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270" windowWidth="20100" windowHeight="8610"/>
  </bookViews>
  <sheets>
    <sheet name="Sheet1" sheetId="1" r:id="rId1"/>
    <sheet name="Sheet2" sheetId="2" r:id="rId2"/>
    <sheet name="Sheet3" sheetId="3" r:id="rId3"/>
  </sheets>
  <definedNames>
    <definedName name="notout" localSheetId="0">Sheet1!$NG$2:$TV$1435</definedName>
  </definedNames>
  <calcPr calcId="125725"/>
</workbook>
</file>

<file path=xl/calcChain.xml><?xml version="1.0" encoding="utf-8"?>
<calcChain xmlns="http://schemas.openxmlformats.org/spreadsheetml/2006/main">
  <c r="LO21" i="1"/>
  <c r="LO20"/>
  <c r="LO19"/>
  <c r="LO18"/>
  <c r="LO17"/>
  <c r="LO16"/>
  <c r="LO15"/>
  <c r="LO14"/>
  <c r="LO13"/>
  <c r="LO12"/>
  <c r="LO11"/>
  <c r="LO10"/>
  <c r="LO9"/>
  <c r="LO8"/>
  <c r="LO7"/>
  <c r="LO6"/>
  <c r="RO2"/>
  <c r="MV2"/>
  <c r="LN2"/>
  <c r="LO2"/>
  <c r="LO5"/>
  <c r="LO4"/>
  <c r="LO3"/>
  <c r="MU3"/>
  <c r="MU1"/>
  <c r="MV4"/>
  <c r="RO4"/>
  <c r="NB4"/>
  <c r="NA2"/>
  <c r="NB2"/>
  <c r="NA125"/>
  <c r="NB125"/>
  <c r="KB126"/>
  <c r="LN126"/>
  <c r="MX2" l="1"/>
  <c r="MW3"/>
  <c r="MY3"/>
  <c r="EO2"/>
  <c r="MV1"/>
  <c r="XB217"/>
  <c r="XB216"/>
  <c r="XB215"/>
  <c r="XB214"/>
  <c r="XB213"/>
  <c r="XB212"/>
  <c r="XB211"/>
  <c r="XB210"/>
  <c r="XB209"/>
  <c r="XB208"/>
  <c r="XG213"/>
  <c r="XJ213"/>
  <c r="XK218"/>
  <c r="XN206"/>
  <c r="XR206" s="1"/>
  <c r="XN205"/>
  <c r="XR205" s="1"/>
  <c r="XN204"/>
  <c r="XN203"/>
  <c r="XR203" s="1"/>
  <c r="XN202"/>
  <c r="XR202" s="1"/>
  <c r="XN201"/>
  <c r="XN200"/>
  <c r="XN199"/>
  <c r="XN198"/>
  <c r="XR198" s="1"/>
  <c r="XN197"/>
  <c r="XR197" s="1"/>
  <c r="XN196"/>
  <c r="XN195"/>
  <c r="XR195" s="1"/>
  <c r="XN194"/>
  <c r="XR194" s="1"/>
  <c r="XN193"/>
  <c r="XN192"/>
  <c r="XN191"/>
  <c r="XN190"/>
  <c r="XR190" s="1"/>
  <c r="XN189"/>
  <c r="XR189" s="1"/>
  <c r="XN188"/>
  <c r="XN187"/>
  <c r="XR187" s="1"/>
  <c r="XN186"/>
  <c r="XR186" s="1"/>
  <c r="XN185"/>
  <c r="XN184"/>
  <c r="XN183"/>
  <c r="XN182"/>
  <c r="XR182" s="1"/>
  <c r="XN181"/>
  <c r="XR181" s="1"/>
  <c r="XN180"/>
  <c r="XN179"/>
  <c r="XR179" s="1"/>
  <c r="XN178"/>
  <c r="XR178" s="1"/>
  <c r="XN177"/>
  <c r="XN176"/>
  <c r="XN175"/>
  <c r="XN174"/>
  <c r="XR174" s="1"/>
  <c r="XN173"/>
  <c r="XR173" s="1"/>
  <c r="XN172"/>
  <c r="XN171"/>
  <c r="XR171" s="1"/>
  <c r="XN170"/>
  <c r="XR170" s="1"/>
  <c r="XN169"/>
  <c r="XN168"/>
  <c r="XN167"/>
  <c r="XN166"/>
  <c r="XR166" s="1"/>
  <c r="XN165"/>
  <c r="XR165" s="1"/>
  <c r="XN164"/>
  <c r="XN163"/>
  <c r="XR163" s="1"/>
  <c r="XN162"/>
  <c r="XR162" s="1"/>
  <c r="XN161"/>
  <c r="XN160"/>
  <c r="XN159"/>
  <c r="XN158"/>
  <c r="XR158" s="1"/>
  <c r="XN157"/>
  <c r="XR157" s="1"/>
  <c r="XN156"/>
  <c r="XN155"/>
  <c r="XR155" s="1"/>
  <c r="XN154"/>
  <c r="XR154" s="1"/>
  <c r="XN153"/>
  <c r="XN152"/>
  <c r="XN151"/>
  <c r="XN150"/>
  <c r="XR150" s="1"/>
  <c r="XN149"/>
  <c r="XR149" s="1"/>
  <c r="XN148"/>
  <c r="XN147"/>
  <c r="XR147" s="1"/>
  <c r="XN146"/>
  <c r="XR146" s="1"/>
  <c r="XN145"/>
  <c r="XN144"/>
  <c r="XN143"/>
  <c r="XN142"/>
  <c r="XR142" s="1"/>
  <c r="XN141"/>
  <c r="XR141" s="1"/>
  <c r="XN140"/>
  <c r="XN139"/>
  <c r="XR139" s="1"/>
  <c r="XN138"/>
  <c r="XR138" s="1"/>
  <c r="XN137"/>
  <c r="XN136"/>
  <c r="XN135"/>
  <c r="XN134"/>
  <c r="XR134" s="1"/>
  <c r="XN133"/>
  <c r="XR133" s="1"/>
  <c r="XN132"/>
  <c r="XN131"/>
  <c r="XR131" s="1"/>
  <c r="XN130"/>
  <c r="XR130" s="1"/>
  <c r="XN129"/>
  <c r="XN128"/>
  <c r="XN127"/>
  <c r="XN126"/>
  <c r="XR126" s="1"/>
  <c r="XN125"/>
  <c r="XR125" s="1"/>
  <c r="XN124"/>
  <c r="XN123"/>
  <c r="XR123" s="1"/>
  <c r="XN122"/>
  <c r="XR122" s="1"/>
  <c r="XN121"/>
  <c r="XN120"/>
  <c r="XN119"/>
  <c r="XN118"/>
  <c r="XR118" s="1"/>
  <c r="XN117"/>
  <c r="XR117" s="1"/>
  <c r="XN116"/>
  <c r="XN115"/>
  <c r="XR115" s="1"/>
  <c r="XN114"/>
  <c r="XR114" s="1"/>
  <c r="XN113"/>
  <c r="XN112"/>
  <c r="XN111"/>
  <c r="XN110"/>
  <c r="XR110" s="1"/>
  <c r="XN109"/>
  <c r="XR109" s="1"/>
  <c r="XN108"/>
  <c r="XN107"/>
  <c r="XR107" s="1"/>
  <c r="XN106"/>
  <c r="XR106" s="1"/>
  <c r="XN105"/>
  <c r="XN104"/>
  <c r="XN103"/>
  <c r="XN102"/>
  <c r="XR102" s="1"/>
  <c r="XN101"/>
  <c r="XR101" s="1"/>
  <c r="XN100"/>
  <c r="XN99"/>
  <c r="XR99" s="1"/>
  <c r="XN98"/>
  <c r="XR98" s="1"/>
  <c r="XN97"/>
  <c r="XN96"/>
  <c r="XN95"/>
  <c r="XN94"/>
  <c r="XR94" s="1"/>
  <c r="XN93"/>
  <c r="XR93" s="1"/>
  <c r="XN92"/>
  <c r="XN91"/>
  <c r="XR91" s="1"/>
  <c r="XN90"/>
  <c r="XR90" s="1"/>
  <c r="XN89"/>
  <c r="XN88"/>
  <c r="XN87"/>
  <c r="XN86"/>
  <c r="XR86" s="1"/>
  <c r="XN85"/>
  <c r="XR85" s="1"/>
  <c r="XN84"/>
  <c r="XN83"/>
  <c r="XR83" s="1"/>
  <c r="XN82"/>
  <c r="XR82" s="1"/>
  <c r="XN81"/>
  <c r="XN80"/>
  <c r="XN79"/>
  <c r="XN78"/>
  <c r="XR78" s="1"/>
  <c r="XN77"/>
  <c r="XR77" s="1"/>
  <c r="XN76"/>
  <c r="XN75"/>
  <c r="XR75" s="1"/>
  <c r="XN74"/>
  <c r="XR74" s="1"/>
  <c r="XN73"/>
  <c r="XN72"/>
  <c r="XN71"/>
  <c r="XN70"/>
  <c r="XR70" s="1"/>
  <c r="XN69"/>
  <c r="XR69" s="1"/>
  <c r="XN68"/>
  <c r="XN67"/>
  <c r="XR67" s="1"/>
  <c r="XN66"/>
  <c r="XR66" s="1"/>
  <c r="XN65"/>
  <c r="XN64"/>
  <c r="XN63"/>
  <c r="XN62"/>
  <c r="XR62" s="1"/>
  <c r="XN61"/>
  <c r="XR61" s="1"/>
  <c r="XN60"/>
  <c r="XN59"/>
  <c r="XR59" s="1"/>
  <c r="XN58"/>
  <c r="XR58" s="1"/>
  <c r="XN57"/>
  <c r="XN56"/>
  <c r="XN55"/>
  <c r="XN54"/>
  <c r="XR54" s="1"/>
  <c r="XN53"/>
  <c r="XR53" s="1"/>
  <c r="XN52"/>
  <c r="XN51"/>
  <c r="XR51" s="1"/>
  <c r="XN50"/>
  <c r="XR50" s="1"/>
  <c r="XN49"/>
  <c r="XN48"/>
  <c r="XN47"/>
  <c r="XN46"/>
  <c r="XR46" s="1"/>
  <c r="XN45"/>
  <c r="XR45" s="1"/>
  <c r="XN44"/>
  <c r="XN43"/>
  <c r="XR43" s="1"/>
  <c r="XN42"/>
  <c r="XR42" s="1"/>
  <c r="XN41"/>
  <c r="XN40"/>
  <c r="XN39"/>
  <c r="XN38"/>
  <c r="XR38" s="1"/>
  <c r="XN37"/>
  <c r="XR37" s="1"/>
  <c r="XN36"/>
  <c r="XN35"/>
  <c r="XR35" s="1"/>
  <c r="XN34"/>
  <c r="XR34" s="1"/>
  <c r="XN33"/>
  <c r="XN32"/>
  <c r="XN31"/>
  <c r="XN30"/>
  <c r="XR30" s="1"/>
  <c r="XN29"/>
  <c r="XR29" s="1"/>
  <c r="XN28"/>
  <c r="XN27"/>
  <c r="XR27" s="1"/>
  <c r="XN26"/>
  <c r="XR26" s="1"/>
  <c r="XN25"/>
  <c r="XN24"/>
  <c r="XN23"/>
  <c r="XN22"/>
  <c r="XR22" s="1"/>
  <c r="XN21"/>
  <c r="XR21" s="1"/>
  <c r="XN20"/>
  <c r="XN19"/>
  <c r="XR19" s="1"/>
  <c r="XN18"/>
  <c r="XR18" s="1"/>
  <c r="XN17"/>
  <c r="XN16"/>
  <c r="XN15"/>
  <c r="XN14"/>
  <c r="XR14" s="1"/>
  <c r="XN13"/>
  <c r="XR13" s="1"/>
  <c r="XN12"/>
  <c r="XN11"/>
  <c r="XR11" s="1"/>
  <c r="XN10"/>
  <c r="XR10" s="1"/>
  <c r="XN9"/>
  <c r="XN8"/>
  <c r="XN7"/>
  <c r="XN6"/>
  <c r="XR6" s="1"/>
  <c r="XN5"/>
  <c r="XR5" s="1"/>
  <c r="XN4"/>
  <c r="XN3"/>
  <c r="XR3" s="1"/>
  <c r="XN2"/>
  <c r="XR2" s="1"/>
  <c r="XO2"/>
  <c r="XR204"/>
  <c r="XR201"/>
  <c r="XR200"/>
  <c r="XR199"/>
  <c r="XR196"/>
  <c r="XR193"/>
  <c r="XR192"/>
  <c r="XR191"/>
  <c r="XR188"/>
  <c r="XR185"/>
  <c r="XR184"/>
  <c r="XR183"/>
  <c r="XR180"/>
  <c r="XR177"/>
  <c r="XR176"/>
  <c r="XR175"/>
  <c r="XR172"/>
  <c r="XR169"/>
  <c r="XR168"/>
  <c r="XR167"/>
  <c r="XR164"/>
  <c r="XR161"/>
  <c r="XR160"/>
  <c r="XR159"/>
  <c r="XR156"/>
  <c r="XR153"/>
  <c r="XR152"/>
  <c r="XR151"/>
  <c r="XR148"/>
  <c r="XR145"/>
  <c r="XR144"/>
  <c r="XR143"/>
  <c r="XR140"/>
  <c r="XR137"/>
  <c r="XR136"/>
  <c r="XR135"/>
  <c r="XR132"/>
  <c r="XR129"/>
  <c r="XR128"/>
  <c r="XR127"/>
  <c r="XR124"/>
  <c r="XR121"/>
  <c r="XR120"/>
  <c r="XR119"/>
  <c r="XR116"/>
  <c r="XR113"/>
  <c r="XR112"/>
  <c r="XR111"/>
  <c r="XR108"/>
  <c r="XR105"/>
  <c r="XR104"/>
  <c r="XR103"/>
  <c r="XR100"/>
  <c r="XR97"/>
  <c r="XR96"/>
  <c r="XR95"/>
  <c r="XR92"/>
  <c r="XR89"/>
  <c r="XR88"/>
  <c r="XR87"/>
  <c r="XR84"/>
  <c r="XR81"/>
  <c r="XR80"/>
  <c r="XR79"/>
  <c r="XR76"/>
  <c r="XR73"/>
  <c r="XR72"/>
  <c r="XR71"/>
  <c r="XR68"/>
  <c r="XR65"/>
  <c r="XR64"/>
  <c r="XR63"/>
  <c r="XR60"/>
  <c r="XR57"/>
  <c r="XR56"/>
  <c r="XR55"/>
  <c r="XR52"/>
  <c r="XR49"/>
  <c r="XR48"/>
  <c r="XR47"/>
  <c r="XR44"/>
  <c r="XR41"/>
  <c r="XR40"/>
  <c r="XR39"/>
  <c r="XR36"/>
  <c r="XR33"/>
  <c r="XR32"/>
  <c r="XR31"/>
  <c r="XR28"/>
  <c r="XR25"/>
  <c r="XR24"/>
  <c r="XR23"/>
  <c r="XR20"/>
  <c r="XR17"/>
  <c r="XR16"/>
  <c r="XR15"/>
  <c r="XR12"/>
  <c r="XR9"/>
  <c r="XR8"/>
  <c r="XR7"/>
  <c r="XR4"/>
  <c r="XO104"/>
  <c r="XM104"/>
  <c r="XM3"/>
  <c r="XO138"/>
  <c r="XM138"/>
  <c r="XM2"/>
  <c r="XM208"/>
  <c r="XM209" s="1"/>
  <c r="XM4"/>
  <c r="XM5"/>
  <c r="XM6"/>
  <c r="XM7"/>
  <c r="XM8"/>
  <c r="XM9"/>
  <c r="XM10"/>
  <c r="XM11"/>
  <c r="XM12"/>
  <c r="XM13"/>
  <c r="XM14"/>
  <c r="XM15"/>
  <c r="XM16"/>
  <c r="XM17"/>
  <c r="XM18"/>
  <c r="XM19"/>
  <c r="XM20"/>
  <c r="XM21"/>
  <c r="XM22"/>
  <c r="XM23"/>
  <c r="XM24"/>
  <c r="XM25"/>
  <c r="XM26"/>
  <c r="XM27"/>
  <c r="XM28"/>
  <c r="XM29"/>
  <c r="XM30"/>
  <c r="XM31"/>
  <c r="XM32"/>
  <c r="XM33"/>
  <c r="XM34"/>
  <c r="XM35"/>
  <c r="XM36"/>
  <c r="XM37"/>
  <c r="XM38"/>
  <c r="XM39"/>
  <c r="XM40"/>
  <c r="XM41"/>
  <c r="XM42"/>
  <c r="XM43"/>
  <c r="XM44"/>
  <c r="XM45"/>
  <c r="XM46"/>
  <c r="XM47"/>
  <c r="XM48"/>
  <c r="XM49"/>
  <c r="XM50"/>
  <c r="XM51"/>
  <c r="XM52"/>
  <c r="XM53"/>
  <c r="XM54"/>
  <c r="XM55"/>
  <c r="XM56"/>
  <c r="XM57"/>
  <c r="XM58"/>
  <c r="XM59"/>
  <c r="XM60"/>
  <c r="XM61"/>
  <c r="XM62"/>
  <c r="XM63"/>
  <c r="XM64"/>
  <c r="XM65"/>
  <c r="XM66"/>
  <c r="XM67"/>
  <c r="XM68"/>
  <c r="XM69"/>
  <c r="XM70"/>
  <c r="XM71"/>
  <c r="XM72"/>
  <c r="XM73"/>
  <c r="XM74"/>
  <c r="XM75"/>
  <c r="XM76"/>
  <c r="XM77"/>
  <c r="XM78"/>
  <c r="XM79"/>
  <c r="XM80"/>
  <c r="XM81"/>
  <c r="XM82"/>
  <c r="XM83"/>
  <c r="XM84"/>
  <c r="XM85"/>
  <c r="XM86"/>
  <c r="XM87"/>
  <c r="XM88"/>
  <c r="XM89"/>
  <c r="XM90"/>
  <c r="XM91"/>
  <c r="XM92"/>
  <c r="XM93"/>
  <c r="XM94"/>
  <c r="XM95"/>
  <c r="XM96"/>
  <c r="XM97"/>
  <c r="XM98"/>
  <c r="XM99"/>
  <c r="XM100"/>
  <c r="XM101"/>
  <c r="XM102"/>
  <c r="XM103"/>
  <c r="XM105"/>
  <c r="XM106"/>
  <c r="XM107"/>
  <c r="XM108"/>
  <c r="XM109"/>
  <c r="XM110"/>
  <c r="XM111"/>
  <c r="XM112"/>
  <c r="XM113"/>
  <c r="XM114"/>
  <c r="XM115"/>
  <c r="XM116"/>
  <c r="XM117"/>
  <c r="XM118"/>
  <c r="XM119"/>
  <c r="XM120"/>
  <c r="XM121"/>
  <c r="XM122"/>
  <c r="XM123"/>
  <c r="XM124"/>
  <c r="XM125"/>
  <c r="XM126"/>
  <c r="XM127"/>
  <c r="XM128"/>
  <c r="XM129"/>
  <c r="XM130"/>
  <c r="XM131"/>
  <c r="XM132"/>
  <c r="XM133"/>
  <c r="XM134"/>
  <c r="XM135"/>
  <c r="XM136"/>
  <c r="XM137"/>
  <c r="XM139"/>
  <c r="XM140"/>
  <c r="XM141"/>
  <c r="XM142"/>
  <c r="XM143"/>
  <c r="XM144"/>
  <c r="XM145"/>
  <c r="XM146"/>
  <c r="XM147"/>
  <c r="XM148"/>
  <c r="XM149"/>
  <c r="XM150"/>
  <c r="XM151"/>
  <c r="XM152"/>
  <c r="XM153"/>
  <c r="XM154"/>
  <c r="XM155"/>
  <c r="XM156"/>
  <c r="XM157"/>
  <c r="XM158"/>
  <c r="XM159"/>
  <c r="XM160"/>
  <c r="XM161"/>
  <c r="XM162"/>
  <c r="XM163"/>
  <c r="XM164"/>
  <c r="XM165"/>
  <c r="XM166"/>
  <c r="XM167"/>
  <c r="XM168"/>
  <c r="XM169"/>
  <c r="XM170"/>
  <c r="XM171"/>
  <c r="XM172"/>
  <c r="XM173"/>
  <c r="XM174"/>
  <c r="XM175"/>
  <c r="XM176"/>
  <c r="XM177"/>
  <c r="XM178"/>
  <c r="XM179"/>
  <c r="XM180"/>
  <c r="XM181"/>
  <c r="XM182"/>
  <c r="XM183"/>
  <c r="XM184"/>
  <c r="XM185"/>
  <c r="XM186"/>
  <c r="XM187"/>
  <c r="XM188"/>
  <c r="XM189"/>
  <c r="XM190"/>
  <c r="XM191"/>
  <c r="XM192"/>
  <c r="XM193"/>
  <c r="XM194"/>
  <c r="XM195"/>
  <c r="XM196"/>
  <c r="XM197"/>
  <c r="XM198"/>
  <c r="XM199"/>
  <c r="XM200"/>
  <c r="XM201"/>
  <c r="XM202"/>
  <c r="XM203"/>
  <c r="XM204"/>
  <c r="XM205"/>
  <c r="XK2"/>
  <c r="XK50"/>
  <c r="XO45"/>
  <c r="XO206"/>
  <c r="XO205"/>
  <c r="XO204"/>
  <c r="XO203"/>
  <c r="XO202"/>
  <c r="XO201"/>
  <c r="XO200"/>
  <c r="XO199"/>
  <c r="XO198"/>
  <c r="XO197"/>
  <c r="XO196"/>
  <c r="XO195"/>
  <c r="XO194"/>
  <c r="XO193"/>
  <c r="XO192"/>
  <c r="XO191"/>
  <c r="XO190"/>
  <c r="XO189"/>
  <c r="XO188"/>
  <c r="XO187"/>
  <c r="XO186"/>
  <c r="XO185"/>
  <c r="XO184"/>
  <c r="XO183"/>
  <c r="XO182"/>
  <c r="XO181"/>
  <c r="XO180"/>
  <c r="XO179"/>
  <c r="XO178"/>
  <c r="XO177"/>
  <c r="XO176"/>
  <c r="XO175"/>
  <c r="XO174"/>
  <c r="XO173"/>
  <c r="XO172"/>
  <c r="XO171"/>
  <c r="XO170"/>
  <c r="XO169"/>
  <c r="XO168"/>
  <c r="XO167"/>
  <c r="XO166"/>
  <c r="XO165"/>
  <c r="XO164"/>
  <c r="XO163"/>
  <c r="XO162"/>
  <c r="XO161"/>
  <c r="XO160"/>
  <c r="XO159"/>
  <c r="XO158"/>
  <c r="XO157"/>
  <c r="XO156"/>
  <c r="XO155"/>
  <c r="XO154"/>
  <c r="XO153"/>
  <c r="XO152"/>
  <c r="XO151"/>
  <c r="XO150"/>
  <c r="XO149"/>
  <c r="XO148"/>
  <c r="XO147"/>
  <c r="XO146"/>
  <c r="XO145"/>
  <c r="XO144"/>
  <c r="XO143"/>
  <c r="XO142"/>
  <c r="XO141"/>
  <c r="XO140"/>
  <c r="XO139"/>
  <c r="XO137"/>
  <c r="XO136"/>
  <c r="XO135"/>
  <c r="XO134"/>
  <c r="XO133"/>
  <c r="XO132"/>
  <c r="XO131"/>
  <c r="XO130"/>
  <c r="XO129"/>
  <c r="XO128"/>
  <c r="XO127"/>
  <c r="XO126"/>
  <c r="XO125"/>
  <c r="XO124"/>
  <c r="XO123"/>
  <c r="XO122"/>
  <c r="XO121"/>
  <c r="XO120"/>
  <c r="XO119"/>
  <c r="XO118"/>
  <c r="XO117"/>
  <c r="XO116"/>
  <c r="XO115"/>
  <c r="XO114"/>
  <c r="XO113"/>
  <c r="XO112"/>
  <c r="XO111"/>
  <c r="XO110"/>
  <c r="XO109"/>
  <c r="XO108"/>
  <c r="XO107"/>
  <c r="XO106"/>
  <c r="XO105"/>
  <c r="XO103"/>
  <c r="XO102"/>
  <c r="XO101"/>
  <c r="XO100"/>
  <c r="XO99"/>
  <c r="XO98"/>
  <c r="XO97"/>
  <c r="XO96"/>
  <c r="XO95"/>
  <c r="XO94"/>
  <c r="XO93"/>
  <c r="XO92"/>
  <c r="XO91"/>
  <c r="XO90"/>
  <c r="XO89"/>
  <c r="XO88"/>
  <c r="XO87"/>
  <c r="XO86"/>
  <c r="XO85"/>
  <c r="XO84"/>
  <c r="XO83"/>
  <c r="XO82"/>
  <c r="XO81"/>
  <c r="XO80"/>
  <c r="XO79"/>
  <c r="XO78"/>
  <c r="XO77"/>
  <c r="XO76"/>
  <c r="XO75"/>
  <c r="XO74"/>
  <c r="XO73"/>
  <c r="XO72"/>
  <c r="XO71"/>
  <c r="XO70"/>
  <c r="XO69"/>
  <c r="XO68"/>
  <c r="XO67"/>
  <c r="XO66"/>
  <c r="XO65"/>
  <c r="XO64"/>
  <c r="XO63"/>
  <c r="XO62"/>
  <c r="XO61"/>
  <c r="XO60"/>
  <c r="XO59"/>
  <c r="XO58"/>
  <c r="XO57"/>
  <c r="XO56"/>
  <c r="XO55"/>
  <c r="XO54"/>
  <c r="XO53"/>
  <c r="XO52"/>
  <c r="XO51"/>
  <c r="XO50"/>
  <c r="XO49"/>
  <c r="XO48"/>
  <c r="XO47"/>
  <c r="XO46"/>
  <c r="XO44"/>
  <c r="XO43"/>
  <c r="XO42"/>
  <c r="XO41"/>
  <c r="XO40"/>
  <c r="XO39"/>
  <c r="XO38"/>
  <c r="XO37"/>
  <c r="XO36"/>
  <c r="XO35"/>
  <c r="XO34"/>
  <c r="XO33"/>
  <c r="XO32"/>
  <c r="XO31"/>
  <c r="XO30"/>
  <c r="XO29"/>
  <c r="XO28"/>
  <c r="XO27"/>
  <c r="XO26"/>
  <c r="XO25"/>
  <c r="XO24"/>
  <c r="XO23"/>
  <c r="XO22"/>
  <c r="XO21"/>
  <c r="XO20"/>
  <c r="XO19"/>
  <c r="XO18"/>
  <c r="XO17"/>
  <c r="XO16"/>
  <c r="XO15"/>
  <c r="XO14"/>
  <c r="XO13"/>
  <c r="XO12"/>
  <c r="XO11"/>
  <c r="XO10"/>
  <c r="XO9"/>
  <c r="XO8"/>
  <c r="XO7"/>
  <c r="XO6"/>
  <c r="XO5"/>
  <c r="XO4"/>
  <c r="XO3"/>
  <c r="XP206"/>
  <c r="XP205"/>
  <c r="XP204"/>
  <c r="XP203"/>
  <c r="XP202"/>
  <c r="XP201"/>
  <c r="XP200"/>
  <c r="XP199"/>
  <c r="XP198"/>
  <c r="XP197"/>
  <c r="XP196"/>
  <c r="XP195"/>
  <c r="XP194"/>
  <c r="XP193"/>
  <c r="XP192"/>
  <c r="XP191"/>
  <c r="XP190"/>
  <c r="XP189"/>
  <c r="XP188"/>
  <c r="XP187"/>
  <c r="XP186"/>
  <c r="XP185"/>
  <c r="XP184"/>
  <c r="XP183"/>
  <c r="XP182"/>
  <c r="XP181"/>
  <c r="XP180"/>
  <c r="XP179"/>
  <c r="XP178"/>
  <c r="XP177"/>
  <c r="XP176"/>
  <c r="XP175"/>
  <c r="XP174"/>
  <c r="XP173"/>
  <c r="XP172"/>
  <c r="XP171"/>
  <c r="XP170"/>
  <c r="XP169"/>
  <c r="XP168"/>
  <c r="XP167"/>
  <c r="XP166"/>
  <c r="XP165"/>
  <c r="XP164"/>
  <c r="XP163"/>
  <c r="XP162"/>
  <c r="XP161"/>
  <c r="XP160"/>
  <c r="XP159"/>
  <c r="XP158"/>
  <c r="XP157"/>
  <c r="XP156"/>
  <c r="XP155"/>
  <c r="XP154"/>
  <c r="XP153"/>
  <c r="XP152"/>
  <c r="XP151"/>
  <c r="XP150"/>
  <c r="XP149"/>
  <c r="XP148"/>
  <c r="XP147"/>
  <c r="XP146"/>
  <c r="XP145"/>
  <c r="XP144"/>
  <c r="XP143"/>
  <c r="XP142"/>
  <c r="XP141"/>
  <c r="XP140"/>
  <c r="XP139"/>
  <c r="XP138"/>
  <c r="XP137"/>
  <c r="XP136"/>
  <c r="XP135"/>
  <c r="XP134"/>
  <c r="XP133"/>
  <c r="XP132"/>
  <c r="XP131"/>
  <c r="XP130"/>
  <c r="XP129"/>
  <c r="XP128"/>
  <c r="XP127"/>
  <c r="XP126"/>
  <c r="XP125"/>
  <c r="XP124"/>
  <c r="XP123"/>
  <c r="XP122"/>
  <c r="XP121"/>
  <c r="XP120"/>
  <c r="XP119"/>
  <c r="XP118"/>
  <c r="XP117"/>
  <c r="XP116"/>
  <c r="XP115"/>
  <c r="XP114"/>
  <c r="XP113"/>
  <c r="XP112"/>
  <c r="XP111"/>
  <c r="XP110"/>
  <c r="XP109"/>
  <c r="XP108"/>
  <c r="XP107"/>
  <c r="XP106"/>
  <c r="XP105"/>
  <c r="XP104"/>
  <c r="XP103"/>
  <c r="XP102"/>
  <c r="XP101"/>
  <c r="XP100"/>
  <c r="XP99"/>
  <c r="XP98"/>
  <c r="XP97"/>
  <c r="XP96"/>
  <c r="XP95"/>
  <c r="XP94"/>
  <c r="XP93"/>
  <c r="XP92"/>
  <c r="XP91"/>
  <c r="XP90"/>
  <c r="XP89"/>
  <c r="XP88"/>
  <c r="XP87"/>
  <c r="XP86"/>
  <c r="XP85"/>
  <c r="XP84"/>
  <c r="XP83"/>
  <c r="XP82"/>
  <c r="XP81"/>
  <c r="XP80"/>
  <c r="XP79"/>
  <c r="XP78"/>
  <c r="XP77"/>
  <c r="XP76"/>
  <c r="XP75"/>
  <c r="XP74"/>
  <c r="XP73"/>
  <c r="XP72"/>
  <c r="XP71"/>
  <c r="XP70"/>
  <c r="XP69"/>
  <c r="XP68"/>
  <c r="XP67"/>
  <c r="XP66"/>
  <c r="XP65"/>
  <c r="XP64"/>
  <c r="XP63"/>
  <c r="XP62"/>
  <c r="XP61"/>
  <c r="XP60"/>
  <c r="XP59"/>
  <c r="XP58"/>
  <c r="XP57"/>
  <c r="XP56"/>
  <c r="XP55"/>
  <c r="XP54"/>
  <c r="XP53"/>
  <c r="XP52"/>
  <c r="XP51"/>
  <c r="XP50"/>
  <c r="XP49"/>
  <c r="XP48"/>
  <c r="XP47"/>
  <c r="XP46"/>
  <c r="XP45"/>
  <c r="XP44"/>
  <c r="XP43"/>
  <c r="XP42"/>
  <c r="XP41"/>
  <c r="XP40"/>
  <c r="XP39"/>
  <c r="XP38"/>
  <c r="XP37"/>
  <c r="XP36"/>
  <c r="XP35"/>
  <c r="XP34"/>
  <c r="XP33"/>
  <c r="XP32"/>
  <c r="XP31"/>
  <c r="XP30"/>
  <c r="XP29"/>
  <c r="XP28"/>
  <c r="XP27"/>
  <c r="XP26"/>
  <c r="XP25"/>
  <c r="XP24"/>
  <c r="XP23"/>
  <c r="XP22"/>
  <c r="XP21"/>
  <c r="XP20"/>
  <c r="XP19"/>
  <c r="XP18"/>
  <c r="XP17"/>
  <c r="XP16"/>
  <c r="XP15"/>
  <c r="XP14"/>
  <c r="XP13"/>
  <c r="XP12"/>
  <c r="XP11"/>
  <c r="XP10"/>
  <c r="XP9"/>
  <c r="XP8"/>
  <c r="XP7"/>
  <c r="XP6"/>
  <c r="XP5"/>
  <c r="XP4"/>
  <c r="XP3"/>
  <c r="XP2"/>
  <c r="XK4"/>
  <c r="XK206"/>
  <c r="XM206" s="1"/>
  <c r="XK205"/>
  <c r="XK204"/>
  <c r="XK203"/>
  <c r="XK202"/>
  <c r="XK201"/>
  <c r="XK200"/>
  <c r="XK199"/>
  <c r="XK198"/>
  <c r="XK197"/>
  <c r="XK196"/>
  <c r="XK195"/>
  <c r="XK194"/>
  <c r="XK193"/>
  <c r="XK192"/>
  <c r="XK191"/>
  <c r="XK190"/>
  <c r="XK189"/>
  <c r="XK188"/>
  <c r="XK187"/>
  <c r="XK186"/>
  <c r="XK185"/>
  <c r="XK184"/>
  <c r="XK183"/>
  <c r="XK182"/>
  <c r="XK181"/>
  <c r="XK180"/>
  <c r="XK179"/>
  <c r="XK178"/>
  <c r="XK177"/>
  <c r="XK176"/>
  <c r="XK175"/>
  <c r="XK174"/>
  <c r="XK173"/>
  <c r="XK172"/>
  <c r="XK171"/>
  <c r="XK170"/>
  <c r="XK169"/>
  <c r="XK168"/>
  <c r="XK167"/>
  <c r="XK166"/>
  <c r="XK165"/>
  <c r="XK164"/>
  <c r="XK163"/>
  <c r="XK162"/>
  <c r="XK161"/>
  <c r="XK160"/>
  <c r="XK159"/>
  <c r="XK158"/>
  <c r="XK157"/>
  <c r="XK156"/>
  <c r="XK155"/>
  <c r="XK154"/>
  <c r="XK153"/>
  <c r="XK152"/>
  <c r="XK151"/>
  <c r="XK150"/>
  <c r="XK149"/>
  <c r="XK148"/>
  <c r="XK147"/>
  <c r="XK146"/>
  <c r="XK145"/>
  <c r="XK144"/>
  <c r="XK143"/>
  <c r="XK142"/>
  <c r="XK141"/>
  <c r="XK140"/>
  <c r="XK139"/>
  <c r="XK138"/>
  <c r="XK137"/>
  <c r="XK136"/>
  <c r="XK135"/>
  <c r="XK134"/>
  <c r="XK133"/>
  <c r="XK132"/>
  <c r="XK131"/>
  <c r="XK130"/>
  <c r="XK129"/>
  <c r="XK128"/>
  <c r="XK127"/>
  <c r="XK126"/>
  <c r="XK125"/>
  <c r="XK124"/>
  <c r="XK123"/>
  <c r="XK122"/>
  <c r="XK121"/>
  <c r="XK120"/>
  <c r="XK119"/>
  <c r="XK118"/>
  <c r="XK117"/>
  <c r="XK116"/>
  <c r="XK115"/>
  <c r="XK114"/>
  <c r="XK113"/>
  <c r="XK112"/>
  <c r="XK111"/>
  <c r="XK110"/>
  <c r="XK109"/>
  <c r="XK108"/>
  <c r="XK107"/>
  <c r="XK106"/>
  <c r="XK105"/>
  <c r="XK104"/>
  <c r="XK103"/>
  <c r="XK102"/>
  <c r="XK101"/>
  <c r="XK100"/>
  <c r="XK99"/>
  <c r="XK98"/>
  <c r="XK97"/>
  <c r="XK96"/>
  <c r="XK95"/>
  <c r="XK94"/>
  <c r="XK93"/>
  <c r="XK92"/>
  <c r="XK91"/>
  <c r="XK90"/>
  <c r="XK89"/>
  <c r="XK88"/>
  <c r="XK87"/>
  <c r="XK86"/>
  <c r="XK85"/>
  <c r="XK84"/>
  <c r="XK83"/>
  <c r="XK82"/>
  <c r="XK81"/>
  <c r="XK80"/>
  <c r="XK79"/>
  <c r="XK78"/>
  <c r="XK77"/>
  <c r="XK76"/>
  <c r="XK75"/>
  <c r="XK74"/>
  <c r="XK73"/>
  <c r="XK72"/>
  <c r="XK71"/>
  <c r="XK70"/>
  <c r="XK69"/>
  <c r="XK68"/>
  <c r="XK67"/>
  <c r="XK66"/>
  <c r="XK65"/>
  <c r="XK64"/>
  <c r="XK63"/>
  <c r="XK62"/>
  <c r="XK61"/>
  <c r="XK60"/>
  <c r="XK59"/>
  <c r="XK58"/>
  <c r="XK57"/>
  <c r="XK56"/>
  <c r="XK55"/>
  <c r="XK54"/>
  <c r="XK53"/>
  <c r="XK52"/>
  <c r="XK51"/>
  <c r="XK49"/>
  <c r="XK48"/>
  <c r="XK47"/>
  <c r="XK46"/>
  <c r="XK45"/>
  <c r="XK44"/>
  <c r="XK43"/>
  <c r="XK42"/>
  <c r="XK41"/>
  <c r="XK40"/>
  <c r="XK39"/>
  <c r="XK38"/>
  <c r="XK37"/>
  <c r="XK36"/>
  <c r="XK35"/>
  <c r="XK34"/>
  <c r="XK33"/>
  <c r="XK32"/>
  <c r="XK31"/>
  <c r="XK30"/>
  <c r="XK29"/>
  <c r="XK28"/>
  <c r="XK27"/>
  <c r="XK26"/>
  <c r="XK25"/>
  <c r="XK24"/>
  <c r="XK23"/>
  <c r="XK22"/>
  <c r="XK21"/>
  <c r="XK20"/>
  <c r="XK19"/>
  <c r="XK18"/>
  <c r="XK17"/>
  <c r="XK16"/>
  <c r="XK15"/>
  <c r="XK14"/>
  <c r="XK13"/>
  <c r="XK12"/>
  <c r="XK11"/>
  <c r="XK10"/>
  <c r="XK9"/>
  <c r="XK8"/>
  <c r="XK7"/>
  <c r="XK6"/>
  <c r="XK5"/>
  <c r="XK3"/>
  <c r="XE2"/>
  <c r="XD2"/>
  <c r="XI218"/>
  <c r="XJ218"/>
  <c r="XK217"/>
  <c r="XJ217"/>
  <c r="XJ216"/>
  <c r="XK216" s="1"/>
  <c r="XK215"/>
  <c r="XJ215"/>
  <c r="XI217"/>
  <c r="XI216"/>
  <c r="XI215"/>
  <c r="XK214"/>
  <c r="XJ214"/>
  <c r="XK213"/>
  <c r="XI214"/>
  <c r="XI213"/>
  <c r="XI212"/>
  <c r="XI211"/>
  <c r="XI209"/>
  <c r="XI208"/>
  <c r="XI210"/>
  <c r="XF218"/>
  <c r="XF217"/>
  <c r="XF216"/>
  <c r="XF215"/>
  <c r="XF214"/>
  <c r="XF213"/>
  <c r="XF212"/>
  <c r="XF211"/>
  <c r="XF210"/>
  <c r="XF209"/>
  <c r="XG218"/>
  <c r="XG217"/>
  <c r="XG211"/>
  <c r="XG208"/>
  <c r="XG216"/>
  <c r="XG215"/>
  <c r="XG214"/>
  <c r="XG209"/>
  <c r="XG210"/>
  <c r="XG212"/>
  <c r="XF208"/>
  <c r="XG206"/>
  <c r="XG205"/>
  <c r="XG204"/>
  <c r="XG203"/>
  <c r="XG202"/>
  <c r="XG201"/>
  <c r="XG200"/>
  <c r="XG199"/>
  <c r="XG198"/>
  <c r="XG197"/>
  <c r="XG196"/>
  <c r="XG195"/>
  <c r="XG194"/>
  <c r="XG193"/>
  <c r="XG192"/>
  <c r="XG191"/>
  <c r="XG190"/>
  <c r="XG189"/>
  <c r="XG188"/>
  <c r="XG187"/>
  <c r="XG186"/>
  <c r="XG185"/>
  <c r="XG184"/>
  <c r="XG183"/>
  <c r="XG182"/>
  <c r="XG181"/>
  <c r="XG180"/>
  <c r="XG179"/>
  <c r="XG178"/>
  <c r="XG177"/>
  <c r="XG176"/>
  <c r="XG175"/>
  <c r="XG174"/>
  <c r="XG173"/>
  <c r="XG172"/>
  <c r="XG171"/>
  <c r="XG170"/>
  <c r="XG169"/>
  <c r="XG168"/>
  <c r="XG167"/>
  <c r="XG166"/>
  <c r="XG165"/>
  <c r="XG164"/>
  <c r="XG163"/>
  <c r="XG162"/>
  <c r="XG161"/>
  <c r="XG160"/>
  <c r="XG159"/>
  <c r="XG158"/>
  <c r="XG157"/>
  <c r="XG156"/>
  <c r="XG155"/>
  <c r="XG154"/>
  <c r="XG153"/>
  <c r="XG152"/>
  <c r="XG151"/>
  <c r="XG150"/>
  <c r="XG149"/>
  <c r="XG148"/>
  <c r="XG147"/>
  <c r="XG146"/>
  <c r="XG145"/>
  <c r="XG144"/>
  <c r="XG143"/>
  <c r="XG142"/>
  <c r="XG141"/>
  <c r="XG140"/>
  <c r="XG139"/>
  <c r="XG138"/>
  <c r="XG137"/>
  <c r="XG136"/>
  <c r="XG135"/>
  <c r="XG134"/>
  <c r="XG133"/>
  <c r="XG132"/>
  <c r="XG131"/>
  <c r="XG130"/>
  <c r="XG129"/>
  <c r="XG128"/>
  <c r="XG127"/>
  <c r="XG126"/>
  <c r="XG125"/>
  <c r="XG124"/>
  <c r="XG123"/>
  <c r="XG122"/>
  <c r="XG121"/>
  <c r="XG120"/>
  <c r="XG119"/>
  <c r="XG118"/>
  <c r="XG117"/>
  <c r="XG116"/>
  <c r="XG115"/>
  <c r="XG114"/>
  <c r="XG113"/>
  <c r="XG112"/>
  <c r="XG111"/>
  <c r="XG110"/>
  <c r="XG109"/>
  <c r="XG108"/>
  <c r="XG107"/>
  <c r="XG106"/>
  <c r="XG105"/>
  <c r="XG104"/>
  <c r="XG103"/>
  <c r="XG102"/>
  <c r="XG101"/>
  <c r="XG100"/>
  <c r="XG99"/>
  <c r="XG98"/>
  <c r="XG97"/>
  <c r="XG96"/>
  <c r="XG95"/>
  <c r="XG94"/>
  <c r="XG93"/>
  <c r="XG92"/>
  <c r="XG91"/>
  <c r="XG90"/>
  <c r="XG89"/>
  <c r="XG88"/>
  <c r="XG87"/>
  <c r="XG86"/>
  <c r="XG85"/>
  <c r="XG84"/>
  <c r="XG83"/>
  <c r="XG82"/>
  <c r="XG81"/>
  <c r="XG80"/>
  <c r="XG79"/>
  <c r="XG78"/>
  <c r="XG77"/>
  <c r="XG76"/>
  <c r="XG75"/>
  <c r="XG74"/>
  <c r="XG73"/>
  <c r="XG72"/>
  <c r="XG71"/>
  <c r="XG70"/>
  <c r="XG69"/>
  <c r="XG68"/>
  <c r="XG67"/>
  <c r="XG66"/>
  <c r="XG65"/>
  <c r="XG64"/>
  <c r="XG63"/>
  <c r="XG62"/>
  <c r="XG61"/>
  <c r="XG60"/>
  <c r="XG59"/>
  <c r="XG58"/>
  <c r="XG57"/>
  <c r="XG56"/>
  <c r="XG55"/>
  <c r="XG54"/>
  <c r="XG53"/>
  <c r="XG52"/>
  <c r="XG51"/>
  <c r="XG50"/>
  <c r="XG49"/>
  <c r="XG48"/>
  <c r="XG47"/>
  <c r="XG46"/>
  <c r="XG45"/>
  <c r="XG44"/>
  <c r="XG43"/>
  <c r="XG42"/>
  <c r="XG41"/>
  <c r="XG40"/>
  <c r="XG39"/>
  <c r="XG38"/>
  <c r="XG37"/>
  <c r="XG36"/>
  <c r="XG35"/>
  <c r="XG34"/>
  <c r="XG33"/>
  <c r="XG32"/>
  <c r="XG31"/>
  <c r="XG30"/>
  <c r="XG29"/>
  <c r="XG28"/>
  <c r="XG27"/>
  <c r="XG26"/>
  <c r="XG25"/>
  <c r="XG24"/>
  <c r="XG23"/>
  <c r="XG22"/>
  <c r="XG21"/>
  <c r="XG20"/>
  <c r="XG19"/>
  <c r="XG18"/>
  <c r="XG17"/>
  <c r="XG16"/>
  <c r="XG15"/>
  <c r="XG14"/>
  <c r="XG13"/>
  <c r="XG12"/>
  <c r="XG11"/>
  <c r="XG10"/>
  <c r="XG9"/>
  <c r="XG8"/>
  <c r="XG7"/>
  <c r="XG6"/>
  <c r="XG5"/>
  <c r="XG4"/>
  <c r="XG3"/>
  <c r="XG2"/>
  <c r="XE206"/>
  <c r="XE205"/>
  <c r="XE204"/>
  <c r="XE203"/>
  <c r="XE202"/>
  <c r="XE201"/>
  <c r="XE200"/>
  <c r="XE199"/>
  <c r="XE198"/>
  <c r="XE197"/>
  <c r="XE196"/>
  <c r="XE195"/>
  <c r="XE194"/>
  <c r="XE193"/>
  <c r="XE192"/>
  <c r="XE191"/>
  <c r="XE190"/>
  <c r="XE189"/>
  <c r="XE188"/>
  <c r="XE187"/>
  <c r="XE186"/>
  <c r="XE185"/>
  <c r="XE184"/>
  <c r="XE183"/>
  <c r="XE182"/>
  <c r="XE181"/>
  <c r="XE180"/>
  <c r="XE179"/>
  <c r="XE178"/>
  <c r="XE177"/>
  <c r="XE176"/>
  <c r="XE175"/>
  <c r="XE174"/>
  <c r="XE173"/>
  <c r="XE172"/>
  <c r="XE171"/>
  <c r="XE170"/>
  <c r="XE169"/>
  <c r="XE168"/>
  <c r="XE167"/>
  <c r="XE166"/>
  <c r="XE165"/>
  <c r="XE164"/>
  <c r="XE163"/>
  <c r="XE162"/>
  <c r="XE161"/>
  <c r="XE160"/>
  <c r="XE159"/>
  <c r="XE158"/>
  <c r="XE157"/>
  <c r="XE156"/>
  <c r="XE155"/>
  <c r="XE154"/>
  <c r="XE153"/>
  <c r="XE152"/>
  <c r="XE151"/>
  <c r="XE150"/>
  <c r="XE149"/>
  <c r="XE148"/>
  <c r="XE147"/>
  <c r="XE146"/>
  <c r="XE145"/>
  <c r="XE144"/>
  <c r="XE143"/>
  <c r="XE142"/>
  <c r="XE141"/>
  <c r="XE140"/>
  <c r="XE139"/>
  <c r="XE138"/>
  <c r="XE137"/>
  <c r="XE136"/>
  <c r="XE135"/>
  <c r="XE134"/>
  <c r="XE133"/>
  <c r="XE132"/>
  <c r="XE131"/>
  <c r="XE130"/>
  <c r="XE129"/>
  <c r="XE128"/>
  <c r="XE127"/>
  <c r="XE126"/>
  <c r="XE125"/>
  <c r="XE124"/>
  <c r="XE123"/>
  <c r="XE122"/>
  <c r="XE121"/>
  <c r="XE120"/>
  <c r="XE119"/>
  <c r="XE118"/>
  <c r="XE117"/>
  <c r="XE116"/>
  <c r="XE115"/>
  <c r="XE114"/>
  <c r="XE113"/>
  <c r="XE112"/>
  <c r="XE111"/>
  <c r="XE110"/>
  <c r="XE109"/>
  <c r="XE108"/>
  <c r="XE107"/>
  <c r="XE106"/>
  <c r="XE105"/>
  <c r="XE104"/>
  <c r="XE103"/>
  <c r="XE102"/>
  <c r="XE101"/>
  <c r="XE100"/>
  <c r="XE99"/>
  <c r="XE98"/>
  <c r="XE97"/>
  <c r="XE96"/>
  <c r="XE95"/>
  <c r="XE94"/>
  <c r="XE93"/>
  <c r="XE92"/>
  <c r="XE91"/>
  <c r="XE90"/>
  <c r="XE89"/>
  <c r="XE88"/>
  <c r="XE87"/>
  <c r="XE86"/>
  <c r="XE85"/>
  <c r="XE84"/>
  <c r="XE83"/>
  <c r="XE82"/>
  <c r="XE81"/>
  <c r="XE80"/>
  <c r="XE79"/>
  <c r="XE78"/>
  <c r="XE77"/>
  <c r="XE76"/>
  <c r="XE75"/>
  <c r="XE74"/>
  <c r="XE73"/>
  <c r="XE72"/>
  <c r="XE71"/>
  <c r="XE70"/>
  <c r="XE69"/>
  <c r="XE68"/>
  <c r="XE67"/>
  <c r="XE66"/>
  <c r="XE65"/>
  <c r="XE64"/>
  <c r="XE63"/>
  <c r="XE62"/>
  <c r="XE61"/>
  <c r="XE60"/>
  <c r="XE59"/>
  <c r="XE58"/>
  <c r="XE57"/>
  <c r="XE56"/>
  <c r="XE55"/>
  <c r="XE54"/>
  <c r="XE53"/>
  <c r="XE52"/>
  <c r="XE51"/>
  <c r="XE50"/>
  <c r="XE49"/>
  <c r="XE48"/>
  <c r="XE47"/>
  <c r="XE46"/>
  <c r="XE45"/>
  <c r="XE44"/>
  <c r="XE43"/>
  <c r="XE42"/>
  <c r="XE41"/>
  <c r="XE40"/>
  <c r="XE39"/>
  <c r="XE38"/>
  <c r="XE37"/>
  <c r="XE36"/>
  <c r="XE35"/>
  <c r="XE34"/>
  <c r="XE33"/>
  <c r="XE32"/>
  <c r="XE31"/>
  <c r="XE30"/>
  <c r="XE29"/>
  <c r="XE28"/>
  <c r="XE27"/>
  <c r="XE26"/>
  <c r="XE25"/>
  <c r="XE24"/>
  <c r="XE23"/>
  <c r="XE22"/>
  <c r="XE21"/>
  <c r="XE20"/>
  <c r="XE19"/>
  <c r="XE18"/>
  <c r="XE17"/>
  <c r="XE16"/>
  <c r="XE15"/>
  <c r="XE14"/>
  <c r="XE13"/>
  <c r="XE12"/>
  <c r="XE11"/>
  <c r="XE10"/>
  <c r="XE9"/>
  <c r="XE8"/>
  <c r="XE7"/>
  <c r="XE6"/>
  <c r="XE5"/>
  <c r="XE4"/>
  <c r="XE3"/>
  <c r="XD206"/>
  <c r="XD205"/>
  <c r="XD204"/>
  <c r="XD203"/>
  <c r="XD202"/>
  <c r="XD201"/>
  <c r="XD200"/>
  <c r="XD199"/>
  <c r="XD198"/>
  <c r="XD197"/>
  <c r="XD196"/>
  <c r="XD195"/>
  <c r="XD194"/>
  <c r="XD193"/>
  <c r="XD192"/>
  <c r="XD191"/>
  <c r="XD190"/>
  <c r="XD189"/>
  <c r="XD188"/>
  <c r="XD187"/>
  <c r="XD186"/>
  <c r="XD185"/>
  <c r="XD184"/>
  <c r="XD183"/>
  <c r="XD182"/>
  <c r="XD181"/>
  <c r="XD180"/>
  <c r="XD179"/>
  <c r="XD178"/>
  <c r="XD177"/>
  <c r="XD176"/>
  <c r="XD175"/>
  <c r="XD174"/>
  <c r="XD173"/>
  <c r="XD172"/>
  <c r="XD171"/>
  <c r="XD170"/>
  <c r="XD169"/>
  <c r="XD168"/>
  <c r="XD167"/>
  <c r="XD166"/>
  <c r="XD165"/>
  <c r="XD164"/>
  <c r="XD163"/>
  <c r="XD162"/>
  <c r="XD161"/>
  <c r="XD160"/>
  <c r="XD159"/>
  <c r="XD158"/>
  <c r="XD157"/>
  <c r="XD156"/>
  <c r="XD155"/>
  <c r="XD154"/>
  <c r="XD153"/>
  <c r="XD152"/>
  <c r="XD151"/>
  <c r="XD150"/>
  <c r="XD149"/>
  <c r="XD148"/>
  <c r="XD147"/>
  <c r="XD146"/>
  <c r="XD145"/>
  <c r="XD144"/>
  <c r="XD143"/>
  <c r="XD142"/>
  <c r="XD141"/>
  <c r="XD140"/>
  <c r="XD139"/>
  <c r="XD138"/>
  <c r="XD137"/>
  <c r="XD136"/>
  <c r="XD135"/>
  <c r="XD134"/>
  <c r="XD133"/>
  <c r="XD132"/>
  <c r="XD131"/>
  <c r="XD130"/>
  <c r="XD129"/>
  <c r="XD128"/>
  <c r="XD127"/>
  <c r="XD126"/>
  <c r="XD125"/>
  <c r="XD124"/>
  <c r="XD123"/>
  <c r="XD122"/>
  <c r="XD121"/>
  <c r="XD120"/>
  <c r="XD119"/>
  <c r="XD118"/>
  <c r="XD117"/>
  <c r="XD116"/>
  <c r="XD115"/>
  <c r="XD114"/>
  <c r="XD113"/>
  <c r="XD112"/>
  <c r="XD111"/>
  <c r="XD110"/>
  <c r="XD109"/>
  <c r="XD108"/>
  <c r="XD107"/>
  <c r="XD106"/>
  <c r="XD105"/>
  <c r="XD104"/>
  <c r="XD103"/>
  <c r="XD102"/>
  <c r="XD101"/>
  <c r="XD100"/>
  <c r="XD99"/>
  <c r="XD98"/>
  <c r="XD97"/>
  <c r="XD96"/>
  <c r="XD95"/>
  <c r="XD94"/>
  <c r="XD93"/>
  <c r="XD92"/>
  <c r="XD91"/>
  <c r="XD90"/>
  <c r="XD89"/>
  <c r="XD88"/>
  <c r="XD87"/>
  <c r="XD86"/>
  <c r="XD85"/>
  <c r="XD84"/>
  <c r="XD83"/>
  <c r="XD82"/>
  <c r="XD81"/>
  <c r="XD80"/>
  <c r="XD79"/>
  <c r="XD78"/>
  <c r="XD77"/>
  <c r="XD76"/>
  <c r="XD75"/>
  <c r="XD74"/>
  <c r="XD73"/>
  <c r="XD72"/>
  <c r="XD71"/>
  <c r="XD70"/>
  <c r="XD69"/>
  <c r="XD68"/>
  <c r="XD67"/>
  <c r="XD66"/>
  <c r="XD65"/>
  <c r="XD64"/>
  <c r="XD63"/>
  <c r="XD62"/>
  <c r="XD61"/>
  <c r="XD60"/>
  <c r="XD59"/>
  <c r="XD58"/>
  <c r="XD57"/>
  <c r="XD56"/>
  <c r="XD55"/>
  <c r="XD54"/>
  <c r="XD53"/>
  <c r="XD52"/>
  <c r="XD51"/>
  <c r="XD50"/>
  <c r="XD49"/>
  <c r="XD48"/>
  <c r="XD47"/>
  <c r="XD46"/>
  <c r="XD45"/>
  <c r="XD44"/>
  <c r="XD43"/>
  <c r="XD42"/>
  <c r="XD41"/>
  <c r="XD40"/>
  <c r="XD39"/>
  <c r="XD38"/>
  <c r="XD37"/>
  <c r="XD36"/>
  <c r="XD35"/>
  <c r="XD34"/>
  <c r="XD33"/>
  <c r="XD32"/>
  <c r="XD31"/>
  <c r="XD30"/>
  <c r="XD29"/>
  <c r="XD28"/>
  <c r="XD27"/>
  <c r="XD26"/>
  <c r="XD25"/>
  <c r="XD24"/>
  <c r="XD23"/>
  <c r="XD22"/>
  <c r="XD21"/>
  <c r="XD20"/>
  <c r="XD19"/>
  <c r="XD18"/>
  <c r="XD17"/>
  <c r="XD16"/>
  <c r="XD15"/>
  <c r="XD14"/>
  <c r="XD13"/>
  <c r="XD12"/>
  <c r="XD11"/>
  <c r="XD10"/>
  <c r="XD9"/>
  <c r="XD8"/>
  <c r="XD7"/>
  <c r="XD6"/>
  <c r="XD5"/>
  <c r="XD4"/>
  <c r="XD3"/>
  <c r="PM2"/>
  <c r="QM2"/>
  <c r="XB206"/>
  <c r="XB205"/>
  <c r="XB204"/>
  <c r="XB203"/>
  <c r="XB202"/>
  <c r="XB201"/>
  <c r="XB200"/>
  <c r="XB199"/>
  <c r="XB198"/>
  <c r="XB197"/>
  <c r="XB196"/>
  <c r="XB195"/>
  <c r="XB194"/>
  <c r="XB193"/>
  <c r="XB192"/>
  <c r="XB191"/>
  <c r="XB190"/>
  <c r="XB189"/>
  <c r="XB188"/>
  <c r="XB187"/>
  <c r="XB186"/>
  <c r="XB185"/>
  <c r="XB184"/>
  <c r="XB183"/>
  <c r="XB182"/>
  <c r="XB181"/>
  <c r="XB180"/>
  <c r="XB179"/>
  <c r="XB178"/>
  <c r="XB177"/>
  <c r="XB176"/>
  <c r="XB175"/>
  <c r="XB174"/>
  <c r="XB173"/>
  <c r="XB172"/>
  <c r="XB171"/>
  <c r="XB170"/>
  <c r="XB169"/>
  <c r="XB168"/>
  <c r="XB167"/>
  <c r="XB166"/>
  <c r="XB165"/>
  <c r="XB164"/>
  <c r="XB163"/>
  <c r="XB162"/>
  <c r="XB161"/>
  <c r="XB160"/>
  <c r="XB159"/>
  <c r="XB158"/>
  <c r="XB157"/>
  <c r="XB156"/>
  <c r="XB155"/>
  <c r="XB154"/>
  <c r="XB153"/>
  <c r="XB152"/>
  <c r="XB151"/>
  <c r="XB150"/>
  <c r="XB149"/>
  <c r="XB148"/>
  <c r="XB147"/>
  <c r="XB146"/>
  <c r="XB145"/>
  <c r="XB144"/>
  <c r="XB143"/>
  <c r="XB142"/>
  <c r="XB141"/>
  <c r="XB140"/>
  <c r="XB139"/>
  <c r="XB138"/>
  <c r="XB137"/>
  <c r="XB136"/>
  <c r="XB135"/>
  <c r="XB134"/>
  <c r="XB133"/>
  <c r="XB132"/>
  <c r="XB131"/>
  <c r="XB130"/>
  <c r="XB129"/>
  <c r="XB128"/>
  <c r="XB127"/>
  <c r="XB126"/>
  <c r="XB125"/>
  <c r="XB124"/>
  <c r="XB123"/>
  <c r="XB122"/>
  <c r="XB121"/>
  <c r="XB120"/>
  <c r="XB119"/>
  <c r="XB118"/>
  <c r="XB117"/>
  <c r="XB116"/>
  <c r="XB115"/>
  <c r="XB114"/>
  <c r="XB113"/>
  <c r="XB112"/>
  <c r="XB111"/>
  <c r="XB110"/>
  <c r="XB109"/>
  <c r="XB108"/>
  <c r="XB107"/>
  <c r="XB106"/>
  <c r="XB105"/>
  <c r="XB104"/>
  <c r="XB103"/>
  <c r="XB102"/>
  <c r="XB101"/>
  <c r="XB100"/>
  <c r="XB99"/>
  <c r="XB98"/>
  <c r="XB97"/>
  <c r="XB96"/>
  <c r="XB95"/>
  <c r="XB94"/>
  <c r="XB93"/>
  <c r="XB92"/>
  <c r="XB91"/>
  <c r="XB90"/>
  <c r="XB89"/>
  <c r="XB88"/>
  <c r="XB87"/>
  <c r="XB86"/>
  <c r="XB85"/>
  <c r="XB84"/>
  <c r="XB83"/>
  <c r="XB82"/>
  <c r="XB81"/>
  <c r="XB80"/>
  <c r="XB79"/>
  <c r="XB78"/>
  <c r="XB77"/>
  <c r="XB76"/>
  <c r="XB75"/>
  <c r="XB74"/>
  <c r="XB73"/>
  <c r="XB72"/>
  <c r="XB71"/>
  <c r="XB70"/>
  <c r="XB69"/>
  <c r="XB68"/>
  <c r="XB67"/>
  <c r="XB66"/>
  <c r="XB65"/>
  <c r="XB64"/>
  <c r="XB63"/>
  <c r="XB62"/>
  <c r="XB61"/>
  <c r="XB60"/>
  <c r="XB59"/>
  <c r="XB58"/>
  <c r="XB57"/>
  <c r="XB56"/>
  <c r="XB55"/>
  <c r="XB54"/>
  <c r="XB53"/>
  <c r="XB52"/>
  <c r="XB51"/>
  <c r="XB50"/>
  <c r="XB49"/>
  <c r="XB48"/>
  <c r="XB47"/>
  <c r="XB46"/>
  <c r="XB45"/>
  <c r="XB44"/>
  <c r="XB43"/>
  <c r="XB42"/>
  <c r="XB41"/>
  <c r="XB40"/>
  <c r="XB39"/>
  <c r="XB38"/>
  <c r="XB37"/>
  <c r="XB36"/>
  <c r="XB35"/>
  <c r="XB34"/>
  <c r="XB33"/>
  <c r="XB32"/>
  <c r="XB31"/>
  <c r="XB30"/>
  <c r="XB29"/>
  <c r="XB28"/>
  <c r="XB27"/>
  <c r="XB26"/>
  <c r="XB25"/>
  <c r="XB24"/>
  <c r="XB23"/>
  <c r="XB22"/>
  <c r="XB21"/>
  <c r="XB20"/>
  <c r="XB19"/>
  <c r="XB18"/>
  <c r="XB17"/>
  <c r="XB16"/>
  <c r="XB15"/>
  <c r="XB14"/>
  <c r="XB13"/>
  <c r="XB12"/>
  <c r="XB11"/>
  <c r="XB10"/>
  <c r="XB9"/>
  <c r="XB8"/>
  <c r="XB7"/>
  <c r="XB6"/>
  <c r="XB5"/>
  <c r="XB4"/>
  <c r="XB3"/>
  <c r="PM206"/>
  <c r="WN206" s="1"/>
  <c r="WZ205"/>
  <c r="WZ204"/>
  <c r="WZ203"/>
  <c r="WZ202"/>
  <c r="WZ201"/>
  <c r="WZ200"/>
  <c r="WZ199"/>
  <c r="WZ198"/>
  <c r="WZ197"/>
  <c r="WZ196"/>
  <c r="WZ195"/>
  <c r="WZ194"/>
  <c r="WZ193"/>
  <c r="WZ192"/>
  <c r="WZ191"/>
  <c r="WZ190"/>
  <c r="WZ189"/>
  <c r="WZ188"/>
  <c r="WZ187"/>
  <c r="WZ186"/>
  <c r="WZ185"/>
  <c r="WZ184"/>
  <c r="WZ183"/>
  <c r="WZ182"/>
  <c r="WZ181"/>
  <c r="WZ180"/>
  <c r="WZ179"/>
  <c r="WZ178"/>
  <c r="WZ177"/>
  <c r="WZ176"/>
  <c r="WZ175"/>
  <c r="WZ174"/>
  <c r="WZ173"/>
  <c r="WZ172"/>
  <c r="WZ171"/>
  <c r="WZ170"/>
  <c r="WZ169"/>
  <c r="WZ168"/>
  <c r="WZ167"/>
  <c r="WZ166"/>
  <c r="WZ165"/>
  <c r="WZ164"/>
  <c r="WZ163"/>
  <c r="WZ162"/>
  <c r="WZ161"/>
  <c r="WZ160"/>
  <c r="WZ159"/>
  <c r="WZ158"/>
  <c r="WZ157"/>
  <c r="WZ156"/>
  <c r="WZ155"/>
  <c r="WZ154"/>
  <c r="WZ153"/>
  <c r="WZ152"/>
  <c r="WZ151"/>
  <c r="WZ150"/>
  <c r="WZ149"/>
  <c r="WZ148"/>
  <c r="WZ147"/>
  <c r="WZ146"/>
  <c r="WZ145"/>
  <c r="WZ144"/>
  <c r="WZ143"/>
  <c r="WZ142"/>
  <c r="WZ141"/>
  <c r="WZ140"/>
  <c r="WZ139"/>
  <c r="WZ138"/>
  <c r="WZ137"/>
  <c r="WZ136"/>
  <c r="WZ135"/>
  <c r="WZ134"/>
  <c r="WZ133"/>
  <c r="WZ132"/>
  <c r="WZ131"/>
  <c r="WZ130"/>
  <c r="WZ129"/>
  <c r="WZ128"/>
  <c r="WZ127"/>
  <c r="WZ126"/>
  <c r="WZ125"/>
  <c r="WZ124"/>
  <c r="WZ123"/>
  <c r="WZ122"/>
  <c r="WZ121"/>
  <c r="WZ120"/>
  <c r="WZ119"/>
  <c r="WZ118"/>
  <c r="WZ117"/>
  <c r="WZ116"/>
  <c r="WZ115"/>
  <c r="WZ114"/>
  <c r="WZ113"/>
  <c r="WZ112"/>
  <c r="WZ111"/>
  <c r="WZ110"/>
  <c r="WZ109"/>
  <c r="WZ108"/>
  <c r="WZ107"/>
  <c r="WZ106"/>
  <c r="WZ105"/>
  <c r="WZ104"/>
  <c r="WZ103"/>
  <c r="WZ102"/>
  <c r="WZ101"/>
  <c r="WZ100"/>
  <c r="WZ99"/>
  <c r="WZ98"/>
  <c r="WZ97"/>
  <c r="WZ96"/>
  <c r="WZ95"/>
  <c r="WZ94"/>
  <c r="WZ93"/>
  <c r="WZ92"/>
  <c r="WZ91"/>
  <c r="WZ90"/>
  <c r="WZ89"/>
  <c r="WZ88"/>
  <c r="WZ87"/>
  <c r="WZ86"/>
  <c r="WZ85"/>
  <c r="WZ84"/>
  <c r="WZ83"/>
  <c r="WZ82"/>
  <c r="WZ81"/>
  <c r="WZ80"/>
  <c r="WZ79"/>
  <c r="WZ78"/>
  <c r="WZ77"/>
  <c r="WZ76"/>
  <c r="WZ75"/>
  <c r="WZ74"/>
  <c r="WZ73"/>
  <c r="WZ72"/>
  <c r="WZ71"/>
  <c r="WZ70"/>
  <c r="WZ69"/>
  <c r="WZ68"/>
  <c r="WZ67"/>
  <c r="WZ66"/>
  <c r="WZ65"/>
  <c r="WZ64"/>
  <c r="WZ63"/>
  <c r="WZ62"/>
  <c r="WZ61"/>
  <c r="WZ60"/>
  <c r="WZ59"/>
  <c r="WZ58"/>
  <c r="WZ57"/>
  <c r="WZ56"/>
  <c r="WZ55"/>
  <c r="WZ54"/>
  <c r="WZ53"/>
  <c r="WZ52"/>
  <c r="WZ51"/>
  <c r="WZ50"/>
  <c r="WZ49"/>
  <c r="WZ48"/>
  <c r="WZ47"/>
  <c r="WZ46"/>
  <c r="WZ45"/>
  <c r="WZ44"/>
  <c r="WZ43"/>
  <c r="WZ42"/>
  <c r="WZ41"/>
  <c r="WZ40"/>
  <c r="WZ39"/>
  <c r="WZ38"/>
  <c r="WZ37"/>
  <c r="WZ36"/>
  <c r="WZ35"/>
  <c r="WZ34"/>
  <c r="WZ33"/>
  <c r="WZ32"/>
  <c r="WZ31"/>
  <c r="WZ30"/>
  <c r="WZ29"/>
  <c r="WZ28"/>
  <c r="WZ27"/>
  <c r="WZ26"/>
  <c r="WZ25"/>
  <c r="WZ24"/>
  <c r="WZ23"/>
  <c r="WZ22"/>
  <c r="WZ21"/>
  <c r="WZ20"/>
  <c r="WZ19"/>
  <c r="WZ18"/>
  <c r="WZ17"/>
  <c r="WZ16"/>
  <c r="WZ15"/>
  <c r="WZ14"/>
  <c r="WZ13"/>
  <c r="WZ12"/>
  <c r="WZ11"/>
  <c r="WZ10"/>
  <c r="WZ9"/>
  <c r="WZ8"/>
  <c r="WZ7"/>
  <c r="WZ6"/>
  <c r="WZ5"/>
  <c r="WZ4"/>
  <c r="WZ3"/>
  <c r="WX206"/>
  <c r="WW206"/>
  <c r="WQ206"/>
  <c r="WP206"/>
  <c r="WO206"/>
  <c r="WV206" s="1"/>
  <c r="WM206"/>
  <c r="WT206" s="1"/>
  <c r="WL206"/>
  <c r="WS206" s="1"/>
  <c r="WT205"/>
  <c r="WS205"/>
  <c r="WQ205"/>
  <c r="WX205" s="1"/>
  <c r="WP205"/>
  <c r="WW205" s="1"/>
  <c r="WO205"/>
  <c r="WV205" s="1"/>
  <c r="WN205"/>
  <c r="WU205" s="1"/>
  <c r="WM205"/>
  <c r="WL205"/>
  <c r="WX204"/>
  <c r="WW204"/>
  <c r="WQ204"/>
  <c r="WP204"/>
  <c r="WO204"/>
  <c r="WV204" s="1"/>
  <c r="WN204"/>
  <c r="WU204" s="1"/>
  <c r="WM204"/>
  <c r="WT204" s="1"/>
  <c r="WL204"/>
  <c r="WS204" s="1"/>
  <c r="WT203"/>
  <c r="WS203"/>
  <c r="WQ203"/>
  <c r="WX203" s="1"/>
  <c r="WP203"/>
  <c r="WW203" s="1"/>
  <c r="WO203"/>
  <c r="WV203" s="1"/>
  <c r="WN203"/>
  <c r="WU203" s="1"/>
  <c r="WM203"/>
  <c r="WL203"/>
  <c r="WX202"/>
  <c r="WW202"/>
  <c r="WQ202"/>
  <c r="WP202"/>
  <c r="WO202"/>
  <c r="WV202" s="1"/>
  <c r="WN202"/>
  <c r="WU202" s="1"/>
  <c r="WM202"/>
  <c r="WT202" s="1"/>
  <c r="WL202"/>
  <c r="WS202" s="1"/>
  <c r="WT201"/>
  <c r="WS201"/>
  <c r="WQ201"/>
  <c r="WX201" s="1"/>
  <c r="WP201"/>
  <c r="WW201" s="1"/>
  <c r="WO201"/>
  <c r="WV201" s="1"/>
  <c r="WN201"/>
  <c r="WU201" s="1"/>
  <c r="WM201"/>
  <c r="WL201"/>
  <c r="WX200"/>
  <c r="WW200"/>
  <c r="WQ200"/>
  <c r="WP200"/>
  <c r="WO200"/>
  <c r="WV200" s="1"/>
  <c r="WN200"/>
  <c r="WU200" s="1"/>
  <c r="WM200"/>
  <c r="WT200" s="1"/>
  <c r="WL200"/>
  <c r="WS200" s="1"/>
  <c r="WT199"/>
  <c r="WS199"/>
  <c r="WQ199"/>
  <c r="WX199" s="1"/>
  <c r="WP199"/>
  <c r="WW199" s="1"/>
  <c r="WO199"/>
  <c r="WV199" s="1"/>
  <c r="WN199"/>
  <c r="WU199" s="1"/>
  <c r="WM199"/>
  <c r="WL199"/>
  <c r="WX198"/>
  <c r="WW198"/>
  <c r="WQ198"/>
  <c r="WP198"/>
  <c r="WO198"/>
  <c r="WV198" s="1"/>
  <c r="WN198"/>
  <c r="WU198" s="1"/>
  <c r="WM198"/>
  <c r="WT198" s="1"/>
  <c r="WL198"/>
  <c r="WS198" s="1"/>
  <c r="WT197"/>
  <c r="WS197"/>
  <c r="WQ197"/>
  <c r="WX197" s="1"/>
  <c r="WP197"/>
  <c r="WW197" s="1"/>
  <c r="WO197"/>
  <c r="WV197" s="1"/>
  <c r="WN197"/>
  <c r="WU197" s="1"/>
  <c r="WM197"/>
  <c r="WL197"/>
  <c r="WX196"/>
  <c r="WW196"/>
  <c r="WQ196"/>
  <c r="WP196"/>
  <c r="WO196"/>
  <c r="WV196" s="1"/>
  <c r="WN196"/>
  <c r="WU196" s="1"/>
  <c r="WM196"/>
  <c r="WT196" s="1"/>
  <c r="WL196"/>
  <c r="WS196" s="1"/>
  <c r="WT195"/>
  <c r="WS195"/>
  <c r="WQ195"/>
  <c r="WX195" s="1"/>
  <c r="WP195"/>
  <c r="WW195" s="1"/>
  <c r="WO195"/>
  <c r="WV195" s="1"/>
  <c r="WN195"/>
  <c r="WU195" s="1"/>
  <c r="WM195"/>
  <c r="WL195"/>
  <c r="WX194"/>
  <c r="WW194"/>
  <c r="WQ194"/>
  <c r="WP194"/>
  <c r="WO194"/>
  <c r="WV194" s="1"/>
  <c r="WN194"/>
  <c r="WU194" s="1"/>
  <c r="WM194"/>
  <c r="WT194" s="1"/>
  <c r="WL194"/>
  <c r="WS194" s="1"/>
  <c r="WT193"/>
  <c r="WS193"/>
  <c r="WQ193"/>
  <c r="WX193" s="1"/>
  <c r="WP193"/>
  <c r="WW193" s="1"/>
  <c r="WO193"/>
  <c r="WV193" s="1"/>
  <c r="WN193"/>
  <c r="WU193" s="1"/>
  <c r="WM193"/>
  <c r="WL193"/>
  <c r="WX192"/>
  <c r="WW192"/>
  <c r="WQ192"/>
  <c r="WP192"/>
  <c r="WO192"/>
  <c r="WV192" s="1"/>
  <c r="WN192"/>
  <c r="WU192" s="1"/>
  <c r="WM192"/>
  <c r="WT192" s="1"/>
  <c r="WL192"/>
  <c r="WS192" s="1"/>
  <c r="WT191"/>
  <c r="WS191"/>
  <c r="WQ191"/>
  <c r="WX191" s="1"/>
  <c r="WP191"/>
  <c r="WW191" s="1"/>
  <c r="WO191"/>
  <c r="WV191" s="1"/>
  <c r="WN191"/>
  <c r="WU191" s="1"/>
  <c r="WM191"/>
  <c r="WL191"/>
  <c r="WX190"/>
  <c r="WW190"/>
  <c r="WQ190"/>
  <c r="WP190"/>
  <c r="WO190"/>
  <c r="WV190" s="1"/>
  <c r="WN190"/>
  <c r="WU190" s="1"/>
  <c r="WM190"/>
  <c r="WT190" s="1"/>
  <c r="WL190"/>
  <c r="WS190" s="1"/>
  <c r="WT189"/>
  <c r="WS189"/>
  <c r="WQ189"/>
  <c r="WX189" s="1"/>
  <c r="WP189"/>
  <c r="WW189" s="1"/>
  <c r="WO189"/>
  <c r="WV189" s="1"/>
  <c r="WN189"/>
  <c r="WU189" s="1"/>
  <c r="WM189"/>
  <c r="WL189"/>
  <c r="WX188"/>
  <c r="WW188"/>
  <c r="WQ188"/>
  <c r="WP188"/>
  <c r="WO188"/>
  <c r="WV188" s="1"/>
  <c r="WN188"/>
  <c r="WU188" s="1"/>
  <c r="WM188"/>
  <c r="WT188" s="1"/>
  <c r="WL188"/>
  <c r="WS188" s="1"/>
  <c r="WT187"/>
  <c r="WS187"/>
  <c r="WQ187"/>
  <c r="WX187" s="1"/>
  <c r="WP187"/>
  <c r="WW187" s="1"/>
  <c r="WO187"/>
  <c r="WV187" s="1"/>
  <c r="WN187"/>
  <c r="WU187" s="1"/>
  <c r="WM187"/>
  <c r="WL187"/>
  <c r="WX186"/>
  <c r="WW186"/>
  <c r="WQ186"/>
  <c r="WP186"/>
  <c r="WO186"/>
  <c r="WV186" s="1"/>
  <c r="WN186"/>
  <c r="WU186" s="1"/>
  <c r="WM186"/>
  <c r="WT186" s="1"/>
  <c r="WL186"/>
  <c r="WS186" s="1"/>
  <c r="WT185"/>
  <c r="WS185"/>
  <c r="WQ185"/>
  <c r="WX185" s="1"/>
  <c r="WP185"/>
  <c r="WW185" s="1"/>
  <c r="WO185"/>
  <c r="WV185" s="1"/>
  <c r="WN185"/>
  <c r="WU185" s="1"/>
  <c r="WM185"/>
  <c r="WL185"/>
  <c r="WX184"/>
  <c r="WW184"/>
  <c r="WQ184"/>
  <c r="WP184"/>
  <c r="WO184"/>
  <c r="WV184" s="1"/>
  <c r="WN184"/>
  <c r="WU184" s="1"/>
  <c r="WM184"/>
  <c r="WT184" s="1"/>
  <c r="WL184"/>
  <c r="WS184" s="1"/>
  <c r="WT183"/>
  <c r="WS183"/>
  <c r="WQ183"/>
  <c r="WX183" s="1"/>
  <c r="WP183"/>
  <c r="WW183" s="1"/>
  <c r="WO183"/>
  <c r="WV183" s="1"/>
  <c r="WN183"/>
  <c r="WU183" s="1"/>
  <c r="WM183"/>
  <c r="WL183"/>
  <c r="WX182"/>
  <c r="WW182"/>
  <c r="WQ182"/>
  <c r="WP182"/>
  <c r="WO182"/>
  <c r="WV182" s="1"/>
  <c r="WN182"/>
  <c r="WU182" s="1"/>
  <c r="WM182"/>
  <c r="WT182" s="1"/>
  <c r="WL182"/>
  <c r="WS182" s="1"/>
  <c r="WT181"/>
  <c r="WS181"/>
  <c r="WQ181"/>
  <c r="WX181" s="1"/>
  <c r="WP181"/>
  <c r="WW181" s="1"/>
  <c r="WO181"/>
  <c r="WV181" s="1"/>
  <c r="WN181"/>
  <c r="WU181" s="1"/>
  <c r="WM181"/>
  <c r="WL181"/>
  <c r="WX180"/>
  <c r="WW180"/>
  <c r="WQ180"/>
  <c r="WP180"/>
  <c r="WO180"/>
  <c r="WV180" s="1"/>
  <c r="WN180"/>
  <c r="WU180" s="1"/>
  <c r="WM180"/>
  <c r="WT180" s="1"/>
  <c r="WL180"/>
  <c r="WS180" s="1"/>
  <c r="WT179"/>
  <c r="WS179"/>
  <c r="WQ179"/>
  <c r="WX179" s="1"/>
  <c r="WP179"/>
  <c r="WW179" s="1"/>
  <c r="WO179"/>
  <c r="WV179" s="1"/>
  <c r="WN179"/>
  <c r="WU179" s="1"/>
  <c r="WM179"/>
  <c r="WL179"/>
  <c r="WX178"/>
  <c r="WW178"/>
  <c r="WQ178"/>
  <c r="WP178"/>
  <c r="WO178"/>
  <c r="WV178" s="1"/>
  <c r="WN178"/>
  <c r="WU178" s="1"/>
  <c r="WM178"/>
  <c r="WT178" s="1"/>
  <c r="WL178"/>
  <c r="WS178" s="1"/>
  <c r="WT177"/>
  <c r="WS177"/>
  <c r="WQ177"/>
  <c r="WX177" s="1"/>
  <c r="WP177"/>
  <c r="WW177" s="1"/>
  <c r="WO177"/>
  <c r="WV177" s="1"/>
  <c r="WN177"/>
  <c r="WU177" s="1"/>
  <c r="WM177"/>
  <c r="WL177"/>
  <c r="WX176"/>
  <c r="WW176"/>
  <c r="WQ176"/>
  <c r="WP176"/>
  <c r="WO176"/>
  <c r="WV176" s="1"/>
  <c r="WN176"/>
  <c r="WU176" s="1"/>
  <c r="WM176"/>
  <c r="WT176" s="1"/>
  <c r="WL176"/>
  <c r="WS176" s="1"/>
  <c r="WT175"/>
  <c r="WS175"/>
  <c r="WQ175"/>
  <c r="WX175" s="1"/>
  <c r="WP175"/>
  <c r="WW175" s="1"/>
  <c r="WO175"/>
  <c r="WV175" s="1"/>
  <c r="WN175"/>
  <c r="WU175" s="1"/>
  <c r="WM175"/>
  <c r="WL175"/>
  <c r="WX174"/>
  <c r="WW174"/>
  <c r="WQ174"/>
  <c r="WP174"/>
  <c r="WO174"/>
  <c r="WV174" s="1"/>
  <c r="WN174"/>
  <c r="WU174" s="1"/>
  <c r="WM174"/>
  <c r="WT174" s="1"/>
  <c r="WL174"/>
  <c r="WS174" s="1"/>
  <c r="WT173"/>
  <c r="WS173"/>
  <c r="WQ173"/>
  <c r="WX173" s="1"/>
  <c r="WP173"/>
  <c r="WW173" s="1"/>
  <c r="WO173"/>
  <c r="WV173" s="1"/>
  <c r="WN173"/>
  <c r="WU173" s="1"/>
  <c r="WM173"/>
  <c r="WL173"/>
  <c r="WX172"/>
  <c r="WW172"/>
  <c r="WQ172"/>
  <c r="WP172"/>
  <c r="WO172"/>
  <c r="WV172" s="1"/>
  <c r="WN172"/>
  <c r="WU172" s="1"/>
  <c r="WM172"/>
  <c r="WT172" s="1"/>
  <c r="WL172"/>
  <c r="WS172" s="1"/>
  <c r="WT171"/>
  <c r="WS171"/>
  <c r="WQ171"/>
  <c r="WX171" s="1"/>
  <c r="WP171"/>
  <c r="WW171" s="1"/>
  <c r="WO171"/>
  <c r="WV171" s="1"/>
  <c r="WN171"/>
  <c r="WU171" s="1"/>
  <c r="WM171"/>
  <c r="WL171"/>
  <c r="WX170"/>
  <c r="WW170"/>
  <c r="WQ170"/>
  <c r="WP170"/>
  <c r="WO170"/>
  <c r="WV170" s="1"/>
  <c r="WN170"/>
  <c r="WU170" s="1"/>
  <c r="WM170"/>
  <c r="WT170" s="1"/>
  <c r="WL170"/>
  <c r="WS170" s="1"/>
  <c r="WT169"/>
  <c r="WS169"/>
  <c r="WQ169"/>
  <c r="WX169" s="1"/>
  <c r="WP169"/>
  <c r="WW169" s="1"/>
  <c r="WO169"/>
  <c r="WV169" s="1"/>
  <c r="WN169"/>
  <c r="WU169" s="1"/>
  <c r="WM169"/>
  <c r="WL169"/>
  <c r="WX168"/>
  <c r="WW168"/>
  <c r="WQ168"/>
  <c r="WP168"/>
  <c r="WO168"/>
  <c r="WV168" s="1"/>
  <c r="WN168"/>
  <c r="WU168" s="1"/>
  <c r="WM168"/>
  <c r="WT168" s="1"/>
  <c r="WL168"/>
  <c r="WS168" s="1"/>
  <c r="WT167"/>
  <c r="WS167"/>
  <c r="WQ167"/>
  <c r="WX167" s="1"/>
  <c r="WP167"/>
  <c r="WW167" s="1"/>
  <c r="WO167"/>
  <c r="WV167" s="1"/>
  <c r="WN167"/>
  <c r="WU167" s="1"/>
  <c r="WM167"/>
  <c r="WL167"/>
  <c r="WX166"/>
  <c r="WW166"/>
  <c r="WQ166"/>
  <c r="WP166"/>
  <c r="WO166"/>
  <c r="WV166" s="1"/>
  <c r="WN166"/>
  <c r="WU166" s="1"/>
  <c r="WM166"/>
  <c r="WT166" s="1"/>
  <c r="WL166"/>
  <c r="WS166" s="1"/>
  <c r="WT165"/>
  <c r="WS165"/>
  <c r="WQ165"/>
  <c r="WX165" s="1"/>
  <c r="WP165"/>
  <c r="WW165" s="1"/>
  <c r="WO165"/>
  <c r="WV165" s="1"/>
  <c r="WN165"/>
  <c r="WU165" s="1"/>
  <c r="WM165"/>
  <c r="WL165"/>
  <c r="WX164"/>
  <c r="WW164"/>
  <c r="WQ164"/>
  <c r="WP164"/>
  <c r="WO164"/>
  <c r="WV164" s="1"/>
  <c r="WN164"/>
  <c r="WU164" s="1"/>
  <c r="WM164"/>
  <c r="WT164" s="1"/>
  <c r="WL164"/>
  <c r="WS164" s="1"/>
  <c r="WT163"/>
  <c r="WS163"/>
  <c r="WQ163"/>
  <c r="WX163" s="1"/>
  <c r="WP163"/>
  <c r="WW163" s="1"/>
  <c r="WO163"/>
  <c r="WV163" s="1"/>
  <c r="WN163"/>
  <c r="WU163" s="1"/>
  <c r="WM163"/>
  <c r="WL163"/>
  <c r="WX162"/>
  <c r="WW162"/>
  <c r="WQ162"/>
  <c r="WP162"/>
  <c r="WO162"/>
  <c r="WV162" s="1"/>
  <c r="WN162"/>
  <c r="WU162" s="1"/>
  <c r="WM162"/>
  <c r="WT162" s="1"/>
  <c r="WL162"/>
  <c r="WS162" s="1"/>
  <c r="WT161"/>
  <c r="WS161"/>
  <c r="WQ161"/>
  <c r="WX161" s="1"/>
  <c r="WP161"/>
  <c r="WW161" s="1"/>
  <c r="WO161"/>
  <c r="WV161" s="1"/>
  <c r="WN161"/>
  <c r="WU161" s="1"/>
  <c r="WM161"/>
  <c r="WL161"/>
  <c r="WX160"/>
  <c r="WW160"/>
  <c r="WQ160"/>
  <c r="WP160"/>
  <c r="WO160"/>
  <c r="WV160" s="1"/>
  <c r="WN160"/>
  <c r="WU160" s="1"/>
  <c r="WM160"/>
  <c r="WT160" s="1"/>
  <c r="WL160"/>
  <c r="WS160" s="1"/>
  <c r="WT159"/>
  <c r="WS159"/>
  <c r="WQ159"/>
  <c r="WX159" s="1"/>
  <c r="WP159"/>
  <c r="WW159" s="1"/>
  <c r="WO159"/>
  <c r="WV159" s="1"/>
  <c r="WN159"/>
  <c r="WU159" s="1"/>
  <c r="WM159"/>
  <c r="WL159"/>
  <c r="WX158"/>
  <c r="WW158"/>
  <c r="WQ158"/>
  <c r="WP158"/>
  <c r="WO158"/>
  <c r="WV158" s="1"/>
  <c r="WN158"/>
  <c r="WU158" s="1"/>
  <c r="WM158"/>
  <c r="WT158" s="1"/>
  <c r="WL158"/>
  <c r="WS158" s="1"/>
  <c r="WT157"/>
  <c r="WS157"/>
  <c r="WQ157"/>
  <c r="WX157" s="1"/>
  <c r="WP157"/>
  <c r="WW157" s="1"/>
  <c r="WO157"/>
  <c r="WV157" s="1"/>
  <c r="WN157"/>
  <c r="WU157" s="1"/>
  <c r="WM157"/>
  <c r="WL157"/>
  <c r="WX156"/>
  <c r="WW156"/>
  <c r="WQ156"/>
  <c r="WP156"/>
  <c r="WO156"/>
  <c r="WV156" s="1"/>
  <c r="WN156"/>
  <c r="WU156" s="1"/>
  <c r="WM156"/>
  <c r="WT156" s="1"/>
  <c r="WL156"/>
  <c r="WS156" s="1"/>
  <c r="WT155"/>
  <c r="WS155"/>
  <c r="WQ155"/>
  <c r="WX155" s="1"/>
  <c r="WP155"/>
  <c r="WW155" s="1"/>
  <c r="WO155"/>
  <c r="WV155" s="1"/>
  <c r="WN155"/>
  <c r="WU155" s="1"/>
  <c r="WM155"/>
  <c r="WL155"/>
  <c r="WX154"/>
  <c r="WW154"/>
  <c r="WQ154"/>
  <c r="WP154"/>
  <c r="WO154"/>
  <c r="WV154" s="1"/>
  <c r="WN154"/>
  <c r="WU154" s="1"/>
  <c r="WM154"/>
  <c r="WT154" s="1"/>
  <c r="WL154"/>
  <c r="WS154" s="1"/>
  <c r="WT153"/>
  <c r="WS153"/>
  <c r="WQ153"/>
  <c r="WX153" s="1"/>
  <c r="WP153"/>
  <c r="WW153" s="1"/>
  <c r="WO153"/>
  <c r="WV153" s="1"/>
  <c r="WN153"/>
  <c r="WU153" s="1"/>
  <c r="WM153"/>
  <c r="WL153"/>
  <c r="WX152"/>
  <c r="WW152"/>
  <c r="WQ152"/>
  <c r="WP152"/>
  <c r="WO152"/>
  <c r="WV152" s="1"/>
  <c r="WN152"/>
  <c r="WU152" s="1"/>
  <c r="WM152"/>
  <c r="WT152" s="1"/>
  <c r="WL152"/>
  <c r="WS152" s="1"/>
  <c r="WT151"/>
  <c r="WS151"/>
  <c r="WQ151"/>
  <c r="WX151" s="1"/>
  <c r="WP151"/>
  <c r="WW151" s="1"/>
  <c r="WO151"/>
  <c r="WV151" s="1"/>
  <c r="WN151"/>
  <c r="WU151" s="1"/>
  <c r="WM151"/>
  <c r="WL151"/>
  <c r="WX150"/>
  <c r="WW150"/>
  <c r="WQ150"/>
  <c r="WP150"/>
  <c r="WO150"/>
  <c r="WV150" s="1"/>
  <c r="WN150"/>
  <c r="WU150" s="1"/>
  <c r="WM150"/>
  <c r="WT150" s="1"/>
  <c r="WL150"/>
  <c r="WS150" s="1"/>
  <c r="WT149"/>
  <c r="WS149"/>
  <c r="WQ149"/>
  <c r="WX149" s="1"/>
  <c r="WP149"/>
  <c r="WW149" s="1"/>
  <c r="WO149"/>
  <c r="WV149" s="1"/>
  <c r="WN149"/>
  <c r="WU149" s="1"/>
  <c r="WM149"/>
  <c r="WL149"/>
  <c r="WX148"/>
  <c r="WW148"/>
  <c r="WQ148"/>
  <c r="WP148"/>
  <c r="WO148"/>
  <c r="WV148" s="1"/>
  <c r="WN148"/>
  <c r="WU148" s="1"/>
  <c r="WM148"/>
  <c r="WT148" s="1"/>
  <c r="WL148"/>
  <c r="WS148" s="1"/>
  <c r="WT147"/>
  <c r="WS147"/>
  <c r="WQ147"/>
  <c r="WX147" s="1"/>
  <c r="WP147"/>
  <c r="WW147" s="1"/>
  <c r="WO147"/>
  <c r="WV147" s="1"/>
  <c r="WN147"/>
  <c r="WU147" s="1"/>
  <c r="WM147"/>
  <c r="WL147"/>
  <c r="WX146"/>
  <c r="WW146"/>
  <c r="WQ146"/>
  <c r="WP146"/>
  <c r="WO146"/>
  <c r="WV146" s="1"/>
  <c r="WN146"/>
  <c r="WU146" s="1"/>
  <c r="WM146"/>
  <c r="WT146" s="1"/>
  <c r="WL146"/>
  <c r="WS146" s="1"/>
  <c r="WT145"/>
  <c r="WS145"/>
  <c r="WQ145"/>
  <c r="WX145" s="1"/>
  <c r="WP145"/>
  <c r="WW145" s="1"/>
  <c r="WO145"/>
  <c r="WV145" s="1"/>
  <c r="WN145"/>
  <c r="WU145" s="1"/>
  <c r="WM145"/>
  <c r="WL145"/>
  <c r="WX144"/>
  <c r="WW144"/>
  <c r="WQ144"/>
  <c r="WP144"/>
  <c r="WO144"/>
  <c r="WV144" s="1"/>
  <c r="WN144"/>
  <c r="WU144" s="1"/>
  <c r="WM144"/>
  <c r="WT144" s="1"/>
  <c r="WL144"/>
  <c r="WS144" s="1"/>
  <c r="WT143"/>
  <c r="WS143"/>
  <c r="WQ143"/>
  <c r="WX143" s="1"/>
  <c r="WP143"/>
  <c r="WW143" s="1"/>
  <c r="WO143"/>
  <c r="WV143" s="1"/>
  <c r="WN143"/>
  <c r="WU143" s="1"/>
  <c r="WM143"/>
  <c r="WL143"/>
  <c r="WX142"/>
  <c r="WW142"/>
  <c r="WQ142"/>
  <c r="WP142"/>
  <c r="WO142"/>
  <c r="WV142" s="1"/>
  <c r="WN142"/>
  <c r="WU142" s="1"/>
  <c r="WM142"/>
  <c r="WT142" s="1"/>
  <c r="WL142"/>
  <c r="WS142" s="1"/>
  <c r="WT141"/>
  <c r="WS141"/>
  <c r="WQ141"/>
  <c r="WX141" s="1"/>
  <c r="WP141"/>
  <c r="WW141" s="1"/>
  <c r="WO141"/>
  <c r="WV141" s="1"/>
  <c r="WN141"/>
  <c r="WU141" s="1"/>
  <c r="WM141"/>
  <c r="WL141"/>
  <c r="WX140"/>
  <c r="WW140"/>
  <c r="WQ140"/>
  <c r="WP140"/>
  <c r="WO140"/>
  <c r="WV140" s="1"/>
  <c r="WN140"/>
  <c r="WU140" s="1"/>
  <c r="WM140"/>
  <c r="WT140" s="1"/>
  <c r="WL140"/>
  <c r="WS140" s="1"/>
  <c r="WT139"/>
  <c r="WS139"/>
  <c r="WQ139"/>
  <c r="WX139" s="1"/>
  <c r="WP139"/>
  <c r="WW139" s="1"/>
  <c r="WO139"/>
  <c r="WV139" s="1"/>
  <c r="WN139"/>
  <c r="WU139" s="1"/>
  <c r="WM139"/>
  <c r="WL139"/>
  <c r="WX138"/>
  <c r="WW138"/>
  <c r="WQ138"/>
  <c r="WP138"/>
  <c r="WO138"/>
  <c r="WV138" s="1"/>
  <c r="WN138"/>
  <c r="WU138" s="1"/>
  <c r="WM138"/>
  <c r="WT138" s="1"/>
  <c r="WL138"/>
  <c r="WS138" s="1"/>
  <c r="WT137"/>
  <c r="WS137"/>
  <c r="WQ137"/>
  <c r="WX137" s="1"/>
  <c r="WP137"/>
  <c r="WW137" s="1"/>
  <c r="WO137"/>
  <c r="WV137" s="1"/>
  <c r="WN137"/>
  <c r="WU137" s="1"/>
  <c r="WM137"/>
  <c r="WL137"/>
  <c r="WX136"/>
  <c r="WW136"/>
  <c r="WQ136"/>
  <c r="WP136"/>
  <c r="WO136"/>
  <c r="WV136" s="1"/>
  <c r="WN136"/>
  <c r="WU136" s="1"/>
  <c r="WM136"/>
  <c r="WT136" s="1"/>
  <c r="WL136"/>
  <c r="WS136" s="1"/>
  <c r="WT135"/>
  <c r="WS135"/>
  <c r="WQ135"/>
  <c r="WX135" s="1"/>
  <c r="WP135"/>
  <c r="WW135" s="1"/>
  <c r="WO135"/>
  <c r="WV135" s="1"/>
  <c r="WN135"/>
  <c r="WU135" s="1"/>
  <c r="WM135"/>
  <c r="WL135"/>
  <c r="WX134"/>
  <c r="WW134"/>
  <c r="WQ134"/>
  <c r="WP134"/>
  <c r="WO134"/>
  <c r="WV134" s="1"/>
  <c r="WN134"/>
  <c r="WU134" s="1"/>
  <c r="WM134"/>
  <c r="WT134" s="1"/>
  <c r="WL134"/>
  <c r="WS134" s="1"/>
  <c r="WT133"/>
  <c r="WS133"/>
  <c r="WQ133"/>
  <c r="WX133" s="1"/>
  <c r="WP133"/>
  <c r="WW133" s="1"/>
  <c r="WO133"/>
  <c r="WV133" s="1"/>
  <c r="WN133"/>
  <c r="WU133" s="1"/>
  <c r="WM133"/>
  <c r="WL133"/>
  <c r="WX132"/>
  <c r="WW132"/>
  <c r="WQ132"/>
  <c r="WP132"/>
  <c r="WO132"/>
  <c r="WV132" s="1"/>
  <c r="WN132"/>
  <c r="WU132" s="1"/>
  <c r="WM132"/>
  <c r="WT132" s="1"/>
  <c r="WL132"/>
  <c r="WS132" s="1"/>
  <c r="WT131"/>
  <c r="WS131"/>
  <c r="WQ131"/>
  <c r="WX131" s="1"/>
  <c r="WP131"/>
  <c r="WW131" s="1"/>
  <c r="WO131"/>
  <c r="WV131" s="1"/>
  <c r="WN131"/>
  <c r="WU131" s="1"/>
  <c r="WM131"/>
  <c r="WL131"/>
  <c r="WX130"/>
  <c r="WW130"/>
  <c r="WQ130"/>
  <c r="WP130"/>
  <c r="WO130"/>
  <c r="WV130" s="1"/>
  <c r="WN130"/>
  <c r="WU130" s="1"/>
  <c r="WM130"/>
  <c r="WT130" s="1"/>
  <c r="WL130"/>
  <c r="WS130" s="1"/>
  <c r="WT129"/>
  <c r="WS129"/>
  <c r="WQ129"/>
  <c r="WX129" s="1"/>
  <c r="WP129"/>
  <c r="WW129" s="1"/>
  <c r="WO129"/>
  <c r="WV129" s="1"/>
  <c r="WN129"/>
  <c r="WU129" s="1"/>
  <c r="WM129"/>
  <c r="WL129"/>
  <c r="WX128"/>
  <c r="WW128"/>
  <c r="WQ128"/>
  <c r="WP128"/>
  <c r="WO128"/>
  <c r="WV128" s="1"/>
  <c r="WN128"/>
  <c r="WU128" s="1"/>
  <c r="WM128"/>
  <c r="WT128" s="1"/>
  <c r="WL128"/>
  <c r="WS128" s="1"/>
  <c r="WT127"/>
  <c r="WS127"/>
  <c r="WQ127"/>
  <c r="WX127" s="1"/>
  <c r="WP127"/>
  <c r="WW127" s="1"/>
  <c r="WO127"/>
  <c r="WV127" s="1"/>
  <c r="WN127"/>
  <c r="WU127" s="1"/>
  <c r="WM127"/>
  <c r="WL127"/>
  <c r="WX126"/>
  <c r="WW126"/>
  <c r="WQ126"/>
  <c r="WP126"/>
  <c r="WO126"/>
  <c r="WV126" s="1"/>
  <c r="WN126"/>
  <c r="WU126" s="1"/>
  <c r="WM126"/>
  <c r="WT126" s="1"/>
  <c r="WL126"/>
  <c r="WS126" s="1"/>
  <c r="WT125"/>
  <c r="WS125"/>
  <c r="WQ125"/>
  <c r="WX125" s="1"/>
  <c r="WP125"/>
  <c r="WW125" s="1"/>
  <c r="WO125"/>
  <c r="WV125" s="1"/>
  <c r="WN125"/>
  <c r="WU125" s="1"/>
  <c r="WM125"/>
  <c r="WL125"/>
  <c r="WX124"/>
  <c r="WW124"/>
  <c r="WQ124"/>
  <c r="WP124"/>
  <c r="WO124"/>
  <c r="WV124" s="1"/>
  <c r="WN124"/>
  <c r="WU124" s="1"/>
  <c r="WM124"/>
  <c r="WT124" s="1"/>
  <c r="WL124"/>
  <c r="WS124" s="1"/>
  <c r="WT123"/>
  <c r="WS123"/>
  <c r="WQ123"/>
  <c r="WX123" s="1"/>
  <c r="WP123"/>
  <c r="WW123" s="1"/>
  <c r="WO123"/>
  <c r="WV123" s="1"/>
  <c r="WN123"/>
  <c r="WU123" s="1"/>
  <c r="WM123"/>
  <c r="WL123"/>
  <c r="WX122"/>
  <c r="WW122"/>
  <c r="WQ122"/>
  <c r="WP122"/>
  <c r="WO122"/>
  <c r="WV122" s="1"/>
  <c r="WN122"/>
  <c r="WU122" s="1"/>
  <c r="WM122"/>
  <c r="WT122" s="1"/>
  <c r="WL122"/>
  <c r="WS122" s="1"/>
  <c r="WT121"/>
  <c r="WS121"/>
  <c r="WQ121"/>
  <c r="WX121" s="1"/>
  <c r="WP121"/>
  <c r="WW121" s="1"/>
  <c r="WO121"/>
  <c r="WV121" s="1"/>
  <c r="WN121"/>
  <c r="WU121" s="1"/>
  <c r="WM121"/>
  <c r="WL121"/>
  <c r="WX120"/>
  <c r="WW120"/>
  <c r="WQ120"/>
  <c r="WP120"/>
  <c r="WO120"/>
  <c r="WV120" s="1"/>
  <c r="WN120"/>
  <c r="WU120" s="1"/>
  <c r="WM120"/>
  <c r="WT120" s="1"/>
  <c r="WL120"/>
  <c r="WS120" s="1"/>
  <c r="WT119"/>
  <c r="WS119"/>
  <c r="WQ119"/>
  <c r="WX119" s="1"/>
  <c r="WP119"/>
  <c r="WW119" s="1"/>
  <c r="WO119"/>
  <c r="WV119" s="1"/>
  <c r="WN119"/>
  <c r="WU119" s="1"/>
  <c r="WM119"/>
  <c r="WL119"/>
  <c r="WX118"/>
  <c r="WW118"/>
  <c r="WQ118"/>
  <c r="WP118"/>
  <c r="WO118"/>
  <c r="WV118" s="1"/>
  <c r="WN118"/>
  <c r="WU118" s="1"/>
  <c r="WM118"/>
  <c r="WT118" s="1"/>
  <c r="WL118"/>
  <c r="WS118" s="1"/>
  <c r="WT117"/>
  <c r="WS117"/>
  <c r="WQ117"/>
  <c r="WX117" s="1"/>
  <c r="WP117"/>
  <c r="WW117" s="1"/>
  <c r="WO117"/>
  <c r="WV117" s="1"/>
  <c r="WN117"/>
  <c r="WU117" s="1"/>
  <c r="WM117"/>
  <c r="WL117"/>
  <c r="WX116"/>
  <c r="WW116"/>
  <c r="WQ116"/>
  <c r="WP116"/>
  <c r="WO116"/>
  <c r="WV116" s="1"/>
  <c r="WN116"/>
  <c r="WU116" s="1"/>
  <c r="WM116"/>
  <c r="WT116" s="1"/>
  <c r="WL116"/>
  <c r="WS116" s="1"/>
  <c r="WT115"/>
  <c r="WS115"/>
  <c r="WQ115"/>
  <c r="WX115" s="1"/>
  <c r="WP115"/>
  <c r="WW115" s="1"/>
  <c r="WO115"/>
  <c r="WV115" s="1"/>
  <c r="WN115"/>
  <c r="WU115" s="1"/>
  <c r="WM115"/>
  <c r="WL115"/>
  <c r="WX114"/>
  <c r="WW114"/>
  <c r="WQ114"/>
  <c r="WP114"/>
  <c r="WO114"/>
  <c r="WV114" s="1"/>
  <c r="WN114"/>
  <c r="WU114" s="1"/>
  <c r="WM114"/>
  <c r="WT114" s="1"/>
  <c r="WL114"/>
  <c r="WS114" s="1"/>
  <c r="WT113"/>
  <c r="WS113"/>
  <c r="WQ113"/>
  <c r="WX113" s="1"/>
  <c r="WP113"/>
  <c r="WW113" s="1"/>
  <c r="WO113"/>
  <c r="WV113" s="1"/>
  <c r="WN113"/>
  <c r="WU113" s="1"/>
  <c r="WM113"/>
  <c r="WL113"/>
  <c r="WX112"/>
  <c r="WW112"/>
  <c r="WQ112"/>
  <c r="WP112"/>
  <c r="WO112"/>
  <c r="WV112" s="1"/>
  <c r="WN112"/>
  <c r="WU112" s="1"/>
  <c r="WM112"/>
  <c r="WT112" s="1"/>
  <c r="WL112"/>
  <c r="WS112" s="1"/>
  <c r="WT111"/>
  <c r="WS111"/>
  <c r="WQ111"/>
  <c r="WX111" s="1"/>
  <c r="WP111"/>
  <c r="WW111" s="1"/>
  <c r="WO111"/>
  <c r="WV111" s="1"/>
  <c r="WN111"/>
  <c r="WU111" s="1"/>
  <c r="WM111"/>
  <c r="WL111"/>
  <c r="WX110"/>
  <c r="WW110"/>
  <c r="WQ110"/>
  <c r="WP110"/>
  <c r="WO110"/>
  <c r="WV110" s="1"/>
  <c r="WN110"/>
  <c r="WU110" s="1"/>
  <c r="WM110"/>
  <c r="WT110" s="1"/>
  <c r="WL110"/>
  <c r="WS110" s="1"/>
  <c r="WT109"/>
  <c r="WS109"/>
  <c r="WQ109"/>
  <c r="WX109" s="1"/>
  <c r="WP109"/>
  <c r="WW109" s="1"/>
  <c r="WO109"/>
  <c r="WV109" s="1"/>
  <c r="WN109"/>
  <c r="WU109" s="1"/>
  <c r="WM109"/>
  <c r="WL109"/>
  <c r="WX108"/>
  <c r="WW108"/>
  <c r="WQ108"/>
  <c r="WP108"/>
  <c r="WO108"/>
  <c r="WV108" s="1"/>
  <c r="WN108"/>
  <c r="WU108" s="1"/>
  <c r="WM108"/>
  <c r="WT108" s="1"/>
  <c r="WL108"/>
  <c r="WS108" s="1"/>
  <c r="WT107"/>
  <c r="WS107"/>
  <c r="WQ107"/>
  <c r="WX107" s="1"/>
  <c r="WP107"/>
  <c r="WW107" s="1"/>
  <c r="WO107"/>
  <c r="WV107" s="1"/>
  <c r="WN107"/>
  <c r="WU107" s="1"/>
  <c r="WM107"/>
  <c r="WL107"/>
  <c r="WX106"/>
  <c r="WW106"/>
  <c r="WQ106"/>
  <c r="WP106"/>
  <c r="WO106"/>
  <c r="WV106" s="1"/>
  <c r="WN106"/>
  <c r="WU106" s="1"/>
  <c r="WM106"/>
  <c r="WT106" s="1"/>
  <c r="WL106"/>
  <c r="WS106" s="1"/>
  <c r="WT105"/>
  <c r="WS105"/>
  <c r="WQ105"/>
  <c r="WX105" s="1"/>
  <c r="WP105"/>
  <c r="WW105" s="1"/>
  <c r="WO105"/>
  <c r="WV105" s="1"/>
  <c r="WN105"/>
  <c r="WU105" s="1"/>
  <c r="WM105"/>
  <c r="WL105"/>
  <c r="WX104"/>
  <c r="WW104"/>
  <c r="WQ104"/>
  <c r="WP104"/>
  <c r="WO104"/>
  <c r="WV104" s="1"/>
  <c r="WN104"/>
  <c r="WU104" s="1"/>
  <c r="WM104"/>
  <c r="WT104" s="1"/>
  <c r="WL104"/>
  <c r="WS104" s="1"/>
  <c r="WT103"/>
  <c r="WS103"/>
  <c r="WQ103"/>
  <c r="WX103" s="1"/>
  <c r="WP103"/>
  <c r="WW103" s="1"/>
  <c r="WO103"/>
  <c r="WV103" s="1"/>
  <c r="WN103"/>
  <c r="WU103" s="1"/>
  <c r="WM103"/>
  <c r="WL103"/>
  <c r="WX102"/>
  <c r="WW102"/>
  <c r="WQ102"/>
  <c r="WP102"/>
  <c r="WO102"/>
  <c r="WV102" s="1"/>
  <c r="WN102"/>
  <c r="WU102" s="1"/>
  <c r="WM102"/>
  <c r="WT102" s="1"/>
  <c r="WL102"/>
  <c r="WS102" s="1"/>
  <c r="WT101"/>
  <c r="WS101"/>
  <c r="WQ101"/>
  <c r="WX101" s="1"/>
  <c r="WP101"/>
  <c r="WW101" s="1"/>
  <c r="WO101"/>
  <c r="WV101" s="1"/>
  <c r="WN101"/>
  <c r="WU101" s="1"/>
  <c r="WM101"/>
  <c r="WL101"/>
  <c r="WX100"/>
  <c r="WW100"/>
  <c r="WQ100"/>
  <c r="WP100"/>
  <c r="WO100"/>
  <c r="WV100" s="1"/>
  <c r="WN100"/>
  <c r="WU100" s="1"/>
  <c r="WM100"/>
  <c r="WT100" s="1"/>
  <c r="WL100"/>
  <c r="WS100" s="1"/>
  <c r="WT99"/>
  <c r="WS99"/>
  <c r="WQ99"/>
  <c r="WX99" s="1"/>
  <c r="WP99"/>
  <c r="WW99" s="1"/>
  <c r="WO99"/>
  <c r="WV99" s="1"/>
  <c r="WN99"/>
  <c r="WU99" s="1"/>
  <c r="WM99"/>
  <c r="WL99"/>
  <c r="WX98"/>
  <c r="WW98"/>
  <c r="WQ98"/>
  <c r="WP98"/>
  <c r="WO98"/>
  <c r="WV98" s="1"/>
  <c r="WN98"/>
  <c r="WU98" s="1"/>
  <c r="WM98"/>
  <c r="WT98" s="1"/>
  <c r="WL98"/>
  <c r="WS98" s="1"/>
  <c r="WT97"/>
  <c r="WS97"/>
  <c r="WQ97"/>
  <c r="WX97" s="1"/>
  <c r="WP97"/>
  <c r="WW97" s="1"/>
  <c r="WO97"/>
  <c r="WV97" s="1"/>
  <c r="WN97"/>
  <c r="WU97" s="1"/>
  <c r="WM97"/>
  <c r="WL97"/>
  <c r="WX96"/>
  <c r="WW96"/>
  <c r="WQ96"/>
  <c r="WP96"/>
  <c r="WO96"/>
  <c r="WV96" s="1"/>
  <c r="WN96"/>
  <c r="WU96" s="1"/>
  <c r="WM96"/>
  <c r="WT96" s="1"/>
  <c r="WL96"/>
  <c r="WS96" s="1"/>
  <c r="WT95"/>
  <c r="WS95"/>
  <c r="WQ95"/>
  <c r="WX95" s="1"/>
  <c r="WP95"/>
  <c r="WW95" s="1"/>
  <c r="WO95"/>
  <c r="WV95" s="1"/>
  <c r="WN95"/>
  <c r="WU95" s="1"/>
  <c r="WM95"/>
  <c r="WL95"/>
  <c r="WX94"/>
  <c r="WW94"/>
  <c r="WQ94"/>
  <c r="WP94"/>
  <c r="WO94"/>
  <c r="WV94" s="1"/>
  <c r="WN94"/>
  <c r="WU94" s="1"/>
  <c r="WM94"/>
  <c r="WT94" s="1"/>
  <c r="WL94"/>
  <c r="WS94" s="1"/>
  <c r="WT93"/>
  <c r="WS93"/>
  <c r="WQ93"/>
  <c r="WX93" s="1"/>
  <c r="WP93"/>
  <c r="WW93" s="1"/>
  <c r="WO93"/>
  <c r="WV93" s="1"/>
  <c r="WN93"/>
  <c r="WU93" s="1"/>
  <c r="WM93"/>
  <c r="WL93"/>
  <c r="WX92"/>
  <c r="WW92"/>
  <c r="WQ92"/>
  <c r="WP92"/>
  <c r="WO92"/>
  <c r="WV92" s="1"/>
  <c r="WN92"/>
  <c r="WU92" s="1"/>
  <c r="WM92"/>
  <c r="WT92" s="1"/>
  <c r="WL92"/>
  <c r="WS92" s="1"/>
  <c r="WT91"/>
  <c r="WS91"/>
  <c r="WQ91"/>
  <c r="WX91" s="1"/>
  <c r="WP91"/>
  <c r="WW91" s="1"/>
  <c r="WO91"/>
  <c r="WV91" s="1"/>
  <c r="WN91"/>
  <c r="WU91" s="1"/>
  <c r="WM91"/>
  <c r="WL91"/>
  <c r="WX90"/>
  <c r="WW90"/>
  <c r="WQ90"/>
  <c r="WP90"/>
  <c r="WO90"/>
  <c r="WV90" s="1"/>
  <c r="WN90"/>
  <c r="WU90" s="1"/>
  <c r="WM90"/>
  <c r="WT90" s="1"/>
  <c r="WL90"/>
  <c r="WS90" s="1"/>
  <c r="WT89"/>
  <c r="WS89"/>
  <c r="WQ89"/>
  <c r="WX89" s="1"/>
  <c r="WP89"/>
  <c r="WW89" s="1"/>
  <c r="WO89"/>
  <c r="WV89" s="1"/>
  <c r="WN89"/>
  <c r="WU89" s="1"/>
  <c r="WM89"/>
  <c r="WL89"/>
  <c r="WX88"/>
  <c r="WW88"/>
  <c r="WQ88"/>
  <c r="WP88"/>
  <c r="WO88"/>
  <c r="WV88" s="1"/>
  <c r="WN88"/>
  <c r="WU88" s="1"/>
  <c r="WM88"/>
  <c r="WT88" s="1"/>
  <c r="WL88"/>
  <c r="WS88" s="1"/>
  <c r="WT87"/>
  <c r="WS87"/>
  <c r="WQ87"/>
  <c r="WX87" s="1"/>
  <c r="WP87"/>
  <c r="WW87" s="1"/>
  <c r="WO87"/>
  <c r="WV87" s="1"/>
  <c r="WN87"/>
  <c r="WU87" s="1"/>
  <c r="WM87"/>
  <c r="WL87"/>
  <c r="WX86"/>
  <c r="WW86"/>
  <c r="WQ86"/>
  <c r="WP86"/>
  <c r="WO86"/>
  <c r="WV86" s="1"/>
  <c r="WN86"/>
  <c r="WU86" s="1"/>
  <c r="WM86"/>
  <c r="WT86" s="1"/>
  <c r="WL86"/>
  <c r="WS86" s="1"/>
  <c r="WT85"/>
  <c r="WS85"/>
  <c r="WQ85"/>
  <c r="WX85" s="1"/>
  <c r="WP85"/>
  <c r="WW85" s="1"/>
  <c r="WO85"/>
  <c r="WV85" s="1"/>
  <c r="WN85"/>
  <c r="WU85" s="1"/>
  <c r="WM85"/>
  <c r="WL85"/>
  <c r="WX84"/>
  <c r="WW84"/>
  <c r="WQ84"/>
  <c r="WP84"/>
  <c r="WO84"/>
  <c r="WV84" s="1"/>
  <c r="WN84"/>
  <c r="WU84" s="1"/>
  <c r="WM84"/>
  <c r="WT84" s="1"/>
  <c r="WL84"/>
  <c r="WS84" s="1"/>
  <c r="WT83"/>
  <c r="WS83"/>
  <c r="WQ83"/>
  <c r="WX83" s="1"/>
  <c r="WP83"/>
  <c r="WW83" s="1"/>
  <c r="WO83"/>
  <c r="WV83" s="1"/>
  <c r="WN83"/>
  <c r="WU83" s="1"/>
  <c r="WM83"/>
  <c r="WL83"/>
  <c r="WX82"/>
  <c r="WW82"/>
  <c r="WQ82"/>
  <c r="WP82"/>
  <c r="WO82"/>
  <c r="WV82" s="1"/>
  <c r="WN82"/>
  <c r="WU82" s="1"/>
  <c r="WM82"/>
  <c r="WT82" s="1"/>
  <c r="WL82"/>
  <c r="WS82" s="1"/>
  <c r="WT81"/>
  <c r="WS81"/>
  <c r="WQ81"/>
  <c r="WX81" s="1"/>
  <c r="WP81"/>
  <c r="WW81" s="1"/>
  <c r="WO81"/>
  <c r="WV81" s="1"/>
  <c r="WN81"/>
  <c r="WU81" s="1"/>
  <c r="WM81"/>
  <c r="WL81"/>
  <c r="WX80"/>
  <c r="WW80"/>
  <c r="WQ80"/>
  <c r="WP80"/>
  <c r="WO80"/>
  <c r="WV80" s="1"/>
  <c r="WN80"/>
  <c r="WU80" s="1"/>
  <c r="WM80"/>
  <c r="WT80" s="1"/>
  <c r="WL80"/>
  <c r="WS80" s="1"/>
  <c r="WT79"/>
  <c r="WS79"/>
  <c r="WQ79"/>
  <c r="WX79" s="1"/>
  <c r="WP79"/>
  <c r="WW79" s="1"/>
  <c r="WO79"/>
  <c r="WV79" s="1"/>
  <c r="WN79"/>
  <c r="WU79" s="1"/>
  <c r="WM79"/>
  <c r="WL79"/>
  <c r="WX78"/>
  <c r="WW78"/>
  <c r="WQ78"/>
  <c r="WP78"/>
  <c r="WO78"/>
  <c r="WV78" s="1"/>
  <c r="WN78"/>
  <c r="WU78" s="1"/>
  <c r="WM78"/>
  <c r="WT78" s="1"/>
  <c r="WL78"/>
  <c r="WS78" s="1"/>
  <c r="WT77"/>
  <c r="WS77"/>
  <c r="WQ77"/>
  <c r="WX77" s="1"/>
  <c r="WP77"/>
  <c r="WW77" s="1"/>
  <c r="WO77"/>
  <c r="WV77" s="1"/>
  <c r="WN77"/>
  <c r="WU77" s="1"/>
  <c r="WM77"/>
  <c r="WL77"/>
  <c r="WX76"/>
  <c r="WW76"/>
  <c r="WQ76"/>
  <c r="WP76"/>
  <c r="WO76"/>
  <c r="WV76" s="1"/>
  <c r="WN76"/>
  <c r="WU76" s="1"/>
  <c r="WM76"/>
  <c r="WT76" s="1"/>
  <c r="WL76"/>
  <c r="WS76" s="1"/>
  <c r="WT75"/>
  <c r="WS75"/>
  <c r="WQ75"/>
  <c r="WX75" s="1"/>
  <c r="WP75"/>
  <c r="WW75" s="1"/>
  <c r="WO75"/>
  <c r="WV75" s="1"/>
  <c r="WN75"/>
  <c r="WU75" s="1"/>
  <c r="WM75"/>
  <c r="WL75"/>
  <c r="WX74"/>
  <c r="WW74"/>
  <c r="WQ74"/>
  <c r="WP74"/>
  <c r="WO74"/>
  <c r="WV74" s="1"/>
  <c r="WN74"/>
  <c r="WU74" s="1"/>
  <c r="WM74"/>
  <c r="WT74" s="1"/>
  <c r="WL74"/>
  <c r="WS74" s="1"/>
  <c r="WT73"/>
  <c r="WS73"/>
  <c r="WQ73"/>
  <c r="WX73" s="1"/>
  <c r="WP73"/>
  <c r="WW73" s="1"/>
  <c r="WO73"/>
  <c r="WV73" s="1"/>
  <c r="WN73"/>
  <c r="WU73" s="1"/>
  <c r="WM73"/>
  <c r="WL73"/>
  <c r="WX72"/>
  <c r="WW72"/>
  <c r="WQ72"/>
  <c r="WP72"/>
  <c r="WO72"/>
  <c r="WV72" s="1"/>
  <c r="WN72"/>
  <c r="WU72" s="1"/>
  <c r="WM72"/>
  <c r="WT72" s="1"/>
  <c r="WL72"/>
  <c r="WS72" s="1"/>
  <c r="WT71"/>
  <c r="WS71"/>
  <c r="WQ71"/>
  <c r="WX71" s="1"/>
  <c r="WP71"/>
  <c r="WW71" s="1"/>
  <c r="WO71"/>
  <c r="WV71" s="1"/>
  <c r="WN71"/>
  <c r="WU71" s="1"/>
  <c r="WM71"/>
  <c r="WL71"/>
  <c r="WX70"/>
  <c r="WW70"/>
  <c r="WQ70"/>
  <c r="WP70"/>
  <c r="WO70"/>
  <c r="WV70" s="1"/>
  <c r="WN70"/>
  <c r="WU70" s="1"/>
  <c r="WM70"/>
  <c r="WT70" s="1"/>
  <c r="WL70"/>
  <c r="WS70" s="1"/>
  <c r="WT69"/>
  <c r="WS69"/>
  <c r="WQ69"/>
  <c r="WX69" s="1"/>
  <c r="WP69"/>
  <c r="WW69" s="1"/>
  <c r="WO69"/>
  <c r="WV69" s="1"/>
  <c r="WN69"/>
  <c r="WU69" s="1"/>
  <c r="WM69"/>
  <c r="WL69"/>
  <c r="WX68"/>
  <c r="WW68"/>
  <c r="WQ68"/>
  <c r="WP68"/>
  <c r="WO68"/>
  <c r="WV68" s="1"/>
  <c r="WN68"/>
  <c r="WU68" s="1"/>
  <c r="WM68"/>
  <c r="WT68" s="1"/>
  <c r="WL68"/>
  <c r="WS68" s="1"/>
  <c r="WT67"/>
  <c r="WS67"/>
  <c r="WQ67"/>
  <c r="WX67" s="1"/>
  <c r="WP67"/>
  <c r="WW67" s="1"/>
  <c r="WO67"/>
  <c r="WV67" s="1"/>
  <c r="WN67"/>
  <c r="WU67" s="1"/>
  <c r="WM67"/>
  <c r="WL67"/>
  <c r="WX66"/>
  <c r="WW66"/>
  <c r="WQ66"/>
  <c r="WP66"/>
  <c r="WO66"/>
  <c r="WV66" s="1"/>
  <c r="WN66"/>
  <c r="WU66" s="1"/>
  <c r="WM66"/>
  <c r="WT66" s="1"/>
  <c r="WL66"/>
  <c r="WS66" s="1"/>
  <c r="WT65"/>
  <c r="WS65"/>
  <c r="WQ65"/>
  <c r="WX65" s="1"/>
  <c r="WP65"/>
  <c r="WW65" s="1"/>
  <c r="WO65"/>
  <c r="WV65" s="1"/>
  <c r="WN65"/>
  <c r="WU65" s="1"/>
  <c r="WM65"/>
  <c r="WL65"/>
  <c r="WX64"/>
  <c r="WW64"/>
  <c r="WQ64"/>
  <c r="WP64"/>
  <c r="WO64"/>
  <c r="WV64" s="1"/>
  <c r="WN64"/>
  <c r="WU64" s="1"/>
  <c r="WM64"/>
  <c r="WT64" s="1"/>
  <c r="WL64"/>
  <c r="WS64" s="1"/>
  <c r="WT63"/>
  <c r="WS63"/>
  <c r="WQ63"/>
  <c r="WX63" s="1"/>
  <c r="WP63"/>
  <c r="WW63" s="1"/>
  <c r="WO63"/>
  <c r="WV63" s="1"/>
  <c r="WN63"/>
  <c r="WU63" s="1"/>
  <c r="WM63"/>
  <c r="WL63"/>
  <c r="WX62"/>
  <c r="WW62"/>
  <c r="WQ62"/>
  <c r="WP62"/>
  <c r="WO62"/>
  <c r="WV62" s="1"/>
  <c r="WN62"/>
  <c r="WU62" s="1"/>
  <c r="WM62"/>
  <c r="WT62" s="1"/>
  <c r="WL62"/>
  <c r="WS62" s="1"/>
  <c r="WT61"/>
  <c r="WS61"/>
  <c r="WQ61"/>
  <c r="WX61" s="1"/>
  <c r="WP61"/>
  <c r="WW61" s="1"/>
  <c r="WO61"/>
  <c r="WV61" s="1"/>
  <c r="WN61"/>
  <c r="WU61" s="1"/>
  <c r="WM61"/>
  <c r="WL61"/>
  <c r="WX60"/>
  <c r="WW60"/>
  <c r="WQ60"/>
  <c r="WP60"/>
  <c r="WO60"/>
  <c r="WV60" s="1"/>
  <c r="WN60"/>
  <c r="WU60" s="1"/>
  <c r="WM60"/>
  <c r="WT60" s="1"/>
  <c r="WL60"/>
  <c r="WS60" s="1"/>
  <c r="WT59"/>
  <c r="WS59"/>
  <c r="WQ59"/>
  <c r="WX59" s="1"/>
  <c r="WP59"/>
  <c r="WW59" s="1"/>
  <c r="WO59"/>
  <c r="WV59" s="1"/>
  <c r="WN59"/>
  <c r="WU59" s="1"/>
  <c r="WM59"/>
  <c r="WL59"/>
  <c r="WX58"/>
  <c r="WW58"/>
  <c r="WQ58"/>
  <c r="WP58"/>
  <c r="WO58"/>
  <c r="WV58" s="1"/>
  <c r="WN58"/>
  <c r="WU58" s="1"/>
  <c r="WM58"/>
  <c r="WT58" s="1"/>
  <c r="WL58"/>
  <c r="WS58" s="1"/>
  <c r="WT57"/>
  <c r="WS57"/>
  <c r="WQ57"/>
  <c r="WX57" s="1"/>
  <c r="WP57"/>
  <c r="WW57" s="1"/>
  <c r="WO57"/>
  <c r="WV57" s="1"/>
  <c r="WN57"/>
  <c r="WU57" s="1"/>
  <c r="WM57"/>
  <c r="WL57"/>
  <c r="WX56"/>
  <c r="WW56"/>
  <c r="WQ56"/>
  <c r="WP56"/>
  <c r="WO56"/>
  <c r="WV56" s="1"/>
  <c r="WN56"/>
  <c r="WU56" s="1"/>
  <c r="WM56"/>
  <c r="WT56" s="1"/>
  <c r="WL56"/>
  <c r="WS56" s="1"/>
  <c r="WT55"/>
  <c r="WS55"/>
  <c r="WQ55"/>
  <c r="WX55" s="1"/>
  <c r="WP55"/>
  <c r="WW55" s="1"/>
  <c r="WO55"/>
  <c r="WV55" s="1"/>
  <c r="WN55"/>
  <c r="WU55" s="1"/>
  <c r="WM55"/>
  <c r="WL55"/>
  <c r="WX54"/>
  <c r="WW54"/>
  <c r="WQ54"/>
  <c r="WP54"/>
  <c r="WO54"/>
  <c r="WV54" s="1"/>
  <c r="WN54"/>
  <c r="WU54" s="1"/>
  <c r="WM54"/>
  <c r="WT54" s="1"/>
  <c r="WL54"/>
  <c r="WS54" s="1"/>
  <c r="WT53"/>
  <c r="WS53"/>
  <c r="WQ53"/>
  <c r="WX53" s="1"/>
  <c r="WP53"/>
  <c r="WW53" s="1"/>
  <c r="WO53"/>
  <c r="WV53" s="1"/>
  <c r="WN53"/>
  <c r="WU53" s="1"/>
  <c r="WM53"/>
  <c r="WL53"/>
  <c r="WX52"/>
  <c r="WW52"/>
  <c r="WQ52"/>
  <c r="WP52"/>
  <c r="WO52"/>
  <c r="WV52" s="1"/>
  <c r="WN52"/>
  <c r="WU52" s="1"/>
  <c r="WM52"/>
  <c r="WT52" s="1"/>
  <c r="WL52"/>
  <c r="WS52" s="1"/>
  <c r="WT51"/>
  <c r="WS51"/>
  <c r="WQ51"/>
  <c r="WX51" s="1"/>
  <c r="WP51"/>
  <c r="WW51" s="1"/>
  <c r="WO51"/>
  <c r="WV51" s="1"/>
  <c r="WN51"/>
  <c r="WU51" s="1"/>
  <c r="WM51"/>
  <c r="WL51"/>
  <c r="WX50"/>
  <c r="WW50"/>
  <c r="WQ50"/>
  <c r="WP50"/>
  <c r="WO50"/>
  <c r="WV50" s="1"/>
  <c r="WN50"/>
  <c r="WU50" s="1"/>
  <c r="WM50"/>
  <c r="WT50" s="1"/>
  <c r="WL50"/>
  <c r="WS50" s="1"/>
  <c r="WT49"/>
  <c r="WS49"/>
  <c r="WQ49"/>
  <c r="WX49" s="1"/>
  <c r="WP49"/>
  <c r="WW49" s="1"/>
  <c r="WO49"/>
  <c r="WV49" s="1"/>
  <c r="WN49"/>
  <c r="WU49" s="1"/>
  <c r="WM49"/>
  <c r="WL49"/>
  <c r="WX48"/>
  <c r="WW48"/>
  <c r="WQ48"/>
  <c r="WP48"/>
  <c r="WO48"/>
  <c r="WV48" s="1"/>
  <c r="WN48"/>
  <c r="WU48" s="1"/>
  <c r="WM48"/>
  <c r="WT48" s="1"/>
  <c r="WL48"/>
  <c r="WS48" s="1"/>
  <c r="WT47"/>
  <c r="WS47"/>
  <c r="WQ47"/>
  <c r="WX47" s="1"/>
  <c r="WP47"/>
  <c r="WW47" s="1"/>
  <c r="WO47"/>
  <c r="WV47" s="1"/>
  <c r="WN47"/>
  <c r="WU47" s="1"/>
  <c r="WM47"/>
  <c r="WL47"/>
  <c r="WX46"/>
  <c r="WW46"/>
  <c r="WQ46"/>
  <c r="WP46"/>
  <c r="WO46"/>
  <c r="WV46" s="1"/>
  <c r="WN46"/>
  <c r="WU46" s="1"/>
  <c r="WM46"/>
  <c r="WT46" s="1"/>
  <c r="WL46"/>
  <c r="WS46" s="1"/>
  <c r="WT45"/>
  <c r="WS45"/>
  <c r="WQ45"/>
  <c r="WX45" s="1"/>
  <c r="WP45"/>
  <c r="WW45" s="1"/>
  <c r="WO45"/>
  <c r="WV45" s="1"/>
  <c r="WN45"/>
  <c r="WU45" s="1"/>
  <c r="WM45"/>
  <c r="WL45"/>
  <c r="WX44"/>
  <c r="WW44"/>
  <c r="WQ44"/>
  <c r="WP44"/>
  <c r="WO44"/>
  <c r="WV44" s="1"/>
  <c r="WN44"/>
  <c r="WU44" s="1"/>
  <c r="WM44"/>
  <c r="WT44" s="1"/>
  <c r="WL44"/>
  <c r="WS44" s="1"/>
  <c r="WT43"/>
  <c r="WS43"/>
  <c r="WQ43"/>
  <c r="WX43" s="1"/>
  <c r="WP43"/>
  <c r="WW43" s="1"/>
  <c r="WO43"/>
  <c r="WV43" s="1"/>
  <c r="WN43"/>
  <c r="WU43" s="1"/>
  <c r="WM43"/>
  <c r="WL43"/>
  <c r="WX42"/>
  <c r="WW42"/>
  <c r="WQ42"/>
  <c r="WP42"/>
  <c r="WO42"/>
  <c r="WV42" s="1"/>
  <c r="WN42"/>
  <c r="WU42" s="1"/>
  <c r="WM42"/>
  <c r="WT42" s="1"/>
  <c r="WL42"/>
  <c r="WS42" s="1"/>
  <c r="WT41"/>
  <c r="WS41"/>
  <c r="WQ41"/>
  <c r="WX41" s="1"/>
  <c r="WP41"/>
  <c r="WW41" s="1"/>
  <c r="WO41"/>
  <c r="WV41" s="1"/>
  <c r="WN41"/>
  <c r="WU41" s="1"/>
  <c r="WM41"/>
  <c r="WL41"/>
  <c r="WX40"/>
  <c r="WW40"/>
  <c r="WQ40"/>
  <c r="WP40"/>
  <c r="WO40"/>
  <c r="WV40" s="1"/>
  <c r="WN40"/>
  <c r="WU40" s="1"/>
  <c r="WM40"/>
  <c r="WT40" s="1"/>
  <c r="WL40"/>
  <c r="WS40" s="1"/>
  <c r="WT39"/>
  <c r="WS39"/>
  <c r="WQ39"/>
  <c r="WX39" s="1"/>
  <c r="WP39"/>
  <c r="WW39" s="1"/>
  <c r="WO39"/>
  <c r="WV39" s="1"/>
  <c r="WN39"/>
  <c r="WU39" s="1"/>
  <c r="WM39"/>
  <c r="WL39"/>
  <c r="WX38"/>
  <c r="WW38"/>
  <c r="WQ38"/>
  <c r="WP38"/>
  <c r="WO38"/>
  <c r="WV38" s="1"/>
  <c r="WN38"/>
  <c r="WU38" s="1"/>
  <c r="WM38"/>
  <c r="WT38" s="1"/>
  <c r="WL38"/>
  <c r="WS38" s="1"/>
  <c r="WT37"/>
  <c r="WS37"/>
  <c r="WQ37"/>
  <c r="WX37" s="1"/>
  <c r="WP37"/>
  <c r="WW37" s="1"/>
  <c r="WO37"/>
  <c r="WV37" s="1"/>
  <c r="WN37"/>
  <c r="WU37" s="1"/>
  <c r="WM37"/>
  <c r="WL37"/>
  <c r="WX36"/>
  <c r="WW36"/>
  <c r="WQ36"/>
  <c r="WP36"/>
  <c r="WO36"/>
  <c r="WV36" s="1"/>
  <c r="WN36"/>
  <c r="WU36" s="1"/>
  <c r="WM36"/>
  <c r="WT36" s="1"/>
  <c r="WL36"/>
  <c r="WS36" s="1"/>
  <c r="WT35"/>
  <c r="WS35"/>
  <c r="WQ35"/>
  <c r="WX35" s="1"/>
  <c r="WP35"/>
  <c r="WW35" s="1"/>
  <c r="WO35"/>
  <c r="WV35" s="1"/>
  <c r="WN35"/>
  <c r="WU35" s="1"/>
  <c r="WM35"/>
  <c r="WL35"/>
  <c r="WX34"/>
  <c r="WW34"/>
  <c r="WQ34"/>
  <c r="WP34"/>
  <c r="WO34"/>
  <c r="WV34" s="1"/>
  <c r="WN34"/>
  <c r="WU34" s="1"/>
  <c r="WM34"/>
  <c r="WT34" s="1"/>
  <c r="WL34"/>
  <c r="WS34" s="1"/>
  <c r="WT33"/>
  <c r="WS33"/>
  <c r="WQ33"/>
  <c r="WX33" s="1"/>
  <c r="WP33"/>
  <c r="WW33" s="1"/>
  <c r="WO33"/>
  <c r="WV33" s="1"/>
  <c r="WN33"/>
  <c r="WU33" s="1"/>
  <c r="WM33"/>
  <c r="WL33"/>
  <c r="WX32"/>
  <c r="WW32"/>
  <c r="WQ32"/>
  <c r="WP32"/>
  <c r="WO32"/>
  <c r="WV32" s="1"/>
  <c r="WN32"/>
  <c r="WU32" s="1"/>
  <c r="WM32"/>
  <c r="WT32" s="1"/>
  <c r="WL32"/>
  <c r="WS32" s="1"/>
  <c r="WT31"/>
  <c r="WS31"/>
  <c r="WQ31"/>
  <c r="WX31" s="1"/>
  <c r="WP31"/>
  <c r="WW31" s="1"/>
  <c r="WO31"/>
  <c r="WV31" s="1"/>
  <c r="WN31"/>
  <c r="WU31" s="1"/>
  <c r="WM31"/>
  <c r="WL31"/>
  <c r="WX30"/>
  <c r="WW30"/>
  <c r="WQ30"/>
  <c r="WP30"/>
  <c r="WO30"/>
  <c r="WV30" s="1"/>
  <c r="WN30"/>
  <c r="WU30" s="1"/>
  <c r="WM30"/>
  <c r="WT30" s="1"/>
  <c r="WL30"/>
  <c r="WS30" s="1"/>
  <c r="WT29"/>
  <c r="WS29"/>
  <c r="WQ29"/>
  <c r="WX29" s="1"/>
  <c r="WP29"/>
  <c r="WW29" s="1"/>
  <c r="WO29"/>
  <c r="WV29" s="1"/>
  <c r="WN29"/>
  <c r="WU29" s="1"/>
  <c r="WM29"/>
  <c r="WL29"/>
  <c r="WX28"/>
  <c r="WW28"/>
  <c r="WQ28"/>
  <c r="WP28"/>
  <c r="WO28"/>
  <c r="WV28" s="1"/>
  <c r="WN28"/>
  <c r="WU28" s="1"/>
  <c r="WM28"/>
  <c r="WT28" s="1"/>
  <c r="WL28"/>
  <c r="WS28" s="1"/>
  <c r="WT27"/>
  <c r="WS27"/>
  <c r="WQ27"/>
  <c r="WX27" s="1"/>
  <c r="WP27"/>
  <c r="WW27" s="1"/>
  <c r="WO27"/>
  <c r="WV27" s="1"/>
  <c r="WN27"/>
  <c r="WU27" s="1"/>
  <c r="WM27"/>
  <c r="WL27"/>
  <c r="WX26"/>
  <c r="WW26"/>
  <c r="WQ26"/>
  <c r="WP26"/>
  <c r="WO26"/>
  <c r="WV26" s="1"/>
  <c r="WN26"/>
  <c r="WU26" s="1"/>
  <c r="WM26"/>
  <c r="WT26" s="1"/>
  <c r="WL26"/>
  <c r="WS26" s="1"/>
  <c r="WT25"/>
  <c r="WS25"/>
  <c r="WQ25"/>
  <c r="WX25" s="1"/>
  <c r="WP25"/>
  <c r="WW25" s="1"/>
  <c r="WO25"/>
  <c r="WV25" s="1"/>
  <c r="WN25"/>
  <c r="WU25" s="1"/>
  <c r="WM25"/>
  <c r="WL25"/>
  <c r="WX24"/>
  <c r="WW24"/>
  <c r="WQ24"/>
  <c r="WP24"/>
  <c r="WO24"/>
  <c r="WV24" s="1"/>
  <c r="WN24"/>
  <c r="WU24" s="1"/>
  <c r="WM24"/>
  <c r="WT24" s="1"/>
  <c r="WL24"/>
  <c r="WS24" s="1"/>
  <c r="WT23"/>
  <c r="WS23"/>
  <c r="WQ23"/>
  <c r="WX23" s="1"/>
  <c r="WP23"/>
  <c r="WW23" s="1"/>
  <c r="WO23"/>
  <c r="WV23" s="1"/>
  <c r="WN23"/>
  <c r="WU23" s="1"/>
  <c r="WM23"/>
  <c r="WL23"/>
  <c r="WX22"/>
  <c r="WW22"/>
  <c r="WQ22"/>
  <c r="WP22"/>
  <c r="WO22"/>
  <c r="WV22" s="1"/>
  <c r="WN22"/>
  <c r="WU22" s="1"/>
  <c r="WM22"/>
  <c r="WT22" s="1"/>
  <c r="WL22"/>
  <c r="WS22" s="1"/>
  <c r="WT21"/>
  <c r="WS21"/>
  <c r="WQ21"/>
  <c r="WX21" s="1"/>
  <c r="WP21"/>
  <c r="WW21" s="1"/>
  <c r="WO21"/>
  <c r="WV21" s="1"/>
  <c r="WN21"/>
  <c r="WU21" s="1"/>
  <c r="WM21"/>
  <c r="WL21"/>
  <c r="WX20"/>
  <c r="WW20"/>
  <c r="WQ20"/>
  <c r="WP20"/>
  <c r="WO20"/>
  <c r="WV20" s="1"/>
  <c r="WN20"/>
  <c r="WU20" s="1"/>
  <c r="WM20"/>
  <c r="WT20" s="1"/>
  <c r="WL20"/>
  <c r="WS20" s="1"/>
  <c r="WT19"/>
  <c r="WS19"/>
  <c r="WQ19"/>
  <c r="WX19" s="1"/>
  <c r="WP19"/>
  <c r="WW19" s="1"/>
  <c r="WO19"/>
  <c r="WV19" s="1"/>
  <c r="WN19"/>
  <c r="WU19" s="1"/>
  <c r="WM19"/>
  <c r="WL19"/>
  <c r="WX18"/>
  <c r="WW18"/>
  <c r="WQ18"/>
  <c r="WP18"/>
  <c r="WO18"/>
  <c r="WV18" s="1"/>
  <c r="WN18"/>
  <c r="WU18" s="1"/>
  <c r="WM18"/>
  <c r="WT18" s="1"/>
  <c r="WL18"/>
  <c r="WS18" s="1"/>
  <c r="WT17"/>
  <c r="WS17"/>
  <c r="WQ17"/>
  <c r="WX17" s="1"/>
  <c r="WP17"/>
  <c r="WW17" s="1"/>
  <c r="WO17"/>
  <c r="WV17" s="1"/>
  <c r="WN17"/>
  <c r="WU17" s="1"/>
  <c r="WM17"/>
  <c r="WL17"/>
  <c r="WX16"/>
  <c r="WW16"/>
  <c r="WQ16"/>
  <c r="WP16"/>
  <c r="WO16"/>
  <c r="WV16" s="1"/>
  <c r="WN16"/>
  <c r="WU16" s="1"/>
  <c r="WM16"/>
  <c r="WT16" s="1"/>
  <c r="WL16"/>
  <c r="WS16" s="1"/>
  <c r="WT15"/>
  <c r="WS15"/>
  <c r="WQ15"/>
  <c r="WX15" s="1"/>
  <c r="WP15"/>
  <c r="WW15" s="1"/>
  <c r="WO15"/>
  <c r="WV15" s="1"/>
  <c r="WN15"/>
  <c r="WU15" s="1"/>
  <c r="WM15"/>
  <c r="WL15"/>
  <c r="WX14"/>
  <c r="WW14"/>
  <c r="WQ14"/>
  <c r="WP14"/>
  <c r="WO14"/>
  <c r="WV14" s="1"/>
  <c r="WN14"/>
  <c r="WU14" s="1"/>
  <c r="WM14"/>
  <c r="WT14" s="1"/>
  <c r="WL14"/>
  <c r="WS14" s="1"/>
  <c r="WT13"/>
  <c r="WS13"/>
  <c r="WQ13"/>
  <c r="WX13" s="1"/>
  <c r="WP13"/>
  <c r="WW13" s="1"/>
  <c r="WO13"/>
  <c r="WV13" s="1"/>
  <c r="WN13"/>
  <c r="WU13" s="1"/>
  <c r="WM13"/>
  <c r="WL13"/>
  <c r="WX12"/>
  <c r="WW12"/>
  <c r="WQ12"/>
  <c r="WP12"/>
  <c r="WO12"/>
  <c r="WV12" s="1"/>
  <c r="WN12"/>
  <c r="WU12" s="1"/>
  <c r="WM12"/>
  <c r="WT12" s="1"/>
  <c r="WL12"/>
  <c r="WS12" s="1"/>
  <c r="WT11"/>
  <c r="WS11"/>
  <c r="WQ11"/>
  <c r="WX11" s="1"/>
  <c r="WP11"/>
  <c r="WW11" s="1"/>
  <c r="WO11"/>
  <c r="WV11" s="1"/>
  <c r="WN11"/>
  <c r="WU11" s="1"/>
  <c r="WM11"/>
  <c r="WL11"/>
  <c r="WX10"/>
  <c r="WW10"/>
  <c r="WQ10"/>
  <c r="WP10"/>
  <c r="WO10"/>
  <c r="WV10" s="1"/>
  <c r="WN10"/>
  <c r="WU10" s="1"/>
  <c r="WM10"/>
  <c r="WT10" s="1"/>
  <c r="WL10"/>
  <c r="WS10" s="1"/>
  <c r="WT9"/>
  <c r="WS9"/>
  <c r="WQ9"/>
  <c r="WX9" s="1"/>
  <c r="WP9"/>
  <c r="WW9" s="1"/>
  <c r="WO9"/>
  <c r="WV9" s="1"/>
  <c r="WN9"/>
  <c r="WU9" s="1"/>
  <c r="WM9"/>
  <c r="WL9"/>
  <c r="WX8"/>
  <c r="WW8"/>
  <c r="WQ8"/>
  <c r="WP8"/>
  <c r="WO8"/>
  <c r="WV8" s="1"/>
  <c r="WN8"/>
  <c r="WU8" s="1"/>
  <c r="WM8"/>
  <c r="WT8" s="1"/>
  <c r="WL8"/>
  <c r="WS8" s="1"/>
  <c r="WT7"/>
  <c r="WS7"/>
  <c r="WQ7"/>
  <c r="WX7" s="1"/>
  <c r="WP7"/>
  <c r="WW7" s="1"/>
  <c r="WO7"/>
  <c r="WV7" s="1"/>
  <c r="WN7"/>
  <c r="WU7" s="1"/>
  <c r="WM7"/>
  <c r="WL7"/>
  <c r="WX6"/>
  <c r="WW6"/>
  <c r="WQ6"/>
  <c r="WP6"/>
  <c r="WO6"/>
  <c r="WV6" s="1"/>
  <c r="WN6"/>
  <c r="WU6" s="1"/>
  <c r="WM6"/>
  <c r="WT6" s="1"/>
  <c r="WL6"/>
  <c r="WS6" s="1"/>
  <c r="WT5"/>
  <c r="WS5"/>
  <c r="WQ5"/>
  <c r="WX5" s="1"/>
  <c r="WP5"/>
  <c r="WW5" s="1"/>
  <c r="WO5"/>
  <c r="WV5" s="1"/>
  <c r="WN5"/>
  <c r="WU5" s="1"/>
  <c r="WM5"/>
  <c r="WL5"/>
  <c r="WX4"/>
  <c r="WW4"/>
  <c r="WQ4"/>
  <c r="WP4"/>
  <c r="WO4"/>
  <c r="WV4" s="1"/>
  <c r="WN4"/>
  <c r="WU4" s="1"/>
  <c r="WM4"/>
  <c r="WT4" s="1"/>
  <c r="WL4"/>
  <c r="WS4" s="1"/>
  <c r="WT3"/>
  <c r="WS3"/>
  <c r="WQ3"/>
  <c r="WX3" s="1"/>
  <c r="WP3"/>
  <c r="WW3" s="1"/>
  <c r="WO3"/>
  <c r="WV3" s="1"/>
  <c r="WN3"/>
  <c r="WU3" s="1"/>
  <c r="WM3"/>
  <c r="WL3"/>
  <c r="WX2"/>
  <c r="WW2"/>
  <c r="WV2"/>
  <c r="WT2"/>
  <c r="WS2"/>
  <c r="WF2"/>
  <c r="RL2"/>
  <c r="WE205"/>
  <c r="RL1"/>
  <c r="TW2"/>
  <c r="RO6"/>
  <c r="EF2"/>
  <c r="WE2"/>
  <c r="MW6"/>
  <c r="NN10"/>
  <c r="NR156"/>
  <c r="LX145"/>
  <c r="LX147"/>
  <c r="MC147"/>
  <c r="MX147"/>
  <c r="MU147"/>
  <c r="MU28"/>
  <c r="LR28"/>
  <c r="MW28"/>
  <c r="LQ28"/>
  <c r="LU28"/>
  <c r="LY28"/>
  <c r="NO28"/>
  <c r="XC212" l="1"/>
  <c r="XR210"/>
  <c r="XR211" s="1"/>
  <c r="XR212" s="1"/>
  <c r="XN211"/>
  <c r="XN212" s="1"/>
  <c r="XO212" s="1"/>
  <c r="XN209"/>
  <c r="XO210"/>
  <c r="XP210" s="1"/>
  <c r="WU206"/>
  <c r="WZ206" s="1"/>
  <c r="MO28"/>
  <c r="LY130"/>
  <c r="NO206"/>
  <c r="NN206"/>
  <c r="NO205"/>
  <c r="NN205"/>
  <c r="NO204"/>
  <c r="NN204"/>
  <c r="NO203"/>
  <c r="NN203"/>
  <c r="NO202"/>
  <c r="NP202" s="1"/>
  <c r="NN202"/>
  <c r="NO201"/>
  <c r="NN201"/>
  <c r="NO200"/>
  <c r="NN200"/>
  <c r="NO199"/>
  <c r="NN199"/>
  <c r="NO198"/>
  <c r="NN198"/>
  <c r="NO197"/>
  <c r="NN197"/>
  <c r="NO196"/>
  <c r="NN196"/>
  <c r="NO195"/>
  <c r="NN195"/>
  <c r="NO194"/>
  <c r="NN194"/>
  <c r="NO193"/>
  <c r="NN193"/>
  <c r="NO192"/>
  <c r="NN192"/>
  <c r="NO191"/>
  <c r="NN191"/>
  <c r="NO190"/>
  <c r="NN190"/>
  <c r="NO189"/>
  <c r="NN189"/>
  <c r="NO188"/>
  <c r="NN188"/>
  <c r="NO187"/>
  <c r="NN187"/>
  <c r="NO186"/>
  <c r="NN186"/>
  <c r="NO185"/>
  <c r="NN185"/>
  <c r="NO184"/>
  <c r="NN184"/>
  <c r="NO183"/>
  <c r="NN183"/>
  <c r="NO182"/>
  <c r="NN182"/>
  <c r="NO181"/>
  <c r="NN181"/>
  <c r="NO180"/>
  <c r="NN180"/>
  <c r="NO179"/>
  <c r="NN179"/>
  <c r="NO178"/>
  <c r="NN178"/>
  <c r="NO177"/>
  <c r="NN177"/>
  <c r="NO176"/>
  <c r="NN176"/>
  <c r="NO175"/>
  <c r="NP175" s="1"/>
  <c r="NN175"/>
  <c r="NO174"/>
  <c r="NN174"/>
  <c r="NO173"/>
  <c r="NN173"/>
  <c r="NO172"/>
  <c r="NN172"/>
  <c r="NO171"/>
  <c r="NN171"/>
  <c r="NO170"/>
  <c r="NN170"/>
  <c r="NO169"/>
  <c r="NN169"/>
  <c r="NO168"/>
  <c r="NN168"/>
  <c r="NO167"/>
  <c r="NN167"/>
  <c r="NO166"/>
  <c r="NN166"/>
  <c r="NO165"/>
  <c r="NN165"/>
  <c r="NO164"/>
  <c r="NN164"/>
  <c r="NO163"/>
  <c r="NN163"/>
  <c r="NO162"/>
  <c r="NN162"/>
  <c r="NO161"/>
  <c r="NN161"/>
  <c r="NO160"/>
  <c r="NN160"/>
  <c r="NO159"/>
  <c r="NN159"/>
  <c r="NO158"/>
  <c r="NN158"/>
  <c r="NO157"/>
  <c r="NN157"/>
  <c r="NO156"/>
  <c r="NN156"/>
  <c r="NO155"/>
  <c r="NN155"/>
  <c r="NO154"/>
  <c r="NP154" s="1"/>
  <c r="NN154"/>
  <c r="NO153"/>
  <c r="NN153"/>
  <c r="NO152"/>
  <c r="NN152"/>
  <c r="NO151"/>
  <c r="NN151"/>
  <c r="NO150"/>
  <c r="NN150"/>
  <c r="NO149"/>
  <c r="NN149"/>
  <c r="NO148"/>
  <c r="NN148"/>
  <c r="NO147"/>
  <c r="NN147"/>
  <c r="NO146"/>
  <c r="NN146"/>
  <c r="NO145"/>
  <c r="NN145"/>
  <c r="NO144"/>
  <c r="NN144"/>
  <c r="NO143"/>
  <c r="NN143"/>
  <c r="NO142"/>
  <c r="NN142"/>
  <c r="NO141"/>
  <c r="NN141"/>
  <c r="NO140"/>
  <c r="NN140"/>
  <c r="NO139"/>
  <c r="NN139"/>
  <c r="NO138"/>
  <c r="NP138" s="1"/>
  <c r="NN138"/>
  <c r="NO137"/>
  <c r="NN137"/>
  <c r="NO136"/>
  <c r="NN136"/>
  <c r="NO135"/>
  <c r="NN135"/>
  <c r="NO134"/>
  <c r="NN134"/>
  <c r="NO133"/>
  <c r="NN133"/>
  <c r="NO132"/>
  <c r="NN132"/>
  <c r="NO131"/>
  <c r="NN131"/>
  <c r="NO130"/>
  <c r="NP130" s="1"/>
  <c r="NN130"/>
  <c r="NO129"/>
  <c r="NN129"/>
  <c r="NO128"/>
  <c r="NN128"/>
  <c r="NO127"/>
  <c r="NP127" s="1"/>
  <c r="NN127"/>
  <c r="NO126"/>
  <c r="NN126"/>
  <c r="NO125"/>
  <c r="NN125"/>
  <c r="NO124"/>
  <c r="NN124"/>
  <c r="NO123"/>
  <c r="NN123"/>
  <c r="NO122"/>
  <c r="NN122"/>
  <c r="NO121"/>
  <c r="NN121"/>
  <c r="NO120"/>
  <c r="NN120"/>
  <c r="NP119"/>
  <c r="NO119"/>
  <c r="NN119"/>
  <c r="NO118"/>
  <c r="NN118"/>
  <c r="NO117"/>
  <c r="NN117"/>
  <c r="NO116"/>
  <c r="NN116"/>
  <c r="NO115"/>
  <c r="NN115"/>
  <c r="NO114"/>
  <c r="NN114"/>
  <c r="NO113"/>
  <c r="NN113"/>
  <c r="NO112"/>
  <c r="NN112"/>
  <c r="NO111"/>
  <c r="NN111"/>
  <c r="NO110"/>
  <c r="NN110"/>
  <c r="NO109"/>
  <c r="NN109"/>
  <c r="NO108"/>
  <c r="NN108"/>
  <c r="NO107"/>
  <c r="NN107"/>
  <c r="NO106"/>
  <c r="NN106"/>
  <c r="NO105"/>
  <c r="NN105"/>
  <c r="NO104"/>
  <c r="NN104"/>
  <c r="NO103"/>
  <c r="NN103"/>
  <c r="NO102"/>
  <c r="NN102"/>
  <c r="NO101"/>
  <c r="NN101"/>
  <c r="NO100"/>
  <c r="NN100"/>
  <c r="NO99"/>
  <c r="NN99"/>
  <c r="NO98"/>
  <c r="NN98"/>
  <c r="NO97"/>
  <c r="NN97"/>
  <c r="NO96"/>
  <c r="NN96"/>
  <c r="NO95"/>
  <c r="NN95"/>
  <c r="NO94"/>
  <c r="NN94"/>
  <c r="NO93"/>
  <c r="NN93"/>
  <c r="NO92"/>
  <c r="NN92"/>
  <c r="NO91"/>
  <c r="NN91"/>
  <c r="NO90"/>
  <c r="NP90" s="1"/>
  <c r="NN90"/>
  <c r="NO89"/>
  <c r="NN89"/>
  <c r="NO88"/>
  <c r="NN88"/>
  <c r="NO87"/>
  <c r="NN87"/>
  <c r="NO86"/>
  <c r="NN86"/>
  <c r="NO85"/>
  <c r="NN85"/>
  <c r="NO84"/>
  <c r="NN84"/>
  <c r="NO83"/>
  <c r="NN83"/>
  <c r="NO82"/>
  <c r="NP82" s="1"/>
  <c r="NN82"/>
  <c r="NO81"/>
  <c r="NN81"/>
  <c r="NO80"/>
  <c r="NN80"/>
  <c r="NO79"/>
  <c r="NP79" s="1"/>
  <c r="NN79"/>
  <c r="NO78"/>
  <c r="NN78"/>
  <c r="NO77"/>
  <c r="NN77"/>
  <c r="NO76"/>
  <c r="NN76"/>
  <c r="NO75"/>
  <c r="NN75"/>
  <c r="NO74"/>
  <c r="NN74"/>
  <c r="NO73"/>
  <c r="NN73"/>
  <c r="NO72"/>
  <c r="NN72"/>
  <c r="NO71"/>
  <c r="NN71"/>
  <c r="NO70"/>
  <c r="NN70"/>
  <c r="NO69"/>
  <c r="NN69"/>
  <c r="NO68"/>
  <c r="NN68"/>
  <c r="NO67"/>
  <c r="NN67"/>
  <c r="NO66"/>
  <c r="NP66" s="1"/>
  <c r="NN66"/>
  <c r="NO65"/>
  <c r="NN65"/>
  <c r="NO64"/>
  <c r="NN64"/>
  <c r="NO63"/>
  <c r="NP63" s="1"/>
  <c r="NN63"/>
  <c r="NO62"/>
  <c r="NN62"/>
  <c r="NO61"/>
  <c r="NN61"/>
  <c r="NO60"/>
  <c r="NN60"/>
  <c r="NO59"/>
  <c r="NN59"/>
  <c r="NO58"/>
  <c r="NN58"/>
  <c r="NO57"/>
  <c r="NN57"/>
  <c r="NO56"/>
  <c r="NN56"/>
  <c r="NO55"/>
  <c r="NN55"/>
  <c r="NO54"/>
  <c r="NN54"/>
  <c r="NO53"/>
  <c r="NN53"/>
  <c r="NO52"/>
  <c r="NN52"/>
  <c r="NO51"/>
  <c r="NN51"/>
  <c r="NO50"/>
  <c r="NP50" s="1"/>
  <c r="NN50"/>
  <c r="NO49"/>
  <c r="NN49"/>
  <c r="NO48"/>
  <c r="NN48"/>
  <c r="NO47"/>
  <c r="NP47" s="1"/>
  <c r="NN47"/>
  <c r="NO46"/>
  <c r="NN46"/>
  <c r="NO45"/>
  <c r="NN45"/>
  <c r="NO44"/>
  <c r="NN44"/>
  <c r="NO43"/>
  <c r="NN43"/>
  <c r="NO42"/>
  <c r="NP42" s="1"/>
  <c r="NN42"/>
  <c r="NO41"/>
  <c r="NN41"/>
  <c r="NO40"/>
  <c r="NN40"/>
  <c r="NO39"/>
  <c r="NN39"/>
  <c r="NO38"/>
  <c r="NN38"/>
  <c r="NO37"/>
  <c r="NN37"/>
  <c r="NO36"/>
  <c r="NN36"/>
  <c r="NO35"/>
  <c r="NN35"/>
  <c r="NO34"/>
  <c r="NP34" s="1"/>
  <c r="NN34"/>
  <c r="NO33"/>
  <c r="NN33"/>
  <c r="NO32"/>
  <c r="NN32"/>
  <c r="NO31"/>
  <c r="NN31"/>
  <c r="NO30"/>
  <c r="NN30"/>
  <c r="NO29"/>
  <c r="NN29"/>
  <c r="NN28"/>
  <c r="NP28" s="1"/>
  <c r="NO27"/>
  <c r="NN27"/>
  <c r="NO26"/>
  <c r="NP26" s="1"/>
  <c r="NN26"/>
  <c r="NO25"/>
  <c r="NN25"/>
  <c r="NO24"/>
  <c r="NN24"/>
  <c r="NO23"/>
  <c r="NN23"/>
  <c r="NO22"/>
  <c r="NN22"/>
  <c r="NO21"/>
  <c r="NN21"/>
  <c r="NO20"/>
  <c r="NN20"/>
  <c r="NO19"/>
  <c r="NN19"/>
  <c r="NO18"/>
  <c r="NP18" s="1"/>
  <c r="NN18"/>
  <c r="NO17"/>
  <c r="NN17"/>
  <c r="NO16"/>
  <c r="NN16"/>
  <c r="NO15"/>
  <c r="NP15" s="1"/>
  <c r="NN15"/>
  <c r="NO14"/>
  <c r="NN14"/>
  <c r="NO13"/>
  <c r="NN13"/>
  <c r="NO12"/>
  <c r="NN12"/>
  <c r="NO11"/>
  <c r="NN11"/>
  <c r="NO10"/>
  <c r="NP10" s="1"/>
  <c r="NO9"/>
  <c r="NP9" s="1"/>
  <c r="NN9"/>
  <c r="NO8"/>
  <c r="NN8"/>
  <c r="NO7"/>
  <c r="NN7"/>
  <c r="NO6"/>
  <c r="NN6"/>
  <c r="NO5"/>
  <c r="NN5"/>
  <c r="NO4"/>
  <c r="NN4"/>
  <c r="NO3"/>
  <c r="NN3"/>
  <c r="NO2"/>
  <c r="NN2"/>
  <c r="NS208"/>
  <c r="NV2"/>
  <c r="NX208"/>
  <c r="NT208" s="1"/>
  <c r="NU208" s="1"/>
  <c r="NR209"/>
  <c r="NX209" s="1"/>
  <c r="OE206"/>
  <c r="OD206"/>
  <c r="OC206"/>
  <c r="OB206"/>
  <c r="OA206"/>
  <c r="NZ206"/>
  <c r="OE205"/>
  <c r="OD205"/>
  <c r="OC205"/>
  <c r="OB205"/>
  <c r="OA205"/>
  <c r="NZ205"/>
  <c r="OE204"/>
  <c r="OD204"/>
  <c r="OC204"/>
  <c r="OB204"/>
  <c r="OA204"/>
  <c r="NZ204"/>
  <c r="OE203"/>
  <c r="OD203"/>
  <c r="OC203"/>
  <c r="OB203"/>
  <c r="OA203"/>
  <c r="NZ203"/>
  <c r="OE202"/>
  <c r="OD202"/>
  <c r="OC202"/>
  <c r="OB202"/>
  <c r="OA202"/>
  <c r="NZ202"/>
  <c r="OE201"/>
  <c r="OD201"/>
  <c r="OC201"/>
  <c r="OB201"/>
  <c r="OA201"/>
  <c r="NZ201"/>
  <c r="OE200"/>
  <c r="OD200"/>
  <c r="OC200"/>
  <c r="OB200"/>
  <c r="OA200"/>
  <c r="NZ200"/>
  <c r="OE199"/>
  <c r="OD199"/>
  <c r="OC199"/>
  <c r="OB199"/>
  <c r="OA199"/>
  <c r="NZ199"/>
  <c r="OE198"/>
  <c r="OD198"/>
  <c r="OC198"/>
  <c r="OB198"/>
  <c r="OA198"/>
  <c r="NZ198"/>
  <c r="OE197"/>
  <c r="OD197"/>
  <c r="OC197"/>
  <c r="OB197"/>
  <c r="OA197"/>
  <c r="NZ197"/>
  <c r="OE196"/>
  <c r="OD196"/>
  <c r="OC196"/>
  <c r="OB196"/>
  <c r="OA196"/>
  <c r="NZ196"/>
  <c r="OE195"/>
  <c r="OD195"/>
  <c r="OC195"/>
  <c r="OB195"/>
  <c r="OA195"/>
  <c r="NZ195"/>
  <c r="OE194"/>
  <c r="OD194"/>
  <c r="OC194"/>
  <c r="OB194"/>
  <c r="OA194"/>
  <c r="NZ194"/>
  <c r="OE193"/>
  <c r="OD193"/>
  <c r="OC193"/>
  <c r="OB193"/>
  <c r="OA193"/>
  <c r="NZ193"/>
  <c r="OE192"/>
  <c r="OD192"/>
  <c r="OC192"/>
  <c r="OB192"/>
  <c r="OA192"/>
  <c r="NZ192"/>
  <c r="OE191"/>
  <c r="OD191"/>
  <c r="OC191"/>
  <c r="OB191"/>
  <c r="OA191"/>
  <c r="NZ191"/>
  <c r="OE190"/>
  <c r="OD190"/>
  <c r="OC190"/>
  <c r="OB190"/>
  <c r="OA190"/>
  <c r="NZ190"/>
  <c r="OE189"/>
  <c r="OD189"/>
  <c r="OC189"/>
  <c r="OB189"/>
  <c r="OA189"/>
  <c r="NZ189"/>
  <c r="OE188"/>
  <c r="OD188"/>
  <c r="OC188"/>
  <c r="OB188"/>
  <c r="OA188"/>
  <c r="NZ188"/>
  <c r="OE187"/>
  <c r="OD187"/>
  <c r="OC187"/>
  <c r="OB187"/>
  <c r="OA187"/>
  <c r="NZ187"/>
  <c r="OE186"/>
  <c r="OD186"/>
  <c r="OC186"/>
  <c r="OB186"/>
  <c r="OA186"/>
  <c r="NZ186"/>
  <c r="OE185"/>
  <c r="OD185"/>
  <c r="OC185"/>
  <c r="OB185"/>
  <c r="OA185"/>
  <c r="NZ185"/>
  <c r="OE184"/>
  <c r="OD184"/>
  <c r="OC184"/>
  <c r="OB184"/>
  <c r="OA184"/>
  <c r="NZ184"/>
  <c r="OE183"/>
  <c r="OD183"/>
  <c r="OC183"/>
  <c r="OB183"/>
  <c r="OA183"/>
  <c r="NZ183"/>
  <c r="OE182"/>
  <c r="OD182"/>
  <c r="OC182"/>
  <c r="OB182"/>
  <c r="OA182"/>
  <c r="NZ182"/>
  <c r="OE181"/>
  <c r="OD181"/>
  <c r="OC181"/>
  <c r="OB181"/>
  <c r="OA181"/>
  <c r="NZ181"/>
  <c r="OE180"/>
  <c r="OD180"/>
  <c r="OC180"/>
  <c r="OB180"/>
  <c r="OA180"/>
  <c r="NZ180"/>
  <c r="OE179"/>
  <c r="OD179"/>
  <c r="OC179"/>
  <c r="OB179"/>
  <c r="OA179"/>
  <c r="NZ179"/>
  <c r="OE178"/>
  <c r="OD178"/>
  <c r="OC178"/>
  <c r="OB178"/>
  <c r="OA178"/>
  <c r="NZ178"/>
  <c r="OE177"/>
  <c r="OD177"/>
  <c r="OC177"/>
  <c r="OB177"/>
  <c r="OA177"/>
  <c r="NZ177"/>
  <c r="OE176"/>
  <c r="OD176"/>
  <c r="OC176"/>
  <c r="OB176"/>
  <c r="OA176"/>
  <c r="NZ176"/>
  <c r="OE175"/>
  <c r="OD175"/>
  <c r="OC175"/>
  <c r="OB175"/>
  <c r="OA175"/>
  <c r="NZ175"/>
  <c r="OE174"/>
  <c r="OD174"/>
  <c r="OC174"/>
  <c r="OB174"/>
  <c r="OA174"/>
  <c r="NZ174"/>
  <c r="OE173"/>
  <c r="OD173"/>
  <c r="OC173"/>
  <c r="OB173"/>
  <c r="OA173"/>
  <c r="NZ173"/>
  <c r="OE172"/>
  <c r="OD172"/>
  <c r="OC172"/>
  <c r="OB172"/>
  <c r="OA172"/>
  <c r="NZ172"/>
  <c r="OE171"/>
  <c r="OD171"/>
  <c r="OC171"/>
  <c r="OB171"/>
  <c r="OA171"/>
  <c r="NZ171"/>
  <c r="OE170"/>
  <c r="OD170"/>
  <c r="OC170"/>
  <c r="OB170"/>
  <c r="OA170"/>
  <c r="NZ170"/>
  <c r="OE169"/>
  <c r="OD169"/>
  <c r="OC169"/>
  <c r="OB169"/>
  <c r="OA169"/>
  <c r="NZ169"/>
  <c r="OE168"/>
  <c r="OD168"/>
  <c r="OC168"/>
  <c r="OB168"/>
  <c r="OA168"/>
  <c r="NZ168"/>
  <c r="OE167"/>
  <c r="OD167"/>
  <c r="OC167"/>
  <c r="OB167"/>
  <c r="OA167"/>
  <c r="NZ167"/>
  <c r="OE166"/>
  <c r="OD166"/>
  <c r="OC166"/>
  <c r="OB166"/>
  <c r="OA166"/>
  <c r="NZ166"/>
  <c r="OE165"/>
  <c r="OD165"/>
  <c r="OC165"/>
  <c r="OB165"/>
  <c r="OA165"/>
  <c r="NZ165"/>
  <c r="OE164"/>
  <c r="OD164"/>
  <c r="OC164"/>
  <c r="OB164"/>
  <c r="OA164"/>
  <c r="NZ164"/>
  <c r="OE163"/>
  <c r="OD163"/>
  <c r="OC163"/>
  <c r="OB163"/>
  <c r="OA163"/>
  <c r="NZ163"/>
  <c r="OE162"/>
  <c r="OD162"/>
  <c r="OC162"/>
  <c r="OB162"/>
  <c r="OA162"/>
  <c r="NZ162"/>
  <c r="OE161"/>
  <c r="OD161"/>
  <c r="OC161"/>
  <c r="OB161"/>
  <c r="OA161"/>
  <c r="NZ161"/>
  <c r="OE160"/>
  <c r="OD160"/>
  <c r="OC160"/>
  <c r="OB160"/>
  <c r="OA160"/>
  <c r="NZ160"/>
  <c r="OE159"/>
  <c r="OD159"/>
  <c r="OC159"/>
  <c r="OB159"/>
  <c r="OA159"/>
  <c r="NZ159"/>
  <c r="OE158"/>
  <c r="OD158"/>
  <c r="OC158"/>
  <c r="OB158"/>
  <c r="OA158"/>
  <c r="NZ158"/>
  <c r="OE157"/>
  <c r="OD157"/>
  <c r="OC157"/>
  <c r="OB157"/>
  <c r="OA157"/>
  <c r="NZ157"/>
  <c r="OE156"/>
  <c r="OD156"/>
  <c r="OC156"/>
  <c r="OB156"/>
  <c r="OA156"/>
  <c r="NZ156"/>
  <c r="OE155"/>
  <c r="OD155"/>
  <c r="OC155"/>
  <c r="OB155"/>
  <c r="OA155"/>
  <c r="NZ155"/>
  <c r="OE154"/>
  <c r="OD154"/>
  <c r="OC154"/>
  <c r="OB154"/>
  <c r="OA154"/>
  <c r="NZ154"/>
  <c r="OE153"/>
  <c r="OD153"/>
  <c r="OC153"/>
  <c r="OB153"/>
  <c r="OA153"/>
  <c r="NZ153"/>
  <c r="OE152"/>
  <c r="OD152"/>
  <c r="OC152"/>
  <c r="OB152"/>
  <c r="OA152"/>
  <c r="NZ152"/>
  <c r="OE151"/>
  <c r="OD151"/>
  <c r="OC151"/>
  <c r="OB151"/>
  <c r="OA151"/>
  <c r="NZ151"/>
  <c r="OE150"/>
  <c r="OD150"/>
  <c r="OC150"/>
  <c r="OB150"/>
  <c r="OA150"/>
  <c r="NZ150"/>
  <c r="OE149"/>
  <c r="OD149"/>
  <c r="OC149"/>
  <c r="OB149"/>
  <c r="OA149"/>
  <c r="NZ149"/>
  <c r="OE148"/>
  <c r="OD148"/>
  <c r="OC148"/>
  <c r="OB148"/>
  <c r="OA148"/>
  <c r="NZ148"/>
  <c r="OE147"/>
  <c r="OD147"/>
  <c r="OC147"/>
  <c r="OB147"/>
  <c r="OA147"/>
  <c r="NZ147"/>
  <c r="OE146"/>
  <c r="OD146"/>
  <c r="OC146"/>
  <c r="OB146"/>
  <c r="OA146"/>
  <c r="NZ146"/>
  <c r="OE145"/>
  <c r="OD145"/>
  <c r="OC145"/>
  <c r="OB145"/>
  <c r="OA145"/>
  <c r="NZ145"/>
  <c r="OE144"/>
  <c r="OD144"/>
  <c r="OC144"/>
  <c r="OB144"/>
  <c r="OA144"/>
  <c r="NZ144"/>
  <c r="OE143"/>
  <c r="OD143"/>
  <c r="OC143"/>
  <c r="OB143"/>
  <c r="OA143"/>
  <c r="NZ143"/>
  <c r="OE142"/>
  <c r="OD142"/>
  <c r="OC142"/>
  <c r="OB142"/>
  <c r="OA142"/>
  <c r="NZ142"/>
  <c r="OE141"/>
  <c r="OD141"/>
  <c r="OC141"/>
  <c r="OB141"/>
  <c r="OA141"/>
  <c r="NZ141"/>
  <c r="OE140"/>
  <c r="OD140"/>
  <c r="OC140"/>
  <c r="OB140"/>
  <c r="OA140"/>
  <c r="NZ140"/>
  <c r="OE139"/>
  <c r="OD139"/>
  <c r="OC139"/>
  <c r="OB139"/>
  <c r="OA139"/>
  <c r="NZ139"/>
  <c r="OE138"/>
  <c r="OD138"/>
  <c r="OC138"/>
  <c r="OB138"/>
  <c r="OA138"/>
  <c r="NZ138"/>
  <c r="OE137"/>
  <c r="OD137"/>
  <c r="OC137"/>
  <c r="OB137"/>
  <c r="OA137"/>
  <c r="NZ137"/>
  <c r="OE136"/>
  <c r="OD136"/>
  <c r="OC136"/>
  <c r="OB136"/>
  <c r="OA136"/>
  <c r="NZ136"/>
  <c r="OE135"/>
  <c r="OD135"/>
  <c r="OC135"/>
  <c r="OB135"/>
  <c r="OA135"/>
  <c r="NZ135"/>
  <c r="OE134"/>
  <c r="OD134"/>
  <c r="OC134"/>
  <c r="OB134"/>
  <c r="OA134"/>
  <c r="NZ134"/>
  <c r="OE133"/>
  <c r="OD133"/>
  <c r="OC133"/>
  <c r="OB133"/>
  <c r="OA133"/>
  <c r="NZ133"/>
  <c r="OE132"/>
  <c r="OD132"/>
  <c r="OC132"/>
  <c r="OB132"/>
  <c r="OA132"/>
  <c r="NZ132"/>
  <c r="OE131"/>
  <c r="OD131"/>
  <c r="OC131"/>
  <c r="OB131"/>
  <c r="OA131"/>
  <c r="NZ131"/>
  <c r="OE130"/>
  <c r="OD130"/>
  <c r="OC130"/>
  <c r="OB130"/>
  <c r="OA130"/>
  <c r="NZ130"/>
  <c r="OE129"/>
  <c r="OD129"/>
  <c r="OC129"/>
  <c r="OB129"/>
  <c r="OA129"/>
  <c r="NZ129"/>
  <c r="OE128"/>
  <c r="OD128"/>
  <c r="OC128"/>
  <c r="OB128"/>
  <c r="OA128"/>
  <c r="NZ128"/>
  <c r="OE127"/>
  <c r="OD127"/>
  <c r="OC127"/>
  <c r="OB127"/>
  <c r="OA127"/>
  <c r="NZ127"/>
  <c r="OE126"/>
  <c r="OD126"/>
  <c r="OC126"/>
  <c r="OB126"/>
  <c r="OA126"/>
  <c r="NZ126"/>
  <c r="OE125"/>
  <c r="OD125"/>
  <c r="OC125"/>
  <c r="OB125"/>
  <c r="OA125"/>
  <c r="NZ125"/>
  <c r="OE124"/>
  <c r="OD124"/>
  <c r="OC124"/>
  <c r="OB124"/>
  <c r="OA124"/>
  <c r="NZ124"/>
  <c r="OE123"/>
  <c r="OD123"/>
  <c r="OC123"/>
  <c r="OB123"/>
  <c r="OA123"/>
  <c r="NZ123"/>
  <c r="OE122"/>
  <c r="OD122"/>
  <c r="OC122"/>
  <c r="OB122"/>
  <c r="OA122"/>
  <c r="NZ122"/>
  <c r="OE121"/>
  <c r="OD121"/>
  <c r="OC121"/>
  <c r="OB121"/>
  <c r="OA121"/>
  <c r="NZ121"/>
  <c r="OE120"/>
  <c r="OD120"/>
  <c r="OC120"/>
  <c r="OB120"/>
  <c r="OA120"/>
  <c r="NZ120"/>
  <c r="OE119"/>
  <c r="OD119"/>
  <c r="OC119"/>
  <c r="OB119"/>
  <c r="OA119"/>
  <c r="NZ119"/>
  <c r="OE118"/>
  <c r="OD118"/>
  <c r="OC118"/>
  <c r="OB118"/>
  <c r="OA118"/>
  <c r="NZ118"/>
  <c r="OE117"/>
  <c r="OD117"/>
  <c r="OC117"/>
  <c r="OB117"/>
  <c r="OA117"/>
  <c r="NZ117"/>
  <c r="OE116"/>
  <c r="OD116"/>
  <c r="OC116"/>
  <c r="OB116"/>
  <c r="OA116"/>
  <c r="NZ116"/>
  <c r="OE115"/>
  <c r="OD115"/>
  <c r="OC115"/>
  <c r="OB115"/>
  <c r="OA115"/>
  <c r="NZ115"/>
  <c r="OE114"/>
  <c r="OD114"/>
  <c r="OC114"/>
  <c r="OB114"/>
  <c r="OA114"/>
  <c r="NZ114"/>
  <c r="OE113"/>
  <c r="OD113"/>
  <c r="OC113"/>
  <c r="OB113"/>
  <c r="OA113"/>
  <c r="NZ113"/>
  <c r="OE112"/>
  <c r="OD112"/>
  <c r="OC112"/>
  <c r="OB112"/>
  <c r="OA112"/>
  <c r="NZ112"/>
  <c r="OE111"/>
  <c r="OD111"/>
  <c r="OC111"/>
  <c r="OB111"/>
  <c r="OA111"/>
  <c r="NZ111"/>
  <c r="OE110"/>
  <c r="OD110"/>
  <c r="OC110"/>
  <c r="OB110"/>
  <c r="OA110"/>
  <c r="NZ110"/>
  <c r="OE109"/>
  <c r="OD109"/>
  <c r="OC109"/>
  <c r="OB109"/>
  <c r="OA109"/>
  <c r="NZ109"/>
  <c r="OE108"/>
  <c r="OD108"/>
  <c r="OC108"/>
  <c r="OB108"/>
  <c r="OA108"/>
  <c r="NZ108"/>
  <c r="OE107"/>
  <c r="OD107"/>
  <c r="OC107"/>
  <c r="OB107"/>
  <c r="OA107"/>
  <c r="NZ107"/>
  <c r="OE106"/>
  <c r="OD106"/>
  <c r="OC106"/>
  <c r="OB106"/>
  <c r="OA106"/>
  <c r="NZ106"/>
  <c r="OE105"/>
  <c r="OD105"/>
  <c r="OC105"/>
  <c r="OB105"/>
  <c r="OA105"/>
  <c r="NZ105"/>
  <c r="OE104"/>
  <c r="OD104"/>
  <c r="OC104"/>
  <c r="OB104"/>
  <c r="OA104"/>
  <c r="NZ104"/>
  <c r="OE103"/>
  <c r="OD103"/>
  <c r="OC103"/>
  <c r="OB103"/>
  <c r="OA103"/>
  <c r="NZ103"/>
  <c r="OE102"/>
  <c r="OD102"/>
  <c r="OC102"/>
  <c r="OB102"/>
  <c r="OA102"/>
  <c r="NZ102"/>
  <c r="OE101"/>
  <c r="OD101"/>
  <c r="OC101"/>
  <c r="OB101"/>
  <c r="OA101"/>
  <c r="NZ101"/>
  <c r="OE100"/>
  <c r="OD100"/>
  <c r="OC100"/>
  <c r="OB100"/>
  <c r="OA100"/>
  <c r="NZ100"/>
  <c r="OE99"/>
  <c r="OD99"/>
  <c r="OC99"/>
  <c r="OB99"/>
  <c r="OA99"/>
  <c r="NZ99"/>
  <c r="OE98"/>
  <c r="OD98"/>
  <c r="OC98"/>
  <c r="OB98"/>
  <c r="OA98"/>
  <c r="NZ98"/>
  <c r="OE97"/>
  <c r="OD97"/>
  <c r="OC97"/>
  <c r="OB97"/>
  <c r="OA97"/>
  <c r="NZ97"/>
  <c r="OE96"/>
  <c r="OD96"/>
  <c r="OC96"/>
  <c r="OB96"/>
  <c r="OA96"/>
  <c r="NZ96"/>
  <c r="OE95"/>
  <c r="OD95"/>
  <c r="OC95"/>
  <c r="OB95"/>
  <c r="OA95"/>
  <c r="NZ95"/>
  <c r="OE94"/>
  <c r="OD94"/>
  <c r="OC94"/>
  <c r="OB94"/>
  <c r="OA94"/>
  <c r="NZ94"/>
  <c r="OE93"/>
  <c r="OD93"/>
  <c r="OC93"/>
  <c r="OB93"/>
  <c r="OA93"/>
  <c r="NZ93"/>
  <c r="OE92"/>
  <c r="OD92"/>
  <c r="OC92"/>
  <c r="OB92"/>
  <c r="OA92"/>
  <c r="NZ92"/>
  <c r="OE91"/>
  <c r="OD91"/>
  <c r="OC91"/>
  <c r="OB91"/>
  <c r="OA91"/>
  <c r="NZ91"/>
  <c r="OE90"/>
  <c r="OD90"/>
  <c r="OC90"/>
  <c r="OB90"/>
  <c r="OA90"/>
  <c r="NZ90"/>
  <c r="OE89"/>
  <c r="OD89"/>
  <c r="OC89"/>
  <c r="OB89"/>
  <c r="OA89"/>
  <c r="NZ89"/>
  <c r="OE88"/>
  <c r="OD88"/>
  <c r="OC88"/>
  <c r="OB88"/>
  <c r="OA88"/>
  <c r="NZ88"/>
  <c r="OE87"/>
  <c r="OD87"/>
  <c r="OC87"/>
  <c r="OB87"/>
  <c r="OA87"/>
  <c r="NZ87"/>
  <c r="OE86"/>
  <c r="OD86"/>
  <c r="OC86"/>
  <c r="OB86"/>
  <c r="OA86"/>
  <c r="NZ86"/>
  <c r="OE85"/>
  <c r="OD85"/>
  <c r="OC85"/>
  <c r="OB85"/>
  <c r="OA85"/>
  <c r="NZ85"/>
  <c r="OE84"/>
  <c r="OD84"/>
  <c r="OC84"/>
  <c r="OB84"/>
  <c r="OA84"/>
  <c r="NZ84"/>
  <c r="OE83"/>
  <c r="OD83"/>
  <c r="OC83"/>
  <c r="OB83"/>
  <c r="OA83"/>
  <c r="NZ83"/>
  <c r="OE82"/>
  <c r="OD82"/>
  <c r="OC82"/>
  <c r="OB82"/>
  <c r="OA82"/>
  <c r="NZ82"/>
  <c r="OE81"/>
  <c r="OD81"/>
  <c r="OC81"/>
  <c r="OB81"/>
  <c r="OA81"/>
  <c r="NZ81"/>
  <c r="OE80"/>
  <c r="OD80"/>
  <c r="OC80"/>
  <c r="OB80"/>
  <c r="OA80"/>
  <c r="NZ80"/>
  <c r="OE79"/>
  <c r="OD79"/>
  <c r="OC79"/>
  <c r="OB79"/>
  <c r="OA79"/>
  <c r="NZ79"/>
  <c r="OE78"/>
  <c r="OD78"/>
  <c r="OC78"/>
  <c r="OB78"/>
  <c r="OA78"/>
  <c r="NZ78"/>
  <c r="OE77"/>
  <c r="OD77"/>
  <c r="OC77"/>
  <c r="OB77"/>
  <c r="OA77"/>
  <c r="NZ77"/>
  <c r="OE76"/>
  <c r="OD76"/>
  <c r="OC76"/>
  <c r="OB76"/>
  <c r="OA76"/>
  <c r="NZ76"/>
  <c r="OE75"/>
  <c r="OD75"/>
  <c r="OC75"/>
  <c r="OB75"/>
  <c r="OA75"/>
  <c r="NZ75"/>
  <c r="OE74"/>
  <c r="OD74"/>
  <c r="OC74"/>
  <c r="OB74"/>
  <c r="OA74"/>
  <c r="NZ74"/>
  <c r="OE73"/>
  <c r="OD73"/>
  <c r="OC73"/>
  <c r="OB73"/>
  <c r="OA73"/>
  <c r="NZ73"/>
  <c r="OE72"/>
  <c r="OD72"/>
  <c r="OC72"/>
  <c r="OB72"/>
  <c r="OA72"/>
  <c r="NZ72"/>
  <c r="OE71"/>
  <c r="OD71"/>
  <c r="OC71"/>
  <c r="OB71"/>
  <c r="OA71"/>
  <c r="NZ71"/>
  <c r="OE70"/>
  <c r="OD70"/>
  <c r="OC70"/>
  <c r="OB70"/>
  <c r="OA70"/>
  <c r="NZ70"/>
  <c r="OE69"/>
  <c r="OD69"/>
  <c r="OC69"/>
  <c r="OB69"/>
  <c r="OA69"/>
  <c r="NZ69"/>
  <c r="OE68"/>
  <c r="OD68"/>
  <c r="OC68"/>
  <c r="OB68"/>
  <c r="OA68"/>
  <c r="NZ68"/>
  <c r="OE67"/>
  <c r="OD67"/>
  <c r="OC67"/>
  <c r="OB67"/>
  <c r="OA67"/>
  <c r="NZ67"/>
  <c r="OE66"/>
  <c r="OD66"/>
  <c r="OC66"/>
  <c r="OB66"/>
  <c r="OA66"/>
  <c r="NZ66"/>
  <c r="OE65"/>
  <c r="OD65"/>
  <c r="OC65"/>
  <c r="OB65"/>
  <c r="OA65"/>
  <c r="NZ65"/>
  <c r="OE64"/>
  <c r="OD64"/>
  <c r="OC64"/>
  <c r="OB64"/>
  <c r="OA64"/>
  <c r="NZ64"/>
  <c r="OE63"/>
  <c r="OD63"/>
  <c r="OC63"/>
  <c r="OB63"/>
  <c r="OA63"/>
  <c r="NZ63"/>
  <c r="OE62"/>
  <c r="OD62"/>
  <c r="OC62"/>
  <c r="OB62"/>
  <c r="OA62"/>
  <c r="NZ62"/>
  <c r="OE61"/>
  <c r="OD61"/>
  <c r="OC61"/>
  <c r="OB61"/>
  <c r="OA61"/>
  <c r="NZ61"/>
  <c r="OE60"/>
  <c r="OD60"/>
  <c r="OC60"/>
  <c r="OB60"/>
  <c r="OA60"/>
  <c r="NZ60"/>
  <c r="OE59"/>
  <c r="OD59"/>
  <c r="OC59"/>
  <c r="OB59"/>
  <c r="OA59"/>
  <c r="NZ59"/>
  <c r="OE58"/>
  <c r="OD58"/>
  <c r="OC58"/>
  <c r="OB58"/>
  <c r="OA58"/>
  <c r="NZ58"/>
  <c r="OE57"/>
  <c r="OD57"/>
  <c r="OC57"/>
  <c r="OB57"/>
  <c r="OA57"/>
  <c r="NZ57"/>
  <c r="OE56"/>
  <c r="OD56"/>
  <c r="OC56"/>
  <c r="OB56"/>
  <c r="OA56"/>
  <c r="NZ56"/>
  <c r="OE55"/>
  <c r="OD55"/>
  <c r="OC55"/>
  <c r="OB55"/>
  <c r="OA55"/>
  <c r="NZ55"/>
  <c r="OE54"/>
  <c r="OD54"/>
  <c r="OC54"/>
  <c r="OB54"/>
  <c r="OA54"/>
  <c r="NZ54"/>
  <c r="OE53"/>
  <c r="OD53"/>
  <c r="OC53"/>
  <c r="OB53"/>
  <c r="OA53"/>
  <c r="NZ53"/>
  <c r="OE52"/>
  <c r="OD52"/>
  <c r="OC52"/>
  <c r="OB52"/>
  <c r="OA52"/>
  <c r="NZ52"/>
  <c r="OE51"/>
  <c r="OD51"/>
  <c r="OC51"/>
  <c r="OB51"/>
  <c r="OA51"/>
  <c r="NZ51"/>
  <c r="OE50"/>
  <c r="OD50"/>
  <c r="OC50"/>
  <c r="OB50"/>
  <c r="OA50"/>
  <c r="NZ50"/>
  <c r="OE49"/>
  <c r="OD49"/>
  <c r="OC49"/>
  <c r="OB49"/>
  <c r="OA49"/>
  <c r="NZ49"/>
  <c r="OE48"/>
  <c r="OD48"/>
  <c r="OC48"/>
  <c r="OB48"/>
  <c r="OA48"/>
  <c r="NZ48"/>
  <c r="OE47"/>
  <c r="OD47"/>
  <c r="OC47"/>
  <c r="OB47"/>
  <c r="OA47"/>
  <c r="NZ47"/>
  <c r="OE46"/>
  <c r="OD46"/>
  <c r="OC46"/>
  <c r="OB46"/>
  <c r="OA46"/>
  <c r="NZ46"/>
  <c r="OE45"/>
  <c r="OD45"/>
  <c r="OC45"/>
  <c r="OB45"/>
  <c r="OA45"/>
  <c r="NZ45"/>
  <c r="OE44"/>
  <c r="OD44"/>
  <c r="OC44"/>
  <c r="OB44"/>
  <c r="OA44"/>
  <c r="NZ44"/>
  <c r="OE43"/>
  <c r="OD43"/>
  <c r="OC43"/>
  <c r="OB43"/>
  <c r="OA43"/>
  <c r="NZ43"/>
  <c r="OE42"/>
  <c r="OD42"/>
  <c r="OC42"/>
  <c r="OB42"/>
  <c r="OA42"/>
  <c r="NZ42"/>
  <c r="OE41"/>
  <c r="OD41"/>
  <c r="OC41"/>
  <c r="OB41"/>
  <c r="OA41"/>
  <c r="NZ41"/>
  <c r="OE40"/>
  <c r="OD40"/>
  <c r="OC40"/>
  <c r="OB40"/>
  <c r="OA40"/>
  <c r="NZ40"/>
  <c r="OE39"/>
  <c r="OD39"/>
  <c r="OC39"/>
  <c r="OB39"/>
  <c r="OA39"/>
  <c r="NZ39"/>
  <c r="OE38"/>
  <c r="OD38"/>
  <c r="OC38"/>
  <c r="OB38"/>
  <c r="OA38"/>
  <c r="NZ38"/>
  <c r="OE37"/>
  <c r="OD37"/>
  <c r="OC37"/>
  <c r="OB37"/>
  <c r="OA37"/>
  <c r="NZ37"/>
  <c r="OE36"/>
  <c r="OD36"/>
  <c r="OC36"/>
  <c r="OB36"/>
  <c r="OA36"/>
  <c r="NZ36"/>
  <c r="OE35"/>
  <c r="OD35"/>
  <c r="OC35"/>
  <c r="OB35"/>
  <c r="OA35"/>
  <c r="NZ35"/>
  <c r="OE34"/>
  <c r="OD34"/>
  <c r="OC34"/>
  <c r="OB34"/>
  <c r="OA34"/>
  <c r="NZ34"/>
  <c r="OE33"/>
  <c r="OD33"/>
  <c r="OC33"/>
  <c r="OB33"/>
  <c r="OA33"/>
  <c r="NZ33"/>
  <c r="OE32"/>
  <c r="OD32"/>
  <c r="OC32"/>
  <c r="OB32"/>
  <c r="OA32"/>
  <c r="NZ32"/>
  <c r="OE31"/>
  <c r="OD31"/>
  <c r="OC31"/>
  <c r="OB31"/>
  <c r="OA31"/>
  <c r="NZ31"/>
  <c r="OE30"/>
  <c r="OD30"/>
  <c r="OC30"/>
  <c r="OB30"/>
  <c r="OA30"/>
  <c r="NZ30"/>
  <c r="OE29"/>
  <c r="OD29"/>
  <c r="OC29"/>
  <c r="OB29"/>
  <c r="OA29"/>
  <c r="NZ29"/>
  <c r="OE28"/>
  <c r="OD28"/>
  <c r="OC28"/>
  <c r="OB28"/>
  <c r="OA28"/>
  <c r="NZ28"/>
  <c r="OE27"/>
  <c r="OD27"/>
  <c r="OC27"/>
  <c r="OB27"/>
  <c r="OA27"/>
  <c r="NZ27"/>
  <c r="OE26"/>
  <c r="OD26"/>
  <c r="OC26"/>
  <c r="OB26"/>
  <c r="OA26"/>
  <c r="NZ26"/>
  <c r="OE25"/>
  <c r="OD25"/>
  <c r="OC25"/>
  <c r="OB25"/>
  <c r="OA25"/>
  <c r="NZ25"/>
  <c r="OE24"/>
  <c r="OD24"/>
  <c r="OC24"/>
  <c r="OB24"/>
  <c r="OA24"/>
  <c r="NZ24"/>
  <c r="OE23"/>
  <c r="OD23"/>
  <c r="OC23"/>
  <c r="OB23"/>
  <c r="OA23"/>
  <c r="NZ23"/>
  <c r="OE22"/>
  <c r="OD22"/>
  <c r="OC22"/>
  <c r="OB22"/>
  <c r="OA22"/>
  <c r="NZ22"/>
  <c r="OE21"/>
  <c r="OD21"/>
  <c r="OC21"/>
  <c r="OB21"/>
  <c r="OA21"/>
  <c r="NZ21"/>
  <c r="OE20"/>
  <c r="OD20"/>
  <c r="OC20"/>
  <c r="OB20"/>
  <c r="OA20"/>
  <c r="NZ20"/>
  <c r="OE19"/>
  <c r="OD19"/>
  <c r="OC19"/>
  <c r="OB19"/>
  <c r="OA19"/>
  <c r="NZ19"/>
  <c r="OE18"/>
  <c r="OD18"/>
  <c r="OC18"/>
  <c r="OB18"/>
  <c r="OA18"/>
  <c r="NZ18"/>
  <c r="OE17"/>
  <c r="OD17"/>
  <c r="OC17"/>
  <c r="OB17"/>
  <c r="OA17"/>
  <c r="NZ17"/>
  <c r="OE16"/>
  <c r="OD16"/>
  <c r="OC16"/>
  <c r="OB16"/>
  <c r="OA16"/>
  <c r="NZ16"/>
  <c r="OE15"/>
  <c r="OD15"/>
  <c r="OC15"/>
  <c r="OB15"/>
  <c r="OA15"/>
  <c r="NZ15"/>
  <c r="OE14"/>
  <c r="OD14"/>
  <c r="OC14"/>
  <c r="OB14"/>
  <c r="OA14"/>
  <c r="NZ14"/>
  <c r="OE13"/>
  <c r="OD13"/>
  <c r="OC13"/>
  <c r="OB13"/>
  <c r="OA13"/>
  <c r="NZ13"/>
  <c r="OE12"/>
  <c r="OD12"/>
  <c r="OC12"/>
  <c r="OB12"/>
  <c r="OA12"/>
  <c r="NZ12"/>
  <c r="OE11"/>
  <c r="OD11"/>
  <c r="OC11"/>
  <c r="OB11"/>
  <c r="OA11"/>
  <c r="NZ11"/>
  <c r="OE10"/>
  <c r="OD10"/>
  <c r="OC10"/>
  <c r="OB10"/>
  <c r="OA10"/>
  <c r="NZ10"/>
  <c r="OE9"/>
  <c r="OD9"/>
  <c r="OC9"/>
  <c r="OB9"/>
  <c r="OA9"/>
  <c r="NZ9"/>
  <c r="OE8"/>
  <c r="OD8"/>
  <c r="OC8"/>
  <c r="OB8"/>
  <c r="OA8"/>
  <c r="NZ8"/>
  <c r="OE7"/>
  <c r="OD7"/>
  <c r="OC7"/>
  <c r="OB7"/>
  <c r="OA7"/>
  <c r="NZ7"/>
  <c r="OE6"/>
  <c r="OD6"/>
  <c r="OC6"/>
  <c r="OB6"/>
  <c r="OA6"/>
  <c r="NZ6"/>
  <c r="OE5"/>
  <c r="OD5"/>
  <c r="OC5"/>
  <c r="OB5"/>
  <c r="OA5"/>
  <c r="NZ5"/>
  <c r="OE4"/>
  <c r="OD4"/>
  <c r="OC4"/>
  <c r="OB4"/>
  <c r="OA4"/>
  <c r="NZ4"/>
  <c r="OE3"/>
  <c r="OE208" s="1"/>
  <c r="OD3"/>
  <c r="OC3"/>
  <c r="OB3"/>
  <c r="OA3"/>
  <c r="NZ3"/>
  <c r="OE2"/>
  <c r="OD2"/>
  <c r="OC2"/>
  <c r="OB2"/>
  <c r="OA2"/>
  <c r="NZ2"/>
  <c r="NR7"/>
  <c r="NR105"/>
  <c r="WZ209" l="1"/>
  <c r="NP17"/>
  <c r="NP200"/>
  <c r="OG166"/>
  <c r="NP193"/>
  <c r="NP33"/>
  <c r="NP73"/>
  <c r="NP81"/>
  <c r="NP89"/>
  <c r="NP97"/>
  <c r="OG30"/>
  <c r="OG94"/>
  <c r="NP2"/>
  <c r="NP7"/>
  <c r="NP13"/>
  <c r="NP135"/>
  <c r="NP95"/>
  <c r="NP98"/>
  <c r="NP106"/>
  <c r="NP201"/>
  <c r="NP104"/>
  <c r="NP20"/>
  <c r="NP145"/>
  <c r="NP161"/>
  <c r="NP169"/>
  <c r="NP25"/>
  <c r="NP57"/>
  <c r="NP65"/>
  <c r="OG46"/>
  <c r="NP113"/>
  <c r="NP183"/>
  <c r="NP191"/>
  <c r="NR210"/>
  <c r="NR211" s="1"/>
  <c r="NR212" s="1"/>
  <c r="NR213" s="1"/>
  <c r="NR214" s="1"/>
  <c r="NR215" s="1"/>
  <c r="NR216" s="1"/>
  <c r="NR217" s="1"/>
  <c r="NR218" s="1"/>
  <c r="NR219" s="1"/>
  <c r="NR220" s="1"/>
  <c r="NR221" s="1"/>
  <c r="NR222" s="1"/>
  <c r="NX222" s="1"/>
  <c r="NP143"/>
  <c r="NP151"/>
  <c r="NP159"/>
  <c r="NP167"/>
  <c r="NP170"/>
  <c r="NP178"/>
  <c r="NP186"/>
  <c r="NP87"/>
  <c r="NP55"/>
  <c r="OG182"/>
  <c r="NP137"/>
  <c r="NP4"/>
  <c r="NP105"/>
  <c r="NP41"/>
  <c r="NP49"/>
  <c r="NP96"/>
  <c r="NP129"/>
  <c r="NP192"/>
  <c r="NP23"/>
  <c r="OG110"/>
  <c r="NP72"/>
  <c r="NP103"/>
  <c r="NP122"/>
  <c r="NP177"/>
  <c r="NP185"/>
  <c r="OG86"/>
  <c r="OG158"/>
  <c r="NP121"/>
  <c r="NP136"/>
  <c r="NP199"/>
  <c r="OG14"/>
  <c r="OG78"/>
  <c r="OG118"/>
  <c r="OG126"/>
  <c r="OG134"/>
  <c r="OG142"/>
  <c r="OG190"/>
  <c r="OG198"/>
  <c r="OG206"/>
  <c r="NP128"/>
  <c r="NP146"/>
  <c r="NP194"/>
  <c r="OG22"/>
  <c r="NZ213"/>
  <c r="OG6"/>
  <c r="OG62"/>
  <c r="OG122"/>
  <c r="NP153"/>
  <c r="NP168"/>
  <c r="NP71"/>
  <c r="NP74"/>
  <c r="NP160"/>
  <c r="OG54"/>
  <c r="OG70"/>
  <c r="NP111"/>
  <c r="OG28"/>
  <c r="OG38"/>
  <c r="OG102"/>
  <c r="OG174"/>
  <c r="NS209"/>
  <c r="NT209" s="1"/>
  <c r="NU209" s="1"/>
  <c r="NP39"/>
  <c r="NP58"/>
  <c r="NP114"/>
  <c r="NP162"/>
  <c r="NP67"/>
  <c r="NP85"/>
  <c r="NP124"/>
  <c r="NP156"/>
  <c r="NP174"/>
  <c r="NP206"/>
  <c r="OG5"/>
  <c r="OG13"/>
  <c r="OG29"/>
  <c r="OG69"/>
  <c r="OG113"/>
  <c r="OG125"/>
  <c r="OG133"/>
  <c r="OG141"/>
  <c r="OG149"/>
  <c r="OG157"/>
  <c r="OG165"/>
  <c r="OG185"/>
  <c r="OG197"/>
  <c r="NP22"/>
  <c r="NP77"/>
  <c r="NP91"/>
  <c r="NP102"/>
  <c r="NP134"/>
  <c r="NP141"/>
  <c r="NP148"/>
  <c r="NP155"/>
  <c r="NP166"/>
  <c r="NP173"/>
  <c r="NP180"/>
  <c r="NP187"/>
  <c r="NP198"/>
  <c r="OG7"/>
  <c r="OG18"/>
  <c r="OG42"/>
  <c r="OG44"/>
  <c r="OG52"/>
  <c r="OG55"/>
  <c r="OG60"/>
  <c r="OG63"/>
  <c r="OG66"/>
  <c r="OG68"/>
  <c r="OG71"/>
  <c r="OG74"/>
  <c r="OG76"/>
  <c r="OG79"/>
  <c r="OG80"/>
  <c r="OG82"/>
  <c r="OG84"/>
  <c r="OG87"/>
  <c r="OG88"/>
  <c r="OG90"/>
  <c r="OG92"/>
  <c r="OG95"/>
  <c r="OG96"/>
  <c r="OG98"/>
  <c r="OG100"/>
  <c r="OG103"/>
  <c r="OG104"/>
  <c r="OG106"/>
  <c r="OG108"/>
  <c r="OG111"/>
  <c r="OG112"/>
  <c r="OG114"/>
  <c r="OG116"/>
  <c r="OG119"/>
  <c r="OG120"/>
  <c r="OG124"/>
  <c r="OG127"/>
  <c r="OG128"/>
  <c r="OG130"/>
  <c r="OG132"/>
  <c r="OG135"/>
  <c r="OG136"/>
  <c r="OG138"/>
  <c r="OG140"/>
  <c r="OG143"/>
  <c r="OG144"/>
  <c r="OG146"/>
  <c r="OG148"/>
  <c r="OG150"/>
  <c r="OG151"/>
  <c r="OG152"/>
  <c r="OG154"/>
  <c r="OG156"/>
  <c r="OG159"/>
  <c r="OG160"/>
  <c r="OG162"/>
  <c r="OG164"/>
  <c r="OG167"/>
  <c r="OG168"/>
  <c r="OG170"/>
  <c r="OG172"/>
  <c r="OG175"/>
  <c r="OG176"/>
  <c r="OG178"/>
  <c r="OG180"/>
  <c r="OG183"/>
  <c r="OG184"/>
  <c r="OG186"/>
  <c r="OG188"/>
  <c r="OG191"/>
  <c r="OG192"/>
  <c r="OG194"/>
  <c r="OG196"/>
  <c r="OG199"/>
  <c r="OG200"/>
  <c r="OG202"/>
  <c r="OG204"/>
  <c r="NP6"/>
  <c r="NP40"/>
  <c r="NP80"/>
  <c r="NP112"/>
  <c r="NP144"/>
  <c r="NP176"/>
  <c r="NP92"/>
  <c r="NP110"/>
  <c r="NP149"/>
  <c r="NP188"/>
  <c r="OG21"/>
  <c r="OG37"/>
  <c r="OG45"/>
  <c r="OG49"/>
  <c r="OG77"/>
  <c r="OG85"/>
  <c r="OG93"/>
  <c r="OG101"/>
  <c r="OG121"/>
  <c r="OG145"/>
  <c r="OG153"/>
  <c r="OG161"/>
  <c r="OG173"/>
  <c r="OG181"/>
  <c r="OG189"/>
  <c r="NP88"/>
  <c r="NP120"/>
  <c r="NP123"/>
  <c r="NZ208"/>
  <c r="OG12"/>
  <c r="OG26"/>
  <c r="OG36"/>
  <c r="OG47"/>
  <c r="OG58"/>
  <c r="NP69"/>
  <c r="NP76"/>
  <c r="NP83"/>
  <c r="NP94"/>
  <c r="NP101"/>
  <c r="NP108"/>
  <c r="NP115"/>
  <c r="NP126"/>
  <c r="NP133"/>
  <c r="NP140"/>
  <c r="NP147"/>
  <c r="NP158"/>
  <c r="NP165"/>
  <c r="NP172"/>
  <c r="NP179"/>
  <c r="NP190"/>
  <c r="NP197"/>
  <c r="NP204"/>
  <c r="NP56"/>
  <c r="NP99"/>
  <c r="NP131"/>
  <c r="NP163"/>
  <c r="NP181"/>
  <c r="OG53"/>
  <c r="OG61"/>
  <c r="OG97"/>
  <c r="OG109"/>
  <c r="OG117"/>
  <c r="OG129"/>
  <c r="OG177"/>
  <c r="OG201"/>
  <c r="OE212"/>
  <c r="NP70"/>
  <c r="NP109"/>
  <c r="NP205"/>
  <c r="OG10"/>
  <c r="OG20"/>
  <c r="OG31"/>
  <c r="OG34"/>
  <c r="OG50"/>
  <c r="NZ212"/>
  <c r="OG8"/>
  <c r="OG11"/>
  <c r="OG16"/>
  <c r="OG19"/>
  <c r="OG24"/>
  <c r="OG27"/>
  <c r="OG32"/>
  <c r="OG35"/>
  <c r="OG40"/>
  <c r="OG43"/>
  <c r="OG48"/>
  <c r="OG51"/>
  <c r="OG56"/>
  <c r="OG59"/>
  <c r="OG64"/>
  <c r="OG67"/>
  <c r="OG72"/>
  <c r="OG75"/>
  <c r="OG83"/>
  <c r="OG91"/>
  <c r="OG99"/>
  <c r="OG107"/>
  <c r="OG115"/>
  <c r="OG123"/>
  <c r="OG131"/>
  <c r="OG139"/>
  <c r="OG147"/>
  <c r="OG155"/>
  <c r="OG163"/>
  <c r="OG171"/>
  <c r="OG179"/>
  <c r="OG187"/>
  <c r="OG195"/>
  <c r="OG203"/>
  <c r="NZ211"/>
  <c r="NP78"/>
  <c r="NP117"/>
  <c r="NP142"/>
  <c r="NP195"/>
  <c r="OG9"/>
  <c r="OG17"/>
  <c r="OG25"/>
  <c r="OG33"/>
  <c r="OG41"/>
  <c r="OG57"/>
  <c r="OG65"/>
  <c r="OG73"/>
  <c r="OG81"/>
  <c r="OG89"/>
  <c r="OG105"/>
  <c r="OG137"/>
  <c r="OG169"/>
  <c r="OG193"/>
  <c r="OG205"/>
  <c r="NP11"/>
  <c r="NP152"/>
  <c r="NP184"/>
  <c r="NP84"/>
  <c r="NP116"/>
  <c r="OG4"/>
  <c r="OG15"/>
  <c r="OG23"/>
  <c r="OG39"/>
  <c r="OE211"/>
  <c r="OG2"/>
  <c r="NP27"/>
  <c r="NP31"/>
  <c r="NP68"/>
  <c r="NP75"/>
  <c r="NP86"/>
  <c r="NP93"/>
  <c r="NP100"/>
  <c r="NP107"/>
  <c r="NP118"/>
  <c r="NP125"/>
  <c r="NP132"/>
  <c r="NP139"/>
  <c r="NP150"/>
  <c r="NP157"/>
  <c r="NP164"/>
  <c r="NP171"/>
  <c r="NP182"/>
  <c r="NP189"/>
  <c r="NP196"/>
  <c r="NP203"/>
  <c r="NP59"/>
  <c r="NP5"/>
  <c r="NP12"/>
  <c r="NP19"/>
  <c r="NP48"/>
  <c r="NP8"/>
  <c r="NP30"/>
  <c r="NP37"/>
  <c r="NP44"/>
  <c r="NP51"/>
  <c r="NP62"/>
  <c r="NP16"/>
  <c r="NP38"/>
  <c r="NP45"/>
  <c r="NP29"/>
  <c r="NP36"/>
  <c r="NP43"/>
  <c r="NP54"/>
  <c r="NP61"/>
  <c r="NP3"/>
  <c r="NP14"/>
  <c r="NP21"/>
  <c r="NP32"/>
  <c r="NP64"/>
  <c r="NP52"/>
  <c r="NP24"/>
  <c r="NP35"/>
  <c r="NP46"/>
  <c r="NP53"/>
  <c r="NP60"/>
  <c r="NS214"/>
  <c r="NS215"/>
  <c r="NX214"/>
  <c r="NS211"/>
  <c r="NX210"/>
  <c r="NX218"/>
  <c r="NS216"/>
  <c r="NS217"/>
  <c r="NX216"/>
  <c r="OE213"/>
  <c r="NZ209"/>
  <c r="OE210"/>
  <c r="NZ210"/>
  <c r="OE209"/>
  <c r="OE214" s="1"/>
  <c r="OG3"/>
  <c r="MX19"/>
  <c r="MU19"/>
  <c r="MX20"/>
  <c r="MU20"/>
  <c r="MV27"/>
  <c r="MZ26"/>
  <c r="MX26"/>
  <c r="NV206"/>
  <c r="NU206"/>
  <c r="NT206"/>
  <c r="NS206"/>
  <c r="NR206"/>
  <c r="NV205"/>
  <c r="NU205"/>
  <c r="NT205"/>
  <c r="NS205"/>
  <c r="NR205"/>
  <c r="NV204"/>
  <c r="NU204"/>
  <c r="NT204"/>
  <c r="NS204"/>
  <c r="NR204"/>
  <c r="NV203"/>
  <c r="NU203"/>
  <c r="NT203"/>
  <c r="NS203"/>
  <c r="NR203"/>
  <c r="NV202"/>
  <c r="NU202"/>
  <c r="NT202"/>
  <c r="NS202"/>
  <c r="NR202"/>
  <c r="NV201"/>
  <c r="NU201"/>
  <c r="NT201"/>
  <c r="NS201"/>
  <c r="NR201"/>
  <c r="NV200"/>
  <c r="NU200"/>
  <c r="NT200"/>
  <c r="NS200"/>
  <c r="NR200"/>
  <c r="NV199"/>
  <c r="NU199"/>
  <c r="NT199"/>
  <c r="NS199"/>
  <c r="NR199"/>
  <c r="NV198"/>
  <c r="NU198"/>
  <c r="NT198"/>
  <c r="NS198"/>
  <c r="NR198"/>
  <c r="NV197"/>
  <c r="NU197"/>
  <c r="NT197"/>
  <c r="NS197"/>
  <c r="NR197"/>
  <c r="NV196"/>
  <c r="NU196"/>
  <c r="NT196"/>
  <c r="NS196"/>
  <c r="NR196"/>
  <c r="NV195"/>
  <c r="NU195"/>
  <c r="NT195"/>
  <c r="NS195"/>
  <c r="NR195"/>
  <c r="NV194"/>
  <c r="NU194"/>
  <c r="NT194"/>
  <c r="NS194"/>
  <c r="NR194"/>
  <c r="NV193"/>
  <c r="NU193"/>
  <c r="NT193"/>
  <c r="NS193"/>
  <c r="NR193"/>
  <c r="NV192"/>
  <c r="NU192"/>
  <c r="NT192"/>
  <c r="NS192"/>
  <c r="NR192"/>
  <c r="NV191"/>
  <c r="NU191"/>
  <c r="NT191"/>
  <c r="NS191"/>
  <c r="NR191"/>
  <c r="NV190"/>
  <c r="NU190"/>
  <c r="NT190"/>
  <c r="NS190"/>
  <c r="NR190"/>
  <c r="NV189"/>
  <c r="NU189"/>
  <c r="NT189"/>
  <c r="NS189"/>
  <c r="NR189"/>
  <c r="NV188"/>
  <c r="NU188"/>
  <c r="NT188"/>
  <c r="NS188"/>
  <c r="NR188"/>
  <c r="NV187"/>
  <c r="NU187"/>
  <c r="NT187"/>
  <c r="NS187"/>
  <c r="NR187"/>
  <c r="NV186"/>
  <c r="NU186"/>
  <c r="NT186"/>
  <c r="NS186"/>
  <c r="NR186"/>
  <c r="NV185"/>
  <c r="NU185"/>
  <c r="NT185"/>
  <c r="NS185"/>
  <c r="NR185"/>
  <c r="NV184"/>
  <c r="NU184"/>
  <c r="NT184"/>
  <c r="NS184"/>
  <c r="NR184"/>
  <c r="NV183"/>
  <c r="NU183"/>
  <c r="NT183"/>
  <c r="NS183"/>
  <c r="NR183"/>
  <c r="NV182"/>
  <c r="NU182"/>
  <c r="NT182"/>
  <c r="NS182"/>
  <c r="NR182"/>
  <c r="NV181"/>
  <c r="NU181"/>
  <c r="NT181"/>
  <c r="NS181"/>
  <c r="NR181"/>
  <c r="NV180"/>
  <c r="NU180"/>
  <c r="NT180"/>
  <c r="NS180"/>
  <c r="NR180"/>
  <c r="NV179"/>
  <c r="NU179"/>
  <c r="NT179"/>
  <c r="NS179"/>
  <c r="NR179"/>
  <c r="NV178"/>
  <c r="NU178"/>
  <c r="NT178"/>
  <c r="NS178"/>
  <c r="NR178"/>
  <c r="NV177"/>
  <c r="NU177"/>
  <c r="NT177"/>
  <c r="NS177"/>
  <c r="NR177"/>
  <c r="NV176"/>
  <c r="NU176"/>
  <c r="NT176"/>
  <c r="NS176"/>
  <c r="NR176"/>
  <c r="NV175"/>
  <c r="NU175"/>
  <c r="NT175"/>
  <c r="NS175"/>
  <c r="NR175"/>
  <c r="NV174"/>
  <c r="NU174"/>
  <c r="NT174"/>
  <c r="NS174"/>
  <c r="NR174"/>
  <c r="NV173"/>
  <c r="NU173"/>
  <c r="NT173"/>
  <c r="NS173"/>
  <c r="NR173"/>
  <c r="NV172"/>
  <c r="NU172"/>
  <c r="NT172"/>
  <c r="NS172"/>
  <c r="NR172"/>
  <c r="NV171"/>
  <c r="NU171"/>
  <c r="NT171"/>
  <c r="NS171"/>
  <c r="NR171"/>
  <c r="NV170"/>
  <c r="NU170"/>
  <c r="NT170"/>
  <c r="NS170"/>
  <c r="NR170"/>
  <c r="NV169"/>
  <c r="NU169"/>
  <c r="NT169"/>
  <c r="NS169"/>
  <c r="NR169"/>
  <c r="NV168"/>
  <c r="NU168"/>
  <c r="NT168"/>
  <c r="NS168"/>
  <c r="NR168"/>
  <c r="NV167"/>
  <c r="NU167"/>
  <c r="NT167"/>
  <c r="NS167"/>
  <c r="NR167"/>
  <c r="NV166"/>
  <c r="NU166"/>
  <c r="NT166"/>
  <c r="NS166"/>
  <c r="NR166"/>
  <c r="NV165"/>
  <c r="NU165"/>
  <c r="NT165"/>
  <c r="NS165"/>
  <c r="NR165"/>
  <c r="NV164"/>
  <c r="NU164"/>
  <c r="NT164"/>
  <c r="NS164"/>
  <c r="NR164"/>
  <c r="NV163"/>
  <c r="NU163"/>
  <c r="NT163"/>
  <c r="NS163"/>
  <c r="NR163"/>
  <c r="NV162"/>
  <c r="NU162"/>
  <c r="NT162"/>
  <c r="NS162"/>
  <c r="NR162"/>
  <c r="NV161"/>
  <c r="NU161"/>
  <c r="NT161"/>
  <c r="NS161"/>
  <c r="NR161"/>
  <c r="NV160"/>
  <c r="NU160"/>
  <c r="NT160"/>
  <c r="NS160"/>
  <c r="NR160"/>
  <c r="NV159"/>
  <c r="NU159"/>
  <c r="NT159"/>
  <c r="NS159"/>
  <c r="NR159"/>
  <c r="NV158"/>
  <c r="NU158"/>
  <c r="NT158"/>
  <c r="NS158"/>
  <c r="NR158"/>
  <c r="NV157"/>
  <c r="NU157"/>
  <c r="NT157"/>
  <c r="NS157"/>
  <c r="NR157"/>
  <c r="NV156"/>
  <c r="NU156"/>
  <c r="NT156"/>
  <c r="NS156"/>
  <c r="NV155"/>
  <c r="NU155"/>
  <c r="NT155"/>
  <c r="NS155"/>
  <c r="NR155"/>
  <c r="NV154"/>
  <c r="NU154"/>
  <c r="NT154"/>
  <c r="NS154"/>
  <c r="NR154"/>
  <c r="NV153"/>
  <c r="NU153"/>
  <c r="NT153"/>
  <c r="NS153"/>
  <c r="NR153"/>
  <c r="NV152"/>
  <c r="NU152"/>
  <c r="NT152"/>
  <c r="NS152"/>
  <c r="NR152"/>
  <c r="NV151"/>
  <c r="NU151"/>
  <c r="NT151"/>
  <c r="NS151"/>
  <c r="NR151"/>
  <c r="NV150"/>
  <c r="NU150"/>
  <c r="NT150"/>
  <c r="NS150"/>
  <c r="NR150"/>
  <c r="NV149"/>
  <c r="NU149"/>
  <c r="NT149"/>
  <c r="NS149"/>
  <c r="NR149"/>
  <c r="NV148"/>
  <c r="NU148"/>
  <c r="NT148"/>
  <c r="NS148"/>
  <c r="NR148"/>
  <c r="NV147"/>
  <c r="NU147"/>
  <c r="NT147"/>
  <c r="NS147"/>
  <c r="NR147"/>
  <c r="NV146"/>
  <c r="NU146"/>
  <c r="NT146"/>
  <c r="NS146"/>
  <c r="NR146"/>
  <c r="NV145"/>
  <c r="NU145"/>
  <c r="NT145"/>
  <c r="NS145"/>
  <c r="NR145"/>
  <c r="NV144"/>
  <c r="NU144"/>
  <c r="NT144"/>
  <c r="NS144"/>
  <c r="NR144"/>
  <c r="NV143"/>
  <c r="NU143"/>
  <c r="NT143"/>
  <c r="NS143"/>
  <c r="NR143"/>
  <c r="NV142"/>
  <c r="NU142"/>
  <c r="NT142"/>
  <c r="NS142"/>
  <c r="NR142"/>
  <c r="NV141"/>
  <c r="NU141"/>
  <c r="NT141"/>
  <c r="NS141"/>
  <c r="NR141"/>
  <c r="NV140"/>
  <c r="NU140"/>
  <c r="NT140"/>
  <c r="NS140"/>
  <c r="NR140"/>
  <c r="NV139"/>
  <c r="NU139"/>
  <c r="NT139"/>
  <c r="NS139"/>
  <c r="NR139"/>
  <c r="NV138"/>
  <c r="NU138"/>
  <c r="NT138"/>
  <c r="NS138"/>
  <c r="NR138"/>
  <c r="NV137"/>
  <c r="NU137"/>
  <c r="NT137"/>
  <c r="NS137"/>
  <c r="NR137"/>
  <c r="NV136"/>
  <c r="NU136"/>
  <c r="NT136"/>
  <c r="NS136"/>
  <c r="NR136"/>
  <c r="NV135"/>
  <c r="NU135"/>
  <c r="NT135"/>
  <c r="NS135"/>
  <c r="NR135"/>
  <c r="NV134"/>
  <c r="NU134"/>
  <c r="NT134"/>
  <c r="NS134"/>
  <c r="NR134"/>
  <c r="NV133"/>
  <c r="NU133"/>
  <c r="NT133"/>
  <c r="NS133"/>
  <c r="NR133"/>
  <c r="NV132"/>
  <c r="NU132"/>
  <c r="NT132"/>
  <c r="NS132"/>
  <c r="NR132"/>
  <c r="NV131"/>
  <c r="NU131"/>
  <c r="NT131"/>
  <c r="NS131"/>
  <c r="NR131"/>
  <c r="NV130"/>
  <c r="NU130"/>
  <c r="NT130"/>
  <c r="NS130"/>
  <c r="NR130"/>
  <c r="NV129"/>
  <c r="NU129"/>
  <c r="NT129"/>
  <c r="NS129"/>
  <c r="NR129"/>
  <c r="NV128"/>
  <c r="NU128"/>
  <c r="NT128"/>
  <c r="NS128"/>
  <c r="NR128"/>
  <c r="NV127"/>
  <c r="NU127"/>
  <c r="NT127"/>
  <c r="NS127"/>
  <c r="NR127"/>
  <c r="NV126"/>
  <c r="NU126"/>
  <c r="NT126"/>
  <c r="NS126"/>
  <c r="NR126"/>
  <c r="NV125"/>
  <c r="NU125"/>
  <c r="NT125"/>
  <c r="NS125"/>
  <c r="NR125"/>
  <c r="NV124"/>
  <c r="NU124"/>
  <c r="NT124"/>
  <c r="NS124"/>
  <c r="NR124"/>
  <c r="NV123"/>
  <c r="NU123"/>
  <c r="NT123"/>
  <c r="NS123"/>
  <c r="NR123"/>
  <c r="NV122"/>
  <c r="NU122"/>
  <c r="NT122"/>
  <c r="NS122"/>
  <c r="NR122"/>
  <c r="NV121"/>
  <c r="NU121"/>
  <c r="NT121"/>
  <c r="NS121"/>
  <c r="NR121"/>
  <c r="NV120"/>
  <c r="NU120"/>
  <c r="NT120"/>
  <c r="NS120"/>
  <c r="NR120"/>
  <c r="NV119"/>
  <c r="NU119"/>
  <c r="NT119"/>
  <c r="NS119"/>
  <c r="NR119"/>
  <c r="NV118"/>
  <c r="NU118"/>
  <c r="NT118"/>
  <c r="NS118"/>
  <c r="NR118"/>
  <c r="NV117"/>
  <c r="NU117"/>
  <c r="NT117"/>
  <c r="NS117"/>
  <c r="NR117"/>
  <c r="NV116"/>
  <c r="NU116"/>
  <c r="NT116"/>
  <c r="NS116"/>
  <c r="NR116"/>
  <c r="NV115"/>
  <c r="NU115"/>
  <c r="NT115"/>
  <c r="NS115"/>
  <c r="NR115"/>
  <c r="NV114"/>
  <c r="NU114"/>
  <c r="NT114"/>
  <c r="NS114"/>
  <c r="NR114"/>
  <c r="NV113"/>
  <c r="NU113"/>
  <c r="NT113"/>
  <c r="NS113"/>
  <c r="NR113"/>
  <c r="NV112"/>
  <c r="NU112"/>
  <c r="NT112"/>
  <c r="NS112"/>
  <c r="NR112"/>
  <c r="NV111"/>
  <c r="NU111"/>
  <c r="NT111"/>
  <c r="NS111"/>
  <c r="NR111"/>
  <c r="NV110"/>
  <c r="NU110"/>
  <c r="NT110"/>
  <c r="NS110"/>
  <c r="NR110"/>
  <c r="NV109"/>
  <c r="NU109"/>
  <c r="NT109"/>
  <c r="NS109"/>
  <c r="NR109"/>
  <c r="NV108"/>
  <c r="NU108"/>
  <c r="NT108"/>
  <c r="NS108"/>
  <c r="NR108"/>
  <c r="NV107"/>
  <c r="NU107"/>
  <c r="NT107"/>
  <c r="NS107"/>
  <c r="NR107"/>
  <c r="NV106"/>
  <c r="NU106"/>
  <c r="NT106"/>
  <c r="NS106"/>
  <c r="NR106"/>
  <c r="NV105"/>
  <c r="NU105"/>
  <c r="NT105"/>
  <c r="NS105"/>
  <c r="NV104"/>
  <c r="NU104"/>
  <c r="NT104"/>
  <c r="NS104"/>
  <c r="NR104"/>
  <c r="NV103"/>
  <c r="NU103"/>
  <c r="NT103"/>
  <c r="NS103"/>
  <c r="NR103"/>
  <c r="NV102"/>
  <c r="NU102"/>
  <c r="NT102"/>
  <c r="NS102"/>
  <c r="NR102"/>
  <c r="NV101"/>
  <c r="NU101"/>
  <c r="NT101"/>
  <c r="NS101"/>
  <c r="NR101"/>
  <c r="NV100"/>
  <c r="NU100"/>
  <c r="NT100"/>
  <c r="NS100"/>
  <c r="NR100"/>
  <c r="NV99"/>
  <c r="NU99"/>
  <c r="NT99"/>
  <c r="NS99"/>
  <c r="NR99"/>
  <c r="NV98"/>
  <c r="NU98"/>
  <c r="NT98"/>
  <c r="NS98"/>
  <c r="NR98"/>
  <c r="NV97"/>
  <c r="NU97"/>
  <c r="NT97"/>
  <c r="NS97"/>
  <c r="NR97"/>
  <c r="NV96"/>
  <c r="NU96"/>
  <c r="NT96"/>
  <c r="NS96"/>
  <c r="NR96"/>
  <c r="NV95"/>
  <c r="NU95"/>
  <c r="NT95"/>
  <c r="NS95"/>
  <c r="NR95"/>
  <c r="NV94"/>
  <c r="NU94"/>
  <c r="NT94"/>
  <c r="NS94"/>
  <c r="NR94"/>
  <c r="NV93"/>
  <c r="NU93"/>
  <c r="NT93"/>
  <c r="NS93"/>
  <c r="NR93"/>
  <c r="NV92"/>
  <c r="NU92"/>
  <c r="NT92"/>
  <c r="NS92"/>
  <c r="NR92"/>
  <c r="NV91"/>
  <c r="NU91"/>
  <c r="NT91"/>
  <c r="NS91"/>
  <c r="NR91"/>
  <c r="NV90"/>
  <c r="NU90"/>
  <c r="NT90"/>
  <c r="NS90"/>
  <c r="NR90"/>
  <c r="NV89"/>
  <c r="NU89"/>
  <c r="NT89"/>
  <c r="NS89"/>
  <c r="NR89"/>
  <c r="NV88"/>
  <c r="NU88"/>
  <c r="NT88"/>
  <c r="NS88"/>
  <c r="NR88"/>
  <c r="NV87"/>
  <c r="NU87"/>
  <c r="NT87"/>
  <c r="NS87"/>
  <c r="NR87"/>
  <c r="NV86"/>
  <c r="NU86"/>
  <c r="NT86"/>
  <c r="NS86"/>
  <c r="NR86"/>
  <c r="NV85"/>
  <c r="NU85"/>
  <c r="NT85"/>
  <c r="NS85"/>
  <c r="NR85"/>
  <c r="NV84"/>
  <c r="NU84"/>
  <c r="NT84"/>
  <c r="NS84"/>
  <c r="NR84"/>
  <c r="NV83"/>
  <c r="NU83"/>
  <c r="NT83"/>
  <c r="NS83"/>
  <c r="NR83"/>
  <c r="NV82"/>
  <c r="NU82"/>
  <c r="NT82"/>
  <c r="NS82"/>
  <c r="NR82"/>
  <c r="NV81"/>
  <c r="NU81"/>
  <c r="NT81"/>
  <c r="NS81"/>
  <c r="NR81"/>
  <c r="NV80"/>
  <c r="NU80"/>
  <c r="NT80"/>
  <c r="NS80"/>
  <c r="NR80"/>
  <c r="NV79"/>
  <c r="NU79"/>
  <c r="NT79"/>
  <c r="NS79"/>
  <c r="NR79"/>
  <c r="NV78"/>
  <c r="NU78"/>
  <c r="NT78"/>
  <c r="NS78"/>
  <c r="NR78"/>
  <c r="NV77"/>
  <c r="NU77"/>
  <c r="NT77"/>
  <c r="NS77"/>
  <c r="NR77"/>
  <c r="NV76"/>
  <c r="NU76"/>
  <c r="NT76"/>
  <c r="NS76"/>
  <c r="NR76"/>
  <c r="NV75"/>
  <c r="NU75"/>
  <c r="NT75"/>
  <c r="NS75"/>
  <c r="NR75"/>
  <c r="NV74"/>
  <c r="NU74"/>
  <c r="NT74"/>
  <c r="NS74"/>
  <c r="NR74"/>
  <c r="NV73"/>
  <c r="NU73"/>
  <c r="NT73"/>
  <c r="NS73"/>
  <c r="NR73"/>
  <c r="NV72"/>
  <c r="NU72"/>
  <c r="NT72"/>
  <c r="NS72"/>
  <c r="NR72"/>
  <c r="NV71"/>
  <c r="NU71"/>
  <c r="NT71"/>
  <c r="NS71"/>
  <c r="NR71"/>
  <c r="NV70"/>
  <c r="NU70"/>
  <c r="NT70"/>
  <c r="NS70"/>
  <c r="NR70"/>
  <c r="NV69"/>
  <c r="NU69"/>
  <c r="NT69"/>
  <c r="NS69"/>
  <c r="NR69"/>
  <c r="NV68"/>
  <c r="NU68"/>
  <c r="NT68"/>
  <c r="NS68"/>
  <c r="NR68"/>
  <c r="NV67"/>
  <c r="NU67"/>
  <c r="NT67"/>
  <c r="NS67"/>
  <c r="NR67"/>
  <c r="NV66"/>
  <c r="NU66"/>
  <c r="NT66"/>
  <c r="NS66"/>
  <c r="NR66"/>
  <c r="NV65"/>
  <c r="NU65"/>
  <c r="NT65"/>
  <c r="NS65"/>
  <c r="NR65"/>
  <c r="NV64"/>
  <c r="NU64"/>
  <c r="NT64"/>
  <c r="NS64"/>
  <c r="NR64"/>
  <c r="NV63"/>
  <c r="NU63"/>
  <c r="NT63"/>
  <c r="NS63"/>
  <c r="NR63"/>
  <c r="NV62"/>
  <c r="NU62"/>
  <c r="NT62"/>
  <c r="NS62"/>
  <c r="NR62"/>
  <c r="NV61"/>
  <c r="NU61"/>
  <c r="NT61"/>
  <c r="NS61"/>
  <c r="NR61"/>
  <c r="NV60"/>
  <c r="NU60"/>
  <c r="NT60"/>
  <c r="NS60"/>
  <c r="NR60"/>
  <c r="NV59"/>
  <c r="NU59"/>
  <c r="NT59"/>
  <c r="NS59"/>
  <c r="NR59"/>
  <c r="NV58"/>
  <c r="NU58"/>
  <c r="NT58"/>
  <c r="NS58"/>
  <c r="NR58"/>
  <c r="NV57"/>
  <c r="NU57"/>
  <c r="NT57"/>
  <c r="NS57"/>
  <c r="NR57"/>
  <c r="NV56"/>
  <c r="NU56"/>
  <c r="NT56"/>
  <c r="NS56"/>
  <c r="NR56"/>
  <c r="NV55"/>
  <c r="NU55"/>
  <c r="NT55"/>
  <c r="NS55"/>
  <c r="NR55"/>
  <c r="NV54"/>
  <c r="NU54"/>
  <c r="NT54"/>
  <c r="NS54"/>
  <c r="NR54"/>
  <c r="NV53"/>
  <c r="NU53"/>
  <c r="NT53"/>
  <c r="NS53"/>
  <c r="NR53"/>
  <c r="NV52"/>
  <c r="NU52"/>
  <c r="NT52"/>
  <c r="NS52"/>
  <c r="NR52"/>
  <c r="NV51"/>
  <c r="NU51"/>
  <c r="NT51"/>
  <c r="NS51"/>
  <c r="NR51"/>
  <c r="NV50"/>
  <c r="NU50"/>
  <c r="NT50"/>
  <c r="NS50"/>
  <c r="NR50"/>
  <c r="NV49"/>
  <c r="NU49"/>
  <c r="NT49"/>
  <c r="NS49"/>
  <c r="NR49"/>
  <c r="NV48"/>
  <c r="NU48"/>
  <c r="NT48"/>
  <c r="NS48"/>
  <c r="NR48"/>
  <c r="NV47"/>
  <c r="NU47"/>
  <c r="NT47"/>
  <c r="NS47"/>
  <c r="NR47"/>
  <c r="NV46"/>
  <c r="NU46"/>
  <c r="NT46"/>
  <c r="NS46"/>
  <c r="NR46"/>
  <c r="NV45"/>
  <c r="NU45"/>
  <c r="NT45"/>
  <c r="NS45"/>
  <c r="NR45"/>
  <c r="NV44"/>
  <c r="NU44"/>
  <c r="NT44"/>
  <c r="NS44"/>
  <c r="NR44"/>
  <c r="NV43"/>
  <c r="NU43"/>
  <c r="NT43"/>
  <c r="NS43"/>
  <c r="NR43"/>
  <c r="NV42"/>
  <c r="NU42"/>
  <c r="NT42"/>
  <c r="NS42"/>
  <c r="NR42"/>
  <c r="NV41"/>
  <c r="NU41"/>
  <c r="NT41"/>
  <c r="NS41"/>
  <c r="NR41"/>
  <c r="NV40"/>
  <c r="NU40"/>
  <c r="NT40"/>
  <c r="NS40"/>
  <c r="NR40"/>
  <c r="NV39"/>
  <c r="NU39"/>
  <c r="NT39"/>
  <c r="NS39"/>
  <c r="NR39"/>
  <c r="NV38"/>
  <c r="NU38"/>
  <c r="NT38"/>
  <c r="NS38"/>
  <c r="NR38"/>
  <c r="NV37"/>
  <c r="NU37"/>
  <c r="NT37"/>
  <c r="NS37"/>
  <c r="NR37"/>
  <c r="NV36"/>
  <c r="NU36"/>
  <c r="NT36"/>
  <c r="NS36"/>
  <c r="NR36"/>
  <c r="NV35"/>
  <c r="NU35"/>
  <c r="NT35"/>
  <c r="NS35"/>
  <c r="NR35"/>
  <c r="NV34"/>
  <c r="NU34"/>
  <c r="NT34"/>
  <c r="NS34"/>
  <c r="NR34"/>
  <c r="NV33"/>
  <c r="NU33"/>
  <c r="NT33"/>
  <c r="NS33"/>
  <c r="NR33"/>
  <c r="NV32"/>
  <c r="NU32"/>
  <c r="NT32"/>
  <c r="NS32"/>
  <c r="NR32"/>
  <c r="NV31"/>
  <c r="NU31"/>
  <c r="NT31"/>
  <c r="NS31"/>
  <c r="NR31"/>
  <c r="NV30"/>
  <c r="NU30"/>
  <c r="NT30"/>
  <c r="NS30"/>
  <c r="NR30"/>
  <c r="NV29"/>
  <c r="NU29"/>
  <c r="NT29"/>
  <c r="NS29"/>
  <c r="NR29"/>
  <c r="NV28"/>
  <c r="NU28"/>
  <c r="NT28"/>
  <c r="NS28"/>
  <c r="NR28"/>
  <c r="NV27"/>
  <c r="NU27"/>
  <c r="NT27"/>
  <c r="NS27"/>
  <c r="NR27"/>
  <c r="NV26"/>
  <c r="NU26"/>
  <c r="NT26"/>
  <c r="NS26"/>
  <c r="NR26"/>
  <c r="NV25"/>
  <c r="NU25"/>
  <c r="NT25"/>
  <c r="NS25"/>
  <c r="NR25"/>
  <c r="NV24"/>
  <c r="NU24"/>
  <c r="NT24"/>
  <c r="NS24"/>
  <c r="NR24"/>
  <c r="NV23"/>
  <c r="NU23"/>
  <c r="NT23"/>
  <c r="NS23"/>
  <c r="NR23"/>
  <c r="NV22"/>
  <c r="NU22"/>
  <c r="NT22"/>
  <c r="NS22"/>
  <c r="NR22"/>
  <c r="NV21"/>
  <c r="NU21"/>
  <c r="NT21"/>
  <c r="NS21"/>
  <c r="NR21"/>
  <c r="NV20"/>
  <c r="NU20"/>
  <c r="NT20"/>
  <c r="NS20"/>
  <c r="NR20"/>
  <c r="NV19"/>
  <c r="NU19"/>
  <c r="NT19"/>
  <c r="NS19"/>
  <c r="NR19"/>
  <c r="NV18"/>
  <c r="NU18"/>
  <c r="NT18"/>
  <c r="NS18"/>
  <c r="NR18"/>
  <c r="NV17"/>
  <c r="NU17"/>
  <c r="NT17"/>
  <c r="NS17"/>
  <c r="NR17"/>
  <c r="NV16"/>
  <c r="NU16"/>
  <c r="NT16"/>
  <c r="NS16"/>
  <c r="NR16"/>
  <c r="NV15"/>
  <c r="NU15"/>
  <c r="NT15"/>
  <c r="NS15"/>
  <c r="NR15"/>
  <c r="NV14"/>
  <c r="NU14"/>
  <c r="NT14"/>
  <c r="NS14"/>
  <c r="NR14"/>
  <c r="NV13"/>
  <c r="NU13"/>
  <c r="NT13"/>
  <c r="NS13"/>
  <c r="NR13"/>
  <c r="NV12"/>
  <c r="NU12"/>
  <c r="NT12"/>
  <c r="NS12"/>
  <c r="NR12"/>
  <c r="NV11"/>
  <c r="NU11"/>
  <c r="NT11"/>
  <c r="NS11"/>
  <c r="NR11"/>
  <c r="NV10"/>
  <c r="NU10"/>
  <c r="NT10"/>
  <c r="NS10"/>
  <c r="NR10"/>
  <c r="NV9"/>
  <c r="NU9"/>
  <c r="NT9"/>
  <c r="NS9"/>
  <c r="NR9"/>
  <c r="NV8"/>
  <c r="NU8"/>
  <c r="NT8"/>
  <c r="NS8"/>
  <c r="NR8"/>
  <c r="NV7"/>
  <c r="NU7"/>
  <c r="NT7"/>
  <c r="NS7"/>
  <c r="NV6"/>
  <c r="NU6"/>
  <c r="NT6"/>
  <c r="NS6"/>
  <c r="NR6"/>
  <c r="NV5"/>
  <c r="NU5"/>
  <c r="NT5"/>
  <c r="NS5"/>
  <c r="NR5"/>
  <c r="NV4"/>
  <c r="NU4"/>
  <c r="NT4"/>
  <c r="NS4"/>
  <c r="NR4"/>
  <c r="NV3"/>
  <c r="NU3"/>
  <c r="NT3"/>
  <c r="NS3"/>
  <c r="NR3"/>
  <c r="NU2"/>
  <c r="NT2"/>
  <c r="NS2"/>
  <c r="NR2"/>
  <c r="LT3"/>
  <c r="LS3"/>
  <c r="LZ3"/>
  <c r="MA3"/>
  <c r="MZ1"/>
  <c r="EF206"/>
  <c r="EF205"/>
  <c r="EF204"/>
  <c r="EF203"/>
  <c r="EF202"/>
  <c r="EF201"/>
  <c r="EF200"/>
  <c r="EF199"/>
  <c r="EF198"/>
  <c r="EF197"/>
  <c r="EF196"/>
  <c r="EF195"/>
  <c r="EF194"/>
  <c r="EF193"/>
  <c r="EF192"/>
  <c r="EF191"/>
  <c r="EF190"/>
  <c r="EF189"/>
  <c r="EF188"/>
  <c r="EF187"/>
  <c r="EF186"/>
  <c r="EF185"/>
  <c r="EF184"/>
  <c r="EF183"/>
  <c r="EF182"/>
  <c r="EF181"/>
  <c r="EF180"/>
  <c r="EF179"/>
  <c r="EF178"/>
  <c r="EF177"/>
  <c r="EF176"/>
  <c r="EF175"/>
  <c r="EF174"/>
  <c r="EF173"/>
  <c r="EF172"/>
  <c r="EF171"/>
  <c r="EF170"/>
  <c r="EF169"/>
  <c r="EF168"/>
  <c r="EF167"/>
  <c r="EF166"/>
  <c r="EF165"/>
  <c r="EF164"/>
  <c r="EF163"/>
  <c r="EF162"/>
  <c r="EF161"/>
  <c r="EF160"/>
  <c r="EF159"/>
  <c r="EF158"/>
  <c r="EF157"/>
  <c r="EF156"/>
  <c r="EF155"/>
  <c r="EF154"/>
  <c r="EF153"/>
  <c r="EF152"/>
  <c r="EF151"/>
  <c r="EF150"/>
  <c r="EF149"/>
  <c r="EF148"/>
  <c r="EF147"/>
  <c r="EF146"/>
  <c r="EF145"/>
  <c r="EF144"/>
  <c r="EF143"/>
  <c r="EF142"/>
  <c r="EF141"/>
  <c r="EF140"/>
  <c r="EF139"/>
  <c r="EF138"/>
  <c r="EF137"/>
  <c r="EF136"/>
  <c r="EF135"/>
  <c r="EF134"/>
  <c r="EF133"/>
  <c r="EF132"/>
  <c r="EF131"/>
  <c r="EF130"/>
  <c r="EF129"/>
  <c r="EF128"/>
  <c r="EF127"/>
  <c r="EF126"/>
  <c r="EF125"/>
  <c r="EF124"/>
  <c r="EF123"/>
  <c r="EF122"/>
  <c r="EF121"/>
  <c r="EF120"/>
  <c r="EF119"/>
  <c r="EF118"/>
  <c r="EF117"/>
  <c r="EF116"/>
  <c r="EF115"/>
  <c r="EF114"/>
  <c r="EF113"/>
  <c r="EF112"/>
  <c r="EF111"/>
  <c r="EF110"/>
  <c r="EF109"/>
  <c r="EF108"/>
  <c r="EF107"/>
  <c r="EF106"/>
  <c r="EF105"/>
  <c r="EF104"/>
  <c r="EF103"/>
  <c r="EF102"/>
  <c r="EF101"/>
  <c r="EF100"/>
  <c r="EF99"/>
  <c r="EF98"/>
  <c r="EF97"/>
  <c r="EF96"/>
  <c r="EF95"/>
  <c r="EF94"/>
  <c r="EF93"/>
  <c r="EF92"/>
  <c r="EF91"/>
  <c r="EF90"/>
  <c r="EF89"/>
  <c r="EF88"/>
  <c r="EF87"/>
  <c r="EF86"/>
  <c r="EF85"/>
  <c r="EF84"/>
  <c r="EF83"/>
  <c r="EF82"/>
  <c r="EF81"/>
  <c r="EF80"/>
  <c r="EF79"/>
  <c r="EF78"/>
  <c r="EF77"/>
  <c r="EF76"/>
  <c r="EF75"/>
  <c r="EF74"/>
  <c r="EF73"/>
  <c r="EF72"/>
  <c r="EF71"/>
  <c r="EF70"/>
  <c r="EF69"/>
  <c r="EF68"/>
  <c r="EF67"/>
  <c r="EF66"/>
  <c r="EF65"/>
  <c r="EF64"/>
  <c r="EF63"/>
  <c r="EF62"/>
  <c r="EF61"/>
  <c r="EF60"/>
  <c r="EF59"/>
  <c r="EF58"/>
  <c r="EF57"/>
  <c r="EF56"/>
  <c r="EF55"/>
  <c r="EF54"/>
  <c r="EF53"/>
  <c r="EF52"/>
  <c r="EF51"/>
  <c r="EF50"/>
  <c r="EF49"/>
  <c r="EF48"/>
  <c r="EF47"/>
  <c r="EF46"/>
  <c r="EF45"/>
  <c r="EF44"/>
  <c r="EF43"/>
  <c r="EF42"/>
  <c r="EF41"/>
  <c r="EF40"/>
  <c r="EF39"/>
  <c r="EF38"/>
  <c r="EF37"/>
  <c r="EF36"/>
  <c r="EF35"/>
  <c r="EF34"/>
  <c r="EF33"/>
  <c r="EF32"/>
  <c r="EF31"/>
  <c r="EF30"/>
  <c r="EF29"/>
  <c r="EF28"/>
  <c r="EF27"/>
  <c r="EF26"/>
  <c r="EF25"/>
  <c r="EF24"/>
  <c r="EF23"/>
  <c r="EF22"/>
  <c r="EF21"/>
  <c r="EF20"/>
  <c r="EF19"/>
  <c r="EF18"/>
  <c r="EF17"/>
  <c r="EF16"/>
  <c r="EF15"/>
  <c r="EF14"/>
  <c r="EF13"/>
  <c r="EF12"/>
  <c r="EF11"/>
  <c r="EF10"/>
  <c r="EF9"/>
  <c r="EF8"/>
  <c r="EF7"/>
  <c r="EF6"/>
  <c r="EF5"/>
  <c r="EF4"/>
  <c r="EF3"/>
  <c r="MW1"/>
  <c r="MB1"/>
  <c r="MA1"/>
  <c r="LQ1"/>
  <c r="MC1"/>
  <c r="LZ1"/>
  <c r="LY1"/>
  <c r="LX1"/>
  <c r="LV1"/>
  <c r="LU1"/>
  <c r="LT1"/>
  <c r="LS1"/>
  <c r="LR1"/>
  <c r="LQ2"/>
  <c r="MZ73"/>
  <c r="MY73"/>
  <c r="MV73"/>
  <c r="MU73"/>
  <c r="MY17"/>
  <c r="MX17"/>
  <c r="MW17"/>
  <c r="MV17"/>
  <c r="MU5"/>
  <c r="MY1"/>
  <c r="MX1"/>
  <c r="RO3"/>
  <c r="RO8"/>
  <c r="RO9"/>
  <c r="MU2"/>
  <c r="MW2"/>
  <c r="NS210" l="1"/>
  <c r="NT214" s="1"/>
  <c r="NU214" s="1"/>
  <c r="NS221"/>
  <c r="NS212"/>
  <c r="NS218"/>
  <c r="NX212"/>
  <c r="NS220"/>
  <c r="NX215"/>
  <c r="NS219"/>
  <c r="NX217"/>
  <c r="NX220"/>
  <c r="NX211"/>
  <c r="NX213"/>
  <c r="NZ214"/>
  <c r="NS213"/>
  <c r="NX219"/>
  <c r="NX221"/>
  <c r="NR223"/>
  <c r="NS222"/>
  <c r="NX7"/>
  <c r="OG208"/>
  <c r="OG212"/>
  <c r="OG210"/>
  <c r="MG1"/>
  <c r="NX156"/>
  <c r="NX105"/>
  <c r="NP209"/>
  <c r="NP210" s="1"/>
  <c r="NX2"/>
  <c r="OG209"/>
  <c r="OG211"/>
  <c r="NX8"/>
  <c r="NX16"/>
  <c r="NX24"/>
  <c r="NX32"/>
  <c r="NX40"/>
  <c r="NX48"/>
  <c r="NX56"/>
  <c r="NX64"/>
  <c r="NX72"/>
  <c r="NX80"/>
  <c r="NX88"/>
  <c r="NX96"/>
  <c r="NX104"/>
  <c r="NX112"/>
  <c r="NX120"/>
  <c r="NX128"/>
  <c r="NX136"/>
  <c r="NX144"/>
  <c r="NX152"/>
  <c r="NX160"/>
  <c r="NX168"/>
  <c r="NX176"/>
  <c r="NX184"/>
  <c r="NX192"/>
  <c r="NX200"/>
  <c r="NX81"/>
  <c r="NX169"/>
  <c r="NX185"/>
  <c r="NX57"/>
  <c r="NX161"/>
  <c r="NX89"/>
  <c r="NX25"/>
  <c r="NX41"/>
  <c r="NX49"/>
  <c r="NX97"/>
  <c r="NX113"/>
  <c r="NX121"/>
  <c r="NX129"/>
  <c r="NX17"/>
  <c r="NX153"/>
  <c r="NX193"/>
  <c r="NX3"/>
  <c r="NX19"/>
  <c r="NX9"/>
  <c r="NX33"/>
  <c r="NX65"/>
  <c r="NX73"/>
  <c r="NX145"/>
  <c r="NX177"/>
  <c r="MG3"/>
  <c r="NX6"/>
  <c r="NX14"/>
  <c r="NX22"/>
  <c r="NX30"/>
  <c r="NX38"/>
  <c r="NX46"/>
  <c r="NX54"/>
  <c r="NX62"/>
  <c r="NX70"/>
  <c r="NX78"/>
  <c r="NX86"/>
  <c r="NX94"/>
  <c r="NX102"/>
  <c r="NX110"/>
  <c r="NX118"/>
  <c r="NX126"/>
  <c r="NX134"/>
  <c r="NX142"/>
  <c r="NX150"/>
  <c r="NX158"/>
  <c r="NX166"/>
  <c r="NX174"/>
  <c r="NX182"/>
  <c r="NX190"/>
  <c r="NX198"/>
  <c r="NX206"/>
  <c r="NX43"/>
  <c r="NX171"/>
  <c r="NX179"/>
  <c r="MJ1"/>
  <c r="NX5"/>
  <c r="NX10"/>
  <c r="NX13"/>
  <c r="NX18"/>
  <c r="NX21"/>
  <c r="NX26"/>
  <c r="NX29"/>
  <c r="NX34"/>
  <c r="NX37"/>
  <c r="NX42"/>
  <c r="NX45"/>
  <c r="NX50"/>
  <c r="NX53"/>
  <c r="NX58"/>
  <c r="NX61"/>
  <c r="NX66"/>
  <c r="NX69"/>
  <c r="NX74"/>
  <c r="NX77"/>
  <c r="NX82"/>
  <c r="NX85"/>
  <c r="NX90"/>
  <c r="NX93"/>
  <c r="NX98"/>
  <c r="NX101"/>
  <c r="NX106"/>
  <c r="NX109"/>
  <c r="NX114"/>
  <c r="NX117"/>
  <c r="NX122"/>
  <c r="NX125"/>
  <c r="NX130"/>
  <c r="NX133"/>
  <c r="NX138"/>
  <c r="NX141"/>
  <c r="NX146"/>
  <c r="NX149"/>
  <c r="NX154"/>
  <c r="NX157"/>
  <c r="NX162"/>
  <c r="NX165"/>
  <c r="NX170"/>
  <c r="NX173"/>
  <c r="NX178"/>
  <c r="NX181"/>
  <c r="NX186"/>
  <c r="NX189"/>
  <c r="NX194"/>
  <c r="NX197"/>
  <c r="NX202"/>
  <c r="NX51"/>
  <c r="NX75"/>
  <c r="NX83"/>
  <c r="NX91"/>
  <c r="NX99"/>
  <c r="NX107"/>
  <c r="NX115"/>
  <c r="NX139"/>
  <c r="NX147"/>
  <c r="NX155"/>
  <c r="NX163"/>
  <c r="NX203"/>
  <c r="NX15"/>
  <c r="NX23"/>
  <c r="NX31"/>
  <c r="NX39"/>
  <c r="NX47"/>
  <c r="NX55"/>
  <c r="NX63"/>
  <c r="NX71"/>
  <c r="NX79"/>
  <c r="NX87"/>
  <c r="NX95"/>
  <c r="NX103"/>
  <c r="NX111"/>
  <c r="NX119"/>
  <c r="NX127"/>
  <c r="NX135"/>
  <c r="NX143"/>
  <c r="NX151"/>
  <c r="NX159"/>
  <c r="NX167"/>
  <c r="NX175"/>
  <c r="NX183"/>
  <c r="NX191"/>
  <c r="NX11"/>
  <c r="NX27"/>
  <c r="NX35"/>
  <c r="NX59"/>
  <c r="NX67"/>
  <c r="NX123"/>
  <c r="NX131"/>
  <c r="NX187"/>
  <c r="NX195"/>
  <c r="NX4"/>
  <c r="NX12"/>
  <c r="NX20"/>
  <c r="NX28"/>
  <c r="NX36"/>
  <c r="NX44"/>
  <c r="NX52"/>
  <c r="NX60"/>
  <c r="NX68"/>
  <c r="NX76"/>
  <c r="NX84"/>
  <c r="NX92"/>
  <c r="NX100"/>
  <c r="NX108"/>
  <c r="NX116"/>
  <c r="NX124"/>
  <c r="NX132"/>
  <c r="NX140"/>
  <c r="NX148"/>
  <c r="NX164"/>
  <c r="NX172"/>
  <c r="NX180"/>
  <c r="NX188"/>
  <c r="NX196"/>
  <c r="NX204"/>
  <c r="NX205"/>
  <c r="NX137"/>
  <c r="NX201"/>
  <c r="NX199"/>
  <c r="ME1"/>
  <c r="MH1"/>
  <c r="MI1"/>
  <c r="MF1"/>
  <c r="LX2"/>
  <c r="MV18"/>
  <c r="LQ18"/>
  <c r="LU17"/>
  <c r="LV13"/>
  <c r="LS12"/>
  <c r="LV12"/>
  <c r="LU12"/>
  <c r="LZ8"/>
  <c r="LX5"/>
  <c r="MC4"/>
  <c r="MC206"/>
  <c r="MB206"/>
  <c r="MA206"/>
  <c r="LZ206"/>
  <c r="LY206"/>
  <c r="LX206"/>
  <c r="LV206"/>
  <c r="LU206"/>
  <c r="LT206"/>
  <c r="LS206"/>
  <c r="LR206"/>
  <c r="LQ206"/>
  <c r="MC205"/>
  <c r="MB205"/>
  <c r="MA205"/>
  <c r="LZ205"/>
  <c r="LY205"/>
  <c r="LX205"/>
  <c r="LV205"/>
  <c r="LU205"/>
  <c r="LT205"/>
  <c r="LS205"/>
  <c r="LR205"/>
  <c r="LQ205"/>
  <c r="MC204"/>
  <c r="MB204"/>
  <c r="MA204"/>
  <c r="LZ204"/>
  <c r="LY204"/>
  <c r="LX204"/>
  <c r="LV204"/>
  <c r="LU204"/>
  <c r="LT204"/>
  <c r="LS204"/>
  <c r="LR204"/>
  <c r="LQ204"/>
  <c r="MC203"/>
  <c r="MB203"/>
  <c r="MA203"/>
  <c r="LZ203"/>
  <c r="LY203"/>
  <c r="LX203"/>
  <c r="LV203"/>
  <c r="LU203"/>
  <c r="LT203"/>
  <c r="LS203"/>
  <c r="LR203"/>
  <c r="LQ203"/>
  <c r="MC202"/>
  <c r="MB202"/>
  <c r="MA202"/>
  <c r="LZ202"/>
  <c r="LY202"/>
  <c r="LX202"/>
  <c r="LV202"/>
  <c r="LU202"/>
  <c r="LT202"/>
  <c r="LS202"/>
  <c r="LR202"/>
  <c r="LQ202"/>
  <c r="MC201"/>
  <c r="MB201"/>
  <c r="MA201"/>
  <c r="LZ201"/>
  <c r="LY201"/>
  <c r="LX201"/>
  <c r="LV201"/>
  <c r="LU201"/>
  <c r="LT201"/>
  <c r="LS201"/>
  <c r="LR201"/>
  <c r="LQ201"/>
  <c r="MC200"/>
  <c r="MB200"/>
  <c r="MA200"/>
  <c r="LZ200"/>
  <c r="LY200"/>
  <c r="LX200"/>
  <c r="LV200"/>
  <c r="LU200"/>
  <c r="LT200"/>
  <c r="LS200"/>
  <c r="LR200"/>
  <c r="LQ200"/>
  <c r="MC199"/>
  <c r="MB199"/>
  <c r="MA199"/>
  <c r="LZ199"/>
  <c r="LY199"/>
  <c r="LX199"/>
  <c r="LV199"/>
  <c r="LU199"/>
  <c r="LT199"/>
  <c r="LS199"/>
  <c r="LR199"/>
  <c r="LQ199"/>
  <c r="MC198"/>
  <c r="MB198"/>
  <c r="MA198"/>
  <c r="LZ198"/>
  <c r="LY198"/>
  <c r="LX198"/>
  <c r="LV198"/>
  <c r="LU198"/>
  <c r="LT198"/>
  <c r="LS198"/>
  <c r="LR198"/>
  <c r="LQ198"/>
  <c r="MC197"/>
  <c r="MB197"/>
  <c r="MA197"/>
  <c r="LZ197"/>
  <c r="LY197"/>
  <c r="LX197"/>
  <c r="LV197"/>
  <c r="LU197"/>
  <c r="LT197"/>
  <c r="LS197"/>
  <c r="LR197"/>
  <c r="LQ197"/>
  <c r="MC196"/>
  <c r="MB196"/>
  <c r="MA196"/>
  <c r="LZ196"/>
  <c r="LY196"/>
  <c r="LX196"/>
  <c r="LV196"/>
  <c r="LU196"/>
  <c r="LT196"/>
  <c r="LS196"/>
  <c r="LR196"/>
  <c r="LQ196"/>
  <c r="MC195"/>
  <c r="MB195"/>
  <c r="MA195"/>
  <c r="LZ195"/>
  <c r="LY195"/>
  <c r="LX195"/>
  <c r="LV195"/>
  <c r="LU195"/>
  <c r="LT195"/>
  <c r="LS195"/>
  <c r="LR195"/>
  <c r="LQ195"/>
  <c r="MC194"/>
  <c r="MB194"/>
  <c r="MA194"/>
  <c r="LZ194"/>
  <c r="LY194"/>
  <c r="LX194"/>
  <c r="LV194"/>
  <c r="LU194"/>
  <c r="LT194"/>
  <c r="LS194"/>
  <c r="LR194"/>
  <c r="LQ194"/>
  <c r="MC193"/>
  <c r="MB193"/>
  <c r="MA193"/>
  <c r="LZ193"/>
  <c r="LY193"/>
  <c r="LX193"/>
  <c r="LV193"/>
  <c r="LU193"/>
  <c r="LT193"/>
  <c r="LS193"/>
  <c r="LR193"/>
  <c r="LQ193"/>
  <c r="MC192"/>
  <c r="MB192"/>
  <c r="MA192"/>
  <c r="LZ192"/>
  <c r="LY192"/>
  <c r="LX192"/>
  <c r="LV192"/>
  <c r="LU192"/>
  <c r="LT192"/>
  <c r="LS192"/>
  <c r="LR192"/>
  <c r="LQ192"/>
  <c r="MC191"/>
  <c r="MB191"/>
  <c r="MA191"/>
  <c r="LZ191"/>
  <c r="LY191"/>
  <c r="LX191"/>
  <c r="LV191"/>
  <c r="LU191"/>
  <c r="LT191"/>
  <c r="LS191"/>
  <c r="LR191"/>
  <c r="LQ191"/>
  <c r="MC190"/>
  <c r="MB190"/>
  <c r="MA190"/>
  <c r="LZ190"/>
  <c r="LY190"/>
  <c r="LX190"/>
  <c r="LV190"/>
  <c r="LU190"/>
  <c r="LT190"/>
  <c r="LS190"/>
  <c r="LR190"/>
  <c r="LQ190"/>
  <c r="MC189"/>
  <c r="MB189"/>
  <c r="MA189"/>
  <c r="LZ189"/>
  <c r="LY189"/>
  <c r="LX189"/>
  <c r="LV189"/>
  <c r="LU189"/>
  <c r="LT189"/>
  <c r="LS189"/>
  <c r="LR189"/>
  <c r="LQ189"/>
  <c r="MC188"/>
  <c r="MB188"/>
  <c r="MA188"/>
  <c r="LZ188"/>
  <c r="LY188"/>
  <c r="LX188"/>
  <c r="LV188"/>
  <c r="LU188"/>
  <c r="LT188"/>
  <c r="LS188"/>
  <c r="LR188"/>
  <c r="LQ188"/>
  <c r="MC187"/>
  <c r="MB187"/>
  <c r="MA187"/>
  <c r="LZ187"/>
  <c r="LY187"/>
  <c r="LX187"/>
  <c r="LV187"/>
  <c r="LU187"/>
  <c r="LT187"/>
  <c r="LS187"/>
  <c r="LR187"/>
  <c r="LQ187"/>
  <c r="MC186"/>
  <c r="MB186"/>
  <c r="MA186"/>
  <c r="LZ186"/>
  <c r="LY186"/>
  <c r="LX186"/>
  <c r="LV186"/>
  <c r="LU186"/>
  <c r="LT186"/>
  <c r="LS186"/>
  <c r="LR186"/>
  <c r="LQ186"/>
  <c r="MC185"/>
  <c r="MB185"/>
  <c r="MA185"/>
  <c r="LZ185"/>
  <c r="LY185"/>
  <c r="LX185"/>
  <c r="LV185"/>
  <c r="LU185"/>
  <c r="LT185"/>
  <c r="LS185"/>
  <c r="LR185"/>
  <c r="LQ185"/>
  <c r="MC184"/>
  <c r="MB184"/>
  <c r="MA184"/>
  <c r="LZ184"/>
  <c r="LY184"/>
  <c r="LX184"/>
  <c r="LV184"/>
  <c r="LU184"/>
  <c r="LT184"/>
  <c r="LS184"/>
  <c r="LR184"/>
  <c r="LQ184"/>
  <c r="MC183"/>
  <c r="MB183"/>
  <c r="MA183"/>
  <c r="LZ183"/>
  <c r="LY183"/>
  <c r="LX183"/>
  <c r="LV183"/>
  <c r="LU183"/>
  <c r="LT183"/>
  <c r="LS183"/>
  <c r="LR183"/>
  <c r="LQ183"/>
  <c r="MC182"/>
  <c r="MB182"/>
  <c r="MA182"/>
  <c r="LZ182"/>
  <c r="LY182"/>
  <c r="LX182"/>
  <c r="LV182"/>
  <c r="LU182"/>
  <c r="LT182"/>
  <c r="LS182"/>
  <c r="LR182"/>
  <c r="LQ182"/>
  <c r="MC181"/>
  <c r="MB181"/>
  <c r="MA181"/>
  <c r="LZ181"/>
  <c r="LY181"/>
  <c r="LX181"/>
  <c r="LV181"/>
  <c r="LU181"/>
  <c r="LT181"/>
  <c r="LS181"/>
  <c r="LR181"/>
  <c r="LQ181"/>
  <c r="MC180"/>
  <c r="MB180"/>
  <c r="MA180"/>
  <c r="LZ180"/>
  <c r="LY180"/>
  <c r="LX180"/>
  <c r="LV180"/>
  <c r="LU180"/>
  <c r="LT180"/>
  <c r="LS180"/>
  <c r="LR180"/>
  <c r="LQ180"/>
  <c r="MC179"/>
  <c r="MB179"/>
  <c r="MA179"/>
  <c r="LZ179"/>
  <c r="LY179"/>
  <c r="LX179"/>
  <c r="LV179"/>
  <c r="LU179"/>
  <c r="LT179"/>
  <c r="LS179"/>
  <c r="LR179"/>
  <c r="LQ179"/>
  <c r="MC178"/>
  <c r="MB178"/>
  <c r="MA178"/>
  <c r="LZ178"/>
  <c r="LY178"/>
  <c r="LX178"/>
  <c r="LV178"/>
  <c r="LU178"/>
  <c r="LT178"/>
  <c r="LS178"/>
  <c r="LR178"/>
  <c r="LQ178"/>
  <c r="MC177"/>
  <c r="MB177"/>
  <c r="MA177"/>
  <c r="LZ177"/>
  <c r="LY177"/>
  <c r="LX177"/>
  <c r="LV177"/>
  <c r="LU177"/>
  <c r="LT177"/>
  <c r="LS177"/>
  <c r="LR177"/>
  <c r="LQ177"/>
  <c r="MC176"/>
  <c r="MB176"/>
  <c r="MA176"/>
  <c r="LZ176"/>
  <c r="LY176"/>
  <c r="LX176"/>
  <c r="LV176"/>
  <c r="LU176"/>
  <c r="LT176"/>
  <c r="LS176"/>
  <c r="LR176"/>
  <c r="LQ176"/>
  <c r="MC175"/>
  <c r="MB175"/>
  <c r="MA175"/>
  <c r="LZ175"/>
  <c r="LY175"/>
  <c r="LX175"/>
  <c r="LV175"/>
  <c r="LU175"/>
  <c r="LT175"/>
  <c r="LS175"/>
  <c r="LR175"/>
  <c r="LQ175"/>
  <c r="MC174"/>
  <c r="MB174"/>
  <c r="MA174"/>
  <c r="LZ174"/>
  <c r="LY174"/>
  <c r="LX174"/>
  <c r="LV174"/>
  <c r="LU174"/>
  <c r="LT174"/>
  <c r="LS174"/>
  <c r="LR174"/>
  <c r="LQ174"/>
  <c r="MC173"/>
  <c r="MB173"/>
  <c r="MA173"/>
  <c r="LZ173"/>
  <c r="LY173"/>
  <c r="LX173"/>
  <c r="LV173"/>
  <c r="LU173"/>
  <c r="LT173"/>
  <c r="LS173"/>
  <c r="LR173"/>
  <c r="LQ173"/>
  <c r="MC172"/>
  <c r="MB172"/>
  <c r="MA172"/>
  <c r="LZ172"/>
  <c r="LY172"/>
  <c r="LX172"/>
  <c r="LV172"/>
  <c r="LU172"/>
  <c r="LT172"/>
  <c r="LS172"/>
  <c r="LR172"/>
  <c r="LQ172"/>
  <c r="MC171"/>
  <c r="MB171"/>
  <c r="MA171"/>
  <c r="LZ171"/>
  <c r="LY171"/>
  <c r="LX171"/>
  <c r="LV171"/>
  <c r="LU171"/>
  <c r="LT171"/>
  <c r="LS171"/>
  <c r="LR171"/>
  <c r="LQ171"/>
  <c r="MC170"/>
  <c r="MB170"/>
  <c r="MA170"/>
  <c r="LZ170"/>
  <c r="LY170"/>
  <c r="LX170"/>
  <c r="LV170"/>
  <c r="LU170"/>
  <c r="LT170"/>
  <c r="LS170"/>
  <c r="LR170"/>
  <c r="LQ170"/>
  <c r="MC169"/>
  <c r="MB169"/>
  <c r="MA169"/>
  <c r="LZ169"/>
  <c r="LY169"/>
  <c r="LX169"/>
  <c r="LV169"/>
  <c r="LU169"/>
  <c r="LT169"/>
  <c r="LS169"/>
  <c r="LR169"/>
  <c r="LQ169"/>
  <c r="MC168"/>
  <c r="MB168"/>
  <c r="MA168"/>
  <c r="LZ168"/>
  <c r="LY168"/>
  <c r="LX168"/>
  <c r="LV168"/>
  <c r="LU168"/>
  <c r="LT168"/>
  <c r="LS168"/>
  <c r="LR168"/>
  <c r="LQ168"/>
  <c r="MC167"/>
  <c r="MB167"/>
  <c r="MA167"/>
  <c r="LZ167"/>
  <c r="LY167"/>
  <c r="LX167"/>
  <c r="LV167"/>
  <c r="LU167"/>
  <c r="LT167"/>
  <c r="LS167"/>
  <c r="LR167"/>
  <c r="LQ167"/>
  <c r="MC166"/>
  <c r="MB166"/>
  <c r="MA166"/>
  <c r="LZ166"/>
  <c r="LY166"/>
  <c r="LX166"/>
  <c r="LV166"/>
  <c r="LU166"/>
  <c r="LT166"/>
  <c r="LS166"/>
  <c r="LR166"/>
  <c r="LQ166"/>
  <c r="MC165"/>
  <c r="MB165"/>
  <c r="MA165"/>
  <c r="LZ165"/>
  <c r="LY165"/>
  <c r="LX165"/>
  <c r="LV165"/>
  <c r="LU165"/>
  <c r="LT165"/>
  <c r="LS165"/>
  <c r="LR165"/>
  <c r="LQ165"/>
  <c r="MC164"/>
  <c r="MB164"/>
  <c r="MA164"/>
  <c r="LZ164"/>
  <c r="LY164"/>
  <c r="LX164"/>
  <c r="LV164"/>
  <c r="LU164"/>
  <c r="LT164"/>
  <c r="LS164"/>
  <c r="LR164"/>
  <c r="LQ164"/>
  <c r="MC163"/>
  <c r="MB163"/>
  <c r="MA163"/>
  <c r="LZ163"/>
  <c r="LY163"/>
  <c r="LX163"/>
  <c r="LV163"/>
  <c r="LU163"/>
  <c r="LT163"/>
  <c r="LS163"/>
  <c r="LR163"/>
  <c r="LQ163"/>
  <c r="MC162"/>
  <c r="MB162"/>
  <c r="MA162"/>
  <c r="LZ162"/>
  <c r="LY162"/>
  <c r="LX162"/>
  <c r="LV162"/>
  <c r="LU162"/>
  <c r="LT162"/>
  <c r="LS162"/>
  <c r="LR162"/>
  <c r="LQ162"/>
  <c r="MC161"/>
  <c r="MB161"/>
  <c r="MA161"/>
  <c r="LZ161"/>
  <c r="LY161"/>
  <c r="LX161"/>
  <c r="LV161"/>
  <c r="LU161"/>
  <c r="LT161"/>
  <c r="LS161"/>
  <c r="LR161"/>
  <c r="LQ161"/>
  <c r="MC160"/>
  <c r="MB160"/>
  <c r="MA160"/>
  <c r="LZ160"/>
  <c r="LY160"/>
  <c r="LX160"/>
  <c r="LV160"/>
  <c r="LU160"/>
  <c r="LT160"/>
  <c r="LS160"/>
  <c r="LR160"/>
  <c r="LQ160"/>
  <c r="MC159"/>
  <c r="MB159"/>
  <c r="MA159"/>
  <c r="LZ159"/>
  <c r="LY159"/>
  <c r="LX159"/>
  <c r="LV159"/>
  <c r="LU159"/>
  <c r="LT159"/>
  <c r="LS159"/>
  <c r="LR159"/>
  <c r="LQ159"/>
  <c r="MC158"/>
  <c r="MB158"/>
  <c r="MA158"/>
  <c r="LZ158"/>
  <c r="LY158"/>
  <c r="LX158"/>
  <c r="LV158"/>
  <c r="LU158"/>
  <c r="LT158"/>
  <c r="LS158"/>
  <c r="LR158"/>
  <c r="LQ158"/>
  <c r="MC157"/>
  <c r="MB157"/>
  <c r="MA157"/>
  <c r="LZ157"/>
  <c r="LY157"/>
  <c r="LX157"/>
  <c r="LV157"/>
  <c r="LU157"/>
  <c r="LT157"/>
  <c r="LS157"/>
  <c r="LR157"/>
  <c r="LQ157"/>
  <c r="MC156"/>
  <c r="MB156"/>
  <c r="MA156"/>
  <c r="LZ156"/>
  <c r="LY156"/>
  <c r="LX156"/>
  <c r="LV156"/>
  <c r="LU156"/>
  <c r="LT156"/>
  <c r="LS156"/>
  <c r="LR156"/>
  <c r="LQ156"/>
  <c r="MC155"/>
  <c r="MB155"/>
  <c r="MA155"/>
  <c r="LZ155"/>
  <c r="LY155"/>
  <c r="LX155"/>
  <c r="LV155"/>
  <c r="LU155"/>
  <c r="LT155"/>
  <c r="LS155"/>
  <c r="LR155"/>
  <c r="LQ155"/>
  <c r="MC154"/>
  <c r="MB154"/>
  <c r="MA154"/>
  <c r="LZ154"/>
  <c r="LY154"/>
  <c r="LX154"/>
  <c r="LV154"/>
  <c r="LU154"/>
  <c r="LT154"/>
  <c r="LS154"/>
  <c r="LR154"/>
  <c r="LQ154"/>
  <c r="MC153"/>
  <c r="MB153"/>
  <c r="MA153"/>
  <c r="LZ153"/>
  <c r="LY153"/>
  <c r="LX153"/>
  <c r="LV153"/>
  <c r="LU153"/>
  <c r="LT153"/>
  <c r="LS153"/>
  <c r="LR153"/>
  <c r="LQ153"/>
  <c r="MC152"/>
  <c r="MB152"/>
  <c r="MA152"/>
  <c r="LZ152"/>
  <c r="LY152"/>
  <c r="LX152"/>
  <c r="LV152"/>
  <c r="LU152"/>
  <c r="LT152"/>
  <c r="LS152"/>
  <c r="LR152"/>
  <c r="LQ152"/>
  <c r="MC151"/>
  <c r="MB151"/>
  <c r="MA151"/>
  <c r="LZ151"/>
  <c r="LY151"/>
  <c r="LX151"/>
  <c r="LV151"/>
  <c r="LU151"/>
  <c r="LT151"/>
  <c r="LS151"/>
  <c r="LR151"/>
  <c r="LQ151"/>
  <c r="MC150"/>
  <c r="MB150"/>
  <c r="MA150"/>
  <c r="LZ150"/>
  <c r="LY150"/>
  <c r="LX150"/>
  <c r="LV150"/>
  <c r="LU150"/>
  <c r="LT150"/>
  <c r="LS150"/>
  <c r="LR150"/>
  <c r="LQ150"/>
  <c r="MC149"/>
  <c r="MB149"/>
  <c r="MA149"/>
  <c r="LZ149"/>
  <c r="LY149"/>
  <c r="LX149"/>
  <c r="LV149"/>
  <c r="LU149"/>
  <c r="LT149"/>
  <c r="LS149"/>
  <c r="LR149"/>
  <c r="LQ149"/>
  <c r="MC148"/>
  <c r="MB148"/>
  <c r="MA148"/>
  <c r="LZ148"/>
  <c r="LY148"/>
  <c r="LX148"/>
  <c r="LV148"/>
  <c r="LU148"/>
  <c r="LT148"/>
  <c r="LS148"/>
  <c r="LR148"/>
  <c r="LQ148"/>
  <c r="MB147"/>
  <c r="MA147"/>
  <c r="LZ147"/>
  <c r="LY147"/>
  <c r="LV147"/>
  <c r="MS147" s="1"/>
  <c r="LU147"/>
  <c r="LT147"/>
  <c r="LS147"/>
  <c r="LR147"/>
  <c r="LQ147"/>
  <c r="MC146"/>
  <c r="MB146"/>
  <c r="MA146"/>
  <c r="LZ146"/>
  <c r="LY146"/>
  <c r="LX146"/>
  <c r="LV146"/>
  <c r="LU146"/>
  <c r="LT146"/>
  <c r="LS146"/>
  <c r="LR146"/>
  <c r="LQ146"/>
  <c r="MC145"/>
  <c r="MB145"/>
  <c r="MA145"/>
  <c r="LZ145"/>
  <c r="LY145"/>
  <c r="LV145"/>
  <c r="LU145"/>
  <c r="LT145"/>
  <c r="LS145"/>
  <c r="LR145"/>
  <c r="LQ145"/>
  <c r="MC144"/>
  <c r="MB144"/>
  <c r="MA144"/>
  <c r="LZ144"/>
  <c r="LY144"/>
  <c r="LX144"/>
  <c r="LV144"/>
  <c r="LU144"/>
  <c r="LT144"/>
  <c r="LS144"/>
  <c r="LR144"/>
  <c r="LQ144"/>
  <c r="MC143"/>
  <c r="MB143"/>
  <c r="MA143"/>
  <c r="LZ143"/>
  <c r="LY143"/>
  <c r="LX143"/>
  <c r="LV143"/>
  <c r="LU143"/>
  <c r="LT143"/>
  <c r="LS143"/>
  <c r="LR143"/>
  <c r="LQ143"/>
  <c r="MC142"/>
  <c r="MB142"/>
  <c r="MA142"/>
  <c r="LZ142"/>
  <c r="LY142"/>
  <c r="LX142"/>
  <c r="LV142"/>
  <c r="LU142"/>
  <c r="LT142"/>
  <c r="LS142"/>
  <c r="LR142"/>
  <c r="LQ142"/>
  <c r="MC141"/>
  <c r="MB141"/>
  <c r="MA141"/>
  <c r="LZ141"/>
  <c r="LY141"/>
  <c r="LX141"/>
  <c r="LV141"/>
  <c r="LU141"/>
  <c r="LT141"/>
  <c r="LS141"/>
  <c r="LR141"/>
  <c r="LQ141"/>
  <c r="MC140"/>
  <c r="MB140"/>
  <c r="MA140"/>
  <c r="LZ140"/>
  <c r="LY140"/>
  <c r="LX140"/>
  <c r="LV140"/>
  <c r="LU140"/>
  <c r="LT140"/>
  <c r="LS140"/>
  <c r="LR140"/>
  <c r="LQ140"/>
  <c r="MC139"/>
  <c r="MB139"/>
  <c r="MA139"/>
  <c r="LZ139"/>
  <c r="LY139"/>
  <c r="LX139"/>
  <c r="LV139"/>
  <c r="LU139"/>
  <c r="LT139"/>
  <c r="LS139"/>
  <c r="LR139"/>
  <c r="LQ139"/>
  <c r="MC138"/>
  <c r="MB138"/>
  <c r="MA138"/>
  <c r="LZ138"/>
  <c r="LY138"/>
  <c r="LX138"/>
  <c r="LV138"/>
  <c r="LU138"/>
  <c r="LT138"/>
  <c r="LS138"/>
  <c r="LR138"/>
  <c r="LQ138"/>
  <c r="MC137"/>
  <c r="MB137"/>
  <c r="MA137"/>
  <c r="LZ137"/>
  <c r="LY137"/>
  <c r="LX137"/>
  <c r="LV137"/>
  <c r="LU137"/>
  <c r="LT137"/>
  <c r="LS137"/>
  <c r="LR137"/>
  <c r="LQ137"/>
  <c r="MC136"/>
  <c r="MB136"/>
  <c r="MA136"/>
  <c r="LZ136"/>
  <c r="LY136"/>
  <c r="LX136"/>
  <c r="LV136"/>
  <c r="LU136"/>
  <c r="LT136"/>
  <c r="LS136"/>
  <c r="LR136"/>
  <c r="LQ136"/>
  <c r="MC135"/>
  <c r="MB135"/>
  <c r="MA135"/>
  <c r="LZ135"/>
  <c r="LY135"/>
  <c r="LX135"/>
  <c r="LV135"/>
  <c r="LU135"/>
  <c r="LT135"/>
  <c r="LS135"/>
  <c r="LR135"/>
  <c r="LQ135"/>
  <c r="MC134"/>
  <c r="MB134"/>
  <c r="MA134"/>
  <c r="LZ134"/>
  <c r="LY134"/>
  <c r="LX134"/>
  <c r="LV134"/>
  <c r="LU134"/>
  <c r="LT134"/>
  <c r="LS134"/>
  <c r="LR134"/>
  <c r="LQ134"/>
  <c r="MC133"/>
  <c r="MB133"/>
  <c r="MA133"/>
  <c r="LZ133"/>
  <c r="LY133"/>
  <c r="LX133"/>
  <c r="LV133"/>
  <c r="LU133"/>
  <c r="LT133"/>
  <c r="LS133"/>
  <c r="LR133"/>
  <c r="LQ133"/>
  <c r="MC132"/>
  <c r="MB132"/>
  <c r="MA132"/>
  <c r="LZ132"/>
  <c r="LY132"/>
  <c r="LX132"/>
  <c r="LV132"/>
  <c r="LU132"/>
  <c r="LT132"/>
  <c r="LS132"/>
  <c r="LR132"/>
  <c r="LQ132"/>
  <c r="MC131"/>
  <c r="MB131"/>
  <c r="MA131"/>
  <c r="LZ131"/>
  <c r="LY131"/>
  <c r="LX131"/>
  <c r="LV131"/>
  <c r="LU131"/>
  <c r="LT131"/>
  <c r="LS131"/>
  <c r="LR131"/>
  <c r="LQ131"/>
  <c r="MC130"/>
  <c r="MB130"/>
  <c r="MA130"/>
  <c r="LZ130"/>
  <c r="LX130"/>
  <c r="LV130"/>
  <c r="LU130"/>
  <c r="LT130"/>
  <c r="LS130"/>
  <c r="LR130"/>
  <c r="MO130" s="1"/>
  <c r="LQ130"/>
  <c r="MC129"/>
  <c r="MB129"/>
  <c r="MA129"/>
  <c r="LZ129"/>
  <c r="LY129"/>
  <c r="LX129"/>
  <c r="LV129"/>
  <c r="LU129"/>
  <c r="LT129"/>
  <c r="LS129"/>
  <c r="LR129"/>
  <c r="LQ129"/>
  <c r="MC128"/>
  <c r="MB128"/>
  <c r="MA128"/>
  <c r="LZ128"/>
  <c r="LY128"/>
  <c r="LX128"/>
  <c r="LV128"/>
  <c r="LU128"/>
  <c r="LT128"/>
  <c r="LS128"/>
  <c r="LR128"/>
  <c r="LQ128"/>
  <c r="MC127"/>
  <c r="MB127"/>
  <c r="MA127"/>
  <c r="LZ127"/>
  <c r="LY127"/>
  <c r="LX127"/>
  <c r="LV127"/>
  <c r="LU127"/>
  <c r="LT127"/>
  <c r="LS127"/>
  <c r="LR127"/>
  <c r="LQ127"/>
  <c r="MC126"/>
  <c r="MB126"/>
  <c r="MA126"/>
  <c r="LZ126"/>
  <c r="LY126"/>
  <c r="LX126"/>
  <c r="LV126"/>
  <c r="LU126"/>
  <c r="LT126"/>
  <c r="LS126"/>
  <c r="LR126"/>
  <c r="LQ126"/>
  <c r="MC125"/>
  <c r="MB125"/>
  <c r="MA125"/>
  <c r="LZ125"/>
  <c r="LY125"/>
  <c r="LX125"/>
  <c r="LV125"/>
  <c r="LU125"/>
  <c r="LT125"/>
  <c r="LS125"/>
  <c r="LR125"/>
  <c r="LQ125"/>
  <c r="MC124"/>
  <c r="MB124"/>
  <c r="MA124"/>
  <c r="LZ124"/>
  <c r="LY124"/>
  <c r="LX124"/>
  <c r="LV124"/>
  <c r="LU124"/>
  <c r="LT124"/>
  <c r="LS124"/>
  <c r="LR124"/>
  <c r="LQ124"/>
  <c r="MC123"/>
  <c r="MB123"/>
  <c r="MA123"/>
  <c r="LZ123"/>
  <c r="LY123"/>
  <c r="LX123"/>
  <c r="LV123"/>
  <c r="LU123"/>
  <c r="LT123"/>
  <c r="LS123"/>
  <c r="LR123"/>
  <c r="LQ123"/>
  <c r="MC122"/>
  <c r="MB122"/>
  <c r="MA122"/>
  <c r="LZ122"/>
  <c r="LY122"/>
  <c r="LX122"/>
  <c r="LV122"/>
  <c r="LU122"/>
  <c r="LT122"/>
  <c r="LS122"/>
  <c r="LR122"/>
  <c r="LQ122"/>
  <c r="MC121"/>
  <c r="MB121"/>
  <c r="MA121"/>
  <c r="LZ121"/>
  <c r="LY121"/>
  <c r="LX121"/>
  <c r="LV121"/>
  <c r="LU121"/>
  <c r="LT121"/>
  <c r="LS121"/>
  <c r="LR121"/>
  <c r="LQ121"/>
  <c r="MC120"/>
  <c r="MB120"/>
  <c r="MA120"/>
  <c r="LZ120"/>
  <c r="LY120"/>
  <c r="LX120"/>
  <c r="LV120"/>
  <c r="LU120"/>
  <c r="LT120"/>
  <c r="LS120"/>
  <c r="LR120"/>
  <c r="LQ120"/>
  <c r="MC119"/>
  <c r="MB119"/>
  <c r="MA119"/>
  <c r="LZ119"/>
  <c r="LY119"/>
  <c r="LX119"/>
  <c r="LV119"/>
  <c r="LU119"/>
  <c r="LT119"/>
  <c r="LS119"/>
  <c r="LR119"/>
  <c r="LQ119"/>
  <c r="MC118"/>
  <c r="MB118"/>
  <c r="MA118"/>
  <c r="LZ118"/>
  <c r="LY118"/>
  <c r="LX118"/>
  <c r="LV118"/>
  <c r="LU118"/>
  <c r="LT118"/>
  <c r="LS118"/>
  <c r="LR118"/>
  <c r="LQ118"/>
  <c r="MC117"/>
  <c r="MB117"/>
  <c r="MA117"/>
  <c r="LZ117"/>
  <c r="LY117"/>
  <c r="LX117"/>
  <c r="LV117"/>
  <c r="LU117"/>
  <c r="LT117"/>
  <c r="LS117"/>
  <c r="LR117"/>
  <c r="LQ117"/>
  <c r="MC116"/>
  <c r="MB116"/>
  <c r="MA116"/>
  <c r="LZ116"/>
  <c r="LY116"/>
  <c r="LX116"/>
  <c r="LV116"/>
  <c r="LU116"/>
  <c r="LT116"/>
  <c r="LS116"/>
  <c r="LR116"/>
  <c r="LQ116"/>
  <c r="MC115"/>
  <c r="MB115"/>
  <c r="MA115"/>
  <c r="LZ115"/>
  <c r="LY115"/>
  <c r="LX115"/>
  <c r="LV115"/>
  <c r="LU115"/>
  <c r="LT115"/>
  <c r="LS115"/>
  <c r="LR115"/>
  <c r="LQ115"/>
  <c r="MC114"/>
  <c r="MB114"/>
  <c r="MA114"/>
  <c r="LZ114"/>
  <c r="LY114"/>
  <c r="LX114"/>
  <c r="LV114"/>
  <c r="LU114"/>
  <c r="LT114"/>
  <c r="LS114"/>
  <c r="LR114"/>
  <c r="LQ114"/>
  <c r="MC113"/>
  <c r="MB113"/>
  <c r="MA113"/>
  <c r="LZ113"/>
  <c r="LY113"/>
  <c r="LX113"/>
  <c r="LV113"/>
  <c r="LU113"/>
  <c r="LT113"/>
  <c r="LS113"/>
  <c r="LR113"/>
  <c r="LQ113"/>
  <c r="MC112"/>
  <c r="MB112"/>
  <c r="MA112"/>
  <c r="LZ112"/>
  <c r="LY112"/>
  <c r="LX112"/>
  <c r="LV112"/>
  <c r="LU112"/>
  <c r="LT112"/>
  <c r="LS112"/>
  <c r="LR112"/>
  <c r="LQ112"/>
  <c r="MC111"/>
  <c r="MB111"/>
  <c r="MA111"/>
  <c r="LZ111"/>
  <c r="LY111"/>
  <c r="LX111"/>
  <c r="LV111"/>
  <c r="LU111"/>
  <c r="LT111"/>
  <c r="LS111"/>
  <c r="LR111"/>
  <c r="LQ111"/>
  <c r="MC110"/>
  <c r="MB110"/>
  <c r="MA110"/>
  <c r="LZ110"/>
  <c r="LY110"/>
  <c r="LX110"/>
  <c r="LV110"/>
  <c r="LU110"/>
  <c r="LT110"/>
  <c r="LS110"/>
  <c r="LR110"/>
  <c r="LQ110"/>
  <c r="MC109"/>
  <c r="MB109"/>
  <c r="MA109"/>
  <c r="LZ109"/>
  <c r="LY109"/>
  <c r="LX109"/>
  <c r="LV109"/>
  <c r="LU109"/>
  <c r="LT109"/>
  <c r="LS109"/>
  <c r="LR109"/>
  <c r="LQ109"/>
  <c r="MC108"/>
  <c r="MB108"/>
  <c r="MA108"/>
  <c r="LZ108"/>
  <c r="LY108"/>
  <c r="LX108"/>
  <c r="LV108"/>
  <c r="LU108"/>
  <c r="LT108"/>
  <c r="LS108"/>
  <c r="LR108"/>
  <c r="LQ108"/>
  <c r="MC107"/>
  <c r="MB107"/>
  <c r="MA107"/>
  <c r="LZ107"/>
  <c r="LY107"/>
  <c r="LX107"/>
  <c r="LV107"/>
  <c r="LU107"/>
  <c r="LT107"/>
  <c r="LS107"/>
  <c r="LR107"/>
  <c r="LQ107"/>
  <c r="MC106"/>
  <c r="MB106"/>
  <c r="MA106"/>
  <c r="LZ106"/>
  <c r="LY106"/>
  <c r="LX106"/>
  <c r="LV106"/>
  <c r="LU106"/>
  <c r="LT106"/>
  <c r="LS106"/>
  <c r="LR106"/>
  <c r="LQ106"/>
  <c r="MC105"/>
  <c r="MB105"/>
  <c r="MA105"/>
  <c r="LZ105"/>
  <c r="LY105"/>
  <c r="LX105"/>
  <c r="LV105"/>
  <c r="LU105"/>
  <c r="LT105"/>
  <c r="LS105"/>
  <c r="LR105"/>
  <c r="LQ105"/>
  <c r="MC104"/>
  <c r="MB104"/>
  <c r="MA104"/>
  <c r="LZ104"/>
  <c r="LY104"/>
  <c r="LX104"/>
  <c r="LV104"/>
  <c r="LU104"/>
  <c r="LT104"/>
  <c r="LS104"/>
  <c r="LR104"/>
  <c r="LQ104"/>
  <c r="MC103"/>
  <c r="MB103"/>
  <c r="MA103"/>
  <c r="LZ103"/>
  <c r="LY103"/>
  <c r="LX103"/>
  <c r="LV103"/>
  <c r="LU103"/>
  <c r="LT103"/>
  <c r="LS103"/>
  <c r="LR103"/>
  <c r="LQ103"/>
  <c r="MC102"/>
  <c r="MB102"/>
  <c r="MA102"/>
  <c r="LZ102"/>
  <c r="LY102"/>
  <c r="LX102"/>
  <c r="LV102"/>
  <c r="LU102"/>
  <c r="LT102"/>
  <c r="LS102"/>
  <c r="LR102"/>
  <c r="LQ102"/>
  <c r="MC101"/>
  <c r="MB101"/>
  <c r="MA101"/>
  <c r="LZ101"/>
  <c r="LY101"/>
  <c r="LX101"/>
  <c r="LV101"/>
  <c r="LU101"/>
  <c r="LT101"/>
  <c r="LS101"/>
  <c r="LR101"/>
  <c r="LQ101"/>
  <c r="MC100"/>
  <c r="MB100"/>
  <c r="MA100"/>
  <c r="LZ100"/>
  <c r="LY100"/>
  <c r="LX100"/>
  <c r="LV100"/>
  <c r="LU100"/>
  <c r="LT100"/>
  <c r="LS100"/>
  <c r="LR100"/>
  <c r="LQ100"/>
  <c r="MC99"/>
  <c r="MB99"/>
  <c r="MA99"/>
  <c r="LZ99"/>
  <c r="LY99"/>
  <c r="LX99"/>
  <c r="LV99"/>
  <c r="LU99"/>
  <c r="LT99"/>
  <c r="LS99"/>
  <c r="LR99"/>
  <c r="LQ99"/>
  <c r="MC98"/>
  <c r="MB98"/>
  <c r="MA98"/>
  <c r="LZ98"/>
  <c r="LY98"/>
  <c r="LX98"/>
  <c r="LV98"/>
  <c r="LU98"/>
  <c r="LT98"/>
  <c r="LS98"/>
  <c r="LR98"/>
  <c r="LQ98"/>
  <c r="MC97"/>
  <c r="MB97"/>
  <c r="MA97"/>
  <c r="LZ97"/>
  <c r="LY97"/>
  <c r="LX97"/>
  <c r="LV97"/>
  <c r="LU97"/>
  <c r="LT97"/>
  <c r="LS97"/>
  <c r="LR97"/>
  <c r="LQ97"/>
  <c r="MC96"/>
  <c r="MB96"/>
  <c r="MA96"/>
  <c r="LZ96"/>
  <c r="LY96"/>
  <c r="LX96"/>
  <c r="LV96"/>
  <c r="LU96"/>
  <c r="LT96"/>
  <c r="LS96"/>
  <c r="LR96"/>
  <c r="LQ96"/>
  <c r="MC95"/>
  <c r="MB95"/>
  <c r="MA95"/>
  <c r="LZ95"/>
  <c r="LY95"/>
  <c r="LX95"/>
  <c r="LV95"/>
  <c r="LU95"/>
  <c r="LT95"/>
  <c r="LS95"/>
  <c r="LR95"/>
  <c r="LQ95"/>
  <c r="MC94"/>
  <c r="MB94"/>
  <c r="MA94"/>
  <c r="LZ94"/>
  <c r="LY94"/>
  <c r="LX94"/>
  <c r="LV94"/>
  <c r="LU94"/>
  <c r="LT94"/>
  <c r="LS94"/>
  <c r="LR94"/>
  <c r="LQ94"/>
  <c r="MC93"/>
  <c r="MB93"/>
  <c r="MA93"/>
  <c r="LZ93"/>
  <c r="LY93"/>
  <c r="LX93"/>
  <c r="LV93"/>
  <c r="LU93"/>
  <c r="LT93"/>
  <c r="LS93"/>
  <c r="LR93"/>
  <c r="LQ93"/>
  <c r="MC92"/>
  <c r="MB92"/>
  <c r="MA92"/>
  <c r="LZ92"/>
  <c r="LY92"/>
  <c r="LX92"/>
  <c r="LV92"/>
  <c r="LU92"/>
  <c r="LT92"/>
  <c r="LS92"/>
  <c r="LR92"/>
  <c r="LQ92"/>
  <c r="MC91"/>
  <c r="MB91"/>
  <c r="MA91"/>
  <c r="LZ91"/>
  <c r="LY91"/>
  <c r="LX91"/>
  <c r="LV91"/>
  <c r="LU91"/>
  <c r="LT91"/>
  <c r="LS91"/>
  <c r="LR91"/>
  <c r="LQ91"/>
  <c r="MC90"/>
  <c r="MB90"/>
  <c r="MA90"/>
  <c r="LZ90"/>
  <c r="LY90"/>
  <c r="LX90"/>
  <c r="LV90"/>
  <c r="LU90"/>
  <c r="LT90"/>
  <c r="LS90"/>
  <c r="LR90"/>
  <c r="LQ90"/>
  <c r="MC89"/>
  <c r="MB89"/>
  <c r="MA89"/>
  <c r="LZ89"/>
  <c r="LY89"/>
  <c r="LX89"/>
  <c r="LV89"/>
  <c r="LU89"/>
  <c r="LT89"/>
  <c r="LS89"/>
  <c r="LR89"/>
  <c r="LQ89"/>
  <c r="MC88"/>
  <c r="MB88"/>
  <c r="MA88"/>
  <c r="LZ88"/>
  <c r="LY88"/>
  <c r="LX88"/>
  <c r="LV88"/>
  <c r="LU88"/>
  <c r="LT88"/>
  <c r="LS88"/>
  <c r="LR88"/>
  <c r="LQ88"/>
  <c r="MC87"/>
  <c r="MB87"/>
  <c r="MA87"/>
  <c r="LZ87"/>
  <c r="LY87"/>
  <c r="LX87"/>
  <c r="LV87"/>
  <c r="LU87"/>
  <c r="LT87"/>
  <c r="LS87"/>
  <c r="LR87"/>
  <c r="LQ87"/>
  <c r="MC86"/>
  <c r="MB86"/>
  <c r="MA86"/>
  <c r="LZ86"/>
  <c r="LY86"/>
  <c r="LX86"/>
  <c r="LV86"/>
  <c r="LU86"/>
  <c r="LT86"/>
  <c r="LS86"/>
  <c r="LR86"/>
  <c r="LQ86"/>
  <c r="MC85"/>
  <c r="MB85"/>
  <c r="MA85"/>
  <c r="LZ85"/>
  <c r="LY85"/>
  <c r="LX85"/>
  <c r="LV85"/>
  <c r="LU85"/>
  <c r="LT85"/>
  <c r="LS85"/>
  <c r="LR85"/>
  <c r="LQ85"/>
  <c r="MC84"/>
  <c r="MB84"/>
  <c r="MA84"/>
  <c r="LZ84"/>
  <c r="LY84"/>
  <c r="LX84"/>
  <c r="LV84"/>
  <c r="LU84"/>
  <c r="LT84"/>
  <c r="LS84"/>
  <c r="LR84"/>
  <c r="LQ84"/>
  <c r="MC83"/>
  <c r="MB83"/>
  <c r="MA83"/>
  <c r="LZ83"/>
  <c r="LY83"/>
  <c r="LX83"/>
  <c r="LV83"/>
  <c r="LU83"/>
  <c r="LT83"/>
  <c r="LS83"/>
  <c r="LR83"/>
  <c r="LQ83"/>
  <c r="MC82"/>
  <c r="MB82"/>
  <c r="MA82"/>
  <c r="LZ82"/>
  <c r="LY82"/>
  <c r="LX82"/>
  <c r="LV82"/>
  <c r="LU82"/>
  <c r="LT82"/>
  <c r="LS82"/>
  <c r="LR82"/>
  <c r="LQ82"/>
  <c r="MC81"/>
  <c r="MB81"/>
  <c r="MA81"/>
  <c r="LZ81"/>
  <c r="LY81"/>
  <c r="LX81"/>
  <c r="LV81"/>
  <c r="LU81"/>
  <c r="LT81"/>
  <c r="LS81"/>
  <c r="LR81"/>
  <c r="LQ81"/>
  <c r="MC80"/>
  <c r="MB80"/>
  <c r="MA80"/>
  <c r="LZ80"/>
  <c r="LY80"/>
  <c r="LX80"/>
  <c r="LV80"/>
  <c r="LU80"/>
  <c r="LT80"/>
  <c r="LS80"/>
  <c r="LR80"/>
  <c r="LQ80"/>
  <c r="MC79"/>
  <c r="MB79"/>
  <c r="MA79"/>
  <c r="LZ79"/>
  <c r="LY79"/>
  <c r="LX79"/>
  <c r="LV79"/>
  <c r="LU79"/>
  <c r="LT79"/>
  <c r="LS79"/>
  <c r="LR79"/>
  <c r="LQ79"/>
  <c r="MC78"/>
  <c r="MB78"/>
  <c r="MA78"/>
  <c r="LZ78"/>
  <c r="LY78"/>
  <c r="LX78"/>
  <c r="LV78"/>
  <c r="LU78"/>
  <c r="LT78"/>
  <c r="LS78"/>
  <c r="LR78"/>
  <c r="LQ78"/>
  <c r="MC77"/>
  <c r="MB77"/>
  <c r="MA77"/>
  <c r="LZ77"/>
  <c r="LY77"/>
  <c r="LX77"/>
  <c r="LV77"/>
  <c r="LU77"/>
  <c r="LT77"/>
  <c r="LS77"/>
  <c r="LR77"/>
  <c r="LQ77"/>
  <c r="MC76"/>
  <c r="MB76"/>
  <c r="MA76"/>
  <c r="LZ76"/>
  <c r="LY76"/>
  <c r="LX76"/>
  <c r="LV76"/>
  <c r="LU76"/>
  <c r="LT76"/>
  <c r="LS76"/>
  <c r="LR76"/>
  <c r="LQ76"/>
  <c r="MC75"/>
  <c r="MB75"/>
  <c r="MA75"/>
  <c r="LZ75"/>
  <c r="LY75"/>
  <c r="LX75"/>
  <c r="LV75"/>
  <c r="LU75"/>
  <c r="LT75"/>
  <c r="LS75"/>
  <c r="LR75"/>
  <c r="LQ75"/>
  <c r="MC74"/>
  <c r="MB74"/>
  <c r="MA74"/>
  <c r="LZ74"/>
  <c r="LY74"/>
  <c r="LX74"/>
  <c r="LV74"/>
  <c r="LU74"/>
  <c r="LT74"/>
  <c r="LS74"/>
  <c r="LR74"/>
  <c r="LQ74"/>
  <c r="MC73"/>
  <c r="MB73"/>
  <c r="MA73"/>
  <c r="LZ73"/>
  <c r="LY73"/>
  <c r="LX73"/>
  <c r="LV73"/>
  <c r="LU73"/>
  <c r="LT73"/>
  <c r="LS73"/>
  <c r="LR73"/>
  <c r="LQ73"/>
  <c r="MC72"/>
  <c r="MB72"/>
  <c r="MA72"/>
  <c r="LZ72"/>
  <c r="LY72"/>
  <c r="LX72"/>
  <c r="LV72"/>
  <c r="LU72"/>
  <c r="LT72"/>
  <c r="LS72"/>
  <c r="LR72"/>
  <c r="LQ72"/>
  <c r="MC71"/>
  <c r="MB71"/>
  <c r="MA71"/>
  <c r="LZ71"/>
  <c r="LY71"/>
  <c r="LX71"/>
  <c r="LV71"/>
  <c r="LU71"/>
  <c r="LT71"/>
  <c r="LS71"/>
  <c r="LR71"/>
  <c r="LQ71"/>
  <c r="MC70"/>
  <c r="MB70"/>
  <c r="MA70"/>
  <c r="LZ70"/>
  <c r="LY70"/>
  <c r="LX70"/>
  <c r="LV70"/>
  <c r="LU70"/>
  <c r="LT70"/>
  <c r="LS70"/>
  <c r="LR70"/>
  <c r="LQ70"/>
  <c r="MC69"/>
  <c r="MB69"/>
  <c r="MA69"/>
  <c r="LZ69"/>
  <c r="LY69"/>
  <c r="LX69"/>
  <c r="LV69"/>
  <c r="LU69"/>
  <c r="LT69"/>
  <c r="LS69"/>
  <c r="LR69"/>
  <c r="LQ69"/>
  <c r="MC68"/>
  <c r="MB68"/>
  <c r="MA68"/>
  <c r="LZ68"/>
  <c r="LY68"/>
  <c r="LX68"/>
  <c r="LV68"/>
  <c r="LU68"/>
  <c r="LT68"/>
  <c r="LS68"/>
  <c r="LR68"/>
  <c r="LQ68"/>
  <c r="MC67"/>
  <c r="MB67"/>
  <c r="MA67"/>
  <c r="LZ67"/>
  <c r="LY67"/>
  <c r="LX67"/>
  <c r="LV67"/>
  <c r="LU67"/>
  <c r="LT67"/>
  <c r="LS67"/>
  <c r="LR67"/>
  <c r="LQ67"/>
  <c r="MC66"/>
  <c r="MB66"/>
  <c r="MA66"/>
  <c r="LZ66"/>
  <c r="LY66"/>
  <c r="LX66"/>
  <c r="LV66"/>
  <c r="LU66"/>
  <c r="LT66"/>
  <c r="LS66"/>
  <c r="LR66"/>
  <c r="LQ66"/>
  <c r="MC65"/>
  <c r="MB65"/>
  <c r="MA65"/>
  <c r="LZ65"/>
  <c r="LY65"/>
  <c r="LX65"/>
  <c r="LV65"/>
  <c r="LU65"/>
  <c r="LT65"/>
  <c r="LS65"/>
  <c r="LR65"/>
  <c r="LQ65"/>
  <c r="MC64"/>
  <c r="MB64"/>
  <c r="MA64"/>
  <c r="LZ64"/>
  <c r="LY64"/>
  <c r="LX64"/>
  <c r="LV64"/>
  <c r="LU64"/>
  <c r="LT64"/>
  <c r="LS64"/>
  <c r="LR64"/>
  <c r="LQ64"/>
  <c r="MC63"/>
  <c r="MB63"/>
  <c r="MA63"/>
  <c r="LZ63"/>
  <c r="LY63"/>
  <c r="LX63"/>
  <c r="LV63"/>
  <c r="LU63"/>
  <c r="LT63"/>
  <c r="LS63"/>
  <c r="LR63"/>
  <c r="LQ63"/>
  <c r="MC62"/>
  <c r="MB62"/>
  <c r="MA62"/>
  <c r="LZ62"/>
  <c r="LY62"/>
  <c r="LX62"/>
  <c r="LV62"/>
  <c r="LU62"/>
  <c r="LT62"/>
  <c r="LS62"/>
  <c r="LR62"/>
  <c r="LQ62"/>
  <c r="MC61"/>
  <c r="MB61"/>
  <c r="MA61"/>
  <c r="LZ61"/>
  <c r="LY61"/>
  <c r="LX61"/>
  <c r="LV61"/>
  <c r="LU61"/>
  <c r="LT61"/>
  <c r="LS61"/>
  <c r="LR61"/>
  <c r="LQ61"/>
  <c r="MC60"/>
  <c r="MB60"/>
  <c r="MA60"/>
  <c r="LZ60"/>
  <c r="LY60"/>
  <c r="LX60"/>
  <c r="LV60"/>
  <c r="LU60"/>
  <c r="LT60"/>
  <c r="LS60"/>
  <c r="LR60"/>
  <c r="LQ60"/>
  <c r="MC59"/>
  <c r="MB59"/>
  <c r="MA59"/>
  <c r="LZ59"/>
  <c r="LY59"/>
  <c r="LX59"/>
  <c r="LV59"/>
  <c r="LU59"/>
  <c r="LT59"/>
  <c r="LS59"/>
  <c r="LR59"/>
  <c r="LQ59"/>
  <c r="MC58"/>
  <c r="MB58"/>
  <c r="MA58"/>
  <c r="LZ58"/>
  <c r="LY58"/>
  <c r="LX58"/>
  <c r="LV58"/>
  <c r="LU58"/>
  <c r="LT58"/>
  <c r="LS58"/>
  <c r="LR58"/>
  <c r="LQ58"/>
  <c r="MC57"/>
  <c r="MB57"/>
  <c r="MA57"/>
  <c r="LZ57"/>
  <c r="LY57"/>
  <c r="LX57"/>
  <c r="LV57"/>
  <c r="LU57"/>
  <c r="LT57"/>
  <c r="LS57"/>
  <c r="LR57"/>
  <c r="LQ57"/>
  <c r="MC56"/>
  <c r="MB56"/>
  <c r="MA56"/>
  <c r="LZ56"/>
  <c r="LY56"/>
  <c r="LX56"/>
  <c r="LV56"/>
  <c r="LU56"/>
  <c r="LT56"/>
  <c r="LS56"/>
  <c r="LR56"/>
  <c r="LQ56"/>
  <c r="MC55"/>
  <c r="MB55"/>
  <c r="MA55"/>
  <c r="LZ55"/>
  <c r="LY55"/>
  <c r="LX55"/>
  <c r="LV55"/>
  <c r="LU55"/>
  <c r="LT55"/>
  <c r="LS55"/>
  <c r="LR55"/>
  <c r="LQ55"/>
  <c r="MC54"/>
  <c r="MB54"/>
  <c r="MA54"/>
  <c r="LZ54"/>
  <c r="LY54"/>
  <c r="LX54"/>
  <c r="LV54"/>
  <c r="LU54"/>
  <c r="LT54"/>
  <c r="LS54"/>
  <c r="LR54"/>
  <c r="LQ54"/>
  <c r="MC53"/>
  <c r="MB53"/>
  <c r="MA53"/>
  <c r="LZ53"/>
  <c r="LY53"/>
  <c r="LX53"/>
  <c r="LV53"/>
  <c r="LU53"/>
  <c r="LT53"/>
  <c r="LS53"/>
  <c r="LR53"/>
  <c r="LQ53"/>
  <c r="MC52"/>
  <c r="MB52"/>
  <c r="MA52"/>
  <c r="LZ52"/>
  <c r="LY52"/>
  <c r="LX52"/>
  <c r="LV52"/>
  <c r="LU52"/>
  <c r="LT52"/>
  <c r="LS52"/>
  <c r="LR52"/>
  <c r="LQ52"/>
  <c r="MC51"/>
  <c r="MB51"/>
  <c r="MA51"/>
  <c r="LZ51"/>
  <c r="LY51"/>
  <c r="LX51"/>
  <c r="LV51"/>
  <c r="LU51"/>
  <c r="LT51"/>
  <c r="LS51"/>
  <c r="LR51"/>
  <c r="LQ51"/>
  <c r="MC50"/>
  <c r="MB50"/>
  <c r="MA50"/>
  <c r="LZ50"/>
  <c r="LY50"/>
  <c r="LX50"/>
  <c r="LV50"/>
  <c r="LU50"/>
  <c r="LT50"/>
  <c r="LS50"/>
  <c r="LR50"/>
  <c r="LQ50"/>
  <c r="MC49"/>
  <c r="MB49"/>
  <c r="MA49"/>
  <c r="LZ49"/>
  <c r="LY49"/>
  <c r="LX49"/>
  <c r="LV49"/>
  <c r="LU49"/>
  <c r="LT49"/>
  <c r="LS49"/>
  <c r="LR49"/>
  <c r="LQ49"/>
  <c r="MC48"/>
  <c r="MB48"/>
  <c r="MA48"/>
  <c r="LZ48"/>
  <c r="LY48"/>
  <c r="LX48"/>
  <c r="LV48"/>
  <c r="LU48"/>
  <c r="LT48"/>
  <c r="LS48"/>
  <c r="LR48"/>
  <c r="LQ48"/>
  <c r="MC47"/>
  <c r="MB47"/>
  <c r="MA47"/>
  <c r="LZ47"/>
  <c r="LY47"/>
  <c r="LX47"/>
  <c r="LV47"/>
  <c r="LU47"/>
  <c r="LT47"/>
  <c r="LS47"/>
  <c r="LR47"/>
  <c r="LQ47"/>
  <c r="MC46"/>
  <c r="MB46"/>
  <c r="MA46"/>
  <c r="LZ46"/>
  <c r="LY46"/>
  <c r="LX46"/>
  <c r="LV46"/>
  <c r="LU46"/>
  <c r="LT46"/>
  <c r="LS46"/>
  <c r="LR46"/>
  <c r="LQ46"/>
  <c r="MC45"/>
  <c r="MB45"/>
  <c r="MA45"/>
  <c r="LZ45"/>
  <c r="LY45"/>
  <c r="LX45"/>
  <c r="LV45"/>
  <c r="LU45"/>
  <c r="LT45"/>
  <c r="LS45"/>
  <c r="LR45"/>
  <c r="LQ45"/>
  <c r="MC44"/>
  <c r="MB44"/>
  <c r="MA44"/>
  <c r="LZ44"/>
  <c r="LY44"/>
  <c r="LX44"/>
  <c r="LV44"/>
  <c r="LU44"/>
  <c r="LT44"/>
  <c r="LS44"/>
  <c r="LR44"/>
  <c r="LQ44"/>
  <c r="MC43"/>
  <c r="MB43"/>
  <c r="MA43"/>
  <c r="LZ43"/>
  <c r="LY43"/>
  <c r="LX43"/>
  <c r="LV43"/>
  <c r="LU43"/>
  <c r="LT43"/>
  <c r="LS43"/>
  <c r="LR43"/>
  <c r="LQ43"/>
  <c r="MC42"/>
  <c r="MB42"/>
  <c r="MA42"/>
  <c r="LZ42"/>
  <c r="LY42"/>
  <c r="LX42"/>
  <c r="LV42"/>
  <c r="LU42"/>
  <c r="LT42"/>
  <c r="LS42"/>
  <c r="LR42"/>
  <c r="LQ42"/>
  <c r="MC41"/>
  <c r="MB41"/>
  <c r="MA41"/>
  <c r="LZ41"/>
  <c r="LY41"/>
  <c r="LX41"/>
  <c r="LV41"/>
  <c r="LU41"/>
  <c r="LT41"/>
  <c r="LS41"/>
  <c r="LR41"/>
  <c r="LQ41"/>
  <c r="MC40"/>
  <c r="MB40"/>
  <c r="MA40"/>
  <c r="LZ40"/>
  <c r="LY40"/>
  <c r="LX40"/>
  <c r="LV40"/>
  <c r="LU40"/>
  <c r="LT40"/>
  <c r="LS40"/>
  <c r="LR40"/>
  <c r="LQ40"/>
  <c r="MC39"/>
  <c r="MB39"/>
  <c r="MA39"/>
  <c r="LZ39"/>
  <c r="LY39"/>
  <c r="LX39"/>
  <c r="LV39"/>
  <c r="LU39"/>
  <c r="LT39"/>
  <c r="LS39"/>
  <c r="LR39"/>
  <c r="LQ39"/>
  <c r="MC38"/>
  <c r="MB38"/>
  <c r="MA38"/>
  <c r="LZ38"/>
  <c r="LY38"/>
  <c r="LX38"/>
  <c r="LV38"/>
  <c r="LU38"/>
  <c r="LT38"/>
  <c r="LS38"/>
  <c r="LR38"/>
  <c r="LQ38"/>
  <c r="MC37"/>
  <c r="MB37"/>
  <c r="MA37"/>
  <c r="LZ37"/>
  <c r="LY37"/>
  <c r="LX37"/>
  <c r="LV37"/>
  <c r="LU37"/>
  <c r="LT37"/>
  <c r="LS37"/>
  <c r="LR37"/>
  <c r="LQ37"/>
  <c r="MC36"/>
  <c r="MB36"/>
  <c r="MA36"/>
  <c r="LZ36"/>
  <c r="LY36"/>
  <c r="LX36"/>
  <c r="LV36"/>
  <c r="LU36"/>
  <c r="LT36"/>
  <c r="LS36"/>
  <c r="LR36"/>
  <c r="LQ36"/>
  <c r="MC35"/>
  <c r="MB35"/>
  <c r="MA35"/>
  <c r="LZ35"/>
  <c r="LY35"/>
  <c r="LX35"/>
  <c r="LV35"/>
  <c r="LU35"/>
  <c r="LT35"/>
  <c r="LS35"/>
  <c r="LR35"/>
  <c r="LQ35"/>
  <c r="MC34"/>
  <c r="MB34"/>
  <c r="MA34"/>
  <c r="LZ34"/>
  <c r="LY34"/>
  <c r="LX34"/>
  <c r="LV34"/>
  <c r="LU34"/>
  <c r="LT34"/>
  <c r="LS34"/>
  <c r="LR34"/>
  <c r="LQ34"/>
  <c r="MC33"/>
  <c r="MB33"/>
  <c r="MA33"/>
  <c r="LZ33"/>
  <c r="LY33"/>
  <c r="LX33"/>
  <c r="LV33"/>
  <c r="LU33"/>
  <c r="LT33"/>
  <c r="LS33"/>
  <c r="LR33"/>
  <c r="LQ33"/>
  <c r="MC32"/>
  <c r="MB32"/>
  <c r="MA32"/>
  <c r="LZ32"/>
  <c r="LY32"/>
  <c r="LX32"/>
  <c r="LV32"/>
  <c r="LU32"/>
  <c r="LT32"/>
  <c r="LS32"/>
  <c r="LR32"/>
  <c r="LQ32"/>
  <c r="MC31"/>
  <c r="MB31"/>
  <c r="MA31"/>
  <c r="LZ31"/>
  <c r="LY31"/>
  <c r="LX31"/>
  <c r="LV31"/>
  <c r="LU31"/>
  <c r="LT31"/>
  <c r="LS31"/>
  <c r="LR31"/>
  <c r="LQ31"/>
  <c r="MC30"/>
  <c r="MB30"/>
  <c r="MA30"/>
  <c r="LZ30"/>
  <c r="LY30"/>
  <c r="LX30"/>
  <c r="LV30"/>
  <c r="LU30"/>
  <c r="LT30"/>
  <c r="LS30"/>
  <c r="LR30"/>
  <c r="LQ30"/>
  <c r="MC29"/>
  <c r="MB29"/>
  <c r="MA29"/>
  <c r="LZ29"/>
  <c r="LY29"/>
  <c r="LX29"/>
  <c r="LV29"/>
  <c r="LU29"/>
  <c r="LT29"/>
  <c r="LS29"/>
  <c r="LR29"/>
  <c r="LQ29"/>
  <c r="MC28"/>
  <c r="MB28"/>
  <c r="MA28"/>
  <c r="LZ28"/>
  <c r="LX28"/>
  <c r="ME28" s="1"/>
  <c r="LV28"/>
  <c r="LT28"/>
  <c r="LS28"/>
  <c r="MC27"/>
  <c r="MB27"/>
  <c r="MA27"/>
  <c r="LZ27"/>
  <c r="LY27"/>
  <c r="LX27"/>
  <c r="LV27"/>
  <c r="LU27"/>
  <c r="LT27"/>
  <c r="LS27"/>
  <c r="LR27"/>
  <c r="LQ27"/>
  <c r="MC26"/>
  <c r="MB26"/>
  <c r="MA26"/>
  <c r="LZ26"/>
  <c r="LY26"/>
  <c r="LX26"/>
  <c r="LV26"/>
  <c r="LU26"/>
  <c r="LT26"/>
  <c r="LS26"/>
  <c r="LR26"/>
  <c r="LQ26"/>
  <c r="MC25"/>
  <c r="MB25"/>
  <c r="MA25"/>
  <c r="LZ25"/>
  <c r="LY25"/>
  <c r="LX25"/>
  <c r="LV25"/>
  <c r="LU25"/>
  <c r="LT25"/>
  <c r="LS25"/>
  <c r="LR25"/>
  <c r="LQ25"/>
  <c r="MC24"/>
  <c r="MB24"/>
  <c r="MA24"/>
  <c r="LZ24"/>
  <c r="LY24"/>
  <c r="LX24"/>
  <c r="LV24"/>
  <c r="LU24"/>
  <c r="LT24"/>
  <c r="LS24"/>
  <c r="LR24"/>
  <c r="LQ24"/>
  <c r="MC23"/>
  <c r="MB23"/>
  <c r="MA23"/>
  <c r="LZ23"/>
  <c r="LY23"/>
  <c r="LX23"/>
  <c r="LV23"/>
  <c r="LU23"/>
  <c r="LT23"/>
  <c r="LS23"/>
  <c r="LR23"/>
  <c r="LQ23"/>
  <c r="MC22"/>
  <c r="MB22"/>
  <c r="MA22"/>
  <c r="LZ22"/>
  <c r="LY22"/>
  <c r="LX22"/>
  <c r="LV22"/>
  <c r="LU22"/>
  <c r="LT22"/>
  <c r="LS22"/>
  <c r="LR22"/>
  <c r="LQ22"/>
  <c r="MC21"/>
  <c r="MB21"/>
  <c r="MA21"/>
  <c r="LZ21"/>
  <c r="LY21"/>
  <c r="LX21"/>
  <c r="LV21"/>
  <c r="LU21"/>
  <c r="LT21"/>
  <c r="LS21"/>
  <c r="LR21"/>
  <c r="LQ21"/>
  <c r="MC20"/>
  <c r="MB20"/>
  <c r="MA20"/>
  <c r="LZ20"/>
  <c r="LY20"/>
  <c r="LX20"/>
  <c r="LV20"/>
  <c r="LU20"/>
  <c r="LT20"/>
  <c r="LS20"/>
  <c r="LR20"/>
  <c r="LQ20"/>
  <c r="MC19"/>
  <c r="MB19"/>
  <c r="MA19"/>
  <c r="LZ19"/>
  <c r="LY19"/>
  <c r="LX19"/>
  <c r="LV19"/>
  <c r="LU19"/>
  <c r="LT19"/>
  <c r="LS19"/>
  <c r="LR19"/>
  <c r="LQ19"/>
  <c r="MC18"/>
  <c r="MB18"/>
  <c r="MA18"/>
  <c r="LZ18"/>
  <c r="LY18"/>
  <c r="LX18"/>
  <c r="LV18"/>
  <c r="LU18"/>
  <c r="LT18"/>
  <c r="LS18"/>
  <c r="LR18"/>
  <c r="MC17"/>
  <c r="MB17"/>
  <c r="MA17"/>
  <c r="LZ17"/>
  <c r="LY17"/>
  <c r="LX17"/>
  <c r="LV17"/>
  <c r="LT17"/>
  <c r="LS17"/>
  <c r="LR17"/>
  <c r="LQ17"/>
  <c r="MC16"/>
  <c r="MB16"/>
  <c r="MA16"/>
  <c r="LZ16"/>
  <c r="LY16"/>
  <c r="LX16"/>
  <c r="LV16"/>
  <c r="LU16"/>
  <c r="LT16"/>
  <c r="LS16"/>
  <c r="LR16"/>
  <c r="LQ16"/>
  <c r="MC15"/>
  <c r="MB15"/>
  <c r="MA15"/>
  <c r="LZ15"/>
  <c r="LY15"/>
  <c r="LX15"/>
  <c r="LV15"/>
  <c r="LU15"/>
  <c r="LT15"/>
  <c r="LS15"/>
  <c r="LR15"/>
  <c r="LQ15"/>
  <c r="MC14"/>
  <c r="MB14"/>
  <c r="MA14"/>
  <c r="LZ14"/>
  <c r="LY14"/>
  <c r="LX14"/>
  <c r="LV14"/>
  <c r="LU14"/>
  <c r="LT14"/>
  <c r="LS14"/>
  <c r="LR14"/>
  <c r="LQ14"/>
  <c r="MC13"/>
  <c r="MB13"/>
  <c r="MA13"/>
  <c r="LZ13"/>
  <c r="LY13"/>
  <c r="LX13"/>
  <c r="LU13"/>
  <c r="LT13"/>
  <c r="LS13"/>
  <c r="LR13"/>
  <c r="LQ13"/>
  <c r="MC12"/>
  <c r="MB12"/>
  <c r="MA12"/>
  <c r="LZ12"/>
  <c r="LY12"/>
  <c r="LX12"/>
  <c r="LT12"/>
  <c r="LR12"/>
  <c r="LQ12"/>
  <c r="MC11"/>
  <c r="MB11"/>
  <c r="MA11"/>
  <c r="LZ11"/>
  <c r="LY11"/>
  <c r="LX11"/>
  <c r="LV11"/>
  <c r="LU11"/>
  <c r="LT11"/>
  <c r="LS11"/>
  <c r="LR11"/>
  <c r="LQ11"/>
  <c r="MC10"/>
  <c r="MB10"/>
  <c r="MA10"/>
  <c r="LZ10"/>
  <c r="LY10"/>
  <c r="LX10"/>
  <c r="LV10"/>
  <c r="LU10"/>
  <c r="LT10"/>
  <c r="LS10"/>
  <c r="LR10"/>
  <c r="LQ10"/>
  <c r="MC9"/>
  <c r="MB9"/>
  <c r="MA9"/>
  <c r="LZ9"/>
  <c r="LY9"/>
  <c r="LX9"/>
  <c r="LV9"/>
  <c r="LU9"/>
  <c r="LT9"/>
  <c r="LS9"/>
  <c r="LR9"/>
  <c r="LQ9"/>
  <c r="MC8"/>
  <c r="MB8"/>
  <c r="MA8"/>
  <c r="LY8"/>
  <c r="LX8"/>
  <c r="LV8"/>
  <c r="LU8"/>
  <c r="LT8"/>
  <c r="LS8"/>
  <c r="LR8"/>
  <c r="LQ8"/>
  <c r="MC7"/>
  <c r="MB7"/>
  <c r="MA7"/>
  <c r="LZ7"/>
  <c r="LY7"/>
  <c r="LX7"/>
  <c r="LV7"/>
  <c r="LU7"/>
  <c r="LT7"/>
  <c r="LS7"/>
  <c r="LR7"/>
  <c r="LQ7"/>
  <c r="MC6"/>
  <c r="MB6"/>
  <c r="MA6"/>
  <c r="LZ6"/>
  <c r="LY6"/>
  <c r="LX6"/>
  <c r="LV6"/>
  <c r="LU6"/>
  <c r="LT6"/>
  <c r="LS6"/>
  <c r="LR6"/>
  <c r="LQ6"/>
  <c r="MC5"/>
  <c r="MB5"/>
  <c r="MA5"/>
  <c r="LZ5"/>
  <c r="LY5"/>
  <c r="LV5"/>
  <c r="LU5"/>
  <c r="LT5"/>
  <c r="LS5"/>
  <c r="LR5"/>
  <c r="LQ5"/>
  <c r="MB4"/>
  <c r="MA4"/>
  <c r="LZ4"/>
  <c r="LY4"/>
  <c r="LX4"/>
  <c r="LV4"/>
  <c r="LU4"/>
  <c r="LT4"/>
  <c r="LS4"/>
  <c r="LR4"/>
  <c r="LQ4"/>
  <c r="MC3"/>
  <c r="MB3"/>
  <c r="LY3"/>
  <c r="LX3"/>
  <c r="LV3"/>
  <c r="LU3"/>
  <c r="LR3"/>
  <c r="LQ3"/>
  <c r="MC2"/>
  <c r="MB2"/>
  <c r="MA2"/>
  <c r="LZ2"/>
  <c r="LY2"/>
  <c r="MZ3"/>
  <c r="LV2"/>
  <c r="LU2"/>
  <c r="LT2"/>
  <c r="LS2"/>
  <c r="LR2"/>
  <c r="MV9"/>
  <c r="MY8"/>
  <c r="MN130" l="1"/>
  <c r="NT212"/>
  <c r="NU212" s="1"/>
  <c r="NT219"/>
  <c r="NU219" s="1"/>
  <c r="NT221"/>
  <c r="NU221" s="1"/>
  <c r="NT217"/>
  <c r="NU217" s="1"/>
  <c r="NT213"/>
  <c r="NU213" s="1"/>
  <c r="NT215"/>
  <c r="NU215" s="1"/>
  <c r="NT220"/>
  <c r="NU220" s="1"/>
  <c r="NT211"/>
  <c r="NU211" s="1"/>
  <c r="NT216"/>
  <c r="NU216" s="1"/>
  <c r="NT210"/>
  <c r="NU210" s="1"/>
  <c r="NT218"/>
  <c r="NU218" s="1"/>
  <c r="NR224"/>
  <c r="NX223"/>
  <c r="NS223"/>
  <c r="NT223" s="1"/>
  <c r="NU223" s="1"/>
  <c r="NT222"/>
  <c r="NU222" s="1"/>
  <c r="NX207"/>
  <c r="NY207" s="1"/>
  <c r="MJ12"/>
  <c r="ML1"/>
  <c r="ME18"/>
  <c r="MI17"/>
  <c r="MJ13"/>
  <c r="ME15"/>
  <c r="MH113"/>
  <c r="MN79"/>
  <c r="MN87"/>
  <c r="MN91"/>
  <c r="MN103"/>
  <c r="MN105"/>
  <c r="MR110"/>
  <c r="MN113"/>
  <c r="MR124"/>
  <c r="MN127"/>
  <c r="MR128"/>
  <c r="MN131"/>
  <c r="MN139"/>
  <c r="MR144"/>
  <c r="MR148"/>
  <c r="MN161"/>
  <c r="MR166"/>
  <c r="MN169"/>
  <c r="MR174"/>
  <c r="MR178"/>
  <c r="MN181"/>
  <c r="MN185"/>
  <c r="MR186"/>
  <c r="MN189"/>
  <c r="MR200"/>
  <c r="MN77"/>
  <c r="MN85"/>
  <c r="MR98"/>
  <c r="MR102"/>
  <c r="MN115"/>
  <c r="MR116"/>
  <c r="MN119"/>
  <c r="MN135"/>
  <c r="MR136"/>
  <c r="MR140"/>
  <c r="MN151"/>
  <c r="MR156"/>
  <c r="MN159"/>
  <c r="MN167"/>
  <c r="MN171"/>
  <c r="MN179"/>
  <c r="MN187"/>
  <c r="MN191"/>
  <c r="MN195"/>
  <c r="MN197"/>
  <c r="MN199"/>
  <c r="MN203"/>
  <c r="MN205"/>
  <c r="MO113"/>
  <c r="MN83"/>
  <c r="MN95"/>
  <c r="MN99"/>
  <c r="MN107"/>
  <c r="MN109"/>
  <c r="MN117"/>
  <c r="MR132"/>
  <c r="MR138"/>
  <c r="MN143"/>
  <c r="MN147"/>
  <c r="MR152"/>
  <c r="MN155"/>
  <c r="MN163"/>
  <c r="MR168"/>
  <c r="MN177"/>
  <c r="MR182"/>
  <c r="MR190"/>
  <c r="MN193"/>
  <c r="MR194"/>
  <c r="MR198"/>
  <c r="MN201"/>
  <c r="MR204"/>
  <c r="MR206"/>
  <c r="MN81"/>
  <c r="MR82"/>
  <c r="MR86"/>
  <c r="MN89"/>
  <c r="MR90"/>
  <c r="MN93"/>
  <c r="MR94"/>
  <c r="MN97"/>
  <c r="MN101"/>
  <c r="MR106"/>
  <c r="MN111"/>
  <c r="MR120"/>
  <c r="MN123"/>
  <c r="MR142"/>
  <c r="MR146"/>
  <c r="MR150"/>
  <c r="MR154"/>
  <c r="MR158"/>
  <c r="MR162"/>
  <c r="MN165"/>
  <c r="MR170"/>
  <c r="MN173"/>
  <c r="MN175"/>
  <c r="MN183"/>
  <c r="MR188"/>
  <c r="MR192"/>
  <c r="MR196"/>
  <c r="MR202"/>
  <c r="MQ11"/>
  <c r="MS20"/>
  <c r="MO23"/>
  <c r="MO29"/>
  <c r="MS32"/>
  <c r="MS36"/>
  <c r="MO39"/>
  <c r="MO45"/>
  <c r="MS48"/>
  <c r="MO51"/>
  <c r="MO61"/>
  <c r="MS64"/>
  <c r="MO67"/>
  <c r="MO75"/>
  <c r="MO79"/>
  <c r="MS82"/>
  <c r="MS84"/>
  <c r="MO87"/>
  <c r="MS90"/>
  <c r="MQ9"/>
  <c r="MS24"/>
  <c r="MO27"/>
  <c r="MS28"/>
  <c r="MO31"/>
  <c r="MS40"/>
  <c r="MO43"/>
  <c r="MS44"/>
  <c r="MO49"/>
  <c r="MO53"/>
  <c r="MS56"/>
  <c r="MO59"/>
  <c r="MO65"/>
  <c r="MS68"/>
  <c r="MO71"/>
  <c r="MS74"/>
  <c r="MS80"/>
  <c r="MO83"/>
  <c r="MS86"/>
  <c r="MS92"/>
  <c r="MS98"/>
  <c r="MQ14"/>
  <c r="MO19"/>
  <c r="MO21"/>
  <c r="MO25"/>
  <c r="MO33"/>
  <c r="MO35"/>
  <c r="MO37"/>
  <c r="MO41"/>
  <c r="MO47"/>
  <c r="MS52"/>
  <c r="MO55"/>
  <c r="MO57"/>
  <c r="MS60"/>
  <c r="MO63"/>
  <c r="MS66"/>
  <c r="MO69"/>
  <c r="MS70"/>
  <c r="MS72"/>
  <c r="MS76"/>
  <c r="MS78"/>
  <c r="MS88"/>
  <c r="MO91"/>
  <c r="MS94"/>
  <c r="MO95"/>
  <c r="MS96"/>
  <c r="MO99"/>
  <c r="MS100"/>
  <c r="MS102"/>
  <c r="MO103"/>
  <c r="MS104"/>
  <c r="MS106"/>
  <c r="MO107"/>
  <c r="MS108"/>
  <c r="MS110"/>
  <c r="MO111"/>
  <c r="MS112"/>
  <c r="MQ114"/>
  <c r="MQ118"/>
  <c r="MQ122"/>
  <c r="MQ126"/>
  <c r="MQ130"/>
  <c r="MQ134"/>
  <c r="MQ138"/>
  <c r="MQ142"/>
  <c r="MQ146"/>
  <c r="MQ150"/>
  <c r="MQ154"/>
  <c r="MQ158"/>
  <c r="MQ160"/>
  <c r="MQ162"/>
  <c r="MQ164"/>
  <c r="MQ166"/>
  <c r="MQ168"/>
  <c r="MQ170"/>
  <c r="MQ172"/>
  <c r="MQ174"/>
  <c r="MQ176"/>
  <c r="MQ178"/>
  <c r="MQ180"/>
  <c r="MQ182"/>
  <c r="MQ184"/>
  <c r="MQ186"/>
  <c r="MQ188"/>
  <c r="MQ190"/>
  <c r="MQ192"/>
  <c r="MQ194"/>
  <c r="MQ196"/>
  <c r="MQ198"/>
  <c r="MQ200"/>
  <c r="MQ202"/>
  <c r="MQ204"/>
  <c r="MQ206"/>
  <c r="MP16"/>
  <c r="MR20"/>
  <c r="MR24"/>
  <c r="MN27"/>
  <c r="MR30"/>
  <c r="MR34"/>
  <c r="MR38"/>
  <c r="MR42"/>
  <c r="MR48"/>
  <c r="MN51"/>
  <c r="MR54"/>
  <c r="MR58"/>
  <c r="MN63"/>
  <c r="MR66"/>
  <c r="MN69"/>
  <c r="MP5"/>
  <c r="MP9"/>
  <c r="MP14"/>
  <c r="MN19"/>
  <c r="MN23"/>
  <c r="MR28"/>
  <c r="MR32"/>
  <c r="MN39"/>
  <c r="MR44"/>
  <c r="MN47"/>
  <c r="MR50"/>
  <c r="MN55"/>
  <c r="MN59"/>
  <c r="MR62"/>
  <c r="MN65"/>
  <c r="MN67"/>
  <c r="MN71"/>
  <c r="MR74"/>
  <c r="MR18"/>
  <c r="MR22"/>
  <c r="MR26"/>
  <c r="MN31"/>
  <c r="MN35"/>
  <c r="MR36"/>
  <c r="MR40"/>
  <c r="MN43"/>
  <c r="MR46"/>
  <c r="MR52"/>
  <c r="MR56"/>
  <c r="MR60"/>
  <c r="MR70"/>
  <c r="MN73"/>
  <c r="MN75"/>
  <c r="MR78"/>
  <c r="MG12"/>
  <c r="MN10"/>
  <c r="MP29"/>
  <c r="MP37"/>
  <c r="MP41"/>
  <c r="MP49"/>
  <c r="MP53"/>
  <c r="MP57"/>
  <c r="MP61"/>
  <c r="MP67"/>
  <c r="MP69"/>
  <c r="MP81"/>
  <c r="MP85"/>
  <c r="MP89"/>
  <c r="MP91"/>
  <c r="MP93"/>
  <c r="MP97"/>
  <c r="MP105"/>
  <c r="MS114"/>
  <c r="MS116"/>
  <c r="MS120"/>
  <c r="MS124"/>
  <c r="MS128"/>
  <c r="MS132"/>
  <c r="MS136"/>
  <c r="MO139"/>
  <c r="MO141"/>
  <c r="MO143"/>
  <c r="MO145"/>
  <c r="MO147"/>
  <c r="MO149"/>
  <c r="MO163"/>
  <c r="MO165"/>
  <c r="MO175"/>
  <c r="MO179"/>
  <c r="MS182"/>
  <c r="MS184"/>
  <c r="MO187"/>
  <c r="MO189"/>
  <c r="MO191"/>
  <c r="MS192"/>
  <c r="MS194"/>
  <c r="MS196"/>
  <c r="MS198"/>
  <c r="MS200"/>
  <c r="MS202"/>
  <c r="MS204"/>
  <c r="MO12"/>
  <c r="MS4"/>
  <c r="MR14"/>
  <c r="MR16"/>
  <c r="MP21"/>
  <c r="MP25"/>
  <c r="MP63"/>
  <c r="MP73"/>
  <c r="MP75"/>
  <c r="MP77"/>
  <c r="MP103"/>
  <c r="MP109"/>
  <c r="MP111"/>
  <c r="MP113"/>
  <c r="MO151"/>
  <c r="MO153"/>
  <c r="MO155"/>
  <c r="MO157"/>
  <c r="MO159"/>
  <c r="MO161"/>
  <c r="MO167"/>
  <c r="MO169"/>
  <c r="MO171"/>
  <c r="MH13"/>
  <c r="MP10"/>
  <c r="MQ12"/>
  <c r="MO13"/>
  <c r="MP17"/>
  <c r="MR19"/>
  <c r="MN20"/>
  <c r="MN22"/>
  <c r="MR23"/>
  <c r="MN24"/>
  <c r="MN26"/>
  <c r="MR27"/>
  <c r="MN28"/>
  <c r="MN30"/>
  <c r="MR31"/>
  <c r="MN32"/>
  <c r="MG32"/>
  <c r="MN34"/>
  <c r="MR35"/>
  <c r="MN36"/>
  <c r="MN38"/>
  <c r="MR39"/>
  <c r="MN40"/>
  <c r="MN42"/>
  <c r="MR43"/>
  <c r="MN44"/>
  <c r="MN46"/>
  <c r="MR47"/>
  <c r="MN48"/>
  <c r="MN50"/>
  <c r="MG50"/>
  <c r="MR51"/>
  <c r="MN52"/>
  <c r="MG52"/>
  <c r="MN54"/>
  <c r="MR55"/>
  <c r="MN56"/>
  <c r="MN58"/>
  <c r="MR59"/>
  <c r="MN60"/>
  <c r="MN62"/>
  <c r="MR63"/>
  <c r="MN64"/>
  <c r="MR65"/>
  <c r="MN66"/>
  <c r="MR67"/>
  <c r="MR69"/>
  <c r="MN70"/>
  <c r="MR71"/>
  <c r="MR73"/>
  <c r="MN74"/>
  <c r="MR75"/>
  <c r="MR77"/>
  <c r="MN78"/>
  <c r="MR79"/>
  <c r="MR81"/>
  <c r="MN82"/>
  <c r="MR83"/>
  <c r="MR85"/>
  <c r="MN86"/>
  <c r="MR87"/>
  <c r="MR89"/>
  <c r="MN90"/>
  <c r="MR91"/>
  <c r="MR93"/>
  <c r="MN94"/>
  <c r="MR95"/>
  <c r="MR97"/>
  <c r="MN98"/>
  <c r="MR99"/>
  <c r="MR101"/>
  <c r="MN102"/>
  <c r="MR103"/>
  <c r="MR105"/>
  <c r="MN106"/>
  <c r="MR107"/>
  <c r="MR109"/>
  <c r="MN110"/>
  <c r="MF136"/>
  <c r="MJ137"/>
  <c r="MJ139"/>
  <c r="MF140"/>
  <c r="MJ141"/>
  <c r="MJ143"/>
  <c r="MF144"/>
  <c r="MJ145"/>
  <c r="MJ147"/>
  <c r="MF148"/>
  <c r="MJ149"/>
  <c r="MJ151"/>
  <c r="MF152"/>
  <c r="MJ153"/>
  <c r="MJ155"/>
  <c r="MF156"/>
  <c r="MJ157"/>
  <c r="MJ159"/>
  <c r="MF160"/>
  <c r="MF162"/>
  <c r="MJ163"/>
  <c r="MF164"/>
  <c r="MF166"/>
  <c r="MJ167"/>
  <c r="MF168"/>
  <c r="MF170"/>
  <c r="MF172"/>
  <c r="MR12"/>
  <c r="MR11"/>
  <c r="MN15"/>
  <c r="MP33"/>
  <c r="MP45"/>
  <c r="MP59"/>
  <c r="MP71"/>
  <c r="MP79"/>
  <c r="MP83"/>
  <c r="MP87"/>
  <c r="MP95"/>
  <c r="MP99"/>
  <c r="MP101"/>
  <c r="MP107"/>
  <c r="MO117"/>
  <c r="MO121"/>
  <c r="MO123"/>
  <c r="MO125"/>
  <c r="MO127"/>
  <c r="MO129"/>
  <c r="MO131"/>
  <c r="MO133"/>
  <c r="MO135"/>
  <c r="MO137"/>
  <c r="MS138"/>
  <c r="MS140"/>
  <c r="MS142"/>
  <c r="MS144"/>
  <c r="MS146"/>
  <c r="MS148"/>
  <c r="MS150"/>
  <c r="MS152"/>
  <c r="MS154"/>
  <c r="MS156"/>
  <c r="MS158"/>
  <c r="MS160"/>
  <c r="MS162"/>
  <c r="MS164"/>
  <c r="MS166"/>
  <c r="MS168"/>
  <c r="MS170"/>
  <c r="MS172"/>
  <c r="MS174"/>
  <c r="MS176"/>
  <c r="MS178"/>
  <c r="MS180"/>
  <c r="MO183"/>
  <c r="MS186"/>
  <c r="MS188"/>
  <c r="MS190"/>
  <c r="MO193"/>
  <c r="MO195"/>
  <c r="MO197"/>
  <c r="MO199"/>
  <c r="MO201"/>
  <c r="MO203"/>
  <c r="MO205"/>
  <c r="MS206"/>
  <c r="MQ2"/>
  <c r="MG4"/>
  <c r="MI6"/>
  <c r="ME7"/>
  <c r="MJ8"/>
  <c r="MQ10"/>
  <c r="MP13"/>
  <c r="MQ15"/>
  <c r="MF16"/>
  <c r="MQ17"/>
  <c r="MS19"/>
  <c r="MO20"/>
  <c r="MS21"/>
  <c r="MS23"/>
  <c r="MO24"/>
  <c r="MS25"/>
  <c r="MS27"/>
  <c r="MS29"/>
  <c r="MS31"/>
  <c r="MO32"/>
  <c r="MS33"/>
  <c r="MS35"/>
  <c r="MO36"/>
  <c r="MS37"/>
  <c r="MS39"/>
  <c r="MO40"/>
  <c r="MS41"/>
  <c r="MS43"/>
  <c r="MO44"/>
  <c r="MS45"/>
  <c r="MS47"/>
  <c r="MO48"/>
  <c r="MS49"/>
  <c r="MS51"/>
  <c r="MO52"/>
  <c r="MS53"/>
  <c r="MS55"/>
  <c r="MO56"/>
  <c r="MS57"/>
  <c r="MS59"/>
  <c r="MO60"/>
  <c r="MS61"/>
  <c r="MS63"/>
  <c r="MO64"/>
  <c r="MS65"/>
  <c r="MO66"/>
  <c r="MS67"/>
  <c r="MO68"/>
  <c r="MS69"/>
  <c r="MO70"/>
  <c r="MS71"/>
  <c r="MO72"/>
  <c r="MO74"/>
  <c r="MS75"/>
  <c r="MO76"/>
  <c r="MO78"/>
  <c r="MS79"/>
  <c r="MO80"/>
  <c r="MO82"/>
  <c r="MS83"/>
  <c r="MO84"/>
  <c r="MO86"/>
  <c r="MS87"/>
  <c r="MO88"/>
  <c r="MO90"/>
  <c r="MS91"/>
  <c r="MO92"/>
  <c r="MO94"/>
  <c r="MS95"/>
  <c r="MO96"/>
  <c r="MO98"/>
  <c r="MS99"/>
  <c r="MO100"/>
  <c r="MO102"/>
  <c r="MS103"/>
  <c r="MO104"/>
  <c r="MO106"/>
  <c r="MS107"/>
  <c r="MO108"/>
  <c r="MO110"/>
  <c r="MS111"/>
  <c r="MO112"/>
  <c r="MS113"/>
  <c r="MR115"/>
  <c r="MN116"/>
  <c r="MR119"/>
  <c r="MN120"/>
  <c r="MR123"/>
  <c r="MN124"/>
  <c r="MN126"/>
  <c r="MR127"/>
  <c r="MN128"/>
  <c r="MR131"/>
  <c r="MN132"/>
  <c r="MN134"/>
  <c r="MR135"/>
  <c r="MN136"/>
  <c r="MN138"/>
  <c r="MR139"/>
  <c r="MN140"/>
  <c r="MN142"/>
  <c r="MR143"/>
  <c r="MN144"/>
  <c r="MN146"/>
  <c r="MR147"/>
  <c r="MN148"/>
  <c r="MN150"/>
  <c r="MR151"/>
  <c r="MN152"/>
  <c r="MN154"/>
  <c r="MR155"/>
  <c r="MN156"/>
  <c r="MN158"/>
  <c r="MR159"/>
  <c r="MR161"/>
  <c r="MN162"/>
  <c r="MR163"/>
  <c r="MR165"/>
  <c r="MN166"/>
  <c r="MR167"/>
  <c r="MN168"/>
  <c r="MR169"/>
  <c r="MN170"/>
  <c r="MR171"/>
  <c r="MR173"/>
  <c r="MN174"/>
  <c r="MR175"/>
  <c r="MR177"/>
  <c r="MN178"/>
  <c r="MR179"/>
  <c r="MR181"/>
  <c r="MN182"/>
  <c r="MR183"/>
  <c r="MR185"/>
  <c r="MN186"/>
  <c r="MR187"/>
  <c r="MN188"/>
  <c r="MR189"/>
  <c r="MN190"/>
  <c r="MR191"/>
  <c r="MN192"/>
  <c r="MR193"/>
  <c r="MN194"/>
  <c r="MR195"/>
  <c r="MN196"/>
  <c r="MR197"/>
  <c r="MN198"/>
  <c r="MR199"/>
  <c r="MN200"/>
  <c r="MR201"/>
  <c r="MN202"/>
  <c r="MR203"/>
  <c r="MN204"/>
  <c r="MR205"/>
  <c r="MN206"/>
  <c r="MQ3"/>
  <c r="MR4"/>
  <c r="MR2"/>
  <c r="MN3"/>
  <c r="MQ7"/>
  <c r="MR5"/>
  <c r="MP3"/>
  <c r="MO6"/>
  <c r="MS7"/>
  <c r="MO8"/>
  <c r="ME2"/>
  <c r="MR3"/>
  <c r="MN4"/>
  <c r="MS5"/>
  <c r="MP6"/>
  <c r="MP8"/>
  <c r="MF3"/>
  <c r="MO5"/>
  <c r="ME6"/>
  <c r="MI7"/>
  <c r="MP2"/>
  <c r="MQ4"/>
  <c r="MN5"/>
  <c r="MS6"/>
  <c r="MO7"/>
  <c r="MF38"/>
  <c r="MO38"/>
  <c r="MF42"/>
  <c r="MO42"/>
  <c r="MF50"/>
  <c r="MO50"/>
  <c r="MJ85"/>
  <c r="MS85"/>
  <c r="MJ93"/>
  <c r="MS93"/>
  <c r="MJ109"/>
  <c r="MS109"/>
  <c r="ME122"/>
  <c r="MN122"/>
  <c r="ME130"/>
  <c r="MI145"/>
  <c r="MR145"/>
  <c r="MI157"/>
  <c r="MR157"/>
  <c r="ME172"/>
  <c r="MN172"/>
  <c r="MI21"/>
  <c r="MR21"/>
  <c r="MI45"/>
  <c r="MR45"/>
  <c r="ME76"/>
  <c r="MN76"/>
  <c r="ME80"/>
  <c r="MN80"/>
  <c r="ME84"/>
  <c r="MN84"/>
  <c r="ME88"/>
  <c r="MN88"/>
  <c r="ME92"/>
  <c r="MN92"/>
  <c r="ME96"/>
  <c r="MN96"/>
  <c r="ME100"/>
  <c r="MN100"/>
  <c r="ME104"/>
  <c r="MN104"/>
  <c r="ME108"/>
  <c r="MN108"/>
  <c r="ME112"/>
  <c r="MN112"/>
  <c r="MH117"/>
  <c r="MQ117"/>
  <c r="MH121"/>
  <c r="MQ121"/>
  <c r="MH125"/>
  <c r="MQ125"/>
  <c r="MH129"/>
  <c r="MQ129"/>
  <c r="MH133"/>
  <c r="MQ133"/>
  <c r="MH137"/>
  <c r="MQ137"/>
  <c r="MH159"/>
  <c r="MQ159"/>
  <c r="MH163"/>
  <c r="MQ163"/>
  <c r="MH167"/>
  <c r="MQ167"/>
  <c r="MH171"/>
  <c r="MQ171"/>
  <c r="MH175"/>
  <c r="MQ175"/>
  <c r="MH179"/>
  <c r="MQ179"/>
  <c r="MH183"/>
  <c r="MQ183"/>
  <c r="MF10"/>
  <c r="MO10"/>
  <c r="ME13"/>
  <c r="MN13"/>
  <c r="MJ14"/>
  <c r="MS14"/>
  <c r="MH67"/>
  <c r="MQ67"/>
  <c r="MH71"/>
  <c r="MQ71"/>
  <c r="MH75"/>
  <c r="MQ75"/>
  <c r="MH79"/>
  <c r="MQ79"/>
  <c r="MH83"/>
  <c r="MQ83"/>
  <c r="MH87"/>
  <c r="MQ87"/>
  <c r="MH91"/>
  <c r="MQ91"/>
  <c r="MH95"/>
  <c r="MQ95"/>
  <c r="MH99"/>
  <c r="MQ99"/>
  <c r="MH103"/>
  <c r="MQ103"/>
  <c r="MH107"/>
  <c r="MQ107"/>
  <c r="MH111"/>
  <c r="MQ111"/>
  <c r="MG115"/>
  <c r="MP115"/>
  <c r="MG119"/>
  <c r="MP119"/>
  <c r="MG123"/>
  <c r="MP123"/>
  <c r="MG127"/>
  <c r="MP127"/>
  <c r="MG131"/>
  <c r="MP131"/>
  <c r="MG135"/>
  <c r="MP135"/>
  <c r="MG139"/>
  <c r="MP139"/>
  <c r="MG143"/>
  <c r="MP143"/>
  <c r="MG147"/>
  <c r="MP147"/>
  <c r="MG151"/>
  <c r="MP151"/>
  <c r="MG155"/>
  <c r="MP155"/>
  <c r="MR111"/>
  <c r="MR113"/>
  <c r="MQ115"/>
  <c r="MQ119"/>
  <c r="MQ123"/>
  <c r="MQ127"/>
  <c r="MQ131"/>
  <c r="MQ135"/>
  <c r="MQ139"/>
  <c r="MQ141"/>
  <c r="MQ143"/>
  <c r="MQ145"/>
  <c r="MQ147"/>
  <c r="MQ149"/>
  <c r="MQ151"/>
  <c r="MQ153"/>
  <c r="MQ155"/>
  <c r="MQ157"/>
  <c r="MQ161"/>
  <c r="MQ165"/>
  <c r="MQ169"/>
  <c r="MQ173"/>
  <c r="MQ177"/>
  <c r="MQ181"/>
  <c r="MQ185"/>
  <c r="MQ187"/>
  <c r="MQ189"/>
  <c r="MQ191"/>
  <c r="MQ193"/>
  <c r="MQ195"/>
  <c r="MQ197"/>
  <c r="MQ199"/>
  <c r="MQ201"/>
  <c r="MQ203"/>
  <c r="MQ205"/>
  <c r="MS2"/>
  <c r="MO3"/>
  <c r="MQ5"/>
  <c r="MN6"/>
  <c r="MR7"/>
  <c r="MN8"/>
  <c r="MS9"/>
  <c r="MS11"/>
  <c r="MO15"/>
  <c r="MS16"/>
  <c r="MO17"/>
  <c r="MQ19"/>
  <c r="MQ21"/>
  <c r="MQ23"/>
  <c r="MQ25"/>
  <c r="MQ27"/>
  <c r="MQ29"/>
  <c r="MQ31"/>
  <c r="MQ33"/>
  <c r="MQ35"/>
  <c r="MQ37"/>
  <c r="MQ39"/>
  <c r="MQ41"/>
  <c r="MQ43"/>
  <c r="MQ45"/>
  <c r="MQ47"/>
  <c r="MQ49"/>
  <c r="MQ51"/>
  <c r="MQ53"/>
  <c r="MQ55"/>
  <c r="MQ57"/>
  <c r="MQ59"/>
  <c r="MQ61"/>
  <c r="MQ63"/>
  <c r="MQ65"/>
  <c r="MF66"/>
  <c r="MJ67"/>
  <c r="MF68"/>
  <c r="MQ69"/>
  <c r="MF70"/>
  <c r="MJ71"/>
  <c r="MF72"/>
  <c r="MQ73"/>
  <c r="MF74"/>
  <c r="MJ75"/>
  <c r="MF76"/>
  <c r="MQ77"/>
  <c r="MF78"/>
  <c r="MQ81"/>
  <c r="MQ85"/>
  <c r="MQ89"/>
  <c r="MQ93"/>
  <c r="MQ97"/>
  <c r="MQ101"/>
  <c r="MQ105"/>
  <c r="MQ109"/>
  <c r="MQ113"/>
  <c r="MP117"/>
  <c r="MP121"/>
  <c r="MP125"/>
  <c r="MP129"/>
  <c r="MP133"/>
  <c r="MP137"/>
  <c r="MP141"/>
  <c r="MP145"/>
  <c r="MP149"/>
  <c r="MP153"/>
  <c r="MP157"/>
  <c r="MP159"/>
  <c r="MP161"/>
  <c r="MP163"/>
  <c r="MP165"/>
  <c r="MP167"/>
  <c r="MP169"/>
  <c r="MP171"/>
  <c r="MP173"/>
  <c r="MP175"/>
  <c r="MP177"/>
  <c r="MP179"/>
  <c r="MP181"/>
  <c r="MP183"/>
  <c r="MP185"/>
  <c r="MP187"/>
  <c r="MP189"/>
  <c r="MP191"/>
  <c r="MP193"/>
  <c r="MP195"/>
  <c r="MP197"/>
  <c r="MP199"/>
  <c r="MP201"/>
  <c r="MP203"/>
  <c r="MP205"/>
  <c r="MF26"/>
  <c r="MO26"/>
  <c r="MF34"/>
  <c r="MO34"/>
  <c r="MF54"/>
  <c r="MO54"/>
  <c r="MF62"/>
  <c r="MO62"/>
  <c r="MJ73"/>
  <c r="MS73"/>
  <c r="MJ89"/>
  <c r="MS89"/>
  <c r="MJ97"/>
  <c r="MS97"/>
  <c r="ME118"/>
  <c r="MN118"/>
  <c r="MI121"/>
  <c r="MR121"/>
  <c r="MI125"/>
  <c r="MR125"/>
  <c r="MI133"/>
  <c r="MR133"/>
  <c r="MI149"/>
  <c r="MR149"/>
  <c r="ME176"/>
  <c r="MN176"/>
  <c r="MI41"/>
  <c r="MR41"/>
  <c r="MI57"/>
  <c r="MR57"/>
  <c r="MI61"/>
  <c r="MR61"/>
  <c r="ME72"/>
  <c r="MN72"/>
  <c r="MG23"/>
  <c r="MP23"/>
  <c r="MG35"/>
  <c r="MP35"/>
  <c r="MG47"/>
  <c r="MP47"/>
  <c r="MG51"/>
  <c r="MP51"/>
  <c r="MJ118"/>
  <c r="MS118"/>
  <c r="MJ122"/>
  <c r="MS122"/>
  <c r="MJ126"/>
  <c r="MS126"/>
  <c r="MJ130"/>
  <c r="MS130"/>
  <c r="MJ134"/>
  <c r="MS134"/>
  <c r="MH16"/>
  <c r="MQ16"/>
  <c r="MJ18"/>
  <c r="MS18"/>
  <c r="MJ26"/>
  <c r="MS26"/>
  <c r="MJ30"/>
  <c r="MS30"/>
  <c r="MJ34"/>
  <c r="MS34"/>
  <c r="MJ42"/>
  <c r="MS42"/>
  <c r="MJ46"/>
  <c r="MS46"/>
  <c r="MJ58"/>
  <c r="MS58"/>
  <c r="MF77"/>
  <c r="MO77"/>
  <c r="MF105"/>
  <c r="MO105"/>
  <c r="MI118"/>
  <c r="MR118"/>
  <c r="ME125"/>
  <c r="MN125"/>
  <c r="MI130"/>
  <c r="MR130"/>
  <c r="MI134"/>
  <c r="MR134"/>
  <c r="ME137"/>
  <c r="MN137"/>
  <c r="ME141"/>
  <c r="MN141"/>
  <c r="ME153"/>
  <c r="MN153"/>
  <c r="MI176"/>
  <c r="MR176"/>
  <c r="MI180"/>
  <c r="MR180"/>
  <c r="MI184"/>
  <c r="MR184"/>
  <c r="MG11"/>
  <c r="MP11"/>
  <c r="ME21"/>
  <c r="MN21"/>
  <c r="ME25"/>
  <c r="MN25"/>
  <c r="ME29"/>
  <c r="MN29"/>
  <c r="ME33"/>
  <c r="MN33"/>
  <c r="ME37"/>
  <c r="MN37"/>
  <c r="ME41"/>
  <c r="MN41"/>
  <c r="ME45"/>
  <c r="MN45"/>
  <c r="ME49"/>
  <c r="MN49"/>
  <c r="ME53"/>
  <c r="MN53"/>
  <c r="ME57"/>
  <c r="MN57"/>
  <c r="ME61"/>
  <c r="MN61"/>
  <c r="MI64"/>
  <c r="MR64"/>
  <c r="MI68"/>
  <c r="MR68"/>
  <c r="MI72"/>
  <c r="MR72"/>
  <c r="MI76"/>
  <c r="MR76"/>
  <c r="MI80"/>
  <c r="MR80"/>
  <c r="MI84"/>
  <c r="MR84"/>
  <c r="MI88"/>
  <c r="MR88"/>
  <c r="MI92"/>
  <c r="MR92"/>
  <c r="MI96"/>
  <c r="MR96"/>
  <c r="MI100"/>
  <c r="MR100"/>
  <c r="MI104"/>
  <c r="MR104"/>
  <c r="MI108"/>
  <c r="MR108"/>
  <c r="MI112"/>
  <c r="MR112"/>
  <c r="MH116"/>
  <c r="MQ116"/>
  <c r="MH120"/>
  <c r="MQ120"/>
  <c r="MH124"/>
  <c r="MQ124"/>
  <c r="MH128"/>
  <c r="MQ128"/>
  <c r="MH132"/>
  <c r="MQ132"/>
  <c r="MH136"/>
  <c r="MQ136"/>
  <c r="MH140"/>
  <c r="MQ140"/>
  <c r="MH144"/>
  <c r="MQ144"/>
  <c r="MH148"/>
  <c r="MQ148"/>
  <c r="MH152"/>
  <c r="MQ152"/>
  <c r="MH156"/>
  <c r="MQ156"/>
  <c r="MJ7"/>
  <c r="MJ4"/>
  <c r="MS8"/>
  <c r="MG45"/>
  <c r="MG53"/>
  <c r="MF135"/>
  <c r="MJ136"/>
  <c r="MF137"/>
  <c r="MF139"/>
  <c r="MJ140"/>
  <c r="MF141"/>
  <c r="MF143"/>
  <c r="MJ144"/>
  <c r="MF145"/>
  <c r="MF147"/>
  <c r="MJ148"/>
  <c r="MF149"/>
  <c r="MF151"/>
  <c r="MJ152"/>
  <c r="MF153"/>
  <c r="MF155"/>
  <c r="MJ156"/>
  <c r="MF157"/>
  <c r="MF159"/>
  <c r="MJ160"/>
  <c r="MJ162"/>
  <c r="MF163"/>
  <c r="MJ164"/>
  <c r="MJ166"/>
  <c r="MF167"/>
  <c r="MJ170"/>
  <c r="MF171"/>
  <c r="MJ172"/>
  <c r="MN18"/>
  <c r="MJ77"/>
  <c r="MS77"/>
  <c r="MJ105"/>
  <c r="MS105"/>
  <c r="MI117"/>
  <c r="MR117"/>
  <c r="MI137"/>
  <c r="MR137"/>
  <c r="ME160"/>
  <c r="MN160"/>
  <c r="MG15"/>
  <c r="MP15"/>
  <c r="MI29"/>
  <c r="MR29"/>
  <c r="MI37"/>
  <c r="MR37"/>
  <c r="MI53"/>
  <c r="MR53"/>
  <c r="ME68"/>
  <c r="MN68"/>
  <c r="MI9"/>
  <c r="MR9"/>
  <c r="MG19"/>
  <c r="MP19"/>
  <c r="MG43"/>
  <c r="MP43"/>
  <c r="MG55"/>
  <c r="MP55"/>
  <c r="MF173"/>
  <c r="MO173"/>
  <c r="MF181"/>
  <c r="MO181"/>
  <c r="MG7"/>
  <c r="MP7"/>
  <c r="MJ22"/>
  <c r="MS22"/>
  <c r="MJ38"/>
  <c r="MS38"/>
  <c r="MJ50"/>
  <c r="MS50"/>
  <c r="MJ54"/>
  <c r="MS54"/>
  <c r="MJ62"/>
  <c r="MS62"/>
  <c r="MF81"/>
  <c r="MO81"/>
  <c r="MF85"/>
  <c r="MO85"/>
  <c r="MF89"/>
  <c r="MO89"/>
  <c r="MF93"/>
  <c r="MO93"/>
  <c r="MI114"/>
  <c r="MR114"/>
  <c r="MI122"/>
  <c r="MR122"/>
  <c r="ME129"/>
  <c r="MN129"/>
  <c r="ME145"/>
  <c r="MN145"/>
  <c r="ME149"/>
  <c r="MN149"/>
  <c r="MI160"/>
  <c r="MR160"/>
  <c r="MJ10"/>
  <c r="MS10"/>
  <c r="MI13"/>
  <c r="MR13"/>
  <c r="MF14"/>
  <c r="MO14"/>
  <c r="MH20"/>
  <c r="MQ20"/>
  <c r="MH24"/>
  <c r="MQ24"/>
  <c r="MH28"/>
  <c r="MQ28"/>
  <c r="MH32"/>
  <c r="MQ32"/>
  <c r="MH36"/>
  <c r="MQ36"/>
  <c r="MH40"/>
  <c r="MQ40"/>
  <c r="MH44"/>
  <c r="MQ44"/>
  <c r="MH48"/>
  <c r="MQ48"/>
  <c r="MH52"/>
  <c r="MQ52"/>
  <c r="MH56"/>
  <c r="MQ56"/>
  <c r="MH60"/>
  <c r="MQ60"/>
  <c r="MH64"/>
  <c r="MQ64"/>
  <c r="MG116"/>
  <c r="MP116"/>
  <c r="MG120"/>
  <c r="MP120"/>
  <c r="MG124"/>
  <c r="MP124"/>
  <c r="MG128"/>
  <c r="MP128"/>
  <c r="MG132"/>
  <c r="MP132"/>
  <c r="MG162"/>
  <c r="MP162"/>
  <c r="MG166"/>
  <c r="MP166"/>
  <c r="MG170"/>
  <c r="MP170"/>
  <c r="MG174"/>
  <c r="MP174"/>
  <c r="MG178"/>
  <c r="MP178"/>
  <c r="MG182"/>
  <c r="MP182"/>
  <c r="MG186"/>
  <c r="MP186"/>
  <c r="MN12"/>
  <c r="MS13"/>
  <c r="MO2"/>
  <c r="MS3"/>
  <c r="MP4"/>
  <c r="MG5"/>
  <c r="MR6"/>
  <c r="MN7"/>
  <c r="MR8"/>
  <c r="MO9"/>
  <c r="MO11"/>
  <c r="MS15"/>
  <c r="MO16"/>
  <c r="MQ18"/>
  <c r="MQ22"/>
  <c r="MQ26"/>
  <c r="MQ30"/>
  <c r="MQ34"/>
  <c r="MQ38"/>
  <c r="MQ42"/>
  <c r="MQ46"/>
  <c r="MQ50"/>
  <c r="MQ54"/>
  <c r="MQ58"/>
  <c r="MQ62"/>
  <c r="MQ66"/>
  <c r="MJ66"/>
  <c r="MF67"/>
  <c r="MQ68"/>
  <c r="MJ68"/>
  <c r="MQ70"/>
  <c r="MJ70"/>
  <c r="MF71"/>
  <c r="MQ72"/>
  <c r="MQ74"/>
  <c r="MJ74"/>
  <c r="MF75"/>
  <c r="MQ76"/>
  <c r="MQ78"/>
  <c r="MQ80"/>
  <c r="MQ82"/>
  <c r="MQ84"/>
  <c r="MQ86"/>
  <c r="MQ88"/>
  <c r="MQ90"/>
  <c r="MQ92"/>
  <c r="MQ94"/>
  <c r="MQ96"/>
  <c r="MQ98"/>
  <c r="MQ100"/>
  <c r="MQ102"/>
  <c r="MQ104"/>
  <c r="MQ106"/>
  <c r="MQ108"/>
  <c r="MQ110"/>
  <c r="MQ112"/>
  <c r="MP114"/>
  <c r="MP118"/>
  <c r="MP122"/>
  <c r="MP126"/>
  <c r="MP130"/>
  <c r="MP134"/>
  <c r="MP136"/>
  <c r="MP138"/>
  <c r="MP140"/>
  <c r="MP142"/>
  <c r="MP144"/>
  <c r="MP146"/>
  <c r="MP148"/>
  <c r="MP150"/>
  <c r="MP152"/>
  <c r="MP154"/>
  <c r="MP156"/>
  <c r="MP158"/>
  <c r="MP160"/>
  <c r="MP164"/>
  <c r="MP168"/>
  <c r="MP172"/>
  <c r="MP176"/>
  <c r="MP180"/>
  <c r="MP184"/>
  <c r="MP188"/>
  <c r="MP190"/>
  <c r="MP192"/>
  <c r="MP194"/>
  <c r="MP196"/>
  <c r="MP198"/>
  <c r="MP200"/>
  <c r="MP202"/>
  <c r="MP204"/>
  <c r="MP206"/>
  <c r="MP12"/>
  <c r="MF18"/>
  <c r="MO18"/>
  <c r="MF22"/>
  <c r="MO22"/>
  <c r="MF30"/>
  <c r="MO30"/>
  <c r="MF46"/>
  <c r="MO46"/>
  <c r="MF58"/>
  <c r="MO58"/>
  <c r="MJ81"/>
  <c r="MS81"/>
  <c r="MJ101"/>
  <c r="MS101"/>
  <c r="ME114"/>
  <c r="MN114"/>
  <c r="MI129"/>
  <c r="MR129"/>
  <c r="MI141"/>
  <c r="MR141"/>
  <c r="MI153"/>
  <c r="MR153"/>
  <c r="ME164"/>
  <c r="MN164"/>
  <c r="ME180"/>
  <c r="MN180"/>
  <c r="ME184"/>
  <c r="MN184"/>
  <c r="MI25"/>
  <c r="MR25"/>
  <c r="MI33"/>
  <c r="MR33"/>
  <c r="MI49"/>
  <c r="MR49"/>
  <c r="ME17"/>
  <c r="MN17"/>
  <c r="MG27"/>
  <c r="MP27"/>
  <c r="MG31"/>
  <c r="MP31"/>
  <c r="MG39"/>
  <c r="MP39"/>
  <c r="MG65"/>
  <c r="MP65"/>
  <c r="MF115"/>
  <c r="MO115"/>
  <c r="MF119"/>
  <c r="MO119"/>
  <c r="MF177"/>
  <c r="MO177"/>
  <c r="MF185"/>
  <c r="MO185"/>
  <c r="MF73"/>
  <c r="MO73"/>
  <c r="MF97"/>
  <c r="MO97"/>
  <c r="MF101"/>
  <c r="MO101"/>
  <c r="MF109"/>
  <c r="MO109"/>
  <c r="ME121"/>
  <c r="MN121"/>
  <c r="MI126"/>
  <c r="MR126"/>
  <c r="ME133"/>
  <c r="MN133"/>
  <c r="ME157"/>
  <c r="MN157"/>
  <c r="MI164"/>
  <c r="MR164"/>
  <c r="MI172"/>
  <c r="MR172"/>
  <c r="MS218"/>
  <c r="MS215"/>
  <c r="MS213"/>
  <c r="MS214"/>
  <c r="MS217"/>
  <c r="MS216"/>
  <c r="MN2"/>
  <c r="ME9"/>
  <c r="MN9"/>
  <c r="MG66"/>
  <c r="MP66"/>
  <c r="MG70"/>
  <c r="MP70"/>
  <c r="MG74"/>
  <c r="MP74"/>
  <c r="MG78"/>
  <c r="MP78"/>
  <c r="MG82"/>
  <c r="MP82"/>
  <c r="MG86"/>
  <c r="MP86"/>
  <c r="MG90"/>
  <c r="MP90"/>
  <c r="MG94"/>
  <c r="MP94"/>
  <c r="MG98"/>
  <c r="MP98"/>
  <c r="MG102"/>
  <c r="MP102"/>
  <c r="MG106"/>
  <c r="MP106"/>
  <c r="MG110"/>
  <c r="MP110"/>
  <c r="MJ115"/>
  <c r="MS115"/>
  <c r="MF118"/>
  <c r="MO118"/>
  <c r="MJ119"/>
  <c r="MS119"/>
  <c r="MF122"/>
  <c r="MO122"/>
  <c r="MJ123"/>
  <c r="MS123"/>
  <c r="MF126"/>
  <c r="MO126"/>
  <c r="MJ127"/>
  <c r="MS127"/>
  <c r="MF130"/>
  <c r="MJ131"/>
  <c r="MS131"/>
  <c r="MF134"/>
  <c r="MO134"/>
  <c r="MJ173"/>
  <c r="MS173"/>
  <c r="MJ177"/>
  <c r="MS177"/>
  <c r="MJ181"/>
  <c r="MS181"/>
  <c r="MJ185"/>
  <c r="MS185"/>
  <c r="MH15"/>
  <c r="MO4"/>
  <c r="MQ6"/>
  <c r="MF7"/>
  <c r="MQ8"/>
  <c r="MR10"/>
  <c r="MN11"/>
  <c r="MQ13"/>
  <c r="MN14"/>
  <c r="MR15"/>
  <c r="MN16"/>
  <c r="MS17"/>
  <c r="MP18"/>
  <c r="MP20"/>
  <c r="MP22"/>
  <c r="MP24"/>
  <c r="MP26"/>
  <c r="MP28"/>
  <c r="MP30"/>
  <c r="MP32"/>
  <c r="MP34"/>
  <c r="MP36"/>
  <c r="MP38"/>
  <c r="MP40"/>
  <c r="MP42"/>
  <c r="MP44"/>
  <c r="MP46"/>
  <c r="MP48"/>
  <c r="MP50"/>
  <c r="MP52"/>
  <c r="MP54"/>
  <c r="MP56"/>
  <c r="MP58"/>
  <c r="MP60"/>
  <c r="MP62"/>
  <c r="MP64"/>
  <c r="MP68"/>
  <c r="MP72"/>
  <c r="MP76"/>
  <c r="MP80"/>
  <c r="MP84"/>
  <c r="MP88"/>
  <c r="MP92"/>
  <c r="MP96"/>
  <c r="MP100"/>
  <c r="MP104"/>
  <c r="MP108"/>
  <c r="MP112"/>
  <c r="MO114"/>
  <c r="MO116"/>
  <c r="MS117"/>
  <c r="MO120"/>
  <c r="MS121"/>
  <c r="MO124"/>
  <c r="MS125"/>
  <c r="MO128"/>
  <c r="MS129"/>
  <c r="MO132"/>
  <c r="MS133"/>
  <c r="MS135"/>
  <c r="MO136"/>
  <c r="MS137"/>
  <c r="MO138"/>
  <c r="MS139"/>
  <c r="MO140"/>
  <c r="MS141"/>
  <c r="MO142"/>
  <c r="MS143"/>
  <c r="MO144"/>
  <c r="MS145"/>
  <c r="MO146"/>
  <c r="MO148"/>
  <c r="MS149"/>
  <c r="MO150"/>
  <c r="MS151"/>
  <c r="MO152"/>
  <c r="MS153"/>
  <c r="MO154"/>
  <c r="MS155"/>
  <c r="MO156"/>
  <c r="MS157"/>
  <c r="MO158"/>
  <c r="MS159"/>
  <c r="MO160"/>
  <c r="MS161"/>
  <c r="MO162"/>
  <c r="MS163"/>
  <c r="MO164"/>
  <c r="MS165"/>
  <c r="MO166"/>
  <c r="MS167"/>
  <c r="MO168"/>
  <c r="MS169"/>
  <c r="MO170"/>
  <c r="MS171"/>
  <c r="MO172"/>
  <c r="MO174"/>
  <c r="MS175"/>
  <c r="MO176"/>
  <c r="MO178"/>
  <c r="MS179"/>
  <c r="MO180"/>
  <c r="MO182"/>
  <c r="MS183"/>
  <c r="MO184"/>
  <c r="MO186"/>
  <c r="MS187"/>
  <c r="MO188"/>
  <c r="MS189"/>
  <c r="MO190"/>
  <c r="MS191"/>
  <c r="MO192"/>
  <c r="MS193"/>
  <c r="MO194"/>
  <c r="MS195"/>
  <c r="MO196"/>
  <c r="MS197"/>
  <c r="MO198"/>
  <c r="MS199"/>
  <c r="MO200"/>
  <c r="MS201"/>
  <c r="MO202"/>
  <c r="MS203"/>
  <c r="MO204"/>
  <c r="MS205"/>
  <c r="MO206"/>
  <c r="MS12"/>
  <c r="MR17"/>
  <c r="MI3"/>
  <c r="ME4"/>
  <c r="MH9"/>
  <c r="MH10"/>
  <c r="MH11"/>
  <c r="MH14"/>
  <c r="MH17"/>
  <c r="MH18"/>
  <c r="MH19"/>
  <c r="MH21"/>
  <c r="MH22"/>
  <c r="MH23"/>
  <c r="MH25"/>
  <c r="MH26"/>
  <c r="MH27"/>
  <c r="MH29"/>
  <c r="MH30"/>
  <c r="MH31"/>
  <c r="MH33"/>
  <c r="MH2"/>
  <c r="MI4"/>
  <c r="MG6"/>
  <c r="MI2"/>
  <c r="ME3"/>
  <c r="MJ3"/>
  <c r="MH4"/>
  <c r="MF4"/>
  <c r="MH5"/>
  <c r="MF6"/>
  <c r="MJ6"/>
  <c r="MH6"/>
  <c r="MH7"/>
  <c r="MI8"/>
  <c r="ME10"/>
  <c r="MI10"/>
  <c r="ME11"/>
  <c r="MI11"/>
  <c r="ME12"/>
  <c r="MI12"/>
  <c r="ME14"/>
  <c r="MI14"/>
  <c r="MI15"/>
  <c r="ME16"/>
  <c r="MI16"/>
  <c r="MI18"/>
  <c r="ME19"/>
  <c r="MI19"/>
  <c r="ME20"/>
  <c r="MI20"/>
  <c r="MI22"/>
  <c r="ME23"/>
  <c r="MI23"/>
  <c r="ME24"/>
  <c r="MI24"/>
  <c r="ME26"/>
  <c r="MI26"/>
  <c r="ME27"/>
  <c r="MF2"/>
  <c r="ME8"/>
  <c r="MF9"/>
  <c r="MJ9"/>
  <c r="MF11"/>
  <c r="MJ11"/>
  <c r="MH12"/>
  <c r="MF12"/>
  <c r="MF13"/>
  <c r="MF15"/>
  <c r="MJ15"/>
  <c r="MJ16"/>
  <c r="MF17"/>
  <c r="MJ17"/>
  <c r="MF19"/>
  <c r="MJ19"/>
  <c r="MF20"/>
  <c r="MJ20"/>
  <c r="MF21"/>
  <c r="MJ21"/>
  <c r="MF23"/>
  <c r="MJ23"/>
  <c r="MF24"/>
  <c r="MJ24"/>
  <c r="MF25"/>
  <c r="MJ25"/>
  <c r="MF27"/>
  <c r="MJ27"/>
  <c r="MF28"/>
  <c r="MJ28"/>
  <c r="MF29"/>
  <c r="MJ29"/>
  <c r="MF31"/>
  <c r="MJ31"/>
  <c r="MF32"/>
  <c r="MJ32"/>
  <c r="MF33"/>
  <c r="MJ33"/>
  <c r="MJ2"/>
  <c r="MG2"/>
  <c r="MF5"/>
  <c r="MJ5"/>
  <c r="MF8"/>
  <c r="MG9"/>
  <c r="MG10"/>
  <c r="MG13"/>
  <c r="MG14"/>
  <c r="MG16"/>
  <c r="MG17"/>
  <c r="MG18"/>
  <c r="MG20"/>
  <c r="MG21"/>
  <c r="MG24"/>
  <c r="MG25"/>
  <c r="MG26"/>
  <c r="MI27"/>
  <c r="MI28"/>
  <c r="ME30"/>
  <c r="MI30"/>
  <c r="ME31"/>
  <c r="MI31"/>
  <c r="ME32"/>
  <c r="MI32"/>
  <c r="ME34"/>
  <c r="MI34"/>
  <c r="ME35"/>
  <c r="MI35"/>
  <c r="ME36"/>
  <c r="MI36"/>
  <c r="ME38"/>
  <c r="MI38"/>
  <c r="ME39"/>
  <c r="MI39"/>
  <c r="ME40"/>
  <c r="MI40"/>
  <c r="ME42"/>
  <c r="MI42"/>
  <c r="ME43"/>
  <c r="MI43"/>
  <c r="ME44"/>
  <c r="MI44"/>
  <c r="ME46"/>
  <c r="MI46"/>
  <c r="ME47"/>
  <c r="MI47"/>
  <c r="ME48"/>
  <c r="MI48"/>
  <c r="ME50"/>
  <c r="MI50"/>
  <c r="ME51"/>
  <c r="MI51"/>
  <c r="ME52"/>
  <c r="MI52"/>
  <c r="ME54"/>
  <c r="MI54"/>
  <c r="ME55"/>
  <c r="MI55"/>
  <c r="ME56"/>
  <c r="MI56"/>
  <c r="ME58"/>
  <c r="MI58"/>
  <c r="MG59"/>
  <c r="ME59"/>
  <c r="MI59"/>
  <c r="ME60"/>
  <c r="MI60"/>
  <c r="ME62"/>
  <c r="MI62"/>
  <c r="MG63"/>
  <c r="ME63"/>
  <c r="MI63"/>
  <c r="ME64"/>
  <c r="MF65"/>
  <c r="MJ65"/>
  <c r="MH65"/>
  <c r="MH66"/>
  <c r="MH68"/>
  <c r="MF69"/>
  <c r="MJ69"/>
  <c r="MH69"/>
  <c r="MH70"/>
  <c r="MH72"/>
  <c r="MH73"/>
  <c r="MH74"/>
  <c r="MH76"/>
  <c r="MH77"/>
  <c r="MH78"/>
  <c r="MH80"/>
  <c r="MH81"/>
  <c r="MH82"/>
  <c r="MH84"/>
  <c r="MH85"/>
  <c r="MH86"/>
  <c r="MH88"/>
  <c r="MH89"/>
  <c r="MH90"/>
  <c r="MH92"/>
  <c r="MH93"/>
  <c r="MH94"/>
  <c r="MF35"/>
  <c r="MJ35"/>
  <c r="MF36"/>
  <c r="MJ36"/>
  <c r="MF37"/>
  <c r="MJ37"/>
  <c r="MF39"/>
  <c r="MJ39"/>
  <c r="MF40"/>
  <c r="MJ40"/>
  <c r="MF41"/>
  <c r="MJ41"/>
  <c r="MF43"/>
  <c r="MJ43"/>
  <c r="MF44"/>
  <c r="MJ44"/>
  <c r="MF45"/>
  <c r="MJ45"/>
  <c r="MF47"/>
  <c r="MJ47"/>
  <c r="MF48"/>
  <c r="MJ48"/>
  <c r="MF49"/>
  <c r="MJ49"/>
  <c r="MF51"/>
  <c r="MJ51"/>
  <c r="MF52"/>
  <c r="MJ52"/>
  <c r="MF53"/>
  <c r="MJ53"/>
  <c r="MF55"/>
  <c r="MJ55"/>
  <c r="MF56"/>
  <c r="MJ56"/>
  <c r="MF57"/>
  <c r="MJ57"/>
  <c r="MF59"/>
  <c r="MJ59"/>
  <c r="MF60"/>
  <c r="MJ60"/>
  <c r="MF61"/>
  <c r="MJ61"/>
  <c r="MF63"/>
  <c r="MJ63"/>
  <c r="MF64"/>
  <c r="MJ64"/>
  <c r="ME65"/>
  <c r="MI65"/>
  <c r="ME66"/>
  <c r="MI66"/>
  <c r="ME67"/>
  <c r="MI67"/>
  <c r="ME69"/>
  <c r="MI69"/>
  <c r="ME70"/>
  <c r="MI70"/>
  <c r="ME71"/>
  <c r="MI71"/>
  <c r="ME73"/>
  <c r="MI73"/>
  <c r="ME74"/>
  <c r="MI74"/>
  <c r="ME75"/>
  <c r="MI75"/>
  <c r="ME77"/>
  <c r="MI77"/>
  <c r="ME78"/>
  <c r="MI78"/>
  <c r="ME79"/>
  <c r="MI79"/>
  <c r="ME81"/>
  <c r="MI81"/>
  <c r="ME82"/>
  <c r="MI82"/>
  <c r="ME83"/>
  <c r="MI83"/>
  <c r="ME85"/>
  <c r="MI85"/>
  <c r="ME86"/>
  <c r="MI86"/>
  <c r="ME87"/>
  <c r="MI87"/>
  <c r="ME89"/>
  <c r="MI89"/>
  <c r="ME90"/>
  <c r="MI90"/>
  <c r="ME91"/>
  <c r="MI91"/>
  <c r="ME93"/>
  <c r="MI93"/>
  <c r="ME94"/>
  <c r="MI94"/>
  <c r="ME95"/>
  <c r="MI95"/>
  <c r="ME97"/>
  <c r="MI97"/>
  <c r="ME98"/>
  <c r="MI98"/>
  <c r="ME99"/>
  <c r="MI99"/>
  <c r="MG28"/>
  <c r="MG29"/>
  <c r="MG30"/>
  <c r="MG33"/>
  <c r="MG34"/>
  <c r="MG36"/>
  <c r="MG37"/>
  <c r="MG38"/>
  <c r="MG40"/>
  <c r="MG41"/>
  <c r="MG42"/>
  <c r="MG44"/>
  <c r="MG46"/>
  <c r="MG48"/>
  <c r="MG49"/>
  <c r="MG54"/>
  <c r="MG56"/>
  <c r="MG57"/>
  <c r="MG58"/>
  <c r="MG60"/>
  <c r="MG61"/>
  <c r="MG62"/>
  <c r="MJ72"/>
  <c r="MJ76"/>
  <c r="MJ78"/>
  <c r="MF79"/>
  <c r="MJ79"/>
  <c r="MF80"/>
  <c r="MJ80"/>
  <c r="MF82"/>
  <c r="MJ82"/>
  <c r="MF83"/>
  <c r="MJ83"/>
  <c r="MF84"/>
  <c r="MJ84"/>
  <c r="MF86"/>
  <c r="MJ86"/>
  <c r="MF87"/>
  <c r="MJ87"/>
  <c r="MF88"/>
  <c r="MJ88"/>
  <c r="MF90"/>
  <c r="MJ90"/>
  <c r="MF91"/>
  <c r="MJ91"/>
  <c r="MF92"/>
  <c r="MJ92"/>
  <c r="MF94"/>
  <c r="MJ94"/>
  <c r="MF95"/>
  <c r="MJ95"/>
  <c r="MH34"/>
  <c r="MH35"/>
  <c r="MH37"/>
  <c r="MH38"/>
  <c r="MH39"/>
  <c r="MH41"/>
  <c r="MH42"/>
  <c r="MH43"/>
  <c r="MH45"/>
  <c r="MH46"/>
  <c r="MH47"/>
  <c r="MH49"/>
  <c r="MH50"/>
  <c r="MH51"/>
  <c r="MH53"/>
  <c r="MH54"/>
  <c r="MH55"/>
  <c r="MH57"/>
  <c r="MH58"/>
  <c r="MH59"/>
  <c r="MH61"/>
  <c r="MH62"/>
  <c r="MH63"/>
  <c r="MG67"/>
  <c r="MG68"/>
  <c r="MG69"/>
  <c r="MG71"/>
  <c r="MG72"/>
  <c r="MG73"/>
  <c r="MG75"/>
  <c r="MG76"/>
  <c r="MG77"/>
  <c r="MG79"/>
  <c r="MG80"/>
  <c r="MG81"/>
  <c r="MG83"/>
  <c r="MG84"/>
  <c r="MG85"/>
  <c r="MG87"/>
  <c r="MG88"/>
  <c r="MG89"/>
  <c r="MG91"/>
  <c r="MG92"/>
  <c r="MG93"/>
  <c r="MG95"/>
  <c r="MG96"/>
  <c r="MG97"/>
  <c r="MG99"/>
  <c r="MG100"/>
  <c r="MH96"/>
  <c r="MH97"/>
  <c r="MH98"/>
  <c r="MH100"/>
  <c r="MH101"/>
  <c r="MH102"/>
  <c r="MH104"/>
  <c r="MH105"/>
  <c r="MH106"/>
  <c r="MH108"/>
  <c r="MH109"/>
  <c r="MH110"/>
  <c r="MH112"/>
  <c r="MG114"/>
  <c r="MG117"/>
  <c r="MG118"/>
  <c r="MG121"/>
  <c r="MG122"/>
  <c r="MG125"/>
  <c r="MG126"/>
  <c r="MG129"/>
  <c r="MG130"/>
  <c r="MG133"/>
  <c r="MG134"/>
  <c r="MG136"/>
  <c r="MG137"/>
  <c r="MG138"/>
  <c r="MG140"/>
  <c r="MG141"/>
  <c r="MG142"/>
  <c r="MG144"/>
  <c r="MG145"/>
  <c r="MG146"/>
  <c r="MG148"/>
  <c r="MG149"/>
  <c r="MG150"/>
  <c r="MG152"/>
  <c r="MG153"/>
  <c r="MG154"/>
  <c r="MG156"/>
  <c r="MG157"/>
  <c r="MH3"/>
  <c r="ME101"/>
  <c r="MI101"/>
  <c r="ME102"/>
  <c r="MI102"/>
  <c r="ME103"/>
  <c r="MI103"/>
  <c r="ME105"/>
  <c r="MI105"/>
  <c r="ME106"/>
  <c r="MI106"/>
  <c r="ME107"/>
  <c r="MI107"/>
  <c r="ME109"/>
  <c r="MI109"/>
  <c r="ME110"/>
  <c r="MI110"/>
  <c r="ME111"/>
  <c r="MI111"/>
  <c r="ME113"/>
  <c r="MI113"/>
  <c r="MH115"/>
  <c r="MH118"/>
  <c r="MH119"/>
  <c r="MH122"/>
  <c r="MH123"/>
  <c r="MH126"/>
  <c r="MH127"/>
  <c r="MH130"/>
  <c r="MH131"/>
  <c r="MH134"/>
  <c r="MJ135"/>
  <c r="MH135"/>
  <c r="MF138"/>
  <c r="MJ138"/>
  <c r="MH138"/>
  <c r="MH139"/>
  <c r="MH141"/>
  <c r="MF142"/>
  <c r="MJ142"/>
  <c r="MH142"/>
  <c r="MH143"/>
  <c r="MH145"/>
  <c r="MF146"/>
  <c r="MJ146"/>
  <c r="MH146"/>
  <c r="MH147"/>
  <c r="MH149"/>
  <c r="MF150"/>
  <c r="MJ150"/>
  <c r="MH150"/>
  <c r="MH151"/>
  <c r="MH153"/>
  <c r="MF154"/>
  <c r="MJ154"/>
  <c r="MH154"/>
  <c r="MH155"/>
  <c r="MH157"/>
  <c r="MF158"/>
  <c r="MH158"/>
  <c r="MF96"/>
  <c r="MJ96"/>
  <c r="MF98"/>
  <c r="MJ98"/>
  <c r="MF99"/>
  <c r="MJ99"/>
  <c r="MF100"/>
  <c r="MJ100"/>
  <c r="MF102"/>
  <c r="MJ102"/>
  <c r="MF103"/>
  <c r="MJ103"/>
  <c r="MF104"/>
  <c r="MJ104"/>
  <c r="MF106"/>
  <c r="MJ106"/>
  <c r="MF107"/>
  <c r="MJ107"/>
  <c r="MF108"/>
  <c r="MJ108"/>
  <c r="MF110"/>
  <c r="MJ110"/>
  <c r="MF111"/>
  <c r="MJ111"/>
  <c r="MF112"/>
  <c r="MJ112"/>
  <c r="ME115"/>
  <c r="MI115"/>
  <c r="ME116"/>
  <c r="MI116"/>
  <c r="ME117"/>
  <c r="ME119"/>
  <c r="MI119"/>
  <c r="ME120"/>
  <c r="MI120"/>
  <c r="ME123"/>
  <c r="MI123"/>
  <c r="ME124"/>
  <c r="MI124"/>
  <c r="ME126"/>
  <c r="ME127"/>
  <c r="MI127"/>
  <c r="ME128"/>
  <c r="MI128"/>
  <c r="ME131"/>
  <c r="MI131"/>
  <c r="ME132"/>
  <c r="MI132"/>
  <c r="ME134"/>
  <c r="ME135"/>
  <c r="MI135"/>
  <c r="ME136"/>
  <c r="MI136"/>
  <c r="ME138"/>
  <c r="MI138"/>
  <c r="ME139"/>
  <c r="MI139"/>
  <c r="ME140"/>
  <c r="MI140"/>
  <c r="ME142"/>
  <c r="MI142"/>
  <c r="ME143"/>
  <c r="MI143"/>
  <c r="ME144"/>
  <c r="MI144"/>
  <c r="ME146"/>
  <c r="MI146"/>
  <c r="ME147"/>
  <c r="MI147"/>
  <c r="ME148"/>
  <c r="MI148"/>
  <c r="ME150"/>
  <c r="MI150"/>
  <c r="ME151"/>
  <c r="MI151"/>
  <c r="ME152"/>
  <c r="MI152"/>
  <c r="ME154"/>
  <c r="MI154"/>
  <c r="ME155"/>
  <c r="MI155"/>
  <c r="ME156"/>
  <c r="MI156"/>
  <c r="ME158"/>
  <c r="ME5"/>
  <c r="MG101"/>
  <c r="MG103"/>
  <c r="MG104"/>
  <c r="MG105"/>
  <c r="MG107"/>
  <c r="MG108"/>
  <c r="MG109"/>
  <c r="MG111"/>
  <c r="MG112"/>
  <c r="MG113"/>
  <c r="MF114"/>
  <c r="MJ114"/>
  <c r="MF116"/>
  <c r="MJ116"/>
  <c r="MF117"/>
  <c r="MJ117"/>
  <c r="MF120"/>
  <c r="MJ120"/>
  <c r="MF121"/>
  <c r="MJ121"/>
  <c r="MF123"/>
  <c r="MF124"/>
  <c r="MJ124"/>
  <c r="MF125"/>
  <c r="MJ125"/>
  <c r="MF127"/>
  <c r="MF128"/>
  <c r="MJ128"/>
  <c r="MF129"/>
  <c r="MJ129"/>
  <c r="MF131"/>
  <c r="MF132"/>
  <c r="MJ132"/>
  <c r="MF133"/>
  <c r="MJ133"/>
  <c r="MG8"/>
  <c r="MH160"/>
  <c r="MF161"/>
  <c r="MJ161"/>
  <c r="MH161"/>
  <c r="MH162"/>
  <c r="MH164"/>
  <c r="MF165"/>
  <c r="MJ165"/>
  <c r="MH165"/>
  <c r="MH166"/>
  <c r="MH168"/>
  <c r="MF169"/>
  <c r="MJ169"/>
  <c r="MH169"/>
  <c r="MH170"/>
  <c r="MH172"/>
  <c r="MH173"/>
  <c r="MH174"/>
  <c r="MH176"/>
  <c r="MH177"/>
  <c r="MH178"/>
  <c r="MH180"/>
  <c r="MH181"/>
  <c r="MH182"/>
  <c r="MH184"/>
  <c r="MH185"/>
  <c r="MH186"/>
  <c r="MH187"/>
  <c r="MH188"/>
  <c r="MH189"/>
  <c r="MH190"/>
  <c r="MH191"/>
  <c r="MH192"/>
  <c r="MH193"/>
  <c r="MH194"/>
  <c r="MH195"/>
  <c r="MH196"/>
  <c r="MH197"/>
  <c r="MH198"/>
  <c r="MH199"/>
  <c r="MH200"/>
  <c r="MH201"/>
  <c r="MH202"/>
  <c r="MH203"/>
  <c r="MH204"/>
  <c r="MH205"/>
  <c r="MH206"/>
  <c r="MI158"/>
  <c r="ME159"/>
  <c r="MI159"/>
  <c r="ME161"/>
  <c r="MI161"/>
  <c r="ME162"/>
  <c r="MI162"/>
  <c r="ME163"/>
  <c r="MI163"/>
  <c r="ME165"/>
  <c r="MI165"/>
  <c r="ME166"/>
  <c r="MI166"/>
  <c r="ME167"/>
  <c r="MI167"/>
  <c r="ME169"/>
  <c r="MI169"/>
  <c r="ME170"/>
  <c r="MI170"/>
  <c r="ME171"/>
  <c r="MI171"/>
  <c r="ME173"/>
  <c r="MI173"/>
  <c r="ME174"/>
  <c r="MI174"/>
  <c r="ME175"/>
  <c r="MI175"/>
  <c r="ME177"/>
  <c r="MI177"/>
  <c r="ME178"/>
  <c r="MI178"/>
  <c r="ME179"/>
  <c r="MI179"/>
  <c r="ME181"/>
  <c r="MI181"/>
  <c r="ME182"/>
  <c r="MI182"/>
  <c r="ME183"/>
  <c r="MI183"/>
  <c r="ME185"/>
  <c r="MI185"/>
  <c r="ME186"/>
  <c r="MI186"/>
  <c r="ME187"/>
  <c r="MI187"/>
  <c r="ME188"/>
  <c r="MI188"/>
  <c r="ME189"/>
  <c r="MI189"/>
  <c r="ME190"/>
  <c r="MI190"/>
  <c r="ME191"/>
  <c r="MI191"/>
  <c r="ME192"/>
  <c r="MI192"/>
  <c r="ME193"/>
  <c r="MI193"/>
  <c r="ME194"/>
  <c r="MI194"/>
  <c r="ME195"/>
  <c r="MI195"/>
  <c r="ME196"/>
  <c r="MI196"/>
  <c r="ME197"/>
  <c r="MI197"/>
  <c r="ME198"/>
  <c r="MI198"/>
  <c r="ME199"/>
  <c r="MI199"/>
  <c r="ME200"/>
  <c r="MI200"/>
  <c r="ME201"/>
  <c r="MI201"/>
  <c r="ME202"/>
  <c r="MI202"/>
  <c r="ME203"/>
  <c r="MI203"/>
  <c r="ME204"/>
  <c r="MI204"/>
  <c r="ME205"/>
  <c r="MI205"/>
  <c r="ME206"/>
  <c r="MI206"/>
  <c r="MJ168"/>
  <c r="MJ171"/>
  <c r="MF174"/>
  <c r="MJ174"/>
  <c r="MF175"/>
  <c r="MJ175"/>
  <c r="MF176"/>
  <c r="MJ176"/>
  <c r="MF178"/>
  <c r="MJ178"/>
  <c r="MF179"/>
  <c r="MJ179"/>
  <c r="MF180"/>
  <c r="MJ180"/>
  <c r="MF182"/>
  <c r="MJ182"/>
  <c r="MF183"/>
  <c r="MJ183"/>
  <c r="MF184"/>
  <c r="MJ184"/>
  <c r="MF186"/>
  <c r="MJ186"/>
  <c r="MF187"/>
  <c r="MJ187"/>
  <c r="MF188"/>
  <c r="MJ188"/>
  <c r="MF189"/>
  <c r="MJ189"/>
  <c r="MF190"/>
  <c r="MJ190"/>
  <c r="MF191"/>
  <c r="MJ191"/>
  <c r="MF192"/>
  <c r="MJ192"/>
  <c r="MF193"/>
  <c r="MJ193"/>
  <c r="MF194"/>
  <c r="MJ194"/>
  <c r="MF195"/>
  <c r="MJ195"/>
  <c r="MF196"/>
  <c r="MJ196"/>
  <c r="MF197"/>
  <c r="MJ197"/>
  <c r="MF198"/>
  <c r="MJ198"/>
  <c r="MF199"/>
  <c r="MJ199"/>
  <c r="MF200"/>
  <c r="MJ200"/>
  <c r="MF201"/>
  <c r="MJ201"/>
  <c r="MF202"/>
  <c r="MJ202"/>
  <c r="MF203"/>
  <c r="MJ203"/>
  <c r="MF204"/>
  <c r="MJ204"/>
  <c r="MF205"/>
  <c r="MJ205"/>
  <c r="MF206"/>
  <c r="MJ206"/>
  <c r="MG158"/>
  <c r="MG159"/>
  <c r="MG160"/>
  <c r="MG161"/>
  <c r="MG163"/>
  <c r="MG164"/>
  <c r="MG165"/>
  <c r="MG167"/>
  <c r="ME168"/>
  <c r="MI168"/>
  <c r="MG168"/>
  <c r="MG169"/>
  <c r="MG171"/>
  <c r="MG172"/>
  <c r="MG173"/>
  <c r="MG175"/>
  <c r="MG176"/>
  <c r="MG177"/>
  <c r="MG179"/>
  <c r="MG180"/>
  <c r="MG181"/>
  <c r="MG183"/>
  <c r="MG184"/>
  <c r="MG185"/>
  <c r="MG187"/>
  <c r="MG188"/>
  <c r="MG189"/>
  <c r="MG190"/>
  <c r="MG191"/>
  <c r="MG192"/>
  <c r="MG193"/>
  <c r="MG194"/>
  <c r="MG195"/>
  <c r="MG196"/>
  <c r="MG197"/>
  <c r="MG198"/>
  <c r="MG199"/>
  <c r="MG200"/>
  <c r="MG201"/>
  <c r="MG202"/>
  <c r="MG203"/>
  <c r="MG204"/>
  <c r="MG205"/>
  <c r="MG206"/>
  <c r="MI5"/>
  <c r="MH8"/>
  <c r="ME22"/>
  <c r="MG22"/>
  <c r="MG64"/>
  <c r="MF113"/>
  <c r="MJ113"/>
  <c r="MH114"/>
  <c r="MJ158"/>
  <c r="WJ116"/>
  <c r="NR225" l="1"/>
  <c r="NX224"/>
  <c r="NS224"/>
  <c r="ML143"/>
  <c r="ML150"/>
  <c r="ML159"/>
  <c r="ML49"/>
  <c r="ML162"/>
  <c r="ML100"/>
  <c r="ML94"/>
  <c r="ML59"/>
  <c r="ML172"/>
  <c r="ML120"/>
  <c r="ML88"/>
  <c r="ML21"/>
  <c r="ML116"/>
  <c r="ML135"/>
  <c r="ML160"/>
  <c r="ML182"/>
  <c r="ML154"/>
  <c r="ML157"/>
  <c r="ML35"/>
  <c r="ML74"/>
  <c r="ML118"/>
  <c r="ML127"/>
  <c r="ML106"/>
  <c r="ML115"/>
  <c r="ML68"/>
  <c r="ML17"/>
  <c r="ML125"/>
  <c r="ML166"/>
  <c r="ML152"/>
  <c r="ML136"/>
  <c r="ML123"/>
  <c r="ML110"/>
  <c r="ML86"/>
  <c r="ML66"/>
  <c r="ML51"/>
  <c r="ML47"/>
  <c r="ML31"/>
  <c r="ML33"/>
  <c r="ML23"/>
  <c r="ML148"/>
  <c r="ML132"/>
  <c r="ML78"/>
  <c r="ML27"/>
  <c r="ML20"/>
  <c r="ML3"/>
  <c r="ML29"/>
  <c r="ML15"/>
  <c r="ML90"/>
  <c r="ML151"/>
  <c r="ML206"/>
  <c r="ML156"/>
  <c r="ML76"/>
  <c r="ML112"/>
  <c r="ML96"/>
  <c r="ML80"/>
  <c r="ML122"/>
  <c r="ML147"/>
  <c r="ML133"/>
  <c r="ML180"/>
  <c r="ML124"/>
  <c r="ML155"/>
  <c r="ML144"/>
  <c r="ML104"/>
  <c r="ML57"/>
  <c r="ML41"/>
  <c r="ML25"/>
  <c r="ML137"/>
  <c r="ML130"/>
  <c r="ML72"/>
  <c r="ML176"/>
  <c r="ML178"/>
  <c r="ML161"/>
  <c r="ML131"/>
  <c r="ML142"/>
  <c r="ML98"/>
  <c r="ML82"/>
  <c r="ML61"/>
  <c r="ML45"/>
  <c r="ML19"/>
  <c r="ML140"/>
  <c r="ML70"/>
  <c r="ML11"/>
  <c r="ML134"/>
  <c r="ML63"/>
  <c r="ML84"/>
  <c r="ML92"/>
  <c r="ML65"/>
  <c r="ML9"/>
  <c r="ML185"/>
  <c r="ML174"/>
  <c r="ML170"/>
  <c r="ML121"/>
  <c r="ML139"/>
  <c r="ML119"/>
  <c r="ML146"/>
  <c r="ML102"/>
  <c r="ML141"/>
  <c r="ML53"/>
  <c r="ML43"/>
  <c r="ML37"/>
  <c r="ML55"/>
  <c r="ML39"/>
  <c r="ML8"/>
  <c r="ML4"/>
  <c r="ML5"/>
  <c r="ML2"/>
  <c r="ML7"/>
  <c r="MT217"/>
  <c r="MR217" s="1"/>
  <c r="MT218"/>
  <c r="MR218" s="1"/>
  <c r="MT214"/>
  <c r="MR214" s="1"/>
  <c r="MT216"/>
  <c r="MR216" s="1"/>
  <c r="MT213"/>
  <c r="MR213" s="1"/>
  <c r="MT215"/>
  <c r="MR215" s="1"/>
  <c r="ML13"/>
  <c r="ML64"/>
  <c r="ML101"/>
  <c r="ML149"/>
  <c r="ML89"/>
  <c r="ML73"/>
  <c r="ML32"/>
  <c r="ML164"/>
  <c r="ML201"/>
  <c r="ML153"/>
  <c r="ML186"/>
  <c r="ML205"/>
  <c r="ML197"/>
  <c r="ML169"/>
  <c r="ML128"/>
  <c r="ML126"/>
  <c r="ML184"/>
  <c r="ML6"/>
  <c r="ML114"/>
  <c r="ML158"/>
  <c r="ML168"/>
  <c r="ML129"/>
  <c r="ML108"/>
  <c r="ML145"/>
  <c r="ML113"/>
  <c r="ML111"/>
  <c r="ML109"/>
  <c r="ML103"/>
  <c r="ML99"/>
  <c r="ML97"/>
  <c r="ML91"/>
  <c r="ML83"/>
  <c r="ML81"/>
  <c r="ML75"/>
  <c r="ML67"/>
  <c r="ML56"/>
  <c r="ML54"/>
  <c r="ML48"/>
  <c r="ML46"/>
  <c r="ML40"/>
  <c r="ML38"/>
  <c r="ML30"/>
  <c r="ML16"/>
  <c r="ML203"/>
  <c r="ML199"/>
  <c r="ML195"/>
  <c r="ML193"/>
  <c r="ML191"/>
  <c r="ML189"/>
  <c r="ML187"/>
  <c r="ML179"/>
  <c r="ML177"/>
  <c r="ML171"/>
  <c r="ML163"/>
  <c r="ML60"/>
  <c r="ML24"/>
  <c r="ML14"/>
  <c r="ML117"/>
  <c r="ML107"/>
  <c r="ML105"/>
  <c r="ML95"/>
  <c r="ML93"/>
  <c r="ML87"/>
  <c r="ML85"/>
  <c r="ML79"/>
  <c r="ML77"/>
  <c r="ML71"/>
  <c r="ML69"/>
  <c r="ML58"/>
  <c r="ML52"/>
  <c r="ML50"/>
  <c r="ML44"/>
  <c r="ML42"/>
  <c r="ML36"/>
  <c r="ML34"/>
  <c r="ML28"/>
  <c r="ML18"/>
  <c r="ML204"/>
  <c r="ML202"/>
  <c r="ML200"/>
  <c r="ML198"/>
  <c r="ML196"/>
  <c r="ML194"/>
  <c r="ML192"/>
  <c r="ML190"/>
  <c r="ML188"/>
  <c r="ML183"/>
  <c r="ML181"/>
  <c r="ML175"/>
  <c r="ML173"/>
  <c r="ML167"/>
  <c r="ML165"/>
  <c r="ML138"/>
  <c r="ML62"/>
  <c r="ML26"/>
  <c r="ML12"/>
  <c r="ML10"/>
  <c r="ML22"/>
  <c r="BQ206"/>
  <c r="BQ205"/>
  <c r="BQ204"/>
  <c r="BQ203"/>
  <c r="BQ202"/>
  <c r="BQ201"/>
  <c r="BQ200"/>
  <c r="BQ199"/>
  <c r="BQ198"/>
  <c r="BQ197"/>
  <c r="BQ196"/>
  <c r="BQ195"/>
  <c r="BQ194"/>
  <c r="BQ193"/>
  <c r="BQ192"/>
  <c r="BQ191"/>
  <c r="BQ190"/>
  <c r="BQ189"/>
  <c r="BQ188"/>
  <c r="BQ187"/>
  <c r="BQ186"/>
  <c r="BQ185"/>
  <c r="BQ184"/>
  <c r="BQ183"/>
  <c r="BQ182"/>
  <c r="BQ181"/>
  <c r="BQ180"/>
  <c r="BQ179"/>
  <c r="BQ178"/>
  <c r="BQ177"/>
  <c r="BQ176"/>
  <c r="BQ175"/>
  <c r="BQ174"/>
  <c r="BQ173"/>
  <c r="BQ172"/>
  <c r="BQ171"/>
  <c r="BQ170"/>
  <c r="BQ169"/>
  <c r="BQ168"/>
  <c r="BQ167"/>
  <c r="BQ166"/>
  <c r="BQ165"/>
  <c r="BQ164"/>
  <c r="BQ163"/>
  <c r="BQ162"/>
  <c r="BQ161"/>
  <c r="BQ160"/>
  <c r="BQ159"/>
  <c r="BQ158"/>
  <c r="BQ157"/>
  <c r="BQ156"/>
  <c r="BQ155"/>
  <c r="BQ154"/>
  <c r="BQ153"/>
  <c r="BQ152"/>
  <c r="BQ151"/>
  <c r="BQ150"/>
  <c r="BQ149"/>
  <c r="BQ148"/>
  <c r="BQ147"/>
  <c r="BQ146"/>
  <c r="BQ145"/>
  <c r="BQ144"/>
  <c r="BQ143"/>
  <c r="BQ142"/>
  <c r="BQ141"/>
  <c r="BQ140"/>
  <c r="BQ139"/>
  <c r="BQ138"/>
  <c r="BQ137"/>
  <c r="BQ136"/>
  <c r="BQ135"/>
  <c r="BQ134"/>
  <c r="BQ133"/>
  <c r="BQ132"/>
  <c r="BQ131"/>
  <c r="BQ130"/>
  <c r="BQ129"/>
  <c r="BQ128"/>
  <c r="BQ127"/>
  <c r="BQ126"/>
  <c r="BQ125"/>
  <c r="BQ124"/>
  <c r="BQ123"/>
  <c r="BQ122"/>
  <c r="BQ121"/>
  <c r="BQ120"/>
  <c r="BQ119"/>
  <c r="BQ118"/>
  <c r="BQ117"/>
  <c r="BQ116"/>
  <c r="BQ115"/>
  <c r="BQ114"/>
  <c r="BQ113"/>
  <c r="BQ112"/>
  <c r="BQ111"/>
  <c r="BQ110"/>
  <c r="BQ109"/>
  <c r="BQ108"/>
  <c r="BQ107"/>
  <c r="BQ106"/>
  <c r="BQ105"/>
  <c r="BQ104"/>
  <c r="BQ103"/>
  <c r="BQ10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Q71"/>
  <c r="BQ70"/>
  <c r="BQ69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Q6"/>
  <c r="BQ5"/>
  <c r="BQ4"/>
  <c r="BQ3"/>
  <c r="BQ1"/>
  <c r="BQ2"/>
  <c r="EB223"/>
  <c r="EB224" s="1"/>
  <c r="EB221"/>
  <c r="EB222" s="1"/>
  <c r="EB216"/>
  <c r="EB217" s="1"/>
  <c r="EB218" s="1"/>
  <c r="RL5"/>
  <c r="TW6"/>
  <c r="RL4"/>
  <c r="NT224" l="1"/>
  <c r="NU224" s="1"/>
  <c r="NR226"/>
  <c r="NS225"/>
  <c r="NX225"/>
  <c r="MT211"/>
  <c r="MT210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4"/>
  <c r="D203"/>
  <c r="D199"/>
  <c r="D195"/>
  <c r="D191"/>
  <c r="D187"/>
  <c r="D206"/>
  <c r="D202"/>
  <c r="D198"/>
  <c r="D194"/>
  <c r="D190"/>
  <c r="D186"/>
  <c r="D182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121"/>
  <c r="D117"/>
  <c r="D113"/>
  <c r="D109"/>
  <c r="D105"/>
  <c r="D101"/>
  <c r="D97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D5"/>
  <c r="D179"/>
  <c r="D155"/>
  <c r="D139"/>
  <c r="D115"/>
  <c r="D59"/>
  <c r="D178"/>
  <c r="D170"/>
  <c r="D162"/>
  <c r="D154"/>
  <c r="D146"/>
  <c r="D138"/>
  <c r="D130"/>
  <c r="D122"/>
  <c r="D114"/>
  <c r="D106"/>
  <c r="D98"/>
  <c r="D90"/>
  <c r="D82"/>
  <c r="D74"/>
  <c r="D66"/>
  <c r="D58"/>
  <c r="D50"/>
  <c r="D42"/>
  <c r="D34"/>
  <c r="D26"/>
  <c r="D18"/>
  <c r="D10"/>
  <c r="D2"/>
  <c r="D175"/>
  <c r="D167"/>
  <c r="D159"/>
  <c r="D151"/>
  <c r="D135"/>
  <c r="D127"/>
  <c r="D119"/>
  <c r="D111"/>
  <c r="D103"/>
  <c r="D95"/>
  <c r="D87"/>
  <c r="D79"/>
  <c r="D71"/>
  <c r="D63"/>
  <c r="D55"/>
  <c r="D47"/>
  <c r="D39"/>
  <c r="D23"/>
  <c r="D15"/>
  <c r="D7"/>
  <c r="D83"/>
  <c r="D67"/>
  <c r="D43"/>
  <c r="D27"/>
  <c r="D11"/>
  <c r="D143"/>
  <c r="D31"/>
  <c r="D183"/>
  <c r="D174"/>
  <c r="D166"/>
  <c r="D158"/>
  <c r="D150"/>
  <c r="D142"/>
  <c r="D134"/>
  <c r="D126"/>
  <c r="D118"/>
  <c r="D110"/>
  <c r="D102"/>
  <c r="D94"/>
  <c r="D86"/>
  <c r="D78"/>
  <c r="D70"/>
  <c r="D62"/>
  <c r="D54"/>
  <c r="D46"/>
  <c r="D38"/>
  <c r="D30"/>
  <c r="D22"/>
  <c r="D14"/>
  <c r="D6"/>
  <c r="D171"/>
  <c r="D163"/>
  <c r="D147"/>
  <c r="D131"/>
  <c r="D123"/>
  <c r="D107"/>
  <c r="D99"/>
  <c r="D91"/>
  <c r="D75"/>
  <c r="D51"/>
  <c r="D35"/>
  <c r="D19"/>
  <c r="D3"/>
  <c r="MT208"/>
  <c r="MT209"/>
  <c r="MT207"/>
  <c r="EE219"/>
  <c r="EF210"/>
  <c r="PN33"/>
  <c r="PL33"/>
  <c r="PJ33"/>
  <c r="MX33"/>
  <c r="MV33"/>
  <c r="MU32"/>
  <c r="MW33"/>
  <c r="MX24"/>
  <c r="MV24"/>
  <c r="MU24"/>
  <c r="MV26"/>
  <c r="PN24"/>
  <c r="MZ6"/>
  <c r="PR28"/>
  <c r="PN3"/>
  <c r="PJ6"/>
  <c r="MV5"/>
  <c r="PJ5"/>
  <c r="NT225" l="1"/>
  <c r="NU225" s="1"/>
  <c r="NR227"/>
  <c r="NS226"/>
  <c r="NX226"/>
  <c r="MW5"/>
  <c r="MZ4"/>
  <c r="NT226" l="1"/>
  <c r="NU226" s="1"/>
  <c r="NR228"/>
  <c r="NS227"/>
  <c r="NT227" s="1"/>
  <c r="NU227" s="1"/>
  <c r="NX227"/>
  <c r="WJ206"/>
  <c r="WI206"/>
  <c r="WH206"/>
  <c r="WG206"/>
  <c r="WF206"/>
  <c r="WE206"/>
  <c r="WJ205"/>
  <c r="WI205"/>
  <c r="WH205"/>
  <c r="WG205"/>
  <c r="WF205"/>
  <c r="WJ204"/>
  <c r="WI204"/>
  <c r="WH204"/>
  <c r="WG204"/>
  <c r="WF204"/>
  <c r="WE204"/>
  <c r="WJ203"/>
  <c r="WI203"/>
  <c r="WH203"/>
  <c r="WG203"/>
  <c r="WF203"/>
  <c r="WE203"/>
  <c r="WJ202"/>
  <c r="WI202"/>
  <c r="WH202"/>
  <c r="WG202"/>
  <c r="WF202"/>
  <c r="WE202"/>
  <c r="WJ201"/>
  <c r="WI201"/>
  <c r="WH201"/>
  <c r="WG201"/>
  <c r="WF201"/>
  <c r="WE201"/>
  <c r="WJ200"/>
  <c r="WI200"/>
  <c r="WH200"/>
  <c r="WG200"/>
  <c r="WF200"/>
  <c r="WE200"/>
  <c r="WJ199"/>
  <c r="WI199"/>
  <c r="WH199"/>
  <c r="WG199"/>
  <c r="WF199"/>
  <c r="WE199"/>
  <c r="WJ198"/>
  <c r="WI198"/>
  <c r="WH198"/>
  <c r="WG198"/>
  <c r="WF198"/>
  <c r="WE198"/>
  <c r="WJ197"/>
  <c r="WI197"/>
  <c r="WH197"/>
  <c r="WG197"/>
  <c r="WF197"/>
  <c r="WE197"/>
  <c r="WJ196"/>
  <c r="WI196"/>
  <c r="WH196"/>
  <c r="WG196"/>
  <c r="WF196"/>
  <c r="WE196"/>
  <c r="WJ195"/>
  <c r="WI195"/>
  <c r="WH195"/>
  <c r="WG195"/>
  <c r="WF195"/>
  <c r="WE195"/>
  <c r="WJ194"/>
  <c r="WI194"/>
  <c r="WH194"/>
  <c r="WG194"/>
  <c r="WF194"/>
  <c r="WE194"/>
  <c r="WJ193"/>
  <c r="WI193"/>
  <c r="WH193"/>
  <c r="WG193"/>
  <c r="WF193"/>
  <c r="WE193"/>
  <c r="WJ192"/>
  <c r="WI192"/>
  <c r="WH192"/>
  <c r="WG192"/>
  <c r="WF192"/>
  <c r="WE192"/>
  <c r="WJ191"/>
  <c r="WI191"/>
  <c r="WH191"/>
  <c r="WG191"/>
  <c r="WF191"/>
  <c r="WE191"/>
  <c r="WJ190"/>
  <c r="WI190"/>
  <c r="WH190"/>
  <c r="WG190"/>
  <c r="WF190"/>
  <c r="WE190"/>
  <c r="WJ189"/>
  <c r="WI189"/>
  <c r="WH189"/>
  <c r="WG189"/>
  <c r="WF189"/>
  <c r="WE189"/>
  <c r="WJ188"/>
  <c r="WI188"/>
  <c r="WH188"/>
  <c r="WG188"/>
  <c r="WF188"/>
  <c r="WE188"/>
  <c r="WJ187"/>
  <c r="WI187"/>
  <c r="WH187"/>
  <c r="WG187"/>
  <c r="WF187"/>
  <c r="WE187"/>
  <c r="WJ186"/>
  <c r="WI186"/>
  <c r="WH186"/>
  <c r="WG186"/>
  <c r="WF186"/>
  <c r="WE186"/>
  <c r="WJ185"/>
  <c r="WI185"/>
  <c r="WH185"/>
  <c r="WG185"/>
  <c r="WF185"/>
  <c r="WE185"/>
  <c r="WJ184"/>
  <c r="WI184"/>
  <c r="WH184"/>
  <c r="WG184"/>
  <c r="WF184"/>
  <c r="WE184"/>
  <c r="WJ183"/>
  <c r="WI183"/>
  <c r="WH183"/>
  <c r="WG183"/>
  <c r="WF183"/>
  <c r="WE183"/>
  <c r="WJ182"/>
  <c r="WI182"/>
  <c r="WH182"/>
  <c r="WG182"/>
  <c r="WF182"/>
  <c r="WE182"/>
  <c r="WJ181"/>
  <c r="WI181"/>
  <c r="WH181"/>
  <c r="WG181"/>
  <c r="WF181"/>
  <c r="WE181"/>
  <c r="WJ180"/>
  <c r="WI180"/>
  <c r="WH180"/>
  <c r="WG180"/>
  <c r="WF180"/>
  <c r="WE180"/>
  <c r="WJ179"/>
  <c r="WI179"/>
  <c r="WH179"/>
  <c r="WG179"/>
  <c r="WF179"/>
  <c r="WE179"/>
  <c r="WJ178"/>
  <c r="WI178"/>
  <c r="WH178"/>
  <c r="WG178"/>
  <c r="WF178"/>
  <c r="WE178"/>
  <c r="WJ177"/>
  <c r="WI177"/>
  <c r="WH177"/>
  <c r="WG177"/>
  <c r="WF177"/>
  <c r="WE177"/>
  <c r="WJ176"/>
  <c r="WI176"/>
  <c r="WH176"/>
  <c r="WG176"/>
  <c r="WF176"/>
  <c r="WE176"/>
  <c r="WJ175"/>
  <c r="WI175"/>
  <c r="WH175"/>
  <c r="WG175"/>
  <c r="WF175"/>
  <c r="WE175"/>
  <c r="WJ174"/>
  <c r="WI174"/>
  <c r="WH174"/>
  <c r="WG174"/>
  <c r="WF174"/>
  <c r="WE174"/>
  <c r="WJ173"/>
  <c r="WI173"/>
  <c r="WH173"/>
  <c r="WG173"/>
  <c r="WF173"/>
  <c r="WE173"/>
  <c r="WJ172"/>
  <c r="WI172"/>
  <c r="WH172"/>
  <c r="WG172"/>
  <c r="WF172"/>
  <c r="WE172"/>
  <c r="WJ171"/>
  <c r="WI171"/>
  <c r="WH171"/>
  <c r="WG171"/>
  <c r="WF171"/>
  <c r="WE171"/>
  <c r="WJ170"/>
  <c r="WI170"/>
  <c r="WH170"/>
  <c r="WG170"/>
  <c r="WF170"/>
  <c r="WE170"/>
  <c r="WJ169"/>
  <c r="WI169"/>
  <c r="WH169"/>
  <c r="WG169"/>
  <c r="WF169"/>
  <c r="WE169"/>
  <c r="WJ168"/>
  <c r="WI168"/>
  <c r="WH168"/>
  <c r="WG168"/>
  <c r="WF168"/>
  <c r="WE168"/>
  <c r="WJ167"/>
  <c r="WI167"/>
  <c r="WH167"/>
  <c r="WG167"/>
  <c r="WF167"/>
  <c r="WE167"/>
  <c r="WJ166"/>
  <c r="WI166"/>
  <c r="WH166"/>
  <c r="WG166"/>
  <c r="WF166"/>
  <c r="WE166"/>
  <c r="WJ165"/>
  <c r="WI165"/>
  <c r="WH165"/>
  <c r="WG165"/>
  <c r="WF165"/>
  <c r="WE165"/>
  <c r="WJ164"/>
  <c r="WI164"/>
  <c r="WH164"/>
  <c r="WG164"/>
  <c r="WF164"/>
  <c r="WE164"/>
  <c r="WJ163"/>
  <c r="WI163"/>
  <c r="WH163"/>
  <c r="WG163"/>
  <c r="WF163"/>
  <c r="WE163"/>
  <c r="WJ162"/>
  <c r="WI162"/>
  <c r="WH162"/>
  <c r="WG162"/>
  <c r="WF162"/>
  <c r="WE162"/>
  <c r="WJ161"/>
  <c r="WI161"/>
  <c r="WH161"/>
  <c r="WG161"/>
  <c r="WF161"/>
  <c r="WE161"/>
  <c r="WJ160"/>
  <c r="WI160"/>
  <c r="WH160"/>
  <c r="WG160"/>
  <c r="WF160"/>
  <c r="WE160"/>
  <c r="WJ159"/>
  <c r="WI159"/>
  <c r="WH159"/>
  <c r="WG159"/>
  <c r="WF159"/>
  <c r="WE159"/>
  <c r="WJ158"/>
  <c r="WI158"/>
  <c r="WH158"/>
  <c r="WG158"/>
  <c r="WF158"/>
  <c r="WE158"/>
  <c r="WJ157"/>
  <c r="WI157"/>
  <c r="WH157"/>
  <c r="WG157"/>
  <c r="WF157"/>
  <c r="WE157"/>
  <c r="WJ156"/>
  <c r="WI156"/>
  <c r="WH156"/>
  <c r="WG156"/>
  <c r="WF156"/>
  <c r="WE156"/>
  <c r="WJ155"/>
  <c r="WI155"/>
  <c r="WH155"/>
  <c r="WG155"/>
  <c r="WF155"/>
  <c r="WE155"/>
  <c r="WJ154"/>
  <c r="WI154"/>
  <c r="WH154"/>
  <c r="WG154"/>
  <c r="WF154"/>
  <c r="WE154"/>
  <c r="WJ153"/>
  <c r="WI153"/>
  <c r="WH153"/>
  <c r="WG153"/>
  <c r="WF153"/>
  <c r="WE153"/>
  <c r="WJ152"/>
  <c r="WI152"/>
  <c r="WH152"/>
  <c r="WG152"/>
  <c r="WF152"/>
  <c r="WE152"/>
  <c r="WJ151"/>
  <c r="WI151"/>
  <c r="WH151"/>
  <c r="WG151"/>
  <c r="WF151"/>
  <c r="WE151"/>
  <c r="WJ150"/>
  <c r="WI150"/>
  <c r="WH150"/>
  <c r="WG150"/>
  <c r="WF150"/>
  <c r="WE150"/>
  <c r="WJ149"/>
  <c r="WI149"/>
  <c r="WH149"/>
  <c r="WG149"/>
  <c r="WF149"/>
  <c r="WE149"/>
  <c r="WJ148"/>
  <c r="WI148"/>
  <c r="WH148"/>
  <c r="WG148"/>
  <c r="WF148"/>
  <c r="WE148"/>
  <c r="WJ147"/>
  <c r="WI147"/>
  <c r="WH147"/>
  <c r="WG147"/>
  <c r="WF147"/>
  <c r="WE147"/>
  <c r="WJ146"/>
  <c r="WI146"/>
  <c r="WH146"/>
  <c r="WG146"/>
  <c r="WF146"/>
  <c r="WE146"/>
  <c r="WJ145"/>
  <c r="WI145"/>
  <c r="WH145"/>
  <c r="WG145"/>
  <c r="WF145"/>
  <c r="WE145"/>
  <c r="WJ144"/>
  <c r="WI144"/>
  <c r="WH144"/>
  <c r="WG144"/>
  <c r="WF144"/>
  <c r="WE144"/>
  <c r="WJ143"/>
  <c r="WI143"/>
  <c r="WH143"/>
  <c r="WG143"/>
  <c r="WF143"/>
  <c r="WE143"/>
  <c r="WJ142"/>
  <c r="WI142"/>
  <c r="WH142"/>
  <c r="WG142"/>
  <c r="WF142"/>
  <c r="WE142"/>
  <c r="WJ141"/>
  <c r="WI141"/>
  <c r="WH141"/>
  <c r="WG141"/>
  <c r="WF141"/>
  <c r="WE141"/>
  <c r="WJ140"/>
  <c r="WI140"/>
  <c r="WH140"/>
  <c r="WG140"/>
  <c r="WF140"/>
  <c r="WE140"/>
  <c r="WJ139"/>
  <c r="WI139"/>
  <c r="WH139"/>
  <c r="WG139"/>
  <c r="WF139"/>
  <c r="WE139"/>
  <c r="WJ138"/>
  <c r="WI138"/>
  <c r="WH138"/>
  <c r="WG138"/>
  <c r="WF138"/>
  <c r="WE138"/>
  <c r="WJ137"/>
  <c r="WI137"/>
  <c r="WH137"/>
  <c r="WG137"/>
  <c r="WF137"/>
  <c r="WE137"/>
  <c r="WJ136"/>
  <c r="WI136"/>
  <c r="WH136"/>
  <c r="WG136"/>
  <c r="WF136"/>
  <c r="WE136"/>
  <c r="WJ135"/>
  <c r="WI135"/>
  <c r="WH135"/>
  <c r="WG135"/>
  <c r="WF135"/>
  <c r="WE135"/>
  <c r="WJ134"/>
  <c r="WI134"/>
  <c r="WH134"/>
  <c r="WG134"/>
  <c r="WF134"/>
  <c r="WE134"/>
  <c r="WJ133"/>
  <c r="WI133"/>
  <c r="WH133"/>
  <c r="WG133"/>
  <c r="WF133"/>
  <c r="WE133"/>
  <c r="WJ132"/>
  <c r="WI132"/>
  <c r="WH132"/>
  <c r="WG132"/>
  <c r="WF132"/>
  <c r="WE132"/>
  <c r="WJ131"/>
  <c r="WI131"/>
  <c r="WH131"/>
  <c r="WG131"/>
  <c r="WF131"/>
  <c r="WE131"/>
  <c r="WJ130"/>
  <c r="WI130"/>
  <c r="WH130"/>
  <c r="WG130"/>
  <c r="WF130"/>
  <c r="WE130"/>
  <c r="WJ129"/>
  <c r="WI129"/>
  <c r="WH129"/>
  <c r="WG129"/>
  <c r="WF129"/>
  <c r="WE129"/>
  <c r="WJ128"/>
  <c r="WI128"/>
  <c r="WH128"/>
  <c r="WG128"/>
  <c r="WF128"/>
  <c r="WE128"/>
  <c r="WJ127"/>
  <c r="WI127"/>
  <c r="WH127"/>
  <c r="WG127"/>
  <c r="WF127"/>
  <c r="WE127"/>
  <c r="WJ126"/>
  <c r="WI126"/>
  <c r="WH126"/>
  <c r="WG126"/>
  <c r="WF126"/>
  <c r="WE126"/>
  <c r="WJ125"/>
  <c r="WI125"/>
  <c r="WH125"/>
  <c r="WG125"/>
  <c r="WF125"/>
  <c r="WE125"/>
  <c r="WJ124"/>
  <c r="WI124"/>
  <c r="WH124"/>
  <c r="WG124"/>
  <c r="WF124"/>
  <c r="WE124"/>
  <c r="WJ123"/>
  <c r="WI123"/>
  <c r="WH123"/>
  <c r="WG123"/>
  <c r="WF123"/>
  <c r="WE123"/>
  <c r="WJ122"/>
  <c r="WI122"/>
  <c r="WH122"/>
  <c r="WG122"/>
  <c r="WF122"/>
  <c r="WE122"/>
  <c r="WJ121"/>
  <c r="WI121"/>
  <c r="WH121"/>
  <c r="WG121"/>
  <c r="WF121"/>
  <c r="WE121"/>
  <c r="WJ120"/>
  <c r="WI120"/>
  <c r="WH120"/>
  <c r="WG120"/>
  <c r="WF120"/>
  <c r="WE120"/>
  <c r="WJ119"/>
  <c r="WI119"/>
  <c r="WH119"/>
  <c r="WG119"/>
  <c r="WF119"/>
  <c r="WE119"/>
  <c r="WJ118"/>
  <c r="WI118"/>
  <c r="WH118"/>
  <c r="WG118"/>
  <c r="WF118"/>
  <c r="WE118"/>
  <c r="WJ117"/>
  <c r="WI117"/>
  <c r="WH117"/>
  <c r="WG117"/>
  <c r="WF117"/>
  <c r="WE117"/>
  <c r="WI116"/>
  <c r="WH116"/>
  <c r="WG116"/>
  <c r="WF116"/>
  <c r="WE116"/>
  <c r="WJ115"/>
  <c r="WI115"/>
  <c r="WH115"/>
  <c r="WG115"/>
  <c r="WF115"/>
  <c r="WE115"/>
  <c r="WJ114"/>
  <c r="WI114"/>
  <c r="WH114"/>
  <c r="WG114"/>
  <c r="WF114"/>
  <c r="WE114"/>
  <c r="WJ113"/>
  <c r="WI113"/>
  <c r="WH113"/>
  <c r="WG113"/>
  <c r="WF113"/>
  <c r="WE113"/>
  <c r="WJ112"/>
  <c r="WI112"/>
  <c r="WH112"/>
  <c r="WG112"/>
  <c r="WF112"/>
  <c r="WE112"/>
  <c r="WJ111"/>
  <c r="WI111"/>
  <c r="WH111"/>
  <c r="WG111"/>
  <c r="WF111"/>
  <c r="WE111"/>
  <c r="WJ110"/>
  <c r="WI110"/>
  <c r="WH110"/>
  <c r="WG110"/>
  <c r="WF110"/>
  <c r="WE110"/>
  <c r="WJ109"/>
  <c r="WI109"/>
  <c r="WH109"/>
  <c r="WG109"/>
  <c r="WF109"/>
  <c r="WE109"/>
  <c r="WJ108"/>
  <c r="WI108"/>
  <c r="WH108"/>
  <c r="WG108"/>
  <c r="WF108"/>
  <c r="WE108"/>
  <c r="WJ107"/>
  <c r="WI107"/>
  <c r="WH107"/>
  <c r="WG107"/>
  <c r="WF107"/>
  <c r="WE107"/>
  <c r="WJ106"/>
  <c r="WI106"/>
  <c r="WH106"/>
  <c r="WG106"/>
  <c r="WF106"/>
  <c r="WE106"/>
  <c r="WJ105"/>
  <c r="WI105"/>
  <c r="WH105"/>
  <c r="WG105"/>
  <c r="WF105"/>
  <c r="WE105"/>
  <c r="WJ104"/>
  <c r="WI104"/>
  <c r="WH104"/>
  <c r="WG104"/>
  <c r="WF104"/>
  <c r="WE104"/>
  <c r="WJ103"/>
  <c r="WI103"/>
  <c r="WH103"/>
  <c r="WG103"/>
  <c r="WF103"/>
  <c r="WE103"/>
  <c r="WJ102"/>
  <c r="WI102"/>
  <c r="WH102"/>
  <c r="WG102"/>
  <c r="WF102"/>
  <c r="WE102"/>
  <c r="WJ101"/>
  <c r="WI101"/>
  <c r="WH101"/>
  <c r="WG101"/>
  <c r="WF101"/>
  <c r="WE101"/>
  <c r="WJ100"/>
  <c r="WI100"/>
  <c r="WH100"/>
  <c r="WG100"/>
  <c r="WF100"/>
  <c r="WE100"/>
  <c r="WJ99"/>
  <c r="WI99"/>
  <c r="WH99"/>
  <c r="WG99"/>
  <c r="WF99"/>
  <c r="WE99"/>
  <c r="WJ98"/>
  <c r="WI98"/>
  <c r="WH98"/>
  <c r="WG98"/>
  <c r="WF98"/>
  <c r="WE98"/>
  <c r="WJ97"/>
  <c r="WI97"/>
  <c r="WH97"/>
  <c r="WG97"/>
  <c r="WF97"/>
  <c r="WE97"/>
  <c r="WJ96"/>
  <c r="WI96"/>
  <c r="WH96"/>
  <c r="WG96"/>
  <c r="WF96"/>
  <c r="WE96"/>
  <c r="WJ95"/>
  <c r="WI95"/>
  <c r="WH95"/>
  <c r="WG95"/>
  <c r="WF95"/>
  <c r="WE95"/>
  <c r="WJ94"/>
  <c r="WI94"/>
  <c r="WH94"/>
  <c r="WG94"/>
  <c r="WF94"/>
  <c r="WE94"/>
  <c r="WJ93"/>
  <c r="WI93"/>
  <c r="WH93"/>
  <c r="WG93"/>
  <c r="WF93"/>
  <c r="WE93"/>
  <c r="WJ92"/>
  <c r="WI92"/>
  <c r="WH92"/>
  <c r="WG92"/>
  <c r="WF92"/>
  <c r="WE92"/>
  <c r="WJ91"/>
  <c r="WI91"/>
  <c r="WH91"/>
  <c r="WG91"/>
  <c r="WF91"/>
  <c r="WE91"/>
  <c r="WJ90"/>
  <c r="WI90"/>
  <c r="WH90"/>
  <c r="WG90"/>
  <c r="WF90"/>
  <c r="WE90"/>
  <c r="WJ89"/>
  <c r="WI89"/>
  <c r="WH89"/>
  <c r="WG89"/>
  <c r="WF89"/>
  <c r="WE89"/>
  <c r="WJ88"/>
  <c r="WI88"/>
  <c r="WH88"/>
  <c r="WG88"/>
  <c r="WF88"/>
  <c r="WE88"/>
  <c r="WJ87"/>
  <c r="WI87"/>
  <c r="WH87"/>
  <c r="WG87"/>
  <c r="WF87"/>
  <c r="WE87"/>
  <c r="WJ86"/>
  <c r="WI86"/>
  <c r="WH86"/>
  <c r="WG86"/>
  <c r="WF86"/>
  <c r="WE86"/>
  <c r="WJ85"/>
  <c r="WI85"/>
  <c r="WH85"/>
  <c r="WG85"/>
  <c r="WF85"/>
  <c r="WE85"/>
  <c r="WJ84"/>
  <c r="WI84"/>
  <c r="WH84"/>
  <c r="WG84"/>
  <c r="WF84"/>
  <c r="WE84"/>
  <c r="WJ83"/>
  <c r="WI83"/>
  <c r="WH83"/>
  <c r="WG83"/>
  <c r="WF83"/>
  <c r="WE83"/>
  <c r="WJ82"/>
  <c r="WI82"/>
  <c r="WH82"/>
  <c r="WG82"/>
  <c r="WF82"/>
  <c r="WE82"/>
  <c r="WJ81"/>
  <c r="WI81"/>
  <c r="WH81"/>
  <c r="WG81"/>
  <c r="WF81"/>
  <c r="WE81"/>
  <c r="WJ80"/>
  <c r="WI80"/>
  <c r="WH80"/>
  <c r="WG80"/>
  <c r="WF80"/>
  <c r="WE80"/>
  <c r="WJ79"/>
  <c r="WI79"/>
  <c r="WH79"/>
  <c r="WG79"/>
  <c r="WF79"/>
  <c r="WE79"/>
  <c r="WJ78"/>
  <c r="WI78"/>
  <c r="WH78"/>
  <c r="WG78"/>
  <c r="WF78"/>
  <c r="WE78"/>
  <c r="WJ77"/>
  <c r="WI77"/>
  <c r="WH77"/>
  <c r="WG77"/>
  <c r="WF77"/>
  <c r="WE77"/>
  <c r="WJ76"/>
  <c r="WI76"/>
  <c r="WH76"/>
  <c r="WG76"/>
  <c r="WF76"/>
  <c r="WE76"/>
  <c r="WJ75"/>
  <c r="WI75"/>
  <c r="WH75"/>
  <c r="WG75"/>
  <c r="WF75"/>
  <c r="WE75"/>
  <c r="WJ74"/>
  <c r="WI74"/>
  <c r="WH74"/>
  <c r="WG74"/>
  <c r="WF74"/>
  <c r="WE74"/>
  <c r="WJ73"/>
  <c r="WI73"/>
  <c r="WH73"/>
  <c r="WG73"/>
  <c r="WF73"/>
  <c r="WE73"/>
  <c r="WJ72"/>
  <c r="WI72"/>
  <c r="WH72"/>
  <c r="WG72"/>
  <c r="WF72"/>
  <c r="WE72"/>
  <c r="WJ71"/>
  <c r="WI71"/>
  <c r="WH71"/>
  <c r="WG71"/>
  <c r="WF71"/>
  <c r="WE71"/>
  <c r="WJ70"/>
  <c r="WI70"/>
  <c r="WH70"/>
  <c r="WG70"/>
  <c r="WF70"/>
  <c r="WE70"/>
  <c r="WJ69"/>
  <c r="WI69"/>
  <c r="WH69"/>
  <c r="WG69"/>
  <c r="WF69"/>
  <c r="WE69"/>
  <c r="WJ68"/>
  <c r="WI68"/>
  <c r="WH68"/>
  <c r="WG68"/>
  <c r="WF68"/>
  <c r="WE68"/>
  <c r="WJ67"/>
  <c r="WI67"/>
  <c r="WH67"/>
  <c r="WG67"/>
  <c r="WF67"/>
  <c r="WE67"/>
  <c r="WJ66"/>
  <c r="WI66"/>
  <c r="WH66"/>
  <c r="WG66"/>
  <c r="WF66"/>
  <c r="WE66"/>
  <c r="WJ65"/>
  <c r="WI65"/>
  <c r="WH65"/>
  <c r="WG65"/>
  <c r="WF65"/>
  <c r="WE65"/>
  <c r="WJ64"/>
  <c r="WI64"/>
  <c r="WH64"/>
  <c r="WG64"/>
  <c r="WF64"/>
  <c r="WE64"/>
  <c r="WJ63"/>
  <c r="WI63"/>
  <c r="WH63"/>
  <c r="WG63"/>
  <c r="WF63"/>
  <c r="WE63"/>
  <c r="WJ62"/>
  <c r="WI62"/>
  <c r="WH62"/>
  <c r="WG62"/>
  <c r="WF62"/>
  <c r="WE62"/>
  <c r="WJ61"/>
  <c r="WI61"/>
  <c r="WH61"/>
  <c r="WG61"/>
  <c r="WF61"/>
  <c r="WE61"/>
  <c r="WJ60"/>
  <c r="WI60"/>
  <c r="WH60"/>
  <c r="WG60"/>
  <c r="WF60"/>
  <c r="WE60"/>
  <c r="WJ59"/>
  <c r="WI59"/>
  <c r="WH59"/>
  <c r="WG59"/>
  <c r="WF59"/>
  <c r="WE59"/>
  <c r="WJ58"/>
  <c r="WI58"/>
  <c r="WH58"/>
  <c r="WG58"/>
  <c r="WF58"/>
  <c r="WE58"/>
  <c r="WJ57"/>
  <c r="WI57"/>
  <c r="WH57"/>
  <c r="WG57"/>
  <c r="WF57"/>
  <c r="WE57"/>
  <c r="WJ56"/>
  <c r="WI56"/>
  <c r="WH56"/>
  <c r="WG56"/>
  <c r="WF56"/>
  <c r="WE56"/>
  <c r="WJ55"/>
  <c r="WI55"/>
  <c r="WH55"/>
  <c r="WG55"/>
  <c r="WF55"/>
  <c r="WE55"/>
  <c r="WJ54"/>
  <c r="WI54"/>
  <c r="WH54"/>
  <c r="WG54"/>
  <c r="WF54"/>
  <c r="WE54"/>
  <c r="WJ53"/>
  <c r="WI53"/>
  <c r="WH53"/>
  <c r="WG53"/>
  <c r="WF53"/>
  <c r="WE53"/>
  <c r="WJ52"/>
  <c r="WI52"/>
  <c r="WH52"/>
  <c r="WG52"/>
  <c r="WF52"/>
  <c r="WE52"/>
  <c r="WJ51"/>
  <c r="WI51"/>
  <c r="WH51"/>
  <c r="WG51"/>
  <c r="WF51"/>
  <c r="WE51"/>
  <c r="WJ50"/>
  <c r="WI50"/>
  <c r="WH50"/>
  <c r="WG50"/>
  <c r="WF50"/>
  <c r="WE50"/>
  <c r="WJ49"/>
  <c r="WI49"/>
  <c r="WH49"/>
  <c r="WG49"/>
  <c r="WF49"/>
  <c r="WE49"/>
  <c r="WJ48"/>
  <c r="WI48"/>
  <c r="WH48"/>
  <c r="WG48"/>
  <c r="WF48"/>
  <c r="WE48"/>
  <c r="WJ47"/>
  <c r="WI47"/>
  <c r="WH47"/>
  <c r="WG47"/>
  <c r="WF47"/>
  <c r="WE47"/>
  <c r="WJ46"/>
  <c r="WI46"/>
  <c r="WH46"/>
  <c r="WG46"/>
  <c r="WF46"/>
  <c r="WE46"/>
  <c r="WJ45"/>
  <c r="WI45"/>
  <c r="WH45"/>
  <c r="WG45"/>
  <c r="WF45"/>
  <c r="WE45"/>
  <c r="WJ44"/>
  <c r="WI44"/>
  <c r="WH44"/>
  <c r="WG44"/>
  <c r="WF44"/>
  <c r="WE44"/>
  <c r="WJ43"/>
  <c r="WI43"/>
  <c r="WH43"/>
  <c r="WG43"/>
  <c r="WF43"/>
  <c r="WE43"/>
  <c r="WJ42"/>
  <c r="WI42"/>
  <c r="WH42"/>
  <c r="WG42"/>
  <c r="WF42"/>
  <c r="WE42"/>
  <c r="WJ41"/>
  <c r="WI41"/>
  <c r="WH41"/>
  <c r="WG41"/>
  <c r="WF41"/>
  <c r="WE41"/>
  <c r="WJ40"/>
  <c r="WI40"/>
  <c r="WH40"/>
  <c r="WG40"/>
  <c r="WF40"/>
  <c r="WE40"/>
  <c r="WJ39"/>
  <c r="WI39"/>
  <c r="WH39"/>
  <c r="WG39"/>
  <c r="WF39"/>
  <c r="WE39"/>
  <c r="WJ38"/>
  <c r="WI38"/>
  <c r="WH38"/>
  <c r="WG38"/>
  <c r="WF38"/>
  <c r="WE38"/>
  <c r="WJ37"/>
  <c r="WI37"/>
  <c r="WH37"/>
  <c r="WG37"/>
  <c r="WF37"/>
  <c r="WE37"/>
  <c r="WJ36"/>
  <c r="WI36"/>
  <c r="WH36"/>
  <c r="WG36"/>
  <c r="WF36"/>
  <c r="WE36"/>
  <c r="WJ35"/>
  <c r="WI35"/>
  <c r="WH35"/>
  <c r="WG35"/>
  <c r="WF35"/>
  <c r="WE35"/>
  <c r="WJ34"/>
  <c r="WI34"/>
  <c r="WH34"/>
  <c r="WG34"/>
  <c r="WF34"/>
  <c r="WE34"/>
  <c r="WJ33"/>
  <c r="WI33"/>
  <c r="WH33"/>
  <c r="WG33"/>
  <c r="WF33"/>
  <c r="WE33"/>
  <c r="WJ32"/>
  <c r="WI32"/>
  <c r="WH32"/>
  <c r="WG32"/>
  <c r="WF32"/>
  <c r="WE32"/>
  <c r="WJ31"/>
  <c r="WI31"/>
  <c r="WH31"/>
  <c r="WG31"/>
  <c r="WF31"/>
  <c r="WE31"/>
  <c r="WJ30"/>
  <c r="WI30"/>
  <c r="WH30"/>
  <c r="WG30"/>
  <c r="WF30"/>
  <c r="WE30"/>
  <c r="WJ29"/>
  <c r="WI29"/>
  <c r="WH29"/>
  <c r="WG29"/>
  <c r="WF29"/>
  <c r="WE29"/>
  <c r="WJ28"/>
  <c r="WI28"/>
  <c r="WH28"/>
  <c r="WG28"/>
  <c r="WF28"/>
  <c r="WE28"/>
  <c r="WJ27"/>
  <c r="WI27"/>
  <c r="WH27"/>
  <c r="WG27"/>
  <c r="WF27"/>
  <c r="WE27"/>
  <c r="WJ26"/>
  <c r="WI26"/>
  <c r="WH26"/>
  <c r="WG26"/>
  <c r="WF26"/>
  <c r="WE26"/>
  <c r="WJ25"/>
  <c r="WI25"/>
  <c r="WH25"/>
  <c r="WG25"/>
  <c r="WF25"/>
  <c r="WE25"/>
  <c r="WJ24"/>
  <c r="WI24"/>
  <c r="WH24"/>
  <c r="WG24"/>
  <c r="WF24"/>
  <c r="WE24"/>
  <c r="WJ23"/>
  <c r="WI23"/>
  <c r="WH23"/>
  <c r="WG23"/>
  <c r="WF23"/>
  <c r="WE23"/>
  <c r="WJ22"/>
  <c r="WI22"/>
  <c r="WH22"/>
  <c r="WG22"/>
  <c r="WF22"/>
  <c r="WE22"/>
  <c r="WJ21"/>
  <c r="WI21"/>
  <c r="WH21"/>
  <c r="WG21"/>
  <c r="WF21"/>
  <c r="WE21"/>
  <c r="WJ20"/>
  <c r="WI20"/>
  <c r="WH20"/>
  <c r="WG20"/>
  <c r="WF20"/>
  <c r="WE20"/>
  <c r="WJ19"/>
  <c r="WI19"/>
  <c r="WH19"/>
  <c r="WG19"/>
  <c r="WF19"/>
  <c r="WE19"/>
  <c r="WJ18"/>
  <c r="WI18"/>
  <c r="WH18"/>
  <c r="WG18"/>
  <c r="WF18"/>
  <c r="WE18"/>
  <c r="WJ17"/>
  <c r="WI17"/>
  <c r="WH17"/>
  <c r="WG17"/>
  <c r="WF17"/>
  <c r="WE17"/>
  <c r="WJ16"/>
  <c r="WI16"/>
  <c r="WH16"/>
  <c r="WG16"/>
  <c r="WF16"/>
  <c r="WE16"/>
  <c r="WJ15"/>
  <c r="WI15"/>
  <c r="WH15"/>
  <c r="WG15"/>
  <c r="WF15"/>
  <c r="WE15"/>
  <c r="WJ14"/>
  <c r="WI14"/>
  <c r="WH14"/>
  <c r="WG14"/>
  <c r="WF14"/>
  <c r="WE14"/>
  <c r="WJ13"/>
  <c r="WI13"/>
  <c r="WH13"/>
  <c r="WG13"/>
  <c r="WF13"/>
  <c r="WE13"/>
  <c r="WJ12"/>
  <c r="WI12"/>
  <c r="WH12"/>
  <c r="WG12"/>
  <c r="WF12"/>
  <c r="WE12"/>
  <c r="WJ11"/>
  <c r="WI11"/>
  <c r="WH11"/>
  <c r="WG11"/>
  <c r="WF11"/>
  <c r="WE11"/>
  <c r="WJ10"/>
  <c r="WI10"/>
  <c r="WH10"/>
  <c r="WG10"/>
  <c r="WF10"/>
  <c r="WE10"/>
  <c r="WJ9"/>
  <c r="WI9"/>
  <c r="WH9"/>
  <c r="WG9"/>
  <c r="WF9"/>
  <c r="WE9"/>
  <c r="WJ8"/>
  <c r="WI8"/>
  <c r="WH8"/>
  <c r="WG8"/>
  <c r="WF8"/>
  <c r="WE8"/>
  <c r="WJ7"/>
  <c r="WI7"/>
  <c r="WH7"/>
  <c r="WG7"/>
  <c r="WF7"/>
  <c r="WE7"/>
  <c r="WJ6"/>
  <c r="WI6"/>
  <c r="WH6"/>
  <c r="WG6"/>
  <c r="WF6"/>
  <c r="WE6"/>
  <c r="WJ5"/>
  <c r="WI5"/>
  <c r="WH5"/>
  <c r="WG5"/>
  <c r="WF5"/>
  <c r="WE5"/>
  <c r="WJ4"/>
  <c r="WI4"/>
  <c r="WH4"/>
  <c r="WG4"/>
  <c r="WF4"/>
  <c r="WE4"/>
  <c r="WJ3"/>
  <c r="WI3"/>
  <c r="WH3"/>
  <c r="WG3"/>
  <c r="WF3"/>
  <c r="WE3"/>
  <c r="WJ2"/>
  <c r="WI2"/>
  <c r="WH2"/>
  <c r="WG2"/>
  <c r="NR229" l="1"/>
  <c r="NX228"/>
  <c r="NS228"/>
  <c r="GV205"/>
  <c r="GV12"/>
  <c r="GV16"/>
  <c r="GV20"/>
  <c r="GV24"/>
  <c r="GV28"/>
  <c r="GV32"/>
  <c r="GV36"/>
  <c r="GV40"/>
  <c r="GV44"/>
  <c r="GV48"/>
  <c r="GV52"/>
  <c r="GV56"/>
  <c r="GV60"/>
  <c r="GV64"/>
  <c r="GV68"/>
  <c r="GV72"/>
  <c r="GV76"/>
  <c r="GV80"/>
  <c r="GV84"/>
  <c r="GV88"/>
  <c r="GV92"/>
  <c r="GV96"/>
  <c r="GV100"/>
  <c r="GV104"/>
  <c r="GV108"/>
  <c r="GV112"/>
  <c r="GV2"/>
  <c r="GV3"/>
  <c r="GV4"/>
  <c r="GV5"/>
  <c r="GV6"/>
  <c r="GV7"/>
  <c r="GV8"/>
  <c r="GV120"/>
  <c r="GV124"/>
  <c r="GV128"/>
  <c r="GV132"/>
  <c r="GV136"/>
  <c r="GV140"/>
  <c r="GV144"/>
  <c r="GV148"/>
  <c r="GV152"/>
  <c r="GV156"/>
  <c r="GV160"/>
  <c r="GV164"/>
  <c r="GV168"/>
  <c r="GV172"/>
  <c r="GV176"/>
  <c r="GV180"/>
  <c r="GV184"/>
  <c r="GV188"/>
  <c r="GV192"/>
  <c r="GV196"/>
  <c r="GV200"/>
  <c r="GV204"/>
  <c r="GV9"/>
  <c r="GV13"/>
  <c r="GV17"/>
  <c r="GV21"/>
  <c r="GV25"/>
  <c r="GV29"/>
  <c r="GV33"/>
  <c r="GV37"/>
  <c r="GV41"/>
  <c r="GV45"/>
  <c r="GV49"/>
  <c r="GV53"/>
  <c r="GV57"/>
  <c r="GV61"/>
  <c r="GV65"/>
  <c r="GV69"/>
  <c r="GV73"/>
  <c r="GV77"/>
  <c r="GV81"/>
  <c r="GV85"/>
  <c r="GV89"/>
  <c r="GV93"/>
  <c r="GV97"/>
  <c r="GV101"/>
  <c r="GV105"/>
  <c r="GV109"/>
  <c r="GV113"/>
  <c r="GV125"/>
  <c r="GV129"/>
  <c r="GV141"/>
  <c r="GV145"/>
  <c r="GV157"/>
  <c r="GV169"/>
  <c r="GV173"/>
  <c r="GV177"/>
  <c r="GV181"/>
  <c r="GV18"/>
  <c r="GV22"/>
  <c r="GV58"/>
  <c r="GV70"/>
  <c r="GV78"/>
  <c r="GV94"/>
  <c r="GV118"/>
  <c r="GV122"/>
  <c r="GV126"/>
  <c r="GV130"/>
  <c r="GV134"/>
  <c r="GV138"/>
  <c r="GV142"/>
  <c r="GV146"/>
  <c r="GV150"/>
  <c r="GV154"/>
  <c r="GV158"/>
  <c r="GV162"/>
  <c r="GV166"/>
  <c r="GV170"/>
  <c r="GV174"/>
  <c r="GV178"/>
  <c r="GV182"/>
  <c r="GV186"/>
  <c r="GV190"/>
  <c r="GV194"/>
  <c r="GV198"/>
  <c r="GV202"/>
  <c r="GV206"/>
  <c r="GV117"/>
  <c r="GV149"/>
  <c r="GV193"/>
  <c r="GV197"/>
  <c r="GV14"/>
  <c r="GV26"/>
  <c r="GV30"/>
  <c r="GV38"/>
  <c r="GV46"/>
  <c r="GV54"/>
  <c r="GV62"/>
  <c r="GV66"/>
  <c r="GV86"/>
  <c r="GV11"/>
  <c r="GV15"/>
  <c r="GV19"/>
  <c r="GV23"/>
  <c r="GV27"/>
  <c r="GV31"/>
  <c r="GV35"/>
  <c r="GV39"/>
  <c r="GV43"/>
  <c r="GV47"/>
  <c r="GV51"/>
  <c r="GV55"/>
  <c r="GV59"/>
  <c r="GV63"/>
  <c r="GV67"/>
  <c r="GV71"/>
  <c r="GV75"/>
  <c r="GV79"/>
  <c r="GV83"/>
  <c r="GV87"/>
  <c r="GV91"/>
  <c r="GV95"/>
  <c r="GV99"/>
  <c r="GV103"/>
  <c r="GV107"/>
  <c r="GV111"/>
  <c r="GV115"/>
  <c r="GV121"/>
  <c r="GV133"/>
  <c r="GV137"/>
  <c r="GV153"/>
  <c r="GV161"/>
  <c r="GV165"/>
  <c r="GV185"/>
  <c r="GV189"/>
  <c r="GV201"/>
  <c r="GV10"/>
  <c r="GV34"/>
  <c r="GV42"/>
  <c r="GV50"/>
  <c r="GV74"/>
  <c r="GV82"/>
  <c r="GV90"/>
  <c r="GV98"/>
  <c r="GV102"/>
  <c r="GV106"/>
  <c r="GV110"/>
  <c r="GV114"/>
  <c r="GV119"/>
  <c r="GV123"/>
  <c r="GV127"/>
  <c r="GV131"/>
  <c r="GV135"/>
  <c r="GV139"/>
  <c r="GV143"/>
  <c r="GV147"/>
  <c r="GV151"/>
  <c r="GV155"/>
  <c r="GV159"/>
  <c r="GV163"/>
  <c r="GV167"/>
  <c r="GV171"/>
  <c r="GV175"/>
  <c r="GV179"/>
  <c r="GV183"/>
  <c r="GV187"/>
  <c r="GV191"/>
  <c r="GV195"/>
  <c r="GV199"/>
  <c r="GV203"/>
  <c r="GV116"/>
  <c r="MV16"/>
  <c r="MW16"/>
  <c r="PJ2"/>
  <c r="PJ11"/>
  <c r="PT12"/>
  <c r="PT10"/>
  <c r="PR6"/>
  <c r="PT27"/>
  <c r="PT206"/>
  <c r="PR206"/>
  <c r="PP206"/>
  <c r="PN206"/>
  <c r="PL206"/>
  <c r="PJ206"/>
  <c r="PT205"/>
  <c r="PR205"/>
  <c r="PP205"/>
  <c r="PN205"/>
  <c r="PL205"/>
  <c r="PJ205"/>
  <c r="PT204"/>
  <c r="PR204"/>
  <c r="PP204"/>
  <c r="PN204"/>
  <c r="PL204"/>
  <c r="PJ204"/>
  <c r="PT203"/>
  <c r="PR203"/>
  <c r="PP203"/>
  <c r="PN203"/>
  <c r="PL203"/>
  <c r="PJ203"/>
  <c r="PT202"/>
  <c r="PR202"/>
  <c r="PP202"/>
  <c r="PN202"/>
  <c r="PL202"/>
  <c r="PJ202"/>
  <c r="PT201"/>
  <c r="PR201"/>
  <c r="PP201"/>
  <c r="PN201"/>
  <c r="PL201"/>
  <c r="PJ201"/>
  <c r="PT200"/>
  <c r="PR200"/>
  <c r="PP200"/>
  <c r="PN200"/>
  <c r="PL200"/>
  <c r="PJ200"/>
  <c r="PT199"/>
  <c r="PR199"/>
  <c r="PP199"/>
  <c r="PN199"/>
  <c r="PL199"/>
  <c r="PJ199"/>
  <c r="PT198"/>
  <c r="PR198"/>
  <c r="PP198"/>
  <c r="PN198"/>
  <c r="PL198"/>
  <c r="PJ198"/>
  <c r="PT197"/>
  <c r="PR197"/>
  <c r="PP197"/>
  <c r="PN197"/>
  <c r="PL197"/>
  <c r="PJ197"/>
  <c r="PT196"/>
  <c r="PR196"/>
  <c r="PP196"/>
  <c r="PN196"/>
  <c r="PL196"/>
  <c r="PJ196"/>
  <c r="PT195"/>
  <c r="PR195"/>
  <c r="PP195"/>
  <c r="PN195"/>
  <c r="PL195"/>
  <c r="PJ195"/>
  <c r="PT194"/>
  <c r="PR194"/>
  <c r="PP194"/>
  <c r="PN194"/>
  <c r="PL194"/>
  <c r="PJ194"/>
  <c r="PT193"/>
  <c r="PR193"/>
  <c r="PP193"/>
  <c r="PN193"/>
  <c r="PL193"/>
  <c r="PJ193"/>
  <c r="PT192"/>
  <c r="PR192"/>
  <c r="PP192"/>
  <c r="PN192"/>
  <c r="PL192"/>
  <c r="PJ192"/>
  <c r="PT191"/>
  <c r="PR191"/>
  <c r="PP191"/>
  <c r="PN191"/>
  <c r="PL191"/>
  <c r="PJ191"/>
  <c r="PT190"/>
  <c r="PR190"/>
  <c r="PP190"/>
  <c r="PN190"/>
  <c r="PL190"/>
  <c r="PJ190"/>
  <c r="PT189"/>
  <c r="PR189"/>
  <c r="PP189"/>
  <c r="PN189"/>
  <c r="PL189"/>
  <c r="PJ189"/>
  <c r="PT188"/>
  <c r="PR188"/>
  <c r="PP188"/>
  <c r="PN188"/>
  <c r="PL188"/>
  <c r="PJ188"/>
  <c r="PT187"/>
  <c r="PR187"/>
  <c r="PP187"/>
  <c r="PN187"/>
  <c r="PL187"/>
  <c r="PJ187"/>
  <c r="PT186"/>
  <c r="PR186"/>
  <c r="PP186"/>
  <c r="PN186"/>
  <c r="PL186"/>
  <c r="PJ186"/>
  <c r="PT185"/>
  <c r="PR185"/>
  <c r="PP185"/>
  <c r="PN185"/>
  <c r="PL185"/>
  <c r="PJ185"/>
  <c r="PT184"/>
  <c r="PR184"/>
  <c r="PP184"/>
  <c r="PN184"/>
  <c r="PL184"/>
  <c r="PJ184"/>
  <c r="PT183"/>
  <c r="PR183"/>
  <c r="PP183"/>
  <c r="PN183"/>
  <c r="PL183"/>
  <c r="PJ183"/>
  <c r="PT182"/>
  <c r="PR182"/>
  <c r="PP182"/>
  <c r="PN182"/>
  <c r="PL182"/>
  <c r="PJ182"/>
  <c r="PT181"/>
  <c r="PR181"/>
  <c r="PP181"/>
  <c r="PN181"/>
  <c r="PL181"/>
  <c r="PJ181"/>
  <c r="PT180"/>
  <c r="PR180"/>
  <c r="PP180"/>
  <c r="PN180"/>
  <c r="PL180"/>
  <c r="PJ180"/>
  <c r="PT179"/>
  <c r="PR179"/>
  <c r="PP179"/>
  <c r="PN179"/>
  <c r="PL179"/>
  <c r="PJ179"/>
  <c r="PT178"/>
  <c r="PR178"/>
  <c r="PP178"/>
  <c r="PN178"/>
  <c r="PL178"/>
  <c r="PJ178"/>
  <c r="PT177"/>
  <c r="PR177"/>
  <c r="PP177"/>
  <c r="PN177"/>
  <c r="PL177"/>
  <c r="PJ177"/>
  <c r="PT176"/>
  <c r="PR176"/>
  <c r="PP176"/>
  <c r="PN176"/>
  <c r="PL176"/>
  <c r="PJ176"/>
  <c r="PT175"/>
  <c r="PR175"/>
  <c r="PP175"/>
  <c r="PN175"/>
  <c r="PL175"/>
  <c r="PJ175"/>
  <c r="PT174"/>
  <c r="PR174"/>
  <c r="PP174"/>
  <c r="PN174"/>
  <c r="PL174"/>
  <c r="PJ174"/>
  <c r="PT173"/>
  <c r="PR173"/>
  <c r="PP173"/>
  <c r="PN173"/>
  <c r="PL173"/>
  <c r="PJ173"/>
  <c r="PT172"/>
  <c r="PR172"/>
  <c r="PP172"/>
  <c r="PN172"/>
  <c r="PL172"/>
  <c r="PJ172"/>
  <c r="PT171"/>
  <c r="PR171"/>
  <c r="PP171"/>
  <c r="PN171"/>
  <c r="PL171"/>
  <c r="PJ171"/>
  <c r="PT170"/>
  <c r="PR170"/>
  <c r="PP170"/>
  <c r="PN170"/>
  <c r="PL170"/>
  <c r="PJ170"/>
  <c r="PT169"/>
  <c r="PR169"/>
  <c r="PP169"/>
  <c r="PN169"/>
  <c r="PL169"/>
  <c r="PJ169"/>
  <c r="PT168"/>
  <c r="PR168"/>
  <c r="PP168"/>
  <c r="PN168"/>
  <c r="PL168"/>
  <c r="PJ168"/>
  <c r="PT167"/>
  <c r="PR167"/>
  <c r="PP167"/>
  <c r="PN167"/>
  <c r="PL167"/>
  <c r="PJ167"/>
  <c r="PT166"/>
  <c r="PR166"/>
  <c r="PP166"/>
  <c r="PN166"/>
  <c r="PL166"/>
  <c r="PJ166"/>
  <c r="PT165"/>
  <c r="PR165"/>
  <c r="PP165"/>
  <c r="PN165"/>
  <c r="PL165"/>
  <c r="PJ165"/>
  <c r="PT164"/>
  <c r="PR164"/>
  <c r="PP164"/>
  <c r="PN164"/>
  <c r="PL164"/>
  <c r="PJ164"/>
  <c r="PT163"/>
  <c r="PR163"/>
  <c r="PP163"/>
  <c r="PN163"/>
  <c r="PL163"/>
  <c r="PJ163"/>
  <c r="PT162"/>
  <c r="PR162"/>
  <c r="PP162"/>
  <c r="PN162"/>
  <c r="PL162"/>
  <c r="PJ162"/>
  <c r="PT161"/>
  <c r="PR161"/>
  <c r="PP161"/>
  <c r="PN161"/>
  <c r="PL161"/>
  <c r="PJ161"/>
  <c r="PT160"/>
  <c r="PR160"/>
  <c r="PP160"/>
  <c r="PN160"/>
  <c r="PL160"/>
  <c r="PJ160"/>
  <c r="PT159"/>
  <c r="PR159"/>
  <c r="PP159"/>
  <c r="PN159"/>
  <c r="PL159"/>
  <c r="PJ159"/>
  <c r="PT158"/>
  <c r="PR158"/>
  <c r="PP158"/>
  <c r="PN158"/>
  <c r="PL158"/>
  <c r="PJ158"/>
  <c r="PT157"/>
  <c r="PR157"/>
  <c r="PP157"/>
  <c r="PN157"/>
  <c r="PL157"/>
  <c r="PJ157"/>
  <c r="PT156"/>
  <c r="PR156"/>
  <c r="PP156"/>
  <c r="PN156"/>
  <c r="PL156"/>
  <c r="PJ156"/>
  <c r="PT155"/>
  <c r="PR155"/>
  <c r="PP155"/>
  <c r="PN155"/>
  <c r="PL155"/>
  <c r="PJ155"/>
  <c r="PT154"/>
  <c r="PR154"/>
  <c r="PP154"/>
  <c r="PN154"/>
  <c r="PL154"/>
  <c r="PJ154"/>
  <c r="PT153"/>
  <c r="PR153"/>
  <c r="PP153"/>
  <c r="PN153"/>
  <c r="PL153"/>
  <c r="PJ153"/>
  <c r="PT152"/>
  <c r="PR152"/>
  <c r="PP152"/>
  <c r="PN152"/>
  <c r="PL152"/>
  <c r="PJ152"/>
  <c r="PT151"/>
  <c r="PR151"/>
  <c r="PP151"/>
  <c r="PN151"/>
  <c r="PL151"/>
  <c r="PJ151"/>
  <c r="PT150"/>
  <c r="PR150"/>
  <c r="PP150"/>
  <c r="PN150"/>
  <c r="PL150"/>
  <c r="PJ150"/>
  <c r="PT149"/>
  <c r="PR149"/>
  <c r="PP149"/>
  <c r="PN149"/>
  <c r="PL149"/>
  <c r="PJ149"/>
  <c r="PT148"/>
  <c r="PR148"/>
  <c r="PP148"/>
  <c r="PN148"/>
  <c r="PL148"/>
  <c r="PJ148"/>
  <c r="PT147"/>
  <c r="PR147"/>
  <c r="PP147"/>
  <c r="PN147"/>
  <c r="PL147"/>
  <c r="PJ147"/>
  <c r="PT146"/>
  <c r="PR146"/>
  <c r="PP146"/>
  <c r="PN146"/>
  <c r="PL146"/>
  <c r="PJ146"/>
  <c r="PT145"/>
  <c r="PR145"/>
  <c r="PP145"/>
  <c r="PN145"/>
  <c r="PL145"/>
  <c r="PJ145"/>
  <c r="PT144"/>
  <c r="PR144"/>
  <c r="PP144"/>
  <c r="PN144"/>
  <c r="PL144"/>
  <c r="PJ144"/>
  <c r="PT143"/>
  <c r="PR143"/>
  <c r="PP143"/>
  <c r="PN143"/>
  <c r="PL143"/>
  <c r="PJ143"/>
  <c r="PT142"/>
  <c r="PR142"/>
  <c r="PP142"/>
  <c r="PN142"/>
  <c r="PL142"/>
  <c r="PJ142"/>
  <c r="PT141"/>
  <c r="PR141"/>
  <c r="PP141"/>
  <c r="PN141"/>
  <c r="PL141"/>
  <c r="PJ141"/>
  <c r="PT140"/>
  <c r="PR140"/>
  <c r="PP140"/>
  <c r="PN140"/>
  <c r="PL140"/>
  <c r="PJ140"/>
  <c r="PT139"/>
  <c r="PR139"/>
  <c r="PP139"/>
  <c r="PN139"/>
  <c r="PL139"/>
  <c r="PJ139"/>
  <c r="PT138"/>
  <c r="PR138"/>
  <c r="PP138"/>
  <c r="PN138"/>
  <c r="PL138"/>
  <c r="PJ138"/>
  <c r="PT137"/>
  <c r="PR137"/>
  <c r="PP137"/>
  <c r="PN137"/>
  <c r="PL137"/>
  <c r="PJ137"/>
  <c r="PT136"/>
  <c r="PR136"/>
  <c r="PP136"/>
  <c r="PN136"/>
  <c r="PL136"/>
  <c r="PJ136"/>
  <c r="PT135"/>
  <c r="PR135"/>
  <c r="PP135"/>
  <c r="PN135"/>
  <c r="PL135"/>
  <c r="PJ135"/>
  <c r="PT134"/>
  <c r="PR134"/>
  <c r="PP134"/>
  <c r="PN134"/>
  <c r="PL134"/>
  <c r="PJ134"/>
  <c r="PT133"/>
  <c r="PR133"/>
  <c r="PP133"/>
  <c r="PN133"/>
  <c r="PL133"/>
  <c r="PJ133"/>
  <c r="PT132"/>
  <c r="PR132"/>
  <c r="PP132"/>
  <c r="PN132"/>
  <c r="PL132"/>
  <c r="PJ132"/>
  <c r="PT131"/>
  <c r="PR131"/>
  <c r="PP131"/>
  <c r="PN131"/>
  <c r="PL131"/>
  <c r="PJ131"/>
  <c r="PT130"/>
  <c r="PR130"/>
  <c r="PP130"/>
  <c r="PN130"/>
  <c r="PL130"/>
  <c r="PJ130"/>
  <c r="PT129"/>
  <c r="PR129"/>
  <c r="PP129"/>
  <c r="PN129"/>
  <c r="PL129"/>
  <c r="PJ129"/>
  <c r="PT128"/>
  <c r="PR128"/>
  <c r="PP128"/>
  <c r="PN128"/>
  <c r="PL128"/>
  <c r="PJ128"/>
  <c r="PT127"/>
  <c r="PR127"/>
  <c r="PP127"/>
  <c r="PN127"/>
  <c r="PL127"/>
  <c r="PJ127"/>
  <c r="PT126"/>
  <c r="PR126"/>
  <c r="PP126"/>
  <c r="PN126"/>
  <c r="PL126"/>
  <c r="PJ126"/>
  <c r="PT125"/>
  <c r="PR125"/>
  <c r="PP125"/>
  <c r="PN125"/>
  <c r="PL125"/>
  <c r="PJ125"/>
  <c r="PT124"/>
  <c r="PR124"/>
  <c r="PP124"/>
  <c r="PN124"/>
  <c r="PL124"/>
  <c r="PJ124"/>
  <c r="PT123"/>
  <c r="PR123"/>
  <c r="PP123"/>
  <c r="PN123"/>
  <c r="PL123"/>
  <c r="PJ123"/>
  <c r="PT122"/>
  <c r="PR122"/>
  <c r="PP122"/>
  <c r="PN122"/>
  <c r="PL122"/>
  <c r="PJ122"/>
  <c r="PT121"/>
  <c r="PR121"/>
  <c r="PP121"/>
  <c r="PN121"/>
  <c r="PL121"/>
  <c r="PJ121"/>
  <c r="PT120"/>
  <c r="PR120"/>
  <c r="PP120"/>
  <c r="PN120"/>
  <c r="PL120"/>
  <c r="PJ120"/>
  <c r="PT119"/>
  <c r="PR119"/>
  <c r="PP119"/>
  <c r="PN119"/>
  <c r="PL119"/>
  <c r="PJ119"/>
  <c r="PT118"/>
  <c r="PR118"/>
  <c r="PP118"/>
  <c r="PN118"/>
  <c r="PL118"/>
  <c r="PJ118"/>
  <c r="PT117"/>
  <c r="PR117"/>
  <c r="PP117"/>
  <c r="PN117"/>
  <c r="PL117"/>
  <c r="PJ117"/>
  <c r="PT116"/>
  <c r="PR116"/>
  <c r="PP116"/>
  <c r="PN116"/>
  <c r="PL116"/>
  <c r="PJ116"/>
  <c r="PT115"/>
  <c r="PR115"/>
  <c r="PP115"/>
  <c r="PN115"/>
  <c r="PL115"/>
  <c r="PJ115"/>
  <c r="PT114"/>
  <c r="PR114"/>
  <c r="PP114"/>
  <c r="PN114"/>
  <c r="PL114"/>
  <c r="PJ114"/>
  <c r="PT113"/>
  <c r="PR113"/>
  <c r="PP113"/>
  <c r="PN113"/>
  <c r="PL113"/>
  <c r="PJ113"/>
  <c r="PT112"/>
  <c r="PR112"/>
  <c r="PP112"/>
  <c r="PN112"/>
  <c r="PL112"/>
  <c r="PJ112"/>
  <c r="PT111"/>
  <c r="PR111"/>
  <c r="PP111"/>
  <c r="PN111"/>
  <c r="PL111"/>
  <c r="PJ111"/>
  <c r="PT110"/>
  <c r="PR110"/>
  <c r="PP110"/>
  <c r="PN110"/>
  <c r="PL110"/>
  <c r="PJ110"/>
  <c r="PT109"/>
  <c r="PR109"/>
  <c r="PP109"/>
  <c r="PN109"/>
  <c r="PL109"/>
  <c r="PJ109"/>
  <c r="PT108"/>
  <c r="PR108"/>
  <c r="PP108"/>
  <c r="PN108"/>
  <c r="PL108"/>
  <c r="PJ108"/>
  <c r="PT107"/>
  <c r="PR107"/>
  <c r="PP107"/>
  <c r="PN107"/>
  <c r="PL107"/>
  <c r="PJ107"/>
  <c r="PT106"/>
  <c r="PR106"/>
  <c r="PP106"/>
  <c r="PN106"/>
  <c r="PL106"/>
  <c r="PJ106"/>
  <c r="PT105"/>
  <c r="PR105"/>
  <c r="PP105"/>
  <c r="PN105"/>
  <c r="PL105"/>
  <c r="PJ105"/>
  <c r="PT104"/>
  <c r="PR104"/>
  <c r="PP104"/>
  <c r="PN104"/>
  <c r="PL104"/>
  <c r="PJ104"/>
  <c r="PT103"/>
  <c r="PR103"/>
  <c r="PP103"/>
  <c r="PN103"/>
  <c r="PL103"/>
  <c r="PJ103"/>
  <c r="PT102"/>
  <c r="PR102"/>
  <c r="PP102"/>
  <c r="PN102"/>
  <c r="PL102"/>
  <c r="PJ102"/>
  <c r="PT101"/>
  <c r="PR101"/>
  <c r="PP101"/>
  <c r="PN101"/>
  <c r="PL101"/>
  <c r="PJ101"/>
  <c r="PT100"/>
  <c r="PR100"/>
  <c r="PP100"/>
  <c r="PN100"/>
  <c r="PL100"/>
  <c r="PJ100"/>
  <c r="PT99"/>
  <c r="PR99"/>
  <c r="PP99"/>
  <c r="PN99"/>
  <c r="PL99"/>
  <c r="PJ99"/>
  <c r="PT98"/>
  <c r="PR98"/>
  <c r="PP98"/>
  <c r="PN98"/>
  <c r="PL98"/>
  <c r="PJ98"/>
  <c r="PT97"/>
  <c r="PR97"/>
  <c r="PP97"/>
  <c r="PN97"/>
  <c r="PL97"/>
  <c r="PJ97"/>
  <c r="PT96"/>
  <c r="PR96"/>
  <c r="PP96"/>
  <c r="PN96"/>
  <c r="PL96"/>
  <c r="PJ96"/>
  <c r="PT95"/>
  <c r="PR95"/>
  <c r="PP95"/>
  <c r="PN95"/>
  <c r="PL95"/>
  <c r="PJ95"/>
  <c r="PT94"/>
  <c r="PR94"/>
  <c r="PP94"/>
  <c r="PN94"/>
  <c r="PL94"/>
  <c r="PJ94"/>
  <c r="PT93"/>
  <c r="PR93"/>
  <c r="PP93"/>
  <c r="PN93"/>
  <c r="PL93"/>
  <c r="PJ93"/>
  <c r="PT92"/>
  <c r="PR92"/>
  <c r="PP92"/>
  <c r="PN92"/>
  <c r="PL92"/>
  <c r="PJ92"/>
  <c r="PT91"/>
  <c r="PR91"/>
  <c r="PP91"/>
  <c r="PN91"/>
  <c r="PL91"/>
  <c r="PJ91"/>
  <c r="PT90"/>
  <c r="PR90"/>
  <c r="PP90"/>
  <c r="PN90"/>
  <c r="PL90"/>
  <c r="PJ90"/>
  <c r="PT89"/>
  <c r="PR89"/>
  <c r="PP89"/>
  <c r="PN89"/>
  <c r="PL89"/>
  <c r="PJ89"/>
  <c r="PT88"/>
  <c r="PR88"/>
  <c r="PP88"/>
  <c r="PN88"/>
  <c r="PL88"/>
  <c r="PJ88"/>
  <c r="PT87"/>
  <c r="PR87"/>
  <c r="PP87"/>
  <c r="PN87"/>
  <c r="PL87"/>
  <c r="PJ87"/>
  <c r="PT86"/>
  <c r="PR86"/>
  <c r="PP86"/>
  <c r="PN86"/>
  <c r="PL86"/>
  <c r="PJ86"/>
  <c r="PT85"/>
  <c r="PR85"/>
  <c r="PP85"/>
  <c r="PN85"/>
  <c r="PL85"/>
  <c r="PJ85"/>
  <c r="PT84"/>
  <c r="PR84"/>
  <c r="PP84"/>
  <c r="PN84"/>
  <c r="PL84"/>
  <c r="PJ84"/>
  <c r="PT83"/>
  <c r="PR83"/>
  <c r="PP83"/>
  <c r="PN83"/>
  <c r="PL83"/>
  <c r="PJ83"/>
  <c r="PT82"/>
  <c r="PR82"/>
  <c r="PP82"/>
  <c r="PN82"/>
  <c r="PL82"/>
  <c r="PJ82"/>
  <c r="PT81"/>
  <c r="PR81"/>
  <c r="PP81"/>
  <c r="PN81"/>
  <c r="PL81"/>
  <c r="PJ81"/>
  <c r="PT80"/>
  <c r="PR80"/>
  <c r="PP80"/>
  <c r="PN80"/>
  <c r="PL80"/>
  <c r="PJ80"/>
  <c r="PT79"/>
  <c r="PR79"/>
  <c r="PP79"/>
  <c r="PN79"/>
  <c r="PL79"/>
  <c r="PJ79"/>
  <c r="PT78"/>
  <c r="PR78"/>
  <c r="PP78"/>
  <c r="PN78"/>
  <c r="PL78"/>
  <c r="PJ78"/>
  <c r="PT77"/>
  <c r="PR77"/>
  <c r="PP77"/>
  <c r="PN77"/>
  <c r="PL77"/>
  <c r="PJ77"/>
  <c r="PT76"/>
  <c r="PR76"/>
  <c r="PP76"/>
  <c r="PN76"/>
  <c r="PL76"/>
  <c r="PJ76"/>
  <c r="PT75"/>
  <c r="PR75"/>
  <c r="PP75"/>
  <c r="PN75"/>
  <c r="PL75"/>
  <c r="PJ75"/>
  <c r="PT74"/>
  <c r="PR74"/>
  <c r="PP74"/>
  <c r="PN74"/>
  <c r="PL74"/>
  <c r="PJ74"/>
  <c r="PT73"/>
  <c r="PR73"/>
  <c r="PP73"/>
  <c r="PN73"/>
  <c r="PL73"/>
  <c r="PJ73"/>
  <c r="PT72"/>
  <c r="PR72"/>
  <c r="PP72"/>
  <c r="PN72"/>
  <c r="PL72"/>
  <c r="PJ72"/>
  <c r="PT71"/>
  <c r="PR71"/>
  <c r="PP71"/>
  <c r="PN71"/>
  <c r="PL71"/>
  <c r="PJ71"/>
  <c r="PT70"/>
  <c r="PR70"/>
  <c r="PP70"/>
  <c r="PN70"/>
  <c r="PL70"/>
  <c r="PJ70"/>
  <c r="PT69"/>
  <c r="PR69"/>
  <c r="PP69"/>
  <c r="PN69"/>
  <c r="PL69"/>
  <c r="PJ69"/>
  <c r="PT68"/>
  <c r="PR68"/>
  <c r="PP68"/>
  <c r="PN68"/>
  <c r="PL68"/>
  <c r="PJ68"/>
  <c r="PT67"/>
  <c r="PR67"/>
  <c r="PP67"/>
  <c r="PN67"/>
  <c r="PL67"/>
  <c r="PJ67"/>
  <c r="PT66"/>
  <c r="PR66"/>
  <c r="PP66"/>
  <c r="PN66"/>
  <c r="PL66"/>
  <c r="PJ66"/>
  <c r="PT65"/>
  <c r="PR65"/>
  <c r="PP65"/>
  <c r="PN65"/>
  <c r="PL65"/>
  <c r="PJ65"/>
  <c r="PT64"/>
  <c r="PR64"/>
  <c r="PP64"/>
  <c r="PN64"/>
  <c r="PL64"/>
  <c r="PJ64"/>
  <c r="PT63"/>
  <c r="PR63"/>
  <c r="PP63"/>
  <c r="PN63"/>
  <c r="PL63"/>
  <c r="PJ63"/>
  <c r="PT62"/>
  <c r="PR62"/>
  <c r="PP62"/>
  <c r="PN62"/>
  <c r="PL62"/>
  <c r="PJ62"/>
  <c r="PT61"/>
  <c r="PR61"/>
  <c r="PP61"/>
  <c r="PN61"/>
  <c r="PL61"/>
  <c r="PJ61"/>
  <c r="PT60"/>
  <c r="PR60"/>
  <c r="PP60"/>
  <c r="PN60"/>
  <c r="PL60"/>
  <c r="PJ60"/>
  <c r="PT59"/>
  <c r="PR59"/>
  <c r="PP59"/>
  <c r="PN59"/>
  <c r="PL59"/>
  <c r="PJ59"/>
  <c r="PT58"/>
  <c r="PR58"/>
  <c r="PP58"/>
  <c r="PN58"/>
  <c r="PL58"/>
  <c r="PJ58"/>
  <c r="PT57"/>
  <c r="PR57"/>
  <c r="PP57"/>
  <c r="PN57"/>
  <c r="PL57"/>
  <c r="PJ57"/>
  <c r="PT56"/>
  <c r="PR56"/>
  <c r="PP56"/>
  <c r="PN56"/>
  <c r="PL56"/>
  <c r="PJ56"/>
  <c r="PT55"/>
  <c r="PR55"/>
  <c r="PP55"/>
  <c r="PN55"/>
  <c r="PL55"/>
  <c r="PJ55"/>
  <c r="PT54"/>
  <c r="PR54"/>
  <c r="PP54"/>
  <c r="PN54"/>
  <c r="PL54"/>
  <c r="PJ54"/>
  <c r="PT53"/>
  <c r="PR53"/>
  <c r="PP53"/>
  <c r="PN53"/>
  <c r="PL53"/>
  <c r="PJ53"/>
  <c r="PT52"/>
  <c r="PR52"/>
  <c r="PP52"/>
  <c r="PN52"/>
  <c r="PL52"/>
  <c r="PJ52"/>
  <c r="PT51"/>
  <c r="PR51"/>
  <c r="PP51"/>
  <c r="PN51"/>
  <c r="PL51"/>
  <c r="PJ51"/>
  <c r="PT50"/>
  <c r="PR50"/>
  <c r="PP50"/>
  <c r="PN50"/>
  <c r="PL50"/>
  <c r="PJ50"/>
  <c r="PT49"/>
  <c r="PR49"/>
  <c r="PP49"/>
  <c r="PN49"/>
  <c r="PL49"/>
  <c r="PJ49"/>
  <c r="PT48"/>
  <c r="PR48"/>
  <c r="PP48"/>
  <c r="PN48"/>
  <c r="PL48"/>
  <c r="PJ48"/>
  <c r="PT47"/>
  <c r="PR47"/>
  <c r="PP47"/>
  <c r="PN47"/>
  <c r="PL47"/>
  <c r="PJ47"/>
  <c r="PT46"/>
  <c r="PR46"/>
  <c r="PP46"/>
  <c r="PN46"/>
  <c r="PL46"/>
  <c r="PJ46"/>
  <c r="PT45"/>
  <c r="PR45"/>
  <c r="PP45"/>
  <c r="PN45"/>
  <c r="PL45"/>
  <c r="PJ45"/>
  <c r="PT44"/>
  <c r="PR44"/>
  <c r="PP44"/>
  <c r="PN44"/>
  <c r="PL44"/>
  <c r="PJ44"/>
  <c r="PT43"/>
  <c r="PR43"/>
  <c r="PP43"/>
  <c r="PN43"/>
  <c r="PL43"/>
  <c r="PJ43"/>
  <c r="PT42"/>
  <c r="PR42"/>
  <c r="PP42"/>
  <c r="PN42"/>
  <c r="PL42"/>
  <c r="PJ42"/>
  <c r="PT41"/>
  <c r="PR41"/>
  <c r="PP41"/>
  <c r="PN41"/>
  <c r="PL41"/>
  <c r="PJ41"/>
  <c r="PT40"/>
  <c r="PR40"/>
  <c r="PP40"/>
  <c r="PN40"/>
  <c r="PL40"/>
  <c r="PJ40"/>
  <c r="PT39"/>
  <c r="PR39"/>
  <c r="PP39"/>
  <c r="PN39"/>
  <c r="PL39"/>
  <c r="PJ39"/>
  <c r="PT38"/>
  <c r="PR38"/>
  <c r="PP38"/>
  <c r="PN38"/>
  <c r="PL38"/>
  <c r="PJ38"/>
  <c r="PT37"/>
  <c r="PR37"/>
  <c r="PP37"/>
  <c r="PN37"/>
  <c r="PL37"/>
  <c r="PJ37"/>
  <c r="PT36"/>
  <c r="PR36"/>
  <c r="PP36"/>
  <c r="PN36"/>
  <c r="PL36"/>
  <c r="PJ36"/>
  <c r="PT35"/>
  <c r="PR35"/>
  <c r="PP35"/>
  <c r="PN35"/>
  <c r="PL35"/>
  <c r="PJ35"/>
  <c r="PT34"/>
  <c r="PR34"/>
  <c r="PP34"/>
  <c r="PN34"/>
  <c r="PL34"/>
  <c r="PJ34"/>
  <c r="PT33"/>
  <c r="PR33"/>
  <c r="PP33"/>
  <c r="PT32"/>
  <c r="PR32"/>
  <c r="PP32"/>
  <c r="PN32"/>
  <c r="PL32"/>
  <c r="PJ32"/>
  <c r="PT31"/>
  <c r="PR31"/>
  <c r="PP31"/>
  <c r="PN31"/>
  <c r="PL31"/>
  <c r="PJ31"/>
  <c r="PT30"/>
  <c r="PR30"/>
  <c r="PP30"/>
  <c r="PN30"/>
  <c r="PL30"/>
  <c r="PJ30"/>
  <c r="PT29"/>
  <c r="PR29"/>
  <c r="PP29"/>
  <c r="PN29"/>
  <c r="PL29"/>
  <c r="PJ29"/>
  <c r="PT28"/>
  <c r="PP28"/>
  <c r="PN28"/>
  <c r="PL28"/>
  <c r="PJ28"/>
  <c r="PR27"/>
  <c r="PP27"/>
  <c r="PN27"/>
  <c r="PL27"/>
  <c r="PJ27"/>
  <c r="PT26"/>
  <c r="PR26"/>
  <c r="PP26"/>
  <c r="PN26"/>
  <c r="PL26"/>
  <c r="PJ26"/>
  <c r="PT25"/>
  <c r="PR25"/>
  <c r="PP25"/>
  <c r="PN25"/>
  <c r="PL25"/>
  <c r="PJ25"/>
  <c r="PT24"/>
  <c r="PR24"/>
  <c r="PP24"/>
  <c r="PL24"/>
  <c r="PJ24"/>
  <c r="PT23"/>
  <c r="PR23"/>
  <c r="PP23"/>
  <c r="PN23"/>
  <c r="PL23"/>
  <c r="PJ23"/>
  <c r="PT22"/>
  <c r="PR22"/>
  <c r="PP22"/>
  <c r="PN22"/>
  <c r="PL22"/>
  <c r="PJ22"/>
  <c r="PT21"/>
  <c r="PR21"/>
  <c r="PP21"/>
  <c r="PN21"/>
  <c r="PL21"/>
  <c r="PJ21"/>
  <c r="PT20"/>
  <c r="PR20"/>
  <c r="PP20"/>
  <c r="PN20"/>
  <c r="PL20"/>
  <c r="PJ20"/>
  <c r="PT19"/>
  <c r="PR19"/>
  <c r="PP19"/>
  <c r="PN19"/>
  <c r="PL19"/>
  <c r="PJ19"/>
  <c r="PT18"/>
  <c r="PR18"/>
  <c r="PP18"/>
  <c r="PN18"/>
  <c r="PL18"/>
  <c r="PJ18"/>
  <c r="PT17"/>
  <c r="PR17"/>
  <c r="PP17"/>
  <c r="PN17"/>
  <c r="PL17"/>
  <c r="PJ17"/>
  <c r="PT16"/>
  <c r="PR16"/>
  <c r="PP16"/>
  <c r="PN16"/>
  <c r="PL16"/>
  <c r="PJ16"/>
  <c r="PT15"/>
  <c r="PR15"/>
  <c r="PP15"/>
  <c r="PN15"/>
  <c r="PL15"/>
  <c r="PJ15"/>
  <c r="PT14"/>
  <c r="PR14"/>
  <c r="PP14"/>
  <c r="PN14"/>
  <c r="PL14"/>
  <c r="PJ14"/>
  <c r="PT13"/>
  <c r="PR13"/>
  <c r="PP13"/>
  <c r="PN13"/>
  <c r="PL13"/>
  <c r="PJ13"/>
  <c r="PR12"/>
  <c r="PP12"/>
  <c r="PN12"/>
  <c r="PL12"/>
  <c r="PJ12"/>
  <c r="PT11"/>
  <c r="PR11"/>
  <c r="PP11"/>
  <c r="PN11"/>
  <c r="PL11"/>
  <c r="PR10"/>
  <c r="PP10"/>
  <c r="PN10"/>
  <c r="PL10"/>
  <c r="PJ10"/>
  <c r="PT9"/>
  <c r="PR9"/>
  <c r="PP9"/>
  <c r="PN9"/>
  <c r="PL9"/>
  <c r="PJ9"/>
  <c r="PT8"/>
  <c r="PR8"/>
  <c r="PP8"/>
  <c r="PN8"/>
  <c r="PL8"/>
  <c r="PJ8"/>
  <c r="PT7"/>
  <c r="PR7"/>
  <c r="PP7"/>
  <c r="PN7"/>
  <c r="PL7"/>
  <c r="PJ7"/>
  <c r="PT6"/>
  <c r="PP6"/>
  <c r="PN6"/>
  <c r="PL6"/>
  <c r="PT5"/>
  <c r="PR5"/>
  <c r="PP5"/>
  <c r="PN5"/>
  <c r="PL5"/>
  <c r="PT4"/>
  <c r="PR4"/>
  <c r="PP4"/>
  <c r="PN4"/>
  <c r="PL4"/>
  <c r="PJ4"/>
  <c r="PT3"/>
  <c r="PR3"/>
  <c r="PP3"/>
  <c r="PL3"/>
  <c r="PJ3"/>
  <c r="PT2"/>
  <c r="PR2"/>
  <c r="PP2"/>
  <c r="PN2"/>
  <c r="PL2"/>
  <c r="RJ2"/>
  <c r="PV2"/>
  <c r="QC2"/>
  <c r="RJ206"/>
  <c r="RI206"/>
  <c r="RH206"/>
  <c r="RG206"/>
  <c r="RF206"/>
  <c r="RE206"/>
  <c r="RC206"/>
  <c r="RB206"/>
  <c r="RA206"/>
  <c r="QZ206"/>
  <c r="QY206"/>
  <c r="QX206"/>
  <c r="QV206"/>
  <c r="QU206"/>
  <c r="QT206"/>
  <c r="QS206"/>
  <c r="QR206"/>
  <c r="QQ206"/>
  <c r="QO206"/>
  <c r="QN206"/>
  <c r="QM206"/>
  <c r="QL206"/>
  <c r="QK206"/>
  <c r="QJ206"/>
  <c r="QH206"/>
  <c r="QG206"/>
  <c r="QF206"/>
  <c r="QE206"/>
  <c r="QD206"/>
  <c r="QC206"/>
  <c r="QA206"/>
  <c r="PZ206"/>
  <c r="PY206"/>
  <c r="PX206"/>
  <c r="PW206"/>
  <c r="PV206"/>
  <c r="RJ205"/>
  <c r="RI205"/>
  <c r="RH205"/>
  <c r="RG205"/>
  <c r="RF205"/>
  <c r="RE205"/>
  <c r="RC205"/>
  <c r="RB205"/>
  <c r="RA205"/>
  <c r="QZ205"/>
  <c r="QY205"/>
  <c r="QX205"/>
  <c r="QV205"/>
  <c r="QU205"/>
  <c r="QT205"/>
  <c r="QS205"/>
  <c r="QR205"/>
  <c r="QQ205"/>
  <c r="QO205"/>
  <c r="QN205"/>
  <c r="QM205"/>
  <c r="QL205"/>
  <c r="QK205"/>
  <c r="QJ205"/>
  <c r="QH205"/>
  <c r="QG205"/>
  <c r="QF205"/>
  <c r="QE205"/>
  <c r="QD205"/>
  <c r="QC205"/>
  <c r="QA205"/>
  <c r="PZ205"/>
  <c r="PY205"/>
  <c r="PX205"/>
  <c r="PW205"/>
  <c r="PV205"/>
  <c r="RJ204"/>
  <c r="RI204"/>
  <c r="RH204"/>
  <c r="RG204"/>
  <c r="RF204"/>
  <c r="RE204"/>
  <c r="RC204"/>
  <c r="RB204"/>
  <c r="RA204"/>
  <c r="QZ204"/>
  <c r="QY204"/>
  <c r="QX204"/>
  <c r="QV204"/>
  <c r="QU204"/>
  <c r="QT204"/>
  <c r="QS204"/>
  <c r="QR204"/>
  <c r="QQ204"/>
  <c r="QO204"/>
  <c r="QN204"/>
  <c r="QM204"/>
  <c r="QL204"/>
  <c r="QK204"/>
  <c r="QJ204"/>
  <c r="QH204"/>
  <c r="QG204"/>
  <c r="QF204"/>
  <c r="QE204"/>
  <c r="QD204"/>
  <c r="QC204"/>
  <c r="QA204"/>
  <c r="PZ204"/>
  <c r="PY204"/>
  <c r="PX204"/>
  <c r="PW204"/>
  <c r="PV204"/>
  <c r="RJ203"/>
  <c r="RI203"/>
  <c r="RH203"/>
  <c r="RG203"/>
  <c r="RF203"/>
  <c r="RE203"/>
  <c r="RC203"/>
  <c r="RB203"/>
  <c r="RA203"/>
  <c r="QZ203"/>
  <c r="QY203"/>
  <c r="QX203"/>
  <c r="QV203"/>
  <c r="QU203"/>
  <c r="QT203"/>
  <c r="QS203"/>
  <c r="QR203"/>
  <c r="QQ203"/>
  <c r="QO203"/>
  <c r="QN203"/>
  <c r="QM203"/>
  <c r="QL203"/>
  <c r="QK203"/>
  <c r="QJ203"/>
  <c r="QH203"/>
  <c r="QG203"/>
  <c r="QF203"/>
  <c r="QE203"/>
  <c r="QD203"/>
  <c r="QC203"/>
  <c r="QA203"/>
  <c r="PZ203"/>
  <c r="PY203"/>
  <c r="PX203"/>
  <c r="PW203"/>
  <c r="PV203"/>
  <c r="RJ202"/>
  <c r="RI202"/>
  <c r="RH202"/>
  <c r="RG202"/>
  <c r="RF202"/>
  <c r="RE202"/>
  <c r="RC202"/>
  <c r="RB202"/>
  <c r="RA202"/>
  <c r="QZ202"/>
  <c r="QY202"/>
  <c r="QX202"/>
  <c r="QV202"/>
  <c r="QU202"/>
  <c r="QT202"/>
  <c r="QS202"/>
  <c r="QR202"/>
  <c r="QQ202"/>
  <c r="QO202"/>
  <c r="QN202"/>
  <c r="QM202"/>
  <c r="QL202"/>
  <c r="QK202"/>
  <c r="QJ202"/>
  <c r="QH202"/>
  <c r="QG202"/>
  <c r="QF202"/>
  <c r="QE202"/>
  <c r="QD202"/>
  <c r="QC202"/>
  <c r="QA202"/>
  <c r="PZ202"/>
  <c r="PY202"/>
  <c r="PX202"/>
  <c r="PW202"/>
  <c r="PV202"/>
  <c r="RJ201"/>
  <c r="RI201"/>
  <c r="RH201"/>
  <c r="RG201"/>
  <c r="RF201"/>
  <c r="RE201"/>
  <c r="RC201"/>
  <c r="RB201"/>
  <c r="RA201"/>
  <c r="QZ201"/>
  <c r="QY201"/>
  <c r="QX201"/>
  <c r="QV201"/>
  <c r="QU201"/>
  <c r="QT201"/>
  <c r="QS201"/>
  <c r="QR201"/>
  <c r="QQ201"/>
  <c r="QO201"/>
  <c r="QN201"/>
  <c r="QM201"/>
  <c r="QL201"/>
  <c r="QK201"/>
  <c r="QJ201"/>
  <c r="QH201"/>
  <c r="QG201"/>
  <c r="QF201"/>
  <c r="QE201"/>
  <c r="QD201"/>
  <c r="QC201"/>
  <c r="QA201"/>
  <c r="PZ201"/>
  <c r="PY201"/>
  <c r="PX201"/>
  <c r="PW201"/>
  <c r="PV201"/>
  <c r="RJ200"/>
  <c r="RI200"/>
  <c r="RH200"/>
  <c r="RG200"/>
  <c r="RF200"/>
  <c r="RE200"/>
  <c r="RC200"/>
  <c r="RB200"/>
  <c r="RA200"/>
  <c r="QZ200"/>
  <c r="QY200"/>
  <c r="QX200"/>
  <c r="QV200"/>
  <c r="QU200"/>
  <c r="QT200"/>
  <c r="QS200"/>
  <c r="QR200"/>
  <c r="QQ200"/>
  <c r="QO200"/>
  <c r="QN200"/>
  <c r="QM200"/>
  <c r="QL200"/>
  <c r="QK200"/>
  <c r="QJ200"/>
  <c r="QH200"/>
  <c r="QG200"/>
  <c r="QF200"/>
  <c r="QE200"/>
  <c r="QD200"/>
  <c r="QC200"/>
  <c r="QA200"/>
  <c r="PZ200"/>
  <c r="PY200"/>
  <c r="PX200"/>
  <c r="PW200"/>
  <c r="PV200"/>
  <c r="RJ199"/>
  <c r="RI199"/>
  <c r="RH199"/>
  <c r="RG199"/>
  <c r="RF199"/>
  <c r="RE199"/>
  <c r="RC199"/>
  <c r="RB199"/>
  <c r="RA199"/>
  <c r="QZ199"/>
  <c r="QY199"/>
  <c r="QX199"/>
  <c r="QV199"/>
  <c r="QU199"/>
  <c r="QT199"/>
  <c r="QS199"/>
  <c r="QR199"/>
  <c r="QQ199"/>
  <c r="QO199"/>
  <c r="QN199"/>
  <c r="QM199"/>
  <c r="QL199"/>
  <c r="QK199"/>
  <c r="QJ199"/>
  <c r="QH199"/>
  <c r="QG199"/>
  <c r="QF199"/>
  <c r="QE199"/>
  <c r="QD199"/>
  <c r="QC199"/>
  <c r="QA199"/>
  <c r="PZ199"/>
  <c r="PY199"/>
  <c r="PX199"/>
  <c r="PW199"/>
  <c r="PV199"/>
  <c r="RJ198"/>
  <c r="RI198"/>
  <c r="RH198"/>
  <c r="RG198"/>
  <c r="RF198"/>
  <c r="RE198"/>
  <c r="RC198"/>
  <c r="RB198"/>
  <c r="RA198"/>
  <c r="QZ198"/>
  <c r="QY198"/>
  <c r="QX198"/>
  <c r="QV198"/>
  <c r="QU198"/>
  <c r="QT198"/>
  <c r="QS198"/>
  <c r="QR198"/>
  <c r="QQ198"/>
  <c r="QO198"/>
  <c r="QN198"/>
  <c r="QM198"/>
  <c r="QL198"/>
  <c r="QK198"/>
  <c r="QJ198"/>
  <c r="QH198"/>
  <c r="QG198"/>
  <c r="QF198"/>
  <c r="QE198"/>
  <c r="QD198"/>
  <c r="QC198"/>
  <c r="QA198"/>
  <c r="PZ198"/>
  <c r="PY198"/>
  <c r="PX198"/>
  <c r="PW198"/>
  <c r="PV198"/>
  <c r="RJ197"/>
  <c r="RI197"/>
  <c r="RH197"/>
  <c r="RG197"/>
  <c r="RF197"/>
  <c r="RE197"/>
  <c r="RC197"/>
  <c r="RB197"/>
  <c r="RA197"/>
  <c r="QZ197"/>
  <c r="QY197"/>
  <c r="QX197"/>
  <c r="QV197"/>
  <c r="QU197"/>
  <c r="QT197"/>
  <c r="QS197"/>
  <c r="QR197"/>
  <c r="QQ197"/>
  <c r="QO197"/>
  <c r="QN197"/>
  <c r="QM197"/>
  <c r="QL197"/>
  <c r="QK197"/>
  <c r="QJ197"/>
  <c r="QH197"/>
  <c r="QG197"/>
  <c r="QF197"/>
  <c r="QE197"/>
  <c r="QD197"/>
  <c r="QC197"/>
  <c r="QA197"/>
  <c r="PZ197"/>
  <c r="PY197"/>
  <c r="PX197"/>
  <c r="PW197"/>
  <c r="PV197"/>
  <c r="RJ196"/>
  <c r="RI196"/>
  <c r="RH196"/>
  <c r="RG196"/>
  <c r="RF196"/>
  <c r="RE196"/>
  <c r="RC196"/>
  <c r="RB196"/>
  <c r="RA196"/>
  <c r="QZ196"/>
  <c r="QY196"/>
  <c r="QX196"/>
  <c r="QV196"/>
  <c r="QU196"/>
  <c r="QT196"/>
  <c r="QS196"/>
  <c r="QR196"/>
  <c r="QQ196"/>
  <c r="QO196"/>
  <c r="QN196"/>
  <c r="QM196"/>
  <c r="QL196"/>
  <c r="QK196"/>
  <c r="QJ196"/>
  <c r="QH196"/>
  <c r="QG196"/>
  <c r="QF196"/>
  <c r="QE196"/>
  <c r="QD196"/>
  <c r="QC196"/>
  <c r="QA196"/>
  <c r="PZ196"/>
  <c r="PY196"/>
  <c r="PX196"/>
  <c r="PW196"/>
  <c r="PV196"/>
  <c r="RJ195"/>
  <c r="RI195"/>
  <c r="RH195"/>
  <c r="RG195"/>
  <c r="RF195"/>
  <c r="RE195"/>
  <c r="RC195"/>
  <c r="RB195"/>
  <c r="RA195"/>
  <c r="QZ195"/>
  <c r="QY195"/>
  <c r="QX195"/>
  <c r="QV195"/>
  <c r="QU195"/>
  <c r="QT195"/>
  <c r="QS195"/>
  <c r="QR195"/>
  <c r="QQ195"/>
  <c r="QO195"/>
  <c r="QN195"/>
  <c r="QM195"/>
  <c r="QL195"/>
  <c r="QK195"/>
  <c r="QJ195"/>
  <c r="QH195"/>
  <c r="QG195"/>
  <c r="QF195"/>
  <c r="QE195"/>
  <c r="QD195"/>
  <c r="QC195"/>
  <c r="QA195"/>
  <c r="PZ195"/>
  <c r="PY195"/>
  <c r="PX195"/>
  <c r="PW195"/>
  <c r="PV195"/>
  <c r="RJ194"/>
  <c r="RI194"/>
  <c r="RH194"/>
  <c r="RG194"/>
  <c r="RF194"/>
  <c r="RE194"/>
  <c r="RC194"/>
  <c r="RB194"/>
  <c r="RA194"/>
  <c r="QZ194"/>
  <c r="QY194"/>
  <c r="QX194"/>
  <c r="QV194"/>
  <c r="QU194"/>
  <c r="QT194"/>
  <c r="QS194"/>
  <c r="QR194"/>
  <c r="QQ194"/>
  <c r="QO194"/>
  <c r="QN194"/>
  <c r="QM194"/>
  <c r="QL194"/>
  <c r="QK194"/>
  <c r="QJ194"/>
  <c r="QH194"/>
  <c r="QG194"/>
  <c r="QF194"/>
  <c r="QE194"/>
  <c r="QD194"/>
  <c r="QC194"/>
  <c r="QA194"/>
  <c r="PZ194"/>
  <c r="PY194"/>
  <c r="PX194"/>
  <c r="PW194"/>
  <c r="PV194"/>
  <c r="RJ193"/>
  <c r="RI193"/>
  <c r="RH193"/>
  <c r="RG193"/>
  <c r="RF193"/>
  <c r="RE193"/>
  <c r="RC193"/>
  <c r="RB193"/>
  <c r="RA193"/>
  <c r="QZ193"/>
  <c r="QY193"/>
  <c r="QX193"/>
  <c r="QV193"/>
  <c r="QU193"/>
  <c r="QT193"/>
  <c r="QS193"/>
  <c r="QR193"/>
  <c r="QQ193"/>
  <c r="QO193"/>
  <c r="QN193"/>
  <c r="QM193"/>
  <c r="QL193"/>
  <c r="QK193"/>
  <c r="QJ193"/>
  <c r="QH193"/>
  <c r="QG193"/>
  <c r="QF193"/>
  <c r="QE193"/>
  <c r="QD193"/>
  <c r="QC193"/>
  <c r="QA193"/>
  <c r="PZ193"/>
  <c r="PY193"/>
  <c r="PX193"/>
  <c r="PW193"/>
  <c r="PV193"/>
  <c r="RJ192"/>
  <c r="RI192"/>
  <c r="RH192"/>
  <c r="RG192"/>
  <c r="RF192"/>
  <c r="RE192"/>
  <c r="RC192"/>
  <c r="RB192"/>
  <c r="RA192"/>
  <c r="QZ192"/>
  <c r="QY192"/>
  <c r="QX192"/>
  <c r="QV192"/>
  <c r="QU192"/>
  <c r="QT192"/>
  <c r="QS192"/>
  <c r="QR192"/>
  <c r="QQ192"/>
  <c r="QO192"/>
  <c r="QN192"/>
  <c r="QM192"/>
  <c r="QL192"/>
  <c r="QK192"/>
  <c r="QJ192"/>
  <c r="QH192"/>
  <c r="QG192"/>
  <c r="QF192"/>
  <c r="QE192"/>
  <c r="QD192"/>
  <c r="QC192"/>
  <c r="QA192"/>
  <c r="PZ192"/>
  <c r="PY192"/>
  <c r="PX192"/>
  <c r="PW192"/>
  <c r="PV192"/>
  <c r="RJ191"/>
  <c r="RI191"/>
  <c r="RH191"/>
  <c r="RG191"/>
  <c r="RF191"/>
  <c r="RE191"/>
  <c r="RC191"/>
  <c r="RB191"/>
  <c r="RA191"/>
  <c r="QZ191"/>
  <c r="QY191"/>
  <c r="QX191"/>
  <c r="QV191"/>
  <c r="QU191"/>
  <c r="QT191"/>
  <c r="QS191"/>
  <c r="QR191"/>
  <c r="QQ191"/>
  <c r="QO191"/>
  <c r="QN191"/>
  <c r="QM191"/>
  <c r="QL191"/>
  <c r="QK191"/>
  <c r="QJ191"/>
  <c r="QH191"/>
  <c r="QG191"/>
  <c r="QF191"/>
  <c r="QE191"/>
  <c r="QD191"/>
  <c r="QC191"/>
  <c r="QA191"/>
  <c r="PZ191"/>
  <c r="PY191"/>
  <c r="PX191"/>
  <c r="PW191"/>
  <c r="PV191"/>
  <c r="RJ190"/>
  <c r="RI190"/>
  <c r="RH190"/>
  <c r="RG190"/>
  <c r="RF190"/>
  <c r="RE190"/>
  <c r="RC190"/>
  <c r="RB190"/>
  <c r="RA190"/>
  <c r="QZ190"/>
  <c r="QY190"/>
  <c r="QX190"/>
  <c r="QV190"/>
  <c r="QU190"/>
  <c r="QT190"/>
  <c r="QS190"/>
  <c r="QR190"/>
  <c r="QQ190"/>
  <c r="QO190"/>
  <c r="QN190"/>
  <c r="QM190"/>
  <c r="QL190"/>
  <c r="QK190"/>
  <c r="QJ190"/>
  <c r="QH190"/>
  <c r="QG190"/>
  <c r="QF190"/>
  <c r="QE190"/>
  <c r="QD190"/>
  <c r="QC190"/>
  <c r="QA190"/>
  <c r="PZ190"/>
  <c r="PY190"/>
  <c r="PX190"/>
  <c r="PW190"/>
  <c r="PV190"/>
  <c r="RJ189"/>
  <c r="RI189"/>
  <c r="RH189"/>
  <c r="RG189"/>
  <c r="RF189"/>
  <c r="RE189"/>
  <c r="RC189"/>
  <c r="RB189"/>
  <c r="RA189"/>
  <c r="QZ189"/>
  <c r="QY189"/>
  <c r="QX189"/>
  <c r="QV189"/>
  <c r="QU189"/>
  <c r="QT189"/>
  <c r="QS189"/>
  <c r="QR189"/>
  <c r="QQ189"/>
  <c r="QO189"/>
  <c r="QN189"/>
  <c r="QM189"/>
  <c r="QL189"/>
  <c r="QK189"/>
  <c r="QJ189"/>
  <c r="QH189"/>
  <c r="QG189"/>
  <c r="QF189"/>
  <c r="QE189"/>
  <c r="QD189"/>
  <c r="QC189"/>
  <c r="QA189"/>
  <c r="PZ189"/>
  <c r="PY189"/>
  <c r="PX189"/>
  <c r="PW189"/>
  <c r="PV189"/>
  <c r="RJ188"/>
  <c r="RI188"/>
  <c r="RH188"/>
  <c r="RG188"/>
  <c r="RF188"/>
  <c r="RE188"/>
  <c r="RC188"/>
  <c r="RB188"/>
  <c r="RA188"/>
  <c r="QZ188"/>
  <c r="QY188"/>
  <c r="QX188"/>
  <c r="QV188"/>
  <c r="QU188"/>
  <c r="QT188"/>
  <c r="QS188"/>
  <c r="QR188"/>
  <c r="QQ188"/>
  <c r="QO188"/>
  <c r="QN188"/>
  <c r="QM188"/>
  <c r="QL188"/>
  <c r="QK188"/>
  <c r="QJ188"/>
  <c r="QH188"/>
  <c r="QG188"/>
  <c r="QF188"/>
  <c r="QE188"/>
  <c r="QD188"/>
  <c r="QC188"/>
  <c r="QA188"/>
  <c r="PZ188"/>
  <c r="PY188"/>
  <c r="PX188"/>
  <c r="PW188"/>
  <c r="PV188"/>
  <c r="RJ187"/>
  <c r="RI187"/>
  <c r="RH187"/>
  <c r="RG187"/>
  <c r="RF187"/>
  <c r="RE187"/>
  <c r="RC187"/>
  <c r="RB187"/>
  <c r="RA187"/>
  <c r="QZ187"/>
  <c r="QY187"/>
  <c r="QX187"/>
  <c r="QV187"/>
  <c r="QU187"/>
  <c r="QT187"/>
  <c r="QS187"/>
  <c r="QR187"/>
  <c r="QQ187"/>
  <c r="QO187"/>
  <c r="QN187"/>
  <c r="QM187"/>
  <c r="QL187"/>
  <c r="QK187"/>
  <c r="QJ187"/>
  <c r="QH187"/>
  <c r="QG187"/>
  <c r="QF187"/>
  <c r="QE187"/>
  <c r="QD187"/>
  <c r="QC187"/>
  <c r="QA187"/>
  <c r="PZ187"/>
  <c r="PY187"/>
  <c r="PX187"/>
  <c r="PW187"/>
  <c r="PV187"/>
  <c r="RJ186"/>
  <c r="RI186"/>
  <c r="RH186"/>
  <c r="RG186"/>
  <c r="RF186"/>
  <c r="RE186"/>
  <c r="RC186"/>
  <c r="RB186"/>
  <c r="RA186"/>
  <c r="QZ186"/>
  <c r="QY186"/>
  <c r="QX186"/>
  <c r="QV186"/>
  <c r="QU186"/>
  <c r="QT186"/>
  <c r="QS186"/>
  <c r="QR186"/>
  <c r="QQ186"/>
  <c r="QO186"/>
  <c r="QN186"/>
  <c r="QM186"/>
  <c r="QL186"/>
  <c r="QK186"/>
  <c r="QJ186"/>
  <c r="QH186"/>
  <c r="QG186"/>
  <c r="QF186"/>
  <c r="QE186"/>
  <c r="QD186"/>
  <c r="QC186"/>
  <c r="QA186"/>
  <c r="PZ186"/>
  <c r="PY186"/>
  <c r="PX186"/>
  <c r="PW186"/>
  <c r="PV186"/>
  <c r="RJ185"/>
  <c r="RI185"/>
  <c r="RH185"/>
  <c r="RG185"/>
  <c r="RF185"/>
  <c r="RE185"/>
  <c r="RC185"/>
  <c r="RB185"/>
  <c r="RA185"/>
  <c r="QZ185"/>
  <c r="QY185"/>
  <c r="QX185"/>
  <c r="QV185"/>
  <c r="QU185"/>
  <c r="QT185"/>
  <c r="QS185"/>
  <c r="QR185"/>
  <c r="QQ185"/>
  <c r="QO185"/>
  <c r="QN185"/>
  <c r="QM185"/>
  <c r="QL185"/>
  <c r="QK185"/>
  <c r="QJ185"/>
  <c r="QH185"/>
  <c r="QG185"/>
  <c r="QF185"/>
  <c r="QE185"/>
  <c r="QD185"/>
  <c r="QC185"/>
  <c r="QA185"/>
  <c r="PZ185"/>
  <c r="PY185"/>
  <c r="PX185"/>
  <c r="PW185"/>
  <c r="PV185"/>
  <c r="RJ184"/>
  <c r="RI184"/>
  <c r="RH184"/>
  <c r="RG184"/>
  <c r="RF184"/>
  <c r="RE184"/>
  <c r="RC184"/>
  <c r="RB184"/>
  <c r="RA184"/>
  <c r="QZ184"/>
  <c r="QY184"/>
  <c r="QX184"/>
  <c r="QV184"/>
  <c r="QU184"/>
  <c r="QT184"/>
  <c r="QS184"/>
  <c r="QR184"/>
  <c r="QQ184"/>
  <c r="QO184"/>
  <c r="QN184"/>
  <c r="QM184"/>
  <c r="QL184"/>
  <c r="QK184"/>
  <c r="QJ184"/>
  <c r="QH184"/>
  <c r="QG184"/>
  <c r="QF184"/>
  <c r="QE184"/>
  <c r="QD184"/>
  <c r="QC184"/>
  <c r="QA184"/>
  <c r="PZ184"/>
  <c r="PY184"/>
  <c r="PX184"/>
  <c r="PW184"/>
  <c r="PV184"/>
  <c r="RJ183"/>
  <c r="RI183"/>
  <c r="RH183"/>
  <c r="RG183"/>
  <c r="RF183"/>
  <c r="RE183"/>
  <c r="RC183"/>
  <c r="RB183"/>
  <c r="RA183"/>
  <c r="QZ183"/>
  <c r="QY183"/>
  <c r="QX183"/>
  <c r="QV183"/>
  <c r="QU183"/>
  <c r="QT183"/>
  <c r="QS183"/>
  <c r="QR183"/>
  <c r="QQ183"/>
  <c r="QO183"/>
  <c r="QN183"/>
  <c r="QM183"/>
  <c r="QL183"/>
  <c r="QK183"/>
  <c r="QJ183"/>
  <c r="QH183"/>
  <c r="QG183"/>
  <c r="QF183"/>
  <c r="QE183"/>
  <c r="QD183"/>
  <c r="QC183"/>
  <c r="QA183"/>
  <c r="PZ183"/>
  <c r="PY183"/>
  <c r="PX183"/>
  <c r="PW183"/>
  <c r="PV183"/>
  <c r="RJ182"/>
  <c r="RI182"/>
  <c r="RH182"/>
  <c r="RG182"/>
  <c r="RF182"/>
  <c r="RE182"/>
  <c r="RC182"/>
  <c r="RB182"/>
  <c r="RA182"/>
  <c r="QZ182"/>
  <c r="QY182"/>
  <c r="QX182"/>
  <c r="QV182"/>
  <c r="QU182"/>
  <c r="QT182"/>
  <c r="QS182"/>
  <c r="QR182"/>
  <c r="QQ182"/>
  <c r="QO182"/>
  <c r="QN182"/>
  <c r="QM182"/>
  <c r="QL182"/>
  <c r="QK182"/>
  <c r="QJ182"/>
  <c r="QH182"/>
  <c r="QG182"/>
  <c r="QF182"/>
  <c r="QE182"/>
  <c r="QD182"/>
  <c r="QC182"/>
  <c r="QA182"/>
  <c r="PZ182"/>
  <c r="PY182"/>
  <c r="PX182"/>
  <c r="PW182"/>
  <c r="PV182"/>
  <c r="RJ181"/>
  <c r="RI181"/>
  <c r="RH181"/>
  <c r="RG181"/>
  <c r="RF181"/>
  <c r="RE181"/>
  <c r="RC181"/>
  <c r="RB181"/>
  <c r="RA181"/>
  <c r="QZ181"/>
  <c r="QY181"/>
  <c r="QX181"/>
  <c r="QV181"/>
  <c r="QU181"/>
  <c r="QT181"/>
  <c r="QS181"/>
  <c r="QR181"/>
  <c r="QQ181"/>
  <c r="QO181"/>
  <c r="QN181"/>
  <c r="QM181"/>
  <c r="QL181"/>
  <c r="QK181"/>
  <c r="QJ181"/>
  <c r="QH181"/>
  <c r="QG181"/>
  <c r="QF181"/>
  <c r="QE181"/>
  <c r="QD181"/>
  <c r="QC181"/>
  <c r="QA181"/>
  <c r="PZ181"/>
  <c r="PY181"/>
  <c r="PX181"/>
  <c r="PW181"/>
  <c r="PV181"/>
  <c r="RJ180"/>
  <c r="RI180"/>
  <c r="RH180"/>
  <c r="RG180"/>
  <c r="RF180"/>
  <c r="RE180"/>
  <c r="RC180"/>
  <c r="RB180"/>
  <c r="RA180"/>
  <c r="QZ180"/>
  <c r="QY180"/>
  <c r="QX180"/>
  <c r="QV180"/>
  <c r="QU180"/>
  <c r="QT180"/>
  <c r="QS180"/>
  <c r="QR180"/>
  <c r="QQ180"/>
  <c r="QO180"/>
  <c r="QN180"/>
  <c r="QM180"/>
  <c r="QL180"/>
  <c r="QK180"/>
  <c r="QJ180"/>
  <c r="QH180"/>
  <c r="QG180"/>
  <c r="QF180"/>
  <c r="QE180"/>
  <c r="QD180"/>
  <c r="QC180"/>
  <c r="QA180"/>
  <c r="PZ180"/>
  <c r="PY180"/>
  <c r="PX180"/>
  <c r="PW180"/>
  <c r="PV180"/>
  <c r="RJ179"/>
  <c r="RI179"/>
  <c r="RH179"/>
  <c r="RG179"/>
  <c r="RF179"/>
  <c r="RE179"/>
  <c r="RC179"/>
  <c r="RB179"/>
  <c r="RA179"/>
  <c r="QZ179"/>
  <c r="QY179"/>
  <c r="QX179"/>
  <c r="QV179"/>
  <c r="QU179"/>
  <c r="QT179"/>
  <c r="QS179"/>
  <c r="QR179"/>
  <c r="QQ179"/>
  <c r="QO179"/>
  <c r="QN179"/>
  <c r="QM179"/>
  <c r="QL179"/>
  <c r="QK179"/>
  <c r="QJ179"/>
  <c r="QH179"/>
  <c r="QG179"/>
  <c r="QF179"/>
  <c r="QE179"/>
  <c r="QD179"/>
  <c r="QC179"/>
  <c r="QA179"/>
  <c r="PZ179"/>
  <c r="PY179"/>
  <c r="PX179"/>
  <c r="PW179"/>
  <c r="PV179"/>
  <c r="RJ178"/>
  <c r="RI178"/>
  <c r="RH178"/>
  <c r="RG178"/>
  <c r="RF178"/>
  <c r="RE178"/>
  <c r="RC178"/>
  <c r="RB178"/>
  <c r="RA178"/>
  <c r="QZ178"/>
  <c r="QY178"/>
  <c r="QX178"/>
  <c r="QV178"/>
  <c r="QU178"/>
  <c r="QT178"/>
  <c r="QS178"/>
  <c r="QR178"/>
  <c r="QQ178"/>
  <c r="QO178"/>
  <c r="QN178"/>
  <c r="QM178"/>
  <c r="QL178"/>
  <c r="QK178"/>
  <c r="QJ178"/>
  <c r="QH178"/>
  <c r="QG178"/>
  <c r="QF178"/>
  <c r="QE178"/>
  <c r="QD178"/>
  <c r="QC178"/>
  <c r="QA178"/>
  <c r="PZ178"/>
  <c r="PY178"/>
  <c r="PX178"/>
  <c r="PW178"/>
  <c r="PV178"/>
  <c r="RJ177"/>
  <c r="RI177"/>
  <c r="RH177"/>
  <c r="RG177"/>
  <c r="RF177"/>
  <c r="RE177"/>
  <c r="RC177"/>
  <c r="RB177"/>
  <c r="RA177"/>
  <c r="QZ177"/>
  <c r="QY177"/>
  <c r="QX177"/>
  <c r="QV177"/>
  <c r="QU177"/>
  <c r="QT177"/>
  <c r="QS177"/>
  <c r="QR177"/>
  <c r="QQ177"/>
  <c r="QO177"/>
  <c r="QN177"/>
  <c r="QM177"/>
  <c r="QL177"/>
  <c r="QK177"/>
  <c r="QJ177"/>
  <c r="QH177"/>
  <c r="QG177"/>
  <c r="QF177"/>
  <c r="QE177"/>
  <c r="QD177"/>
  <c r="QC177"/>
  <c r="QA177"/>
  <c r="PZ177"/>
  <c r="PY177"/>
  <c r="PX177"/>
  <c r="PW177"/>
  <c r="PV177"/>
  <c r="RJ176"/>
  <c r="RI176"/>
  <c r="RH176"/>
  <c r="RG176"/>
  <c r="RF176"/>
  <c r="RE176"/>
  <c r="RC176"/>
  <c r="RB176"/>
  <c r="RA176"/>
  <c r="QZ176"/>
  <c r="QY176"/>
  <c r="QX176"/>
  <c r="QV176"/>
  <c r="QU176"/>
  <c r="QT176"/>
  <c r="QS176"/>
  <c r="QR176"/>
  <c r="QQ176"/>
  <c r="QO176"/>
  <c r="QN176"/>
  <c r="QM176"/>
  <c r="QL176"/>
  <c r="QK176"/>
  <c r="QJ176"/>
  <c r="QH176"/>
  <c r="QG176"/>
  <c r="QF176"/>
  <c r="QE176"/>
  <c r="QD176"/>
  <c r="QC176"/>
  <c r="QA176"/>
  <c r="PZ176"/>
  <c r="PY176"/>
  <c r="PX176"/>
  <c r="PW176"/>
  <c r="PV176"/>
  <c r="RJ175"/>
  <c r="RI175"/>
  <c r="RH175"/>
  <c r="RG175"/>
  <c r="RF175"/>
  <c r="RE175"/>
  <c r="RC175"/>
  <c r="RB175"/>
  <c r="RA175"/>
  <c r="QZ175"/>
  <c r="QY175"/>
  <c r="QX175"/>
  <c r="QV175"/>
  <c r="QU175"/>
  <c r="QT175"/>
  <c r="QS175"/>
  <c r="QR175"/>
  <c r="QQ175"/>
  <c r="QO175"/>
  <c r="QN175"/>
  <c r="QM175"/>
  <c r="QL175"/>
  <c r="QK175"/>
  <c r="QJ175"/>
  <c r="QH175"/>
  <c r="QG175"/>
  <c r="QF175"/>
  <c r="QE175"/>
  <c r="QD175"/>
  <c r="QC175"/>
  <c r="QA175"/>
  <c r="PZ175"/>
  <c r="PY175"/>
  <c r="PX175"/>
  <c r="PW175"/>
  <c r="PV175"/>
  <c r="RJ174"/>
  <c r="RI174"/>
  <c r="RH174"/>
  <c r="RG174"/>
  <c r="RF174"/>
  <c r="RE174"/>
  <c r="RC174"/>
  <c r="RB174"/>
  <c r="RA174"/>
  <c r="QZ174"/>
  <c r="QY174"/>
  <c r="QX174"/>
  <c r="QV174"/>
  <c r="QU174"/>
  <c r="QT174"/>
  <c r="QS174"/>
  <c r="QR174"/>
  <c r="QQ174"/>
  <c r="QO174"/>
  <c r="QN174"/>
  <c r="QM174"/>
  <c r="QL174"/>
  <c r="QK174"/>
  <c r="QJ174"/>
  <c r="QH174"/>
  <c r="QG174"/>
  <c r="QF174"/>
  <c r="QE174"/>
  <c r="QD174"/>
  <c r="QC174"/>
  <c r="QA174"/>
  <c r="PZ174"/>
  <c r="PY174"/>
  <c r="PX174"/>
  <c r="PW174"/>
  <c r="PV174"/>
  <c r="RJ173"/>
  <c r="RI173"/>
  <c r="RH173"/>
  <c r="RG173"/>
  <c r="RF173"/>
  <c r="RE173"/>
  <c r="RC173"/>
  <c r="RB173"/>
  <c r="RA173"/>
  <c r="QZ173"/>
  <c r="QY173"/>
  <c r="QX173"/>
  <c r="QV173"/>
  <c r="QU173"/>
  <c r="QT173"/>
  <c r="QS173"/>
  <c r="QR173"/>
  <c r="QQ173"/>
  <c r="QO173"/>
  <c r="QN173"/>
  <c r="QM173"/>
  <c r="QL173"/>
  <c r="QK173"/>
  <c r="QJ173"/>
  <c r="QH173"/>
  <c r="QG173"/>
  <c r="QF173"/>
  <c r="QE173"/>
  <c r="QD173"/>
  <c r="QC173"/>
  <c r="QA173"/>
  <c r="PZ173"/>
  <c r="PY173"/>
  <c r="PX173"/>
  <c r="PW173"/>
  <c r="PV173"/>
  <c r="RJ172"/>
  <c r="RI172"/>
  <c r="RH172"/>
  <c r="RG172"/>
  <c r="RF172"/>
  <c r="RE172"/>
  <c r="RC172"/>
  <c r="RB172"/>
  <c r="RA172"/>
  <c r="QZ172"/>
  <c r="QY172"/>
  <c r="QX172"/>
  <c r="QV172"/>
  <c r="QU172"/>
  <c r="QT172"/>
  <c r="QS172"/>
  <c r="QR172"/>
  <c r="QQ172"/>
  <c r="QO172"/>
  <c r="QN172"/>
  <c r="QM172"/>
  <c r="QL172"/>
  <c r="QK172"/>
  <c r="QJ172"/>
  <c r="QH172"/>
  <c r="QG172"/>
  <c r="QF172"/>
  <c r="QE172"/>
  <c r="QD172"/>
  <c r="QC172"/>
  <c r="QA172"/>
  <c r="PZ172"/>
  <c r="PY172"/>
  <c r="PX172"/>
  <c r="PW172"/>
  <c r="PV172"/>
  <c r="RJ171"/>
  <c r="RI171"/>
  <c r="RH171"/>
  <c r="RG171"/>
  <c r="RF171"/>
  <c r="RE171"/>
  <c r="RC171"/>
  <c r="RB171"/>
  <c r="RA171"/>
  <c r="QZ171"/>
  <c r="QY171"/>
  <c r="QX171"/>
  <c r="QV171"/>
  <c r="QU171"/>
  <c r="QT171"/>
  <c r="QS171"/>
  <c r="QR171"/>
  <c r="QQ171"/>
  <c r="QO171"/>
  <c r="QN171"/>
  <c r="QM171"/>
  <c r="QL171"/>
  <c r="QK171"/>
  <c r="QJ171"/>
  <c r="QH171"/>
  <c r="QG171"/>
  <c r="QF171"/>
  <c r="QE171"/>
  <c r="QD171"/>
  <c r="QC171"/>
  <c r="QA171"/>
  <c r="PZ171"/>
  <c r="PY171"/>
  <c r="PX171"/>
  <c r="PW171"/>
  <c r="PV171"/>
  <c r="RJ170"/>
  <c r="RI170"/>
  <c r="RH170"/>
  <c r="RG170"/>
  <c r="RF170"/>
  <c r="RE170"/>
  <c r="RC170"/>
  <c r="RB170"/>
  <c r="RA170"/>
  <c r="QZ170"/>
  <c r="QY170"/>
  <c r="QX170"/>
  <c r="QV170"/>
  <c r="QU170"/>
  <c r="QT170"/>
  <c r="QS170"/>
  <c r="QR170"/>
  <c r="QQ170"/>
  <c r="QO170"/>
  <c r="QN170"/>
  <c r="QM170"/>
  <c r="QL170"/>
  <c r="QK170"/>
  <c r="QJ170"/>
  <c r="QH170"/>
  <c r="QG170"/>
  <c r="QF170"/>
  <c r="QE170"/>
  <c r="QD170"/>
  <c r="QC170"/>
  <c r="QA170"/>
  <c r="PZ170"/>
  <c r="PY170"/>
  <c r="PX170"/>
  <c r="PW170"/>
  <c r="PV170"/>
  <c r="RJ169"/>
  <c r="RI169"/>
  <c r="RH169"/>
  <c r="RG169"/>
  <c r="RF169"/>
  <c r="RE169"/>
  <c r="RC169"/>
  <c r="RB169"/>
  <c r="RA169"/>
  <c r="QZ169"/>
  <c r="QY169"/>
  <c r="QX169"/>
  <c r="QV169"/>
  <c r="QU169"/>
  <c r="QT169"/>
  <c r="QS169"/>
  <c r="QR169"/>
  <c r="QQ169"/>
  <c r="QO169"/>
  <c r="QN169"/>
  <c r="QM169"/>
  <c r="QL169"/>
  <c r="QK169"/>
  <c r="QJ169"/>
  <c r="QH169"/>
  <c r="QG169"/>
  <c r="QF169"/>
  <c r="QE169"/>
  <c r="QD169"/>
  <c r="QC169"/>
  <c r="QA169"/>
  <c r="PZ169"/>
  <c r="PY169"/>
  <c r="PX169"/>
  <c r="PW169"/>
  <c r="PV169"/>
  <c r="RJ168"/>
  <c r="RI168"/>
  <c r="RH168"/>
  <c r="RG168"/>
  <c r="RF168"/>
  <c r="RE168"/>
  <c r="RC168"/>
  <c r="RB168"/>
  <c r="RA168"/>
  <c r="QZ168"/>
  <c r="QY168"/>
  <c r="QX168"/>
  <c r="QV168"/>
  <c r="QU168"/>
  <c r="QT168"/>
  <c r="QS168"/>
  <c r="QR168"/>
  <c r="QQ168"/>
  <c r="QO168"/>
  <c r="QN168"/>
  <c r="QM168"/>
  <c r="QL168"/>
  <c r="QK168"/>
  <c r="QJ168"/>
  <c r="QH168"/>
  <c r="QG168"/>
  <c r="QF168"/>
  <c r="QE168"/>
  <c r="QD168"/>
  <c r="QC168"/>
  <c r="QA168"/>
  <c r="PZ168"/>
  <c r="PY168"/>
  <c r="PX168"/>
  <c r="PW168"/>
  <c r="PV168"/>
  <c r="RJ167"/>
  <c r="RI167"/>
  <c r="RH167"/>
  <c r="RG167"/>
  <c r="RF167"/>
  <c r="RE167"/>
  <c r="RC167"/>
  <c r="RB167"/>
  <c r="RA167"/>
  <c r="QZ167"/>
  <c r="QY167"/>
  <c r="QX167"/>
  <c r="QV167"/>
  <c r="QU167"/>
  <c r="QT167"/>
  <c r="QS167"/>
  <c r="QR167"/>
  <c r="QQ167"/>
  <c r="QO167"/>
  <c r="QN167"/>
  <c r="QM167"/>
  <c r="QL167"/>
  <c r="QK167"/>
  <c r="QJ167"/>
  <c r="QH167"/>
  <c r="QG167"/>
  <c r="QF167"/>
  <c r="QE167"/>
  <c r="QD167"/>
  <c r="QC167"/>
  <c r="QA167"/>
  <c r="PZ167"/>
  <c r="PY167"/>
  <c r="PX167"/>
  <c r="PW167"/>
  <c r="PV167"/>
  <c r="RJ166"/>
  <c r="RI166"/>
  <c r="RH166"/>
  <c r="RG166"/>
  <c r="RF166"/>
  <c r="RE166"/>
  <c r="RC166"/>
  <c r="RB166"/>
  <c r="RA166"/>
  <c r="QZ166"/>
  <c r="QY166"/>
  <c r="QX166"/>
  <c r="QV166"/>
  <c r="QU166"/>
  <c r="QT166"/>
  <c r="QS166"/>
  <c r="QR166"/>
  <c r="QQ166"/>
  <c r="QO166"/>
  <c r="QN166"/>
  <c r="QM166"/>
  <c r="QL166"/>
  <c r="QK166"/>
  <c r="QJ166"/>
  <c r="QH166"/>
  <c r="QG166"/>
  <c r="QF166"/>
  <c r="QE166"/>
  <c r="QD166"/>
  <c r="QC166"/>
  <c r="QA166"/>
  <c r="PZ166"/>
  <c r="PY166"/>
  <c r="PX166"/>
  <c r="PW166"/>
  <c r="PV166"/>
  <c r="RJ165"/>
  <c r="RI165"/>
  <c r="RH165"/>
  <c r="RG165"/>
  <c r="RF165"/>
  <c r="RE165"/>
  <c r="RC165"/>
  <c r="RB165"/>
  <c r="RA165"/>
  <c r="QZ165"/>
  <c r="QY165"/>
  <c r="QX165"/>
  <c r="QV165"/>
  <c r="QU165"/>
  <c r="QT165"/>
  <c r="QS165"/>
  <c r="QR165"/>
  <c r="QQ165"/>
  <c r="QO165"/>
  <c r="QN165"/>
  <c r="QM165"/>
  <c r="QL165"/>
  <c r="QK165"/>
  <c r="QJ165"/>
  <c r="QH165"/>
  <c r="QG165"/>
  <c r="QF165"/>
  <c r="QE165"/>
  <c r="QD165"/>
  <c r="QC165"/>
  <c r="QA165"/>
  <c r="PZ165"/>
  <c r="PY165"/>
  <c r="PX165"/>
  <c r="PW165"/>
  <c r="PV165"/>
  <c r="RJ164"/>
  <c r="RI164"/>
  <c r="RH164"/>
  <c r="RG164"/>
  <c r="RF164"/>
  <c r="RE164"/>
  <c r="RC164"/>
  <c r="RB164"/>
  <c r="RA164"/>
  <c r="QZ164"/>
  <c r="QY164"/>
  <c r="QX164"/>
  <c r="QV164"/>
  <c r="QU164"/>
  <c r="QT164"/>
  <c r="QS164"/>
  <c r="QR164"/>
  <c r="QQ164"/>
  <c r="QO164"/>
  <c r="QN164"/>
  <c r="QM164"/>
  <c r="QL164"/>
  <c r="QK164"/>
  <c r="QJ164"/>
  <c r="QH164"/>
  <c r="QG164"/>
  <c r="QF164"/>
  <c r="QE164"/>
  <c r="QD164"/>
  <c r="QC164"/>
  <c r="QA164"/>
  <c r="PZ164"/>
  <c r="PY164"/>
  <c r="PX164"/>
  <c r="PW164"/>
  <c r="PV164"/>
  <c r="RJ163"/>
  <c r="RI163"/>
  <c r="RH163"/>
  <c r="RG163"/>
  <c r="RF163"/>
  <c r="RE163"/>
  <c r="RC163"/>
  <c r="RB163"/>
  <c r="RA163"/>
  <c r="QZ163"/>
  <c r="QY163"/>
  <c r="QX163"/>
  <c r="QV163"/>
  <c r="QU163"/>
  <c r="QT163"/>
  <c r="QS163"/>
  <c r="QR163"/>
  <c r="QQ163"/>
  <c r="QO163"/>
  <c r="QN163"/>
  <c r="QM163"/>
  <c r="QL163"/>
  <c r="QK163"/>
  <c r="QJ163"/>
  <c r="QH163"/>
  <c r="QG163"/>
  <c r="QF163"/>
  <c r="QE163"/>
  <c r="QD163"/>
  <c r="QC163"/>
  <c r="QA163"/>
  <c r="PZ163"/>
  <c r="PY163"/>
  <c r="PX163"/>
  <c r="PW163"/>
  <c r="PV163"/>
  <c r="RJ162"/>
  <c r="RI162"/>
  <c r="RH162"/>
  <c r="RG162"/>
  <c r="RF162"/>
  <c r="RE162"/>
  <c r="RC162"/>
  <c r="RB162"/>
  <c r="RA162"/>
  <c r="QZ162"/>
  <c r="QY162"/>
  <c r="QX162"/>
  <c r="QV162"/>
  <c r="QU162"/>
  <c r="QT162"/>
  <c r="QS162"/>
  <c r="QR162"/>
  <c r="QQ162"/>
  <c r="QO162"/>
  <c r="QN162"/>
  <c r="QM162"/>
  <c r="QL162"/>
  <c r="QK162"/>
  <c r="QJ162"/>
  <c r="QH162"/>
  <c r="QG162"/>
  <c r="QF162"/>
  <c r="QE162"/>
  <c r="QD162"/>
  <c r="QC162"/>
  <c r="QA162"/>
  <c r="PZ162"/>
  <c r="PY162"/>
  <c r="PX162"/>
  <c r="PW162"/>
  <c r="PV162"/>
  <c r="RJ161"/>
  <c r="RI161"/>
  <c r="RH161"/>
  <c r="RG161"/>
  <c r="RF161"/>
  <c r="RE161"/>
  <c r="RC161"/>
  <c r="RB161"/>
  <c r="RA161"/>
  <c r="QZ161"/>
  <c r="QY161"/>
  <c r="QX161"/>
  <c r="QV161"/>
  <c r="QU161"/>
  <c r="QT161"/>
  <c r="QS161"/>
  <c r="QR161"/>
  <c r="QQ161"/>
  <c r="QO161"/>
  <c r="QN161"/>
  <c r="QM161"/>
  <c r="QL161"/>
  <c r="QK161"/>
  <c r="QJ161"/>
  <c r="QH161"/>
  <c r="QG161"/>
  <c r="QF161"/>
  <c r="QE161"/>
  <c r="QD161"/>
  <c r="QC161"/>
  <c r="QA161"/>
  <c r="PZ161"/>
  <c r="PY161"/>
  <c r="PX161"/>
  <c r="PW161"/>
  <c r="PV161"/>
  <c r="RJ160"/>
  <c r="RI160"/>
  <c r="RH160"/>
  <c r="RG160"/>
  <c r="RF160"/>
  <c r="RE160"/>
  <c r="RC160"/>
  <c r="RB160"/>
  <c r="RA160"/>
  <c r="QZ160"/>
  <c r="QY160"/>
  <c r="QX160"/>
  <c r="QV160"/>
  <c r="QU160"/>
  <c r="QT160"/>
  <c r="QS160"/>
  <c r="QR160"/>
  <c r="QQ160"/>
  <c r="QO160"/>
  <c r="QN160"/>
  <c r="QM160"/>
  <c r="QL160"/>
  <c r="QK160"/>
  <c r="QJ160"/>
  <c r="QH160"/>
  <c r="QG160"/>
  <c r="QF160"/>
  <c r="QE160"/>
  <c r="QD160"/>
  <c r="QC160"/>
  <c r="QA160"/>
  <c r="PZ160"/>
  <c r="PY160"/>
  <c r="PX160"/>
  <c r="PW160"/>
  <c r="PV160"/>
  <c r="RJ159"/>
  <c r="RI159"/>
  <c r="RH159"/>
  <c r="RG159"/>
  <c r="RF159"/>
  <c r="RE159"/>
  <c r="RC159"/>
  <c r="RB159"/>
  <c r="RA159"/>
  <c r="QZ159"/>
  <c r="QY159"/>
  <c r="QX159"/>
  <c r="QV159"/>
  <c r="QU159"/>
  <c r="QT159"/>
  <c r="QS159"/>
  <c r="QR159"/>
  <c r="QQ159"/>
  <c r="QO159"/>
  <c r="QN159"/>
  <c r="QM159"/>
  <c r="QL159"/>
  <c r="QK159"/>
  <c r="QJ159"/>
  <c r="QH159"/>
  <c r="QG159"/>
  <c r="QF159"/>
  <c r="QE159"/>
  <c r="QD159"/>
  <c r="QC159"/>
  <c r="QA159"/>
  <c r="PZ159"/>
  <c r="PY159"/>
  <c r="PX159"/>
  <c r="PW159"/>
  <c r="PV159"/>
  <c r="RJ158"/>
  <c r="RI158"/>
  <c r="RH158"/>
  <c r="RG158"/>
  <c r="RF158"/>
  <c r="RE158"/>
  <c r="RC158"/>
  <c r="RB158"/>
  <c r="RA158"/>
  <c r="QZ158"/>
  <c r="QY158"/>
  <c r="QX158"/>
  <c r="QV158"/>
  <c r="QU158"/>
  <c r="QT158"/>
  <c r="QS158"/>
  <c r="QR158"/>
  <c r="QQ158"/>
  <c r="QO158"/>
  <c r="QN158"/>
  <c r="QM158"/>
  <c r="QL158"/>
  <c r="QK158"/>
  <c r="QJ158"/>
  <c r="QH158"/>
  <c r="QG158"/>
  <c r="QF158"/>
  <c r="QE158"/>
  <c r="QD158"/>
  <c r="QC158"/>
  <c r="QA158"/>
  <c r="PZ158"/>
  <c r="PY158"/>
  <c r="PX158"/>
  <c r="PW158"/>
  <c r="PV158"/>
  <c r="RJ157"/>
  <c r="RI157"/>
  <c r="RH157"/>
  <c r="RG157"/>
  <c r="RF157"/>
  <c r="RE157"/>
  <c r="RC157"/>
  <c r="RB157"/>
  <c r="RA157"/>
  <c r="QZ157"/>
  <c r="QY157"/>
  <c r="QX157"/>
  <c r="QV157"/>
  <c r="QU157"/>
  <c r="QT157"/>
  <c r="QS157"/>
  <c r="QR157"/>
  <c r="QQ157"/>
  <c r="QO157"/>
  <c r="QN157"/>
  <c r="QM157"/>
  <c r="QL157"/>
  <c r="QK157"/>
  <c r="QJ157"/>
  <c r="QH157"/>
  <c r="QG157"/>
  <c r="QF157"/>
  <c r="QE157"/>
  <c r="QD157"/>
  <c r="QC157"/>
  <c r="QA157"/>
  <c r="PZ157"/>
  <c r="PY157"/>
  <c r="PX157"/>
  <c r="PW157"/>
  <c r="PV157"/>
  <c r="RJ156"/>
  <c r="RI156"/>
  <c r="RH156"/>
  <c r="RG156"/>
  <c r="RF156"/>
  <c r="RE156"/>
  <c r="RC156"/>
  <c r="RB156"/>
  <c r="RA156"/>
  <c r="QZ156"/>
  <c r="QY156"/>
  <c r="QX156"/>
  <c r="QV156"/>
  <c r="QU156"/>
  <c r="QT156"/>
  <c r="QS156"/>
  <c r="QR156"/>
  <c r="QQ156"/>
  <c r="QO156"/>
  <c r="QN156"/>
  <c r="QM156"/>
  <c r="QL156"/>
  <c r="QK156"/>
  <c r="QJ156"/>
  <c r="QH156"/>
  <c r="QG156"/>
  <c r="QF156"/>
  <c r="QE156"/>
  <c r="QD156"/>
  <c r="QC156"/>
  <c r="QA156"/>
  <c r="PZ156"/>
  <c r="PY156"/>
  <c r="PX156"/>
  <c r="PW156"/>
  <c r="PV156"/>
  <c r="RJ155"/>
  <c r="RI155"/>
  <c r="RH155"/>
  <c r="RG155"/>
  <c r="RF155"/>
  <c r="RE155"/>
  <c r="RC155"/>
  <c r="RB155"/>
  <c r="RA155"/>
  <c r="QZ155"/>
  <c r="QY155"/>
  <c r="QX155"/>
  <c r="QV155"/>
  <c r="QU155"/>
  <c r="QT155"/>
  <c r="QS155"/>
  <c r="QR155"/>
  <c r="QQ155"/>
  <c r="QO155"/>
  <c r="QN155"/>
  <c r="QM155"/>
  <c r="QL155"/>
  <c r="QK155"/>
  <c r="QJ155"/>
  <c r="QH155"/>
  <c r="QG155"/>
  <c r="QF155"/>
  <c r="QE155"/>
  <c r="QD155"/>
  <c r="QC155"/>
  <c r="QA155"/>
  <c r="PZ155"/>
  <c r="PY155"/>
  <c r="PX155"/>
  <c r="PW155"/>
  <c r="PV155"/>
  <c r="RJ154"/>
  <c r="RI154"/>
  <c r="RH154"/>
  <c r="RG154"/>
  <c r="RF154"/>
  <c r="RE154"/>
  <c r="RC154"/>
  <c r="RB154"/>
  <c r="RA154"/>
  <c r="QZ154"/>
  <c r="QY154"/>
  <c r="QX154"/>
  <c r="QV154"/>
  <c r="QU154"/>
  <c r="QT154"/>
  <c r="QS154"/>
  <c r="QR154"/>
  <c r="QQ154"/>
  <c r="QO154"/>
  <c r="QN154"/>
  <c r="QM154"/>
  <c r="QL154"/>
  <c r="QK154"/>
  <c r="QJ154"/>
  <c r="QH154"/>
  <c r="QG154"/>
  <c r="QF154"/>
  <c r="QE154"/>
  <c r="QD154"/>
  <c r="QC154"/>
  <c r="QA154"/>
  <c r="PZ154"/>
  <c r="PY154"/>
  <c r="PX154"/>
  <c r="PW154"/>
  <c r="PV154"/>
  <c r="RJ153"/>
  <c r="RI153"/>
  <c r="RH153"/>
  <c r="RG153"/>
  <c r="RF153"/>
  <c r="RE153"/>
  <c r="RC153"/>
  <c r="RB153"/>
  <c r="RA153"/>
  <c r="QZ153"/>
  <c r="QY153"/>
  <c r="QX153"/>
  <c r="QV153"/>
  <c r="QU153"/>
  <c r="QT153"/>
  <c r="QS153"/>
  <c r="QR153"/>
  <c r="QQ153"/>
  <c r="QO153"/>
  <c r="QN153"/>
  <c r="QM153"/>
  <c r="QL153"/>
  <c r="QK153"/>
  <c r="QJ153"/>
  <c r="QH153"/>
  <c r="QG153"/>
  <c r="QF153"/>
  <c r="QE153"/>
  <c r="QD153"/>
  <c r="QC153"/>
  <c r="QA153"/>
  <c r="PZ153"/>
  <c r="PY153"/>
  <c r="PX153"/>
  <c r="PW153"/>
  <c r="PV153"/>
  <c r="RJ152"/>
  <c r="RI152"/>
  <c r="RH152"/>
  <c r="RG152"/>
  <c r="RF152"/>
  <c r="RE152"/>
  <c r="RC152"/>
  <c r="RB152"/>
  <c r="RA152"/>
  <c r="QZ152"/>
  <c r="QY152"/>
  <c r="QX152"/>
  <c r="QV152"/>
  <c r="QU152"/>
  <c r="QT152"/>
  <c r="QS152"/>
  <c r="QR152"/>
  <c r="QQ152"/>
  <c r="QO152"/>
  <c r="QN152"/>
  <c r="QM152"/>
  <c r="QL152"/>
  <c r="QK152"/>
  <c r="QJ152"/>
  <c r="QH152"/>
  <c r="QG152"/>
  <c r="QF152"/>
  <c r="QE152"/>
  <c r="QD152"/>
  <c r="QC152"/>
  <c r="QA152"/>
  <c r="PZ152"/>
  <c r="PY152"/>
  <c r="PX152"/>
  <c r="PW152"/>
  <c r="PV152"/>
  <c r="RJ151"/>
  <c r="RI151"/>
  <c r="RH151"/>
  <c r="RG151"/>
  <c r="RF151"/>
  <c r="RE151"/>
  <c r="RC151"/>
  <c r="RB151"/>
  <c r="RA151"/>
  <c r="QZ151"/>
  <c r="QY151"/>
  <c r="QX151"/>
  <c r="QV151"/>
  <c r="QU151"/>
  <c r="QT151"/>
  <c r="QS151"/>
  <c r="QR151"/>
  <c r="QQ151"/>
  <c r="QO151"/>
  <c r="QN151"/>
  <c r="QM151"/>
  <c r="QL151"/>
  <c r="QK151"/>
  <c r="QJ151"/>
  <c r="QH151"/>
  <c r="QG151"/>
  <c r="QF151"/>
  <c r="QE151"/>
  <c r="QD151"/>
  <c r="QC151"/>
  <c r="QA151"/>
  <c r="PZ151"/>
  <c r="PY151"/>
  <c r="PX151"/>
  <c r="PW151"/>
  <c r="PV151"/>
  <c r="RJ150"/>
  <c r="RI150"/>
  <c r="RH150"/>
  <c r="RG150"/>
  <c r="RF150"/>
  <c r="RE150"/>
  <c r="RC150"/>
  <c r="RB150"/>
  <c r="RA150"/>
  <c r="QZ150"/>
  <c r="QY150"/>
  <c r="QX150"/>
  <c r="QV150"/>
  <c r="QU150"/>
  <c r="QT150"/>
  <c r="QS150"/>
  <c r="QR150"/>
  <c r="QQ150"/>
  <c r="QO150"/>
  <c r="QN150"/>
  <c r="QM150"/>
  <c r="QL150"/>
  <c r="QK150"/>
  <c r="QJ150"/>
  <c r="QH150"/>
  <c r="QG150"/>
  <c r="QF150"/>
  <c r="QE150"/>
  <c r="QD150"/>
  <c r="QC150"/>
  <c r="QA150"/>
  <c r="PZ150"/>
  <c r="PY150"/>
  <c r="PX150"/>
  <c r="PW150"/>
  <c r="PV150"/>
  <c r="RJ149"/>
  <c r="RI149"/>
  <c r="RH149"/>
  <c r="RG149"/>
  <c r="RF149"/>
  <c r="RE149"/>
  <c r="RC149"/>
  <c r="RB149"/>
  <c r="RA149"/>
  <c r="QZ149"/>
  <c r="QY149"/>
  <c r="QX149"/>
  <c r="QV149"/>
  <c r="QU149"/>
  <c r="QT149"/>
  <c r="QS149"/>
  <c r="QR149"/>
  <c r="QQ149"/>
  <c r="QO149"/>
  <c r="QN149"/>
  <c r="QM149"/>
  <c r="QL149"/>
  <c r="QK149"/>
  <c r="QJ149"/>
  <c r="QH149"/>
  <c r="QG149"/>
  <c r="QF149"/>
  <c r="QE149"/>
  <c r="QD149"/>
  <c r="QC149"/>
  <c r="QA149"/>
  <c r="PZ149"/>
  <c r="PY149"/>
  <c r="PX149"/>
  <c r="PW149"/>
  <c r="PV149"/>
  <c r="RJ148"/>
  <c r="RI148"/>
  <c r="RH148"/>
  <c r="RG148"/>
  <c r="RF148"/>
  <c r="RE148"/>
  <c r="RC148"/>
  <c r="RB148"/>
  <c r="RA148"/>
  <c r="QZ148"/>
  <c r="QY148"/>
  <c r="QX148"/>
  <c r="QV148"/>
  <c r="QU148"/>
  <c r="QT148"/>
  <c r="QS148"/>
  <c r="QR148"/>
  <c r="QQ148"/>
  <c r="QO148"/>
  <c r="QN148"/>
  <c r="QM148"/>
  <c r="QL148"/>
  <c r="QK148"/>
  <c r="QJ148"/>
  <c r="QH148"/>
  <c r="QG148"/>
  <c r="QF148"/>
  <c r="QE148"/>
  <c r="QD148"/>
  <c r="QC148"/>
  <c r="QA148"/>
  <c r="PZ148"/>
  <c r="PY148"/>
  <c r="PX148"/>
  <c r="PW148"/>
  <c r="PV148"/>
  <c r="RJ147"/>
  <c r="RI147"/>
  <c r="RH147"/>
  <c r="RG147"/>
  <c r="RF147"/>
  <c r="RE147"/>
  <c r="RC147"/>
  <c r="RB147"/>
  <c r="RA147"/>
  <c r="QZ147"/>
  <c r="QY147"/>
  <c r="QX147"/>
  <c r="QV147"/>
  <c r="QU147"/>
  <c r="QT147"/>
  <c r="QS147"/>
  <c r="QR147"/>
  <c r="QQ147"/>
  <c r="QO147"/>
  <c r="QN147"/>
  <c r="QM147"/>
  <c r="QL147"/>
  <c r="QK147"/>
  <c r="QJ147"/>
  <c r="QH147"/>
  <c r="QG147"/>
  <c r="QF147"/>
  <c r="QE147"/>
  <c r="QD147"/>
  <c r="QC147"/>
  <c r="QA147"/>
  <c r="PZ147"/>
  <c r="PY147"/>
  <c r="PX147"/>
  <c r="PW147"/>
  <c r="PV147"/>
  <c r="RJ146"/>
  <c r="RI146"/>
  <c r="RH146"/>
  <c r="RG146"/>
  <c r="RF146"/>
  <c r="RE146"/>
  <c r="RC146"/>
  <c r="RB146"/>
  <c r="RA146"/>
  <c r="QZ146"/>
  <c r="QY146"/>
  <c r="QX146"/>
  <c r="QV146"/>
  <c r="QU146"/>
  <c r="QT146"/>
  <c r="QS146"/>
  <c r="QR146"/>
  <c r="QQ146"/>
  <c r="QO146"/>
  <c r="QN146"/>
  <c r="QM146"/>
  <c r="QL146"/>
  <c r="QK146"/>
  <c r="QJ146"/>
  <c r="QH146"/>
  <c r="QG146"/>
  <c r="QF146"/>
  <c r="QE146"/>
  <c r="QD146"/>
  <c r="QC146"/>
  <c r="QA146"/>
  <c r="PZ146"/>
  <c r="PY146"/>
  <c r="PX146"/>
  <c r="PW146"/>
  <c r="PV146"/>
  <c r="RJ145"/>
  <c r="RI145"/>
  <c r="RH145"/>
  <c r="RG145"/>
  <c r="RF145"/>
  <c r="RE145"/>
  <c r="RC145"/>
  <c r="RB145"/>
  <c r="RA145"/>
  <c r="QZ145"/>
  <c r="QY145"/>
  <c r="QX145"/>
  <c r="QV145"/>
  <c r="QU145"/>
  <c r="QT145"/>
  <c r="QS145"/>
  <c r="QR145"/>
  <c r="QQ145"/>
  <c r="QO145"/>
  <c r="QN145"/>
  <c r="QM145"/>
  <c r="QL145"/>
  <c r="QK145"/>
  <c r="QJ145"/>
  <c r="QH145"/>
  <c r="QG145"/>
  <c r="QF145"/>
  <c r="QE145"/>
  <c r="QD145"/>
  <c r="QC145"/>
  <c r="QA145"/>
  <c r="PZ145"/>
  <c r="PY145"/>
  <c r="PX145"/>
  <c r="PW145"/>
  <c r="PV145"/>
  <c r="RJ144"/>
  <c r="RI144"/>
  <c r="RH144"/>
  <c r="RG144"/>
  <c r="RF144"/>
  <c r="RE144"/>
  <c r="RC144"/>
  <c r="RB144"/>
  <c r="RA144"/>
  <c r="QZ144"/>
  <c r="QY144"/>
  <c r="QX144"/>
  <c r="QV144"/>
  <c r="QU144"/>
  <c r="QT144"/>
  <c r="QS144"/>
  <c r="QR144"/>
  <c r="QQ144"/>
  <c r="QO144"/>
  <c r="QN144"/>
  <c r="QM144"/>
  <c r="QL144"/>
  <c r="QK144"/>
  <c r="QJ144"/>
  <c r="QH144"/>
  <c r="QG144"/>
  <c r="QF144"/>
  <c r="QE144"/>
  <c r="QD144"/>
  <c r="QC144"/>
  <c r="QA144"/>
  <c r="PZ144"/>
  <c r="PY144"/>
  <c r="PX144"/>
  <c r="PW144"/>
  <c r="PV144"/>
  <c r="RJ143"/>
  <c r="RI143"/>
  <c r="RH143"/>
  <c r="RG143"/>
  <c r="RF143"/>
  <c r="RE143"/>
  <c r="RC143"/>
  <c r="RB143"/>
  <c r="RA143"/>
  <c r="QZ143"/>
  <c r="QY143"/>
  <c r="QX143"/>
  <c r="QV143"/>
  <c r="QU143"/>
  <c r="QT143"/>
  <c r="QS143"/>
  <c r="QR143"/>
  <c r="QQ143"/>
  <c r="QO143"/>
  <c r="QN143"/>
  <c r="QM143"/>
  <c r="QL143"/>
  <c r="QK143"/>
  <c r="QJ143"/>
  <c r="QH143"/>
  <c r="QG143"/>
  <c r="QF143"/>
  <c r="QE143"/>
  <c r="QD143"/>
  <c r="QC143"/>
  <c r="QA143"/>
  <c r="PZ143"/>
  <c r="PY143"/>
  <c r="PX143"/>
  <c r="PW143"/>
  <c r="PV143"/>
  <c r="RJ142"/>
  <c r="RI142"/>
  <c r="RH142"/>
  <c r="RG142"/>
  <c r="RF142"/>
  <c r="RE142"/>
  <c r="RC142"/>
  <c r="RB142"/>
  <c r="RA142"/>
  <c r="QZ142"/>
  <c r="QY142"/>
  <c r="QX142"/>
  <c r="QV142"/>
  <c r="QU142"/>
  <c r="QT142"/>
  <c r="QS142"/>
  <c r="QR142"/>
  <c r="QQ142"/>
  <c r="QO142"/>
  <c r="QN142"/>
  <c r="QM142"/>
  <c r="QL142"/>
  <c r="QK142"/>
  <c r="QJ142"/>
  <c r="QH142"/>
  <c r="QG142"/>
  <c r="QF142"/>
  <c r="QE142"/>
  <c r="QD142"/>
  <c r="QC142"/>
  <c r="QA142"/>
  <c r="PZ142"/>
  <c r="PY142"/>
  <c r="PX142"/>
  <c r="PW142"/>
  <c r="PV142"/>
  <c r="RJ141"/>
  <c r="RI141"/>
  <c r="RH141"/>
  <c r="RG141"/>
  <c r="RF141"/>
  <c r="RE141"/>
  <c r="RC141"/>
  <c r="RB141"/>
  <c r="RA141"/>
  <c r="QZ141"/>
  <c r="QY141"/>
  <c r="QX141"/>
  <c r="QV141"/>
  <c r="QU141"/>
  <c r="QT141"/>
  <c r="QS141"/>
  <c r="QR141"/>
  <c r="QQ141"/>
  <c r="QO141"/>
  <c r="QN141"/>
  <c r="QM141"/>
  <c r="QL141"/>
  <c r="QK141"/>
  <c r="QJ141"/>
  <c r="QH141"/>
  <c r="QG141"/>
  <c r="QF141"/>
  <c r="QE141"/>
  <c r="QD141"/>
  <c r="QC141"/>
  <c r="QA141"/>
  <c r="PZ141"/>
  <c r="PY141"/>
  <c r="PX141"/>
  <c r="PW141"/>
  <c r="PV141"/>
  <c r="RJ140"/>
  <c r="RI140"/>
  <c r="RH140"/>
  <c r="RG140"/>
  <c r="RF140"/>
  <c r="RE140"/>
  <c r="RC140"/>
  <c r="RB140"/>
  <c r="RA140"/>
  <c r="QZ140"/>
  <c r="QY140"/>
  <c r="QX140"/>
  <c r="QV140"/>
  <c r="QU140"/>
  <c r="QT140"/>
  <c r="QS140"/>
  <c r="QR140"/>
  <c r="QQ140"/>
  <c r="QO140"/>
  <c r="QN140"/>
  <c r="QM140"/>
  <c r="QL140"/>
  <c r="QK140"/>
  <c r="QJ140"/>
  <c r="QH140"/>
  <c r="QG140"/>
  <c r="QF140"/>
  <c r="QE140"/>
  <c r="QD140"/>
  <c r="QC140"/>
  <c r="QA140"/>
  <c r="PZ140"/>
  <c r="PY140"/>
  <c r="PX140"/>
  <c r="PW140"/>
  <c r="PV140"/>
  <c r="RJ139"/>
  <c r="RI139"/>
  <c r="RH139"/>
  <c r="RG139"/>
  <c r="RF139"/>
  <c r="RE139"/>
  <c r="RC139"/>
  <c r="RB139"/>
  <c r="RA139"/>
  <c r="QZ139"/>
  <c r="QY139"/>
  <c r="QX139"/>
  <c r="QV139"/>
  <c r="QU139"/>
  <c r="QT139"/>
  <c r="QS139"/>
  <c r="QR139"/>
  <c r="QQ139"/>
  <c r="QO139"/>
  <c r="QN139"/>
  <c r="QM139"/>
  <c r="QL139"/>
  <c r="QK139"/>
  <c r="QJ139"/>
  <c r="QH139"/>
  <c r="QG139"/>
  <c r="QF139"/>
  <c r="QE139"/>
  <c r="QD139"/>
  <c r="QC139"/>
  <c r="QA139"/>
  <c r="PZ139"/>
  <c r="PY139"/>
  <c r="PX139"/>
  <c r="PW139"/>
  <c r="PV139"/>
  <c r="RJ138"/>
  <c r="RI138"/>
  <c r="RH138"/>
  <c r="RG138"/>
  <c r="RF138"/>
  <c r="RE138"/>
  <c r="RC138"/>
  <c r="RB138"/>
  <c r="RA138"/>
  <c r="QZ138"/>
  <c r="QY138"/>
  <c r="QX138"/>
  <c r="QV138"/>
  <c r="QU138"/>
  <c r="QT138"/>
  <c r="QS138"/>
  <c r="QR138"/>
  <c r="QQ138"/>
  <c r="QO138"/>
  <c r="QN138"/>
  <c r="QM138"/>
  <c r="QL138"/>
  <c r="QK138"/>
  <c r="QJ138"/>
  <c r="QH138"/>
  <c r="QG138"/>
  <c r="QF138"/>
  <c r="QE138"/>
  <c r="QD138"/>
  <c r="QC138"/>
  <c r="QA138"/>
  <c r="PZ138"/>
  <c r="PY138"/>
  <c r="PX138"/>
  <c r="PW138"/>
  <c r="PV138"/>
  <c r="RJ137"/>
  <c r="RI137"/>
  <c r="RH137"/>
  <c r="RG137"/>
  <c r="RF137"/>
  <c r="RE137"/>
  <c r="RC137"/>
  <c r="RB137"/>
  <c r="RA137"/>
  <c r="QZ137"/>
  <c r="QY137"/>
  <c r="QX137"/>
  <c r="QV137"/>
  <c r="QU137"/>
  <c r="QT137"/>
  <c r="QS137"/>
  <c r="QR137"/>
  <c r="QQ137"/>
  <c r="QO137"/>
  <c r="QN137"/>
  <c r="QM137"/>
  <c r="QL137"/>
  <c r="QK137"/>
  <c r="QJ137"/>
  <c r="QH137"/>
  <c r="QG137"/>
  <c r="QF137"/>
  <c r="QE137"/>
  <c r="QD137"/>
  <c r="QC137"/>
  <c r="QA137"/>
  <c r="PZ137"/>
  <c r="PY137"/>
  <c r="PX137"/>
  <c r="PW137"/>
  <c r="PV137"/>
  <c r="RJ136"/>
  <c r="RI136"/>
  <c r="RH136"/>
  <c r="RG136"/>
  <c r="RF136"/>
  <c r="RE136"/>
  <c r="RC136"/>
  <c r="RB136"/>
  <c r="RA136"/>
  <c r="QZ136"/>
  <c r="QY136"/>
  <c r="QX136"/>
  <c r="QV136"/>
  <c r="QU136"/>
  <c r="QT136"/>
  <c r="QS136"/>
  <c r="QR136"/>
  <c r="QQ136"/>
  <c r="QO136"/>
  <c r="QN136"/>
  <c r="QM136"/>
  <c r="QL136"/>
  <c r="QK136"/>
  <c r="QJ136"/>
  <c r="QH136"/>
  <c r="QG136"/>
  <c r="QF136"/>
  <c r="QE136"/>
  <c r="QD136"/>
  <c r="QC136"/>
  <c r="QA136"/>
  <c r="PZ136"/>
  <c r="PY136"/>
  <c r="PX136"/>
  <c r="PW136"/>
  <c r="PV136"/>
  <c r="RJ135"/>
  <c r="RI135"/>
  <c r="RH135"/>
  <c r="RG135"/>
  <c r="RF135"/>
  <c r="RE135"/>
  <c r="RC135"/>
  <c r="RB135"/>
  <c r="RA135"/>
  <c r="QZ135"/>
  <c r="QY135"/>
  <c r="QX135"/>
  <c r="QV135"/>
  <c r="QU135"/>
  <c r="QT135"/>
  <c r="QS135"/>
  <c r="QR135"/>
  <c r="QQ135"/>
  <c r="QO135"/>
  <c r="QN135"/>
  <c r="QM135"/>
  <c r="QL135"/>
  <c r="QK135"/>
  <c r="QJ135"/>
  <c r="QH135"/>
  <c r="QG135"/>
  <c r="QF135"/>
  <c r="QE135"/>
  <c r="QD135"/>
  <c r="QC135"/>
  <c r="QA135"/>
  <c r="PZ135"/>
  <c r="PY135"/>
  <c r="PX135"/>
  <c r="PW135"/>
  <c r="PV135"/>
  <c r="RJ134"/>
  <c r="RI134"/>
  <c r="RH134"/>
  <c r="RG134"/>
  <c r="RF134"/>
  <c r="RE134"/>
  <c r="RC134"/>
  <c r="RB134"/>
  <c r="RA134"/>
  <c r="QZ134"/>
  <c r="QY134"/>
  <c r="QX134"/>
  <c r="QV134"/>
  <c r="QU134"/>
  <c r="QT134"/>
  <c r="QS134"/>
  <c r="QR134"/>
  <c r="QQ134"/>
  <c r="QO134"/>
  <c r="QN134"/>
  <c r="QM134"/>
  <c r="QL134"/>
  <c r="QK134"/>
  <c r="QJ134"/>
  <c r="QH134"/>
  <c r="QG134"/>
  <c r="QF134"/>
  <c r="QE134"/>
  <c r="QD134"/>
  <c r="QC134"/>
  <c r="QA134"/>
  <c r="PZ134"/>
  <c r="PY134"/>
  <c r="PX134"/>
  <c r="PW134"/>
  <c r="PV134"/>
  <c r="RJ133"/>
  <c r="RI133"/>
  <c r="RH133"/>
  <c r="RG133"/>
  <c r="RF133"/>
  <c r="RE133"/>
  <c r="RC133"/>
  <c r="RB133"/>
  <c r="RA133"/>
  <c r="QZ133"/>
  <c r="QY133"/>
  <c r="QX133"/>
  <c r="QV133"/>
  <c r="QU133"/>
  <c r="QT133"/>
  <c r="QS133"/>
  <c r="QR133"/>
  <c r="QQ133"/>
  <c r="QO133"/>
  <c r="QN133"/>
  <c r="QM133"/>
  <c r="QL133"/>
  <c r="QK133"/>
  <c r="QJ133"/>
  <c r="QH133"/>
  <c r="QG133"/>
  <c r="QF133"/>
  <c r="QE133"/>
  <c r="QD133"/>
  <c r="QC133"/>
  <c r="QA133"/>
  <c r="PZ133"/>
  <c r="PY133"/>
  <c r="PX133"/>
  <c r="PW133"/>
  <c r="PV133"/>
  <c r="RJ132"/>
  <c r="RI132"/>
  <c r="RH132"/>
  <c r="RG132"/>
  <c r="RF132"/>
  <c r="RE132"/>
  <c r="RC132"/>
  <c r="RB132"/>
  <c r="RA132"/>
  <c r="QZ132"/>
  <c r="QY132"/>
  <c r="QX132"/>
  <c r="QV132"/>
  <c r="QU132"/>
  <c r="QT132"/>
  <c r="QS132"/>
  <c r="QR132"/>
  <c r="QQ132"/>
  <c r="QO132"/>
  <c r="QN132"/>
  <c r="QM132"/>
  <c r="QL132"/>
  <c r="QK132"/>
  <c r="QJ132"/>
  <c r="QH132"/>
  <c r="QG132"/>
  <c r="QF132"/>
  <c r="QE132"/>
  <c r="QD132"/>
  <c r="QC132"/>
  <c r="QA132"/>
  <c r="PZ132"/>
  <c r="PY132"/>
  <c r="PX132"/>
  <c r="PW132"/>
  <c r="PV132"/>
  <c r="RJ131"/>
  <c r="RI131"/>
  <c r="RH131"/>
  <c r="RG131"/>
  <c r="RF131"/>
  <c r="RE131"/>
  <c r="RC131"/>
  <c r="RB131"/>
  <c r="RA131"/>
  <c r="QZ131"/>
  <c r="QY131"/>
  <c r="QX131"/>
  <c r="QV131"/>
  <c r="QU131"/>
  <c r="QT131"/>
  <c r="QS131"/>
  <c r="QR131"/>
  <c r="QQ131"/>
  <c r="QO131"/>
  <c r="QN131"/>
  <c r="QM131"/>
  <c r="QL131"/>
  <c r="QK131"/>
  <c r="QJ131"/>
  <c r="QH131"/>
  <c r="QG131"/>
  <c r="QF131"/>
  <c r="QE131"/>
  <c r="QD131"/>
  <c r="QC131"/>
  <c r="QA131"/>
  <c r="PZ131"/>
  <c r="PY131"/>
  <c r="PX131"/>
  <c r="PW131"/>
  <c r="PV131"/>
  <c r="RJ130"/>
  <c r="RI130"/>
  <c r="RH130"/>
  <c r="RG130"/>
  <c r="RF130"/>
  <c r="RE130"/>
  <c r="RC130"/>
  <c r="RB130"/>
  <c r="RA130"/>
  <c r="QZ130"/>
  <c r="QY130"/>
  <c r="QX130"/>
  <c r="QV130"/>
  <c r="QU130"/>
  <c r="QT130"/>
  <c r="QS130"/>
  <c r="QR130"/>
  <c r="QQ130"/>
  <c r="QO130"/>
  <c r="QN130"/>
  <c r="QM130"/>
  <c r="QL130"/>
  <c r="QK130"/>
  <c r="QJ130"/>
  <c r="QH130"/>
  <c r="QG130"/>
  <c r="QF130"/>
  <c r="QE130"/>
  <c r="QD130"/>
  <c r="QC130"/>
  <c r="QA130"/>
  <c r="PZ130"/>
  <c r="PY130"/>
  <c r="PX130"/>
  <c r="PW130"/>
  <c r="PV130"/>
  <c r="RJ129"/>
  <c r="RI129"/>
  <c r="RH129"/>
  <c r="RG129"/>
  <c r="RF129"/>
  <c r="RE129"/>
  <c r="RC129"/>
  <c r="RB129"/>
  <c r="RA129"/>
  <c r="QZ129"/>
  <c r="QY129"/>
  <c r="QX129"/>
  <c r="QV129"/>
  <c r="QU129"/>
  <c r="QT129"/>
  <c r="QS129"/>
  <c r="QR129"/>
  <c r="QQ129"/>
  <c r="QO129"/>
  <c r="QN129"/>
  <c r="QM129"/>
  <c r="QL129"/>
  <c r="QK129"/>
  <c r="QJ129"/>
  <c r="QH129"/>
  <c r="QG129"/>
  <c r="QF129"/>
  <c r="QE129"/>
  <c r="QD129"/>
  <c r="QC129"/>
  <c r="QA129"/>
  <c r="PZ129"/>
  <c r="PY129"/>
  <c r="PX129"/>
  <c r="PW129"/>
  <c r="PV129"/>
  <c r="RJ128"/>
  <c r="RI128"/>
  <c r="RH128"/>
  <c r="RG128"/>
  <c r="RF128"/>
  <c r="RE128"/>
  <c r="RC128"/>
  <c r="RB128"/>
  <c r="RA128"/>
  <c r="QZ128"/>
  <c r="QY128"/>
  <c r="QX128"/>
  <c r="QV128"/>
  <c r="QU128"/>
  <c r="QT128"/>
  <c r="QS128"/>
  <c r="QR128"/>
  <c r="QQ128"/>
  <c r="QO128"/>
  <c r="QN128"/>
  <c r="QM128"/>
  <c r="QL128"/>
  <c r="QK128"/>
  <c r="QJ128"/>
  <c r="QH128"/>
  <c r="QG128"/>
  <c r="QF128"/>
  <c r="QE128"/>
  <c r="QD128"/>
  <c r="QC128"/>
  <c r="QA128"/>
  <c r="PZ128"/>
  <c r="PY128"/>
  <c r="PX128"/>
  <c r="PW128"/>
  <c r="PV128"/>
  <c r="RJ127"/>
  <c r="RI127"/>
  <c r="RH127"/>
  <c r="RG127"/>
  <c r="RF127"/>
  <c r="RE127"/>
  <c r="RC127"/>
  <c r="RB127"/>
  <c r="RA127"/>
  <c r="QZ127"/>
  <c r="QY127"/>
  <c r="QX127"/>
  <c r="QV127"/>
  <c r="QU127"/>
  <c r="QT127"/>
  <c r="QS127"/>
  <c r="QR127"/>
  <c r="QQ127"/>
  <c r="QO127"/>
  <c r="QN127"/>
  <c r="QM127"/>
  <c r="QL127"/>
  <c r="QK127"/>
  <c r="QJ127"/>
  <c r="QH127"/>
  <c r="QG127"/>
  <c r="QF127"/>
  <c r="QE127"/>
  <c r="QD127"/>
  <c r="QC127"/>
  <c r="QA127"/>
  <c r="PZ127"/>
  <c r="PY127"/>
  <c r="PX127"/>
  <c r="PW127"/>
  <c r="PV127"/>
  <c r="RJ126"/>
  <c r="RI126"/>
  <c r="RH126"/>
  <c r="RG126"/>
  <c r="RF126"/>
  <c r="RE126"/>
  <c r="RC126"/>
  <c r="RB126"/>
  <c r="RA126"/>
  <c r="QZ126"/>
  <c r="QY126"/>
  <c r="QX126"/>
  <c r="QV126"/>
  <c r="QU126"/>
  <c r="QT126"/>
  <c r="QS126"/>
  <c r="QR126"/>
  <c r="QQ126"/>
  <c r="QO126"/>
  <c r="QN126"/>
  <c r="QM126"/>
  <c r="QL126"/>
  <c r="QK126"/>
  <c r="QJ126"/>
  <c r="QH126"/>
  <c r="QG126"/>
  <c r="QF126"/>
  <c r="QE126"/>
  <c r="QD126"/>
  <c r="QC126"/>
  <c r="QA126"/>
  <c r="PZ126"/>
  <c r="PY126"/>
  <c r="PX126"/>
  <c r="PW126"/>
  <c r="PV126"/>
  <c r="RJ125"/>
  <c r="RI125"/>
  <c r="RH125"/>
  <c r="RG125"/>
  <c r="RF125"/>
  <c r="RE125"/>
  <c r="RC125"/>
  <c r="RB125"/>
  <c r="RA125"/>
  <c r="QZ125"/>
  <c r="QY125"/>
  <c r="QX125"/>
  <c r="QV125"/>
  <c r="QU125"/>
  <c r="QT125"/>
  <c r="QS125"/>
  <c r="QR125"/>
  <c r="QQ125"/>
  <c r="QO125"/>
  <c r="QN125"/>
  <c r="QM125"/>
  <c r="QL125"/>
  <c r="QK125"/>
  <c r="QJ125"/>
  <c r="QH125"/>
  <c r="QG125"/>
  <c r="QF125"/>
  <c r="QE125"/>
  <c r="QD125"/>
  <c r="QC125"/>
  <c r="QA125"/>
  <c r="PZ125"/>
  <c r="PY125"/>
  <c r="PX125"/>
  <c r="PW125"/>
  <c r="PV125"/>
  <c r="RJ124"/>
  <c r="RI124"/>
  <c r="RH124"/>
  <c r="RG124"/>
  <c r="RF124"/>
  <c r="RE124"/>
  <c r="RC124"/>
  <c r="RB124"/>
  <c r="RA124"/>
  <c r="QZ124"/>
  <c r="QY124"/>
  <c r="QX124"/>
  <c r="QV124"/>
  <c r="QU124"/>
  <c r="QT124"/>
  <c r="QS124"/>
  <c r="QR124"/>
  <c r="QQ124"/>
  <c r="QO124"/>
  <c r="QN124"/>
  <c r="QM124"/>
  <c r="QL124"/>
  <c r="QK124"/>
  <c r="QJ124"/>
  <c r="QH124"/>
  <c r="QG124"/>
  <c r="QF124"/>
  <c r="QE124"/>
  <c r="QD124"/>
  <c r="QC124"/>
  <c r="QA124"/>
  <c r="PZ124"/>
  <c r="PY124"/>
  <c r="PX124"/>
  <c r="PW124"/>
  <c r="PV124"/>
  <c r="RJ123"/>
  <c r="RI123"/>
  <c r="RH123"/>
  <c r="RG123"/>
  <c r="RF123"/>
  <c r="RE123"/>
  <c r="RC123"/>
  <c r="RB123"/>
  <c r="RA123"/>
  <c r="QZ123"/>
  <c r="QY123"/>
  <c r="QX123"/>
  <c r="QV123"/>
  <c r="QU123"/>
  <c r="QT123"/>
  <c r="QS123"/>
  <c r="QR123"/>
  <c r="QQ123"/>
  <c r="QO123"/>
  <c r="QN123"/>
  <c r="QM123"/>
  <c r="QL123"/>
  <c r="QK123"/>
  <c r="QJ123"/>
  <c r="QH123"/>
  <c r="QG123"/>
  <c r="QF123"/>
  <c r="QE123"/>
  <c r="QD123"/>
  <c r="QC123"/>
  <c r="QA123"/>
  <c r="PZ123"/>
  <c r="PY123"/>
  <c r="PX123"/>
  <c r="PW123"/>
  <c r="PV123"/>
  <c r="RJ122"/>
  <c r="RI122"/>
  <c r="RH122"/>
  <c r="RG122"/>
  <c r="RF122"/>
  <c r="RE122"/>
  <c r="RC122"/>
  <c r="RB122"/>
  <c r="RA122"/>
  <c r="QZ122"/>
  <c r="QY122"/>
  <c r="QX122"/>
  <c r="QV122"/>
  <c r="QU122"/>
  <c r="QT122"/>
  <c r="QS122"/>
  <c r="QR122"/>
  <c r="QQ122"/>
  <c r="QO122"/>
  <c r="QN122"/>
  <c r="QM122"/>
  <c r="QL122"/>
  <c r="QK122"/>
  <c r="QJ122"/>
  <c r="QH122"/>
  <c r="QG122"/>
  <c r="QF122"/>
  <c r="QE122"/>
  <c r="QD122"/>
  <c r="QC122"/>
  <c r="QA122"/>
  <c r="PZ122"/>
  <c r="PY122"/>
  <c r="PX122"/>
  <c r="PW122"/>
  <c r="PV122"/>
  <c r="RJ121"/>
  <c r="RI121"/>
  <c r="RH121"/>
  <c r="RG121"/>
  <c r="RF121"/>
  <c r="RE121"/>
  <c r="RC121"/>
  <c r="RB121"/>
  <c r="RA121"/>
  <c r="QZ121"/>
  <c r="QY121"/>
  <c r="QX121"/>
  <c r="QV121"/>
  <c r="QU121"/>
  <c r="QT121"/>
  <c r="QS121"/>
  <c r="QR121"/>
  <c r="QQ121"/>
  <c r="QO121"/>
  <c r="QN121"/>
  <c r="QM121"/>
  <c r="QL121"/>
  <c r="QK121"/>
  <c r="QJ121"/>
  <c r="QH121"/>
  <c r="QG121"/>
  <c r="QF121"/>
  <c r="QE121"/>
  <c r="QD121"/>
  <c r="QC121"/>
  <c r="QA121"/>
  <c r="PZ121"/>
  <c r="PY121"/>
  <c r="PX121"/>
  <c r="PW121"/>
  <c r="PV121"/>
  <c r="RJ120"/>
  <c r="RI120"/>
  <c r="RH120"/>
  <c r="RG120"/>
  <c r="RF120"/>
  <c r="RE120"/>
  <c r="RC120"/>
  <c r="RB120"/>
  <c r="RA120"/>
  <c r="QZ120"/>
  <c r="QY120"/>
  <c r="QX120"/>
  <c r="QV120"/>
  <c r="QU120"/>
  <c r="QT120"/>
  <c r="QS120"/>
  <c r="QR120"/>
  <c r="QQ120"/>
  <c r="QO120"/>
  <c r="QN120"/>
  <c r="QM120"/>
  <c r="QL120"/>
  <c r="QK120"/>
  <c r="QJ120"/>
  <c r="QH120"/>
  <c r="QG120"/>
  <c r="QF120"/>
  <c r="QE120"/>
  <c r="QD120"/>
  <c r="QC120"/>
  <c r="QA120"/>
  <c r="PZ120"/>
  <c r="PY120"/>
  <c r="PX120"/>
  <c r="PW120"/>
  <c r="PV120"/>
  <c r="RJ119"/>
  <c r="RI119"/>
  <c r="RH119"/>
  <c r="RG119"/>
  <c r="RF119"/>
  <c r="RE119"/>
  <c r="RC119"/>
  <c r="RB119"/>
  <c r="RA119"/>
  <c r="QZ119"/>
  <c r="QY119"/>
  <c r="QX119"/>
  <c r="QV119"/>
  <c r="QU119"/>
  <c r="QT119"/>
  <c r="QS119"/>
  <c r="QR119"/>
  <c r="QQ119"/>
  <c r="QO119"/>
  <c r="QN119"/>
  <c r="QM119"/>
  <c r="QL119"/>
  <c r="QK119"/>
  <c r="QJ119"/>
  <c r="QH119"/>
  <c r="QG119"/>
  <c r="QF119"/>
  <c r="QE119"/>
  <c r="QD119"/>
  <c r="QC119"/>
  <c r="QA119"/>
  <c r="PZ119"/>
  <c r="PY119"/>
  <c r="PX119"/>
  <c r="PW119"/>
  <c r="PV119"/>
  <c r="RJ118"/>
  <c r="RI118"/>
  <c r="RH118"/>
  <c r="RG118"/>
  <c r="RF118"/>
  <c r="RE118"/>
  <c r="RC118"/>
  <c r="RB118"/>
  <c r="RA118"/>
  <c r="QZ118"/>
  <c r="QY118"/>
  <c r="QX118"/>
  <c r="QV118"/>
  <c r="QU118"/>
  <c r="QT118"/>
  <c r="QS118"/>
  <c r="QR118"/>
  <c r="QQ118"/>
  <c r="QO118"/>
  <c r="QN118"/>
  <c r="QM118"/>
  <c r="QL118"/>
  <c r="QK118"/>
  <c r="QJ118"/>
  <c r="QH118"/>
  <c r="QG118"/>
  <c r="QF118"/>
  <c r="QE118"/>
  <c r="QD118"/>
  <c r="QC118"/>
  <c r="QA118"/>
  <c r="PZ118"/>
  <c r="PY118"/>
  <c r="PX118"/>
  <c r="PW118"/>
  <c r="PV118"/>
  <c r="RJ117"/>
  <c r="RI117"/>
  <c r="RH117"/>
  <c r="RG117"/>
  <c r="RF117"/>
  <c r="RE117"/>
  <c r="RC117"/>
  <c r="RB117"/>
  <c r="RA117"/>
  <c r="QZ117"/>
  <c r="QY117"/>
  <c r="QX117"/>
  <c r="QV117"/>
  <c r="QU117"/>
  <c r="QT117"/>
  <c r="QS117"/>
  <c r="QR117"/>
  <c r="QQ117"/>
  <c r="QO117"/>
  <c r="QN117"/>
  <c r="QM117"/>
  <c r="QL117"/>
  <c r="QK117"/>
  <c r="QJ117"/>
  <c r="QH117"/>
  <c r="QG117"/>
  <c r="QF117"/>
  <c r="QE117"/>
  <c r="QD117"/>
  <c r="QC117"/>
  <c r="QA117"/>
  <c r="PZ117"/>
  <c r="PY117"/>
  <c r="PX117"/>
  <c r="PW117"/>
  <c r="PV117"/>
  <c r="RJ116"/>
  <c r="RI116"/>
  <c r="RH116"/>
  <c r="RG116"/>
  <c r="RF116"/>
  <c r="RE116"/>
  <c r="RC116"/>
  <c r="RB116"/>
  <c r="RA116"/>
  <c r="QZ116"/>
  <c r="QY116"/>
  <c r="QX116"/>
  <c r="QV116"/>
  <c r="QU116"/>
  <c r="QT116"/>
  <c r="QS116"/>
  <c r="QR116"/>
  <c r="QQ116"/>
  <c r="QO116"/>
  <c r="QN116"/>
  <c r="QM116"/>
  <c r="QL116"/>
  <c r="QK116"/>
  <c r="QJ116"/>
  <c r="QH116"/>
  <c r="QG116"/>
  <c r="QF116"/>
  <c r="QE116"/>
  <c r="QD116"/>
  <c r="QC116"/>
  <c r="QA116"/>
  <c r="PZ116"/>
  <c r="PY116"/>
  <c r="PX116"/>
  <c r="PW116"/>
  <c r="PV116"/>
  <c r="RJ115"/>
  <c r="RI115"/>
  <c r="RH115"/>
  <c r="RG115"/>
  <c r="RF115"/>
  <c r="RE115"/>
  <c r="RC115"/>
  <c r="RB115"/>
  <c r="RA115"/>
  <c r="QZ115"/>
  <c r="QY115"/>
  <c r="QX115"/>
  <c r="QV115"/>
  <c r="QU115"/>
  <c r="QT115"/>
  <c r="QS115"/>
  <c r="QR115"/>
  <c r="QQ115"/>
  <c r="QO115"/>
  <c r="QN115"/>
  <c r="QM115"/>
  <c r="QL115"/>
  <c r="QK115"/>
  <c r="QJ115"/>
  <c r="QH115"/>
  <c r="QG115"/>
  <c r="QF115"/>
  <c r="QE115"/>
  <c r="QD115"/>
  <c r="QC115"/>
  <c r="QA115"/>
  <c r="PZ115"/>
  <c r="PY115"/>
  <c r="PX115"/>
  <c r="PW115"/>
  <c r="PV115"/>
  <c r="RJ114"/>
  <c r="RI114"/>
  <c r="RH114"/>
  <c r="RG114"/>
  <c r="RF114"/>
  <c r="RE114"/>
  <c r="RC114"/>
  <c r="RB114"/>
  <c r="RA114"/>
  <c r="QZ114"/>
  <c r="QY114"/>
  <c r="QX114"/>
  <c r="QV114"/>
  <c r="QU114"/>
  <c r="QT114"/>
  <c r="QS114"/>
  <c r="QR114"/>
  <c r="QQ114"/>
  <c r="QO114"/>
  <c r="QN114"/>
  <c r="QM114"/>
  <c r="QL114"/>
  <c r="QK114"/>
  <c r="QJ114"/>
  <c r="QH114"/>
  <c r="QG114"/>
  <c r="QF114"/>
  <c r="QE114"/>
  <c r="QD114"/>
  <c r="QC114"/>
  <c r="QA114"/>
  <c r="PZ114"/>
  <c r="PY114"/>
  <c r="PX114"/>
  <c r="PW114"/>
  <c r="PV114"/>
  <c r="RJ113"/>
  <c r="RI113"/>
  <c r="RH113"/>
  <c r="RG113"/>
  <c r="RF113"/>
  <c r="RE113"/>
  <c r="RC113"/>
  <c r="RB113"/>
  <c r="RA113"/>
  <c r="QZ113"/>
  <c r="QY113"/>
  <c r="QX113"/>
  <c r="QV113"/>
  <c r="QU113"/>
  <c r="QT113"/>
  <c r="QS113"/>
  <c r="QR113"/>
  <c r="QQ113"/>
  <c r="QO113"/>
  <c r="QN113"/>
  <c r="QM113"/>
  <c r="QL113"/>
  <c r="QK113"/>
  <c r="QJ113"/>
  <c r="QH113"/>
  <c r="QG113"/>
  <c r="QF113"/>
  <c r="QE113"/>
  <c r="QD113"/>
  <c r="QC113"/>
  <c r="QA113"/>
  <c r="PZ113"/>
  <c r="PY113"/>
  <c r="PX113"/>
  <c r="PW113"/>
  <c r="PV113"/>
  <c r="RJ112"/>
  <c r="RI112"/>
  <c r="RH112"/>
  <c r="RG112"/>
  <c r="RF112"/>
  <c r="RE112"/>
  <c r="RC112"/>
  <c r="RB112"/>
  <c r="RA112"/>
  <c r="QZ112"/>
  <c r="QY112"/>
  <c r="QX112"/>
  <c r="QV112"/>
  <c r="QU112"/>
  <c r="QT112"/>
  <c r="QS112"/>
  <c r="QR112"/>
  <c r="QQ112"/>
  <c r="QO112"/>
  <c r="QN112"/>
  <c r="QM112"/>
  <c r="QL112"/>
  <c r="QK112"/>
  <c r="QJ112"/>
  <c r="QH112"/>
  <c r="QG112"/>
  <c r="QF112"/>
  <c r="QE112"/>
  <c r="QD112"/>
  <c r="QC112"/>
  <c r="QA112"/>
  <c r="PZ112"/>
  <c r="PY112"/>
  <c r="PX112"/>
  <c r="PW112"/>
  <c r="PV112"/>
  <c r="RJ111"/>
  <c r="RI111"/>
  <c r="RH111"/>
  <c r="RG111"/>
  <c r="RF111"/>
  <c r="RE111"/>
  <c r="RC111"/>
  <c r="RB111"/>
  <c r="RA111"/>
  <c r="QZ111"/>
  <c r="QY111"/>
  <c r="QX111"/>
  <c r="QV111"/>
  <c r="QU111"/>
  <c r="QT111"/>
  <c r="QS111"/>
  <c r="QR111"/>
  <c r="QQ111"/>
  <c r="QO111"/>
  <c r="QN111"/>
  <c r="QM111"/>
  <c r="QL111"/>
  <c r="QK111"/>
  <c r="QJ111"/>
  <c r="QH111"/>
  <c r="QG111"/>
  <c r="QF111"/>
  <c r="QE111"/>
  <c r="QD111"/>
  <c r="QC111"/>
  <c r="QA111"/>
  <c r="PZ111"/>
  <c r="PY111"/>
  <c r="PX111"/>
  <c r="PW111"/>
  <c r="PV111"/>
  <c r="RJ110"/>
  <c r="RI110"/>
  <c r="RH110"/>
  <c r="RG110"/>
  <c r="RF110"/>
  <c r="RE110"/>
  <c r="RC110"/>
  <c r="RB110"/>
  <c r="RA110"/>
  <c r="QZ110"/>
  <c r="QY110"/>
  <c r="QX110"/>
  <c r="QV110"/>
  <c r="QU110"/>
  <c r="QT110"/>
  <c r="QS110"/>
  <c r="QR110"/>
  <c r="QQ110"/>
  <c r="QO110"/>
  <c r="QN110"/>
  <c r="QM110"/>
  <c r="QL110"/>
  <c r="QK110"/>
  <c r="QJ110"/>
  <c r="QH110"/>
  <c r="QG110"/>
  <c r="QF110"/>
  <c r="QE110"/>
  <c r="QD110"/>
  <c r="QC110"/>
  <c r="QA110"/>
  <c r="PZ110"/>
  <c r="PY110"/>
  <c r="PX110"/>
  <c r="PW110"/>
  <c r="PV110"/>
  <c r="RJ109"/>
  <c r="RI109"/>
  <c r="RH109"/>
  <c r="RG109"/>
  <c r="RF109"/>
  <c r="RE109"/>
  <c r="RC109"/>
  <c r="RB109"/>
  <c r="RA109"/>
  <c r="QZ109"/>
  <c r="QY109"/>
  <c r="QX109"/>
  <c r="QV109"/>
  <c r="QU109"/>
  <c r="QT109"/>
  <c r="QS109"/>
  <c r="QR109"/>
  <c r="QQ109"/>
  <c r="QO109"/>
  <c r="QN109"/>
  <c r="QM109"/>
  <c r="QL109"/>
  <c r="QK109"/>
  <c r="QJ109"/>
  <c r="QH109"/>
  <c r="QG109"/>
  <c r="QF109"/>
  <c r="QE109"/>
  <c r="QD109"/>
  <c r="QC109"/>
  <c r="QA109"/>
  <c r="PZ109"/>
  <c r="PY109"/>
  <c r="PX109"/>
  <c r="PW109"/>
  <c r="PV109"/>
  <c r="RJ108"/>
  <c r="RI108"/>
  <c r="RH108"/>
  <c r="RG108"/>
  <c r="RF108"/>
  <c r="RE108"/>
  <c r="RC108"/>
  <c r="RB108"/>
  <c r="RA108"/>
  <c r="QZ108"/>
  <c r="QY108"/>
  <c r="QX108"/>
  <c r="QV108"/>
  <c r="QU108"/>
  <c r="QT108"/>
  <c r="QS108"/>
  <c r="QR108"/>
  <c r="QQ108"/>
  <c r="QO108"/>
  <c r="QN108"/>
  <c r="QM108"/>
  <c r="QL108"/>
  <c r="QK108"/>
  <c r="QJ108"/>
  <c r="QH108"/>
  <c r="QG108"/>
  <c r="QF108"/>
  <c r="QE108"/>
  <c r="QD108"/>
  <c r="QC108"/>
  <c r="QA108"/>
  <c r="PZ108"/>
  <c r="PY108"/>
  <c r="PX108"/>
  <c r="PW108"/>
  <c r="PV108"/>
  <c r="RJ107"/>
  <c r="RI107"/>
  <c r="RH107"/>
  <c r="RG107"/>
  <c r="RF107"/>
  <c r="RE107"/>
  <c r="RC107"/>
  <c r="RB107"/>
  <c r="RA107"/>
  <c r="QZ107"/>
  <c r="QY107"/>
  <c r="QX107"/>
  <c r="QV107"/>
  <c r="QU107"/>
  <c r="QT107"/>
  <c r="QS107"/>
  <c r="QR107"/>
  <c r="QQ107"/>
  <c r="QO107"/>
  <c r="QN107"/>
  <c r="QM107"/>
  <c r="QL107"/>
  <c r="QK107"/>
  <c r="QJ107"/>
  <c r="QH107"/>
  <c r="QG107"/>
  <c r="QF107"/>
  <c r="QE107"/>
  <c r="QD107"/>
  <c r="QC107"/>
  <c r="QA107"/>
  <c r="PZ107"/>
  <c r="PY107"/>
  <c r="PX107"/>
  <c r="PW107"/>
  <c r="PV107"/>
  <c r="RJ106"/>
  <c r="RI106"/>
  <c r="RH106"/>
  <c r="RG106"/>
  <c r="RF106"/>
  <c r="RE106"/>
  <c r="RC106"/>
  <c r="RB106"/>
  <c r="RA106"/>
  <c r="QZ106"/>
  <c r="QY106"/>
  <c r="QX106"/>
  <c r="QV106"/>
  <c r="QU106"/>
  <c r="QT106"/>
  <c r="QS106"/>
  <c r="QR106"/>
  <c r="QQ106"/>
  <c r="QO106"/>
  <c r="QN106"/>
  <c r="QM106"/>
  <c r="QL106"/>
  <c r="QK106"/>
  <c r="QJ106"/>
  <c r="QH106"/>
  <c r="QG106"/>
  <c r="QF106"/>
  <c r="QE106"/>
  <c r="QD106"/>
  <c r="QC106"/>
  <c r="QA106"/>
  <c r="PZ106"/>
  <c r="PY106"/>
  <c r="PX106"/>
  <c r="PW106"/>
  <c r="PV106"/>
  <c r="RJ105"/>
  <c r="RI105"/>
  <c r="RH105"/>
  <c r="RG105"/>
  <c r="RF105"/>
  <c r="RE105"/>
  <c r="RC105"/>
  <c r="RB105"/>
  <c r="RA105"/>
  <c r="QZ105"/>
  <c r="QY105"/>
  <c r="QX105"/>
  <c r="QV105"/>
  <c r="QU105"/>
  <c r="QT105"/>
  <c r="QS105"/>
  <c r="QR105"/>
  <c r="QQ105"/>
  <c r="QO105"/>
  <c r="QN105"/>
  <c r="QM105"/>
  <c r="QL105"/>
  <c r="QK105"/>
  <c r="QJ105"/>
  <c r="QH105"/>
  <c r="QG105"/>
  <c r="QF105"/>
  <c r="QE105"/>
  <c r="QD105"/>
  <c r="QC105"/>
  <c r="QA105"/>
  <c r="PZ105"/>
  <c r="PY105"/>
  <c r="PX105"/>
  <c r="PW105"/>
  <c r="PV105"/>
  <c r="RJ104"/>
  <c r="RI104"/>
  <c r="RH104"/>
  <c r="RG104"/>
  <c r="RF104"/>
  <c r="RE104"/>
  <c r="RC104"/>
  <c r="RB104"/>
  <c r="RA104"/>
  <c r="QZ104"/>
  <c r="QY104"/>
  <c r="QX104"/>
  <c r="QV104"/>
  <c r="QU104"/>
  <c r="QT104"/>
  <c r="QS104"/>
  <c r="QR104"/>
  <c r="QQ104"/>
  <c r="QO104"/>
  <c r="QN104"/>
  <c r="QM104"/>
  <c r="QL104"/>
  <c r="QK104"/>
  <c r="QJ104"/>
  <c r="QH104"/>
  <c r="QG104"/>
  <c r="QF104"/>
  <c r="QE104"/>
  <c r="QD104"/>
  <c r="QC104"/>
  <c r="QA104"/>
  <c r="PZ104"/>
  <c r="PY104"/>
  <c r="PX104"/>
  <c r="PW104"/>
  <c r="PV104"/>
  <c r="RJ103"/>
  <c r="RI103"/>
  <c r="RH103"/>
  <c r="RG103"/>
  <c r="RF103"/>
  <c r="RE103"/>
  <c r="RC103"/>
  <c r="RB103"/>
  <c r="RA103"/>
  <c r="QZ103"/>
  <c r="QY103"/>
  <c r="QX103"/>
  <c r="QV103"/>
  <c r="QU103"/>
  <c r="QT103"/>
  <c r="QS103"/>
  <c r="QR103"/>
  <c r="QQ103"/>
  <c r="QO103"/>
  <c r="QN103"/>
  <c r="QM103"/>
  <c r="QL103"/>
  <c r="QK103"/>
  <c r="QJ103"/>
  <c r="QH103"/>
  <c r="QG103"/>
  <c r="QF103"/>
  <c r="QE103"/>
  <c r="QD103"/>
  <c r="QC103"/>
  <c r="QA103"/>
  <c r="PZ103"/>
  <c r="PY103"/>
  <c r="PX103"/>
  <c r="PW103"/>
  <c r="PV103"/>
  <c r="RJ102"/>
  <c r="RI102"/>
  <c r="RH102"/>
  <c r="RG102"/>
  <c r="RF102"/>
  <c r="RE102"/>
  <c r="RC102"/>
  <c r="RB102"/>
  <c r="RA102"/>
  <c r="QZ102"/>
  <c r="QY102"/>
  <c r="QX102"/>
  <c r="QV102"/>
  <c r="QU102"/>
  <c r="QT102"/>
  <c r="QS102"/>
  <c r="QR102"/>
  <c r="QQ102"/>
  <c r="QO102"/>
  <c r="QN102"/>
  <c r="QM102"/>
  <c r="QL102"/>
  <c r="QK102"/>
  <c r="QJ102"/>
  <c r="QH102"/>
  <c r="QG102"/>
  <c r="QF102"/>
  <c r="QE102"/>
  <c r="QD102"/>
  <c r="QC102"/>
  <c r="QA102"/>
  <c r="PZ102"/>
  <c r="PY102"/>
  <c r="PX102"/>
  <c r="PW102"/>
  <c r="PV102"/>
  <c r="RJ101"/>
  <c r="RI101"/>
  <c r="RH101"/>
  <c r="RG101"/>
  <c r="RF101"/>
  <c r="RE101"/>
  <c r="RC101"/>
  <c r="RB101"/>
  <c r="RA101"/>
  <c r="QZ101"/>
  <c r="QY101"/>
  <c r="QX101"/>
  <c r="QV101"/>
  <c r="QU101"/>
  <c r="QT101"/>
  <c r="QS101"/>
  <c r="QR101"/>
  <c r="QQ101"/>
  <c r="QO101"/>
  <c r="QN101"/>
  <c r="QM101"/>
  <c r="QL101"/>
  <c r="QK101"/>
  <c r="QJ101"/>
  <c r="QH101"/>
  <c r="QG101"/>
  <c r="QF101"/>
  <c r="QE101"/>
  <c r="QD101"/>
  <c r="QC101"/>
  <c r="QA101"/>
  <c r="PZ101"/>
  <c r="PY101"/>
  <c r="PX101"/>
  <c r="PW101"/>
  <c r="PV101"/>
  <c r="RJ100"/>
  <c r="RI100"/>
  <c r="RH100"/>
  <c r="RG100"/>
  <c r="RF100"/>
  <c r="RE100"/>
  <c r="RC100"/>
  <c r="RB100"/>
  <c r="RA100"/>
  <c r="QZ100"/>
  <c r="QY100"/>
  <c r="QX100"/>
  <c r="QV100"/>
  <c r="QU100"/>
  <c r="QT100"/>
  <c r="QS100"/>
  <c r="QR100"/>
  <c r="QQ100"/>
  <c r="QO100"/>
  <c r="QN100"/>
  <c r="QM100"/>
  <c r="QL100"/>
  <c r="QK100"/>
  <c r="QJ100"/>
  <c r="QH100"/>
  <c r="QG100"/>
  <c r="QF100"/>
  <c r="QE100"/>
  <c r="QD100"/>
  <c r="QC100"/>
  <c r="QA100"/>
  <c r="PZ100"/>
  <c r="PY100"/>
  <c r="PX100"/>
  <c r="PW100"/>
  <c r="PV100"/>
  <c r="RJ99"/>
  <c r="RI99"/>
  <c r="RH99"/>
  <c r="RG99"/>
  <c r="RF99"/>
  <c r="RE99"/>
  <c r="RC99"/>
  <c r="RB99"/>
  <c r="RA99"/>
  <c r="QZ99"/>
  <c r="QY99"/>
  <c r="QX99"/>
  <c r="QV99"/>
  <c r="QU99"/>
  <c r="QT99"/>
  <c r="QS99"/>
  <c r="QR99"/>
  <c r="QQ99"/>
  <c r="QO99"/>
  <c r="QN99"/>
  <c r="QM99"/>
  <c r="QL99"/>
  <c r="QK99"/>
  <c r="QJ99"/>
  <c r="QH99"/>
  <c r="QG99"/>
  <c r="QF99"/>
  <c r="QE99"/>
  <c r="QD99"/>
  <c r="QC99"/>
  <c r="QA99"/>
  <c r="PZ99"/>
  <c r="PY99"/>
  <c r="PX99"/>
  <c r="PW99"/>
  <c r="PV99"/>
  <c r="RJ98"/>
  <c r="RI98"/>
  <c r="RH98"/>
  <c r="RG98"/>
  <c r="RF98"/>
  <c r="RE98"/>
  <c r="RC98"/>
  <c r="RB98"/>
  <c r="RA98"/>
  <c r="QZ98"/>
  <c r="QY98"/>
  <c r="QX98"/>
  <c r="QV98"/>
  <c r="QU98"/>
  <c r="QT98"/>
  <c r="QS98"/>
  <c r="QR98"/>
  <c r="QQ98"/>
  <c r="QO98"/>
  <c r="QN98"/>
  <c r="QM98"/>
  <c r="QL98"/>
  <c r="QK98"/>
  <c r="QJ98"/>
  <c r="QH98"/>
  <c r="QG98"/>
  <c r="QF98"/>
  <c r="QE98"/>
  <c r="QD98"/>
  <c r="QC98"/>
  <c r="QA98"/>
  <c r="PZ98"/>
  <c r="PY98"/>
  <c r="PX98"/>
  <c r="PW98"/>
  <c r="PV98"/>
  <c r="RJ97"/>
  <c r="RI97"/>
  <c r="RH97"/>
  <c r="RG97"/>
  <c r="RF97"/>
  <c r="RE97"/>
  <c r="RC97"/>
  <c r="RB97"/>
  <c r="RA97"/>
  <c r="QZ97"/>
  <c r="QY97"/>
  <c r="QX97"/>
  <c r="QV97"/>
  <c r="QU97"/>
  <c r="QT97"/>
  <c r="QS97"/>
  <c r="QR97"/>
  <c r="QQ97"/>
  <c r="QO97"/>
  <c r="QN97"/>
  <c r="QM97"/>
  <c r="QL97"/>
  <c r="QK97"/>
  <c r="QJ97"/>
  <c r="QH97"/>
  <c r="QG97"/>
  <c r="QF97"/>
  <c r="QE97"/>
  <c r="QD97"/>
  <c r="QC97"/>
  <c r="QA97"/>
  <c r="PZ97"/>
  <c r="PY97"/>
  <c r="PX97"/>
  <c r="PW97"/>
  <c r="PV97"/>
  <c r="RJ96"/>
  <c r="RI96"/>
  <c r="RH96"/>
  <c r="RG96"/>
  <c r="RF96"/>
  <c r="RE96"/>
  <c r="RC96"/>
  <c r="RB96"/>
  <c r="RA96"/>
  <c r="QZ96"/>
  <c r="QY96"/>
  <c r="QX96"/>
  <c r="QV96"/>
  <c r="QU96"/>
  <c r="QT96"/>
  <c r="QS96"/>
  <c r="QR96"/>
  <c r="QQ96"/>
  <c r="QO96"/>
  <c r="QN96"/>
  <c r="QM96"/>
  <c r="QL96"/>
  <c r="QK96"/>
  <c r="QJ96"/>
  <c r="QH96"/>
  <c r="QG96"/>
  <c r="QF96"/>
  <c r="QE96"/>
  <c r="QD96"/>
  <c r="QC96"/>
  <c r="QA96"/>
  <c r="PZ96"/>
  <c r="PY96"/>
  <c r="PX96"/>
  <c r="PW96"/>
  <c r="PV96"/>
  <c r="RJ95"/>
  <c r="RI95"/>
  <c r="RH95"/>
  <c r="RG95"/>
  <c r="RF95"/>
  <c r="RE95"/>
  <c r="RC95"/>
  <c r="RB95"/>
  <c r="RA95"/>
  <c r="QZ95"/>
  <c r="QY95"/>
  <c r="QX95"/>
  <c r="QV95"/>
  <c r="QU95"/>
  <c r="QT95"/>
  <c r="QS95"/>
  <c r="QR95"/>
  <c r="QQ95"/>
  <c r="QO95"/>
  <c r="QN95"/>
  <c r="QM95"/>
  <c r="QL95"/>
  <c r="QK95"/>
  <c r="QJ95"/>
  <c r="QH95"/>
  <c r="QG95"/>
  <c r="QF95"/>
  <c r="QE95"/>
  <c r="QD95"/>
  <c r="QC95"/>
  <c r="QA95"/>
  <c r="PZ95"/>
  <c r="PY95"/>
  <c r="PX95"/>
  <c r="PW95"/>
  <c r="PV95"/>
  <c r="RJ94"/>
  <c r="RI94"/>
  <c r="RH94"/>
  <c r="RG94"/>
  <c r="RF94"/>
  <c r="RE94"/>
  <c r="RC94"/>
  <c r="RB94"/>
  <c r="RA94"/>
  <c r="QZ94"/>
  <c r="QY94"/>
  <c r="QX94"/>
  <c r="QV94"/>
  <c r="QU94"/>
  <c r="QT94"/>
  <c r="QS94"/>
  <c r="QR94"/>
  <c r="QQ94"/>
  <c r="QO94"/>
  <c r="QN94"/>
  <c r="QM94"/>
  <c r="QL94"/>
  <c r="QK94"/>
  <c r="QJ94"/>
  <c r="QH94"/>
  <c r="QG94"/>
  <c r="QF94"/>
  <c r="QE94"/>
  <c r="QD94"/>
  <c r="QC94"/>
  <c r="QA94"/>
  <c r="PZ94"/>
  <c r="PY94"/>
  <c r="PX94"/>
  <c r="PW94"/>
  <c r="PV94"/>
  <c r="RJ93"/>
  <c r="RI93"/>
  <c r="RH93"/>
  <c r="RG93"/>
  <c r="RF93"/>
  <c r="RE93"/>
  <c r="RC93"/>
  <c r="RB93"/>
  <c r="RA93"/>
  <c r="QZ93"/>
  <c r="QY93"/>
  <c r="QX93"/>
  <c r="QV93"/>
  <c r="QU93"/>
  <c r="QT93"/>
  <c r="QS93"/>
  <c r="QR93"/>
  <c r="QQ93"/>
  <c r="QO93"/>
  <c r="QN93"/>
  <c r="QM93"/>
  <c r="QL93"/>
  <c r="QK93"/>
  <c r="QJ93"/>
  <c r="QH93"/>
  <c r="QG93"/>
  <c r="QF93"/>
  <c r="QE93"/>
  <c r="QD93"/>
  <c r="QC93"/>
  <c r="QA93"/>
  <c r="PZ93"/>
  <c r="PY93"/>
  <c r="PX93"/>
  <c r="PW93"/>
  <c r="PV93"/>
  <c r="RJ92"/>
  <c r="RI92"/>
  <c r="RH92"/>
  <c r="RG92"/>
  <c r="RF92"/>
  <c r="RE92"/>
  <c r="RC92"/>
  <c r="RB92"/>
  <c r="RA92"/>
  <c r="QZ92"/>
  <c r="QY92"/>
  <c r="QX92"/>
  <c r="QV92"/>
  <c r="QU92"/>
  <c r="QT92"/>
  <c r="QS92"/>
  <c r="QR92"/>
  <c r="QQ92"/>
  <c r="QO92"/>
  <c r="QN92"/>
  <c r="QM92"/>
  <c r="QL92"/>
  <c r="QK92"/>
  <c r="QJ92"/>
  <c r="QH92"/>
  <c r="QG92"/>
  <c r="QF92"/>
  <c r="QE92"/>
  <c r="QD92"/>
  <c r="QC92"/>
  <c r="QA92"/>
  <c r="PZ92"/>
  <c r="PY92"/>
  <c r="PX92"/>
  <c r="PW92"/>
  <c r="PV92"/>
  <c r="RJ91"/>
  <c r="RI91"/>
  <c r="RH91"/>
  <c r="RG91"/>
  <c r="RF91"/>
  <c r="RE91"/>
  <c r="RC91"/>
  <c r="RB91"/>
  <c r="RA91"/>
  <c r="QZ91"/>
  <c r="QY91"/>
  <c r="QX91"/>
  <c r="QV91"/>
  <c r="QU91"/>
  <c r="QT91"/>
  <c r="QS91"/>
  <c r="QR91"/>
  <c r="QQ91"/>
  <c r="QO91"/>
  <c r="QN91"/>
  <c r="QM91"/>
  <c r="QL91"/>
  <c r="QK91"/>
  <c r="QJ91"/>
  <c r="QH91"/>
  <c r="QG91"/>
  <c r="QF91"/>
  <c r="QE91"/>
  <c r="QD91"/>
  <c r="QC91"/>
  <c r="QA91"/>
  <c r="PZ91"/>
  <c r="PY91"/>
  <c r="PX91"/>
  <c r="PW91"/>
  <c r="PV91"/>
  <c r="RJ90"/>
  <c r="RI90"/>
  <c r="RH90"/>
  <c r="RG90"/>
  <c r="RF90"/>
  <c r="RE90"/>
  <c r="RC90"/>
  <c r="RB90"/>
  <c r="RA90"/>
  <c r="QZ90"/>
  <c r="QY90"/>
  <c r="QX90"/>
  <c r="QV90"/>
  <c r="QU90"/>
  <c r="QT90"/>
  <c r="QS90"/>
  <c r="QR90"/>
  <c r="QQ90"/>
  <c r="QO90"/>
  <c r="QN90"/>
  <c r="QM90"/>
  <c r="QL90"/>
  <c r="QK90"/>
  <c r="QJ90"/>
  <c r="QH90"/>
  <c r="QG90"/>
  <c r="QF90"/>
  <c r="QE90"/>
  <c r="QD90"/>
  <c r="QC90"/>
  <c r="QA90"/>
  <c r="PZ90"/>
  <c r="PY90"/>
  <c r="PX90"/>
  <c r="PW90"/>
  <c r="PV90"/>
  <c r="RJ89"/>
  <c r="RI89"/>
  <c r="RH89"/>
  <c r="RG89"/>
  <c r="RF89"/>
  <c r="RE89"/>
  <c r="RC89"/>
  <c r="RB89"/>
  <c r="RA89"/>
  <c r="QZ89"/>
  <c r="QY89"/>
  <c r="QX89"/>
  <c r="QV89"/>
  <c r="QU89"/>
  <c r="QT89"/>
  <c r="QS89"/>
  <c r="QR89"/>
  <c r="QQ89"/>
  <c r="QO89"/>
  <c r="QN89"/>
  <c r="QM89"/>
  <c r="QL89"/>
  <c r="QK89"/>
  <c r="QJ89"/>
  <c r="QH89"/>
  <c r="QG89"/>
  <c r="QF89"/>
  <c r="QE89"/>
  <c r="QD89"/>
  <c r="QC89"/>
  <c r="QA89"/>
  <c r="PZ89"/>
  <c r="PY89"/>
  <c r="PX89"/>
  <c r="PW89"/>
  <c r="PV89"/>
  <c r="RJ88"/>
  <c r="RI88"/>
  <c r="RH88"/>
  <c r="RG88"/>
  <c r="RF88"/>
  <c r="RE88"/>
  <c r="RC88"/>
  <c r="RB88"/>
  <c r="RA88"/>
  <c r="QZ88"/>
  <c r="QY88"/>
  <c r="QX88"/>
  <c r="QV88"/>
  <c r="QU88"/>
  <c r="QT88"/>
  <c r="QS88"/>
  <c r="QR88"/>
  <c r="QQ88"/>
  <c r="QO88"/>
  <c r="QN88"/>
  <c r="QM88"/>
  <c r="QL88"/>
  <c r="QK88"/>
  <c r="QJ88"/>
  <c r="QH88"/>
  <c r="QG88"/>
  <c r="QF88"/>
  <c r="QE88"/>
  <c r="QD88"/>
  <c r="QC88"/>
  <c r="QA88"/>
  <c r="PZ88"/>
  <c r="PY88"/>
  <c r="PX88"/>
  <c r="PW88"/>
  <c r="PV88"/>
  <c r="RJ87"/>
  <c r="RI87"/>
  <c r="RH87"/>
  <c r="RG87"/>
  <c r="RF87"/>
  <c r="RE87"/>
  <c r="RC87"/>
  <c r="RB87"/>
  <c r="RA87"/>
  <c r="QZ87"/>
  <c r="QY87"/>
  <c r="QX87"/>
  <c r="QV87"/>
  <c r="QU87"/>
  <c r="QT87"/>
  <c r="QS87"/>
  <c r="QR87"/>
  <c r="QQ87"/>
  <c r="QO87"/>
  <c r="QN87"/>
  <c r="QM87"/>
  <c r="QL87"/>
  <c r="QK87"/>
  <c r="QJ87"/>
  <c r="QH87"/>
  <c r="QG87"/>
  <c r="QF87"/>
  <c r="QE87"/>
  <c r="QD87"/>
  <c r="QC87"/>
  <c r="QA87"/>
  <c r="PZ87"/>
  <c r="PY87"/>
  <c r="PX87"/>
  <c r="PW87"/>
  <c r="PV87"/>
  <c r="RJ86"/>
  <c r="RI86"/>
  <c r="RH86"/>
  <c r="RG86"/>
  <c r="RF86"/>
  <c r="RE86"/>
  <c r="RC86"/>
  <c r="RB86"/>
  <c r="RA86"/>
  <c r="QZ86"/>
  <c r="QY86"/>
  <c r="QX86"/>
  <c r="QV86"/>
  <c r="QU86"/>
  <c r="QT86"/>
  <c r="QS86"/>
  <c r="QR86"/>
  <c r="QQ86"/>
  <c r="QO86"/>
  <c r="QN86"/>
  <c r="QM86"/>
  <c r="QL86"/>
  <c r="QK86"/>
  <c r="QJ86"/>
  <c r="QH86"/>
  <c r="QG86"/>
  <c r="QF86"/>
  <c r="QE86"/>
  <c r="QD86"/>
  <c r="QC86"/>
  <c r="QA86"/>
  <c r="PZ86"/>
  <c r="PY86"/>
  <c r="PX86"/>
  <c r="PW86"/>
  <c r="PV86"/>
  <c r="RJ85"/>
  <c r="RI85"/>
  <c r="RH85"/>
  <c r="RG85"/>
  <c r="RF85"/>
  <c r="RE85"/>
  <c r="RC85"/>
  <c r="RB85"/>
  <c r="RA85"/>
  <c r="QZ85"/>
  <c r="QY85"/>
  <c r="QX85"/>
  <c r="QV85"/>
  <c r="QU85"/>
  <c r="QT85"/>
  <c r="QS85"/>
  <c r="QR85"/>
  <c r="QQ85"/>
  <c r="QO85"/>
  <c r="QN85"/>
  <c r="QM85"/>
  <c r="QL85"/>
  <c r="QK85"/>
  <c r="QJ85"/>
  <c r="QH85"/>
  <c r="QG85"/>
  <c r="QF85"/>
  <c r="QE85"/>
  <c r="QD85"/>
  <c r="QC85"/>
  <c r="QA85"/>
  <c r="PZ85"/>
  <c r="PY85"/>
  <c r="PX85"/>
  <c r="PW85"/>
  <c r="PV85"/>
  <c r="RJ84"/>
  <c r="RI84"/>
  <c r="RH84"/>
  <c r="RG84"/>
  <c r="RF84"/>
  <c r="RE84"/>
  <c r="RC84"/>
  <c r="RB84"/>
  <c r="RA84"/>
  <c r="QZ84"/>
  <c r="QY84"/>
  <c r="QX84"/>
  <c r="QV84"/>
  <c r="QU84"/>
  <c r="QT84"/>
  <c r="QS84"/>
  <c r="QR84"/>
  <c r="QQ84"/>
  <c r="QO84"/>
  <c r="QN84"/>
  <c r="QM84"/>
  <c r="QL84"/>
  <c r="QK84"/>
  <c r="QJ84"/>
  <c r="QH84"/>
  <c r="QG84"/>
  <c r="QF84"/>
  <c r="QE84"/>
  <c r="QD84"/>
  <c r="QC84"/>
  <c r="QA84"/>
  <c r="PZ84"/>
  <c r="PY84"/>
  <c r="PX84"/>
  <c r="PW84"/>
  <c r="PV84"/>
  <c r="RJ83"/>
  <c r="RI83"/>
  <c r="RH83"/>
  <c r="RG83"/>
  <c r="RF83"/>
  <c r="RE83"/>
  <c r="RC83"/>
  <c r="RB83"/>
  <c r="RA83"/>
  <c r="QZ83"/>
  <c r="QY83"/>
  <c r="QX83"/>
  <c r="QV83"/>
  <c r="QU83"/>
  <c r="QT83"/>
  <c r="QS83"/>
  <c r="QR83"/>
  <c r="QQ83"/>
  <c r="QO83"/>
  <c r="QN83"/>
  <c r="QM83"/>
  <c r="QL83"/>
  <c r="QK83"/>
  <c r="QJ83"/>
  <c r="QH83"/>
  <c r="QG83"/>
  <c r="QF83"/>
  <c r="QE83"/>
  <c r="QD83"/>
  <c r="QC83"/>
  <c r="QA83"/>
  <c r="PZ83"/>
  <c r="PY83"/>
  <c r="PX83"/>
  <c r="PW83"/>
  <c r="PV83"/>
  <c r="RJ82"/>
  <c r="RI82"/>
  <c r="RH82"/>
  <c r="RG82"/>
  <c r="RF82"/>
  <c r="RE82"/>
  <c r="RC82"/>
  <c r="RB82"/>
  <c r="RA82"/>
  <c r="QZ82"/>
  <c r="QY82"/>
  <c r="QX82"/>
  <c r="QV82"/>
  <c r="QU82"/>
  <c r="QT82"/>
  <c r="QS82"/>
  <c r="QR82"/>
  <c r="QQ82"/>
  <c r="QO82"/>
  <c r="QN82"/>
  <c r="QM82"/>
  <c r="QL82"/>
  <c r="QK82"/>
  <c r="QJ82"/>
  <c r="QH82"/>
  <c r="QG82"/>
  <c r="QF82"/>
  <c r="QE82"/>
  <c r="QD82"/>
  <c r="QC82"/>
  <c r="QA82"/>
  <c r="PZ82"/>
  <c r="PY82"/>
  <c r="PX82"/>
  <c r="PW82"/>
  <c r="PV82"/>
  <c r="RJ81"/>
  <c r="RI81"/>
  <c r="RH81"/>
  <c r="RG81"/>
  <c r="RF81"/>
  <c r="RE81"/>
  <c r="RC81"/>
  <c r="RB81"/>
  <c r="RA81"/>
  <c r="QZ81"/>
  <c r="QY81"/>
  <c r="QX81"/>
  <c r="QV81"/>
  <c r="QU81"/>
  <c r="QT81"/>
  <c r="QS81"/>
  <c r="QR81"/>
  <c r="QQ81"/>
  <c r="QO81"/>
  <c r="QN81"/>
  <c r="QM81"/>
  <c r="QL81"/>
  <c r="QK81"/>
  <c r="QJ81"/>
  <c r="QH81"/>
  <c r="QG81"/>
  <c r="QF81"/>
  <c r="QE81"/>
  <c r="QD81"/>
  <c r="QC81"/>
  <c r="QA81"/>
  <c r="PZ81"/>
  <c r="PY81"/>
  <c r="PX81"/>
  <c r="PW81"/>
  <c r="PV81"/>
  <c r="RJ80"/>
  <c r="RI80"/>
  <c r="RH80"/>
  <c r="RG80"/>
  <c r="RF80"/>
  <c r="RE80"/>
  <c r="RC80"/>
  <c r="RB80"/>
  <c r="RA80"/>
  <c r="QZ80"/>
  <c r="QY80"/>
  <c r="QX80"/>
  <c r="QV80"/>
  <c r="QU80"/>
  <c r="QT80"/>
  <c r="QS80"/>
  <c r="QR80"/>
  <c r="QQ80"/>
  <c r="QO80"/>
  <c r="QN80"/>
  <c r="QM80"/>
  <c r="QL80"/>
  <c r="QK80"/>
  <c r="QJ80"/>
  <c r="QH80"/>
  <c r="QG80"/>
  <c r="QF80"/>
  <c r="QE80"/>
  <c r="QD80"/>
  <c r="QC80"/>
  <c r="QA80"/>
  <c r="PZ80"/>
  <c r="PY80"/>
  <c r="PX80"/>
  <c r="PW80"/>
  <c r="PV80"/>
  <c r="RJ79"/>
  <c r="RI79"/>
  <c r="RH79"/>
  <c r="RG79"/>
  <c r="RF79"/>
  <c r="RE79"/>
  <c r="RC79"/>
  <c r="RB79"/>
  <c r="RA79"/>
  <c r="QZ79"/>
  <c r="QY79"/>
  <c r="QX79"/>
  <c r="QV79"/>
  <c r="QU79"/>
  <c r="QT79"/>
  <c r="QS79"/>
  <c r="QR79"/>
  <c r="QQ79"/>
  <c r="QO79"/>
  <c r="QN79"/>
  <c r="QM79"/>
  <c r="QL79"/>
  <c r="QK79"/>
  <c r="QJ79"/>
  <c r="QH79"/>
  <c r="QG79"/>
  <c r="QF79"/>
  <c r="QE79"/>
  <c r="QD79"/>
  <c r="QC79"/>
  <c r="QA79"/>
  <c r="PZ79"/>
  <c r="PY79"/>
  <c r="PX79"/>
  <c r="PW79"/>
  <c r="PV79"/>
  <c r="RJ78"/>
  <c r="RI78"/>
  <c r="RH78"/>
  <c r="RG78"/>
  <c r="RF78"/>
  <c r="RE78"/>
  <c r="RC78"/>
  <c r="RB78"/>
  <c r="RA78"/>
  <c r="QZ78"/>
  <c r="QY78"/>
  <c r="QX78"/>
  <c r="QV78"/>
  <c r="QU78"/>
  <c r="QT78"/>
  <c r="QS78"/>
  <c r="QR78"/>
  <c r="QQ78"/>
  <c r="QO78"/>
  <c r="QN78"/>
  <c r="QM78"/>
  <c r="QL78"/>
  <c r="QK78"/>
  <c r="QJ78"/>
  <c r="QH78"/>
  <c r="QG78"/>
  <c r="QF78"/>
  <c r="QE78"/>
  <c r="QD78"/>
  <c r="QC78"/>
  <c r="QA78"/>
  <c r="PZ78"/>
  <c r="PY78"/>
  <c r="PX78"/>
  <c r="PW78"/>
  <c r="PV78"/>
  <c r="RJ77"/>
  <c r="RI77"/>
  <c r="RH77"/>
  <c r="RG77"/>
  <c r="RF77"/>
  <c r="RE77"/>
  <c r="RC77"/>
  <c r="RB77"/>
  <c r="RA77"/>
  <c r="QZ77"/>
  <c r="QY77"/>
  <c r="QX77"/>
  <c r="QV77"/>
  <c r="QU77"/>
  <c r="QT77"/>
  <c r="QS77"/>
  <c r="QR77"/>
  <c r="QQ77"/>
  <c r="QO77"/>
  <c r="QN77"/>
  <c r="QM77"/>
  <c r="QL77"/>
  <c r="QK77"/>
  <c r="QJ77"/>
  <c r="QH77"/>
  <c r="QG77"/>
  <c r="QF77"/>
  <c r="QE77"/>
  <c r="QD77"/>
  <c r="QC77"/>
  <c r="QA77"/>
  <c r="PZ77"/>
  <c r="PY77"/>
  <c r="PX77"/>
  <c r="PW77"/>
  <c r="PV77"/>
  <c r="RJ76"/>
  <c r="RI76"/>
  <c r="RH76"/>
  <c r="RG76"/>
  <c r="RF76"/>
  <c r="RE76"/>
  <c r="RC76"/>
  <c r="RB76"/>
  <c r="RA76"/>
  <c r="QZ76"/>
  <c r="QY76"/>
  <c r="QX76"/>
  <c r="QV76"/>
  <c r="QU76"/>
  <c r="QT76"/>
  <c r="QS76"/>
  <c r="QR76"/>
  <c r="QQ76"/>
  <c r="QO76"/>
  <c r="QN76"/>
  <c r="QM76"/>
  <c r="QL76"/>
  <c r="QK76"/>
  <c r="QJ76"/>
  <c r="QH76"/>
  <c r="QG76"/>
  <c r="QF76"/>
  <c r="QE76"/>
  <c r="QD76"/>
  <c r="QC76"/>
  <c r="QA76"/>
  <c r="PZ76"/>
  <c r="PY76"/>
  <c r="PX76"/>
  <c r="PW76"/>
  <c r="PV76"/>
  <c r="RJ75"/>
  <c r="RI75"/>
  <c r="RH75"/>
  <c r="RG75"/>
  <c r="RF75"/>
  <c r="RE75"/>
  <c r="RC75"/>
  <c r="RB75"/>
  <c r="RA75"/>
  <c r="QZ75"/>
  <c r="QY75"/>
  <c r="QX75"/>
  <c r="QV75"/>
  <c r="QU75"/>
  <c r="QT75"/>
  <c r="QS75"/>
  <c r="QR75"/>
  <c r="QQ75"/>
  <c r="QO75"/>
  <c r="QN75"/>
  <c r="QM75"/>
  <c r="QL75"/>
  <c r="QK75"/>
  <c r="QJ75"/>
  <c r="QH75"/>
  <c r="QG75"/>
  <c r="QF75"/>
  <c r="QE75"/>
  <c r="QD75"/>
  <c r="QC75"/>
  <c r="QA75"/>
  <c r="PZ75"/>
  <c r="PY75"/>
  <c r="PX75"/>
  <c r="PW75"/>
  <c r="PV75"/>
  <c r="RJ74"/>
  <c r="RI74"/>
  <c r="RH74"/>
  <c r="RG74"/>
  <c r="RF74"/>
  <c r="RE74"/>
  <c r="RC74"/>
  <c r="RB74"/>
  <c r="RA74"/>
  <c r="QZ74"/>
  <c r="QY74"/>
  <c r="QX74"/>
  <c r="QV74"/>
  <c r="QU74"/>
  <c r="QT74"/>
  <c r="QS74"/>
  <c r="QR74"/>
  <c r="QQ74"/>
  <c r="QO74"/>
  <c r="QN74"/>
  <c r="QM74"/>
  <c r="QL74"/>
  <c r="QK74"/>
  <c r="QJ74"/>
  <c r="QH74"/>
  <c r="QG74"/>
  <c r="QF74"/>
  <c r="QE74"/>
  <c r="QD74"/>
  <c r="QC74"/>
  <c r="QA74"/>
  <c r="PZ74"/>
  <c r="PY74"/>
  <c r="PX74"/>
  <c r="PW74"/>
  <c r="PV74"/>
  <c r="RJ73"/>
  <c r="RI73"/>
  <c r="RH73"/>
  <c r="RG73"/>
  <c r="RF73"/>
  <c r="RE73"/>
  <c r="RC73"/>
  <c r="RB73"/>
  <c r="RA73"/>
  <c r="QZ73"/>
  <c r="QY73"/>
  <c r="QX73"/>
  <c r="QV73"/>
  <c r="QU73"/>
  <c r="QT73"/>
  <c r="QS73"/>
  <c r="QR73"/>
  <c r="QQ73"/>
  <c r="QO73"/>
  <c r="QN73"/>
  <c r="QM73"/>
  <c r="QL73"/>
  <c r="QK73"/>
  <c r="QJ73"/>
  <c r="QH73"/>
  <c r="QG73"/>
  <c r="QF73"/>
  <c r="QE73"/>
  <c r="QD73"/>
  <c r="QC73"/>
  <c r="QA73"/>
  <c r="PZ73"/>
  <c r="PY73"/>
  <c r="PX73"/>
  <c r="PW73"/>
  <c r="PV73"/>
  <c r="RJ72"/>
  <c r="RI72"/>
  <c r="RH72"/>
  <c r="RG72"/>
  <c r="RF72"/>
  <c r="RE72"/>
  <c r="RC72"/>
  <c r="RB72"/>
  <c r="RA72"/>
  <c r="QZ72"/>
  <c r="QY72"/>
  <c r="QX72"/>
  <c r="QV72"/>
  <c r="QU72"/>
  <c r="QT72"/>
  <c r="QS72"/>
  <c r="QR72"/>
  <c r="QQ72"/>
  <c r="QO72"/>
  <c r="QN72"/>
  <c r="QM72"/>
  <c r="QL72"/>
  <c r="QK72"/>
  <c r="QJ72"/>
  <c r="QH72"/>
  <c r="QG72"/>
  <c r="QF72"/>
  <c r="QE72"/>
  <c r="QD72"/>
  <c r="QC72"/>
  <c r="QA72"/>
  <c r="PZ72"/>
  <c r="PY72"/>
  <c r="PX72"/>
  <c r="PW72"/>
  <c r="PV72"/>
  <c r="RJ71"/>
  <c r="RI71"/>
  <c r="RH71"/>
  <c r="RG71"/>
  <c r="RF71"/>
  <c r="RE71"/>
  <c r="RC71"/>
  <c r="RB71"/>
  <c r="RA71"/>
  <c r="QZ71"/>
  <c r="QY71"/>
  <c r="QX71"/>
  <c r="QV71"/>
  <c r="QU71"/>
  <c r="QT71"/>
  <c r="QS71"/>
  <c r="QR71"/>
  <c r="QQ71"/>
  <c r="QO71"/>
  <c r="QN71"/>
  <c r="QM71"/>
  <c r="QL71"/>
  <c r="QK71"/>
  <c r="QJ71"/>
  <c r="QH71"/>
  <c r="QG71"/>
  <c r="QF71"/>
  <c r="QE71"/>
  <c r="QD71"/>
  <c r="QC71"/>
  <c r="QA71"/>
  <c r="PZ71"/>
  <c r="PY71"/>
  <c r="PX71"/>
  <c r="PW71"/>
  <c r="PV71"/>
  <c r="RJ70"/>
  <c r="RI70"/>
  <c r="RH70"/>
  <c r="RG70"/>
  <c r="RF70"/>
  <c r="RE70"/>
  <c r="RC70"/>
  <c r="RB70"/>
  <c r="RA70"/>
  <c r="QZ70"/>
  <c r="QY70"/>
  <c r="QX70"/>
  <c r="QV70"/>
  <c r="QU70"/>
  <c r="QT70"/>
  <c r="QS70"/>
  <c r="QR70"/>
  <c r="QQ70"/>
  <c r="QO70"/>
  <c r="QN70"/>
  <c r="QM70"/>
  <c r="QL70"/>
  <c r="QK70"/>
  <c r="QJ70"/>
  <c r="QH70"/>
  <c r="QG70"/>
  <c r="QF70"/>
  <c r="QE70"/>
  <c r="QD70"/>
  <c r="QC70"/>
  <c r="QA70"/>
  <c r="PZ70"/>
  <c r="PY70"/>
  <c r="PX70"/>
  <c r="PW70"/>
  <c r="PV70"/>
  <c r="RJ69"/>
  <c r="RI69"/>
  <c r="RH69"/>
  <c r="RG69"/>
  <c r="RF69"/>
  <c r="RE69"/>
  <c r="RC69"/>
  <c r="RB69"/>
  <c r="RA69"/>
  <c r="QZ69"/>
  <c r="QY69"/>
  <c r="QX69"/>
  <c r="QV69"/>
  <c r="QU69"/>
  <c r="QT69"/>
  <c r="QS69"/>
  <c r="QR69"/>
  <c r="QQ69"/>
  <c r="QO69"/>
  <c r="QN69"/>
  <c r="QM69"/>
  <c r="QL69"/>
  <c r="QK69"/>
  <c r="QJ69"/>
  <c r="QH69"/>
  <c r="QG69"/>
  <c r="QF69"/>
  <c r="QE69"/>
  <c r="QD69"/>
  <c r="QC69"/>
  <c r="QA69"/>
  <c r="PZ69"/>
  <c r="PY69"/>
  <c r="PX69"/>
  <c r="PW69"/>
  <c r="PV69"/>
  <c r="RJ68"/>
  <c r="RI68"/>
  <c r="RH68"/>
  <c r="RG68"/>
  <c r="RF68"/>
  <c r="RE68"/>
  <c r="RC68"/>
  <c r="RB68"/>
  <c r="RA68"/>
  <c r="QZ68"/>
  <c r="QY68"/>
  <c r="QX68"/>
  <c r="QV68"/>
  <c r="QU68"/>
  <c r="QT68"/>
  <c r="QS68"/>
  <c r="QR68"/>
  <c r="QQ68"/>
  <c r="QO68"/>
  <c r="QN68"/>
  <c r="QM68"/>
  <c r="QL68"/>
  <c r="QK68"/>
  <c r="QJ68"/>
  <c r="QH68"/>
  <c r="QG68"/>
  <c r="QF68"/>
  <c r="QE68"/>
  <c r="QD68"/>
  <c r="QC68"/>
  <c r="QA68"/>
  <c r="PZ68"/>
  <c r="PY68"/>
  <c r="PX68"/>
  <c r="PW68"/>
  <c r="PV68"/>
  <c r="RJ67"/>
  <c r="RI67"/>
  <c r="RH67"/>
  <c r="RG67"/>
  <c r="RF67"/>
  <c r="RE67"/>
  <c r="RC67"/>
  <c r="RB67"/>
  <c r="RA67"/>
  <c r="QZ67"/>
  <c r="QY67"/>
  <c r="QX67"/>
  <c r="QV67"/>
  <c r="QU67"/>
  <c r="QT67"/>
  <c r="QS67"/>
  <c r="QR67"/>
  <c r="QQ67"/>
  <c r="QO67"/>
  <c r="QN67"/>
  <c r="QM67"/>
  <c r="QL67"/>
  <c r="QK67"/>
  <c r="QJ67"/>
  <c r="QH67"/>
  <c r="QG67"/>
  <c r="QF67"/>
  <c r="QE67"/>
  <c r="QD67"/>
  <c r="QC67"/>
  <c r="QA67"/>
  <c r="PZ67"/>
  <c r="PY67"/>
  <c r="PX67"/>
  <c r="PW67"/>
  <c r="PV67"/>
  <c r="RJ66"/>
  <c r="RI66"/>
  <c r="RH66"/>
  <c r="RG66"/>
  <c r="RF66"/>
  <c r="RE66"/>
  <c r="RC66"/>
  <c r="RB66"/>
  <c r="RA66"/>
  <c r="QZ66"/>
  <c r="QY66"/>
  <c r="QX66"/>
  <c r="QV66"/>
  <c r="QU66"/>
  <c r="QT66"/>
  <c r="QS66"/>
  <c r="QR66"/>
  <c r="QQ66"/>
  <c r="QO66"/>
  <c r="QN66"/>
  <c r="QM66"/>
  <c r="QL66"/>
  <c r="QK66"/>
  <c r="QJ66"/>
  <c r="QH66"/>
  <c r="QG66"/>
  <c r="QF66"/>
  <c r="QE66"/>
  <c r="QD66"/>
  <c r="QC66"/>
  <c r="QA66"/>
  <c r="PZ66"/>
  <c r="PY66"/>
  <c r="PX66"/>
  <c r="PW66"/>
  <c r="PV66"/>
  <c r="RJ65"/>
  <c r="RI65"/>
  <c r="RH65"/>
  <c r="RG65"/>
  <c r="RF65"/>
  <c r="RE65"/>
  <c r="RC65"/>
  <c r="RB65"/>
  <c r="RA65"/>
  <c r="QZ65"/>
  <c r="QY65"/>
  <c r="QX65"/>
  <c r="QV65"/>
  <c r="QU65"/>
  <c r="QT65"/>
  <c r="QS65"/>
  <c r="QR65"/>
  <c r="QQ65"/>
  <c r="QO65"/>
  <c r="QN65"/>
  <c r="QM65"/>
  <c r="QL65"/>
  <c r="QK65"/>
  <c r="QJ65"/>
  <c r="QH65"/>
  <c r="QG65"/>
  <c r="QF65"/>
  <c r="QE65"/>
  <c r="QD65"/>
  <c r="QC65"/>
  <c r="QA65"/>
  <c r="PZ65"/>
  <c r="PY65"/>
  <c r="PX65"/>
  <c r="PW65"/>
  <c r="PV65"/>
  <c r="RJ64"/>
  <c r="RI64"/>
  <c r="RH64"/>
  <c r="RG64"/>
  <c r="RF64"/>
  <c r="RE64"/>
  <c r="RC64"/>
  <c r="RB64"/>
  <c r="RA64"/>
  <c r="QZ64"/>
  <c r="QY64"/>
  <c r="QX64"/>
  <c r="QV64"/>
  <c r="QU64"/>
  <c r="QT64"/>
  <c r="QS64"/>
  <c r="QR64"/>
  <c r="QQ64"/>
  <c r="QO64"/>
  <c r="QN64"/>
  <c r="QM64"/>
  <c r="QL64"/>
  <c r="QK64"/>
  <c r="QJ64"/>
  <c r="QH64"/>
  <c r="QG64"/>
  <c r="QF64"/>
  <c r="QE64"/>
  <c r="QD64"/>
  <c r="QC64"/>
  <c r="QA64"/>
  <c r="PZ64"/>
  <c r="PY64"/>
  <c r="PX64"/>
  <c r="PW64"/>
  <c r="PV64"/>
  <c r="RJ63"/>
  <c r="RI63"/>
  <c r="RH63"/>
  <c r="RG63"/>
  <c r="RF63"/>
  <c r="RE63"/>
  <c r="RC63"/>
  <c r="RB63"/>
  <c r="RA63"/>
  <c r="QZ63"/>
  <c r="QY63"/>
  <c r="QX63"/>
  <c r="QV63"/>
  <c r="QU63"/>
  <c r="QT63"/>
  <c r="QS63"/>
  <c r="QR63"/>
  <c r="QQ63"/>
  <c r="QO63"/>
  <c r="QN63"/>
  <c r="QM63"/>
  <c r="QL63"/>
  <c r="QK63"/>
  <c r="QJ63"/>
  <c r="QH63"/>
  <c r="QG63"/>
  <c r="QF63"/>
  <c r="QE63"/>
  <c r="QD63"/>
  <c r="QC63"/>
  <c r="QA63"/>
  <c r="PZ63"/>
  <c r="PY63"/>
  <c r="PX63"/>
  <c r="PW63"/>
  <c r="PV63"/>
  <c r="RJ62"/>
  <c r="RI62"/>
  <c r="RH62"/>
  <c r="RG62"/>
  <c r="RF62"/>
  <c r="RE62"/>
  <c r="RC62"/>
  <c r="RB62"/>
  <c r="RA62"/>
  <c r="QZ62"/>
  <c r="QY62"/>
  <c r="QX62"/>
  <c r="QV62"/>
  <c r="QU62"/>
  <c r="QT62"/>
  <c r="QS62"/>
  <c r="QR62"/>
  <c r="QQ62"/>
  <c r="QO62"/>
  <c r="QN62"/>
  <c r="QM62"/>
  <c r="QL62"/>
  <c r="QK62"/>
  <c r="QJ62"/>
  <c r="QH62"/>
  <c r="QG62"/>
  <c r="QF62"/>
  <c r="QE62"/>
  <c r="QD62"/>
  <c r="QC62"/>
  <c r="QA62"/>
  <c r="PZ62"/>
  <c r="PY62"/>
  <c r="PX62"/>
  <c r="PW62"/>
  <c r="PV62"/>
  <c r="RJ61"/>
  <c r="RI61"/>
  <c r="RH61"/>
  <c r="RG61"/>
  <c r="RF61"/>
  <c r="RE61"/>
  <c r="RC61"/>
  <c r="RB61"/>
  <c r="RA61"/>
  <c r="QZ61"/>
  <c r="QY61"/>
  <c r="QX61"/>
  <c r="QV61"/>
  <c r="QU61"/>
  <c r="QT61"/>
  <c r="QS61"/>
  <c r="QR61"/>
  <c r="QQ61"/>
  <c r="QO61"/>
  <c r="QN61"/>
  <c r="QM61"/>
  <c r="QL61"/>
  <c r="QK61"/>
  <c r="QJ61"/>
  <c r="QH61"/>
  <c r="QG61"/>
  <c r="QF61"/>
  <c r="QE61"/>
  <c r="QD61"/>
  <c r="QC61"/>
  <c r="QA61"/>
  <c r="PZ61"/>
  <c r="PY61"/>
  <c r="PX61"/>
  <c r="PW61"/>
  <c r="PV61"/>
  <c r="RJ60"/>
  <c r="RI60"/>
  <c r="RH60"/>
  <c r="RG60"/>
  <c r="RF60"/>
  <c r="RE60"/>
  <c r="RC60"/>
  <c r="RB60"/>
  <c r="RA60"/>
  <c r="QZ60"/>
  <c r="QY60"/>
  <c r="QX60"/>
  <c r="QV60"/>
  <c r="QU60"/>
  <c r="QT60"/>
  <c r="QS60"/>
  <c r="QR60"/>
  <c r="QQ60"/>
  <c r="QO60"/>
  <c r="QN60"/>
  <c r="QM60"/>
  <c r="QL60"/>
  <c r="QK60"/>
  <c r="QJ60"/>
  <c r="QH60"/>
  <c r="QG60"/>
  <c r="QF60"/>
  <c r="QE60"/>
  <c r="QD60"/>
  <c r="QC60"/>
  <c r="QA60"/>
  <c r="PZ60"/>
  <c r="PY60"/>
  <c r="PX60"/>
  <c r="PW60"/>
  <c r="PV60"/>
  <c r="RJ59"/>
  <c r="RI59"/>
  <c r="RH59"/>
  <c r="RG59"/>
  <c r="RF59"/>
  <c r="RE59"/>
  <c r="RC59"/>
  <c r="RB59"/>
  <c r="RA59"/>
  <c r="QZ59"/>
  <c r="QY59"/>
  <c r="QX59"/>
  <c r="QV59"/>
  <c r="QU59"/>
  <c r="QT59"/>
  <c r="QS59"/>
  <c r="QR59"/>
  <c r="QQ59"/>
  <c r="QO59"/>
  <c r="QN59"/>
  <c r="QM59"/>
  <c r="QL59"/>
  <c r="QK59"/>
  <c r="QJ59"/>
  <c r="QH59"/>
  <c r="QG59"/>
  <c r="QF59"/>
  <c r="QE59"/>
  <c r="QD59"/>
  <c r="QC59"/>
  <c r="QA59"/>
  <c r="PZ59"/>
  <c r="PY59"/>
  <c r="PX59"/>
  <c r="PW59"/>
  <c r="PV59"/>
  <c r="RJ58"/>
  <c r="RI58"/>
  <c r="RH58"/>
  <c r="RG58"/>
  <c r="RF58"/>
  <c r="RE58"/>
  <c r="RC58"/>
  <c r="RB58"/>
  <c r="RA58"/>
  <c r="QZ58"/>
  <c r="QY58"/>
  <c r="QX58"/>
  <c r="QV58"/>
  <c r="QU58"/>
  <c r="QT58"/>
  <c r="QS58"/>
  <c r="QR58"/>
  <c r="QQ58"/>
  <c r="QO58"/>
  <c r="QN58"/>
  <c r="QM58"/>
  <c r="QL58"/>
  <c r="QK58"/>
  <c r="QJ58"/>
  <c r="QH58"/>
  <c r="QG58"/>
  <c r="QF58"/>
  <c r="QE58"/>
  <c r="QD58"/>
  <c r="QC58"/>
  <c r="QA58"/>
  <c r="PZ58"/>
  <c r="PY58"/>
  <c r="PX58"/>
  <c r="PW58"/>
  <c r="PV58"/>
  <c r="RJ57"/>
  <c r="RI57"/>
  <c r="RH57"/>
  <c r="RG57"/>
  <c r="RF57"/>
  <c r="RE57"/>
  <c r="RC57"/>
  <c r="RB57"/>
  <c r="RA57"/>
  <c r="QZ57"/>
  <c r="QY57"/>
  <c r="QX57"/>
  <c r="QV57"/>
  <c r="QU57"/>
  <c r="QT57"/>
  <c r="QS57"/>
  <c r="QR57"/>
  <c r="QQ57"/>
  <c r="QO57"/>
  <c r="QN57"/>
  <c r="QM57"/>
  <c r="QL57"/>
  <c r="QK57"/>
  <c r="QJ57"/>
  <c r="QH57"/>
  <c r="QG57"/>
  <c r="QF57"/>
  <c r="QE57"/>
  <c r="QD57"/>
  <c r="QC57"/>
  <c r="QA57"/>
  <c r="PZ57"/>
  <c r="PY57"/>
  <c r="PX57"/>
  <c r="PW57"/>
  <c r="PV57"/>
  <c r="RJ56"/>
  <c r="RI56"/>
  <c r="RH56"/>
  <c r="RG56"/>
  <c r="RF56"/>
  <c r="RE56"/>
  <c r="RC56"/>
  <c r="RB56"/>
  <c r="RA56"/>
  <c r="QZ56"/>
  <c r="QY56"/>
  <c r="QX56"/>
  <c r="QV56"/>
  <c r="QU56"/>
  <c r="QT56"/>
  <c r="QS56"/>
  <c r="QR56"/>
  <c r="QQ56"/>
  <c r="QO56"/>
  <c r="QN56"/>
  <c r="QM56"/>
  <c r="QL56"/>
  <c r="QK56"/>
  <c r="QJ56"/>
  <c r="QH56"/>
  <c r="QG56"/>
  <c r="QF56"/>
  <c r="QE56"/>
  <c r="QD56"/>
  <c r="QC56"/>
  <c r="QA56"/>
  <c r="PZ56"/>
  <c r="PY56"/>
  <c r="PX56"/>
  <c r="PW56"/>
  <c r="PV56"/>
  <c r="RJ55"/>
  <c r="RI55"/>
  <c r="RH55"/>
  <c r="RG55"/>
  <c r="RF55"/>
  <c r="RE55"/>
  <c r="RC55"/>
  <c r="RB55"/>
  <c r="RA55"/>
  <c r="QZ55"/>
  <c r="QY55"/>
  <c r="QX55"/>
  <c r="QV55"/>
  <c r="QU55"/>
  <c r="QT55"/>
  <c r="QS55"/>
  <c r="QR55"/>
  <c r="QQ55"/>
  <c r="QO55"/>
  <c r="QN55"/>
  <c r="QM55"/>
  <c r="QL55"/>
  <c r="QK55"/>
  <c r="QJ55"/>
  <c r="QH55"/>
  <c r="QG55"/>
  <c r="QF55"/>
  <c r="QE55"/>
  <c r="QD55"/>
  <c r="QC55"/>
  <c r="QA55"/>
  <c r="PZ55"/>
  <c r="PY55"/>
  <c r="PX55"/>
  <c r="PW55"/>
  <c r="PV55"/>
  <c r="RJ54"/>
  <c r="RI54"/>
  <c r="RH54"/>
  <c r="RG54"/>
  <c r="RF54"/>
  <c r="RE54"/>
  <c r="RC54"/>
  <c r="RB54"/>
  <c r="RA54"/>
  <c r="QZ54"/>
  <c r="QY54"/>
  <c r="QX54"/>
  <c r="QV54"/>
  <c r="QU54"/>
  <c r="QT54"/>
  <c r="QS54"/>
  <c r="QR54"/>
  <c r="QQ54"/>
  <c r="QO54"/>
  <c r="QN54"/>
  <c r="QM54"/>
  <c r="QL54"/>
  <c r="QK54"/>
  <c r="QJ54"/>
  <c r="QH54"/>
  <c r="QG54"/>
  <c r="QF54"/>
  <c r="QE54"/>
  <c r="QD54"/>
  <c r="QC54"/>
  <c r="QA54"/>
  <c r="PZ54"/>
  <c r="PY54"/>
  <c r="PX54"/>
  <c r="PW54"/>
  <c r="PV54"/>
  <c r="RJ53"/>
  <c r="RI53"/>
  <c r="RH53"/>
  <c r="RG53"/>
  <c r="RF53"/>
  <c r="RE53"/>
  <c r="RC53"/>
  <c r="RB53"/>
  <c r="RA53"/>
  <c r="QZ53"/>
  <c r="QY53"/>
  <c r="QX53"/>
  <c r="QV53"/>
  <c r="QU53"/>
  <c r="QT53"/>
  <c r="QS53"/>
  <c r="QR53"/>
  <c r="QQ53"/>
  <c r="QO53"/>
  <c r="QN53"/>
  <c r="QM53"/>
  <c r="QL53"/>
  <c r="QK53"/>
  <c r="QJ53"/>
  <c r="QH53"/>
  <c r="QG53"/>
  <c r="QF53"/>
  <c r="QE53"/>
  <c r="QD53"/>
  <c r="QC53"/>
  <c r="QA53"/>
  <c r="PZ53"/>
  <c r="PY53"/>
  <c r="PX53"/>
  <c r="PW53"/>
  <c r="PV53"/>
  <c r="RJ52"/>
  <c r="RI52"/>
  <c r="RH52"/>
  <c r="RG52"/>
  <c r="RF52"/>
  <c r="RE52"/>
  <c r="RC52"/>
  <c r="RB52"/>
  <c r="RA52"/>
  <c r="QZ52"/>
  <c r="QY52"/>
  <c r="QX52"/>
  <c r="QV52"/>
  <c r="QU52"/>
  <c r="QT52"/>
  <c r="QS52"/>
  <c r="QR52"/>
  <c r="QQ52"/>
  <c r="QO52"/>
  <c r="QN52"/>
  <c r="QM52"/>
  <c r="QL52"/>
  <c r="QK52"/>
  <c r="QJ52"/>
  <c r="QH52"/>
  <c r="QG52"/>
  <c r="QF52"/>
  <c r="QE52"/>
  <c r="QD52"/>
  <c r="QC52"/>
  <c r="QA52"/>
  <c r="PZ52"/>
  <c r="PY52"/>
  <c r="PX52"/>
  <c r="PW52"/>
  <c r="PV52"/>
  <c r="RJ51"/>
  <c r="RI51"/>
  <c r="RH51"/>
  <c r="RG51"/>
  <c r="RF51"/>
  <c r="RE51"/>
  <c r="RC51"/>
  <c r="RB51"/>
  <c r="RA51"/>
  <c r="QZ51"/>
  <c r="QY51"/>
  <c r="QX51"/>
  <c r="QV51"/>
  <c r="QU51"/>
  <c r="QT51"/>
  <c r="QS51"/>
  <c r="QR51"/>
  <c r="QQ51"/>
  <c r="QO51"/>
  <c r="QN51"/>
  <c r="QM51"/>
  <c r="QL51"/>
  <c r="QK51"/>
  <c r="QJ51"/>
  <c r="QH51"/>
  <c r="QG51"/>
  <c r="QF51"/>
  <c r="QE51"/>
  <c r="QD51"/>
  <c r="QC51"/>
  <c r="QA51"/>
  <c r="PZ51"/>
  <c r="PY51"/>
  <c r="PX51"/>
  <c r="PW51"/>
  <c r="PV51"/>
  <c r="RJ50"/>
  <c r="RI50"/>
  <c r="RH50"/>
  <c r="RG50"/>
  <c r="RF50"/>
  <c r="RE50"/>
  <c r="RC50"/>
  <c r="RB50"/>
  <c r="RA50"/>
  <c r="QZ50"/>
  <c r="QY50"/>
  <c r="QX50"/>
  <c r="QV50"/>
  <c r="QU50"/>
  <c r="QT50"/>
  <c r="QS50"/>
  <c r="QR50"/>
  <c r="QQ50"/>
  <c r="QO50"/>
  <c r="QN50"/>
  <c r="QM50"/>
  <c r="QL50"/>
  <c r="QK50"/>
  <c r="QJ50"/>
  <c r="QH50"/>
  <c r="QG50"/>
  <c r="QF50"/>
  <c r="QE50"/>
  <c r="QD50"/>
  <c r="QC50"/>
  <c r="QA50"/>
  <c r="PZ50"/>
  <c r="PY50"/>
  <c r="PX50"/>
  <c r="PW50"/>
  <c r="PV50"/>
  <c r="RJ49"/>
  <c r="RI49"/>
  <c r="RH49"/>
  <c r="RG49"/>
  <c r="RF49"/>
  <c r="RE49"/>
  <c r="RC49"/>
  <c r="RB49"/>
  <c r="RA49"/>
  <c r="QZ49"/>
  <c r="QY49"/>
  <c r="QX49"/>
  <c r="QV49"/>
  <c r="QU49"/>
  <c r="QT49"/>
  <c r="QS49"/>
  <c r="QR49"/>
  <c r="QQ49"/>
  <c r="QO49"/>
  <c r="QN49"/>
  <c r="QM49"/>
  <c r="QL49"/>
  <c r="QK49"/>
  <c r="QJ49"/>
  <c r="QH49"/>
  <c r="QG49"/>
  <c r="QF49"/>
  <c r="QE49"/>
  <c r="QD49"/>
  <c r="QC49"/>
  <c r="QA49"/>
  <c r="PZ49"/>
  <c r="PY49"/>
  <c r="PX49"/>
  <c r="PW49"/>
  <c r="PV49"/>
  <c r="RJ48"/>
  <c r="RI48"/>
  <c r="RH48"/>
  <c r="RG48"/>
  <c r="RF48"/>
  <c r="RE48"/>
  <c r="RC48"/>
  <c r="RB48"/>
  <c r="RA48"/>
  <c r="QZ48"/>
  <c r="QY48"/>
  <c r="QX48"/>
  <c r="QV48"/>
  <c r="QU48"/>
  <c r="QT48"/>
  <c r="QS48"/>
  <c r="QR48"/>
  <c r="QQ48"/>
  <c r="QO48"/>
  <c r="QN48"/>
  <c r="QM48"/>
  <c r="QL48"/>
  <c r="QK48"/>
  <c r="QJ48"/>
  <c r="QH48"/>
  <c r="QG48"/>
  <c r="QF48"/>
  <c r="QE48"/>
  <c r="QD48"/>
  <c r="QC48"/>
  <c r="QA48"/>
  <c r="PZ48"/>
  <c r="PY48"/>
  <c r="PX48"/>
  <c r="PW48"/>
  <c r="PV48"/>
  <c r="RJ47"/>
  <c r="RI47"/>
  <c r="RH47"/>
  <c r="RG47"/>
  <c r="RF47"/>
  <c r="RE47"/>
  <c r="RC47"/>
  <c r="RB47"/>
  <c r="RA47"/>
  <c r="QZ47"/>
  <c r="QY47"/>
  <c r="QX47"/>
  <c r="QV47"/>
  <c r="QU47"/>
  <c r="QT47"/>
  <c r="QS47"/>
  <c r="QR47"/>
  <c r="QQ47"/>
  <c r="QO47"/>
  <c r="QN47"/>
  <c r="QM47"/>
  <c r="QL47"/>
  <c r="QK47"/>
  <c r="QJ47"/>
  <c r="QH47"/>
  <c r="QG47"/>
  <c r="QF47"/>
  <c r="QE47"/>
  <c r="QD47"/>
  <c r="QC47"/>
  <c r="QA47"/>
  <c r="PZ47"/>
  <c r="PY47"/>
  <c r="PX47"/>
  <c r="PW47"/>
  <c r="PV47"/>
  <c r="RJ46"/>
  <c r="RI46"/>
  <c r="RH46"/>
  <c r="RG46"/>
  <c r="RF46"/>
  <c r="RE46"/>
  <c r="RC46"/>
  <c r="RB46"/>
  <c r="RA46"/>
  <c r="QZ46"/>
  <c r="QY46"/>
  <c r="QX46"/>
  <c r="QV46"/>
  <c r="QU46"/>
  <c r="QT46"/>
  <c r="QS46"/>
  <c r="QR46"/>
  <c r="QQ46"/>
  <c r="QO46"/>
  <c r="QN46"/>
  <c r="QM46"/>
  <c r="QL46"/>
  <c r="QK46"/>
  <c r="QJ46"/>
  <c r="QH46"/>
  <c r="QG46"/>
  <c r="QF46"/>
  <c r="QE46"/>
  <c r="QD46"/>
  <c r="QC46"/>
  <c r="QA46"/>
  <c r="PZ46"/>
  <c r="PY46"/>
  <c r="PX46"/>
  <c r="PW46"/>
  <c r="PV46"/>
  <c r="RJ45"/>
  <c r="RI45"/>
  <c r="RH45"/>
  <c r="RG45"/>
  <c r="RF45"/>
  <c r="RE45"/>
  <c r="RC45"/>
  <c r="RB45"/>
  <c r="RA45"/>
  <c r="QZ45"/>
  <c r="QY45"/>
  <c r="QX45"/>
  <c r="QV45"/>
  <c r="QU45"/>
  <c r="QT45"/>
  <c r="QS45"/>
  <c r="QR45"/>
  <c r="QQ45"/>
  <c r="QO45"/>
  <c r="QN45"/>
  <c r="QM45"/>
  <c r="QL45"/>
  <c r="QK45"/>
  <c r="QJ45"/>
  <c r="QH45"/>
  <c r="QG45"/>
  <c r="QF45"/>
  <c r="QE45"/>
  <c r="QD45"/>
  <c r="QC45"/>
  <c r="QA45"/>
  <c r="PZ45"/>
  <c r="PY45"/>
  <c r="PX45"/>
  <c r="PW45"/>
  <c r="PV45"/>
  <c r="RJ44"/>
  <c r="RI44"/>
  <c r="RH44"/>
  <c r="RG44"/>
  <c r="RF44"/>
  <c r="RE44"/>
  <c r="RC44"/>
  <c r="RB44"/>
  <c r="RA44"/>
  <c r="QZ44"/>
  <c r="QY44"/>
  <c r="QX44"/>
  <c r="QV44"/>
  <c r="QU44"/>
  <c r="QT44"/>
  <c r="QS44"/>
  <c r="QR44"/>
  <c r="QQ44"/>
  <c r="QO44"/>
  <c r="QN44"/>
  <c r="QM44"/>
  <c r="QL44"/>
  <c r="QK44"/>
  <c r="QJ44"/>
  <c r="QH44"/>
  <c r="QG44"/>
  <c r="QF44"/>
  <c r="QE44"/>
  <c r="QD44"/>
  <c r="QC44"/>
  <c r="QA44"/>
  <c r="PZ44"/>
  <c r="PY44"/>
  <c r="PX44"/>
  <c r="PW44"/>
  <c r="PV44"/>
  <c r="RJ43"/>
  <c r="RI43"/>
  <c r="RH43"/>
  <c r="RG43"/>
  <c r="RF43"/>
  <c r="RE43"/>
  <c r="RC43"/>
  <c r="RB43"/>
  <c r="RA43"/>
  <c r="QZ43"/>
  <c r="QY43"/>
  <c r="QX43"/>
  <c r="QV43"/>
  <c r="QU43"/>
  <c r="QT43"/>
  <c r="QS43"/>
  <c r="QR43"/>
  <c r="QQ43"/>
  <c r="QO43"/>
  <c r="QN43"/>
  <c r="QM43"/>
  <c r="QL43"/>
  <c r="QK43"/>
  <c r="QJ43"/>
  <c r="QH43"/>
  <c r="QG43"/>
  <c r="QF43"/>
  <c r="QE43"/>
  <c r="QD43"/>
  <c r="QC43"/>
  <c r="QA43"/>
  <c r="PZ43"/>
  <c r="PY43"/>
  <c r="PX43"/>
  <c r="PW43"/>
  <c r="PV43"/>
  <c r="RJ42"/>
  <c r="RI42"/>
  <c r="RH42"/>
  <c r="RG42"/>
  <c r="RF42"/>
  <c r="RE42"/>
  <c r="RC42"/>
  <c r="RB42"/>
  <c r="RA42"/>
  <c r="QZ42"/>
  <c r="QY42"/>
  <c r="QX42"/>
  <c r="QV42"/>
  <c r="QU42"/>
  <c r="QT42"/>
  <c r="QS42"/>
  <c r="QR42"/>
  <c r="QQ42"/>
  <c r="QO42"/>
  <c r="QN42"/>
  <c r="QM42"/>
  <c r="QL42"/>
  <c r="QK42"/>
  <c r="QJ42"/>
  <c r="QH42"/>
  <c r="QG42"/>
  <c r="QF42"/>
  <c r="QE42"/>
  <c r="QD42"/>
  <c r="QC42"/>
  <c r="QA42"/>
  <c r="PZ42"/>
  <c r="PY42"/>
  <c r="PX42"/>
  <c r="PW42"/>
  <c r="PV42"/>
  <c r="RJ41"/>
  <c r="RI41"/>
  <c r="RH41"/>
  <c r="RG41"/>
  <c r="RF41"/>
  <c r="RE41"/>
  <c r="RC41"/>
  <c r="RB41"/>
  <c r="RA41"/>
  <c r="QZ41"/>
  <c r="QY41"/>
  <c r="QX41"/>
  <c r="QV41"/>
  <c r="QU41"/>
  <c r="QT41"/>
  <c r="QS41"/>
  <c r="QR41"/>
  <c r="QQ41"/>
  <c r="QO41"/>
  <c r="QN41"/>
  <c r="QM41"/>
  <c r="QL41"/>
  <c r="QK41"/>
  <c r="QJ41"/>
  <c r="QH41"/>
  <c r="QG41"/>
  <c r="QF41"/>
  <c r="QE41"/>
  <c r="QD41"/>
  <c r="QC41"/>
  <c r="QA41"/>
  <c r="PZ41"/>
  <c r="PY41"/>
  <c r="PX41"/>
  <c r="PW41"/>
  <c r="PV41"/>
  <c r="RJ40"/>
  <c r="RI40"/>
  <c r="RH40"/>
  <c r="RG40"/>
  <c r="RF40"/>
  <c r="RE40"/>
  <c r="RC40"/>
  <c r="RB40"/>
  <c r="RA40"/>
  <c r="QZ40"/>
  <c r="QY40"/>
  <c r="QX40"/>
  <c r="QV40"/>
  <c r="QU40"/>
  <c r="QT40"/>
  <c r="QS40"/>
  <c r="QR40"/>
  <c r="QQ40"/>
  <c r="QO40"/>
  <c r="QN40"/>
  <c r="QM40"/>
  <c r="QL40"/>
  <c r="QK40"/>
  <c r="QJ40"/>
  <c r="QH40"/>
  <c r="QG40"/>
  <c r="QF40"/>
  <c r="QE40"/>
  <c r="QD40"/>
  <c r="QC40"/>
  <c r="QA40"/>
  <c r="PZ40"/>
  <c r="PY40"/>
  <c r="PX40"/>
  <c r="PW40"/>
  <c r="PV40"/>
  <c r="RJ39"/>
  <c r="RI39"/>
  <c r="RH39"/>
  <c r="RG39"/>
  <c r="RF39"/>
  <c r="RE39"/>
  <c r="RC39"/>
  <c r="RB39"/>
  <c r="RA39"/>
  <c r="QZ39"/>
  <c r="QY39"/>
  <c r="QX39"/>
  <c r="QV39"/>
  <c r="QU39"/>
  <c r="QT39"/>
  <c r="QS39"/>
  <c r="QR39"/>
  <c r="QQ39"/>
  <c r="QO39"/>
  <c r="QN39"/>
  <c r="QM39"/>
  <c r="QL39"/>
  <c r="QK39"/>
  <c r="QJ39"/>
  <c r="QH39"/>
  <c r="QG39"/>
  <c r="QF39"/>
  <c r="QE39"/>
  <c r="QD39"/>
  <c r="QC39"/>
  <c r="QA39"/>
  <c r="PZ39"/>
  <c r="PY39"/>
  <c r="PX39"/>
  <c r="PW39"/>
  <c r="PV39"/>
  <c r="RJ38"/>
  <c r="RI38"/>
  <c r="RH38"/>
  <c r="RG38"/>
  <c r="RF38"/>
  <c r="RE38"/>
  <c r="RC38"/>
  <c r="RB38"/>
  <c r="RA38"/>
  <c r="QZ38"/>
  <c r="QY38"/>
  <c r="QX38"/>
  <c r="QV38"/>
  <c r="QU38"/>
  <c r="QT38"/>
  <c r="QS38"/>
  <c r="QR38"/>
  <c r="QQ38"/>
  <c r="QO38"/>
  <c r="QN38"/>
  <c r="QM38"/>
  <c r="QL38"/>
  <c r="QK38"/>
  <c r="QJ38"/>
  <c r="QH38"/>
  <c r="QG38"/>
  <c r="QF38"/>
  <c r="QE38"/>
  <c r="QD38"/>
  <c r="QC38"/>
  <c r="QA38"/>
  <c r="PZ38"/>
  <c r="PY38"/>
  <c r="PX38"/>
  <c r="PW38"/>
  <c r="PV38"/>
  <c r="RJ37"/>
  <c r="RI37"/>
  <c r="RH37"/>
  <c r="RG37"/>
  <c r="RF37"/>
  <c r="RE37"/>
  <c r="RC37"/>
  <c r="RB37"/>
  <c r="RA37"/>
  <c r="QZ37"/>
  <c r="QY37"/>
  <c r="QX37"/>
  <c r="QV37"/>
  <c r="QU37"/>
  <c r="QT37"/>
  <c r="QS37"/>
  <c r="QR37"/>
  <c r="QQ37"/>
  <c r="QO37"/>
  <c r="QN37"/>
  <c r="QM37"/>
  <c r="QL37"/>
  <c r="QK37"/>
  <c r="QJ37"/>
  <c r="QH37"/>
  <c r="QG37"/>
  <c r="QF37"/>
  <c r="QE37"/>
  <c r="QD37"/>
  <c r="QC37"/>
  <c r="QA37"/>
  <c r="PZ37"/>
  <c r="PY37"/>
  <c r="PX37"/>
  <c r="PW37"/>
  <c r="PV37"/>
  <c r="RJ36"/>
  <c r="RI36"/>
  <c r="RH36"/>
  <c r="RG36"/>
  <c r="RF36"/>
  <c r="RE36"/>
  <c r="RC36"/>
  <c r="RB36"/>
  <c r="RA36"/>
  <c r="QZ36"/>
  <c r="QY36"/>
  <c r="QX36"/>
  <c r="QV36"/>
  <c r="QU36"/>
  <c r="QT36"/>
  <c r="QS36"/>
  <c r="QR36"/>
  <c r="QQ36"/>
  <c r="QO36"/>
  <c r="QN36"/>
  <c r="QM36"/>
  <c r="QL36"/>
  <c r="QK36"/>
  <c r="QJ36"/>
  <c r="QH36"/>
  <c r="QG36"/>
  <c r="QF36"/>
  <c r="QE36"/>
  <c r="QD36"/>
  <c r="QC36"/>
  <c r="QA36"/>
  <c r="PZ36"/>
  <c r="PY36"/>
  <c r="PX36"/>
  <c r="PW36"/>
  <c r="PV36"/>
  <c r="RJ35"/>
  <c r="RI35"/>
  <c r="RH35"/>
  <c r="RG35"/>
  <c r="RF35"/>
  <c r="RE35"/>
  <c r="RC35"/>
  <c r="RB35"/>
  <c r="RA35"/>
  <c r="QZ35"/>
  <c r="QY35"/>
  <c r="QX35"/>
  <c r="QV35"/>
  <c r="QU35"/>
  <c r="QT35"/>
  <c r="QS35"/>
  <c r="QR35"/>
  <c r="QQ35"/>
  <c r="QO35"/>
  <c r="QN35"/>
  <c r="QM35"/>
  <c r="QL35"/>
  <c r="QK35"/>
  <c r="QJ35"/>
  <c r="QH35"/>
  <c r="QG35"/>
  <c r="QF35"/>
  <c r="QE35"/>
  <c r="QD35"/>
  <c r="QC35"/>
  <c r="QA35"/>
  <c r="PZ35"/>
  <c r="PY35"/>
  <c r="PX35"/>
  <c r="PW35"/>
  <c r="PV35"/>
  <c r="RJ34"/>
  <c r="RI34"/>
  <c r="RH34"/>
  <c r="RG34"/>
  <c r="RF34"/>
  <c r="RE34"/>
  <c r="RC34"/>
  <c r="RB34"/>
  <c r="RA34"/>
  <c r="QZ34"/>
  <c r="QY34"/>
  <c r="QX34"/>
  <c r="QV34"/>
  <c r="QU34"/>
  <c r="QT34"/>
  <c r="QS34"/>
  <c r="QR34"/>
  <c r="QQ34"/>
  <c r="QO34"/>
  <c r="QN34"/>
  <c r="QM34"/>
  <c r="QL34"/>
  <c r="QK34"/>
  <c r="QJ34"/>
  <c r="QH34"/>
  <c r="QG34"/>
  <c r="QF34"/>
  <c r="QE34"/>
  <c r="QD34"/>
  <c r="QC34"/>
  <c r="QA34"/>
  <c r="PZ34"/>
  <c r="PY34"/>
  <c r="PX34"/>
  <c r="PW34"/>
  <c r="PV34"/>
  <c r="RJ33"/>
  <c r="RI33"/>
  <c r="RH33"/>
  <c r="RG33"/>
  <c r="RF33"/>
  <c r="RE33"/>
  <c r="RC33"/>
  <c r="RB33"/>
  <c r="RA33"/>
  <c r="QZ33"/>
  <c r="QY33"/>
  <c r="QX33"/>
  <c r="QV33"/>
  <c r="QU33"/>
  <c r="QT33"/>
  <c r="QS33"/>
  <c r="QR33"/>
  <c r="QQ33"/>
  <c r="QO33"/>
  <c r="QN33"/>
  <c r="QM33"/>
  <c r="QL33"/>
  <c r="QK33"/>
  <c r="QJ33"/>
  <c r="QH33"/>
  <c r="QG33"/>
  <c r="QF33"/>
  <c r="QE33"/>
  <c r="QD33"/>
  <c r="QC33"/>
  <c r="QA33"/>
  <c r="PZ33"/>
  <c r="PY33"/>
  <c r="PX33"/>
  <c r="PW33"/>
  <c r="PV33"/>
  <c r="RJ32"/>
  <c r="RI32"/>
  <c r="RH32"/>
  <c r="RG32"/>
  <c r="RF32"/>
  <c r="RE32"/>
  <c r="RC32"/>
  <c r="RB32"/>
  <c r="RA32"/>
  <c r="QZ32"/>
  <c r="QY32"/>
  <c r="QX32"/>
  <c r="QV32"/>
  <c r="QU32"/>
  <c r="QT32"/>
  <c r="QS32"/>
  <c r="QR32"/>
  <c r="QQ32"/>
  <c r="QO32"/>
  <c r="QN32"/>
  <c r="QM32"/>
  <c r="QL32"/>
  <c r="QK32"/>
  <c r="QJ32"/>
  <c r="QH32"/>
  <c r="QG32"/>
  <c r="QF32"/>
  <c r="QE32"/>
  <c r="QD32"/>
  <c r="QC32"/>
  <c r="QA32"/>
  <c r="PZ32"/>
  <c r="PY32"/>
  <c r="PX32"/>
  <c r="PW32"/>
  <c r="PV32"/>
  <c r="RJ31"/>
  <c r="RI31"/>
  <c r="RH31"/>
  <c r="RG31"/>
  <c r="RF31"/>
  <c r="RE31"/>
  <c r="RC31"/>
  <c r="RB31"/>
  <c r="RA31"/>
  <c r="QZ31"/>
  <c r="QY31"/>
  <c r="QX31"/>
  <c r="QV31"/>
  <c r="QU31"/>
  <c r="QT31"/>
  <c r="QS31"/>
  <c r="QR31"/>
  <c r="QQ31"/>
  <c r="QO31"/>
  <c r="QN31"/>
  <c r="QM31"/>
  <c r="QL31"/>
  <c r="QK31"/>
  <c r="QJ31"/>
  <c r="QH31"/>
  <c r="QG31"/>
  <c r="QF31"/>
  <c r="QE31"/>
  <c r="QD31"/>
  <c r="QC31"/>
  <c r="QA31"/>
  <c r="PZ31"/>
  <c r="PY31"/>
  <c r="PX31"/>
  <c r="PW31"/>
  <c r="PV31"/>
  <c r="RJ30"/>
  <c r="RI30"/>
  <c r="RH30"/>
  <c r="RG30"/>
  <c r="RF30"/>
  <c r="RE30"/>
  <c r="RC30"/>
  <c r="RB30"/>
  <c r="RA30"/>
  <c r="QZ30"/>
  <c r="QY30"/>
  <c r="QX30"/>
  <c r="QV30"/>
  <c r="QU30"/>
  <c r="QT30"/>
  <c r="QS30"/>
  <c r="QR30"/>
  <c r="QQ30"/>
  <c r="QO30"/>
  <c r="QN30"/>
  <c r="QM30"/>
  <c r="QL30"/>
  <c r="QK30"/>
  <c r="QJ30"/>
  <c r="QH30"/>
  <c r="QG30"/>
  <c r="QF30"/>
  <c r="QE30"/>
  <c r="QD30"/>
  <c r="QC30"/>
  <c r="QA30"/>
  <c r="PZ30"/>
  <c r="PY30"/>
  <c r="PX30"/>
  <c r="PW30"/>
  <c r="PV30"/>
  <c r="RJ29"/>
  <c r="RI29"/>
  <c r="RH29"/>
  <c r="RG29"/>
  <c r="RF29"/>
  <c r="RE29"/>
  <c r="RC29"/>
  <c r="RB29"/>
  <c r="RA29"/>
  <c r="QZ29"/>
  <c r="QY29"/>
  <c r="QX29"/>
  <c r="QV29"/>
  <c r="QU29"/>
  <c r="QT29"/>
  <c r="QS29"/>
  <c r="QR29"/>
  <c r="QQ29"/>
  <c r="QO29"/>
  <c r="QN29"/>
  <c r="QM29"/>
  <c r="QL29"/>
  <c r="QK29"/>
  <c r="QJ29"/>
  <c r="QH29"/>
  <c r="QG29"/>
  <c r="QF29"/>
  <c r="QE29"/>
  <c r="QD29"/>
  <c r="QC29"/>
  <c r="QA29"/>
  <c r="PZ29"/>
  <c r="PY29"/>
  <c r="PX29"/>
  <c r="PW29"/>
  <c r="PV29"/>
  <c r="RJ28"/>
  <c r="RI28"/>
  <c r="RH28"/>
  <c r="RG28"/>
  <c r="RF28"/>
  <c r="RE28"/>
  <c r="RC28"/>
  <c r="RB28"/>
  <c r="RA28"/>
  <c r="QZ28"/>
  <c r="QY28"/>
  <c r="QX28"/>
  <c r="QV28"/>
  <c r="QU28"/>
  <c r="QT28"/>
  <c r="QS28"/>
  <c r="QR28"/>
  <c r="QQ28"/>
  <c r="QO28"/>
  <c r="QN28"/>
  <c r="QM28"/>
  <c r="QL28"/>
  <c r="QK28"/>
  <c r="QJ28"/>
  <c r="QH28"/>
  <c r="QG28"/>
  <c r="QF28"/>
  <c r="QE28"/>
  <c r="QD28"/>
  <c r="QC28"/>
  <c r="QA28"/>
  <c r="PZ28"/>
  <c r="PY28"/>
  <c r="PX28"/>
  <c r="PW28"/>
  <c r="PV28"/>
  <c r="RJ27"/>
  <c r="RI27"/>
  <c r="RH27"/>
  <c r="RG27"/>
  <c r="RF27"/>
  <c r="RE27"/>
  <c r="RC27"/>
  <c r="RB27"/>
  <c r="RA27"/>
  <c r="QZ27"/>
  <c r="QY27"/>
  <c r="QX27"/>
  <c r="QV27"/>
  <c r="QU27"/>
  <c r="QT27"/>
  <c r="QS27"/>
  <c r="QR27"/>
  <c r="QQ27"/>
  <c r="QO27"/>
  <c r="QN27"/>
  <c r="QM27"/>
  <c r="QL27"/>
  <c r="QK27"/>
  <c r="QJ27"/>
  <c r="QH27"/>
  <c r="QG27"/>
  <c r="QF27"/>
  <c r="QE27"/>
  <c r="QD27"/>
  <c r="QC27"/>
  <c r="QA27"/>
  <c r="PZ27"/>
  <c r="PY27"/>
  <c r="PX27"/>
  <c r="PW27"/>
  <c r="PV27"/>
  <c r="RJ26"/>
  <c r="RI26"/>
  <c r="RH26"/>
  <c r="RG26"/>
  <c r="RF26"/>
  <c r="RE26"/>
  <c r="RC26"/>
  <c r="RB26"/>
  <c r="RA26"/>
  <c r="QZ26"/>
  <c r="QY26"/>
  <c r="QX26"/>
  <c r="QV26"/>
  <c r="QU26"/>
  <c r="QT26"/>
  <c r="QS26"/>
  <c r="QR26"/>
  <c r="QQ26"/>
  <c r="QO26"/>
  <c r="QN26"/>
  <c r="QM26"/>
  <c r="QL26"/>
  <c r="QK26"/>
  <c r="QJ26"/>
  <c r="QH26"/>
  <c r="QG26"/>
  <c r="QF26"/>
  <c r="QE26"/>
  <c r="QD26"/>
  <c r="QC26"/>
  <c r="QA26"/>
  <c r="PZ26"/>
  <c r="PY26"/>
  <c r="PX26"/>
  <c r="PW26"/>
  <c r="PV26"/>
  <c r="RJ25"/>
  <c r="RI25"/>
  <c r="RH25"/>
  <c r="RG25"/>
  <c r="RF25"/>
  <c r="RE25"/>
  <c r="RC25"/>
  <c r="RB25"/>
  <c r="RA25"/>
  <c r="QZ25"/>
  <c r="QY25"/>
  <c r="QX25"/>
  <c r="QV25"/>
  <c r="QU25"/>
  <c r="QT25"/>
  <c r="QS25"/>
  <c r="QR25"/>
  <c r="QQ25"/>
  <c r="QO25"/>
  <c r="QN25"/>
  <c r="QM25"/>
  <c r="QL25"/>
  <c r="QK25"/>
  <c r="QJ25"/>
  <c r="QH25"/>
  <c r="QG25"/>
  <c r="QF25"/>
  <c r="QE25"/>
  <c r="QD25"/>
  <c r="QC25"/>
  <c r="QA25"/>
  <c r="PZ25"/>
  <c r="PY25"/>
  <c r="PX25"/>
  <c r="PW25"/>
  <c r="PV25"/>
  <c r="RJ24"/>
  <c r="RI24"/>
  <c r="RH24"/>
  <c r="RG24"/>
  <c r="RF24"/>
  <c r="RE24"/>
  <c r="RC24"/>
  <c r="RB24"/>
  <c r="RA24"/>
  <c r="QZ24"/>
  <c r="QY24"/>
  <c r="QX24"/>
  <c r="QV24"/>
  <c r="QU24"/>
  <c r="QT24"/>
  <c r="QS24"/>
  <c r="QR24"/>
  <c r="QQ24"/>
  <c r="QO24"/>
  <c r="QN24"/>
  <c r="QM24"/>
  <c r="QL24"/>
  <c r="QK24"/>
  <c r="QJ24"/>
  <c r="QH24"/>
  <c r="QG24"/>
  <c r="QF24"/>
  <c r="QE24"/>
  <c r="QD24"/>
  <c r="QC24"/>
  <c r="QA24"/>
  <c r="PZ24"/>
  <c r="PY24"/>
  <c r="PX24"/>
  <c r="PW24"/>
  <c r="PV24"/>
  <c r="RJ23"/>
  <c r="RI23"/>
  <c r="RH23"/>
  <c r="RG23"/>
  <c r="RF23"/>
  <c r="RE23"/>
  <c r="RC23"/>
  <c r="RB23"/>
  <c r="RA23"/>
  <c r="QZ23"/>
  <c r="QY23"/>
  <c r="QX23"/>
  <c r="QV23"/>
  <c r="QU23"/>
  <c r="QT23"/>
  <c r="QS23"/>
  <c r="QR23"/>
  <c r="QQ23"/>
  <c r="QO23"/>
  <c r="QN23"/>
  <c r="QM23"/>
  <c r="QL23"/>
  <c r="QK23"/>
  <c r="QJ23"/>
  <c r="QH23"/>
  <c r="QG23"/>
  <c r="QF23"/>
  <c r="QE23"/>
  <c r="QD23"/>
  <c r="QC23"/>
  <c r="QA23"/>
  <c r="PZ23"/>
  <c r="PY23"/>
  <c r="PX23"/>
  <c r="PW23"/>
  <c r="PV23"/>
  <c r="RJ22"/>
  <c r="RI22"/>
  <c r="RH22"/>
  <c r="RG22"/>
  <c r="RF22"/>
  <c r="RE22"/>
  <c r="RC22"/>
  <c r="RB22"/>
  <c r="RA22"/>
  <c r="QZ22"/>
  <c r="QY22"/>
  <c r="QX22"/>
  <c r="QV22"/>
  <c r="QU22"/>
  <c r="QT22"/>
  <c r="QS22"/>
  <c r="QR22"/>
  <c r="QQ22"/>
  <c r="QO22"/>
  <c r="QN22"/>
  <c r="QM22"/>
  <c r="QL22"/>
  <c r="QK22"/>
  <c r="QJ22"/>
  <c r="QH22"/>
  <c r="QG22"/>
  <c r="QF22"/>
  <c r="QE22"/>
  <c r="QD22"/>
  <c r="QC22"/>
  <c r="QA22"/>
  <c r="PZ22"/>
  <c r="PY22"/>
  <c r="PX22"/>
  <c r="PW22"/>
  <c r="PV22"/>
  <c r="RJ21"/>
  <c r="RI21"/>
  <c r="RH21"/>
  <c r="RG21"/>
  <c r="RF21"/>
  <c r="RE21"/>
  <c r="RC21"/>
  <c r="RB21"/>
  <c r="RA21"/>
  <c r="QZ21"/>
  <c r="QY21"/>
  <c r="QX21"/>
  <c r="QV21"/>
  <c r="QU21"/>
  <c r="QT21"/>
  <c r="QS21"/>
  <c r="QR21"/>
  <c r="QQ21"/>
  <c r="QO21"/>
  <c r="QN21"/>
  <c r="QM21"/>
  <c r="QL21"/>
  <c r="QK21"/>
  <c r="QJ21"/>
  <c r="QH21"/>
  <c r="QG21"/>
  <c r="QF21"/>
  <c r="QE21"/>
  <c r="QD21"/>
  <c r="QC21"/>
  <c r="QA21"/>
  <c r="PZ21"/>
  <c r="PY21"/>
  <c r="PX21"/>
  <c r="PW21"/>
  <c r="PV21"/>
  <c r="RJ20"/>
  <c r="RI20"/>
  <c r="RH20"/>
  <c r="RG20"/>
  <c r="RF20"/>
  <c r="RE20"/>
  <c r="RC20"/>
  <c r="RB20"/>
  <c r="RA20"/>
  <c r="QZ20"/>
  <c r="QY20"/>
  <c r="QX20"/>
  <c r="QV20"/>
  <c r="QU20"/>
  <c r="QT20"/>
  <c r="QS20"/>
  <c r="QR20"/>
  <c r="QQ20"/>
  <c r="QO20"/>
  <c r="QN20"/>
  <c r="QM20"/>
  <c r="QL20"/>
  <c r="QK20"/>
  <c r="QJ20"/>
  <c r="QH20"/>
  <c r="QG20"/>
  <c r="QF20"/>
  <c r="QE20"/>
  <c r="QD20"/>
  <c r="QC20"/>
  <c r="QA20"/>
  <c r="PZ20"/>
  <c r="PY20"/>
  <c r="PX20"/>
  <c r="PW20"/>
  <c r="PV20"/>
  <c r="RJ19"/>
  <c r="RI19"/>
  <c r="RH19"/>
  <c r="RG19"/>
  <c r="RF19"/>
  <c r="RE19"/>
  <c r="RC19"/>
  <c r="RB19"/>
  <c r="RA19"/>
  <c r="QZ19"/>
  <c r="QY19"/>
  <c r="QX19"/>
  <c r="QV19"/>
  <c r="QU19"/>
  <c r="QT19"/>
  <c r="QS19"/>
  <c r="QR19"/>
  <c r="QQ19"/>
  <c r="QO19"/>
  <c r="QN19"/>
  <c r="QM19"/>
  <c r="QL19"/>
  <c r="QK19"/>
  <c r="QJ19"/>
  <c r="QH19"/>
  <c r="QG19"/>
  <c r="QF19"/>
  <c r="QE19"/>
  <c r="QD19"/>
  <c r="QC19"/>
  <c r="QA19"/>
  <c r="PZ19"/>
  <c r="PY19"/>
  <c r="PX19"/>
  <c r="PW19"/>
  <c r="PV19"/>
  <c r="RJ18"/>
  <c r="RI18"/>
  <c r="RH18"/>
  <c r="RG18"/>
  <c r="RF18"/>
  <c r="RE18"/>
  <c r="RC18"/>
  <c r="RB18"/>
  <c r="RA18"/>
  <c r="QZ18"/>
  <c r="QY18"/>
  <c r="QX18"/>
  <c r="QV18"/>
  <c r="QU18"/>
  <c r="QT18"/>
  <c r="QS18"/>
  <c r="QR18"/>
  <c r="QQ18"/>
  <c r="QO18"/>
  <c r="QN18"/>
  <c r="QM18"/>
  <c r="QL18"/>
  <c r="QK18"/>
  <c r="QJ18"/>
  <c r="QH18"/>
  <c r="QG18"/>
  <c r="QF18"/>
  <c r="QE18"/>
  <c r="QD18"/>
  <c r="QC18"/>
  <c r="QA18"/>
  <c r="PZ18"/>
  <c r="PY18"/>
  <c r="PX18"/>
  <c r="PW18"/>
  <c r="PV18"/>
  <c r="RJ17"/>
  <c r="RI17"/>
  <c r="RH17"/>
  <c r="RG17"/>
  <c r="RF17"/>
  <c r="RE17"/>
  <c r="RC17"/>
  <c r="RB17"/>
  <c r="RA17"/>
  <c r="QZ17"/>
  <c r="QY17"/>
  <c r="QX17"/>
  <c r="QV17"/>
  <c r="QU17"/>
  <c r="QT17"/>
  <c r="QS17"/>
  <c r="QR17"/>
  <c r="QQ17"/>
  <c r="QO17"/>
  <c r="QN17"/>
  <c r="QM17"/>
  <c r="QL17"/>
  <c r="QK17"/>
  <c r="QJ17"/>
  <c r="QH17"/>
  <c r="QG17"/>
  <c r="QF17"/>
  <c r="QE17"/>
  <c r="QD17"/>
  <c r="QC17"/>
  <c r="QA17"/>
  <c r="PZ17"/>
  <c r="PY17"/>
  <c r="PX17"/>
  <c r="PW17"/>
  <c r="PV17"/>
  <c r="RJ16"/>
  <c r="RI16"/>
  <c r="RH16"/>
  <c r="RG16"/>
  <c r="RF16"/>
  <c r="RE16"/>
  <c r="RC16"/>
  <c r="RB16"/>
  <c r="RA16"/>
  <c r="QZ16"/>
  <c r="QY16"/>
  <c r="QX16"/>
  <c r="QV16"/>
  <c r="QU16"/>
  <c r="QT16"/>
  <c r="QS16"/>
  <c r="QR16"/>
  <c r="QQ16"/>
  <c r="QO16"/>
  <c r="QN16"/>
  <c r="QM16"/>
  <c r="QL16"/>
  <c r="QK16"/>
  <c r="QJ16"/>
  <c r="QH16"/>
  <c r="QG16"/>
  <c r="QF16"/>
  <c r="QE16"/>
  <c r="QD16"/>
  <c r="QC16"/>
  <c r="QA16"/>
  <c r="PZ16"/>
  <c r="PY16"/>
  <c r="PX16"/>
  <c r="PW16"/>
  <c r="PV16"/>
  <c r="RJ15"/>
  <c r="RI15"/>
  <c r="RH15"/>
  <c r="RG15"/>
  <c r="RF15"/>
  <c r="RE15"/>
  <c r="RC15"/>
  <c r="RB15"/>
  <c r="RA15"/>
  <c r="QZ15"/>
  <c r="QY15"/>
  <c r="QX15"/>
  <c r="QV15"/>
  <c r="QU15"/>
  <c r="QT15"/>
  <c r="QS15"/>
  <c r="QR15"/>
  <c r="QQ15"/>
  <c r="QO15"/>
  <c r="QN15"/>
  <c r="QM15"/>
  <c r="QL15"/>
  <c r="QK15"/>
  <c r="QJ15"/>
  <c r="QH15"/>
  <c r="QG15"/>
  <c r="QF15"/>
  <c r="QE15"/>
  <c r="QD15"/>
  <c r="QC15"/>
  <c r="QA15"/>
  <c r="PZ15"/>
  <c r="PY15"/>
  <c r="PX15"/>
  <c r="PW15"/>
  <c r="PV15"/>
  <c r="RJ14"/>
  <c r="RI14"/>
  <c r="RH14"/>
  <c r="RG14"/>
  <c r="RF14"/>
  <c r="RE14"/>
  <c r="RC14"/>
  <c r="RB14"/>
  <c r="RA14"/>
  <c r="QZ14"/>
  <c r="QY14"/>
  <c r="QX14"/>
  <c r="QV14"/>
  <c r="QU14"/>
  <c r="QT14"/>
  <c r="QS14"/>
  <c r="QR14"/>
  <c r="QQ14"/>
  <c r="QO14"/>
  <c r="QN14"/>
  <c r="QM14"/>
  <c r="QL14"/>
  <c r="QK14"/>
  <c r="QJ14"/>
  <c r="QH14"/>
  <c r="QG14"/>
  <c r="QF14"/>
  <c r="QE14"/>
  <c r="QD14"/>
  <c r="QC14"/>
  <c r="QA14"/>
  <c r="PZ14"/>
  <c r="PY14"/>
  <c r="PX14"/>
  <c r="PW14"/>
  <c r="PV14"/>
  <c r="PW2"/>
  <c r="PV13"/>
  <c r="PW13"/>
  <c r="RJ13"/>
  <c r="RI13"/>
  <c r="RH13"/>
  <c r="RG13"/>
  <c r="RF13"/>
  <c r="RE13"/>
  <c r="RJ12"/>
  <c r="RI12"/>
  <c r="RH12"/>
  <c r="RG12"/>
  <c r="RF12"/>
  <c r="RE12"/>
  <c r="RJ11"/>
  <c r="RI11"/>
  <c r="RH11"/>
  <c r="RG11"/>
  <c r="RF11"/>
  <c r="RE11"/>
  <c r="RJ10"/>
  <c r="RI10"/>
  <c r="RH10"/>
  <c r="RG10"/>
  <c r="RF10"/>
  <c r="RE10"/>
  <c r="RJ9"/>
  <c r="RI9"/>
  <c r="RH9"/>
  <c r="RG9"/>
  <c r="RF9"/>
  <c r="RE9"/>
  <c r="RJ8"/>
  <c r="RI8"/>
  <c r="RH8"/>
  <c r="RG8"/>
  <c r="RF8"/>
  <c r="RE8"/>
  <c r="RJ7"/>
  <c r="RI7"/>
  <c r="RH7"/>
  <c r="RG7"/>
  <c r="RF7"/>
  <c r="RE7"/>
  <c r="RJ6"/>
  <c r="RI6"/>
  <c r="RH6"/>
  <c r="RG6"/>
  <c r="RF6"/>
  <c r="RE6"/>
  <c r="RJ5"/>
  <c r="RI5"/>
  <c r="RH5"/>
  <c r="RG5"/>
  <c r="RF5"/>
  <c r="RE5"/>
  <c r="RJ4"/>
  <c r="RI4"/>
  <c r="RH4"/>
  <c r="RG4"/>
  <c r="RF4"/>
  <c r="RE4"/>
  <c r="RJ3"/>
  <c r="RI3"/>
  <c r="RH3"/>
  <c r="RG3"/>
  <c r="RF3"/>
  <c r="RE3"/>
  <c r="RI2"/>
  <c r="RH2"/>
  <c r="RG2"/>
  <c r="RF2"/>
  <c r="RE2"/>
  <c r="RC13"/>
  <c r="RB13"/>
  <c r="RA13"/>
  <c r="QZ13"/>
  <c r="QY13"/>
  <c r="QX13"/>
  <c r="RC12"/>
  <c r="RB12"/>
  <c r="RA12"/>
  <c r="QZ12"/>
  <c r="QY12"/>
  <c r="QX12"/>
  <c r="RC11"/>
  <c r="RB11"/>
  <c r="RA11"/>
  <c r="QZ11"/>
  <c r="QY11"/>
  <c r="QX11"/>
  <c r="RC10"/>
  <c r="RB10"/>
  <c r="RA10"/>
  <c r="QZ10"/>
  <c r="QY10"/>
  <c r="QX10"/>
  <c r="RC9"/>
  <c r="RB9"/>
  <c r="RA9"/>
  <c r="QZ9"/>
  <c r="QY9"/>
  <c r="QX9"/>
  <c r="RC8"/>
  <c r="RB8"/>
  <c r="RA8"/>
  <c r="QZ8"/>
  <c r="QY8"/>
  <c r="QX8"/>
  <c r="RC7"/>
  <c r="RB7"/>
  <c r="RA7"/>
  <c r="QZ7"/>
  <c r="QY7"/>
  <c r="QX7"/>
  <c r="RC6"/>
  <c r="RB6"/>
  <c r="RA6"/>
  <c r="QZ6"/>
  <c r="QY6"/>
  <c r="QX6"/>
  <c r="RC5"/>
  <c r="RB5"/>
  <c r="RA5"/>
  <c r="QZ5"/>
  <c r="QY5"/>
  <c r="QX5"/>
  <c r="RC4"/>
  <c r="RB4"/>
  <c r="RA4"/>
  <c r="QZ4"/>
  <c r="QY4"/>
  <c r="QX4"/>
  <c r="RC3"/>
  <c r="RB3"/>
  <c r="RA3"/>
  <c r="QZ3"/>
  <c r="QY3"/>
  <c r="QX3"/>
  <c r="RC2"/>
  <c r="RB2"/>
  <c r="RA2"/>
  <c r="QZ2"/>
  <c r="QY2"/>
  <c r="QX2"/>
  <c r="QV13"/>
  <c r="QU13"/>
  <c r="QT13"/>
  <c r="QS13"/>
  <c r="QR13"/>
  <c r="QQ13"/>
  <c r="QV12"/>
  <c r="QU12"/>
  <c r="QT12"/>
  <c r="QS12"/>
  <c r="QR12"/>
  <c r="QQ12"/>
  <c r="QV11"/>
  <c r="QU11"/>
  <c r="QT11"/>
  <c r="QS11"/>
  <c r="QR11"/>
  <c r="QQ11"/>
  <c r="QV10"/>
  <c r="QU10"/>
  <c r="QT10"/>
  <c r="QS10"/>
  <c r="QR10"/>
  <c r="QQ10"/>
  <c r="QV9"/>
  <c r="QU9"/>
  <c r="QT9"/>
  <c r="QS9"/>
  <c r="QR9"/>
  <c r="QQ9"/>
  <c r="QV8"/>
  <c r="QU8"/>
  <c r="QT8"/>
  <c r="QS8"/>
  <c r="QR8"/>
  <c r="QQ8"/>
  <c r="QV7"/>
  <c r="QU7"/>
  <c r="QT7"/>
  <c r="QS7"/>
  <c r="QR7"/>
  <c r="QQ7"/>
  <c r="QV6"/>
  <c r="QU6"/>
  <c r="QT6"/>
  <c r="QS6"/>
  <c r="QR6"/>
  <c r="QQ6"/>
  <c r="QV5"/>
  <c r="QU5"/>
  <c r="QT5"/>
  <c r="QS5"/>
  <c r="QR5"/>
  <c r="QQ5"/>
  <c r="QV4"/>
  <c r="QU4"/>
  <c r="QT4"/>
  <c r="QS4"/>
  <c r="QR4"/>
  <c r="QQ4"/>
  <c r="QV3"/>
  <c r="QU3"/>
  <c r="QT3"/>
  <c r="QS3"/>
  <c r="QR3"/>
  <c r="QQ3"/>
  <c r="QV2"/>
  <c r="QU2"/>
  <c r="QT2"/>
  <c r="QS2"/>
  <c r="QR2"/>
  <c r="QQ2"/>
  <c r="QO2"/>
  <c r="QO13"/>
  <c r="QN13"/>
  <c r="QM13"/>
  <c r="QL13"/>
  <c r="QK13"/>
  <c r="QJ13"/>
  <c r="QO12"/>
  <c r="QN12"/>
  <c r="QM12"/>
  <c r="QL12"/>
  <c r="QK12"/>
  <c r="QJ12"/>
  <c r="QO11"/>
  <c r="QN11"/>
  <c r="QM11"/>
  <c r="QL11"/>
  <c r="QK11"/>
  <c r="QJ11"/>
  <c r="QO10"/>
  <c r="QN10"/>
  <c r="QM10"/>
  <c r="QL10"/>
  <c r="QK10"/>
  <c r="QJ10"/>
  <c r="QO9"/>
  <c r="QN9"/>
  <c r="QM9"/>
  <c r="QL9"/>
  <c r="QK9"/>
  <c r="QJ9"/>
  <c r="QO8"/>
  <c r="QN8"/>
  <c r="QM8"/>
  <c r="QL8"/>
  <c r="QK8"/>
  <c r="QJ8"/>
  <c r="QO7"/>
  <c r="QN7"/>
  <c r="QM7"/>
  <c r="QL7"/>
  <c r="QK7"/>
  <c r="QJ7"/>
  <c r="QO6"/>
  <c r="QN6"/>
  <c r="QM6"/>
  <c r="QL6"/>
  <c r="QK6"/>
  <c r="QJ6"/>
  <c r="QO5"/>
  <c r="QN5"/>
  <c r="QM5"/>
  <c r="QL5"/>
  <c r="QK5"/>
  <c r="QJ5"/>
  <c r="QO4"/>
  <c r="QN4"/>
  <c r="QM4"/>
  <c r="QL4"/>
  <c r="QK4"/>
  <c r="QJ4"/>
  <c r="QO3"/>
  <c r="QN3"/>
  <c r="QM3"/>
  <c r="QL3"/>
  <c r="QK3"/>
  <c r="QJ3"/>
  <c r="QN2"/>
  <c r="QL2"/>
  <c r="QK2"/>
  <c r="QJ2"/>
  <c r="QH13"/>
  <c r="QG13"/>
  <c r="QF13"/>
  <c r="QE13"/>
  <c r="QD13"/>
  <c r="QC13"/>
  <c r="QH12"/>
  <c r="QG12"/>
  <c r="QF12"/>
  <c r="QE12"/>
  <c r="QD12"/>
  <c r="QC12"/>
  <c r="QH11"/>
  <c r="QG11"/>
  <c r="QF11"/>
  <c r="QE11"/>
  <c r="QD11"/>
  <c r="QC11"/>
  <c r="QH10"/>
  <c r="QG10"/>
  <c r="QF10"/>
  <c r="QE10"/>
  <c r="QD10"/>
  <c r="QC10"/>
  <c r="QH9"/>
  <c r="QG9"/>
  <c r="QF9"/>
  <c r="QE9"/>
  <c r="QD9"/>
  <c r="QC9"/>
  <c r="QH8"/>
  <c r="QG8"/>
  <c r="QF8"/>
  <c r="QE8"/>
  <c r="QD8"/>
  <c r="QC8"/>
  <c r="QH7"/>
  <c r="QG7"/>
  <c r="QF7"/>
  <c r="QE7"/>
  <c r="QD7"/>
  <c r="QC7"/>
  <c r="QH6"/>
  <c r="QG6"/>
  <c r="QF6"/>
  <c r="QE6"/>
  <c r="QD6"/>
  <c r="QC6"/>
  <c r="QH5"/>
  <c r="QG5"/>
  <c r="QF5"/>
  <c r="QE5"/>
  <c r="QD5"/>
  <c r="QC5"/>
  <c r="QH4"/>
  <c r="QG4"/>
  <c r="QF4"/>
  <c r="QE4"/>
  <c r="QD4"/>
  <c r="QC4"/>
  <c r="QH3"/>
  <c r="QG3"/>
  <c r="QF3"/>
  <c r="QE3"/>
  <c r="QD3"/>
  <c r="QC3"/>
  <c r="QH2"/>
  <c r="QG2"/>
  <c r="QF2"/>
  <c r="QE2"/>
  <c r="QD2"/>
  <c r="PX2"/>
  <c r="QA13"/>
  <c r="PZ13"/>
  <c r="PY13"/>
  <c r="PX13"/>
  <c r="QA12"/>
  <c r="PZ12"/>
  <c r="PY12"/>
  <c r="PX12"/>
  <c r="PW12"/>
  <c r="PV12"/>
  <c r="QA11"/>
  <c r="PZ11"/>
  <c r="PY11"/>
  <c r="PX11"/>
  <c r="PW11"/>
  <c r="PV11"/>
  <c r="QA10"/>
  <c r="PZ10"/>
  <c r="PY10"/>
  <c r="PX10"/>
  <c r="PW10"/>
  <c r="PV10"/>
  <c r="QA9"/>
  <c r="PZ9"/>
  <c r="PY9"/>
  <c r="PX9"/>
  <c r="PW9"/>
  <c r="PV9"/>
  <c r="QA8"/>
  <c r="PZ8"/>
  <c r="PY8"/>
  <c r="PX8"/>
  <c r="PW8"/>
  <c r="PV8"/>
  <c r="QA7"/>
  <c r="PZ7"/>
  <c r="PY7"/>
  <c r="PX7"/>
  <c r="PW7"/>
  <c r="PV7"/>
  <c r="QA6"/>
  <c r="PZ6"/>
  <c r="PY6"/>
  <c r="PX6"/>
  <c r="PW6"/>
  <c r="PV6"/>
  <c r="QA5"/>
  <c r="PZ5"/>
  <c r="PY5"/>
  <c r="PX5"/>
  <c r="PW5"/>
  <c r="PV5"/>
  <c r="QA4"/>
  <c r="PZ4"/>
  <c r="PY4"/>
  <c r="PX4"/>
  <c r="PW4"/>
  <c r="PV4"/>
  <c r="QA3"/>
  <c r="PZ3"/>
  <c r="PY3"/>
  <c r="PX3"/>
  <c r="PW3"/>
  <c r="PV3"/>
  <c r="QA2"/>
  <c r="PZ2"/>
  <c r="PY2"/>
  <c r="MU12"/>
  <c r="MV10"/>
  <c r="MY11"/>
  <c r="MW11"/>
  <c r="MU11"/>
  <c r="MY49"/>
  <c r="MU49"/>
  <c r="MY32"/>
  <c r="MV32"/>
  <c r="MX13"/>
  <c r="NR230" l="1"/>
  <c r="NS229"/>
  <c r="NX229"/>
  <c r="NT228"/>
  <c r="NU228" s="1"/>
  <c r="GV209"/>
  <c r="GV212"/>
  <c r="GV210"/>
  <c r="GV208"/>
  <c r="GV211"/>
  <c r="GV213"/>
  <c r="GV214"/>
  <c r="PK48"/>
  <c r="OJ48" s="1"/>
  <c r="PK9"/>
  <c r="OJ9" s="1"/>
  <c r="PQ14"/>
  <c r="OM14" s="1"/>
  <c r="PQ16"/>
  <c r="OM16" s="1"/>
  <c r="PI18"/>
  <c r="OI18" s="1"/>
  <c r="PM19"/>
  <c r="OK19" s="1"/>
  <c r="PI22"/>
  <c r="OI22" s="1"/>
  <c r="PQ26"/>
  <c r="OM26" s="1"/>
  <c r="PI28"/>
  <c r="OI28" s="1"/>
  <c r="PM29"/>
  <c r="OK29" s="1"/>
  <c r="PI32"/>
  <c r="OI32" s="1"/>
  <c r="PQ32"/>
  <c r="OM32" s="1"/>
  <c r="PM37"/>
  <c r="OK37" s="1"/>
  <c r="PI38"/>
  <c r="OI38" s="1"/>
  <c r="PI40"/>
  <c r="OI40" s="1"/>
  <c r="PI44"/>
  <c r="OI44" s="1"/>
  <c r="PQ44"/>
  <c r="OM44" s="1"/>
  <c r="PQ46"/>
  <c r="OM46" s="1"/>
  <c r="PM12"/>
  <c r="OK12" s="1"/>
  <c r="PQ9"/>
  <c r="OM9" s="1"/>
  <c r="PQ13"/>
  <c r="OM13" s="1"/>
  <c r="PI14"/>
  <c r="OI14" s="1"/>
  <c r="PI20"/>
  <c r="OI20" s="1"/>
  <c r="PQ22"/>
  <c r="OM22" s="1"/>
  <c r="PM23"/>
  <c r="OK23" s="1"/>
  <c r="PI24"/>
  <c r="OI24" s="1"/>
  <c r="PM27"/>
  <c r="OK27" s="1"/>
  <c r="PI30"/>
  <c r="OI30" s="1"/>
  <c r="PM31"/>
  <c r="OK31" s="1"/>
  <c r="PM35"/>
  <c r="OK35" s="1"/>
  <c r="PI36"/>
  <c r="OI36" s="1"/>
  <c r="PM39"/>
  <c r="OK39" s="1"/>
  <c r="PM41"/>
  <c r="OK41" s="1"/>
  <c r="PI42"/>
  <c r="OI42" s="1"/>
  <c r="PM45"/>
  <c r="OK45" s="1"/>
  <c r="PI46"/>
  <c r="OI46" s="1"/>
  <c r="PI10"/>
  <c r="OI10" s="1"/>
  <c r="PK13"/>
  <c r="OJ13" s="1"/>
  <c r="PO9"/>
  <c r="OL9" s="1"/>
  <c r="PM15"/>
  <c r="OK15" s="1"/>
  <c r="PI16"/>
  <c r="OI16" s="1"/>
  <c r="PM17"/>
  <c r="OK17" s="1"/>
  <c r="PQ18"/>
  <c r="OM18" s="1"/>
  <c r="PQ20"/>
  <c r="OM20" s="1"/>
  <c r="PM21"/>
  <c r="OK21" s="1"/>
  <c r="PM25"/>
  <c r="OK25" s="1"/>
  <c r="PI26"/>
  <c r="OI26" s="1"/>
  <c r="PQ28"/>
  <c r="OM28" s="1"/>
  <c r="PQ30"/>
  <c r="OM30" s="1"/>
  <c r="PM33"/>
  <c r="OK33" s="1"/>
  <c r="PI34"/>
  <c r="OI34" s="1"/>
  <c r="PQ34"/>
  <c r="OM34" s="1"/>
  <c r="PQ36"/>
  <c r="OM36" s="1"/>
  <c r="PQ38"/>
  <c r="OM38" s="1"/>
  <c r="PQ40"/>
  <c r="OM40" s="1"/>
  <c r="PQ42"/>
  <c r="OM42" s="1"/>
  <c r="PM43"/>
  <c r="OK43" s="1"/>
  <c r="PM47"/>
  <c r="OK47" s="1"/>
  <c r="PM8"/>
  <c r="OK8" s="1"/>
  <c r="PI6"/>
  <c r="OI6" s="1"/>
  <c r="PK5"/>
  <c r="OJ5" s="1"/>
  <c r="PM4"/>
  <c r="OK4" s="1"/>
  <c r="PO5"/>
  <c r="OL5" s="1"/>
  <c r="PT208"/>
  <c r="PO49"/>
  <c r="OL49" s="1"/>
  <c r="PK50"/>
  <c r="OJ50" s="1"/>
  <c r="PO51"/>
  <c r="OL51" s="1"/>
  <c r="PS52"/>
  <c r="ON52" s="1"/>
  <c r="PO53"/>
  <c r="OL53" s="1"/>
  <c r="PS54"/>
  <c r="ON54" s="1"/>
  <c r="PK56"/>
  <c r="OJ56" s="1"/>
  <c r="PO57"/>
  <c r="OL57" s="1"/>
  <c r="PS58"/>
  <c r="ON58" s="1"/>
  <c r="PK60"/>
  <c r="OJ60" s="1"/>
  <c r="PS60"/>
  <c r="ON60" s="1"/>
  <c r="PK62"/>
  <c r="OJ62" s="1"/>
  <c r="PO63"/>
  <c r="OL63" s="1"/>
  <c r="PK64"/>
  <c r="OJ64" s="1"/>
  <c r="PO65"/>
  <c r="OL65" s="1"/>
  <c r="PS66"/>
  <c r="ON66" s="1"/>
  <c r="PO67"/>
  <c r="OL67" s="1"/>
  <c r="PK70"/>
  <c r="OJ70" s="1"/>
  <c r="PO71"/>
  <c r="OL71" s="1"/>
  <c r="PS72"/>
  <c r="ON72" s="1"/>
  <c r="PO75"/>
  <c r="OL75" s="1"/>
  <c r="PS76"/>
  <c r="ON76" s="1"/>
  <c r="PO77"/>
  <c r="OL77" s="1"/>
  <c r="PS78"/>
  <c r="ON78" s="1"/>
  <c r="PK80"/>
  <c r="OJ80" s="1"/>
  <c r="PO81"/>
  <c r="OL81" s="1"/>
  <c r="PS82"/>
  <c r="ON82" s="1"/>
  <c r="PK84"/>
  <c r="OJ84" s="1"/>
  <c r="PO85"/>
  <c r="OL85" s="1"/>
  <c r="PS86"/>
  <c r="ON86" s="1"/>
  <c r="PO89"/>
  <c r="OL89" s="1"/>
  <c r="PS90"/>
  <c r="ON90" s="1"/>
  <c r="PS92"/>
  <c r="ON92" s="1"/>
  <c r="PO95"/>
  <c r="OL95" s="1"/>
  <c r="PS96"/>
  <c r="ON96" s="1"/>
  <c r="PO97"/>
  <c r="OL97" s="1"/>
  <c r="PK98"/>
  <c r="OJ98" s="1"/>
  <c r="PO99"/>
  <c r="OL99" s="1"/>
  <c r="PS100"/>
  <c r="ON100" s="1"/>
  <c r="PK102"/>
  <c r="OJ102" s="1"/>
  <c r="PO103"/>
  <c r="OL103" s="1"/>
  <c r="PS104"/>
  <c r="ON104" s="1"/>
  <c r="PK106"/>
  <c r="OJ106" s="1"/>
  <c r="PO107"/>
  <c r="OL107" s="1"/>
  <c r="PS108"/>
  <c r="ON108" s="1"/>
  <c r="PK110"/>
  <c r="OJ110" s="1"/>
  <c r="PO111"/>
  <c r="OL111" s="1"/>
  <c r="PS112"/>
  <c r="ON112" s="1"/>
  <c r="PK114"/>
  <c r="OJ114" s="1"/>
  <c r="PO115"/>
  <c r="OL115" s="1"/>
  <c r="PS116"/>
  <c r="ON116" s="1"/>
  <c r="PO117"/>
  <c r="OL117" s="1"/>
  <c r="PS118"/>
  <c r="ON118" s="1"/>
  <c r="PK120"/>
  <c r="OJ120" s="1"/>
  <c r="PO121"/>
  <c r="OL121" s="1"/>
  <c r="PS122"/>
  <c r="ON122" s="1"/>
  <c r="PK124"/>
  <c r="OJ124" s="1"/>
  <c r="PO125"/>
  <c r="OL125" s="1"/>
  <c r="PS126"/>
  <c r="ON126" s="1"/>
  <c r="PO129"/>
  <c r="OL129" s="1"/>
  <c r="PS130"/>
  <c r="ON130" s="1"/>
  <c r="PO131"/>
  <c r="OL131" s="1"/>
  <c r="PK132"/>
  <c r="OJ132" s="1"/>
  <c r="PO133"/>
  <c r="OL133" s="1"/>
  <c r="PS134"/>
  <c r="ON134" s="1"/>
  <c r="PK136"/>
  <c r="OJ136" s="1"/>
  <c r="PO137"/>
  <c r="OL137" s="1"/>
  <c r="PS140"/>
  <c r="ON140" s="1"/>
  <c r="PK142"/>
  <c r="OJ142" s="1"/>
  <c r="PO143"/>
  <c r="OL143" s="1"/>
  <c r="PK144"/>
  <c r="OJ144" s="1"/>
  <c r="PK146"/>
  <c r="OJ146" s="1"/>
  <c r="PO147"/>
  <c r="OL147" s="1"/>
  <c r="PS148"/>
  <c r="ON148" s="1"/>
  <c r="PK150"/>
  <c r="OJ150" s="1"/>
  <c r="PS150"/>
  <c r="ON150" s="1"/>
  <c r="PO151"/>
  <c r="OL151" s="1"/>
  <c r="PS152"/>
  <c r="ON152" s="1"/>
  <c r="PK154"/>
  <c r="OJ154" s="1"/>
  <c r="PO155"/>
  <c r="OL155" s="1"/>
  <c r="PS156"/>
  <c r="ON156" s="1"/>
  <c r="PK158"/>
  <c r="OJ158" s="1"/>
  <c r="PO159"/>
  <c r="OL159" s="1"/>
  <c r="PS160"/>
  <c r="ON160" s="1"/>
  <c r="PK162"/>
  <c r="OJ162" s="1"/>
  <c r="PS164"/>
  <c r="ON164" s="1"/>
  <c r="PK166"/>
  <c r="OJ166" s="1"/>
  <c r="PO167"/>
  <c r="OL167" s="1"/>
  <c r="PK170"/>
  <c r="OJ170" s="1"/>
  <c r="PO171"/>
  <c r="OL171" s="1"/>
  <c r="PS172"/>
  <c r="ON172" s="1"/>
  <c r="PK174"/>
  <c r="OJ174" s="1"/>
  <c r="PO175"/>
  <c r="OL175" s="1"/>
  <c r="PS176"/>
  <c r="ON176" s="1"/>
  <c r="PK178"/>
  <c r="OJ178" s="1"/>
  <c r="PO179"/>
  <c r="OL179" s="1"/>
  <c r="PS180"/>
  <c r="ON180" s="1"/>
  <c r="PK182"/>
  <c r="OJ182" s="1"/>
  <c r="PO183"/>
  <c r="OL183" s="1"/>
  <c r="PK184"/>
  <c r="OJ184" s="1"/>
  <c r="PO185"/>
  <c r="OL185" s="1"/>
  <c r="PS186"/>
  <c r="ON186" s="1"/>
  <c r="PK188"/>
  <c r="OJ188" s="1"/>
  <c r="PO189"/>
  <c r="OL189" s="1"/>
  <c r="PK190"/>
  <c r="OJ190" s="1"/>
  <c r="PK192"/>
  <c r="OJ192" s="1"/>
  <c r="PO193"/>
  <c r="OL193" s="1"/>
  <c r="PS194"/>
  <c r="ON194" s="1"/>
  <c r="PK196"/>
  <c r="OJ196" s="1"/>
  <c r="PO197"/>
  <c r="OL197" s="1"/>
  <c r="PS198"/>
  <c r="ON198" s="1"/>
  <c r="PS200"/>
  <c r="ON200" s="1"/>
  <c r="PK202"/>
  <c r="OJ202" s="1"/>
  <c r="PS202"/>
  <c r="ON202" s="1"/>
  <c r="PK204"/>
  <c r="OJ204" s="1"/>
  <c r="PK206"/>
  <c r="OJ206" s="1"/>
  <c r="PS206"/>
  <c r="ON206" s="1"/>
  <c r="PS48"/>
  <c r="ON48" s="1"/>
  <c r="PS50"/>
  <c r="ON50" s="1"/>
  <c r="PK52"/>
  <c r="OJ52" s="1"/>
  <c r="PK54"/>
  <c r="OJ54" s="1"/>
  <c r="PO55"/>
  <c r="OL55" s="1"/>
  <c r="PS56"/>
  <c r="ON56" s="1"/>
  <c r="PK58"/>
  <c r="OJ58" s="1"/>
  <c r="PO59"/>
  <c r="OL59" s="1"/>
  <c r="PO61"/>
  <c r="OL61" s="1"/>
  <c r="PS62"/>
  <c r="ON62" s="1"/>
  <c r="PS64"/>
  <c r="ON64" s="1"/>
  <c r="PK68"/>
  <c r="OJ68" s="1"/>
  <c r="PO69"/>
  <c r="OL69" s="1"/>
  <c r="PS70"/>
  <c r="ON70" s="1"/>
  <c r="PK72"/>
  <c r="OJ72" s="1"/>
  <c r="PO73"/>
  <c r="OL73" s="1"/>
  <c r="PK74"/>
  <c r="OJ74" s="1"/>
  <c r="PS74"/>
  <c r="ON74" s="1"/>
  <c r="PK76"/>
  <c r="OJ76" s="1"/>
  <c r="PK78"/>
  <c r="OJ78" s="1"/>
  <c r="PO79"/>
  <c r="OL79" s="1"/>
  <c r="PS80"/>
  <c r="ON80" s="1"/>
  <c r="PK82"/>
  <c r="OJ82" s="1"/>
  <c r="PO83"/>
  <c r="OL83" s="1"/>
  <c r="PS84"/>
  <c r="ON84" s="1"/>
  <c r="PK86"/>
  <c r="OJ86" s="1"/>
  <c r="PO87"/>
  <c r="OL87" s="1"/>
  <c r="PK88"/>
  <c r="OJ88" s="1"/>
  <c r="PS88"/>
  <c r="ON88" s="1"/>
  <c r="PK90"/>
  <c r="OJ90" s="1"/>
  <c r="PO91"/>
  <c r="OL91" s="1"/>
  <c r="PK92"/>
  <c r="OJ92" s="1"/>
  <c r="PO93"/>
  <c r="OL93" s="1"/>
  <c r="PS94"/>
  <c r="ON94" s="1"/>
  <c r="PK96"/>
  <c r="OJ96" s="1"/>
  <c r="PS98"/>
  <c r="ON98" s="1"/>
  <c r="PK100"/>
  <c r="OJ100" s="1"/>
  <c r="PO101"/>
  <c r="OL101" s="1"/>
  <c r="PS102"/>
  <c r="ON102" s="1"/>
  <c r="PK104"/>
  <c r="OJ104" s="1"/>
  <c r="PO105"/>
  <c r="OL105" s="1"/>
  <c r="PS106"/>
  <c r="ON106" s="1"/>
  <c r="PK108"/>
  <c r="OJ108" s="1"/>
  <c r="PO109"/>
  <c r="OL109" s="1"/>
  <c r="PS110"/>
  <c r="ON110" s="1"/>
  <c r="PK112"/>
  <c r="OJ112" s="1"/>
  <c r="PO113"/>
  <c r="OL113" s="1"/>
  <c r="PS114"/>
  <c r="ON114" s="1"/>
  <c r="PK116"/>
  <c r="OJ116" s="1"/>
  <c r="PK118"/>
  <c r="OJ118" s="1"/>
  <c r="PO119"/>
  <c r="OL119" s="1"/>
  <c r="PS120"/>
  <c r="ON120" s="1"/>
  <c r="PK122"/>
  <c r="OJ122" s="1"/>
  <c r="PO123"/>
  <c r="OL123" s="1"/>
  <c r="PS124"/>
  <c r="ON124" s="1"/>
  <c r="PK126"/>
  <c r="OJ126" s="1"/>
  <c r="PO127"/>
  <c r="OL127" s="1"/>
  <c r="PK128"/>
  <c r="OJ128" s="1"/>
  <c r="PS128"/>
  <c r="ON128" s="1"/>
  <c r="PK130"/>
  <c r="OJ130" s="1"/>
  <c r="PS132"/>
  <c r="ON132" s="1"/>
  <c r="PK134"/>
  <c r="OJ134" s="1"/>
  <c r="PO135"/>
  <c r="OL135" s="1"/>
  <c r="PS136"/>
  <c r="ON136" s="1"/>
  <c r="PK138"/>
  <c r="OJ138" s="1"/>
  <c r="PS138"/>
  <c r="ON138" s="1"/>
  <c r="PO139"/>
  <c r="OL139" s="1"/>
  <c r="PK140"/>
  <c r="OJ140" s="1"/>
  <c r="PO141"/>
  <c r="OL141" s="1"/>
  <c r="PS142"/>
  <c r="ON142" s="1"/>
  <c r="PS144"/>
  <c r="ON144" s="1"/>
  <c r="PO145"/>
  <c r="OL145" s="1"/>
  <c r="PS146"/>
  <c r="ON146" s="1"/>
  <c r="PK148"/>
  <c r="OJ148" s="1"/>
  <c r="PO149"/>
  <c r="OL149" s="1"/>
  <c r="PK152"/>
  <c r="OJ152" s="1"/>
  <c r="PO153"/>
  <c r="OL153" s="1"/>
  <c r="PS154"/>
  <c r="ON154" s="1"/>
  <c r="PK156"/>
  <c r="OJ156" s="1"/>
  <c r="PO157"/>
  <c r="OL157" s="1"/>
  <c r="PS158"/>
  <c r="ON158" s="1"/>
  <c r="PK160"/>
  <c r="OJ160" s="1"/>
  <c r="PO161"/>
  <c r="OL161" s="1"/>
  <c r="PS162"/>
  <c r="ON162" s="1"/>
  <c r="PO163"/>
  <c r="OL163" s="1"/>
  <c r="PK164"/>
  <c r="OJ164" s="1"/>
  <c r="PO165"/>
  <c r="OL165" s="1"/>
  <c r="PS166"/>
  <c r="ON166" s="1"/>
  <c r="PK168"/>
  <c r="OJ168" s="1"/>
  <c r="PS168"/>
  <c r="ON168" s="1"/>
  <c r="PO169"/>
  <c r="OL169" s="1"/>
  <c r="PS170"/>
  <c r="ON170" s="1"/>
  <c r="PK172"/>
  <c r="OJ172" s="1"/>
  <c r="PO173"/>
  <c r="OL173" s="1"/>
  <c r="PS174"/>
  <c r="ON174" s="1"/>
  <c r="PK176"/>
  <c r="OJ176" s="1"/>
  <c r="PO177"/>
  <c r="OL177" s="1"/>
  <c r="PS178"/>
  <c r="ON178" s="1"/>
  <c r="PK180"/>
  <c r="OJ180" s="1"/>
  <c r="PO181"/>
  <c r="OL181" s="1"/>
  <c r="PS182"/>
  <c r="ON182" s="1"/>
  <c r="PS184"/>
  <c r="ON184" s="1"/>
  <c r="PK186"/>
  <c r="OJ186" s="1"/>
  <c r="PO187"/>
  <c r="OL187" s="1"/>
  <c r="PS188"/>
  <c r="ON188" s="1"/>
  <c r="PS190"/>
  <c r="ON190" s="1"/>
  <c r="PO191"/>
  <c r="OL191" s="1"/>
  <c r="PS192"/>
  <c r="ON192" s="1"/>
  <c r="PK194"/>
  <c r="OJ194" s="1"/>
  <c r="PO195"/>
  <c r="OL195" s="1"/>
  <c r="PS196"/>
  <c r="ON196" s="1"/>
  <c r="PK198"/>
  <c r="OJ198" s="1"/>
  <c r="PO199"/>
  <c r="OL199" s="1"/>
  <c r="PK200"/>
  <c r="OJ200" s="1"/>
  <c r="PO201"/>
  <c r="OL201" s="1"/>
  <c r="PO203"/>
  <c r="OL203" s="1"/>
  <c r="PS204"/>
  <c r="ON204" s="1"/>
  <c r="PO205"/>
  <c r="OL205" s="1"/>
  <c r="PI4"/>
  <c r="OI4" s="1"/>
  <c r="PI8"/>
  <c r="OI8" s="1"/>
  <c r="PI12"/>
  <c r="OI12" s="1"/>
  <c r="PK3"/>
  <c r="OJ3" s="1"/>
  <c r="PK7"/>
  <c r="OJ7" s="1"/>
  <c r="PK11"/>
  <c r="OJ11" s="1"/>
  <c r="PM6"/>
  <c r="OK6" s="1"/>
  <c r="PM10"/>
  <c r="OK10" s="1"/>
  <c r="PO3"/>
  <c r="OL3" s="1"/>
  <c r="PO11"/>
  <c r="OL11" s="1"/>
  <c r="PQ3"/>
  <c r="OM3" s="1"/>
  <c r="PQ7"/>
  <c r="OM7" s="1"/>
  <c r="PQ11"/>
  <c r="OM11" s="1"/>
  <c r="PM14"/>
  <c r="OK14" s="1"/>
  <c r="PI15"/>
  <c r="OI15" s="1"/>
  <c r="PQ15"/>
  <c r="OM15" s="1"/>
  <c r="PM16"/>
  <c r="OK16" s="1"/>
  <c r="PQ17"/>
  <c r="OM17" s="1"/>
  <c r="PM18"/>
  <c r="OK18" s="1"/>
  <c r="PI19"/>
  <c r="OI19" s="1"/>
  <c r="PQ19"/>
  <c r="OM19" s="1"/>
  <c r="PM20"/>
  <c r="OK20" s="1"/>
  <c r="PI21"/>
  <c r="OI21" s="1"/>
  <c r="PQ21"/>
  <c r="OM21" s="1"/>
  <c r="PM22"/>
  <c r="OK22" s="1"/>
  <c r="PI23"/>
  <c r="OI23" s="1"/>
  <c r="PQ23"/>
  <c r="OM23" s="1"/>
  <c r="PM24"/>
  <c r="OK24" s="1"/>
  <c r="PI25"/>
  <c r="OI25" s="1"/>
  <c r="PQ25"/>
  <c r="OM25" s="1"/>
  <c r="PM26"/>
  <c r="OK26" s="1"/>
  <c r="PI27"/>
  <c r="OI27" s="1"/>
  <c r="PQ27"/>
  <c r="OM27" s="1"/>
  <c r="PM28"/>
  <c r="OK28" s="1"/>
  <c r="PI29"/>
  <c r="OI29" s="1"/>
  <c r="PQ29"/>
  <c r="OM29" s="1"/>
  <c r="PM30"/>
  <c r="OK30" s="1"/>
  <c r="PI31"/>
  <c r="OI31" s="1"/>
  <c r="PQ31"/>
  <c r="OM31" s="1"/>
  <c r="PM32"/>
  <c r="OK32" s="1"/>
  <c r="PI33"/>
  <c r="OI33" s="1"/>
  <c r="PQ33"/>
  <c r="OM33" s="1"/>
  <c r="PM34"/>
  <c r="OK34" s="1"/>
  <c r="PI35"/>
  <c r="OI35" s="1"/>
  <c r="PQ35"/>
  <c r="OM35" s="1"/>
  <c r="PM36"/>
  <c r="OK36" s="1"/>
  <c r="PI37"/>
  <c r="OI37" s="1"/>
  <c r="PQ37"/>
  <c r="OM37" s="1"/>
  <c r="PM38"/>
  <c r="OK38" s="1"/>
  <c r="PI39"/>
  <c r="OI39" s="1"/>
  <c r="PQ39"/>
  <c r="OM39" s="1"/>
  <c r="PM40"/>
  <c r="OK40" s="1"/>
  <c r="PI41"/>
  <c r="OI41" s="1"/>
  <c r="PQ41"/>
  <c r="OM41" s="1"/>
  <c r="PM42"/>
  <c r="OK42" s="1"/>
  <c r="PI43"/>
  <c r="OI43" s="1"/>
  <c r="PQ43"/>
  <c r="OM43" s="1"/>
  <c r="PM44"/>
  <c r="OK44" s="1"/>
  <c r="PI45"/>
  <c r="OI45" s="1"/>
  <c r="PQ45"/>
  <c r="OM45" s="1"/>
  <c r="PM46"/>
  <c r="OK46" s="1"/>
  <c r="PI47"/>
  <c r="OI47" s="1"/>
  <c r="PS47"/>
  <c r="ON47" s="1"/>
  <c r="PK49"/>
  <c r="OJ49" s="1"/>
  <c r="PO50"/>
  <c r="OL50" s="1"/>
  <c r="PS51"/>
  <c r="ON51" s="1"/>
  <c r="PK53"/>
  <c r="OJ53" s="1"/>
  <c r="PO54"/>
  <c r="OL54" s="1"/>
  <c r="PS55"/>
  <c r="ON55" s="1"/>
  <c r="PO58"/>
  <c r="OL58" s="1"/>
  <c r="PS59"/>
  <c r="ON59" s="1"/>
  <c r="PO60"/>
  <c r="OL60" s="1"/>
  <c r="PS61"/>
  <c r="ON61" s="1"/>
  <c r="PK63"/>
  <c r="OJ63" s="1"/>
  <c r="PS63"/>
  <c r="ON63" s="1"/>
  <c r="PK65"/>
  <c r="OJ65" s="1"/>
  <c r="PO66"/>
  <c r="OL66" s="1"/>
  <c r="PS67"/>
  <c r="ON67" s="1"/>
  <c r="PO68"/>
  <c r="OL68" s="1"/>
  <c r="PS69"/>
  <c r="ON69" s="1"/>
  <c r="PK71"/>
  <c r="OJ71" s="1"/>
  <c r="PS73"/>
  <c r="ON73" s="1"/>
  <c r="PK75"/>
  <c r="OJ75" s="1"/>
  <c r="PO76"/>
  <c r="OL76" s="1"/>
  <c r="PO78"/>
  <c r="OL78" s="1"/>
  <c r="PS79"/>
  <c r="ON79" s="1"/>
  <c r="PS81"/>
  <c r="ON81" s="1"/>
  <c r="PK83"/>
  <c r="OJ83" s="1"/>
  <c r="PS83"/>
  <c r="ON83" s="1"/>
  <c r="PK85"/>
  <c r="OJ85" s="1"/>
  <c r="PS85"/>
  <c r="ON85" s="1"/>
  <c r="PK87"/>
  <c r="OJ87" s="1"/>
  <c r="PO88"/>
  <c r="OL88" s="1"/>
  <c r="PS89"/>
  <c r="ON89" s="1"/>
  <c r="PO90"/>
  <c r="OL90" s="1"/>
  <c r="PK91"/>
  <c r="OJ91" s="1"/>
  <c r="PO92"/>
  <c r="OL92" s="1"/>
  <c r="PS93"/>
  <c r="ON93" s="1"/>
  <c r="PK95"/>
  <c r="OJ95" s="1"/>
  <c r="PS95"/>
  <c r="ON95" s="1"/>
  <c r="PK97"/>
  <c r="OJ97" s="1"/>
  <c r="PO98"/>
  <c r="OL98" s="1"/>
  <c r="PS99"/>
  <c r="ON99" s="1"/>
  <c r="PK101"/>
  <c r="OJ101" s="1"/>
  <c r="PO102"/>
  <c r="OL102" s="1"/>
  <c r="PS103"/>
  <c r="ON103" s="1"/>
  <c r="PK105"/>
  <c r="OJ105" s="1"/>
  <c r="PO106"/>
  <c r="OL106" s="1"/>
  <c r="PS107"/>
  <c r="ON107" s="1"/>
  <c r="PS109"/>
  <c r="ON109" s="1"/>
  <c r="PK111"/>
  <c r="OJ111" s="1"/>
  <c r="PS113"/>
  <c r="ON113" s="1"/>
  <c r="PO114"/>
  <c r="OL114" s="1"/>
  <c r="PO116"/>
  <c r="OL116" s="1"/>
  <c r="PS117"/>
  <c r="ON117" s="1"/>
  <c r="PO118"/>
  <c r="OL118" s="1"/>
  <c r="PS119"/>
  <c r="ON119" s="1"/>
  <c r="PK121"/>
  <c r="OJ121" s="1"/>
  <c r="PO122"/>
  <c r="OL122" s="1"/>
  <c r="PS123"/>
  <c r="ON123" s="1"/>
  <c r="PK125"/>
  <c r="OJ125" s="1"/>
  <c r="PS125"/>
  <c r="ON125" s="1"/>
  <c r="PK127"/>
  <c r="OJ127" s="1"/>
  <c r="PS129"/>
  <c r="ON129" s="1"/>
  <c r="PS131"/>
  <c r="ON131" s="1"/>
  <c r="PK133"/>
  <c r="OJ133" s="1"/>
  <c r="PO134"/>
  <c r="OL134" s="1"/>
  <c r="PS135"/>
  <c r="ON135" s="1"/>
  <c r="PK137"/>
  <c r="OJ137" s="1"/>
  <c r="PS137"/>
  <c r="ON137" s="1"/>
  <c r="PS139"/>
  <c r="ON139" s="1"/>
  <c r="PS141"/>
  <c r="ON141" s="1"/>
  <c r="PS143"/>
  <c r="ON143" s="1"/>
  <c r="PK145"/>
  <c r="OJ145" s="1"/>
  <c r="PO146"/>
  <c r="OL146" s="1"/>
  <c r="PO148"/>
  <c r="OL148" s="1"/>
  <c r="PS149"/>
  <c r="ON149" s="1"/>
  <c r="PK151"/>
  <c r="OJ151" s="1"/>
  <c r="PS153"/>
  <c r="ON153" s="1"/>
  <c r="PS155"/>
  <c r="ON155" s="1"/>
  <c r="PK157"/>
  <c r="OJ157" s="1"/>
  <c r="PO158"/>
  <c r="OL158" s="1"/>
  <c r="PS159"/>
  <c r="ON159" s="1"/>
  <c r="PO160"/>
  <c r="OL160" s="1"/>
  <c r="PS161"/>
  <c r="ON161" s="1"/>
  <c r="PK163"/>
  <c r="OJ163" s="1"/>
  <c r="PO164"/>
  <c r="OL164" s="1"/>
  <c r="PS165"/>
  <c r="ON165" s="1"/>
  <c r="PO166"/>
  <c r="OL166" s="1"/>
  <c r="PO168"/>
  <c r="OL168" s="1"/>
  <c r="PS169"/>
  <c r="ON169" s="1"/>
  <c r="PO172"/>
  <c r="OL172" s="1"/>
  <c r="PK173"/>
  <c r="OJ173" s="1"/>
  <c r="PO174"/>
  <c r="OL174" s="1"/>
  <c r="PS175"/>
  <c r="ON175" s="1"/>
  <c r="PO176"/>
  <c r="OL176" s="1"/>
  <c r="PK177"/>
  <c r="OJ177" s="1"/>
  <c r="PO178"/>
  <c r="OL178" s="1"/>
  <c r="PS179"/>
  <c r="ON179" s="1"/>
  <c r="PO180"/>
  <c r="OL180" s="1"/>
  <c r="PK181"/>
  <c r="OJ181" s="1"/>
  <c r="PS181"/>
  <c r="ON181" s="1"/>
  <c r="PK183"/>
  <c r="OJ183" s="1"/>
  <c r="PO184"/>
  <c r="OL184" s="1"/>
  <c r="PO186"/>
  <c r="OL186" s="1"/>
  <c r="PK187"/>
  <c r="OJ187" s="1"/>
  <c r="PS189"/>
  <c r="ON189" s="1"/>
  <c r="PO190"/>
  <c r="OL190" s="1"/>
  <c r="PK191"/>
  <c r="OJ191" s="1"/>
  <c r="PK193"/>
  <c r="OJ193" s="1"/>
  <c r="PO194"/>
  <c r="OL194" s="1"/>
  <c r="PS195"/>
  <c r="ON195" s="1"/>
  <c r="PS197"/>
  <c r="ON197" s="1"/>
  <c r="PO198"/>
  <c r="OL198" s="1"/>
  <c r="PS199"/>
  <c r="ON199" s="1"/>
  <c r="PO200"/>
  <c r="OL200" s="1"/>
  <c r="PK201"/>
  <c r="OJ201" s="1"/>
  <c r="PO202"/>
  <c r="OL202" s="1"/>
  <c r="PK203"/>
  <c r="OJ203" s="1"/>
  <c r="PO204"/>
  <c r="OL204" s="1"/>
  <c r="PS205"/>
  <c r="ON205" s="1"/>
  <c r="PO48"/>
  <c r="OL48" s="1"/>
  <c r="PS49"/>
  <c r="ON49" s="1"/>
  <c r="PK51"/>
  <c r="OJ51" s="1"/>
  <c r="PO52"/>
  <c r="OL52" s="1"/>
  <c r="PS53"/>
  <c r="ON53" s="1"/>
  <c r="PK55"/>
  <c r="OJ55" s="1"/>
  <c r="PO56"/>
  <c r="OL56" s="1"/>
  <c r="PK57"/>
  <c r="OJ57" s="1"/>
  <c r="PS57"/>
  <c r="ON57" s="1"/>
  <c r="PK59"/>
  <c r="OJ59" s="1"/>
  <c r="PK61"/>
  <c r="OJ61" s="1"/>
  <c r="PO62"/>
  <c r="OL62" s="1"/>
  <c r="PO64"/>
  <c r="OL64" s="1"/>
  <c r="PS65"/>
  <c r="ON65" s="1"/>
  <c r="PK67"/>
  <c r="OJ67" s="1"/>
  <c r="PK69"/>
  <c r="OJ69" s="1"/>
  <c r="PO70"/>
  <c r="OL70" s="1"/>
  <c r="PS71"/>
  <c r="ON71" s="1"/>
  <c r="PO72"/>
  <c r="OL72" s="1"/>
  <c r="PK73"/>
  <c r="OJ73" s="1"/>
  <c r="PO74"/>
  <c r="OL74" s="1"/>
  <c r="PS75"/>
  <c r="ON75" s="1"/>
  <c r="PK77"/>
  <c r="OJ77" s="1"/>
  <c r="PS77"/>
  <c r="ON77" s="1"/>
  <c r="PK79"/>
  <c r="OJ79" s="1"/>
  <c r="PO80"/>
  <c r="OL80" s="1"/>
  <c r="PK81"/>
  <c r="OJ81" s="1"/>
  <c r="PO82"/>
  <c r="OL82" s="1"/>
  <c r="PO84"/>
  <c r="OL84" s="1"/>
  <c r="PO86"/>
  <c r="OL86" s="1"/>
  <c r="PS87"/>
  <c r="ON87" s="1"/>
  <c r="PK89"/>
  <c r="OJ89" s="1"/>
  <c r="PS91"/>
  <c r="ON91" s="1"/>
  <c r="PK93"/>
  <c r="OJ93" s="1"/>
  <c r="PO94"/>
  <c r="OL94" s="1"/>
  <c r="PO96"/>
  <c r="OL96" s="1"/>
  <c r="PS97"/>
  <c r="ON97" s="1"/>
  <c r="PK99"/>
  <c r="OJ99" s="1"/>
  <c r="PO100"/>
  <c r="OL100" s="1"/>
  <c r="PS101"/>
  <c r="ON101" s="1"/>
  <c r="PK103"/>
  <c r="OJ103" s="1"/>
  <c r="PO104"/>
  <c r="OL104" s="1"/>
  <c r="PS105"/>
  <c r="ON105" s="1"/>
  <c r="PK107"/>
  <c r="OJ107" s="1"/>
  <c r="PO108"/>
  <c r="OL108" s="1"/>
  <c r="PK109"/>
  <c r="OJ109" s="1"/>
  <c r="PO110"/>
  <c r="OL110" s="1"/>
  <c r="PS111"/>
  <c r="ON111" s="1"/>
  <c r="PO112"/>
  <c r="OL112" s="1"/>
  <c r="PK113"/>
  <c r="OJ113" s="1"/>
  <c r="PK115"/>
  <c r="OJ115" s="1"/>
  <c r="PS115"/>
  <c r="ON115" s="1"/>
  <c r="PK117"/>
  <c r="OJ117" s="1"/>
  <c r="PK119"/>
  <c r="OJ119" s="1"/>
  <c r="PO120"/>
  <c r="OL120" s="1"/>
  <c r="PS121"/>
  <c r="ON121" s="1"/>
  <c r="PK123"/>
  <c r="OJ123" s="1"/>
  <c r="PO124"/>
  <c r="OL124" s="1"/>
  <c r="PO126"/>
  <c r="OL126" s="1"/>
  <c r="PS127"/>
  <c r="ON127" s="1"/>
  <c r="PO128"/>
  <c r="OL128" s="1"/>
  <c r="PK129"/>
  <c r="OJ129" s="1"/>
  <c r="PO130"/>
  <c r="OL130" s="1"/>
  <c r="PK131"/>
  <c r="OJ131" s="1"/>
  <c r="PO132"/>
  <c r="OL132" s="1"/>
  <c r="PS133"/>
  <c r="ON133" s="1"/>
  <c r="PK135"/>
  <c r="OJ135" s="1"/>
  <c r="PO136"/>
  <c r="OL136" s="1"/>
  <c r="PK139"/>
  <c r="OJ139" s="1"/>
  <c r="PO140"/>
  <c r="OL140" s="1"/>
  <c r="PK141"/>
  <c r="OJ141" s="1"/>
  <c r="PO142"/>
  <c r="OL142" s="1"/>
  <c r="PK143"/>
  <c r="OJ143" s="1"/>
  <c r="PO144"/>
  <c r="OL144" s="1"/>
  <c r="PS145"/>
  <c r="ON145" s="1"/>
  <c r="PK147"/>
  <c r="OJ147" s="1"/>
  <c r="PS147"/>
  <c r="ON147" s="1"/>
  <c r="PK149"/>
  <c r="OJ149" s="1"/>
  <c r="PO150"/>
  <c r="OL150" s="1"/>
  <c r="PS151"/>
  <c r="ON151" s="1"/>
  <c r="PO152"/>
  <c r="OL152" s="1"/>
  <c r="PO154"/>
  <c r="OL154" s="1"/>
  <c r="PK155"/>
  <c r="OJ155" s="1"/>
  <c r="PO156"/>
  <c r="OL156" s="1"/>
  <c r="PS157"/>
  <c r="ON157" s="1"/>
  <c r="PK159"/>
  <c r="OJ159" s="1"/>
  <c r="PK161"/>
  <c r="OJ161" s="1"/>
  <c r="PO162"/>
  <c r="OL162" s="1"/>
  <c r="PS163"/>
  <c r="ON163" s="1"/>
  <c r="PK165"/>
  <c r="OJ165" s="1"/>
  <c r="PK167"/>
  <c r="OJ167" s="1"/>
  <c r="PS167"/>
  <c r="ON167" s="1"/>
  <c r="PK169"/>
  <c r="OJ169" s="1"/>
  <c r="PO170"/>
  <c r="OL170" s="1"/>
  <c r="PK171"/>
  <c r="OJ171" s="1"/>
  <c r="PS171"/>
  <c r="ON171" s="1"/>
  <c r="PS173"/>
  <c r="ON173" s="1"/>
  <c r="PK175"/>
  <c r="OJ175" s="1"/>
  <c r="PS177"/>
  <c r="ON177" s="1"/>
  <c r="PK179"/>
  <c r="OJ179" s="1"/>
  <c r="PO182"/>
  <c r="OL182" s="1"/>
  <c r="PS183"/>
  <c r="ON183" s="1"/>
  <c r="PK185"/>
  <c r="OJ185" s="1"/>
  <c r="PS185"/>
  <c r="ON185" s="1"/>
  <c r="PS187"/>
  <c r="ON187" s="1"/>
  <c r="PO188"/>
  <c r="OL188" s="1"/>
  <c r="PK189"/>
  <c r="OJ189" s="1"/>
  <c r="PS191"/>
  <c r="ON191" s="1"/>
  <c r="PO192"/>
  <c r="OL192" s="1"/>
  <c r="PS193"/>
  <c r="ON193" s="1"/>
  <c r="PK195"/>
  <c r="OJ195" s="1"/>
  <c r="PO196"/>
  <c r="OL196" s="1"/>
  <c r="PK197"/>
  <c r="OJ197" s="1"/>
  <c r="PK199"/>
  <c r="OJ199" s="1"/>
  <c r="PS201"/>
  <c r="ON201" s="1"/>
  <c r="PS203"/>
  <c r="ON203" s="1"/>
  <c r="PK205"/>
  <c r="OJ205" s="1"/>
  <c r="PO206"/>
  <c r="OL206" s="1"/>
  <c r="PL208"/>
  <c r="PQ24"/>
  <c r="OM24" s="1"/>
  <c r="PQ47"/>
  <c r="OM47" s="1"/>
  <c r="PI48"/>
  <c r="OI48" s="1"/>
  <c r="PM48"/>
  <c r="OK48" s="1"/>
  <c r="PQ48"/>
  <c r="OM48" s="1"/>
  <c r="PI49"/>
  <c r="OI49" s="1"/>
  <c r="PM49"/>
  <c r="OK49" s="1"/>
  <c r="PQ49"/>
  <c r="OM49" s="1"/>
  <c r="PI50"/>
  <c r="OI50" s="1"/>
  <c r="PM50"/>
  <c r="OK50" s="1"/>
  <c r="PQ50"/>
  <c r="OM50" s="1"/>
  <c r="PI51"/>
  <c r="OI51" s="1"/>
  <c r="PM51"/>
  <c r="OK51" s="1"/>
  <c r="PQ51"/>
  <c r="OM51" s="1"/>
  <c r="PI52"/>
  <c r="OI52" s="1"/>
  <c r="PM52"/>
  <c r="OK52" s="1"/>
  <c r="PQ52"/>
  <c r="OM52" s="1"/>
  <c r="PI53"/>
  <c r="OI53" s="1"/>
  <c r="PM53"/>
  <c r="OK53" s="1"/>
  <c r="PQ53"/>
  <c r="OM53" s="1"/>
  <c r="PI54"/>
  <c r="OI54" s="1"/>
  <c r="PM54"/>
  <c r="OK54" s="1"/>
  <c r="PQ54"/>
  <c r="OM54" s="1"/>
  <c r="PI55"/>
  <c r="OI55" s="1"/>
  <c r="PM55"/>
  <c r="OK55" s="1"/>
  <c r="PQ55"/>
  <c r="OM55" s="1"/>
  <c r="PI56"/>
  <c r="OI56" s="1"/>
  <c r="PM56"/>
  <c r="OK56" s="1"/>
  <c r="PQ56"/>
  <c r="OM56" s="1"/>
  <c r="PI57"/>
  <c r="OI57" s="1"/>
  <c r="PM57"/>
  <c r="OK57" s="1"/>
  <c r="PQ57"/>
  <c r="OM57" s="1"/>
  <c r="PI58"/>
  <c r="OI58" s="1"/>
  <c r="PM58"/>
  <c r="OK58" s="1"/>
  <c r="PQ58"/>
  <c r="OM58" s="1"/>
  <c r="PI59"/>
  <c r="OI59" s="1"/>
  <c r="PM59"/>
  <c r="OK59" s="1"/>
  <c r="PQ59"/>
  <c r="OM59" s="1"/>
  <c r="PI60"/>
  <c r="OI60" s="1"/>
  <c r="PS4"/>
  <c r="ON4" s="1"/>
  <c r="PS6"/>
  <c r="ON6" s="1"/>
  <c r="PS8"/>
  <c r="ON8" s="1"/>
  <c r="PS10"/>
  <c r="ON10" s="1"/>
  <c r="PS12"/>
  <c r="ON12" s="1"/>
  <c r="PQ5"/>
  <c r="OM5" s="1"/>
  <c r="PI9"/>
  <c r="OI9" s="1"/>
  <c r="PI11"/>
  <c r="OI11" s="1"/>
  <c r="PK4"/>
  <c r="OJ4" s="1"/>
  <c r="PK6"/>
  <c r="OJ6" s="1"/>
  <c r="PK8"/>
  <c r="OJ8" s="1"/>
  <c r="PK12"/>
  <c r="OJ12" s="1"/>
  <c r="PM5"/>
  <c r="OK5" s="1"/>
  <c r="PM9"/>
  <c r="OK9" s="1"/>
  <c r="PM11"/>
  <c r="OK11" s="1"/>
  <c r="PM13"/>
  <c r="OK13" s="1"/>
  <c r="PO2"/>
  <c r="PO6"/>
  <c r="OL6" s="1"/>
  <c r="PO10"/>
  <c r="OL10" s="1"/>
  <c r="PQ6"/>
  <c r="OM6" s="1"/>
  <c r="PQ8"/>
  <c r="OM8" s="1"/>
  <c r="PQ10"/>
  <c r="OM10" s="1"/>
  <c r="PQ12"/>
  <c r="OM12" s="1"/>
  <c r="PI13"/>
  <c r="OI13" s="1"/>
  <c r="PK14"/>
  <c r="OJ14" s="1"/>
  <c r="PO14"/>
  <c r="OL14" s="1"/>
  <c r="PS14"/>
  <c r="ON14" s="1"/>
  <c r="PO15"/>
  <c r="OL15" s="1"/>
  <c r="PS15"/>
  <c r="ON15" s="1"/>
  <c r="PO16"/>
  <c r="OL16" s="1"/>
  <c r="PO17"/>
  <c r="OL17" s="1"/>
  <c r="PK18"/>
  <c r="OJ18" s="1"/>
  <c r="PO18"/>
  <c r="OL18" s="1"/>
  <c r="PK19"/>
  <c r="OJ19" s="1"/>
  <c r="PO19"/>
  <c r="OL19" s="1"/>
  <c r="PS19"/>
  <c r="ON19" s="1"/>
  <c r="PO20"/>
  <c r="OL20" s="1"/>
  <c r="PS20"/>
  <c r="ON20" s="1"/>
  <c r="PO21"/>
  <c r="OL21" s="1"/>
  <c r="PS22"/>
  <c r="ON22" s="1"/>
  <c r="PK23"/>
  <c r="OJ23" s="1"/>
  <c r="PS23"/>
  <c r="ON23" s="1"/>
  <c r="PK24"/>
  <c r="OJ24" s="1"/>
  <c r="PS24"/>
  <c r="ON24" s="1"/>
  <c r="PK25"/>
  <c r="OJ25" s="1"/>
  <c r="PO25"/>
  <c r="OL25" s="1"/>
  <c r="PS25"/>
  <c r="ON25" s="1"/>
  <c r="PS26"/>
  <c r="ON26" s="1"/>
  <c r="PK27"/>
  <c r="OJ27" s="1"/>
  <c r="PS27"/>
  <c r="ON27" s="1"/>
  <c r="PO28"/>
  <c r="OL28" s="1"/>
  <c r="PK29"/>
  <c r="OJ29" s="1"/>
  <c r="PO29"/>
  <c r="OL29" s="1"/>
  <c r="PK30"/>
  <c r="OJ30" s="1"/>
  <c r="PO30"/>
  <c r="OL30" s="1"/>
  <c r="PS30"/>
  <c r="ON30" s="1"/>
  <c r="PO31"/>
  <c r="OL31" s="1"/>
  <c r="PS31"/>
  <c r="ON31" s="1"/>
  <c r="PO32"/>
  <c r="OL32" s="1"/>
  <c r="PS32"/>
  <c r="ON32" s="1"/>
  <c r="PO33"/>
  <c r="OL33" s="1"/>
  <c r="PS33"/>
  <c r="ON33" s="1"/>
  <c r="PK34"/>
  <c r="OJ34" s="1"/>
  <c r="PS34"/>
  <c r="ON34" s="1"/>
  <c r="PK35"/>
  <c r="OJ35" s="1"/>
  <c r="PS35"/>
  <c r="ON35" s="1"/>
  <c r="PK36"/>
  <c r="OJ36" s="1"/>
  <c r="PO36"/>
  <c r="OL36" s="1"/>
  <c r="PS37"/>
  <c r="ON37" s="1"/>
  <c r="PS39"/>
  <c r="ON39" s="1"/>
  <c r="PO40"/>
  <c r="OL40" s="1"/>
  <c r="PO41"/>
  <c r="OL41" s="1"/>
  <c r="PO42"/>
  <c r="OL42" s="1"/>
  <c r="PS42"/>
  <c r="ON42" s="1"/>
  <c r="PK43"/>
  <c r="OJ43" s="1"/>
  <c r="PO43"/>
  <c r="OL43" s="1"/>
  <c r="PK44"/>
  <c r="OJ44" s="1"/>
  <c r="PK45"/>
  <c r="OJ45" s="1"/>
  <c r="PS45"/>
  <c r="ON45" s="1"/>
  <c r="PK46"/>
  <c r="OJ46" s="1"/>
  <c r="PK47"/>
  <c r="OJ47" s="1"/>
  <c r="PO47"/>
  <c r="OL47" s="1"/>
  <c r="PO7"/>
  <c r="OL7" s="1"/>
  <c r="PO13"/>
  <c r="OL13" s="1"/>
  <c r="PI17"/>
  <c r="OI17" s="1"/>
  <c r="PI3"/>
  <c r="OI3" s="1"/>
  <c r="PI5"/>
  <c r="OI5" s="1"/>
  <c r="PI7"/>
  <c r="OI7" s="1"/>
  <c r="PK10"/>
  <c r="OJ10" s="1"/>
  <c r="PM3"/>
  <c r="OK3" s="1"/>
  <c r="PM7"/>
  <c r="OK7" s="1"/>
  <c r="PO4"/>
  <c r="OL4" s="1"/>
  <c r="PO8"/>
  <c r="OL8" s="1"/>
  <c r="PO12"/>
  <c r="OL12" s="1"/>
  <c r="PQ4"/>
  <c r="OM4" s="1"/>
  <c r="PS2"/>
  <c r="PK15"/>
  <c r="OJ15" s="1"/>
  <c r="PK16"/>
  <c r="OJ16" s="1"/>
  <c r="PS16"/>
  <c r="ON16" s="1"/>
  <c r="PK17"/>
  <c r="OJ17" s="1"/>
  <c r="PS17"/>
  <c r="ON17" s="1"/>
  <c r="PS18"/>
  <c r="ON18" s="1"/>
  <c r="PK20"/>
  <c r="OJ20" s="1"/>
  <c r="PK21"/>
  <c r="OJ21" s="1"/>
  <c r="PS21"/>
  <c r="ON21" s="1"/>
  <c r="PK22"/>
  <c r="OJ22" s="1"/>
  <c r="PO22"/>
  <c r="OL22" s="1"/>
  <c r="PO23"/>
  <c r="OL23" s="1"/>
  <c r="PO24"/>
  <c r="OL24" s="1"/>
  <c r="PK26"/>
  <c r="OJ26" s="1"/>
  <c r="PO26"/>
  <c r="OL26" s="1"/>
  <c r="PO27"/>
  <c r="OL27" s="1"/>
  <c r="PK28"/>
  <c r="OJ28" s="1"/>
  <c r="PS28"/>
  <c r="ON28" s="1"/>
  <c r="PS29"/>
  <c r="ON29" s="1"/>
  <c r="PK31"/>
  <c r="OJ31" s="1"/>
  <c r="PK32"/>
  <c r="OJ32" s="1"/>
  <c r="PK33"/>
  <c r="OJ33" s="1"/>
  <c r="PO34"/>
  <c r="OL34" s="1"/>
  <c r="PO35"/>
  <c r="OL35" s="1"/>
  <c r="PS36"/>
  <c r="ON36" s="1"/>
  <c r="PK37"/>
  <c r="OJ37" s="1"/>
  <c r="PO37"/>
  <c r="OL37" s="1"/>
  <c r="PK38"/>
  <c r="OJ38" s="1"/>
  <c r="PO38"/>
  <c r="OL38" s="1"/>
  <c r="PS38"/>
  <c r="ON38" s="1"/>
  <c r="PK39"/>
  <c r="OJ39" s="1"/>
  <c r="PO39"/>
  <c r="OL39" s="1"/>
  <c r="PK40"/>
  <c r="OJ40" s="1"/>
  <c r="PS40"/>
  <c r="ON40" s="1"/>
  <c r="PK41"/>
  <c r="OJ41" s="1"/>
  <c r="PS41"/>
  <c r="ON41" s="1"/>
  <c r="PK42"/>
  <c r="OJ42" s="1"/>
  <c r="PS43"/>
  <c r="ON43" s="1"/>
  <c r="PO44"/>
  <c r="OL44" s="1"/>
  <c r="PS44"/>
  <c r="ON44" s="1"/>
  <c r="PO45"/>
  <c r="OL45" s="1"/>
  <c r="PO46"/>
  <c r="OL46" s="1"/>
  <c r="PS46"/>
  <c r="ON46" s="1"/>
  <c r="PS3"/>
  <c r="ON3" s="1"/>
  <c r="PS7"/>
  <c r="ON7" s="1"/>
  <c r="PS9"/>
  <c r="ON9" s="1"/>
  <c r="PS13"/>
  <c r="ON13" s="1"/>
  <c r="PM60"/>
  <c r="OK60" s="1"/>
  <c r="PQ60"/>
  <c r="OM60" s="1"/>
  <c r="PI61"/>
  <c r="OI61" s="1"/>
  <c r="PM61"/>
  <c r="OK61" s="1"/>
  <c r="PQ61"/>
  <c r="OM61" s="1"/>
  <c r="PI62"/>
  <c r="OI62" s="1"/>
  <c r="PM62"/>
  <c r="OK62" s="1"/>
  <c r="PQ62"/>
  <c r="OM62" s="1"/>
  <c r="PI63"/>
  <c r="OI63" s="1"/>
  <c r="PM63"/>
  <c r="OK63" s="1"/>
  <c r="PQ63"/>
  <c r="OM63" s="1"/>
  <c r="PI64"/>
  <c r="OI64" s="1"/>
  <c r="PM64"/>
  <c r="OK64" s="1"/>
  <c r="PQ64"/>
  <c r="OM64" s="1"/>
  <c r="PI65"/>
  <c r="OI65" s="1"/>
  <c r="PM65"/>
  <c r="OK65" s="1"/>
  <c r="PQ65"/>
  <c r="OM65" s="1"/>
  <c r="PI66"/>
  <c r="OI66" s="1"/>
  <c r="PM66"/>
  <c r="OK66" s="1"/>
  <c r="PQ66"/>
  <c r="OM66" s="1"/>
  <c r="PI67"/>
  <c r="OI67" s="1"/>
  <c r="PM67"/>
  <c r="OK67" s="1"/>
  <c r="PQ67"/>
  <c r="OM67" s="1"/>
  <c r="PI68"/>
  <c r="OI68" s="1"/>
  <c r="PM68"/>
  <c r="OK68" s="1"/>
  <c r="PQ68"/>
  <c r="OM68" s="1"/>
  <c r="PI69"/>
  <c r="OI69" s="1"/>
  <c r="PM69"/>
  <c r="OK69" s="1"/>
  <c r="PQ69"/>
  <c r="OM69" s="1"/>
  <c r="PI70"/>
  <c r="OI70" s="1"/>
  <c r="PM70"/>
  <c r="OK70" s="1"/>
  <c r="PQ70"/>
  <c r="OM70" s="1"/>
  <c r="PI71"/>
  <c r="OI71" s="1"/>
  <c r="PM71"/>
  <c r="OK71" s="1"/>
  <c r="PQ71"/>
  <c r="OM71" s="1"/>
  <c r="PI72"/>
  <c r="OI72" s="1"/>
  <c r="PM72"/>
  <c r="OK72" s="1"/>
  <c r="PQ72"/>
  <c r="OM72" s="1"/>
  <c r="PI73"/>
  <c r="OI73" s="1"/>
  <c r="PM73"/>
  <c r="OK73" s="1"/>
  <c r="PQ73"/>
  <c r="OM73" s="1"/>
  <c r="PI74"/>
  <c r="OI74" s="1"/>
  <c r="PM74"/>
  <c r="OK74" s="1"/>
  <c r="PQ74"/>
  <c r="OM74" s="1"/>
  <c r="PI75"/>
  <c r="OI75" s="1"/>
  <c r="PM75"/>
  <c r="OK75" s="1"/>
  <c r="PQ75"/>
  <c r="OM75" s="1"/>
  <c r="PI76"/>
  <c r="OI76" s="1"/>
  <c r="PM76"/>
  <c r="OK76" s="1"/>
  <c r="PQ76"/>
  <c r="OM76" s="1"/>
  <c r="PI77"/>
  <c r="OI77" s="1"/>
  <c r="PM77"/>
  <c r="OK77" s="1"/>
  <c r="PQ77"/>
  <c r="OM77" s="1"/>
  <c r="PI78"/>
  <c r="OI78" s="1"/>
  <c r="PM78"/>
  <c r="OK78" s="1"/>
  <c r="PQ78"/>
  <c r="OM78" s="1"/>
  <c r="PI79"/>
  <c r="OI79" s="1"/>
  <c r="PM79"/>
  <c r="OK79" s="1"/>
  <c r="PQ79"/>
  <c r="OM79" s="1"/>
  <c r="PI80"/>
  <c r="OI80" s="1"/>
  <c r="PM80"/>
  <c r="OK80" s="1"/>
  <c r="PQ80"/>
  <c r="OM80" s="1"/>
  <c r="PI81"/>
  <c r="OI81" s="1"/>
  <c r="PM81"/>
  <c r="OK81" s="1"/>
  <c r="PQ81"/>
  <c r="OM81" s="1"/>
  <c r="PI82"/>
  <c r="OI82" s="1"/>
  <c r="PM82"/>
  <c r="OK82" s="1"/>
  <c r="PQ82"/>
  <c r="OM82" s="1"/>
  <c r="PI83"/>
  <c r="OI83" s="1"/>
  <c r="PM83"/>
  <c r="OK83" s="1"/>
  <c r="PQ83"/>
  <c r="OM83" s="1"/>
  <c r="PI84"/>
  <c r="OI84" s="1"/>
  <c r="PM84"/>
  <c r="OK84" s="1"/>
  <c r="PQ84"/>
  <c r="OM84" s="1"/>
  <c r="PI85"/>
  <c r="OI85" s="1"/>
  <c r="PM85"/>
  <c r="OK85" s="1"/>
  <c r="PQ85"/>
  <c r="OM85" s="1"/>
  <c r="PI86"/>
  <c r="OI86" s="1"/>
  <c r="PM86"/>
  <c r="OK86" s="1"/>
  <c r="PQ86"/>
  <c r="OM86" s="1"/>
  <c r="PI87"/>
  <c r="OI87" s="1"/>
  <c r="PM87"/>
  <c r="OK87" s="1"/>
  <c r="PQ87"/>
  <c r="OM87" s="1"/>
  <c r="PI88"/>
  <c r="OI88" s="1"/>
  <c r="PM88"/>
  <c r="OK88" s="1"/>
  <c r="PQ88"/>
  <c r="OM88" s="1"/>
  <c r="PI89"/>
  <c r="OI89" s="1"/>
  <c r="PM89"/>
  <c r="OK89" s="1"/>
  <c r="PQ89"/>
  <c r="OM89" s="1"/>
  <c r="PI90"/>
  <c r="OI90" s="1"/>
  <c r="PM90"/>
  <c r="OK90" s="1"/>
  <c r="PQ90"/>
  <c r="OM90" s="1"/>
  <c r="PI91"/>
  <c r="OI91" s="1"/>
  <c r="PM91"/>
  <c r="OK91" s="1"/>
  <c r="PQ91"/>
  <c r="OM91" s="1"/>
  <c r="PI92"/>
  <c r="OI92" s="1"/>
  <c r="PM92"/>
  <c r="OK92" s="1"/>
  <c r="PQ92"/>
  <c r="OM92" s="1"/>
  <c r="PI93"/>
  <c r="OI93" s="1"/>
  <c r="PM93"/>
  <c r="OK93" s="1"/>
  <c r="PQ93"/>
  <c r="OM93" s="1"/>
  <c r="PI94"/>
  <c r="OI94" s="1"/>
  <c r="PM94"/>
  <c r="OK94" s="1"/>
  <c r="PQ94"/>
  <c r="OM94" s="1"/>
  <c r="PI95"/>
  <c r="OI95" s="1"/>
  <c r="PM95"/>
  <c r="OK95" s="1"/>
  <c r="PQ95"/>
  <c r="OM95" s="1"/>
  <c r="PI96"/>
  <c r="OI96" s="1"/>
  <c r="PM96"/>
  <c r="OK96" s="1"/>
  <c r="PQ96"/>
  <c r="OM96" s="1"/>
  <c r="PI97"/>
  <c r="OI97" s="1"/>
  <c r="PM97"/>
  <c r="OK97" s="1"/>
  <c r="PQ97"/>
  <c r="OM97" s="1"/>
  <c r="PI98"/>
  <c r="OI98" s="1"/>
  <c r="PM98"/>
  <c r="OK98" s="1"/>
  <c r="PQ98"/>
  <c r="OM98" s="1"/>
  <c r="PI99"/>
  <c r="OI99" s="1"/>
  <c r="PM99"/>
  <c r="OK99" s="1"/>
  <c r="PQ99"/>
  <c r="OM99" s="1"/>
  <c r="PI100"/>
  <c r="OI100" s="1"/>
  <c r="PM100"/>
  <c r="OK100" s="1"/>
  <c r="PQ100"/>
  <c r="OM100" s="1"/>
  <c r="PI101"/>
  <c r="OI101" s="1"/>
  <c r="PM101"/>
  <c r="OK101" s="1"/>
  <c r="PQ101"/>
  <c r="OM101" s="1"/>
  <c r="PI102"/>
  <c r="OI102" s="1"/>
  <c r="PM102"/>
  <c r="OK102" s="1"/>
  <c r="PQ102"/>
  <c r="OM102" s="1"/>
  <c r="PI103"/>
  <c r="OI103" s="1"/>
  <c r="PM103"/>
  <c r="OK103" s="1"/>
  <c r="PQ103"/>
  <c r="OM103" s="1"/>
  <c r="PI104"/>
  <c r="OI104" s="1"/>
  <c r="PM104"/>
  <c r="OK104" s="1"/>
  <c r="PQ104"/>
  <c r="OM104" s="1"/>
  <c r="PI105"/>
  <c r="OI105" s="1"/>
  <c r="PM105"/>
  <c r="OK105" s="1"/>
  <c r="PQ105"/>
  <c r="OM105" s="1"/>
  <c r="PI106"/>
  <c r="OI106" s="1"/>
  <c r="PM106"/>
  <c r="OK106" s="1"/>
  <c r="PQ106"/>
  <c r="OM106" s="1"/>
  <c r="PI107"/>
  <c r="OI107" s="1"/>
  <c r="PM107"/>
  <c r="OK107" s="1"/>
  <c r="PQ107"/>
  <c r="OM107" s="1"/>
  <c r="PI108"/>
  <c r="OI108" s="1"/>
  <c r="PM108"/>
  <c r="OK108" s="1"/>
  <c r="PQ108"/>
  <c r="OM108" s="1"/>
  <c r="PI109"/>
  <c r="OI109" s="1"/>
  <c r="PM109"/>
  <c r="OK109" s="1"/>
  <c r="PQ109"/>
  <c r="OM109" s="1"/>
  <c r="PI110"/>
  <c r="OI110" s="1"/>
  <c r="PM110"/>
  <c r="OK110" s="1"/>
  <c r="PQ110"/>
  <c r="OM110" s="1"/>
  <c r="PI111"/>
  <c r="OI111" s="1"/>
  <c r="PM111"/>
  <c r="OK111" s="1"/>
  <c r="PQ111"/>
  <c r="OM111" s="1"/>
  <c r="PI112"/>
  <c r="OI112" s="1"/>
  <c r="PM112"/>
  <c r="OK112" s="1"/>
  <c r="PQ112"/>
  <c r="OM112" s="1"/>
  <c r="PI113"/>
  <c r="OI113" s="1"/>
  <c r="PM113"/>
  <c r="OK113" s="1"/>
  <c r="PQ113"/>
  <c r="OM113" s="1"/>
  <c r="PI114"/>
  <c r="OI114" s="1"/>
  <c r="PM114"/>
  <c r="OK114" s="1"/>
  <c r="PQ114"/>
  <c r="OM114" s="1"/>
  <c r="PI115"/>
  <c r="OI115" s="1"/>
  <c r="PM115"/>
  <c r="OK115" s="1"/>
  <c r="PQ115"/>
  <c r="OM115" s="1"/>
  <c r="PI116"/>
  <c r="OI116" s="1"/>
  <c r="PM116"/>
  <c r="OK116" s="1"/>
  <c r="PQ116"/>
  <c r="OM116" s="1"/>
  <c r="PI117"/>
  <c r="OI117" s="1"/>
  <c r="PM117"/>
  <c r="OK117" s="1"/>
  <c r="PQ117"/>
  <c r="OM117" s="1"/>
  <c r="PI118"/>
  <c r="OI118" s="1"/>
  <c r="PM118"/>
  <c r="OK118" s="1"/>
  <c r="PQ118"/>
  <c r="OM118" s="1"/>
  <c r="PI119"/>
  <c r="OI119" s="1"/>
  <c r="PM119"/>
  <c r="OK119" s="1"/>
  <c r="PQ119"/>
  <c r="OM119" s="1"/>
  <c r="PI120"/>
  <c r="OI120" s="1"/>
  <c r="PM120"/>
  <c r="OK120" s="1"/>
  <c r="PQ120"/>
  <c r="OM120" s="1"/>
  <c r="PI121"/>
  <c r="OI121" s="1"/>
  <c r="PM121"/>
  <c r="OK121" s="1"/>
  <c r="PQ121"/>
  <c r="OM121" s="1"/>
  <c r="PI122"/>
  <c r="OI122" s="1"/>
  <c r="PM122"/>
  <c r="OK122" s="1"/>
  <c r="PQ122"/>
  <c r="OM122" s="1"/>
  <c r="PI123"/>
  <c r="OI123" s="1"/>
  <c r="PM123"/>
  <c r="OK123" s="1"/>
  <c r="PQ123"/>
  <c r="OM123" s="1"/>
  <c r="PI124"/>
  <c r="OI124" s="1"/>
  <c r="PM124"/>
  <c r="OK124" s="1"/>
  <c r="PQ124"/>
  <c r="OM124" s="1"/>
  <c r="PI125"/>
  <c r="OI125" s="1"/>
  <c r="PM125"/>
  <c r="OK125" s="1"/>
  <c r="PQ125"/>
  <c r="OM125" s="1"/>
  <c r="PI126"/>
  <c r="OI126" s="1"/>
  <c r="PM126"/>
  <c r="OK126" s="1"/>
  <c r="PQ126"/>
  <c r="OM126" s="1"/>
  <c r="PI127"/>
  <c r="OI127" s="1"/>
  <c r="PM127"/>
  <c r="OK127" s="1"/>
  <c r="PQ127"/>
  <c r="OM127" s="1"/>
  <c r="PI128"/>
  <c r="OI128" s="1"/>
  <c r="PM128"/>
  <c r="OK128" s="1"/>
  <c r="PQ128"/>
  <c r="OM128" s="1"/>
  <c r="PI129"/>
  <c r="OI129" s="1"/>
  <c r="PM129"/>
  <c r="OK129" s="1"/>
  <c r="PQ129"/>
  <c r="OM129" s="1"/>
  <c r="PI130"/>
  <c r="OI130" s="1"/>
  <c r="PM130"/>
  <c r="OK130" s="1"/>
  <c r="PQ130"/>
  <c r="OM130" s="1"/>
  <c r="PI131"/>
  <c r="OI131" s="1"/>
  <c r="PM131"/>
  <c r="OK131" s="1"/>
  <c r="PQ131"/>
  <c r="OM131" s="1"/>
  <c r="PI132"/>
  <c r="OI132" s="1"/>
  <c r="PM132"/>
  <c r="OK132" s="1"/>
  <c r="PQ132"/>
  <c r="OM132" s="1"/>
  <c r="PI133"/>
  <c r="OI133" s="1"/>
  <c r="PM133"/>
  <c r="OK133" s="1"/>
  <c r="PQ133"/>
  <c r="OM133" s="1"/>
  <c r="PI134"/>
  <c r="OI134" s="1"/>
  <c r="PM134"/>
  <c r="OK134" s="1"/>
  <c r="PQ134"/>
  <c r="OM134" s="1"/>
  <c r="PI135"/>
  <c r="OI135" s="1"/>
  <c r="PM135"/>
  <c r="OK135" s="1"/>
  <c r="PQ135"/>
  <c r="OM135" s="1"/>
  <c r="PI136"/>
  <c r="OI136" s="1"/>
  <c r="PM136"/>
  <c r="OK136" s="1"/>
  <c r="PQ136"/>
  <c r="OM136" s="1"/>
  <c r="PI137"/>
  <c r="OI137" s="1"/>
  <c r="PM137"/>
  <c r="OK137" s="1"/>
  <c r="PQ137"/>
  <c r="OM137" s="1"/>
  <c r="PI138"/>
  <c r="OI138" s="1"/>
  <c r="PM138"/>
  <c r="OK138" s="1"/>
  <c r="PQ138"/>
  <c r="OM138" s="1"/>
  <c r="PI139"/>
  <c r="OI139" s="1"/>
  <c r="PM139"/>
  <c r="OK139" s="1"/>
  <c r="PQ139"/>
  <c r="OM139" s="1"/>
  <c r="PI140"/>
  <c r="OI140" s="1"/>
  <c r="PM140"/>
  <c r="OK140" s="1"/>
  <c r="PQ140"/>
  <c r="OM140" s="1"/>
  <c r="PI141"/>
  <c r="OI141" s="1"/>
  <c r="PM141"/>
  <c r="OK141" s="1"/>
  <c r="PQ141"/>
  <c r="OM141" s="1"/>
  <c r="PI142"/>
  <c r="OI142" s="1"/>
  <c r="PM142"/>
  <c r="OK142" s="1"/>
  <c r="PQ142"/>
  <c r="OM142" s="1"/>
  <c r="PI143"/>
  <c r="OI143" s="1"/>
  <c r="PM143"/>
  <c r="OK143" s="1"/>
  <c r="PQ143"/>
  <c r="OM143" s="1"/>
  <c r="PI144"/>
  <c r="OI144" s="1"/>
  <c r="PM144"/>
  <c r="OK144" s="1"/>
  <c r="PQ144"/>
  <c r="OM144" s="1"/>
  <c r="PI145"/>
  <c r="OI145" s="1"/>
  <c r="PM145"/>
  <c r="OK145" s="1"/>
  <c r="PQ145"/>
  <c r="OM145" s="1"/>
  <c r="PI146"/>
  <c r="OI146" s="1"/>
  <c r="PM146"/>
  <c r="OK146" s="1"/>
  <c r="PQ146"/>
  <c r="OM146" s="1"/>
  <c r="PI147"/>
  <c r="OI147" s="1"/>
  <c r="PM147"/>
  <c r="OK147" s="1"/>
  <c r="PQ147"/>
  <c r="OM147" s="1"/>
  <c r="PI148"/>
  <c r="OI148" s="1"/>
  <c r="PM148"/>
  <c r="OK148" s="1"/>
  <c r="PQ148"/>
  <c r="OM148" s="1"/>
  <c r="PI149"/>
  <c r="OI149" s="1"/>
  <c r="PM149"/>
  <c r="OK149" s="1"/>
  <c r="PQ149"/>
  <c r="OM149" s="1"/>
  <c r="PI150"/>
  <c r="OI150" s="1"/>
  <c r="PM150"/>
  <c r="OK150" s="1"/>
  <c r="PQ150"/>
  <c r="OM150" s="1"/>
  <c r="PI151"/>
  <c r="OI151" s="1"/>
  <c r="PM151"/>
  <c r="OK151" s="1"/>
  <c r="PQ151"/>
  <c r="OM151" s="1"/>
  <c r="PI152"/>
  <c r="OI152" s="1"/>
  <c r="PM152"/>
  <c r="OK152" s="1"/>
  <c r="PQ152"/>
  <c r="OM152" s="1"/>
  <c r="PI153"/>
  <c r="OI153" s="1"/>
  <c r="PM153"/>
  <c r="OK153" s="1"/>
  <c r="PQ153"/>
  <c r="OM153" s="1"/>
  <c r="PI154"/>
  <c r="OI154" s="1"/>
  <c r="PM154"/>
  <c r="OK154" s="1"/>
  <c r="PQ154"/>
  <c r="OM154" s="1"/>
  <c r="PI155"/>
  <c r="OI155" s="1"/>
  <c r="PM155"/>
  <c r="OK155" s="1"/>
  <c r="PQ155"/>
  <c r="OM155" s="1"/>
  <c r="PI156"/>
  <c r="OI156" s="1"/>
  <c r="PM156"/>
  <c r="OK156" s="1"/>
  <c r="PQ156"/>
  <c r="OM156" s="1"/>
  <c r="PI157"/>
  <c r="OI157" s="1"/>
  <c r="PM157"/>
  <c r="OK157" s="1"/>
  <c r="PQ157"/>
  <c r="OM157" s="1"/>
  <c r="PI158"/>
  <c r="OI158" s="1"/>
  <c r="PM158"/>
  <c r="OK158" s="1"/>
  <c r="PQ158"/>
  <c r="OM158" s="1"/>
  <c r="PI159"/>
  <c r="OI159" s="1"/>
  <c r="PM159"/>
  <c r="OK159" s="1"/>
  <c r="PQ159"/>
  <c r="OM159" s="1"/>
  <c r="PI160"/>
  <c r="OI160" s="1"/>
  <c r="PM160"/>
  <c r="OK160" s="1"/>
  <c r="PQ160"/>
  <c r="OM160" s="1"/>
  <c r="PI161"/>
  <c r="OI161" s="1"/>
  <c r="PM161"/>
  <c r="OK161" s="1"/>
  <c r="PQ161"/>
  <c r="OM161" s="1"/>
  <c r="PI162"/>
  <c r="OI162" s="1"/>
  <c r="PM162"/>
  <c r="OK162" s="1"/>
  <c r="PQ162"/>
  <c r="OM162" s="1"/>
  <c r="PI163"/>
  <c r="OI163" s="1"/>
  <c r="PM163"/>
  <c r="OK163" s="1"/>
  <c r="PQ163"/>
  <c r="OM163" s="1"/>
  <c r="PI164"/>
  <c r="OI164" s="1"/>
  <c r="PM164"/>
  <c r="OK164" s="1"/>
  <c r="PQ164"/>
  <c r="OM164" s="1"/>
  <c r="PI165"/>
  <c r="OI165" s="1"/>
  <c r="PM165"/>
  <c r="OK165" s="1"/>
  <c r="PQ165"/>
  <c r="OM165" s="1"/>
  <c r="PI166"/>
  <c r="OI166" s="1"/>
  <c r="PM166"/>
  <c r="OK166" s="1"/>
  <c r="PQ166"/>
  <c r="OM166" s="1"/>
  <c r="PI167"/>
  <c r="OI167" s="1"/>
  <c r="PM167"/>
  <c r="OK167" s="1"/>
  <c r="PQ167"/>
  <c r="OM167" s="1"/>
  <c r="PI168"/>
  <c r="OI168" s="1"/>
  <c r="PM168"/>
  <c r="OK168" s="1"/>
  <c r="PQ168"/>
  <c r="OM168" s="1"/>
  <c r="PI169"/>
  <c r="OI169" s="1"/>
  <c r="PM169"/>
  <c r="OK169" s="1"/>
  <c r="PQ169"/>
  <c r="OM169" s="1"/>
  <c r="PI170"/>
  <c r="OI170" s="1"/>
  <c r="PM170"/>
  <c r="OK170" s="1"/>
  <c r="PQ170"/>
  <c r="OM170" s="1"/>
  <c r="PK66"/>
  <c r="OJ66" s="1"/>
  <c r="PS68"/>
  <c r="ON68" s="1"/>
  <c r="PK94"/>
  <c r="OJ94" s="1"/>
  <c r="PO138"/>
  <c r="OL138" s="1"/>
  <c r="PK153"/>
  <c r="OJ153" s="1"/>
  <c r="PK2"/>
  <c r="PS5"/>
  <c r="ON5" s="1"/>
  <c r="PS11"/>
  <c r="ON11" s="1"/>
  <c r="PN208"/>
  <c r="PI171"/>
  <c r="OI171" s="1"/>
  <c r="PM171"/>
  <c r="OK171" s="1"/>
  <c r="PQ171"/>
  <c r="OM171" s="1"/>
  <c r="PI172"/>
  <c r="OI172" s="1"/>
  <c r="PM172"/>
  <c r="OK172" s="1"/>
  <c r="PQ172"/>
  <c r="OM172" s="1"/>
  <c r="PI173"/>
  <c r="OI173" s="1"/>
  <c r="PM173"/>
  <c r="OK173" s="1"/>
  <c r="PQ173"/>
  <c r="OM173" s="1"/>
  <c r="PI174"/>
  <c r="OI174" s="1"/>
  <c r="PM174"/>
  <c r="OK174" s="1"/>
  <c r="PQ174"/>
  <c r="OM174" s="1"/>
  <c r="PI175"/>
  <c r="OI175" s="1"/>
  <c r="PM175"/>
  <c r="OK175" s="1"/>
  <c r="PQ175"/>
  <c r="OM175" s="1"/>
  <c r="PI176"/>
  <c r="OI176" s="1"/>
  <c r="PM176"/>
  <c r="OK176" s="1"/>
  <c r="PQ176"/>
  <c r="OM176" s="1"/>
  <c r="PI177"/>
  <c r="OI177" s="1"/>
  <c r="PM177"/>
  <c r="OK177" s="1"/>
  <c r="PQ177"/>
  <c r="OM177" s="1"/>
  <c r="PI178"/>
  <c r="OI178" s="1"/>
  <c r="PM178"/>
  <c r="OK178" s="1"/>
  <c r="PQ178"/>
  <c r="OM178" s="1"/>
  <c r="PI179"/>
  <c r="OI179" s="1"/>
  <c r="PM179"/>
  <c r="OK179" s="1"/>
  <c r="PQ179"/>
  <c r="OM179" s="1"/>
  <c r="PI180"/>
  <c r="OI180" s="1"/>
  <c r="PM180"/>
  <c r="OK180" s="1"/>
  <c r="PQ180"/>
  <c r="OM180" s="1"/>
  <c r="PI181"/>
  <c r="OI181" s="1"/>
  <c r="PM181"/>
  <c r="OK181" s="1"/>
  <c r="PQ181"/>
  <c r="OM181" s="1"/>
  <c r="PI182"/>
  <c r="OI182" s="1"/>
  <c r="PM182"/>
  <c r="OK182" s="1"/>
  <c r="PQ182"/>
  <c r="OM182" s="1"/>
  <c r="PI183"/>
  <c r="OI183" s="1"/>
  <c r="PM183"/>
  <c r="OK183" s="1"/>
  <c r="PQ183"/>
  <c r="OM183" s="1"/>
  <c r="PI184"/>
  <c r="OI184" s="1"/>
  <c r="PM184"/>
  <c r="OK184" s="1"/>
  <c r="PQ184"/>
  <c r="OM184" s="1"/>
  <c r="PI185"/>
  <c r="OI185" s="1"/>
  <c r="PM185"/>
  <c r="OK185" s="1"/>
  <c r="PQ185"/>
  <c r="OM185" s="1"/>
  <c r="PI186"/>
  <c r="OI186" s="1"/>
  <c r="PM186"/>
  <c r="OK186" s="1"/>
  <c r="PQ186"/>
  <c r="OM186" s="1"/>
  <c r="PI187"/>
  <c r="OI187" s="1"/>
  <c r="PM187"/>
  <c r="OK187" s="1"/>
  <c r="PQ187"/>
  <c r="OM187" s="1"/>
  <c r="PI188"/>
  <c r="OI188" s="1"/>
  <c r="PM188"/>
  <c r="OK188" s="1"/>
  <c r="PQ188"/>
  <c r="OM188" s="1"/>
  <c r="PI189"/>
  <c r="OI189" s="1"/>
  <c r="PM189"/>
  <c r="OK189" s="1"/>
  <c r="PQ189"/>
  <c r="OM189" s="1"/>
  <c r="PI190"/>
  <c r="OI190" s="1"/>
  <c r="PM190"/>
  <c r="OK190" s="1"/>
  <c r="PQ190"/>
  <c r="OM190" s="1"/>
  <c r="PI191"/>
  <c r="OI191" s="1"/>
  <c r="PM191"/>
  <c r="OK191" s="1"/>
  <c r="PQ191"/>
  <c r="OM191" s="1"/>
  <c r="PI192"/>
  <c r="OI192" s="1"/>
  <c r="PM192"/>
  <c r="OK192" s="1"/>
  <c r="PQ192"/>
  <c r="OM192" s="1"/>
  <c r="PI193"/>
  <c r="OI193" s="1"/>
  <c r="PM193"/>
  <c r="OK193" s="1"/>
  <c r="PQ193"/>
  <c r="OM193" s="1"/>
  <c r="PI194"/>
  <c r="OI194" s="1"/>
  <c r="PM194"/>
  <c r="OK194" s="1"/>
  <c r="PQ194"/>
  <c r="OM194" s="1"/>
  <c r="PI195"/>
  <c r="OI195" s="1"/>
  <c r="PM195"/>
  <c r="OK195" s="1"/>
  <c r="PQ195"/>
  <c r="OM195" s="1"/>
  <c r="PI196"/>
  <c r="OI196" s="1"/>
  <c r="PM196"/>
  <c r="OK196" s="1"/>
  <c r="PQ196"/>
  <c r="OM196" s="1"/>
  <c r="PI197"/>
  <c r="OI197" s="1"/>
  <c r="PM197"/>
  <c r="OK197" s="1"/>
  <c r="PQ197"/>
  <c r="OM197" s="1"/>
  <c r="PI198"/>
  <c r="OI198" s="1"/>
  <c r="PM198"/>
  <c r="OK198" s="1"/>
  <c r="PQ198"/>
  <c r="OM198" s="1"/>
  <c r="PI199"/>
  <c r="OI199" s="1"/>
  <c r="PM199"/>
  <c r="OK199" s="1"/>
  <c r="PQ199"/>
  <c r="OM199" s="1"/>
  <c r="PI200"/>
  <c r="OI200" s="1"/>
  <c r="PM200"/>
  <c r="OK200" s="1"/>
  <c r="PQ200"/>
  <c r="OM200" s="1"/>
  <c r="PI201"/>
  <c r="OI201" s="1"/>
  <c r="PM201"/>
  <c r="OK201" s="1"/>
  <c r="PQ201"/>
  <c r="OM201" s="1"/>
  <c r="PI202"/>
  <c r="OI202" s="1"/>
  <c r="PM202"/>
  <c r="OK202" s="1"/>
  <c r="PQ202"/>
  <c r="OM202" s="1"/>
  <c r="PI203"/>
  <c r="OI203" s="1"/>
  <c r="PM203"/>
  <c r="OK203" s="1"/>
  <c r="PQ203"/>
  <c r="OM203" s="1"/>
  <c r="PI204"/>
  <c r="OI204" s="1"/>
  <c r="PM204"/>
  <c r="OK204" s="1"/>
  <c r="PQ204"/>
  <c r="OM204" s="1"/>
  <c r="PI205"/>
  <c r="OI205" s="1"/>
  <c r="PM205"/>
  <c r="OK205" s="1"/>
  <c r="PQ205"/>
  <c r="OM205" s="1"/>
  <c r="PI206"/>
  <c r="OI206" s="1"/>
  <c r="OK206"/>
  <c r="PQ206"/>
  <c r="OM206" s="1"/>
  <c r="PI2"/>
  <c r="PP208"/>
  <c r="PR208"/>
  <c r="EF208"/>
  <c r="PJ208"/>
  <c r="PQ2"/>
  <c r="MU13"/>
  <c r="EG1"/>
  <c r="MX12"/>
  <c r="NR231" l="1"/>
  <c r="NX230"/>
  <c r="NS230"/>
  <c r="NT230" s="1"/>
  <c r="NU230" s="1"/>
  <c r="NT229"/>
  <c r="NU229" s="1"/>
  <c r="OI2"/>
  <c r="WL2"/>
  <c r="OL2"/>
  <c r="WO2"/>
  <c r="OJ2"/>
  <c r="WM2"/>
  <c r="OM2"/>
  <c r="WP2"/>
  <c r="ON2"/>
  <c r="WQ2"/>
  <c r="OK2"/>
  <c r="WN2"/>
  <c r="OQ202"/>
  <c r="PA202"/>
  <c r="OP202"/>
  <c r="PA165"/>
  <c r="OP165"/>
  <c r="OQ165"/>
  <c r="PA149"/>
  <c r="OP149"/>
  <c r="OQ149"/>
  <c r="PA141"/>
  <c r="OP141"/>
  <c r="OQ141"/>
  <c r="PA133"/>
  <c r="PD133" s="1"/>
  <c r="OP133"/>
  <c r="OQ133"/>
  <c r="PA101"/>
  <c r="OP101"/>
  <c r="OQ101"/>
  <c r="PA93"/>
  <c r="OP93"/>
  <c r="OQ93"/>
  <c r="PA77"/>
  <c r="OP77"/>
  <c r="OQ77"/>
  <c r="OV41"/>
  <c r="OX41"/>
  <c r="PA173"/>
  <c r="OP173"/>
  <c r="OQ173"/>
  <c r="OP144"/>
  <c r="OQ144"/>
  <c r="PA144"/>
  <c r="PD144" s="1"/>
  <c r="OV53"/>
  <c r="OY53" s="1"/>
  <c r="OX53"/>
  <c r="OP163"/>
  <c r="OQ163"/>
  <c r="PA163"/>
  <c r="PA123"/>
  <c r="OP123"/>
  <c r="OQ123"/>
  <c r="OP67"/>
  <c r="PA67"/>
  <c r="OQ67"/>
  <c r="OP142"/>
  <c r="OQ142"/>
  <c r="PA142"/>
  <c r="PA134"/>
  <c r="OP134"/>
  <c r="OQ134"/>
  <c r="OQ110"/>
  <c r="PA110"/>
  <c r="OP110"/>
  <c r="OP199"/>
  <c r="OQ199"/>
  <c r="PA199"/>
  <c r="OP191"/>
  <c r="OQ191"/>
  <c r="PA191"/>
  <c r="OQ183"/>
  <c r="PA183"/>
  <c r="OP183"/>
  <c r="OP175"/>
  <c r="OQ175"/>
  <c r="PA175"/>
  <c r="OP170"/>
  <c r="OQ170"/>
  <c r="PA170"/>
  <c r="OQ162"/>
  <c r="PA162"/>
  <c r="PD162" s="1"/>
  <c r="OP162"/>
  <c r="OP154"/>
  <c r="PA154"/>
  <c r="PD154" s="1"/>
  <c r="OQ154"/>
  <c r="OP146"/>
  <c r="OQ146"/>
  <c r="PA146"/>
  <c r="PA138"/>
  <c r="OP138"/>
  <c r="OQ138"/>
  <c r="OP130"/>
  <c r="PA130"/>
  <c r="OQ130"/>
  <c r="OP122"/>
  <c r="PA122"/>
  <c r="OQ122"/>
  <c r="OP114"/>
  <c r="OQ114"/>
  <c r="PA114"/>
  <c r="OQ106"/>
  <c r="PA106"/>
  <c r="OP106"/>
  <c r="OP98"/>
  <c r="PA98"/>
  <c r="OQ98"/>
  <c r="OQ90"/>
  <c r="OP90"/>
  <c r="PA90"/>
  <c r="PD90" s="1"/>
  <c r="OQ82"/>
  <c r="PA82"/>
  <c r="OP82"/>
  <c r="PA74"/>
  <c r="PD74" s="1"/>
  <c r="OQ74"/>
  <c r="OP74"/>
  <c r="OV47"/>
  <c r="OQ194"/>
  <c r="OP194"/>
  <c r="PA194"/>
  <c r="PA109"/>
  <c r="OQ109"/>
  <c r="OP109"/>
  <c r="OP85"/>
  <c r="PA85"/>
  <c r="OQ85"/>
  <c r="PA197"/>
  <c r="OP197"/>
  <c r="OQ197"/>
  <c r="PA160"/>
  <c r="PD160" s="1"/>
  <c r="OP160"/>
  <c r="OQ160"/>
  <c r="OQ128"/>
  <c r="PA128"/>
  <c r="PD128" s="1"/>
  <c r="OP128"/>
  <c r="PA96"/>
  <c r="PD96" s="1"/>
  <c r="OP96"/>
  <c r="OQ96"/>
  <c r="OQ88"/>
  <c r="PA88"/>
  <c r="PD88" s="1"/>
  <c r="OP88"/>
  <c r="OP80"/>
  <c r="OQ80"/>
  <c r="PA80"/>
  <c r="PD80" s="1"/>
  <c r="OQ147"/>
  <c r="OP147"/>
  <c r="PA147"/>
  <c r="OP115"/>
  <c r="OQ115"/>
  <c r="PA115"/>
  <c r="PD115" s="1"/>
  <c r="OP107"/>
  <c r="PA107"/>
  <c r="OQ107"/>
  <c r="OP83"/>
  <c r="OQ83"/>
  <c r="PA83"/>
  <c r="OP195"/>
  <c r="OQ195"/>
  <c r="PA195"/>
  <c r="PD195" s="1"/>
  <c r="OQ179"/>
  <c r="OP179"/>
  <c r="PA179"/>
  <c r="PA158"/>
  <c r="OQ158"/>
  <c r="OP158"/>
  <c r="PA150"/>
  <c r="PD150" s="1"/>
  <c r="OP150"/>
  <c r="OQ150"/>
  <c r="OQ70"/>
  <c r="PA70"/>
  <c r="OP70"/>
  <c r="OP198"/>
  <c r="PA198"/>
  <c r="PD198" s="1"/>
  <c r="OQ198"/>
  <c r="OQ145"/>
  <c r="PA145"/>
  <c r="PD145" s="1"/>
  <c r="OP145"/>
  <c r="PA137"/>
  <c r="OP137"/>
  <c r="OQ137"/>
  <c r="OP129"/>
  <c r="OQ129"/>
  <c r="PA129"/>
  <c r="PD129" s="1"/>
  <c r="PA121"/>
  <c r="OP121"/>
  <c r="OQ121"/>
  <c r="PA113"/>
  <c r="OP113"/>
  <c r="OQ113"/>
  <c r="PA105"/>
  <c r="OP105"/>
  <c r="OQ105"/>
  <c r="OP97"/>
  <c r="OQ97"/>
  <c r="PA97"/>
  <c r="OQ89"/>
  <c r="PA89"/>
  <c r="OP89"/>
  <c r="OP81"/>
  <c r="PA81"/>
  <c r="PD81" s="1"/>
  <c r="OQ81"/>
  <c r="OP73"/>
  <c r="PA73"/>
  <c r="OQ73"/>
  <c r="OV65"/>
  <c r="OX65"/>
  <c r="PA54"/>
  <c r="OV46"/>
  <c r="PA186"/>
  <c r="PD186" s="1"/>
  <c r="OP186"/>
  <c r="OQ186"/>
  <c r="OP157"/>
  <c r="PA157"/>
  <c r="OQ157"/>
  <c r="PA205"/>
  <c r="OQ205"/>
  <c r="OP205"/>
  <c r="OP168"/>
  <c r="PA168"/>
  <c r="OQ168"/>
  <c r="PA152"/>
  <c r="OP152"/>
  <c r="OQ152"/>
  <c r="OQ136"/>
  <c r="PA136"/>
  <c r="PD136" s="1"/>
  <c r="OP136"/>
  <c r="OP120"/>
  <c r="OQ120"/>
  <c r="PA120"/>
  <c r="OP72"/>
  <c r="PA72"/>
  <c r="OQ72"/>
  <c r="OQ200"/>
  <c r="PA200"/>
  <c r="OP200"/>
  <c r="OP192"/>
  <c r="OQ192"/>
  <c r="PA192"/>
  <c r="OQ155"/>
  <c r="PA155"/>
  <c r="OP155"/>
  <c r="OX155"/>
  <c r="OQ139"/>
  <c r="PA139"/>
  <c r="OP139"/>
  <c r="OQ75"/>
  <c r="PA75"/>
  <c r="OP75"/>
  <c r="PA187"/>
  <c r="PD187" s="1"/>
  <c r="OP187"/>
  <c r="OQ187"/>
  <c r="OQ171"/>
  <c r="PA171"/>
  <c r="OP171"/>
  <c r="PA118"/>
  <c r="OP118"/>
  <c r="OQ118"/>
  <c r="PA94"/>
  <c r="OP94"/>
  <c r="OQ94"/>
  <c r="PA78"/>
  <c r="PD78" s="1"/>
  <c r="OP78"/>
  <c r="OQ78"/>
  <c r="OP206"/>
  <c r="OQ206"/>
  <c r="PA206"/>
  <c r="PA182"/>
  <c r="OQ182"/>
  <c r="OP182"/>
  <c r="OQ174"/>
  <c r="PA174"/>
  <c r="PD174" s="1"/>
  <c r="OP174"/>
  <c r="PA169"/>
  <c r="PD169" s="1"/>
  <c r="OP169"/>
  <c r="OQ169"/>
  <c r="OP161"/>
  <c r="OQ161"/>
  <c r="PA161"/>
  <c r="PD161" s="1"/>
  <c r="OP153"/>
  <c r="PA153"/>
  <c r="OQ153"/>
  <c r="PA201"/>
  <c r="PD201" s="1"/>
  <c r="OP201"/>
  <c r="OQ201"/>
  <c r="OP193"/>
  <c r="OQ193"/>
  <c r="PA193"/>
  <c r="PD193" s="1"/>
  <c r="OP148"/>
  <c r="PA148"/>
  <c r="OQ148"/>
  <c r="OP140"/>
  <c r="OQ140"/>
  <c r="PA140"/>
  <c r="OQ132"/>
  <c r="OP132"/>
  <c r="PA132"/>
  <c r="OP108"/>
  <c r="OQ108"/>
  <c r="PA108"/>
  <c r="PD108" s="1"/>
  <c r="OP100"/>
  <c r="OQ100"/>
  <c r="PA100"/>
  <c r="OP92"/>
  <c r="OQ92"/>
  <c r="PA92"/>
  <c r="PD92" s="1"/>
  <c r="OQ84"/>
  <c r="OP84"/>
  <c r="PA84"/>
  <c r="OQ178"/>
  <c r="OP178"/>
  <c r="PA178"/>
  <c r="PD178" s="1"/>
  <c r="OV125"/>
  <c r="OY125" s="1"/>
  <c r="OQ125"/>
  <c r="PA125"/>
  <c r="PD125" s="1"/>
  <c r="OP125"/>
  <c r="PA117"/>
  <c r="OP117"/>
  <c r="OQ117"/>
  <c r="PA69"/>
  <c r="OP69"/>
  <c r="OQ69"/>
  <c r="OQ189"/>
  <c r="PA189"/>
  <c r="OP189"/>
  <c r="OP181"/>
  <c r="PA181"/>
  <c r="OQ181"/>
  <c r="OP112"/>
  <c r="PA112"/>
  <c r="PD112" s="1"/>
  <c r="OQ112"/>
  <c r="OP104"/>
  <c r="PA104"/>
  <c r="OQ104"/>
  <c r="PA184"/>
  <c r="PD184" s="1"/>
  <c r="OP184"/>
  <c r="OQ184"/>
  <c r="OQ176"/>
  <c r="OP176"/>
  <c r="PA176"/>
  <c r="PD176" s="1"/>
  <c r="OP131"/>
  <c r="OQ131"/>
  <c r="PA131"/>
  <c r="OQ99"/>
  <c r="PA99"/>
  <c r="OP99"/>
  <c r="OP91"/>
  <c r="PA91"/>
  <c r="OQ91"/>
  <c r="OV48"/>
  <c r="OX48"/>
  <c r="PA48"/>
  <c r="OQ203"/>
  <c r="PA203"/>
  <c r="PD203" s="1"/>
  <c r="OP203"/>
  <c r="PA166"/>
  <c r="OQ166"/>
  <c r="OP166"/>
  <c r="OQ126"/>
  <c r="PA126"/>
  <c r="OP126"/>
  <c r="OP102"/>
  <c r="PA102"/>
  <c r="OQ102"/>
  <c r="OQ86"/>
  <c r="PA86"/>
  <c r="OP86"/>
  <c r="PA190"/>
  <c r="OP190"/>
  <c r="OQ190"/>
  <c r="PA185"/>
  <c r="OQ185"/>
  <c r="OP185"/>
  <c r="OP177"/>
  <c r="PA177"/>
  <c r="OQ177"/>
  <c r="OP164"/>
  <c r="OQ164"/>
  <c r="PA164"/>
  <c r="OP156"/>
  <c r="OQ156"/>
  <c r="PA156"/>
  <c r="PD156" s="1"/>
  <c r="OP124"/>
  <c r="OQ124"/>
  <c r="PA124"/>
  <c r="OQ116"/>
  <c r="OP116"/>
  <c r="PA116"/>
  <c r="OQ76"/>
  <c r="PA76"/>
  <c r="PD76" s="1"/>
  <c r="OP76"/>
  <c r="OP68"/>
  <c r="PA68"/>
  <c r="OQ68"/>
  <c r="OP204"/>
  <c r="OQ204"/>
  <c r="PA204"/>
  <c r="OQ196"/>
  <c r="OP196"/>
  <c r="PA196"/>
  <c r="OP188"/>
  <c r="OQ188"/>
  <c r="PA188"/>
  <c r="OP180"/>
  <c r="OQ180"/>
  <c r="PA180"/>
  <c r="OP172"/>
  <c r="OQ172"/>
  <c r="PA172"/>
  <c r="OQ167"/>
  <c r="OP167"/>
  <c r="PA167"/>
  <c r="PA159"/>
  <c r="PD159" s="1"/>
  <c r="OP159"/>
  <c r="OQ159"/>
  <c r="OQ151"/>
  <c r="PA151"/>
  <c r="PD151" s="1"/>
  <c r="OP151"/>
  <c r="OX151"/>
  <c r="OQ143"/>
  <c r="OP143"/>
  <c r="PA143"/>
  <c r="OP135"/>
  <c r="PA135"/>
  <c r="OQ135"/>
  <c r="OP127"/>
  <c r="OQ127"/>
  <c r="PA127"/>
  <c r="PD127" s="1"/>
  <c r="OP119"/>
  <c r="PA119"/>
  <c r="OQ119"/>
  <c r="OP111"/>
  <c r="OQ111"/>
  <c r="PA111"/>
  <c r="OP103"/>
  <c r="PA103"/>
  <c r="OQ103"/>
  <c r="OP95"/>
  <c r="OQ95"/>
  <c r="PA95"/>
  <c r="PA87"/>
  <c r="PD87" s="1"/>
  <c r="OQ87"/>
  <c r="OP87"/>
  <c r="OP79"/>
  <c r="OQ79"/>
  <c r="PA79"/>
  <c r="OP71"/>
  <c r="OQ71"/>
  <c r="PA71"/>
  <c r="PD71" s="1"/>
  <c r="PA45"/>
  <c r="PD45" s="1"/>
  <c r="OV45"/>
  <c r="OV145"/>
  <c r="OY145" s="1"/>
  <c r="OV137"/>
  <c r="OY137" s="1"/>
  <c r="OV113"/>
  <c r="OY113" s="1"/>
  <c r="OV105"/>
  <c r="OY105" s="1"/>
  <c r="OV81"/>
  <c r="OY81" s="1"/>
  <c r="OV73"/>
  <c r="OY73" s="1"/>
  <c r="PA63"/>
  <c r="OV34"/>
  <c r="OY34" s="1"/>
  <c r="OV33"/>
  <c r="OY33" s="1"/>
  <c r="OQ63"/>
  <c r="OP63"/>
  <c r="PA7"/>
  <c r="PB7" s="1"/>
  <c r="OP7"/>
  <c r="OQ7"/>
  <c r="OQ60"/>
  <c r="OP60"/>
  <c r="PA60"/>
  <c r="OQ45"/>
  <c r="OP45"/>
  <c r="PA29"/>
  <c r="OQ29"/>
  <c r="OP29"/>
  <c r="OP26"/>
  <c r="PA26"/>
  <c r="OQ26"/>
  <c r="OP36"/>
  <c r="OQ36"/>
  <c r="PA36"/>
  <c r="PD36" s="1"/>
  <c r="PA22"/>
  <c r="OP22"/>
  <c r="OQ22"/>
  <c r="PA5"/>
  <c r="OQ5"/>
  <c r="OP5"/>
  <c r="OQ9"/>
  <c r="OP9"/>
  <c r="PA9"/>
  <c r="OQ57"/>
  <c r="PA57"/>
  <c r="OP57"/>
  <c r="PA49"/>
  <c r="PD49" s="1"/>
  <c r="OQ49"/>
  <c r="OP49"/>
  <c r="OQ39"/>
  <c r="PA39"/>
  <c r="PD39" s="1"/>
  <c r="OP39"/>
  <c r="PA23"/>
  <c r="OP23"/>
  <c r="OQ23"/>
  <c r="PA14"/>
  <c r="PB14" s="1"/>
  <c r="OP14"/>
  <c r="OQ14"/>
  <c r="OP61"/>
  <c r="OQ61"/>
  <c r="PA61"/>
  <c r="OP58"/>
  <c r="PA58"/>
  <c r="OQ58"/>
  <c r="OP50"/>
  <c r="OQ50"/>
  <c r="PA50"/>
  <c r="OP41"/>
  <c r="OQ41"/>
  <c r="PA41"/>
  <c r="OP25"/>
  <c r="OQ25"/>
  <c r="PA25"/>
  <c r="OP16"/>
  <c r="OQ16"/>
  <c r="PA16"/>
  <c r="PB16" s="1"/>
  <c r="OQ28"/>
  <c r="OP28"/>
  <c r="PA28"/>
  <c r="OQ66"/>
  <c r="PA66"/>
  <c r="PD66" s="1"/>
  <c r="OP66"/>
  <c r="PA55"/>
  <c r="OQ55"/>
  <c r="OP55"/>
  <c r="OQ35"/>
  <c r="OP35"/>
  <c r="PA35"/>
  <c r="PD35" s="1"/>
  <c r="PA19"/>
  <c r="PD19" s="1"/>
  <c r="OQ19"/>
  <c r="OV19"/>
  <c r="OY19" s="1"/>
  <c r="OP19"/>
  <c r="PA44"/>
  <c r="OQ44"/>
  <c r="OP44"/>
  <c r="OQ12"/>
  <c r="PA12"/>
  <c r="PB12" s="1"/>
  <c r="OP12"/>
  <c r="OP8"/>
  <c r="PA8"/>
  <c r="OQ8"/>
  <c r="PA65"/>
  <c r="PD65" s="1"/>
  <c r="OQ65"/>
  <c r="OP65"/>
  <c r="OS65" s="1"/>
  <c r="OQ54"/>
  <c r="OP54"/>
  <c r="OQ33"/>
  <c r="OP33"/>
  <c r="PA33"/>
  <c r="PD33" s="1"/>
  <c r="OQ3"/>
  <c r="PA3"/>
  <c r="PB3" s="1"/>
  <c r="OP3"/>
  <c r="OQ4"/>
  <c r="PA4"/>
  <c r="PB4" s="1"/>
  <c r="OP4"/>
  <c r="OP10"/>
  <c r="OQ10"/>
  <c r="PA10"/>
  <c r="PB10" s="1"/>
  <c r="OP18"/>
  <c r="OQ18"/>
  <c r="OV18"/>
  <c r="PA18"/>
  <c r="OP62"/>
  <c r="OQ62"/>
  <c r="PA62"/>
  <c r="OP17"/>
  <c r="OQ17"/>
  <c r="PA17"/>
  <c r="OQ59"/>
  <c r="OP59"/>
  <c r="PA59"/>
  <c r="OQ51"/>
  <c r="OP51"/>
  <c r="PA51"/>
  <c r="OQ43"/>
  <c r="OP43"/>
  <c r="PA43"/>
  <c r="OP27"/>
  <c r="OQ27"/>
  <c r="PA27"/>
  <c r="OP6"/>
  <c r="PA6"/>
  <c r="PB6" s="1"/>
  <c r="OQ6"/>
  <c r="PA46"/>
  <c r="PD46" s="1"/>
  <c r="OP46"/>
  <c r="OQ46"/>
  <c r="OP30"/>
  <c r="OQ30"/>
  <c r="PA30"/>
  <c r="OQ20"/>
  <c r="PA20"/>
  <c r="PD20" s="1"/>
  <c r="OP20"/>
  <c r="OQ38"/>
  <c r="PA38"/>
  <c r="PD38" s="1"/>
  <c r="OP38"/>
  <c r="OQ56"/>
  <c r="OP56"/>
  <c r="PA56"/>
  <c r="PD56" s="1"/>
  <c r="OQ48"/>
  <c r="OP48"/>
  <c r="PA37"/>
  <c r="PD37" s="1"/>
  <c r="OQ37"/>
  <c r="OP37"/>
  <c r="OV21"/>
  <c r="OY21" s="1"/>
  <c r="PA21"/>
  <c r="OQ21"/>
  <c r="OP21"/>
  <c r="PA15"/>
  <c r="PB15" s="1"/>
  <c r="OP15"/>
  <c r="OQ15"/>
  <c r="OQ34"/>
  <c r="OP34"/>
  <c r="PA34"/>
  <c r="PA32"/>
  <c r="OQ32"/>
  <c r="OP32"/>
  <c r="PA13"/>
  <c r="PB13" s="1"/>
  <c r="OQ13"/>
  <c r="OP13"/>
  <c r="OQ11"/>
  <c r="OP11"/>
  <c r="PA11"/>
  <c r="PB11" s="1"/>
  <c r="OP52"/>
  <c r="OQ52"/>
  <c r="PA52"/>
  <c r="PA40"/>
  <c r="OQ40"/>
  <c r="OP40"/>
  <c r="PA64"/>
  <c r="PD64" s="1"/>
  <c r="OQ64"/>
  <c r="OP64"/>
  <c r="OP53"/>
  <c r="OQ53"/>
  <c r="PA53"/>
  <c r="PD53" s="1"/>
  <c r="OP47"/>
  <c r="OR47" s="1"/>
  <c r="PA47"/>
  <c r="PD47" s="1"/>
  <c r="OQ47"/>
  <c r="OQ31"/>
  <c r="OV31"/>
  <c r="OY31" s="1"/>
  <c r="OP31"/>
  <c r="PA31"/>
  <c r="OX31"/>
  <c r="OQ42"/>
  <c r="OP42"/>
  <c r="PA42"/>
  <c r="OQ24"/>
  <c r="OP24"/>
  <c r="PA24"/>
  <c r="PD24" s="1"/>
  <c r="OV161"/>
  <c r="OY161" s="1"/>
  <c r="OV121"/>
  <c r="OY121" s="1"/>
  <c r="OV64"/>
  <c r="OV114"/>
  <c r="OY114" s="1"/>
  <c r="OV72"/>
  <c r="OY72" s="1"/>
  <c r="OV169"/>
  <c r="OY169" s="1"/>
  <c r="OV97"/>
  <c r="OY97" s="1"/>
  <c r="OV89"/>
  <c r="OV26"/>
  <c r="OV146"/>
  <c r="OY146" s="1"/>
  <c r="OV120"/>
  <c r="OY120" s="1"/>
  <c r="OV104"/>
  <c r="OY104" s="1"/>
  <c r="OV32"/>
  <c r="OV154"/>
  <c r="OY154" s="1"/>
  <c r="OV129"/>
  <c r="OV186"/>
  <c r="OY186" s="1"/>
  <c r="OV110"/>
  <c r="OY110" s="1"/>
  <c r="OV130"/>
  <c r="OY130" s="1"/>
  <c r="OV196"/>
  <c r="OY196" s="1"/>
  <c r="OX196"/>
  <c r="OV188"/>
  <c r="OY188" s="1"/>
  <c r="OX188"/>
  <c r="OV180"/>
  <c r="OY180" s="1"/>
  <c r="OX180"/>
  <c r="OV172"/>
  <c r="OY172" s="1"/>
  <c r="OX172"/>
  <c r="OV167"/>
  <c r="OY167" s="1"/>
  <c r="OX167"/>
  <c r="OV159"/>
  <c r="OY159" s="1"/>
  <c r="OX159"/>
  <c r="OV79"/>
  <c r="OY79" s="1"/>
  <c r="OX79"/>
  <c r="OV63"/>
  <c r="OX63"/>
  <c r="OV13"/>
  <c r="OX13"/>
  <c r="OX11"/>
  <c r="OV11"/>
  <c r="OV12"/>
  <c r="OX12"/>
  <c r="OV20"/>
  <c r="OX20"/>
  <c r="OX22"/>
  <c r="OX185"/>
  <c r="OX177"/>
  <c r="OV92"/>
  <c r="OY92" s="1"/>
  <c r="OX92"/>
  <c r="OV5"/>
  <c r="OX5"/>
  <c r="OX9"/>
  <c r="OX14"/>
  <c r="OX198"/>
  <c r="OX190"/>
  <c r="OX182"/>
  <c r="OX174"/>
  <c r="OX145"/>
  <c r="OX137"/>
  <c r="OX97"/>
  <c r="OX81"/>
  <c r="OX3"/>
  <c r="OV3"/>
  <c r="OX33"/>
  <c r="OV4"/>
  <c r="OX4"/>
  <c r="OV206"/>
  <c r="OY206" s="1"/>
  <c r="OV62"/>
  <c r="OX10"/>
  <c r="OX203"/>
  <c r="OV203"/>
  <c r="OY203" s="1"/>
  <c r="OX166"/>
  <c r="OX158"/>
  <c r="OX94"/>
  <c r="OX86"/>
  <c r="OX78"/>
  <c r="PF78" s="1"/>
  <c r="OX70"/>
  <c r="OX62"/>
  <c r="OX43"/>
  <c r="OV43"/>
  <c r="OV134"/>
  <c r="OY134" s="1"/>
  <c r="OV150"/>
  <c r="OY150" s="1"/>
  <c r="OX46"/>
  <c r="OX30"/>
  <c r="OX202"/>
  <c r="OX194"/>
  <c r="OX186"/>
  <c r="OX178"/>
  <c r="OV165"/>
  <c r="OY165" s="1"/>
  <c r="OX165"/>
  <c r="OV157"/>
  <c r="OY157" s="1"/>
  <c r="OX157"/>
  <c r="OV149"/>
  <c r="OY149" s="1"/>
  <c r="OX149"/>
  <c r="OV141"/>
  <c r="OY141" s="1"/>
  <c r="OX141"/>
  <c r="OV133"/>
  <c r="OY133" s="1"/>
  <c r="OX133"/>
  <c r="OX125"/>
  <c r="OV117"/>
  <c r="OY117" s="1"/>
  <c r="OX117"/>
  <c r="OV109"/>
  <c r="OY109" s="1"/>
  <c r="OX109"/>
  <c r="OV101"/>
  <c r="OY101" s="1"/>
  <c r="OX101"/>
  <c r="OV93"/>
  <c r="OY93" s="1"/>
  <c r="OX93"/>
  <c r="OV85"/>
  <c r="OY85" s="1"/>
  <c r="OX85"/>
  <c r="OV77"/>
  <c r="OY77" s="1"/>
  <c r="OX77"/>
  <c r="OV69"/>
  <c r="OY69" s="1"/>
  <c r="OX69"/>
  <c r="OV61"/>
  <c r="OX61"/>
  <c r="OV22"/>
  <c r="OV16"/>
  <c r="OV42"/>
  <c r="OV6"/>
  <c r="OX58"/>
  <c r="OX50"/>
  <c r="OX25"/>
  <c r="OV96"/>
  <c r="OY96" s="1"/>
  <c r="OV122"/>
  <c r="OY122" s="1"/>
  <c r="OV102"/>
  <c r="OY102" s="1"/>
  <c r="OV90"/>
  <c r="OY90" s="1"/>
  <c r="OV66"/>
  <c r="OX16"/>
  <c r="OV28"/>
  <c r="OX28"/>
  <c r="OV204"/>
  <c r="OY204" s="1"/>
  <c r="OX204"/>
  <c r="OV143"/>
  <c r="OY143" s="1"/>
  <c r="OX143"/>
  <c r="OV135"/>
  <c r="OY135" s="1"/>
  <c r="OX135"/>
  <c r="OV127"/>
  <c r="OY127" s="1"/>
  <c r="OX127"/>
  <c r="OV103"/>
  <c r="OY103" s="1"/>
  <c r="OX103"/>
  <c r="OV132"/>
  <c r="OY132" s="1"/>
  <c r="OX132"/>
  <c r="OV84"/>
  <c r="OY84" s="1"/>
  <c r="OX84"/>
  <c r="OV76"/>
  <c r="OY76" s="1"/>
  <c r="OX76"/>
  <c r="PF76" s="1"/>
  <c r="OV68"/>
  <c r="OY68" s="1"/>
  <c r="OX68"/>
  <c r="OX57"/>
  <c r="OX49"/>
  <c r="OV39"/>
  <c r="OX39"/>
  <c r="OV23"/>
  <c r="OX23"/>
  <c r="OX8"/>
  <c r="OX38"/>
  <c r="OX113"/>
  <c r="OX105"/>
  <c r="OV30"/>
  <c r="OX54"/>
  <c r="OV174"/>
  <c r="OY174" s="1"/>
  <c r="OX18"/>
  <c r="OX195"/>
  <c r="OV195"/>
  <c r="OY195" s="1"/>
  <c r="OX171"/>
  <c r="OV171"/>
  <c r="OY171" s="1"/>
  <c r="OX142"/>
  <c r="OX126"/>
  <c r="OX102"/>
  <c r="OX17"/>
  <c r="OV201"/>
  <c r="OY201" s="1"/>
  <c r="OV199"/>
  <c r="OY199" s="1"/>
  <c r="OX199"/>
  <c r="OV193"/>
  <c r="OY193" s="1"/>
  <c r="OV191"/>
  <c r="OY191" s="1"/>
  <c r="OX191"/>
  <c r="OV185"/>
  <c r="OY185" s="1"/>
  <c r="OV183"/>
  <c r="OY183" s="1"/>
  <c r="OX183"/>
  <c r="OV177"/>
  <c r="OY177" s="1"/>
  <c r="OV175"/>
  <c r="OY175" s="1"/>
  <c r="OX175"/>
  <c r="OX170"/>
  <c r="OX162"/>
  <c r="OX154"/>
  <c r="OX146"/>
  <c r="OX138"/>
  <c r="OX130"/>
  <c r="OX122"/>
  <c r="OX114"/>
  <c r="OX106"/>
  <c r="OX98"/>
  <c r="OX90"/>
  <c r="OX82"/>
  <c r="OX74"/>
  <c r="OX66"/>
  <c r="OV40"/>
  <c r="OV14"/>
  <c r="OV57"/>
  <c r="OV55"/>
  <c r="OX55"/>
  <c r="OV49"/>
  <c r="OX35"/>
  <c r="OV35"/>
  <c r="OX19"/>
  <c r="OV178"/>
  <c r="OY178" s="1"/>
  <c r="OV138"/>
  <c r="OY138" s="1"/>
  <c r="OV118"/>
  <c r="OY118" s="1"/>
  <c r="OV106"/>
  <c r="OY106" s="1"/>
  <c r="OV86"/>
  <c r="OY86" s="1"/>
  <c r="OV74"/>
  <c r="OY74" s="1"/>
  <c r="OV50"/>
  <c r="OV166"/>
  <c r="OY166" s="1"/>
  <c r="OV56"/>
  <c r="OV44"/>
  <c r="OX44"/>
  <c r="OV153"/>
  <c r="OY153" s="1"/>
  <c r="OV151"/>
  <c r="OY151" s="1"/>
  <c r="OV119"/>
  <c r="OY119" s="1"/>
  <c r="OX119"/>
  <c r="OV111"/>
  <c r="OY111" s="1"/>
  <c r="OX111"/>
  <c r="OV95"/>
  <c r="OY95" s="1"/>
  <c r="OX95"/>
  <c r="OV87"/>
  <c r="OY87" s="1"/>
  <c r="OX87"/>
  <c r="OV71"/>
  <c r="OY71" s="1"/>
  <c r="OX71"/>
  <c r="OV7"/>
  <c r="OX7"/>
  <c r="OV60"/>
  <c r="OX60"/>
  <c r="OV52"/>
  <c r="OX52"/>
  <c r="OX45"/>
  <c r="OV29"/>
  <c r="OX29"/>
  <c r="OV36"/>
  <c r="OX36"/>
  <c r="OX40"/>
  <c r="OX201"/>
  <c r="OX193"/>
  <c r="OV164"/>
  <c r="OY164" s="1"/>
  <c r="OX164"/>
  <c r="OV156"/>
  <c r="OY156" s="1"/>
  <c r="OX156"/>
  <c r="OV148"/>
  <c r="OY148" s="1"/>
  <c r="OX148"/>
  <c r="OV140"/>
  <c r="OY140" s="1"/>
  <c r="OX140"/>
  <c r="OV124"/>
  <c r="OY124" s="1"/>
  <c r="OX124"/>
  <c r="OV116"/>
  <c r="OY116" s="1"/>
  <c r="OX116"/>
  <c r="OV108"/>
  <c r="OY108" s="1"/>
  <c r="OX108"/>
  <c r="OV100"/>
  <c r="OY100" s="1"/>
  <c r="OX100"/>
  <c r="OV198"/>
  <c r="OY198" s="1"/>
  <c r="OX206"/>
  <c r="OV94"/>
  <c r="OY94" s="1"/>
  <c r="OX161"/>
  <c r="OX153"/>
  <c r="OY89"/>
  <c r="OX89"/>
  <c r="OX73"/>
  <c r="OX187"/>
  <c r="OV187"/>
  <c r="OY187" s="1"/>
  <c r="OX179"/>
  <c r="OV179"/>
  <c r="OY179" s="1"/>
  <c r="OX134"/>
  <c r="OX59"/>
  <c r="OV59"/>
  <c r="OV9"/>
  <c r="OV200"/>
  <c r="OY200" s="1"/>
  <c r="OX200"/>
  <c r="OV192"/>
  <c r="OY192" s="1"/>
  <c r="OX192"/>
  <c r="OV184"/>
  <c r="OY184" s="1"/>
  <c r="OX184"/>
  <c r="OV176"/>
  <c r="OY176" s="1"/>
  <c r="OX176"/>
  <c r="OX163"/>
  <c r="OV163"/>
  <c r="OY163" s="1"/>
  <c r="OV155"/>
  <c r="OY155" s="1"/>
  <c r="OX147"/>
  <c r="OV147"/>
  <c r="OY147" s="1"/>
  <c r="OX139"/>
  <c r="OV139"/>
  <c r="OY139" s="1"/>
  <c r="OX131"/>
  <c r="OV131"/>
  <c r="OY131" s="1"/>
  <c r="OX123"/>
  <c r="OV123"/>
  <c r="OY123" s="1"/>
  <c r="OX115"/>
  <c r="OV115"/>
  <c r="OY115" s="1"/>
  <c r="OX107"/>
  <c r="OV107"/>
  <c r="OY107" s="1"/>
  <c r="OX99"/>
  <c r="OV99"/>
  <c r="OY99" s="1"/>
  <c r="OX91"/>
  <c r="OV91"/>
  <c r="OY91" s="1"/>
  <c r="OX83"/>
  <c r="OV83"/>
  <c r="OY83" s="1"/>
  <c r="OX75"/>
  <c r="OV75"/>
  <c r="OY75" s="1"/>
  <c r="OX67"/>
  <c r="OV67"/>
  <c r="OY67" s="1"/>
  <c r="OV38"/>
  <c r="OV10"/>
  <c r="OX56"/>
  <c r="OV37"/>
  <c r="OX37"/>
  <c r="OX21"/>
  <c r="OV15"/>
  <c r="OX15"/>
  <c r="OV202"/>
  <c r="OY202" s="1"/>
  <c r="OV182"/>
  <c r="OY182" s="1"/>
  <c r="OV158"/>
  <c r="OY158" s="1"/>
  <c r="OV70"/>
  <c r="OY70" s="1"/>
  <c r="OX34"/>
  <c r="OX32"/>
  <c r="OX26"/>
  <c r="OV17"/>
  <c r="OV126"/>
  <c r="OY126" s="1"/>
  <c r="OV142"/>
  <c r="OY142" s="1"/>
  <c r="OX169"/>
  <c r="OY129"/>
  <c r="OX129"/>
  <c r="OX121"/>
  <c r="OV194"/>
  <c r="OY194" s="1"/>
  <c r="OX150"/>
  <c r="OX118"/>
  <c r="OX110"/>
  <c r="OX51"/>
  <c r="OV51"/>
  <c r="OX27"/>
  <c r="OV27"/>
  <c r="OV112"/>
  <c r="OY112" s="1"/>
  <c r="OV82"/>
  <c r="OY82" s="1"/>
  <c r="OX6"/>
  <c r="OV205"/>
  <c r="OY205" s="1"/>
  <c r="OX205"/>
  <c r="OV197"/>
  <c r="OY197" s="1"/>
  <c r="OX197"/>
  <c r="OV189"/>
  <c r="OY189" s="1"/>
  <c r="OX189"/>
  <c r="OV181"/>
  <c r="OY181" s="1"/>
  <c r="OX181"/>
  <c r="OV173"/>
  <c r="OY173" s="1"/>
  <c r="OX173"/>
  <c r="OV168"/>
  <c r="OY168" s="1"/>
  <c r="OX168"/>
  <c r="OV160"/>
  <c r="OY160" s="1"/>
  <c r="OX160"/>
  <c r="OV152"/>
  <c r="OY152" s="1"/>
  <c r="OX152"/>
  <c r="OV144"/>
  <c r="OY144" s="1"/>
  <c r="OX144"/>
  <c r="OV136"/>
  <c r="OY136" s="1"/>
  <c r="OX136"/>
  <c r="OV128"/>
  <c r="OY128" s="1"/>
  <c r="OX128"/>
  <c r="OX120"/>
  <c r="OX112"/>
  <c r="OX104"/>
  <c r="OX96"/>
  <c r="OX88"/>
  <c r="OX80"/>
  <c r="OX72"/>
  <c r="OX64"/>
  <c r="OV24"/>
  <c r="OV8"/>
  <c r="OX47"/>
  <c r="OV25"/>
  <c r="OV170"/>
  <c r="OY170" s="1"/>
  <c r="OV162"/>
  <c r="OY162" s="1"/>
  <c r="OV98"/>
  <c r="OY98" s="1"/>
  <c r="OV88"/>
  <c r="OY88" s="1"/>
  <c r="OV78"/>
  <c r="OY78" s="1"/>
  <c r="OV54"/>
  <c r="OV190"/>
  <c r="OY190" s="1"/>
  <c r="OV80"/>
  <c r="OY80" s="1"/>
  <c r="OV58"/>
  <c r="OX42"/>
  <c r="OX24"/>
  <c r="EG201"/>
  <c r="EG206"/>
  <c r="EG198"/>
  <c r="EG203"/>
  <c r="EG204"/>
  <c r="EG196"/>
  <c r="EG199"/>
  <c r="EG191"/>
  <c r="EG195"/>
  <c r="EG193"/>
  <c r="EG205"/>
  <c r="EG202"/>
  <c r="EG184"/>
  <c r="EG194"/>
  <c r="EG192"/>
  <c r="EG190"/>
  <c r="EG182"/>
  <c r="EG174"/>
  <c r="EG166"/>
  <c r="EG158"/>
  <c r="EG187"/>
  <c r="EG185"/>
  <c r="EG165"/>
  <c r="EG156"/>
  <c r="EG186"/>
  <c r="EG180"/>
  <c r="EG178"/>
  <c r="EG171"/>
  <c r="EG200"/>
  <c r="EG176"/>
  <c r="EG189"/>
  <c r="EG179"/>
  <c r="EG160"/>
  <c r="EG150"/>
  <c r="EG169"/>
  <c r="EG168"/>
  <c r="EG181"/>
  <c r="EG153"/>
  <c r="EG170"/>
  <c r="EG183"/>
  <c r="EG172"/>
  <c r="EG164"/>
  <c r="EG163"/>
  <c r="EG162"/>
  <c r="EG161"/>
  <c r="EG152"/>
  <c r="EG146"/>
  <c r="EG144"/>
  <c r="EG139"/>
  <c r="EG131"/>
  <c r="EG123"/>
  <c r="EG155"/>
  <c r="EG135"/>
  <c r="EG157"/>
  <c r="EG151"/>
  <c r="EG137"/>
  <c r="EG188"/>
  <c r="EG177"/>
  <c r="EG143"/>
  <c r="EG141"/>
  <c r="EG173"/>
  <c r="EG159"/>
  <c r="EG148"/>
  <c r="EG142"/>
  <c r="EG140"/>
  <c r="EG127"/>
  <c r="EG125"/>
  <c r="EG117"/>
  <c r="EG197"/>
  <c r="EG175"/>
  <c r="EG132"/>
  <c r="EG136"/>
  <c r="EG121"/>
  <c r="EG115"/>
  <c r="EG147"/>
  <c r="EG119"/>
  <c r="EG167"/>
  <c r="EG122"/>
  <c r="EG154"/>
  <c r="EG145"/>
  <c r="EG138"/>
  <c r="EG134"/>
  <c r="EG113"/>
  <c r="EG111"/>
  <c r="EG108"/>
  <c r="EG100"/>
  <c r="EG130"/>
  <c r="EG128"/>
  <c r="EG126"/>
  <c r="EG124"/>
  <c r="EG109"/>
  <c r="EG120"/>
  <c r="EG114"/>
  <c r="EG107"/>
  <c r="EG87"/>
  <c r="EG79"/>
  <c r="EG102"/>
  <c r="EG96"/>
  <c r="EG106"/>
  <c r="EG99"/>
  <c r="EG91"/>
  <c r="EG129"/>
  <c r="EG110"/>
  <c r="EG103"/>
  <c r="EG93"/>
  <c r="EG133"/>
  <c r="EG83"/>
  <c r="EG81"/>
  <c r="EG76"/>
  <c r="EG68"/>
  <c r="EG89"/>
  <c r="EG88"/>
  <c r="EG77"/>
  <c r="EG65"/>
  <c r="EG57"/>
  <c r="EG101"/>
  <c r="EG84"/>
  <c r="EG72"/>
  <c r="EG70"/>
  <c r="EG62"/>
  <c r="EG54"/>
  <c r="EG104"/>
  <c r="EG90"/>
  <c r="EG78"/>
  <c r="EG74"/>
  <c r="EG59"/>
  <c r="EG98"/>
  <c r="EG80"/>
  <c r="EG60"/>
  <c r="EG52"/>
  <c r="EG44"/>
  <c r="EG36"/>
  <c r="EG97"/>
  <c r="EG95"/>
  <c r="EG48"/>
  <c r="EG46"/>
  <c r="EG33"/>
  <c r="EG31"/>
  <c r="EG149"/>
  <c r="EG73"/>
  <c r="EG51"/>
  <c r="EG50"/>
  <c r="EG94"/>
  <c r="EG61"/>
  <c r="EG53"/>
  <c r="EG41"/>
  <c r="EG39"/>
  <c r="EG37"/>
  <c r="EG25"/>
  <c r="EG118"/>
  <c r="EG116"/>
  <c r="EG85"/>
  <c r="EG71"/>
  <c r="EG63"/>
  <c r="EG55"/>
  <c r="EG40"/>
  <c r="EG38"/>
  <c r="EG29"/>
  <c r="EG21"/>
  <c r="EG92"/>
  <c r="EG69"/>
  <c r="EG42"/>
  <c r="EG34"/>
  <c r="EG28"/>
  <c r="EG15"/>
  <c r="EG7"/>
  <c r="EG112"/>
  <c r="EG105"/>
  <c r="EG86"/>
  <c r="EG64"/>
  <c r="EG45"/>
  <c r="EG32"/>
  <c r="EG17"/>
  <c r="EG12"/>
  <c r="EG4"/>
  <c r="EG66"/>
  <c r="EG19"/>
  <c r="EG9"/>
  <c r="EG58"/>
  <c r="EG35"/>
  <c r="EG30"/>
  <c r="EG27"/>
  <c r="EG20"/>
  <c r="EG13"/>
  <c r="EG5"/>
  <c r="EG82"/>
  <c r="EG75"/>
  <c r="EG49"/>
  <c r="EG47"/>
  <c r="EG22"/>
  <c r="EG18"/>
  <c r="EG11"/>
  <c r="EG23"/>
  <c r="EG56"/>
  <c r="EG43"/>
  <c r="EG14"/>
  <c r="EG10"/>
  <c r="EG6"/>
  <c r="EG2"/>
  <c r="EG67"/>
  <c r="EG24"/>
  <c r="EG16"/>
  <c r="EG8"/>
  <c r="EG26"/>
  <c r="EG3"/>
  <c r="BR206"/>
  <c r="BR204"/>
  <c r="BR202"/>
  <c r="BR200"/>
  <c r="BR198"/>
  <c r="BR196"/>
  <c r="BR194"/>
  <c r="BR192"/>
  <c r="BR190"/>
  <c r="BR188"/>
  <c r="BR186"/>
  <c r="BR184"/>
  <c r="BR182"/>
  <c r="BR180"/>
  <c r="BR178"/>
  <c r="BR176"/>
  <c r="BR174"/>
  <c r="BR172"/>
  <c r="BR170"/>
  <c r="BR168"/>
  <c r="BR166"/>
  <c r="BR164"/>
  <c r="BR162"/>
  <c r="BR160"/>
  <c r="BR158"/>
  <c r="BR156"/>
  <c r="BR154"/>
  <c r="BR152"/>
  <c r="BR150"/>
  <c r="BR148"/>
  <c r="BR146"/>
  <c r="BR144"/>
  <c r="BR142"/>
  <c r="BR140"/>
  <c r="BR138"/>
  <c r="BR136"/>
  <c r="BR134"/>
  <c r="BR132"/>
  <c r="BR130"/>
  <c r="BR128"/>
  <c r="BR126"/>
  <c r="BR124"/>
  <c r="BR122"/>
  <c r="BR120"/>
  <c r="BR118"/>
  <c r="BR116"/>
  <c r="BR114"/>
  <c r="BR112"/>
  <c r="BR110"/>
  <c r="BR108"/>
  <c r="BR106"/>
  <c r="BR104"/>
  <c r="BR102"/>
  <c r="BR100"/>
  <c r="BR98"/>
  <c r="BR96"/>
  <c r="BR94"/>
  <c r="BR92"/>
  <c r="BR90"/>
  <c r="BR88"/>
  <c r="BR86"/>
  <c r="BR84"/>
  <c r="BR82"/>
  <c r="BR80"/>
  <c r="BR78"/>
  <c r="BR76"/>
  <c r="BR74"/>
  <c r="BR72"/>
  <c r="BR70"/>
  <c r="BR68"/>
  <c r="BR66"/>
  <c r="BR64"/>
  <c r="BR62"/>
  <c r="BR60"/>
  <c r="BR58"/>
  <c r="BR56"/>
  <c r="BR54"/>
  <c r="BR52"/>
  <c r="BR50"/>
  <c r="BR48"/>
  <c r="BR46"/>
  <c r="BR44"/>
  <c r="BR42"/>
  <c r="BR40"/>
  <c r="BR38"/>
  <c r="BR36"/>
  <c r="BR34"/>
  <c r="BR32"/>
  <c r="BR30"/>
  <c r="BR28"/>
  <c r="BR26"/>
  <c r="BR24"/>
  <c r="BR22"/>
  <c r="BR20"/>
  <c r="BR18"/>
  <c r="BR16"/>
  <c r="BR14"/>
  <c r="BR12"/>
  <c r="BR10"/>
  <c r="BR8"/>
  <c r="BR6"/>
  <c r="BR4"/>
  <c r="BR1"/>
  <c r="EG210"/>
  <c r="BR205"/>
  <c r="BR203"/>
  <c r="BR201"/>
  <c r="BR199"/>
  <c r="BR197"/>
  <c r="BR195"/>
  <c r="BR193"/>
  <c r="BR191"/>
  <c r="BR189"/>
  <c r="BR187"/>
  <c r="BR185"/>
  <c r="BR183"/>
  <c r="BR181"/>
  <c r="BR179"/>
  <c r="BR177"/>
  <c r="BR175"/>
  <c r="BR173"/>
  <c r="BR171"/>
  <c r="BR169"/>
  <c r="BR167"/>
  <c r="BR165"/>
  <c r="BR163"/>
  <c r="BR161"/>
  <c r="BR159"/>
  <c r="BR157"/>
  <c r="BR155"/>
  <c r="BR153"/>
  <c r="BR151"/>
  <c r="BR149"/>
  <c r="BR147"/>
  <c r="BR145"/>
  <c r="BR143"/>
  <c r="BR141"/>
  <c r="BR139"/>
  <c r="BR137"/>
  <c r="BR135"/>
  <c r="BR133"/>
  <c r="BR131"/>
  <c r="BR129"/>
  <c r="BR127"/>
  <c r="BR125"/>
  <c r="BR123"/>
  <c r="BR121"/>
  <c r="BR119"/>
  <c r="BR117"/>
  <c r="BR115"/>
  <c r="BR113"/>
  <c r="BR111"/>
  <c r="BR109"/>
  <c r="BR107"/>
  <c r="BR105"/>
  <c r="BR103"/>
  <c r="BR101"/>
  <c r="BR99"/>
  <c r="BR97"/>
  <c r="BR95"/>
  <c r="BR93"/>
  <c r="BR91"/>
  <c r="BR89"/>
  <c r="BR87"/>
  <c r="BR85"/>
  <c r="BR83"/>
  <c r="BR81"/>
  <c r="BR79"/>
  <c r="BR77"/>
  <c r="BR75"/>
  <c r="BR73"/>
  <c r="BR71"/>
  <c r="BR69"/>
  <c r="BR67"/>
  <c r="BR65"/>
  <c r="BR63"/>
  <c r="BR61"/>
  <c r="BR59"/>
  <c r="BR57"/>
  <c r="BR55"/>
  <c r="BR53"/>
  <c r="BR51"/>
  <c r="BR49"/>
  <c r="BR47"/>
  <c r="BR45"/>
  <c r="BR43"/>
  <c r="BR41"/>
  <c r="BR39"/>
  <c r="BR37"/>
  <c r="BR35"/>
  <c r="BR33"/>
  <c r="BR31"/>
  <c r="BR29"/>
  <c r="BR27"/>
  <c r="BR25"/>
  <c r="BR23"/>
  <c r="BR21"/>
  <c r="BR19"/>
  <c r="BR17"/>
  <c r="BR15"/>
  <c r="BR13"/>
  <c r="BR11"/>
  <c r="BR9"/>
  <c r="BR7"/>
  <c r="BR5"/>
  <c r="BR3"/>
  <c r="BR2"/>
  <c r="EH1"/>
  <c r="RO5"/>
  <c r="TW5"/>
  <c r="RL6"/>
  <c r="TW7"/>
  <c r="RO7"/>
  <c r="RL3"/>
  <c r="RL9"/>
  <c r="RL206"/>
  <c r="RL205"/>
  <c r="RL204"/>
  <c r="RL203"/>
  <c r="RL202"/>
  <c r="RL201"/>
  <c r="RL200"/>
  <c r="RL199"/>
  <c r="RL198"/>
  <c r="RL197"/>
  <c r="RL196"/>
  <c r="RL195"/>
  <c r="RL194"/>
  <c r="RL193"/>
  <c r="RL192"/>
  <c r="RL191"/>
  <c r="RL190"/>
  <c r="RL189"/>
  <c r="RL188"/>
  <c r="RL187"/>
  <c r="RL186"/>
  <c r="RL185"/>
  <c r="RL184"/>
  <c r="RL183"/>
  <c r="RL182"/>
  <c r="RL181"/>
  <c r="RL180"/>
  <c r="RL179"/>
  <c r="RL178"/>
  <c r="RL177"/>
  <c r="RL176"/>
  <c r="RL175"/>
  <c r="RL174"/>
  <c r="RL173"/>
  <c r="RL172"/>
  <c r="RL171"/>
  <c r="RL170"/>
  <c r="RL169"/>
  <c r="RL168"/>
  <c r="RL167"/>
  <c r="RL166"/>
  <c r="RL165"/>
  <c r="RL164"/>
  <c r="RL163"/>
  <c r="RL162"/>
  <c r="RL161"/>
  <c r="RL160"/>
  <c r="RL159"/>
  <c r="RL158"/>
  <c r="RL157"/>
  <c r="RL156"/>
  <c r="RL155"/>
  <c r="RL154"/>
  <c r="RL153"/>
  <c r="RL152"/>
  <c r="RL151"/>
  <c r="RL150"/>
  <c r="RL149"/>
  <c r="RL148"/>
  <c r="RL147"/>
  <c r="RL146"/>
  <c r="RL145"/>
  <c r="RL144"/>
  <c r="RL143"/>
  <c r="RL142"/>
  <c r="RL141"/>
  <c r="RL140"/>
  <c r="RL139"/>
  <c r="RL138"/>
  <c r="RL137"/>
  <c r="RL136"/>
  <c r="RL135"/>
  <c r="RL134"/>
  <c r="RL133"/>
  <c r="RL132"/>
  <c r="RL131"/>
  <c r="RL130"/>
  <c r="RL129"/>
  <c r="RL128"/>
  <c r="RL127"/>
  <c r="RL126"/>
  <c r="RL125"/>
  <c r="RL124"/>
  <c r="RL123"/>
  <c r="RL122"/>
  <c r="RL121"/>
  <c r="RL120"/>
  <c r="RL119"/>
  <c r="RL118"/>
  <c r="RL117"/>
  <c r="RL116"/>
  <c r="RL115"/>
  <c r="RL114"/>
  <c r="RL113"/>
  <c r="RL112"/>
  <c r="RL111"/>
  <c r="RL110"/>
  <c r="RL109"/>
  <c r="RL108"/>
  <c r="RL107"/>
  <c r="RL106"/>
  <c r="RL105"/>
  <c r="RL104"/>
  <c r="RL103"/>
  <c r="RL102"/>
  <c r="RL101"/>
  <c r="RL100"/>
  <c r="RL99"/>
  <c r="RL98"/>
  <c r="RL97"/>
  <c r="RL96"/>
  <c r="RL95"/>
  <c r="RL94"/>
  <c r="RL93"/>
  <c r="RL92"/>
  <c r="RL91"/>
  <c r="RL90"/>
  <c r="RL89"/>
  <c r="RL88"/>
  <c r="RL87"/>
  <c r="RL86"/>
  <c r="RL85"/>
  <c r="RL84"/>
  <c r="RL83"/>
  <c r="RL82"/>
  <c r="RL81"/>
  <c r="RL80"/>
  <c r="RL79"/>
  <c r="RL78"/>
  <c r="RL77"/>
  <c r="RL76"/>
  <c r="RL75"/>
  <c r="RL74"/>
  <c r="RL73"/>
  <c r="RL72"/>
  <c r="RL71"/>
  <c r="RL70"/>
  <c r="RL69"/>
  <c r="RL68"/>
  <c r="RL67"/>
  <c r="RL66"/>
  <c r="RL65"/>
  <c r="RL64"/>
  <c r="RL63"/>
  <c r="RL62"/>
  <c r="RL61"/>
  <c r="RL60"/>
  <c r="RL59"/>
  <c r="RL58"/>
  <c r="RL57"/>
  <c r="RL56"/>
  <c r="RL55"/>
  <c r="RL54"/>
  <c r="RL53"/>
  <c r="RL52"/>
  <c r="RL51"/>
  <c r="RL50"/>
  <c r="RL49"/>
  <c r="RL48"/>
  <c r="RL47"/>
  <c r="RL46"/>
  <c r="RL45"/>
  <c r="RL44"/>
  <c r="RL43"/>
  <c r="RL42"/>
  <c r="RL41"/>
  <c r="RL40"/>
  <c r="RL39"/>
  <c r="RL38"/>
  <c r="RL37"/>
  <c r="RL36"/>
  <c r="RL35"/>
  <c r="RL34"/>
  <c r="RL33"/>
  <c r="RL32"/>
  <c r="RL31"/>
  <c r="RL30"/>
  <c r="RL29"/>
  <c r="RL28"/>
  <c r="RL27"/>
  <c r="RL26"/>
  <c r="RL25"/>
  <c r="RL24"/>
  <c r="RL23"/>
  <c r="RL22"/>
  <c r="RL21"/>
  <c r="RL20"/>
  <c r="RL19"/>
  <c r="RL18"/>
  <c r="RL17"/>
  <c r="RL16"/>
  <c r="RL15"/>
  <c r="RL14"/>
  <c r="RL13"/>
  <c r="RL12"/>
  <c r="RL11"/>
  <c r="RL10"/>
  <c r="RL8"/>
  <c r="RL7"/>
  <c r="MU16"/>
  <c r="GQ29"/>
  <c r="MZ15"/>
  <c r="MU15"/>
  <c r="RO15"/>
  <c r="NC210"/>
  <c r="NC211" s="1"/>
  <c r="MZ206"/>
  <c r="MY206"/>
  <c r="MX206"/>
  <c r="MW206"/>
  <c r="MV206"/>
  <c r="MU206"/>
  <c r="MZ205"/>
  <c r="MY205"/>
  <c r="MX205"/>
  <c r="MW205"/>
  <c r="MV205"/>
  <c r="MU205"/>
  <c r="MZ204"/>
  <c r="MY204"/>
  <c r="MX204"/>
  <c r="MW204"/>
  <c r="MV204"/>
  <c r="MU204"/>
  <c r="MZ203"/>
  <c r="MY203"/>
  <c r="MX203"/>
  <c r="MW203"/>
  <c r="MV203"/>
  <c r="MU203"/>
  <c r="MZ202"/>
  <c r="MY202"/>
  <c r="MX202"/>
  <c r="MW202"/>
  <c r="MV202"/>
  <c r="MU202"/>
  <c r="MZ201"/>
  <c r="MY201"/>
  <c r="MX201"/>
  <c r="MW201"/>
  <c r="MV201"/>
  <c r="MU201"/>
  <c r="MZ200"/>
  <c r="MY200"/>
  <c r="MX200"/>
  <c r="MW200"/>
  <c r="MV200"/>
  <c r="MU200"/>
  <c r="MZ199"/>
  <c r="MY199"/>
  <c r="MX199"/>
  <c r="MW199"/>
  <c r="MV199"/>
  <c r="MU199"/>
  <c r="MZ198"/>
  <c r="MY198"/>
  <c r="MX198"/>
  <c r="MW198"/>
  <c r="MV198"/>
  <c r="MU198"/>
  <c r="MZ197"/>
  <c r="MY197"/>
  <c r="MX197"/>
  <c r="MW197"/>
  <c r="MV197"/>
  <c r="MU197"/>
  <c r="MZ196"/>
  <c r="MY196"/>
  <c r="MX196"/>
  <c r="MW196"/>
  <c r="MV196"/>
  <c r="MU196"/>
  <c r="MZ195"/>
  <c r="MY195"/>
  <c r="MX195"/>
  <c r="MW195"/>
  <c r="MV195"/>
  <c r="MU195"/>
  <c r="MZ194"/>
  <c r="MY194"/>
  <c r="MX194"/>
  <c r="MW194"/>
  <c r="MV194"/>
  <c r="MU194"/>
  <c r="MZ193"/>
  <c r="MY193"/>
  <c r="MX193"/>
  <c r="MW193"/>
  <c r="MV193"/>
  <c r="MU193"/>
  <c r="MZ192"/>
  <c r="MY192"/>
  <c r="MX192"/>
  <c r="MW192"/>
  <c r="MV192"/>
  <c r="MU192"/>
  <c r="MZ191"/>
  <c r="MY191"/>
  <c r="MX191"/>
  <c r="MW191"/>
  <c r="MV191"/>
  <c r="MU191"/>
  <c r="MZ190"/>
  <c r="MY190"/>
  <c r="MX190"/>
  <c r="MW190"/>
  <c r="MV190"/>
  <c r="MU190"/>
  <c r="MZ189"/>
  <c r="MY189"/>
  <c r="MX189"/>
  <c r="MW189"/>
  <c r="MV189"/>
  <c r="MU189"/>
  <c r="MZ188"/>
  <c r="MY188"/>
  <c r="MX188"/>
  <c r="MW188"/>
  <c r="MV188"/>
  <c r="MU188"/>
  <c r="MZ187"/>
  <c r="MY187"/>
  <c r="MX187"/>
  <c r="MW187"/>
  <c r="MV187"/>
  <c r="MU187"/>
  <c r="MZ186"/>
  <c r="MY186"/>
  <c r="MX186"/>
  <c r="MW186"/>
  <c r="MV186"/>
  <c r="MU186"/>
  <c r="MZ185"/>
  <c r="MY185"/>
  <c r="MX185"/>
  <c r="MW185"/>
  <c r="MV185"/>
  <c r="MU185"/>
  <c r="MZ184"/>
  <c r="MY184"/>
  <c r="MX184"/>
  <c r="MW184"/>
  <c r="MV184"/>
  <c r="MU184"/>
  <c r="MZ183"/>
  <c r="MY183"/>
  <c r="MX183"/>
  <c r="MW183"/>
  <c r="MV183"/>
  <c r="MU183"/>
  <c r="MZ182"/>
  <c r="MY182"/>
  <c r="MX182"/>
  <c r="MW182"/>
  <c r="MV182"/>
  <c r="MU182"/>
  <c r="MZ181"/>
  <c r="MY181"/>
  <c r="MX181"/>
  <c r="MW181"/>
  <c r="MV181"/>
  <c r="MU181"/>
  <c r="MZ180"/>
  <c r="MY180"/>
  <c r="MX180"/>
  <c r="MW180"/>
  <c r="MV180"/>
  <c r="MU180"/>
  <c r="MZ179"/>
  <c r="MY179"/>
  <c r="MX179"/>
  <c r="MW179"/>
  <c r="MV179"/>
  <c r="MU179"/>
  <c r="MZ178"/>
  <c r="MY178"/>
  <c r="MX178"/>
  <c r="MW178"/>
  <c r="MV178"/>
  <c r="MU178"/>
  <c r="MZ177"/>
  <c r="MY177"/>
  <c r="MX177"/>
  <c r="MW177"/>
  <c r="MV177"/>
  <c r="MU177"/>
  <c r="MZ176"/>
  <c r="MY176"/>
  <c r="MX176"/>
  <c r="MW176"/>
  <c r="MV176"/>
  <c r="MU176"/>
  <c r="MZ175"/>
  <c r="MY175"/>
  <c r="MX175"/>
  <c r="MW175"/>
  <c r="MV175"/>
  <c r="MU175"/>
  <c r="MZ174"/>
  <c r="MY174"/>
  <c r="MX174"/>
  <c r="MW174"/>
  <c r="MV174"/>
  <c r="MU174"/>
  <c r="MZ173"/>
  <c r="MY173"/>
  <c r="MX173"/>
  <c r="MW173"/>
  <c r="MV173"/>
  <c r="MU173"/>
  <c r="MZ172"/>
  <c r="MY172"/>
  <c r="MX172"/>
  <c r="MW172"/>
  <c r="MV172"/>
  <c r="MU172"/>
  <c r="MZ171"/>
  <c r="MY171"/>
  <c r="MX171"/>
  <c r="MW171"/>
  <c r="MV171"/>
  <c r="MU171"/>
  <c r="MZ170"/>
  <c r="MY170"/>
  <c r="MX170"/>
  <c r="MW170"/>
  <c r="MV170"/>
  <c r="MU170"/>
  <c r="MZ169"/>
  <c r="MY169"/>
  <c r="MX169"/>
  <c r="MW169"/>
  <c r="MV169"/>
  <c r="MU169"/>
  <c r="MZ168"/>
  <c r="MY168"/>
  <c r="MX168"/>
  <c r="MW168"/>
  <c r="MV168"/>
  <c r="MU168"/>
  <c r="MZ167"/>
  <c r="MY167"/>
  <c r="MX167"/>
  <c r="MW167"/>
  <c r="MV167"/>
  <c r="MU167"/>
  <c r="MZ166"/>
  <c r="MY166"/>
  <c r="MX166"/>
  <c r="MW166"/>
  <c r="MV166"/>
  <c r="MU166"/>
  <c r="MZ165"/>
  <c r="MY165"/>
  <c r="MX165"/>
  <c r="MW165"/>
  <c r="MV165"/>
  <c r="MU165"/>
  <c r="MZ164"/>
  <c r="MY164"/>
  <c r="MX164"/>
  <c r="MW164"/>
  <c r="MV164"/>
  <c r="MU164"/>
  <c r="MZ163"/>
  <c r="MY163"/>
  <c r="MX163"/>
  <c r="MW163"/>
  <c r="MV163"/>
  <c r="MU163"/>
  <c r="MZ162"/>
  <c r="MY162"/>
  <c r="MX162"/>
  <c r="MW162"/>
  <c r="MV162"/>
  <c r="MU162"/>
  <c r="MZ161"/>
  <c r="MY161"/>
  <c r="MX161"/>
  <c r="MW161"/>
  <c r="MV161"/>
  <c r="MU161"/>
  <c r="MZ160"/>
  <c r="MY160"/>
  <c r="MX160"/>
  <c r="MW160"/>
  <c r="MV160"/>
  <c r="MU160"/>
  <c r="MZ159"/>
  <c r="MY159"/>
  <c r="MX159"/>
  <c r="MW159"/>
  <c r="MV159"/>
  <c r="MU159"/>
  <c r="MZ158"/>
  <c r="MY158"/>
  <c r="MX158"/>
  <c r="MW158"/>
  <c r="MV158"/>
  <c r="MU158"/>
  <c r="MZ157"/>
  <c r="MY157"/>
  <c r="MX157"/>
  <c r="MW157"/>
  <c r="MV157"/>
  <c r="MU157"/>
  <c r="MZ156"/>
  <c r="MY156"/>
  <c r="MX156"/>
  <c r="MW156"/>
  <c r="MV156"/>
  <c r="MU156"/>
  <c r="MZ155"/>
  <c r="MY155"/>
  <c r="MX155"/>
  <c r="MW155"/>
  <c r="MV155"/>
  <c r="MU155"/>
  <c r="MZ154"/>
  <c r="MY154"/>
  <c r="MX154"/>
  <c r="MW154"/>
  <c r="MV154"/>
  <c r="MU154"/>
  <c r="MZ153"/>
  <c r="MY153"/>
  <c r="MX153"/>
  <c r="MW153"/>
  <c r="MV153"/>
  <c r="MU153"/>
  <c r="MZ152"/>
  <c r="MY152"/>
  <c r="MX152"/>
  <c r="MW152"/>
  <c r="MV152"/>
  <c r="MU152"/>
  <c r="MZ151"/>
  <c r="MY151"/>
  <c r="MX151"/>
  <c r="MW151"/>
  <c r="MV151"/>
  <c r="MU151"/>
  <c r="MZ150"/>
  <c r="MY150"/>
  <c r="MX150"/>
  <c r="MW150"/>
  <c r="MV150"/>
  <c r="MU150"/>
  <c r="MZ149"/>
  <c r="MY149"/>
  <c r="MX149"/>
  <c r="MW149"/>
  <c r="MV149"/>
  <c r="MU149"/>
  <c r="MZ148"/>
  <c r="MY148"/>
  <c r="MX148"/>
  <c r="MW148"/>
  <c r="MV148"/>
  <c r="MU148"/>
  <c r="MZ147"/>
  <c r="MY147"/>
  <c r="MW147"/>
  <c r="MV147"/>
  <c r="MZ146"/>
  <c r="MY146"/>
  <c r="MX146"/>
  <c r="MW146"/>
  <c r="MV146"/>
  <c r="MU146"/>
  <c r="MZ145"/>
  <c r="MY145"/>
  <c r="MX145"/>
  <c r="MW145"/>
  <c r="MV145"/>
  <c r="MU145"/>
  <c r="MZ144"/>
  <c r="MY144"/>
  <c r="MX144"/>
  <c r="MW144"/>
  <c r="MV144"/>
  <c r="MU144"/>
  <c r="MZ143"/>
  <c r="MY143"/>
  <c r="MX143"/>
  <c r="MW143"/>
  <c r="MV143"/>
  <c r="MU143"/>
  <c r="MZ142"/>
  <c r="MY142"/>
  <c r="MX142"/>
  <c r="MW142"/>
  <c r="MV142"/>
  <c r="MU142"/>
  <c r="MZ141"/>
  <c r="MY141"/>
  <c r="MX141"/>
  <c r="MW141"/>
  <c r="MV141"/>
  <c r="MU141"/>
  <c r="MZ140"/>
  <c r="MY140"/>
  <c r="MX140"/>
  <c r="MW140"/>
  <c r="MV140"/>
  <c r="MU140"/>
  <c r="MZ139"/>
  <c r="MY139"/>
  <c r="MX139"/>
  <c r="MW139"/>
  <c r="MV139"/>
  <c r="MU139"/>
  <c r="MZ138"/>
  <c r="MY138"/>
  <c r="MX138"/>
  <c r="MW138"/>
  <c r="MV138"/>
  <c r="MU138"/>
  <c r="MZ137"/>
  <c r="MY137"/>
  <c r="MX137"/>
  <c r="MW137"/>
  <c r="MV137"/>
  <c r="MU137"/>
  <c r="MZ136"/>
  <c r="MY136"/>
  <c r="MX136"/>
  <c r="MW136"/>
  <c r="MV136"/>
  <c r="MU136"/>
  <c r="MZ135"/>
  <c r="MY135"/>
  <c r="MX135"/>
  <c r="MW135"/>
  <c r="MV135"/>
  <c r="MU135"/>
  <c r="MZ134"/>
  <c r="MY134"/>
  <c r="MX134"/>
  <c r="MW134"/>
  <c r="MV134"/>
  <c r="MU134"/>
  <c r="MZ133"/>
  <c r="MY133"/>
  <c r="MX133"/>
  <c r="MW133"/>
  <c r="MV133"/>
  <c r="MU133"/>
  <c r="MZ132"/>
  <c r="MY132"/>
  <c r="MX132"/>
  <c r="MW132"/>
  <c r="MV132"/>
  <c r="MU132"/>
  <c r="MZ131"/>
  <c r="MY131"/>
  <c r="MX131"/>
  <c r="MW131"/>
  <c r="MV131"/>
  <c r="MU131"/>
  <c r="MZ130"/>
  <c r="MY130"/>
  <c r="MX130"/>
  <c r="MW130"/>
  <c r="MV130"/>
  <c r="MU130"/>
  <c r="MZ129"/>
  <c r="MY129"/>
  <c r="MX129"/>
  <c r="MW129"/>
  <c r="MV129"/>
  <c r="MU129"/>
  <c r="MZ128"/>
  <c r="MY128"/>
  <c r="MX128"/>
  <c r="MW128"/>
  <c r="MV128"/>
  <c r="MU128"/>
  <c r="MZ127"/>
  <c r="MY127"/>
  <c r="MX127"/>
  <c r="MW127"/>
  <c r="MV127"/>
  <c r="MU127"/>
  <c r="MZ126"/>
  <c r="MY126"/>
  <c r="MX126"/>
  <c r="MW126"/>
  <c r="MV126"/>
  <c r="MU126"/>
  <c r="MZ125"/>
  <c r="MY125"/>
  <c r="MX125"/>
  <c r="MW125"/>
  <c r="MV125"/>
  <c r="MU125"/>
  <c r="MZ124"/>
  <c r="MY124"/>
  <c r="MX124"/>
  <c r="MW124"/>
  <c r="MV124"/>
  <c r="MU124"/>
  <c r="MZ123"/>
  <c r="MY123"/>
  <c r="MX123"/>
  <c r="MW123"/>
  <c r="MV123"/>
  <c r="MU123"/>
  <c r="MZ122"/>
  <c r="MY122"/>
  <c r="MX122"/>
  <c r="MW122"/>
  <c r="MV122"/>
  <c r="MU122"/>
  <c r="MZ121"/>
  <c r="MY121"/>
  <c r="MX121"/>
  <c r="MW121"/>
  <c r="MV121"/>
  <c r="MU121"/>
  <c r="MZ120"/>
  <c r="MY120"/>
  <c r="MX120"/>
  <c r="MW120"/>
  <c r="MV120"/>
  <c r="MU120"/>
  <c r="MZ119"/>
  <c r="MY119"/>
  <c r="MX119"/>
  <c r="MW119"/>
  <c r="MV119"/>
  <c r="MU119"/>
  <c r="MZ118"/>
  <c r="MY118"/>
  <c r="MX118"/>
  <c r="MW118"/>
  <c r="MV118"/>
  <c r="MU118"/>
  <c r="MZ117"/>
  <c r="MY117"/>
  <c r="MX117"/>
  <c r="MW117"/>
  <c r="MV117"/>
  <c r="MU117"/>
  <c r="MZ116"/>
  <c r="MY116"/>
  <c r="MX116"/>
  <c r="MW116"/>
  <c r="MV116"/>
  <c r="MU116"/>
  <c r="MZ115"/>
  <c r="MY115"/>
  <c r="MX115"/>
  <c r="MW115"/>
  <c r="MV115"/>
  <c r="MU115"/>
  <c r="MZ114"/>
  <c r="MY114"/>
  <c r="MX114"/>
  <c r="MW114"/>
  <c r="MV114"/>
  <c r="MU114"/>
  <c r="MZ113"/>
  <c r="MY113"/>
  <c r="MX113"/>
  <c r="MW113"/>
  <c r="MV113"/>
  <c r="MU113"/>
  <c r="MZ112"/>
  <c r="MY112"/>
  <c r="MX112"/>
  <c r="MW112"/>
  <c r="MV112"/>
  <c r="MU112"/>
  <c r="MZ111"/>
  <c r="MY111"/>
  <c r="MX111"/>
  <c r="MW111"/>
  <c r="MV111"/>
  <c r="MU111"/>
  <c r="MZ110"/>
  <c r="MY110"/>
  <c r="MX110"/>
  <c r="MW110"/>
  <c r="MV110"/>
  <c r="MU110"/>
  <c r="MZ109"/>
  <c r="MY109"/>
  <c r="MX109"/>
  <c r="MW109"/>
  <c r="MV109"/>
  <c r="MU109"/>
  <c r="MZ108"/>
  <c r="MY108"/>
  <c r="MX108"/>
  <c r="MW108"/>
  <c r="MV108"/>
  <c r="MU108"/>
  <c r="MZ107"/>
  <c r="MY107"/>
  <c r="MX107"/>
  <c r="MW107"/>
  <c r="MV107"/>
  <c r="MU107"/>
  <c r="MZ106"/>
  <c r="MY106"/>
  <c r="MX106"/>
  <c r="MW106"/>
  <c r="MV106"/>
  <c r="MU106"/>
  <c r="MZ105"/>
  <c r="MY105"/>
  <c r="MX105"/>
  <c r="MW105"/>
  <c r="MV105"/>
  <c r="MU105"/>
  <c r="MZ104"/>
  <c r="MY104"/>
  <c r="MX104"/>
  <c r="MW104"/>
  <c r="MV104"/>
  <c r="MU104"/>
  <c r="MZ103"/>
  <c r="MY103"/>
  <c r="MX103"/>
  <c r="MW103"/>
  <c r="MV103"/>
  <c r="MU103"/>
  <c r="MZ102"/>
  <c r="MY102"/>
  <c r="MX102"/>
  <c r="MW102"/>
  <c r="MV102"/>
  <c r="MU102"/>
  <c r="MZ101"/>
  <c r="MY101"/>
  <c r="MX101"/>
  <c r="MW101"/>
  <c r="MV101"/>
  <c r="MU101"/>
  <c r="MZ100"/>
  <c r="MY100"/>
  <c r="MX100"/>
  <c r="MW100"/>
  <c r="MV100"/>
  <c r="MU100"/>
  <c r="MZ99"/>
  <c r="MY99"/>
  <c r="MX99"/>
  <c r="MW99"/>
  <c r="MV99"/>
  <c r="MU99"/>
  <c r="MZ98"/>
  <c r="MY98"/>
  <c r="MX98"/>
  <c r="MW98"/>
  <c r="MV98"/>
  <c r="MU98"/>
  <c r="MZ97"/>
  <c r="MY97"/>
  <c r="MX97"/>
  <c r="MW97"/>
  <c r="MV97"/>
  <c r="MU97"/>
  <c r="MZ96"/>
  <c r="MY96"/>
  <c r="MX96"/>
  <c r="MW96"/>
  <c r="MV96"/>
  <c r="MU96"/>
  <c r="MZ95"/>
  <c r="MY95"/>
  <c r="MX95"/>
  <c r="MW95"/>
  <c r="MV95"/>
  <c r="MU95"/>
  <c r="MZ94"/>
  <c r="MY94"/>
  <c r="MX94"/>
  <c r="MW94"/>
  <c r="MV94"/>
  <c r="MU94"/>
  <c r="MZ93"/>
  <c r="MY93"/>
  <c r="MX93"/>
  <c r="MW93"/>
  <c r="MV93"/>
  <c r="MU93"/>
  <c r="MZ92"/>
  <c r="MY92"/>
  <c r="MX92"/>
  <c r="MW92"/>
  <c r="MV92"/>
  <c r="MU92"/>
  <c r="MZ91"/>
  <c r="MY91"/>
  <c r="MX91"/>
  <c r="MW91"/>
  <c r="MV91"/>
  <c r="MU91"/>
  <c r="MZ90"/>
  <c r="MY90"/>
  <c r="MX90"/>
  <c r="MW90"/>
  <c r="MV90"/>
  <c r="MU90"/>
  <c r="MZ89"/>
  <c r="MY89"/>
  <c r="MX89"/>
  <c r="MW89"/>
  <c r="MV89"/>
  <c r="MU89"/>
  <c r="MZ88"/>
  <c r="MY88"/>
  <c r="MX88"/>
  <c r="MW88"/>
  <c r="MV88"/>
  <c r="MU88"/>
  <c r="MZ87"/>
  <c r="MY87"/>
  <c r="MX87"/>
  <c r="MW87"/>
  <c r="MV87"/>
  <c r="MU87"/>
  <c r="MZ86"/>
  <c r="MY86"/>
  <c r="MX86"/>
  <c r="MW86"/>
  <c r="MV86"/>
  <c r="MU86"/>
  <c r="MZ85"/>
  <c r="MY85"/>
  <c r="MX85"/>
  <c r="MW85"/>
  <c r="MV85"/>
  <c r="MU85"/>
  <c r="MZ84"/>
  <c r="MY84"/>
  <c r="MX84"/>
  <c r="MW84"/>
  <c r="MV84"/>
  <c r="MU84"/>
  <c r="MZ83"/>
  <c r="MY83"/>
  <c r="MX83"/>
  <c r="MW83"/>
  <c r="MV83"/>
  <c r="MU83"/>
  <c r="MZ82"/>
  <c r="MY82"/>
  <c r="MX82"/>
  <c r="MW82"/>
  <c r="MV82"/>
  <c r="MU82"/>
  <c r="MZ81"/>
  <c r="MY81"/>
  <c r="MX81"/>
  <c r="MW81"/>
  <c r="MV81"/>
  <c r="MU81"/>
  <c r="MZ80"/>
  <c r="MY80"/>
  <c r="MX80"/>
  <c r="MW80"/>
  <c r="MV80"/>
  <c r="MU80"/>
  <c r="MZ79"/>
  <c r="MY79"/>
  <c r="MX79"/>
  <c r="MW79"/>
  <c r="MV79"/>
  <c r="MU79"/>
  <c r="MZ78"/>
  <c r="MY78"/>
  <c r="MX78"/>
  <c r="MW78"/>
  <c r="MV78"/>
  <c r="MU78"/>
  <c r="MZ77"/>
  <c r="MY77"/>
  <c r="MX77"/>
  <c r="MW77"/>
  <c r="MV77"/>
  <c r="MU77"/>
  <c r="MZ76"/>
  <c r="MY76"/>
  <c r="MX76"/>
  <c r="MW76"/>
  <c r="MV76"/>
  <c r="MU76"/>
  <c r="MZ75"/>
  <c r="MY75"/>
  <c r="MX75"/>
  <c r="MW75"/>
  <c r="MV75"/>
  <c r="MU75"/>
  <c r="MZ74"/>
  <c r="MY74"/>
  <c r="MX74"/>
  <c r="MW74"/>
  <c r="MV74"/>
  <c r="MU74"/>
  <c r="MX73"/>
  <c r="MW73"/>
  <c r="MZ72"/>
  <c r="MY72"/>
  <c r="MX72"/>
  <c r="MW72"/>
  <c r="MV72"/>
  <c r="MU72"/>
  <c r="MZ71"/>
  <c r="MY71"/>
  <c r="MX71"/>
  <c r="MW71"/>
  <c r="MV71"/>
  <c r="MU71"/>
  <c r="MZ70"/>
  <c r="MY70"/>
  <c r="MX70"/>
  <c r="MW70"/>
  <c r="MV70"/>
  <c r="MU70"/>
  <c r="MZ69"/>
  <c r="MY69"/>
  <c r="MX69"/>
  <c r="MW69"/>
  <c r="MV69"/>
  <c r="MU69"/>
  <c r="MZ68"/>
  <c r="MY68"/>
  <c r="MX68"/>
  <c r="MW68"/>
  <c r="MV68"/>
  <c r="MU68"/>
  <c r="MZ67"/>
  <c r="MY67"/>
  <c r="MX67"/>
  <c r="MW67"/>
  <c r="MV67"/>
  <c r="MU67"/>
  <c r="MZ66"/>
  <c r="MY66"/>
  <c r="MX66"/>
  <c r="MW66"/>
  <c r="MV66"/>
  <c r="MU66"/>
  <c r="MZ65"/>
  <c r="MY65"/>
  <c r="MX65"/>
  <c r="MW65"/>
  <c r="MV65"/>
  <c r="MU65"/>
  <c r="MZ64"/>
  <c r="MY64"/>
  <c r="MX64"/>
  <c r="MW64"/>
  <c r="MV64"/>
  <c r="MU64"/>
  <c r="MZ63"/>
  <c r="MY63"/>
  <c r="MX63"/>
  <c r="MW63"/>
  <c r="MV63"/>
  <c r="MU63"/>
  <c r="MZ62"/>
  <c r="MY62"/>
  <c r="MX62"/>
  <c r="MW62"/>
  <c r="MV62"/>
  <c r="MU62"/>
  <c r="MZ61"/>
  <c r="MY61"/>
  <c r="MX61"/>
  <c r="MW61"/>
  <c r="MV61"/>
  <c r="MU61"/>
  <c r="MZ60"/>
  <c r="MY60"/>
  <c r="MX60"/>
  <c r="MW60"/>
  <c r="MV60"/>
  <c r="MU60"/>
  <c r="MZ59"/>
  <c r="MY59"/>
  <c r="MX59"/>
  <c r="MW59"/>
  <c r="MV59"/>
  <c r="MU59"/>
  <c r="MZ58"/>
  <c r="MY58"/>
  <c r="MX58"/>
  <c r="MW58"/>
  <c r="MV58"/>
  <c r="MU58"/>
  <c r="MZ57"/>
  <c r="MY57"/>
  <c r="MX57"/>
  <c r="MW57"/>
  <c r="MV57"/>
  <c r="MU57"/>
  <c r="MZ56"/>
  <c r="MY56"/>
  <c r="MX56"/>
  <c r="MW56"/>
  <c r="MV56"/>
  <c r="MU56"/>
  <c r="MZ55"/>
  <c r="MY55"/>
  <c r="MX55"/>
  <c r="MW55"/>
  <c r="MV55"/>
  <c r="MU55"/>
  <c r="MZ54"/>
  <c r="MY54"/>
  <c r="MX54"/>
  <c r="MW54"/>
  <c r="MV54"/>
  <c r="MU54"/>
  <c r="MZ53"/>
  <c r="MY53"/>
  <c r="MX53"/>
  <c r="MW53"/>
  <c r="MV53"/>
  <c r="MU53"/>
  <c r="MZ52"/>
  <c r="MY52"/>
  <c r="MX52"/>
  <c r="MW52"/>
  <c r="MV52"/>
  <c r="MU52"/>
  <c r="MZ51"/>
  <c r="MY51"/>
  <c r="MX51"/>
  <c r="MW51"/>
  <c r="MV51"/>
  <c r="MU51"/>
  <c r="MZ50"/>
  <c r="MY50"/>
  <c r="MX50"/>
  <c r="MW50"/>
  <c r="MV50"/>
  <c r="MU50"/>
  <c r="MZ49"/>
  <c r="MX49"/>
  <c r="MW49"/>
  <c r="MV49"/>
  <c r="MZ48"/>
  <c r="MY48"/>
  <c r="MX48"/>
  <c r="MW48"/>
  <c r="MV48"/>
  <c r="MU48"/>
  <c r="MZ47"/>
  <c r="MY47"/>
  <c r="MX47"/>
  <c r="MW47"/>
  <c r="MV47"/>
  <c r="MU47"/>
  <c r="MZ46"/>
  <c r="MY46"/>
  <c r="MX46"/>
  <c r="MW46"/>
  <c r="MV46"/>
  <c r="MU46"/>
  <c r="MZ45"/>
  <c r="MY45"/>
  <c r="MX45"/>
  <c r="MW45"/>
  <c r="MV45"/>
  <c r="MU45"/>
  <c r="MZ44"/>
  <c r="MY44"/>
  <c r="MX44"/>
  <c r="MW44"/>
  <c r="MV44"/>
  <c r="MU44"/>
  <c r="MZ43"/>
  <c r="MY43"/>
  <c r="MX43"/>
  <c r="MW43"/>
  <c r="MV43"/>
  <c r="MU43"/>
  <c r="MZ42"/>
  <c r="MY42"/>
  <c r="MX42"/>
  <c r="MW42"/>
  <c r="MV42"/>
  <c r="MU42"/>
  <c r="MZ41"/>
  <c r="MY41"/>
  <c r="MX41"/>
  <c r="MW41"/>
  <c r="MV41"/>
  <c r="MU41"/>
  <c r="MZ40"/>
  <c r="MY40"/>
  <c r="MX40"/>
  <c r="MW40"/>
  <c r="MV40"/>
  <c r="MU40"/>
  <c r="MZ39"/>
  <c r="MY39"/>
  <c r="MX39"/>
  <c r="MW39"/>
  <c r="MV39"/>
  <c r="MU39"/>
  <c r="MZ38"/>
  <c r="MY38"/>
  <c r="MX38"/>
  <c r="MW38"/>
  <c r="MV38"/>
  <c r="MU38"/>
  <c r="MZ37"/>
  <c r="MY37"/>
  <c r="MX37"/>
  <c r="MW37"/>
  <c r="MV37"/>
  <c r="MU37"/>
  <c r="MZ36"/>
  <c r="MY36"/>
  <c r="MX36"/>
  <c r="MW36"/>
  <c r="MV36"/>
  <c r="MU36"/>
  <c r="MZ35"/>
  <c r="MY35"/>
  <c r="MX35"/>
  <c r="MW35"/>
  <c r="MV35"/>
  <c r="MU35"/>
  <c r="MZ34"/>
  <c r="MY34"/>
  <c r="MX34"/>
  <c r="MW34"/>
  <c r="MV34"/>
  <c r="MU34"/>
  <c r="MZ33"/>
  <c r="MY33"/>
  <c r="MU33"/>
  <c r="MZ32"/>
  <c r="MX32"/>
  <c r="MW32"/>
  <c r="MZ31"/>
  <c r="MY31"/>
  <c r="MX31"/>
  <c r="MW31"/>
  <c r="MV31"/>
  <c r="MU31"/>
  <c r="MZ30"/>
  <c r="MY30"/>
  <c r="MX30"/>
  <c r="MW30"/>
  <c r="MV30"/>
  <c r="MU30"/>
  <c r="MZ29"/>
  <c r="MY29"/>
  <c r="MX29"/>
  <c r="MW29"/>
  <c r="MV29"/>
  <c r="MU29"/>
  <c r="MZ28"/>
  <c r="MY28"/>
  <c r="MX28"/>
  <c r="MV28"/>
  <c r="MZ27"/>
  <c r="MY27"/>
  <c r="MX27"/>
  <c r="MW27"/>
  <c r="MU27"/>
  <c r="MY26"/>
  <c r="MW26"/>
  <c r="MU26"/>
  <c r="MZ25"/>
  <c r="MY25"/>
  <c r="MX25"/>
  <c r="MW25"/>
  <c r="MV25"/>
  <c r="MU25"/>
  <c r="MZ24"/>
  <c r="MY24"/>
  <c r="MW24"/>
  <c r="MZ23"/>
  <c r="MY23"/>
  <c r="MX23"/>
  <c r="MW23"/>
  <c r="MV23"/>
  <c r="MU23"/>
  <c r="MZ22"/>
  <c r="MY22"/>
  <c r="MX22"/>
  <c r="MW22"/>
  <c r="MV22"/>
  <c r="MU22"/>
  <c r="MZ21"/>
  <c r="MY21"/>
  <c r="MX21"/>
  <c r="MW21"/>
  <c r="MV21"/>
  <c r="MU21"/>
  <c r="MZ20"/>
  <c r="MY20"/>
  <c r="MW20"/>
  <c r="MV20"/>
  <c r="MZ19"/>
  <c r="MY19"/>
  <c r="MW19"/>
  <c r="MV19"/>
  <c r="MZ18"/>
  <c r="MY18"/>
  <c r="MX18"/>
  <c r="MW18"/>
  <c r="MU18"/>
  <c r="MZ17"/>
  <c r="MU17"/>
  <c r="MZ16"/>
  <c r="MY16"/>
  <c r="MX16"/>
  <c r="MY15"/>
  <c r="MX15"/>
  <c r="MW15"/>
  <c r="MV15"/>
  <c r="MZ14"/>
  <c r="MY14"/>
  <c r="MX14"/>
  <c r="MW14"/>
  <c r="MV14"/>
  <c r="MU14"/>
  <c r="MZ13"/>
  <c r="MY13"/>
  <c r="MW13"/>
  <c r="MV13"/>
  <c r="MZ12"/>
  <c r="MY12"/>
  <c r="MW12"/>
  <c r="MV12"/>
  <c r="MZ11"/>
  <c r="MX11"/>
  <c r="MV11"/>
  <c r="MZ10"/>
  <c r="MY10"/>
  <c r="MX10"/>
  <c r="MW10"/>
  <c r="MU10"/>
  <c r="MZ9"/>
  <c r="MY9"/>
  <c r="MX9"/>
  <c r="MW9"/>
  <c r="MU9"/>
  <c r="MZ8"/>
  <c r="MX8"/>
  <c r="MW8"/>
  <c r="MV8"/>
  <c r="MU8"/>
  <c r="MZ7"/>
  <c r="MY7"/>
  <c r="MX7"/>
  <c r="MW7"/>
  <c r="MV7"/>
  <c r="MU7"/>
  <c r="MY6"/>
  <c r="MX6"/>
  <c r="MV6"/>
  <c r="MU6"/>
  <c r="MZ5"/>
  <c r="MY5"/>
  <c r="MX5"/>
  <c r="MY4"/>
  <c r="MX4"/>
  <c r="MW4"/>
  <c r="MU4"/>
  <c r="MX3"/>
  <c r="MV3"/>
  <c r="MZ2"/>
  <c r="MY2"/>
  <c r="RO158"/>
  <c r="RO159"/>
  <c r="XB2" l="1"/>
  <c r="WU2"/>
  <c r="WZ2" s="1"/>
  <c r="WZ208" s="1"/>
  <c r="PD62"/>
  <c r="PF62" s="1"/>
  <c r="PF53"/>
  <c r="PD41"/>
  <c r="PF41" s="1"/>
  <c r="OV2"/>
  <c r="OY2" s="1"/>
  <c r="PF133"/>
  <c r="PF136"/>
  <c r="PF129"/>
  <c r="PF65"/>
  <c r="PF115"/>
  <c r="PF90"/>
  <c r="PF145"/>
  <c r="PF88"/>
  <c r="NR232"/>
  <c r="NS231"/>
  <c r="NT231" s="1"/>
  <c r="NU231" s="1"/>
  <c r="NX231"/>
  <c r="PF108"/>
  <c r="PD30"/>
  <c r="PF30" s="1"/>
  <c r="PF127"/>
  <c r="PD95"/>
  <c r="PF95" s="1"/>
  <c r="PD135"/>
  <c r="PF135" s="1"/>
  <c r="PD196"/>
  <c r="PF196" s="1"/>
  <c r="PD126"/>
  <c r="PF126" s="1"/>
  <c r="PD69"/>
  <c r="PF69" s="1"/>
  <c r="PD155"/>
  <c r="PF155" s="1"/>
  <c r="PD121"/>
  <c r="PF121" s="1"/>
  <c r="PD82"/>
  <c r="PF82" s="1"/>
  <c r="PF144"/>
  <c r="PF151"/>
  <c r="OX2"/>
  <c r="PD52"/>
  <c r="PF52" s="1"/>
  <c r="PD153"/>
  <c r="PF153" s="1"/>
  <c r="PD107"/>
  <c r="PF107" s="1"/>
  <c r="PD170"/>
  <c r="PF170" s="1"/>
  <c r="PA2"/>
  <c r="PD2" s="1"/>
  <c r="PF128"/>
  <c r="PF49"/>
  <c r="PF71"/>
  <c r="PD124"/>
  <c r="PF124" s="1"/>
  <c r="PF169"/>
  <c r="PF187"/>
  <c r="PF186"/>
  <c r="PD109"/>
  <c r="PF109" s="1"/>
  <c r="PD122"/>
  <c r="PF122" s="1"/>
  <c r="PD183"/>
  <c r="PF183" s="1"/>
  <c r="OP2"/>
  <c r="OR2" s="1"/>
  <c r="PD132"/>
  <c r="PF132" s="1"/>
  <c r="PF150"/>
  <c r="PD6"/>
  <c r="PF6" s="1"/>
  <c r="PD111"/>
  <c r="PF111" s="1"/>
  <c r="PD206"/>
  <c r="PF206" s="1"/>
  <c r="PD94"/>
  <c r="PF94" s="1"/>
  <c r="PD200"/>
  <c r="PF200" s="1"/>
  <c r="PD137"/>
  <c r="PF137" s="1"/>
  <c r="PD70"/>
  <c r="PF70" s="1"/>
  <c r="PD98"/>
  <c r="PF98" s="1"/>
  <c r="PD138"/>
  <c r="PD141"/>
  <c r="PF141" s="1"/>
  <c r="PD51"/>
  <c r="PF51" s="1"/>
  <c r="PD58"/>
  <c r="PF58" s="1"/>
  <c r="OQ2"/>
  <c r="PD48"/>
  <c r="PF48" s="1"/>
  <c r="PF47"/>
  <c r="PD188"/>
  <c r="PF188" s="1"/>
  <c r="PD164"/>
  <c r="PF164" s="1"/>
  <c r="PD168"/>
  <c r="PF168" s="1"/>
  <c r="PD97"/>
  <c r="PF97" s="1"/>
  <c r="PD113"/>
  <c r="PF113" s="1"/>
  <c r="PD173"/>
  <c r="PF173" s="1"/>
  <c r="PF154"/>
  <c r="PD10"/>
  <c r="PF10" s="1"/>
  <c r="PD60"/>
  <c r="PF60" s="1"/>
  <c r="PD28"/>
  <c r="PD165"/>
  <c r="PF165" s="1"/>
  <c r="OR68"/>
  <c r="OT68" s="1"/>
  <c r="OU68" s="1"/>
  <c r="OS68"/>
  <c r="OR148"/>
  <c r="OS148"/>
  <c r="OS206"/>
  <c r="OR206"/>
  <c r="OS75"/>
  <c r="OR75"/>
  <c r="OS101"/>
  <c r="OR101"/>
  <c r="OR188"/>
  <c r="OS188"/>
  <c r="OS164"/>
  <c r="OR164"/>
  <c r="OS69"/>
  <c r="OR69"/>
  <c r="OS108"/>
  <c r="OR108"/>
  <c r="OS145"/>
  <c r="OR145"/>
  <c r="OR82"/>
  <c r="OS82"/>
  <c r="OR102"/>
  <c r="OS102"/>
  <c r="OR136"/>
  <c r="OS136"/>
  <c r="OS183"/>
  <c r="OR183"/>
  <c r="OS141"/>
  <c r="OR141"/>
  <c r="OS87"/>
  <c r="OR87"/>
  <c r="OS91"/>
  <c r="OR91"/>
  <c r="OR84"/>
  <c r="OS84"/>
  <c r="OR140"/>
  <c r="OS140"/>
  <c r="OS201"/>
  <c r="OR201"/>
  <c r="OR94"/>
  <c r="OS94"/>
  <c r="OR200"/>
  <c r="OS200"/>
  <c r="OR120"/>
  <c r="OS120"/>
  <c r="OS137"/>
  <c r="OR137"/>
  <c r="OS70"/>
  <c r="OR70"/>
  <c r="OR160"/>
  <c r="OS160"/>
  <c r="OS109"/>
  <c r="OR109"/>
  <c r="OR114"/>
  <c r="OS114"/>
  <c r="OR138"/>
  <c r="OS138"/>
  <c r="OR162"/>
  <c r="OS162"/>
  <c r="OR175"/>
  <c r="OS175"/>
  <c r="OS110"/>
  <c r="OR110"/>
  <c r="OS142"/>
  <c r="OR142"/>
  <c r="OR79"/>
  <c r="OS79"/>
  <c r="OR180"/>
  <c r="OS180"/>
  <c r="OR156"/>
  <c r="OS156"/>
  <c r="OR104"/>
  <c r="OS104"/>
  <c r="OS125"/>
  <c r="OR125"/>
  <c r="OR100"/>
  <c r="OS100"/>
  <c r="OS161"/>
  <c r="OR161"/>
  <c r="OR192"/>
  <c r="OS192"/>
  <c r="OS157"/>
  <c r="OR157"/>
  <c r="OR113"/>
  <c r="OS113"/>
  <c r="OS198"/>
  <c r="OR198"/>
  <c r="OS115"/>
  <c r="OR115"/>
  <c r="OS85"/>
  <c r="OR85"/>
  <c r="OR74"/>
  <c r="OS74"/>
  <c r="OR154"/>
  <c r="OS154"/>
  <c r="OS165"/>
  <c r="OR165"/>
  <c r="PD194"/>
  <c r="PF194" s="1"/>
  <c r="PD99"/>
  <c r="PF99" s="1"/>
  <c r="PD202"/>
  <c r="PF202" s="1"/>
  <c r="PD179"/>
  <c r="PF179" s="1"/>
  <c r="PF138"/>
  <c r="PD102"/>
  <c r="PF102" s="1"/>
  <c r="PF125"/>
  <c r="PD182"/>
  <c r="PF182" s="1"/>
  <c r="PD73"/>
  <c r="PF73" s="1"/>
  <c r="PD158"/>
  <c r="PF158" s="1"/>
  <c r="PD147"/>
  <c r="PF147" s="1"/>
  <c r="PD103"/>
  <c r="PF103" s="1"/>
  <c r="PD167"/>
  <c r="PF167" s="1"/>
  <c r="PD116"/>
  <c r="PF116" s="1"/>
  <c r="PD166"/>
  <c r="PF166" s="1"/>
  <c r="PD91"/>
  <c r="PF91" s="1"/>
  <c r="PF176"/>
  <c r="PD189"/>
  <c r="PF189" s="1"/>
  <c r="PD84"/>
  <c r="PF84" s="1"/>
  <c r="PD139"/>
  <c r="PF139" s="1"/>
  <c r="PD83"/>
  <c r="PF83" s="1"/>
  <c r="PD199"/>
  <c r="PF199" s="1"/>
  <c r="PD163"/>
  <c r="PF163" s="1"/>
  <c r="OR184"/>
  <c r="OS184"/>
  <c r="OS197"/>
  <c r="OR197"/>
  <c r="OR122"/>
  <c r="OS122"/>
  <c r="OS67"/>
  <c r="OR67"/>
  <c r="OS155"/>
  <c r="OR155"/>
  <c r="OS205"/>
  <c r="OR205"/>
  <c r="OS121"/>
  <c r="OR121"/>
  <c r="OR96"/>
  <c r="OS96"/>
  <c r="OR98"/>
  <c r="OS98"/>
  <c r="OS73"/>
  <c r="OR73"/>
  <c r="OR204"/>
  <c r="OS204"/>
  <c r="OS203"/>
  <c r="OR203"/>
  <c r="OS173"/>
  <c r="OR173"/>
  <c r="OS119"/>
  <c r="OR119"/>
  <c r="OS143"/>
  <c r="OR143"/>
  <c r="OR185"/>
  <c r="OS185"/>
  <c r="OS131"/>
  <c r="OR131"/>
  <c r="OS189"/>
  <c r="OR189"/>
  <c r="OS193"/>
  <c r="OR193"/>
  <c r="OS182"/>
  <c r="OR182"/>
  <c r="OS139"/>
  <c r="OR139"/>
  <c r="OR129"/>
  <c r="OS129"/>
  <c r="OR158"/>
  <c r="OS158"/>
  <c r="OS195"/>
  <c r="OR195"/>
  <c r="OR88"/>
  <c r="OS88"/>
  <c r="OR90"/>
  <c r="OS90"/>
  <c r="OR130"/>
  <c r="OS130"/>
  <c r="OR191"/>
  <c r="OS191"/>
  <c r="OR144"/>
  <c r="OS144"/>
  <c r="OS133"/>
  <c r="OR133"/>
  <c r="PF203"/>
  <c r="PF201"/>
  <c r="PF160"/>
  <c r="PD110"/>
  <c r="PF110" s="1"/>
  <c r="PD93"/>
  <c r="PF93" s="1"/>
  <c r="PF112"/>
  <c r="PF159"/>
  <c r="PD204"/>
  <c r="PF204" s="1"/>
  <c r="PD104"/>
  <c r="PF104" s="1"/>
  <c r="PD117"/>
  <c r="PF117" s="1"/>
  <c r="PD140"/>
  <c r="PF140" s="1"/>
  <c r="PD171"/>
  <c r="PF171" s="1"/>
  <c r="PD120"/>
  <c r="PF120" s="1"/>
  <c r="PD152"/>
  <c r="PF152" s="1"/>
  <c r="PD157"/>
  <c r="PF157" s="1"/>
  <c r="PD89"/>
  <c r="PF89" s="1"/>
  <c r="PF198"/>
  <c r="PD85"/>
  <c r="PF85" s="1"/>
  <c r="PD114"/>
  <c r="PF114" s="1"/>
  <c r="PD175"/>
  <c r="PF175" s="1"/>
  <c r="PD142"/>
  <c r="PF142" s="1"/>
  <c r="PD123"/>
  <c r="PF123" s="1"/>
  <c r="PD77"/>
  <c r="PF77" s="1"/>
  <c r="OR111"/>
  <c r="OS111"/>
  <c r="OR174"/>
  <c r="OS174"/>
  <c r="OS126"/>
  <c r="OR126"/>
  <c r="OS127"/>
  <c r="OR127"/>
  <c r="OS187"/>
  <c r="OR187"/>
  <c r="OR168"/>
  <c r="OS168"/>
  <c r="OS83"/>
  <c r="OR83"/>
  <c r="OS199"/>
  <c r="OR199"/>
  <c r="OS163"/>
  <c r="OR163"/>
  <c r="OR202"/>
  <c r="OS202"/>
  <c r="OR103"/>
  <c r="OS103"/>
  <c r="OR167"/>
  <c r="OS167"/>
  <c r="OS116"/>
  <c r="OR116"/>
  <c r="OR176"/>
  <c r="OS176"/>
  <c r="OS95"/>
  <c r="OR95"/>
  <c r="OR159"/>
  <c r="OS159"/>
  <c r="OR177"/>
  <c r="OS177"/>
  <c r="OS166"/>
  <c r="OR166"/>
  <c r="OS181"/>
  <c r="OR181"/>
  <c r="OS117"/>
  <c r="OR117"/>
  <c r="OR178"/>
  <c r="OS178"/>
  <c r="OS78"/>
  <c r="OR78"/>
  <c r="OS171"/>
  <c r="OR171"/>
  <c r="OR72"/>
  <c r="OS72"/>
  <c r="OR152"/>
  <c r="OS152"/>
  <c r="OR89"/>
  <c r="OS89"/>
  <c r="OR80"/>
  <c r="OS80"/>
  <c r="OR170"/>
  <c r="OS170"/>
  <c r="OS123"/>
  <c r="OR123"/>
  <c r="OS77"/>
  <c r="OR77"/>
  <c r="PF80"/>
  <c r="PD172"/>
  <c r="PF172" s="1"/>
  <c r="PD146"/>
  <c r="PF146" s="1"/>
  <c r="PD67"/>
  <c r="PF67" s="1"/>
  <c r="PF162"/>
  <c r="PF81"/>
  <c r="PF92"/>
  <c r="PD79"/>
  <c r="PF79" s="1"/>
  <c r="PD119"/>
  <c r="PF119" s="1"/>
  <c r="PD143"/>
  <c r="PF143" s="1"/>
  <c r="PD180"/>
  <c r="PF180" s="1"/>
  <c r="PF156"/>
  <c r="PD86"/>
  <c r="PF86" s="1"/>
  <c r="PD100"/>
  <c r="PF100" s="1"/>
  <c r="PF161"/>
  <c r="PD192"/>
  <c r="PF192" s="1"/>
  <c r="PD105"/>
  <c r="PF105" s="1"/>
  <c r="PD130"/>
  <c r="PF130" s="1"/>
  <c r="PD134"/>
  <c r="PF134" s="1"/>
  <c r="PD149"/>
  <c r="PF149" s="1"/>
  <c r="OR118"/>
  <c r="OT118" s="1"/>
  <c r="OU118" s="1"/>
  <c r="OS118"/>
  <c r="OR106"/>
  <c r="OS106"/>
  <c r="OS190"/>
  <c r="OR190"/>
  <c r="OR112"/>
  <c r="OS112"/>
  <c r="OS97"/>
  <c r="OR97"/>
  <c r="OS179"/>
  <c r="OR179"/>
  <c r="OS151"/>
  <c r="OR151"/>
  <c r="OS99"/>
  <c r="OR99"/>
  <c r="OR169"/>
  <c r="OS169"/>
  <c r="OR186"/>
  <c r="OS186"/>
  <c r="OS147"/>
  <c r="OR147"/>
  <c r="OS93"/>
  <c r="OR93"/>
  <c r="OR48"/>
  <c r="OS48"/>
  <c r="OS71"/>
  <c r="OR71"/>
  <c r="OS135"/>
  <c r="OR135"/>
  <c r="OS172"/>
  <c r="OR172"/>
  <c r="OR196"/>
  <c r="OS196"/>
  <c r="OR76"/>
  <c r="OS76"/>
  <c r="OS124"/>
  <c r="OR124"/>
  <c r="OR86"/>
  <c r="OS86"/>
  <c r="OR92"/>
  <c r="OS92"/>
  <c r="OR132"/>
  <c r="OS132"/>
  <c r="OR153"/>
  <c r="OS153"/>
  <c r="OS81"/>
  <c r="OR81"/>
  <c r="OR105"/>
  <c r="OS105"/>
  <c r="OR150"/>
  <c r="OS150"/>
  <c r="OS107"/>
  <c r="OR107"/>
  <c r="OR128"/>
  <c r="OS128"/>
  <c r="OR194"/>
  <c r="OS194"/>
  <c r="OR146"/>
  <c r="OS146"/>
  <c r="OR134"/>
  <c r="OS134"/>
  <c r="OS149"/>
  <c r="OR149"/>
  <c r="PD190"/>
  <c r="PF190" s="1"/>
  <c r="PD68"/>
  <c r="PF68" s="1"/>
  <c r="PD148"/>
  <c r="PF148" s="1"/>
  <c r="PF87"/>
  <c r="PF74"/>
  <c r="PD185"/>
  <c r="PF185" s="1"/>
  <c r="PF96"/>
  <c r="PD177"/>
  <c r="PF177" s="1"/>
  <c r="PD131"/>
  <c r="PF131" s="1"/>
  <c r="PF184"/>
  <c r="PD181"/>
  <c r="PF181" s="1"/>
  <c r="PF178"/>
  <c r="PF193"/>
  <c r="PF174"/>
  <c r="PD118"/>
  <c r="PF118" s="1"/>
  <c r="PD75"/>
  <c r="PF75" s="1"/>
  <c r="PD72"/>
  <c r="PF72" s="1"/>
  <c r="PD205"/>
  <c r="PF205" s="1"/>
  <c r="PF195"/>
  <c r="PD197"/>
  <c r="PF197" s="1"/>
  <c r="PD106"/>
  <c r="PF106" s="1"/>
  <c r="PD191"/>
  <c r="PF191" s="1"/>
  <c r="PD101"/>
  <c r="PF101" s="1"/>
  <c r="PF33"/>
  <c r="PD34"/>
  <c r="PF34" s="1"/>
  <c r="PD15"/>
  <c r="PF15" s="1"/>
  <c r="PF19"/>
  <c r="PF35"/>
  <c r="PF45"/>
  <c r="PD14"/>
  <c r="PF14" s="1"/>
  <c r="PD63"/>
  <c r="PF63" s="1"/>
  <c r="PF38"/>
  <c r="PF46"/>
  <c r="PD11"/>
  <c r="PF11" s="1"/>
  <c r="PD44"/>
  <c r="PF44" s="1"/>
  <c r="PD27"/>
  <c r="PF27" s="1"/>
  <c r="PD43"/>
  <c r="PF43" s="1"/>
  <c r="PD50"/>
  <c r="PF50" s="1"/>
  <c r="PD31"/>
  <c r="PF31" s="1"/>
  <c r="PD22"/>
  <c r="PF22" s="1"/>
  <c r="PF37"/>
  <c r="PD54"/>
  <c r="PF54" s="1"/>
  <c r="PF39"/>
  <c r="PF24"/>
  <c r="PD55"/>
  <c r="PF55" s="1"/>
  <c r="OS30"/>
  <c r="OR30"/>
  <c r="PD42"/>
  <c r="PF42" s="1"/>
  <c r="OR24"/>
  <c r="OS24"/>
  <c r="OS31"/>
  <c r="OR31"/>
  <c r="OS53"/>
  <c r="OR53"/>
  <c r="OS15"/>
  <c r="OR15"/>
  <c r="OS27"/>
  <c r="OR27"/>
  <c r="OS59"/>
  <c r="OR59"/>
  <c r="PD18"/>
  <c r="PF18" s="1"/>
  <c r="PB18"/>
  <c r="OR8"/>
  <c r="OS8"/>
  <c r="OS41"/>
  <c r="OR41"/>
  <c r="OS39"/>
  <c r="OR39"/>
  <c r="OS22"/>
  <c r="OR22"/>
  <c r="OS29"/>
  <c r="OR29"/>
  <c r="PD25"/>
  <c r="PF64"/>
  <c r="PF36"/>
  <c r="PD16"/>
  <c r="PF16" s="1"/>
  <c r="PD4"/>
  <c r="PF4" s="1"/>
  <c r="OR64"/>
  <c r="OS64"/>
  <c r="OR52"/>
  <c r="OS52"/>
  <c r="OR32"/>
  <c r="OS32"/>
  <c r="OS46"/>
  <c r="OR46"/>
  <c r="OR54"/>
  <c r="OS54"/>
  <c r="OS12"/>
  <c r="OR12"/>
  <c r="OR66"/>
  <c r="OS66"/>
  <c r="OS16"/>
  <c r="OR16"/>
  <c r="OS61"/>
  <c r="OR61"/>
  <c r="PD9"/>
  <c r="PF9" s="1"/>
  <c r="PB9"/>
  <c r="PB8"/>
  <c r="PD8"/>
  <c r="PF8" s="1"/>
  <c r="OR21"/>
  <c r="OS21"/>
  <c r="OR20"/>
  <c r="OS20"/>
  <c r="PD17"/>
  <c r="PF17" s="1"/>
  <c r="PB17"/>
  <c r="PD57"/>
  <c r="PF57" s="1"/>
  <c r="PD23"/>
  <c r="PF23" s="1"/>
  <c r="OR42"/>
  <c r="OS42"/>
  <c r="OR11"/>
  <c r="OS11"/>
  <c r="OR65"/>
  <c r="OS14"/>
  <c r="OR14"/>
  <c r="OS45"/>
  <c r="OR45"/>
  <c r="PD29"/>
  <c r="PF29" s="1"/>
  <c r="PD7"/>
  <c r="PF7" s="1"/>
  <c r="PD61"/>
  <c r="PF61" s="1"/>
  <c r="PD3"/>
  <c r="PF3" s="1"/>
  <c r="OR40"/>
  <c r="OS40"/>
  <c r="PD21"/>
  <c r="PF21" s="1"/>
  <c r="PF56"/>
  <c r="OS17"/>
  <c r="OR17"/>
  <c r="OS44"/>
  <c r="OR44"/>
  <c r="OS35"/>
  <c r="OR35"/>
  <c r="OR25"/>
  <c r="OS25"/>
  <c r="OR5"/>
  <c r="OS5"/>
  <c r="OS36"/>
  <c r="OR36"/>
  <c r="OS38"/>
  <c r="OR38"/>
  <c r="OS62"/>
  <c r="OR62"/>
  <c r="OR60"/>
  <c r="OS60"/>
  <c r="OR3"/>
  <c r="OS3"/>
  <c r="OR50"/>
  <c r="OS50"/>
  <c r="OS49"/>
  <c r="OR49"/>
  <c r="OS47"/>
  <c r="OR13"/>
  <c r="OS13"/>
  <c r="OR34"/>
  <c r="OS34"/>
  <c r="OR56"/>
  <c r="OS56"/>
  <c r="OS6"/>
  <c r="OR6"/>
  <c r="OS51"/>
  <c r="OR51"/>
  <c r="OR28"/>
  <c r="OS28"/>
  <c r="OY25"/>
  <c r="OS63"/>
  <c r="OR63"/>
  <c r="OS4"/>
  <c r="OR4"/>
  <c r="OR19"/>
  <c r="OS19"/>
  <c r="OR26"/>
  <c r="OS26"/>
  <c r="PD13"/>
  <c r="PF13" s="1"/>
  <c r="OS43"/>
  <c r="OR43"/>
  <c r="OS9"/>
  <c r="OR9"/>
  <c r="OR7"/>
  <c r="OS7"/>
  <c r="PD59"/>
  <c r="PF59" s="1"/>
  <c r="PF20"/>
  <c r="OS18"/>
  <c r="OR18"/>
  <c r="PF66"/>
  <c r="PD12"/>
  <c r="PF12" s="1"/>
  <c r="OS37"/>
  <c r="OR37"/>
  <c r="OS10"/>
  <c r="OR10"/>
  <c r="OR33"/>
  <c r="OS33"/>
  <c r="OS55"/>
  <c r="OR55"/>
  <c r="OR58"/>
  <c r="OS58"/>
  <c r="OS23"/>
  <c r="OR23"/>
  <c r="OS57"/>
  <c r="OR57"/>
  <c r="PD5"/>
  <c r="PF5" s="1"/>
  <c r="PB5"/>
  <c r="PD40"/>
  <c r="PF40" s="1"/>
  <c r="OY32"/>
  <c r="PD32"/>
  <c r="PF32" s="1"/>
  <c r="PF28"/>
  <c r="OY26"/>
  <c r="PD26"/>
  <c r="PF26" s="1"/>
  <c r="OY10"/>
  <c r="OY50"/>
  <c r="OY58"/>
  <c r="OY8"/>
  <c r="OY56"/>
  <c r="OY57"/>
  <c r="OY16"/>
  <c r="OY4"/>
  <c r="OY24"/>
  <c r="OY29"/>
  <c r="OY7"/>
  <c r="OY14"/>
  <c r="OY22"/>
  <c r="OY43"/>
  <c r="OY13"/>
  <c r="OY64"/>
  <c r="OY28"/>
  <c r="OY54"/>
  <c r="OY3"/>
  <c r="OY47"/>
  <c r="OY39"/>
  <c r="OY5"/>
  <c r="OY27"/>
  <c r="OY52"/>
  <c r="OY49"/>
  <c r="OY66"/>
  <c r="OY62"/>
  <c r="OY12"/>
  <c r="OY23"/>
  <c r="OY38"/>
  <c r="OY45"/>
  <c r="OY63"/>
  <c r="OY48"/>
  <c r="OY9"/>
  <c r="OY18"/>
  <c r="OY6"/>
  <c r="OY11"/>
  <c r="OY41"/>
  <c r="OY40"/>
  <c r="OY30"/>
  <c r="OY46"/>
  <c r="OY15"/>
  <c r="OY35"/>
  <c r="OY61"/>
  <c r="OY20"/>
  <c r="OY51"/>
  <c r="OY65"/>
  <c r="OY17"/>
  <c r="OY37"/>
  <c r="OY59"/>
  <c r="OY36"/>
  <c r="OY60"/>
  <c r="OY44"/>
  <c r="OY55"/>
  <c r="OY42"/>
  <c r="EH206"/>
  <c r="EH198"/>
  <c r="EH203"/>
  <c r="EH200"/>
  <c r="EH201"/>
  <c r="EH196"/>
  <c r="EH199"/>
  <c r="EH195"/>
  <c r="EH193"/>
  <c r="EH191"/>
  <c r="EH205"/>
  <c r="EH202"/>
  <c r="EH197"/>
  <c r="EH189"/>
  <c r="EH181"/>
  <c r="EH192"/>
  <c r="EH190"/>
  <c r="EH187"/>
  <c r="EH185"/>
  <c r="EH204"/>
  <c r="EH188"/>
  <c r="EH186"/>
  <c r="EH184"/>
  <c r="EH171"/>
  <c r="EH163"/>
  <c r="EH182"/>
  <c r="EH179"/>
  <c r="EH183"/>
  <c r="EH178"/>
  <c r="EH169"/>
  <c r="EH167"/>
  <c r="EH153"/>
  <c r="EH180"/>
  <c r="EH176"/>
  <c r="EH174"/>
  <c r="EH173"/>
  <c r="EH170"/>
  <c r="EH164"/>
  <c r="EH152"/>
  <c r="EH147"/>
  <c r="EH156"/>
  <c r="EH194"/>
  <c r="EH165"/>
  <c r="EH160"/>
  <c r="EH159"/>
  <c r="EH158"/>
  <c r="EH155"/>
  <c r="EH148"/>
  <c r="EH136"/>
  <c r="EH128"/>
  <c r="EH157"/>
  <c r="EH151"/>
  <c r="EH137"/>
  <c r="EH177"/>
  <c r="EH166"/>
  <c r="EH162"/>
  <c r="EH143"/>
  <c r="EH141"/>
  <c r="EH139"/>
  <c r="EH154"/>
  <c r="EH175"/>
  <c r="EH149"/>
  <c r="EH145"/>
  <c r="EH129"/>
  <c r="EH122"/>
  <c r="EH114"/>
  <c r="EH168"/>
  <c r="EH119"/>
  <c r="EH117"/>
  <c r="EH121"/>
  <c r="EH115"/>
  <c r="EH105"/>
  <c r="EH97"/>
  <c r="EH138"/>
  <c r="EH132"/>
  <c r="EH120"/>
  <c r="EH146"/>
  <c r="EH161"/>
  <c r="EH133"/>
  <c r="EH130"/>
  <c r="EH126"/>
  <c r="EH124"/>
  <c r="EH109"/>
  <c r="EH96"/>
  <c r="EH94"/>
  <c r="EH92"/>
  <c r="EH84"/>
  <c r="EH150"/>
  <c r="EH142"/>
  <c r="EH113"/>
  <c r="EH106"/>
  <c r="EH99"/>
  <c r="EH91"/>
  <c r="EH89"/>
  <c r="EH87"/>
  <c r="EH123"/>
  <c r="EH111"/>
  <c r="EH110"/>
  <c r="EH103"/>
  <c r="EH93"/>
  <c r="EH144"/>
  <c r="EH108"/>
  <c r="EH102"/>
  <c r="EH85"/>
  <c r="EH73"/>
  <c r="EH101"/>
  <c r="EH72"/>
  <c r="EH70"/>
  <c r="EH68"/>
  <c r="EH62"/>
  <c r="EH54"/>
  <c r="EH104"/>
  <c r="EH90"/>
  <c r="EH81"/>
  <c r="EH78"/>
  <c r="EH74"/>
  <c r="EH59"/>
  <c r="EH140"/>
  <c r="EH127"/>
  <c r="EH76"/>
  <c r="EH64"/>
  <c r="EH56"/>
  <c r="EH172"/>
  <c r="EH100"/>
  <c r="EH88"/>
  <c r="EH77"/>
  <c r="EH65"/>
  <c r="EH57"/>
  <c r="EH49"/>
  <c r="EH41"/>
  <c r="EH33"/>
  <c r="EH60"/>
  <c r="EH51"/>
  <c r="EH50"/>
  <c r="EH35"/>
  <c r="EH28"/>
  <c r="EH135"/>
  <c r="EH61"/>
  <c r="EH53"/>
  <c r="EH39"/>
  <c r="EH125"/>
  <c r="EH86"/>
  <c r="EH79"/>
  <c r="EH69"/>
  <c r="EH43"/>
  <c r="EH30"/>
  <c r="EH112"/>
  <c r="EH67"/>
  <c r="EH42"/>
  <c r="EH26"/>
  <c r="EH18"/>
  <c r="EH134"/>
  <c r="EH45"/>
  <c r="EH38"/>
  <c r="EH32"/>
  <c r="EH25"/>
  <c r="EH17"/>
  <c r="EH12"/>
  <c r="EH4"/>
  <c r="EH98"/>
  <c r="EH66"/>
  <c r="EH63"/>
  <c r="EH48"/>
  <c r="EH31"/>
  <c r="EH19"/>
  <c r="EH9"/>
  <c r="EH23"/>
  <c r="EH21"/>
  <c r="EH14"/>
  <c r="EH6"/>
  <c r="EH83"/>
  <c r="EH131"/>
  <c r="EH82"/>
  <c r="EH80"/>
  <c r="EH75"/>
  <c r="EH46"/>
  <c r="EH24"/>
  <c r="EH22"/>
  <c r="EH10"/>
  <c r="EH2"/>
  <c r="EH118"/>
  <c r="EH34"/>
  <c r="EH13"/>
  <c r="EH5"/>
  <c r="EH11"/>
  <c r="EH16"/>
  <c r="EH15"/>
  <c r="EH27"/>
  <c r="EH40"/>
  <c r="EH37"/>
  <c r="EH95"/>
  <c r="EH55"/>
  <c r="EH3"/>
  <c r="EH20"/>
  <c r="EH7"/>
  <c r="EH116"/>
  <c r="EH107"/>
  <c r="EH52"/>
  <c r="EH29"/>
  <c r="EH58"/>
  <c r="EH47"/>
  <c r="EH44"/>
  <c r="EH36"/>
  <c r="EH71"/>
  <c r="EH8"/>
  <c r="EG208"/>
  <c r="JF6"/>
  <c r="E204"/>
  <c r="E195"/>
  <c r="E192"/>
  <c r="E194"/>
  <c r="E181"/>
  <c r="E173"/>
  <c r="E165"/>
  <c r="E185"/>
  <c r="E170"/>
  <c r="E166"/>
  <c r="E164"/>
  <c r="E156"/>
  <c r="E159"/>
  <c r="E161"/>
  <c r="E148"/>
  <c r="E140"/>
  <c r="E136"/>
  <c r="E128"/>
  <c r="E120"/>
  <c r="E133"/>
  <c r="E116"/>
  <c r="E108"/>
  <c r="E100"/>
  <c r="E92"/>
  <c r="E84"/>
  <c r="E125"/>
  <c r="E113"/>
  <c r="E91"/>
  <c r="E93"/>
  <c r="E77"/>
  <c r="E111"/>
  <c r="E105"/>
  <c r="E80"/>
  <c r="E70"/>
  <c r="E46"/>
  <c r="E68"/>
  <c r="E64"/>
  <c r="E60"/>
  <c r="E56"/>
  <c r="E51"/>
  <c r="E43"/>
  <c r="E35"/>
  <c r="E27"/>
  <c r="E34"/>
  <c r="E6"/>
  <c r="E22"/>
  <c r="E14"/>
  <c r="E28"/>
  <c r="E21"/>
  <c r="E13"/>
  <c r="E5"/>
  <c r="E205"/>
  <c r="E201"/>
  <c r="E193"/>
  <c r="E191"/>
  <c r="E198"/>
  <c r="E179"/>
  <c r="E171"/>
  <c r="E188"/>
  <c r="E184"/>
  <c r="E172"/>
  <c r="E178"/>
  <c r="E162"/>
  <c r="E154"/>
  <c r="E153"/>
  <c r="E155"/>
  <c r="E146"/>
  <c r="E138"/>
  <c r="E134"/>
  <c r="E126"/>
  <c r="E145"/>
  <c r="E139"/>
  <c r="E114"/>
  <c r="E106"/>
  <c r="E98"/>
  <c r="E90"/>
  <c r="E129"/>
  <c r="E119"/>
  <c r="E127"/>
  <c r="E83"/>
  <c r="E85"/>
  <c r="E75"/>
  <c r="E103"/>
  <c r="E97"/>
  <c r="E78"/>
  <c r="E52"/>
  <c r="E44"/>
  <c r="E67"/>
  <c r="E63"/>
  <c r="E59"/>
  <c r="E55"/>
  <c r="E49"/>
  <c r="E41"/>
  <c r="E33"/>
  <c r="E25"/>
  <c r="E24"/>
  <c r="E4"/>
  <c r="E20"/>
  <c r="E12"/>
  <c r="E40"/>
  <c r="E19"/>
  <c r="E11"/>
  <c r="E3"/>
  <c r="E203"/>
  <c r="E199"/>
  <c r="E200"/>
  <c r="E189"/>
  <c r="E190"/>
  <c r="E177"/>
  <c r="E169"/>
  <c r="E187"/>
  <c r="E182"/>
  <c r="E163"/>
  <c r="E176"/>
  <c r="E160"/>
  <c r="E152"/>
  <c r="E149"/>
  <c r="E157"/>
  <c r="E144"/>
  <c r="E143"/>
  <c r="E132"/>
  <c r="E124"/>
  <c r="E137"/>
  <c r="E121"/>
  <c r="E112"/>
  <c r="E104"/>
  <c r="E96"/>
  <c r="E88"/>
  <c r="E123"/>
  <c r="E117"/>
  <c r="E107"/>
  <c r="E109"/>
  <c r="E81"/>
  <c r="E73"/>
  <c r="E95"/>
  <c r="E89"/>
  <c r="E76"/>
  <c r="E50"/>
  <c r="E72"/>
  <c r="E66"/>
  <c r="E62"/>
  <c r="E58"/>
  <c r="E54"/>
  <c r="E47"/>
  <c r="E39"/>
  <c r="E31"/>
  <c r="E23"/>
  <c r="E10"/>
  <c r="E36"/>
  <c r="E18"/>
  <c r="E2"/>
  <c r="E32"/>
  <c r="E17"/>
  <c r="E9"/>
  <c r="E206"/>
  <c r="E197"/>
  <c r="E202"/>
  <c r="E196"/>
  <c r="E183"/>
  <c r="E175"/>
  <c r="E167"/>
  <c r="E186"/>
  <c r="E180"/>
  <c r="E174"/>
  <c r="E168"/>
  <c r="E158"/>
  <c r="E151"/>
  <c r="E147"/>
  <c r="E150"/>
  <c r="E142"/>
  <c r="E141"/>
  <c r="E130"/>
  <c r="E122"/>
  <c r="E135"/>
  <c r="E118"/>
  <c r="E110"/>
  <c r="E102"/>
  <c r="E94"/>
  <c r="E86"/>
  <c r="E131"/>
  <c r="E115"/>
  <c r="E99"/>
  <c r="E101"/>
  <c r="E79"/>
  <c r="E71"/>
  <c r="E87"/>
  <c r="E82"/>
  <c r="E74"/>
  <c r="E48"/>
  <c r="E69"/>
  <c r="E65"/>
  <c r="E61"/>
  <c r="E57"/>
  <c r="E53"/>
  <c r="E45"/>
  <c r="E37"/>
  <c r="E29"/>
  <c r="E42"/>
  <c r="E8"/>
  <c r="E26"/>
  <c r="E16"/>
  <c r="E38"/>
  <c r="E30"/>
  <c r="E15"/>
  <c r="E7"/>
  <c r="BS206"/>
  <c r="BS202"/>
  <c r="BS198"/>
  <c r="BS194"/>
  <c r="BS190"/>
  <c r="BS186"/>
  <c r="BS182"/>
  <c r="BS178"/>
  <c r="BS174"/>
  <c r="BS170"/>
  <c r="BS166"/>
  <c r="BS162"/>
  <c r="BS158"/>
  <c r="BS154"/>
  <c r="BS150"/>
  <c r="BS146"/>
  <c r="BS142"/>
  <c r="BS138"/>
  <c r="BS203"/>
  <c r="BS199"/>
  <c r="BS195"/>
  <c r="BS191"/>
  <c r="BS187"/>
  <c r="BS183"/>
  <c r="BS179"/>
  <c r="BS175"/>
  <c r="BS171"/>
  <c r="BS167"/>
  <c r="BS204"/>
  <c r="BS200"/>
  <c r="BS196"/>
  <c r="BS192"/>
  <c r="BS188"/>
  <c r="BS184"/>
  <c r="BS180"/>
  <c r="BS176"/>
  <c r="BS205"/>
  <c r="BS201"/>
  <c r="BS197"/>
  <c r="BS193"/>
  <c r="BS189"/>
  <c r="BS185"/>
  <c r="BS181"/>
  <c r="BS177"/>
  <c r="BS173"/>
  <c r="BS169"/>
  <c r="BS165"/>
  <c r="BS163"/>
  <c r="BS157"/>
  <c r="BS152"/>
  <c r="BS147"/>
  <c r="BS141"/>
  <c r="BS137"/>
  <c r="BS133"/>
  <c r="BS129"/>
  <c r="BS125"/>
  <c r="BS121"/>
  <c r="BS117"/>
  <c r="BS161"/>
  <c r="BS156"/>
  <c r="BS151"/>
  <c r="BS145"/>
  <c r="BS140"/>
  <c r="BS134"/>
  <c r="BS130"/>
  <c r="BS126"/>
  <c r="BS172"/>
  <c r="BS160"/>
  <c r="BS155"/>
  <c r="BS149"/>
  <c r="BS144"/>
  <c r="BS139"/>
  <c r="BS135"/>
  <c r="BS131"/>
  <c r="BS127"/>
  <c r="BS168"/>
  <c r="BS164"/>
  <c r="BS159"/>
  <c r="BS153"/>
  <c r="BS148"/>
  <c r="BS143"/>
  <c r="BS136"/>
  <c r="BS132"/>
  <c r="BS128"/>
  <c r="BS124"/>
  <c r="BS120"/>
  <c r="BS116"/>
  <c r="BS119"/>
  <c r="BS113"/>
  <c r="BS112"/>
  <c r="BS108"/>
  <c r="BS104"/>
  <c r="BS100"/>
  <c r="BS96"/>
  <c r="BS92"/>
  <c r="BS88"/>
  <c r="BS84"/>
  <c r="BS80"/>
  <c r="BS76"/>
  <c r="BS72"/>
  <c r="BS68"/>
  <c r="BS64"/>
  <c r="BS122"/>
  <c r="BS109"/>
  <c r="BS105"/>
  <c r="BS101"/>
  <c r="BS97"/>
  <c r="BS93"/>
  <c r="BS89"/>
  <c r="BS85"/>
  <c r="BS81"/>
  <c r="BS77"/>
  <c r="BS73"/>
  <c r="BS123"/>
  <c r="BS115"/>
  <c r="BS110"/>
  <c r="BS106"/>
  <c r="BS102"/>
  <c r="BS98"/>
  <c r="BS94"/>
  <c r="BS90"/>
  <c r="BS86"/>
  <c r="BS82"/>
  <c r="BS78"/>
  <c r="BS74"/>
  <c r="BS118"/>
  <c r="BS114"/>
  <c r="BS111"/>
  <c r="BS107"/>
  <c r="BS103"/>
  <c r="BS99"/>
  <c r="BS95"/>
  <c r="BS91"/>
  <c r="BS87"/>
  <c r="BS83"/>
  <c r="BS79"/>
  <c r="BS75"/>
  <c r="BS71"/>
  <c r="BS67"/>
  <c r="BS63"/>
  <c r="BS59"/>
  <c r="BS66"/>
  <c r="BS61"/>
  <c r="BS55"/>
  <c r="BS51"/>
  <c r="BS47"/>
  <c r="BS43"/>
  <c r="BS39"/>
  <c r="BS35"/>
  <c r="BS31"/>
  <c r="BS27"/>
  <c r="BS23"/>
  <c r="BS19"/>
  <c r="BS15"/>
  <c r="BS11"/>
  <c r="BS7"/>
  <c r="BS3"/>
  <c r="BS16"/>
  <c r="BS12"/>
  <c r="BS8"/>
  <c r="BS4"/>
  <c r="BS1"/>
  <c r="BS9"/>
  <c r="BS69"/>
  <c r="BS60"/>
  <c r="BS56"/>
  <c r="BS52"/>
  <c r="BS48"/>
  <c r="BS44"/>
  <c r="BS40"/>
  <c r="BS36"/>
  <c r="BS32"/>
  <c r="BS28"/>
  <c r="BS24"/>
  <c r="BS20"/>
  <c r="BS13"/>
  <c r="BS70"/>
  <c r="BS57"/>
  <c r="BS53"/>
  <c r="BS49"/>
  <c r="BS45"/>
  <c r="BS41"/>
  <c r="BS37"/>
  <c r="BS33"/>
  <c r="BS29"/>
  <c r="BS25"/>
  <c r="BS21"/>
  <c r="BS17"/>
  <c r="BS2"/>
  <c r="BS65"/>
  <c r="BS62"/>
  <c r="BS58"/>
  <c r="BS54"/>
  <c r="BS50"/>
  <c r="BS46"/>
  <c r="BS42"/>
  <c r="BS38"/>
  <c r="BS34"/>
  <c r="BS30"/>
  <c r="BS26"/>
  <c r="BS22"/>
  <c r="BS18"/>
  <c r="BS14"/>
  <c r="BS10"/>
  <c r="BS6"/>
  <c r="BS5"/>
  <c r="EH210"/>
  <c r="RL208"/>
  <c r="EE214" s="1"/>
  <c r="EI1"/>
  <c r="NB68"/>
  <c r="NB76"/>
  <c r="NB84"/>
  <c r="NB92"/>
  <c r="NB100"/>
  <c r="NB108"/>
  <c r="NB116"/>
  <c r="NB124"/>
  <c r="NB132"/>
  <c r="NB140"/>
  <c r="NB148"/>
  <c r="NB156"/>
  <c r="NB164"/>
  <c r="NB26"/>
  <c r="NB83"/>
  <c r="NB147"/>
  <c r="JF158"/>
  <c r="NB6"/>
  <c r="JF2"/>
  <c r="NB25"/>
  <c r="NB70"/>
  <c r="NB74"/>
  <c r="NB78"/>
  <c r="NB82"/>
  <c r="NB86"/>
  <c r="NB90"/>
  <c r="NB94"/>
  <c r="NB98"/>
  <c r="NB102"/>
  <c r="NB106"/>
  <c r="NB110"/>
  <c r="NB114"/>
  <c r="NB118"/>
  <c r="NB122"/>
  <c r="NB126"/>
  <c r="NB130"/>
  <c r="NB134"/>
  <c r="NB138"/>
  <c r="NB142"/>
  <c r="NB146"/>
  <c r="NB150"/>
  <c r="NB154"/>
  <c r="NB158"/>
  <c r="NB162"/>
  <c r="NB166"/>
  <c r="NB170"/>
  <c r="NB174"/>
  <c r="NB178"/>
  <c r="NB182"/>
  <c r="NB186"/>
  <c r="NB190"/>
  <c r="NB194"/>
  <c r="NB198"/>
  <c r="NB202"/>
  <c r="NB206"/>
  <c r="NB5"/>
  <c r="NB67"/>
  <c r="NB71"/>
  <c r="NB75"/>
  <c r="NB79"/>
  <c r="NB87"/>
  <c r="NB91"/>
  <c r="NB95"/>
  <c r="NB99"/>
  <c r="NB103"/>
  <c r="NB107"/>
  <c r="NB111"/>
  <c r="NB115"/>
  <c r="NB119"/>
  <c r="NB123"/>
  <c r="NB127"/>
  <c r="NB131"/>
  <c r="NB135"/>
  <c r="NB139"/>
  <c r="NB143"/>
  <c r="NB151"/>
  <c r="NB155"/>
  <c r="NB159"/>
  <c r="NB163"/>
  <c r="NB167"/>
  <c r="NB171"/>
  <c r="NB172"/>
  <c r="NB175"/>
  <c r="NB179"/>
  <c r="NB180"/>
  <c r="NB183"/>
  <c r="NB187"/>
  <c r="NB188"/>
  <c r="NB191"/>
  <c r="NB195"/>
  <c r="NB196"/>
  <c r="NB199"/>
  <c r="NB203"/>
  <c r="NB204"/>
  <c r="GW3"/>
  <c r="NB69"/>
  <c r="NB73"/>
  <c r="NB77"/>
  <c r="NB81"/>
  <c r="NB85"/>
  <c r="NB89"/>
  <c r="NB93"/>
  <c r="NB97"/>
  <c r="NB101"/>
  <c r="NB105"/>
  <c r="NB109"/>
  <c r="NB113"/>
  <c r="NB117"/>
  <c r="NB121"/>
  <c r="NB129"/>
  <c r="NB133"/>
  <c r="NB137"/>
  <c r="NB141"/>
  <c r="NB145"/>
  <c r="NB149"/>
  <c r="NB153"/>
  <c r="NB157"/>
  <c r="NB161"/>
  <c r="NB165"/>
  <c r="NB169"/>
  <c r="NB173"/>
  <c r="NB177"/>
  <c r="NB181"/>
  <c r="NB185"/>
  <c r="NB189"/>
  <c r="NB193"/>
  <c r="NB197"/>
  <c r="NB201"/>
  <c r="NB205"/>
  <c r="NB18"/>
  <c r="NB34"/>
  <c r="NB42"/>
  <c r="NB50"/>
  <c r="NB58"/>
  <c r="NB66"/>
  <c r="NB57"/>
  <c r="NB72"/>
  <c r="NB80"/>
  <c r="NB88"/>
  <c r="NB96"/>
  <c r="NB104"/>
  <c r="NB112"/>
  <c r="NB120"/>
  <c r="NB128"/>
  <c r="NB136"/>
  <c r="NB144"/>
  <c r="NB152"/>
  <c r="NB160"/>
  <c r="NB168"/>
  <c r="NB176"/>
  <c r="NB184"/>
  <c r="NB192"/>
  <c r="NB200"/>
  <c r="NB16"/>
  <c r="GW158"/>
  <c r="NB10"/>
  <c r="NB13"/>
  <c r="NB20"/>
  <c r="NB24"/>
  <c r="NB28"/>
  <c r="NB32"/>
  <c r="NB36"/>
  <c r="NB40"/>
  <c r="NB44"/>
  <c r="NB48"/>
  <c r="NB52"/>
  <c r="NB56"/>
  <c r="NB60"/>
  <c r="NB64"/>
  <c r="GW2"/>
  <c r="JF3"/>
  <c r="GW6"/>
  <c r="NB15"/>
  <c r="NB8"/>
  <c r="NB41"/>
  <c r="NB12"/>
  <c r="NB3"/>
  <c r="NB14"/>
  <c r="NB17"/>
  <c r="NB19"/>
  <c r="NB23"/>
  <c r="NB27"/>
  <c r="NB31"/>
  <c r="NB33"/>
  <c r="NB35"/>
  <c r="NB39"/>
  <c r="NB43"/>
  <c r="NB47"/>
  <c r="NB49"/>
  <c r="NB51"/>
  <c r="NB55"/>
  <c r="NB59"/>
  <c r="NB63"/>
  <c r="NB65"/>
  <c r="NB9"/>
  <c r="NB11"/>
  <c r="NB22"/>
  <c r="NB30"/>
  <c r="NB38"/>
  <c r="NB46"/>
  <c r="NB54"/>
  <c r="NB62"/>
  <c r="NB7"/>
  <c r="NB21"/>
  <c r="NB29"/>
  <c r="NB37"/>
  <c r="NB45"/>
  <c r="NB53"/>
  <c r="NB61"/>
  <c r="RO21"/>
  <c r="GU206"/>
  <c r="GT206"/>
  <c r="GS206"/>
  <c r="GR206"/>
  <c r="GQ206"/>
  <c r="GP206"/>
  <c r="GU205"/>
  <c r="GT205"/>
  <c r="GS205"/>
  <c r="GR205"/>
  <c r="GQ205"/>
  <c r="GP205"/>
  <c r="GU204"/>
  <c r="GT204"/>
  <c r="GS204"/>
  <c r="GR204"/>
  <c r="GQ204"/>
  <c r="GP204"/>
  <c r="GU203"/>
  <c r="GT203"/>
  <c r="GS203"/>
  <c r="GR203"/>
  <c r="GQ203"/>
  <c r="GP203"/>
  <c r="GU202"/>
  <c r="GT202"/>
  <c r="GS202"/>
  <c r="GR202"/>
  <c r="GQ202"/>
  <c r="GP202"/>
  <c r="GU201"/>
  <c r="GT201"/>
  <c r="GS201"/>
  <c r="GR201"/>
  <c r="GQ201"/>
  <c r="GP201"/>
  <c r="GU200"/>
  <c r="GT200"/>
  <c r="GS200"/>
  <c r="GR200"/>
  <c r="GQ200"/>
  <c r="GP200"/>
  <c r="GU199"/>
  <c r="GT199"/>
  <c r="GS199"/>
  <c r="GR199"/>
  <c r="GQ199"/>
  <c r="GP199"/>
  <c r="GU198"/>
  <c r="GT198"/>
  <c r="GS198"/>
  <c r="GR198"/>
  <c r="GQ198"/>
  <c r="GP198"/>
  <c r="GU197"/>
  <c r="GT197"/>
  <c r="GS197"/>
  <c r="GR197"/>
  <c r="GQ197"/>
  <c r="GP197"/>
  <c r="GU196"/>
  <c r="GT196"/>
  <c r="GS196"/>
  <c r="GR196"/>
  <c r="GQ196"/>
  <c r="GP196"/>
  <c r="GU195"/>
  <c r="GT195"/>
  <c r="GS195"/>
  <c r="GR195"/>
  <c r="GQ195"/>
  <c r="GP195"/>
  <c r="GU194"/>
  <c r="GT194"/>
  <c r="GS194"/>
  <c r="GR194"/>
  <c r="GQ194"/>
  <c r="GP194"/>
  <c r="GU193"/>
  <c r="GT193"/>
  <c r="GS193"/>
  <c r="GR193"/>
  <c r="GQ193"/>
  <c r="GP193"/>
  <c r="GU192"/>
  <c r="GT192"/>
  <c r="GS192"/>
  <c r="GR192"/>
  <c r="GQ192"/>
  <c r="GP192"/>
  <c r="GU191"/>
  <c r="GT191"/>
  <c r="GS191"/>
  <c r="GR191"/>
  <c r="GQ191"/>
  <c r="GP191"/>
  <c r="GU190"/>
  <c r="GT190"/>
  <c r="GS190"/>
  <c r="GR190"/>
  <c r="GQ190"/>
  <c r="GP190"/>
  <c r="GU189"/>
  <c r="GT189"/>
  <c r="GS189"/>
  <c r="GR189"/>
  <c r="GQ189"/>
  <c r="GP189"/>
  <c r="GU188"/>
  <c r="GT188"/>
  <c r="GS188"/>
  <c r="GR188"/>
  <c r="GQ188"/>
  <c r="GP188"/>
  <c r="GU187"/>
  <c r="GT187"/>
  <c r="GS187"/>
  <c r="GR187"/>
  <c r="GQ187"/>
  <c r="GP187"/>
  <c r="GU186"/>
  <c r="GT186"/>
  <c r="GS186"/>
  <c r="GR186"/>
  <c r="GQ186"/>
  <c r="GP186"/>
  <c r="GU185"/>
  <c r="GT185"/>
  <c r="GS185"/>
  <c r="GR185"/>
  <c r="GQ185"/>
  <c r="GP185"/>
  <c r="GU184"/>
  <c r="GT184"/>
  <c r="GS184"/>
  <c r="GR184"/>
  <c r="GQ184"/>
  <c r="GP184"/>
  <c r="GU183"/>
  <c r="GT183"/>
  <c r="GS183"/>
  <c r="GR183"/>
  <c r="GQ183"/>
  <c r="GP183"/>
  <c r="GU182"/>
  <c r="GT182"/>
  <c r="GS182"/>
  <c r="GR182"/>
  <c r="GQ182"/>
  <c r="GP182"/>
  <c r="GU181"/>
  <c r="GT181"/>
  <c r="GS181"/>
  <c r="GR181"/>
  <c r="GQ181"/>
  <c r="GP181"/>
  <c r="GU180"/>
  <c r="GT180"/>
  <c r="GS180"/>
  <c r="GR180"/>
  <c r="GQ180"/>
  <c r="GP180"/>
  <c r="GU179"/>
  <c r="GT179"/>
  <c r="GS179"/>
  <c r="GR179"/>
  <c r="GQ179"/>
  <c r="GP179"/>
  <c r="GU178"/>
  <c r="GT178"/>
  <c r="GS178"/>
  <c r="GR178"/>
  <c r="GQ178"/>
  <c r="GP178"/>
  <c r="GU177"/>
  <c r="GT177"/>
  <c r="GS177"/>
  <c r="GR177"/>
  <c r="GQ177"/>
  <c r="GP177"/>
  <c r="GU176"/>
  <c r="GT176"/>
  <c r="GS176"/>
  <c r="GR176"/>
  <c r="GQ176"/>
  <c r="GP176"/>
  <c r="GU175"/>
  <c r="GT175"/>
  <c r="GS175"/>
  <c r="GR175"/>
  <c r="GQ175"/>
  <c r="GP175"/>
  <c r="GU174"/>
  <c r="GT174"/>
  <c r="GS174"/>
  <c r="GR174"/>
  <c r="GQ174"/>
  <c r="GP174"/>
  <c r="GU173"/>
  <c r="GT173"/>
  <c r="GS173"/>
  <c r="GR173"/>
  <c r="GQ173"/>
  <c r="GP173"/>
  <c r="GU172"/>
  <c r="GT172"/>
  <c r="GS172"/>
  <c r="GR172"/>
  <c r="GQ172"/>
  <c r="GP172"/>
  <c r="GU171"/>
  <c r="GT171"/>
  <c r="GS171"/>
  <c r="GR171"/>
  <c r="GQ171"/>
  <c r="GP171"/>
  <c r="GU170"/>
  <c r="GT170"/>
  <c r="GS170"/>
  <c r="GR170"/>
  <c r="GQ170"/>
  <c r="GP170"/>
  <c r="GU169"/>
  <c r="GT169"/>
  <c r="GS169"/>
  <c r="GR169"/>
  <c r="GQ169"/>
  <c r="GP169"/>
  <c r="GU168"/>
  <c r="GT168"/>
  <c r="GS168"/>
  <c r="GR168"/>
  <c r="GQ168"/>
  <c r="GP168"/>
  <c r="GU167"/>
  <c r="GT167"/>
  <c r="GS167"/>
  <c r="GR167"/>
  <c r="GQ167"/>
  <c r="GP167"/>
  <c r="GU166"/>
  <c r="GT166"/>
  <c r="GS166"/>
  <c r="GR166"/>
  <c r="GQ166"/>
  <c r="GP166"/>
  <c r="GU165"/>
  <c r="GT165"/>
  <c r="GS165"/>
  <c r="GR165"/>
  <c r="GQ165"/>
  <c r="GP165"/>
  <c r="GU164"/>
  <c r="GT164"/>
  <c r="GS164"/>
  <c r="GR164"/>
  <c r="GQ164"/>
  <c r="GP164"/>
  <c r="GU163"/>
  <c r="GT163"/>
  <c r="GS163"/>
  <c r="GR163"/>
  <c r="GQ163"/>
  <c r="GP163"/>
  <c r="GU162"/>
  <c r="GT162"/>
  <c r="GS162"/>
  <c r="GR162"/>
  <c r="GQ162"/>
  <c r="GP162"/>
  <c r="GU161"/>
  <c r="GT161"/>
  <c r="GS161"/>
  <c r="GR161"/>
  <c r="GQ161"/>
  <c r="GP161"/>
  <c r="GU160"/>
  <c r="GT160"/>
  <c r="GS160"/>
  <c r="GR160"/>
  <c r="GQ160"/>
  <c r="GP160"/>
  <c r="GU159"/>
  <c r="GT159"/>
  <c r="GS159"/>
  <c r="GR159"/>
  <c r="GQ159"/>
  <c r="GP159"/>
  <c r="GU158"/>
  <c r="GT158"/>
  <c r="GS158"/>
  <c r="GR158"/>
  <c r="GQ158"/>
  <c r="GP158"/>
  <c r="GU157"/>
  <c r="GT157"/>
  <c r="GS157"/>
  <c r="GR157"/>
  <c r="GQ157"/>
  <c r="GP157"/>
  <c r="GU156"/>
  <c r="GT156"/>
  <c r="GS156"/>
  <c r="GR156"/>
  <c r="GQ156"/>
  <c r="GP156"/>
  <c r="GU155"/>
  <c r="GT155"/>
  <c r="GS155"/>
  <c r="GR155"/>
  <c r="GQ155"/>
  <c r="GP155"/>
  <c r="GU154"/>
  <c r="GT154"/>
  <c r="GS154"/>
  <c r="GR154"/>
  <c r="GQ154"/>
  <c r="GP154"/>
  <c r="GU153"/>
  <c r="GT153"/>
  <c r="GS153"/>
  <c r="GR153"/>
  <c r="GQ153"/>
  <c r="GP153"/>
  <c r="GU152"/>
  <c r="GT152"/>
  <c r="GS152"/>
  <c r="GR152"/>
  <c r="GQ152"/>
  <c r="GP152"/>
  <c r="GU151"/>
  <c r="GT151"/>
  <c r="GS151"/>
  <c r="GR151"/>
  <c r="GQ151"/>
  <c r="GP151"/>
  <c r="GU150"/>
  <c r="GT150"/>
  <c r="GS150"/>
  <c r="GR150"/>
  <c r="GQ150"/>
  <c r="GP150"/>
  <c r="GU149"/>
  <c r="GT149"/>
  <c r="GS149"/>
  <c r="GR149"/>
  <c r="GQ149"/>
  <c r="GP149"/>
  <c r="GU148"/>
  <c r="GT148"/>
  <c r="GS148"/>
  <c r="GR148"/>
  <c r="GQ148"/>
  <c r="GP148"/>
  <c r="GU147"/>
  <c r="GT147"/>
  <c r="GS147"/>
  <c r="GR147"/>
  <c r="GQ147"/>
  <c r="GP147"/>
  <c r="GU146"/>
  <c r="GT146"/>
  <c r="GS146"/>
  <c r="GR146"/>
  <c r="GQ146"/>
  <c r="GP146"/>
  <c r="GU145"/>
  <c r="GT145"/>
  <c r="GS145"/>
  <c r="GR145"/>
  <c r="GQ145"/>
  <c r="GP145"/>
  <c r="GU144"/>
  <c r="GT144"/>
  <c r="GS144"/>
  <c r="GR144"/>
  <c r="GQ144"/>
  <c r="GP144"/>
  <c r="GU143"/>
  <c r="GT143"/>
  <c r="GS143"/>
  <c r="GR143"/>
  <c r="GQ143"/>
  <c r="GP143"/>
  <c r="GU142"/>
  <c r="GT142"/>
  <c r="GS142"/>
  <c r="GR142"/>
  <c r="GQ142"/>
  <c r="GP142"/>
  <c r="GU141"/>
  <c r="GT141"/>
  <c r="GS141"/>
  <c r="GR141"/>
  <c r="GQ141"/>
  <c r="GP141"/>
  <c r="GU140"/>
  <c r="GT140"/>
  <c r="GS140"/>
  <c r="GR140"/>
  <c r="GQ140"/>
  <c r="GP140"/>
  <c r="GU139"/>
  <c r="GT139"/>
  <c r="GS139"/>
  <c r="GR139"/>
  <c r="GQ139"/>
  <c r="GP139"/>
  <c r="GU138"/>
  <c r="GT138"/>
  <c r="GS138"/>
  <c r="GR138"/>
  <c r="GQ138"/>
  <c r="GP138"/>
  <c r="GU137"/>
  <c r="GT137"/>
  <c r="GS137"/>
  <c r="GR137"/>
  <c r="GQ137"/>
  <c r="GP137"/>
  <c r="GU136"/>
  <c r="GT136"/>
  <c r="GS136"/>
  <c r="GR136"/>
  <c r="GQ136"/>
  <c r="GP136"/>
  <c r="GU135"/>
  <c r="GT135"/>
  <c r="GS135"/>
  <c r="GR135"/>
  <c r="GQ135"/>
  <c r="GP135"/>
  <c r="GU134"/>
  <c r="GT134"/>
  <c r="GS134"/>
  <c r="GR134"/>
  <c r="GQ134"/>
  <c r="GP134"/>
  <c r="GU133"/>
  <c r="GT133"/>
  <c r="GS133"/>
  <c r="GR133"/>
  <c r="GQ133"/>
  <c r="GP133"/>
  <c r="GU132"/>
  <c r="GT132"/>
  <c r="GS132"/>
  <c r="GR132"/>
  <c r="GQ132"/>
  <c r="GP132"/>
  <c r="GU131"/>
  <c r="GT131"/>
  <c r="GS131"/>
  <c r="GR131"/>
  <c r="GQ131"/>
  <c r="GP131"/>
  <c r="GU130"/>
  <c r="GT130"/>
  <c r="GS130"/>
  <c r="GR130"/>
  <c r="GQ130"/>
  <c r="GP130"/>
  <c r="GU129"/>
  <c r="GT129"/>
  <c r="GS129"/>
  <c r="GR129"/>
  <c r="GQ129"/>
  <c r="GP129"/>
  <c r="GU128"/>
  <c r="GT128"/>
  <c r="GS128"/>
  <c r="GR128"/>
  <c r="GQ128"/>
  <c r="GP128"/>
  <c r="GU127"/>
  <c r="GT127"/>
  <c r="GS127"/>
  <c r="GR127"/>
  <c r="GQ127"/>
  <c r="GP127"/>
  <c r="GU126"/>
  <c r="GT126"/>
  <c r="GS126"/>
  <c r="GR126"/>
  <c r="GQ126"/>
  <c r="GP126"/>
  <c r="GU125"/>
  <c r="GT125"/>
  <c r="GS125"/>
  <c r="GR125"/>
  <c r="GQ125"/>
  <c r="GP125"/>
  <c r="GU124"/>
  <c r="GT124"/>
  <c r="GS124"/>
  <c r="GR124"/>
  <c r="GQ124"/>
  <c r="GP124"/>
  <c r="GU123"/>
  <c r="GT123"/>
  <c r="GS123"/>
  <c r="GR123"/>
  <c r="GQ123"/>
  <c r="GP123"/>
  <c r="GU122"/>
  <c r="GT122"/>
  <c r="GS122"/>
  <c r="GR122"/>
  <c r="GQ122"/>
  <c r="GP122"/>
  <c r="GU121"/>
  <c r="GT121"/>
  <c r="GS121"/>
  <c r="GR121"/>
  <c r="GQ121"/>
  <c r="GP121"/>
  <c r="GU120"/>
  <c r="GT120"/>
  <c r="GS120"/>
  <c r="GR120"/>
  <c r="GQ120"/>
  <c r="GP120"/>
  <c r="GU119"/>
  <c r="GT119"/>
  <c r="GS119"/>
  <c r="GR119"/>
  <c r="GQ119"/>
  <c r="GP119"/>
  <c r="GU118"/>
  <c r="GT118"/>
  <c r="GS118"/>
  <c r="GR118"/>
  <c r="GQ118"/>
  <c r="GP118"/>
  <c r="GU117"/>
  <c r="GT117"/>
  <c r="GS117"/>
  <c r="GR117"/>
  <c r="GQ117"/>
  <c r="GP117"/>
  <c r="GU116"/>
  <c r="GT116"/>
  <c r="GS116"/>
  <c r="GR116"/>
  <c r="GQ116"/>
  <c r="GP116"/>
  <c r="GU115"/>
  <c r="GT115"/>
  <c r="GS115"/>
  <c r="GR115"/>
  <c r="GQ115"/>
  <c r="GP115"/>
  <c r="GU114"/>
  <c r="GT114"/>
  <c r="GS114"/>
  <c r="GR114"/>
  <c r="GQ114"/>
  <c r="GP114"/>
  <c r="GU113"/>
  <c r="GT113"/>
  <c r="GS113"/>
  <c r="GR113"/>
  <c r="GQ113"/>
  <c r="GP113"/>
  <c r="GU112"/>
  <c r="GT112"/>
  <c r="GS112"/>
  <c r="GR112"/>
  <c r="GQ112"/>
  <c r="GP112"/>
  <c r="GU111"/>
  <c r="GT111"/>
  <c r="GS111"/>
  <c r="GR111"/>
  <c r="GQ111"/>
  <c r="GP111"/>
  <c r="GU110"/>
  <c r="GT110"/>
  <c r="GS110"/>
  <c r="GR110"/>
  <c r="GQ110"/>
  <c r="GP110"/>
  <c r="GU109"/>
  <c r="GT109"/>
  <c r="GS109"/>
  <c r="GR109"/>
  <c r="GQ109"/>
  <c r="GP109"/>
  <c r="GU108"/>
  <c r="GT108"/>
  <c r="GS108"/>
  <c r="GR108"/>
  <c r="GQ108"/>
  <c r="GP108"/>
  <c r="GU107"/>
  <c r="GT107"/>
  <c r="GS107"/>
  <c r="GR107"/>
  <c r="GQ107"/>
  <c r="GP107"/>
  <c r="GU106"/>
  <c r="GT106"/>
  <c r="GS106"/>
  <c r="GR106"/>
  <c r="GQ106"/>
  <c r="GP106"/>
  <c r="GU105"/>
  <c r="GT105"/>
  <c r="GS105"/>
  <c r="GR105"/>
  <c r="GQ105"/>
  <c r="GP105"/>
  <c r="GU104"/>
  <c r="GT104"/>
  <c r="GS104"/>
  <c r="GR104"/>
  <c r="GQ104"/>
  <c r="GP104"/>
  <c r="GU103"/>
  <c r="GT103"/>
  <c r="GS103"/>
  <c r="GR103"/>
  <c r="GQ103"/>
  <c r="GP103"/>
  <c r="GU102"/>
  <c r="GT102"/>
  <c r="GS102"/>
  <c r="GR102"/>
  <c r="GQ102"/>
  <c r="GP102"/>
  <c r="GU101"/>
  <c r="GT101"/>
  <c r="GS101"/>
  <c r="GR101"/>
  <c r="GQ101"/>
  <c r="GP101"/>
  <c r="GU100"/>
  <c r="GT100"/>
  <c r="GS100"/>
  <c r="GR100"/>
  <c r="GQ100"/>
  <c r="GP100"/>
  <c r="GU99"/>
  <c r="GT99"/>
  <c r="GS99"/>
  <c r="GR99"/>
  <c r="GQ99"/>
  <c r="GP99"/>
  <c r="GU98"/>
  <c r="GT98"/>
  <c r="GS98"/>
  <c r="GR98"/>
  <c r="GQ98"/>
  <c r="GP98"/>
  <c r="GU97"/>
  <c r="GT97"/>
  <c r="GS97"/>
  <c r="GR97"/>
  <c r="GQ97"/>
  <c r="GP97"/>
  <c r="GU96"/>
  <c r="GT96"/>
  <c r="GS96"/>
  <c r="GR96"/>
  <c r="GQ96"/>
  <c r="GP96"/>
  <c r="GU95"/>
  <c r="GT95"/>
  <c r="GS95"/>
  <c r="GR95"/>
  <c r="GQ95"/>
  <c r="GP95"/>
  <c r="GU94"/>
  <c r="GT94"/>
  <c r="GS94"/>
  <c r="GR94"/>
  <c r="GQ94"/>
  <c r="GP94"/>
  <c r="GU93"/>
  <c r="GT93"/>
  <c r="GS93"/>
  <c r="GR93"/>
  <c r="GQ93"/>
  <c r="GP93"/>
  <c r="GU92"/>
  <c r="GT92"/>
  <c r="GS92"/>
  <c r="GR92"/>
  <c r="GQ92"/>
  <c r="GP92"/>
  <c r="GU91"/>
  <c r="GT91"/>
  <c r="GS91"/>
  <c r="GR91"/>
  <c r="GQ91"/>
  <c r="GP91"/>
  <c r="GU90"/>
  <c r="GT90"/>
  <c r="GS90"/>
  <c r="GR90"/>
  <c r="GQ90"/>
  <c r="GP90"/>
  <c r="GU89"/>
  <c r="GT89"/>
  <c r="GS89"/>
  <c r="GR89"/>
  <c r="GQ89"/>
  <c r="GP89"/>
  <c r="GU88"/>
  <c r="GT88"/>
  <c r="GS88"/>
  <c r="GR88"/>
  <c r="GQ88"/>
  <c r="GP88"/>
  <c r="GU87"/>
  <c r="GT87"/>
  <c r="GS87"/>
  <c r="GR87"/>
  <c r="GQ87"/>
  <c r="GP87"/>
  <c r="GU86"/>
  <c r="GT86"/>
  <c r="GS86"/>
  <c r="GR86"/>
  <c r="GQ86"/>
  <c r="GP86"/>
  <c r="GU85"/>
  <c r="GT85"/>
  <c r="GS85"/>
  <c r="GR85"/>
  <c r="GQ85"/>
  <c r="GP85"/>
  <c r="GU84"/>
  <c r="GT84"/>
  <c r="GS84"/>
  <c r="GR84"/>
  <c r="GQ84"/>
  <c r="GP84"/>
  <c r="GU83"/>
  <c r="GT83"/>
  <c r="GS83"/>
  <c r="GR83"/>
  <c r="GQ83"/>
  <c r="GP83"/>
  <c r="GU82"/>
  <c r="GT82"/>
  <c r="GS82"/>
  <c r="GR82"/>
  <c r="GQ82"/>
  <c r="GP82"/>
  <c r="GU81"/>
  <c r="GT81"/>
  <c r="GS81"/>
  <c r="GR81"/>
  <c r="GQ81"/>
  <c r="GP81"/>
  <c r="GU80"/>
  <c r="GT80"/>
  <c r="GS80"/>
  <c r="GR80"/>
  <c r="GQ80"/>
  <c r="GP80"/>
  <c r="GU79"/>
  <c r="GT79"/>
  <c r="GS79"/>
  <c r="GR79"/>
  <c r="GQ79"/>
  <c r="GP79"/>
  <c r="GU78"/>
  <c r="GT78"/>
  <c r="GS78"/>
  <c r="GR78"/>
  <c r="GQ78"/>
  <c r="GP78"/>
  <c r="GU77"/>
  <c r="GT77"/>
  <c r="GS77"/>
  <c r="GR77"/>
  <c r="GQ77"/>
  <c r="GP77"/>
  <c r="GU76"/>
  <c r="GT76"/>
  <c r="GS76"/>
  <c r="GR76"/>
  <c r="GQ76"/>
  <c r="GP76"/>
  <c r="GU75"/>
  <c r="GT75"/>
  <c r="GS75"/>
  <c r="GR75"/>
  <c r="GQ75"/>
  <c r="GP75"/>
  <c r="GU74"/>
  <c r="GT74"/>
  <c r="GS74"/>
  <c r="GR74"/>
  <c r="GQ74"/>
  <c r="GP74"/>
  <c r="GU73"/>
  <c r="GT73"/>
  <c r="GS73"/>
  <c r="GR73"/>
  <c r="GQ73"/>
  <c r="GP73"/>
  <c r="GU72"/>
  <c r="GT72"/>
  <c r="GS72"/>
  <c r="GR72"/>
  <c r="GQ72"/>
  <c r="GP72"/>
  <c r="GU71"/>
  <c r="GT71"/>
  <c r="GS71"/>
  <c r="GR71"/>
  <c r="GQ71"/>
  <c r="GP71"/>
  <c r="GU70"/>
  <c r="GT70"/>
  <c r="GS70"/>
  <c r="GR70"/>
  <c r="GQ70"/>
  <c r="GP70"/>
  <c r="GU69"/>
  <c r="GT69"/>
  <c r="GS69"/>
  <c r="GR69"/>
  <c r="GQ69"/>
  <c r="GP69"/>
  <c r="GU68"/>
  <c r="GT68"/>
  <c r="GS68"/>
  <c r="GR68"/>
  <c r="GQ68"/>
  <c r="GP68"/>
  <c r="GU67"/>
  <c r="GT67"/>
  <c r="GS67"/>
  <c r="GR67"/>
  <c r="GQ67"/>
  <c r="GP67"/>
  <c r="GU66"/>
  <c r="GT66"/>
  <c r="GS66"/>
  <c r="GR66"/>
  <c r="GQ66"/>
  <c r="GP66"/>
  <c r="GU65"/>
  <c r="GT65"/>
  <c r="GS65"/>
  <c r="GR65"/>
  <c r="GQ65"/>
  <c r="GP65"/>
  <c r="GU64"/>
  <c r="GT64"/>
  <c r="GS64"/>
  <c r="GR64"/>
  <c r="GQ64"/>
  <c r="GP64"/>
  <c r="GU63"/>
  <c r="GT63"/>
  <c r="GS63"/>
  <c r="GR63"/>
  <c r="GQ63"/>
  <c r="GP63"/>
  <c r="GU62"/>
  <c r="GT62"/>
  <c r="GS62"/>
  <c r="GR62"/>
  <c r="GQ62"/>
  <c r="GP62"/>
  <c r="GU61"/>
  <c r="GT61"/>
  <c r="GS61"/>
  <c r="GR61"/>
  <c r="GQ61"/>
  <c r="GP61"/>
  <c r="GU60"/>
  <c r="GT60"/>
  <c r="GS60"/>
  <c r="GR60"/>
  <c r="GQ60"/>
  <c r="GP60"/>
  <c r="GU59"/>
  <c r="GT59"/>
  <c r="GS59"/>
  <c r="GR59"/>
  <c r="GQ59"/>
  <c r="GP59"/>
  <c r="GU58"/>
  <c r="GT58"/>
  <c r="GS58"/>
  <c r="GR58"/>
  <c r="GQ58"/>
  <c r="GP58"/>
  <c r="GU57"/>
  <c r="GT57"/>
  <c r="GS57"/>
  <c r="GR57"/>
  <c r="GQ57"/>
  <c r="GP57"/>
  <c r="GU56"/>
  <c r="GT56"/>
  <c r="GS56"/>
  <c r="GR56"/>
  <c r="GQ56"/>
  <c r="GP56"/>
  <c r="GU55"/>
  <c r="GT55"/>
  <c r="GS55"/>
  <c r="GR55"/>
  <c r="GQ55"/>
  <c r="GP55"/>
  <c r="GU54"/>
  <c r="GT54"/>
  <c r="GS54"/>
  <c r="GR54"/>
  <c r="GQ54"/>
  <c r="GP54"/>
  <c r="GU53"/>
  <c r="GT53"/>
  <c r="GS53"/>
  <c r="GR53"/>
  <c r="GQ53"/>
  <c r="GP53"/>
  <c r="GU52"/>
  <c r="GT52"/>
  <c r="GS52"/>
  <c r="GR52"/>
  <c r="GQ52"/>
  <c r="GP52"/>
  <c r="GU51"/>
  <c r="GT51"/>
  <c r="GS51"/>
  <c r="GR51"/>
  <c r="GQ51"/>
  <c r="GP51"/>
  <c r="GU50"/>
  <c r="GT50"/>
  <c r="GS50"/>
  <c r="GR50"/>
  <c r="GQ50"/>
  <c r="GP50"/>
  <c r="GU49"/>
  <c r="GT49"/>
  <c r="GS49"/>
  <c r="GR49"/>
  <c r="GQ49"/>
  <c r="GP49"/>
  <c r="GU48"/>
  <c r="GT48"/>
  <c r="GS48"/>
  <c r="GR48"/>
  <c r="GQ48"/>
  <c r="GP48"/>
  <c r="GU47"/>
  <c r="GT47"/>
  <c r="GS47"/>
  <c r="GR47"/>
  <c r="GQ47"/>
  <c r="GP47"/>
  <c r="GU46"/>
  <c r="GT46"/>
  <c r="GS46"/>
  <c r="GR46"/>
  <c r="GQ46"/>
  <c r="GP46"/>
  <c r="GU45"/>
  <c r="GT45"/>
  <c r="GS45"/>
  <c r="GR45"/>
  <c r="GQ45"/>
  <c r="GP45"/>
  <c r="GU44"/>
  <c r="GT44"/>
  <c r="GS44"/>
  <c r="GR44"/>
  <c r="GQ44"/>
  <c r="GP44"/>
  <c r="GU43"/>
  <c r="GT43"/>
  <c r="GS43"/>
  <c r="GR43"/>
  <c r="GQ43"/>
  <c r="GP43"/>
  <c r="GU42"/>
  <c r="GT42"/>
  <c r="GS42"/>
  <c r="GR42"/>
  <c r="GQ42"/>
  <c r="GP42"/>
  <c r="GU41"/>
  <c r="GT41"/>
  <c r="GS41"/>
  <c r="GR41"/>
  <c r="GQ41"/>
  <c r="GP41"/>
  <c r="GU40"/>
  <c r="GT40"/>
  <c r="GS40"/>
  <c r="GR40"/>
  <c r="GQ40"/>
  <c r="GP40"/>
  <c r="GU39"/>
  <c r="GT39"/>
  <c r="GS39"/>
  <c r="GR39"/>
  <c r="GQ39"/>
  <c r="GP39"/>
  <c r="GU38"/>
  <c r="GT38"/>
  <c r="GS38"/>
  <c r="GR38"/>
  <c r="GQ38"/>
  <c r="GP38"/>
  <c r="GU37"/>
  <c r="GT37"/>
  <c r="GS37"/>
  <c r="GR37"/>
  <c r="GQ37"/>
  <c r="GP37"/>
  <c r="GU36"/>
  <c r="GT36"/>
  <c r="GS36"/>
  <c r="GR36"/>
  <c r="GQ36"/>
  <c r="GP36"/>
  <c r="GU35"/>
  <c r="GT35"/>
  <c r="GS35"/>
  <c r="GR35"/>
  <c r="GQ35"/>
  <c r="GP35"/>
  <c r="GU34"/>
  <c r="GT34"/>
  <c r="GS34"/>
  <c r="GR34"/>
  <c r="GQ34"/>
  <c r="GP34"/>
  <c r="GU33"/>
  <c r="GT33"/>
  <c r="GS33"/>
  <c r="GR33"/>
  <c r="GQ33"/>
  <c r="GP33"/>
  <c r="GU32"/>
  <c r="GT32"/>
  <c r="GS32"/>
  <c r="GR32"/>
  <c r="GQ32"/>
  <c r="GP32"/>
  <c r="GU31"/>
  <c r="GT31"/>
  <c r="GS31"/>
  <c r="GR31"/>
  <c r="GQ31"/>
  <c r="GP31"/>
  <c r="GU30"/>
  <c r="GT30"/>
  <c r="GS30"/>
  <c r="GR30"/>
  <c r="GQ30"/>
  <c r="GP30"/>
  <c r="GU29"/>
  <c r="GT29"/>
  <c r="GS29"/>
  <c r="GR29"/>
  <c r="GP29"/>
  <c r="GU28"/>
  <c r="GT28"/>
  <c r="GS28"/>
  <c r="GR28"/>
  <c r="GQ28"/>
  <c r="GP28"/>
  <c r="GU27"/>
  <c r="GT27"/>
  <c r="GS27"/>
  <c r="GR27"/>
  <c r="GQ27"/>
  <c r="GP27"/>
  <c r="GU26"/>
  <c r="GT26"/>
  <c r="GS26"/>
  <c r="GR26"/>
  <c r="GQ26"/>
  <c r="GP26"/>
  <c r="GU25"/>
  <c r="GT25"/>
  <c r="GS25"/>
  <c r="GR25"/>
  <c r="GQ25"/>
  <c r="GP25"/>
  <c r="GU24"/>
  <c r="GT24"/>
  <c r="GS24"/>
  <c r="GR24"/>
  <c r="GQ24"/>
  <c r="GP24"/>
  <c r="GU23"/>
  <c r="GT23"/>
  <c r="GS23"/>
  <c r="GR23"/>
  <c r="GQ23"/>
  <c r="GP23"/>
  <c r="GU22"/>
  <c r="GT22"/>
  <c r="GS22"/>
  <c r="GR22"/>
  <c r="GQ22"/>
  <c r="GP22"/>
  <c r="GU21"/>
  <c r="GT21"/>
  <c r="GS21"/>
  <c r="GR21"/>
  <c r="GQ21"/>
  <c r="GP21"/>
  <c r="GU20"/>
  <c r="GT20"/>
  <c r="GS20"/>
  <c r="GR20"/>
  <c r="GQ20"/>
  <c r="GP20"/>
  <c r="GU19"/>
  <c r="GT19"/>
  <c r="GS19"/>
  <c r="GR19"/>
  <c r="GQ19"/>
  <c r="GP19"/>
  <c r="GU18"/>
  <c r="GT18"/>
  <c r="GS18"/>
  <c r="GR18"/>
  <c r="GQ18"/>
  <c r="GP18"/>
  <c r="GU17"/>
  <c r="GT17"/>
  <c r="GS17"/>
  <c r="GR17"/>
  <c r="GQ17"/>
  <c r="GP17"/>
  <c r="GU16"/>
  <c r="GT16"/>
  <c r="GS16"/>
  <c r="GR16"/>
  <c r="GQ16"/>
  <c r="GP16"/>
  <c r="GU15"/>
  <c r="GT15"/>
  <c r="GS15"/>
  <c r="GR15"/>
  <c r="GQ15"/>
  <c r="GP15"/>
  <c r="GU14"/>
  <c r="GT14"/>
  <c r="GS14"/>
  <c r="GR14"/>
  <c r="GQ14"/>
  <c r="GP14"/>
  <c r="GU13"/>
  <c r="GT13"/>
  <c r="GS13"/>
  <c r="GR13"/>
  <c r="GQ13"/>
  <c r="GP13"/>
  <c r="GU12"/>
  <c r="GT12"/>
  <c r="GS12"/>
  <c r="GR12"/>
  <c r="GQ12"/>
  <c r="GP12"/>
  <c r="GU11"/>
  <c r="GT11"/>
  <c r="GS11"/>
  <c r="GR11"/>
  <c r="GQ11"/>
  <c r="GP11"/>
  <c r="GU10"/>
  <c r="GT10"/>
  <c r="GS10"/>
  <c r="GR10"/>
  <c r="GQ10"/>
  <c r="GP10"/>
  <c r="GU9"/>
  <c r="GT9"/>
  <c r="GS9"/>
  <c r="GR9"/>
  <c r="GQ9"/>
  <c r="GP9"/>
  <c r="GU8"/>
  <c r="GT8"/>
  <c r="GS8"/>
  <c r="GR8"/>
  <c r="GQ8"/>
  <c r="GP8"/>
  <c r="GT5"/>
  <c r="GU7"/>
  <c r="GT7"/>
  <c r="GS7"/>
  <c r="GR7"/>
  <c r="GQ7"/>
  <c r="GU6"/>
  <c r="GT6"/>
  <c r="GS6"/>
  <c r="GR6"/>
  <c r="GQ6"/>
  <c r="GU5"/>
  <c r="GS5"/>
  <c r="GR5"/>
  <c r="GQ5"/>
  <c r="GU4"/>
  <c r="GT4"/>
  <c r="GS4"/>
  <c r="GR4"/>
  <c r="GQ4"/>
  <c r="GU3"/>
  <c r="GT3"/>
  <c r="GS3"/>
  <c r="GR3"/>
  <c r="GQ3"/>
  <c r="GU2"/>
  <c r="GT2"/>
  <c r="GS2"/>
  <c r="GR2"/>
  <c r="GP7"/>
  <c r="GP6"/>
  <c r="GP5"/>
  <c r="GP4"/>
  <c r="GP3"/>
  <c r="GQ2"/>
  <c r="GP2"/>
  <c r="TW21"/>
  <c r="TW206"/>
  <c r="TW205"/>
  <c r="TW204"/>
  <c r="TW203"/>
  <c r="TW202"/>
  <c r="TW201"/>
  <c r="TW200"/>
  <c r="TW199"/>
  <c r="TW198"/>
  <c r="TW197"/>
  <c r="TW196"/>
  <c r="TW195"/>
  <c r="TW194"/>
  <c r="TW193"/>
  <c r="TW192"/>
  <c r="TW191"/>
  <c r="TW190"/>
  <c r="TW189"/>
  <c r="TW188"/>
  <c r="TW187"/>
  <c r="TW186"/>
  <c r="TW185"/>
  <c r="TW184"/>
  <c r="TW183"/>
  <c r="TW182"/>
  <c r="TW181"/>
  <c r="TW180"/>
  <c r="TW179"/>
  <c r="TW178"/>
  <c r="TW177"/>
  <c r="TW176"/>
  <c r="TW175"/>
  <c r="TW174"/>
  <c r="TW173"/>
  <c r="TW172"/>
  <c r="TW171"/>
  <c r="TW170"/>
  <c r="TW169"/>
  <c r="TW168"/>
  <c r="TW167"/>
  <c r="TW166"/>
  <c r="TW165"/>
  <c r="TW164"/>
  <c r="TW163"/>
  <c r="TW162"/>
  <c r="TW161"/>
  <c r="TW160"/>
  <c r="TW159"/>
  <c r="TW158"/>
  <c r="TW157"/>
  <c r="TW156"/>
  <c r="TW155"/>
  <c r="TW154"/>
  <c r="TW153"/>
  <c r="TW152"/>
  <c r="TW151"/>
  <c r="TW150"/>
  <c r="TW149"/>
  <c r="TW148"/>
  <c r="TW147"/>
  <c r="TW146"/>
  <c r="TW145"/>
  <c r="TW144"/>
  <c r="TW143"/>
  <c r="TW142"/>
  <c r="TW141"/>
  <c r="TW140"/>
  <c r="TW139"/>
  <c r="TW138"/>
  <c r="TW137"/>
  <c r="TW136"/>
  <c r="TW135"/>
  <c r="TW134"/>
  <c r="TW133"/>
  <c r="TW132"/>
  <c r="TW131"/>
  <c r="TW130"/>
  <c r="TW129"/>
  <c r="TW128"/>
  <c r="TW127"/>
  <c r="TW126"/>
  <c r="TW125"/>
  <c r="TW124"/>
  <c r="TW123"/>
  <c r="TW122"/>
  <c r="TW121"/>
  <c r="TW120"/>
  <c r="TW119"/>
  <c r="TW118"/>
  <c r="TW117"/>
  <c r="TW116"/>
  <c r="TW115"/>
  <c r="TW114"/>
  <c r="TW113"/>
  <c r="TW112"/>
  <c r="TW111"/>
  <c r="TW110"/>
  <c r="TW109"/>
  <c r="TW108"/>
  <c r="TW107"/>
  <c r="TW106"/>
  <c r="TW105"/>
  <c r="TW104"/>
  <c r="TW103"/>
  <c r="TW102"/>
  <c r="TW101"/>
  <c r="TW100"/>
  <c r="TW99"/>
  <c r="TW98"/>
  <c r="TW97"/>
  <c r="TW96"/>
  <c r="TW95"/>
  <c r="TW94"/>
  <c r="TW93"/>
  <c r="TW92"/>
  <c r="TW91"/>
  <c r="TW90"/>
  <c r="TW89"/>
  <c r="TW88"/>
  <c r="TW87"/>
  <c r="TW86"/>
  <c r="TW85"/>
  <c r="TW84"/>
  <c r="TW83"/>
  <c r="TW82"/>
  <c r="TW81"/>
  <c r="TW80"/>
  <c r="TW79"/>
  <c r="TW78"/>
  <c r="TW77"/>
  <c r="TW76"/>
  <c r="TW75"/>
  <c r="TW74"/>
  <c r="TW73"/>
  <c r="TW72"/>
  <c r="TW71"/>
  <c r="TW70"/>
  <c r="TW69"/>
  <c r="TW68"/>
  <c r="TW67"/>
  <c r="TW66"/>
  <c r="TW65"/>
  <c r="TW64"/>
  <c r="TW63"/>
  <c r="TW62"/>
  <c r="TW61"/>
  <c r="TW60"/>
  <c r="TW59"/>
  <c r="TW58"/>
  <c r="TW57"/>
  <c r="TW56"/>
  <c r="TW55"/>
  <c r="TW54"/>
  <c r="TW53"/>
  <c r="TW52"/>
  <c r="TW51"/>
  <c r="TW50"/>
  <c r="TW49"/>
  <c r="TW48"/>
  <c r="TW47"/>
  <c r="TW46"/>
  <c r="TW45"/>
  <c r="TW44"/>
  <c r="TW43"/>
  <c r="TW42"/>
  <c r="TW41"/>
  <c r="TW40"/>
  <c r="TW39"/>
  <c r="TW38"/>
  <c r="TW37"/>
  <c r="TW36"/>
  <c r="TW35"/>
  <c r="TW34"/>
  <c r="TW33"/>
  <c r="TW32"/>
  <c r="TW31"/>
  <c r="TW30"/>
  <c r="TW29"/>
  <c r="TW28"/>
  <c r="TW27"/>
  <c r="TW26"/>
  <c r="TW25"/>
  <c r="TW24"/>
  <c r="TW23"/>
  <c r="TW22"/>
  <c r="TW20"/>
  <c r="TW19"/>
  <c r="TW18"/>
  <c r="TW17"/>
  <c r="TW16"/>
  <c r="TW15"/>
  <c r="TW14"/>
  <c r="TW13"/>
  <c r="TW12"/>
  <c r="TW11"/>
  <c r="TW10"/>
  <c r="TW9"/>
  <c r="TW8"/>
  <c r="TW4"/>
  <c r="TW3"/>
  <c r="RO20"/>
  <c r="RO22"/>
  <c r="RO23"/>
  <c r="TX1"/>
  <c r="TX47" s="1"/>
  <c r="RO14"/>
  <c r="RO13"/>
  <c r="ND2"/>
  <c r="ND3" s="1"/>
  <c r="ND4" s="1"/>
  <c r="ND5" s="1"/>
  <c r="ND6" s="1"/>
  <c r="ND7" s="1"/>
  <c r="ND8" s="1"/>
  <c r="ND9" s="1"/>
  <c r="ND10" s="1"/>
  <c r="ND11" s="1"/>
  <c r="ND12" s="1"/>
  <c r="ND13" s="1"/>
  <c r="ND14" s="1"/>
  <c r="ND15" s="1"/>
  <c r="ND16" s="1"/>
  <c r="ND17" s="1"/>
  <c r="ND18" s="1"/>
  <c r="ND19" s="1"/>
  <c r="ND20" s="1"/>
  <c r="ND21" s="1"/>
  <c r="ND22" s="1"/>
  <c r="ND23" s="1"/>
  <c r="ND24" s="1"/>
  <c r="ND25" s="1"/>
  <c r="ND26" s="1"/>
  <c r="ND27" s="1"/>
  <c r="ND28" s="1"/>
  <c r="ND29" s="1"/>
  <c r="ND30" s="1"/>
  <c r="ND31" s="1"/>
  <c r="ND32" s="1"/>
  <c r="ND33" s="1"/>
  <c r="ND34" s="1"/>
  <c r="ND35" s="1"/>
  <c r="ND36" s="1"/>
  <c r="ND37" s="1"/>
  <c r="ND38" s="1"/>
  <c r="ND39" s="1"/>
  <c r="ND40" s="1"/>
  <c r="ND41" s="1"/>
  <c r="ND42" s="1"/>
  <c r="ND43" s="1"/>
  <c r="ND44" s="1"/>
  <c r="ND45" s="1"/>
  <c r="ND46" s="1"/>
  <c r="ND47" s="1"/>
  <c r="ND48" s="1"/>
  <c r="ND49" s="1"/>
  <c r="ND50" s="1"/>
  <c r="ND51" s="1"/>
  <c r="ND52" s="1"/>
  <c r="ND53" s="1"/>
  <c r="ND54" s="1"/>
  <c r="ND55" s="1"/>
  <c r="ND56" s="1"/>
  <c r="ND57" s="1"/>
  <c r="ND58" s="1"/>
  <c r="ND59" s="1"/>
  <c r="ND60" s="1"/>
  <c r="ND61" s="1"/>
  <c r="ND62" s="1"/>
  <c r="ND63" s="1"/>
  <c r="ND64" s="1"/>
  <c r="ND65" s="1"/>
  <c r="ND66" s="1"/>
  <c r="ND67" s="1"/>
  <c r="ND68" s="1"/>
  <c r="ND69" s="1"/>
  <c r="ND70" s="1"/>
  <c r="ND71" s="1"/>
  <c r="ND72" s="1"/>
  <c r="ND73" s="1"/>
  <c r="ND74" s="1"/>
  <c r="ND75" s="1"/>
  <c r="ND76" s="1"/>
  <c r="ND77" s="1"/>
  <c r="ND78" s="1"/>
  <c r="ND79" s="1"/>
  <c r="ND80" s="1"/>
  <c r="ND81" s="1"/>
  <c r="ND82" s="1"/>
  <c r="ND83" s="1"/>
  <c r="ND84" s="1"/>
  <c r="ND85" s="1"/>
  <c r="ND86" s="1"/>
  <c r="ND87" s="1"/>
  <c r="ND88" s="1"/>
  <c r="ND89" s="1"/>
  <c r="ND90" s="1"/>
  <c r="ND91" s="1"/>
  <c r="ND92" s="1"/>
  <c r="ND93" s="1"/>
  <c r="ND94" s="1"/>
  <c r="ND95" s="1"/>
  <c r="ND96" s="1"/>
  <c r="ND97" s="1"/>
  <c r="ND98" s="1"/>
  <c r="ND99" s="1"/>
  <c r="ND100" s="1"/>
  <c r="ND101" s="1"/>
  <c r="ND102" s="1"/>
  <c r="ND103" s="1"/>
  <c r="ND104" s="1"/>
  <c r="ND105" s="1"/>
  <c r="ND106" s="1"/>
  <c r="ND107" s="1"/>
  <c r="ND108" s="1"/>
  <c r="ND109" s="1"/>
  <c r="ND110" s="1"/>
  <c r="ND111" s="1"/>
  <c r="ND112" s="1"/>
  <c r="ND113" s="1"/>
  <c r="ND114" s="1"/>
  <c r="ND115" s="1"/>
  <c r="ND116" s="1"/>
  <c r="ND117" s="1"/>
  <c r="ND118" s="1"/>
  <c r="ND119" s="1"/>
  <c r="ND120" s="1"/>
  <c r="ND121" s="1"/>
  <c r="ND122" s="1"/>
  <c r="ND123" s="1"/>
  <c r="ND124" s="1"/>
  <c r="ND125" s="1"/>
  <c r="ND126" s="1"/>
  <c r="ND127" s="1"/>
  <c r="ND128" s="1"/>
  <c r="ND129" s="1"/>
  <c r="ND130" s="1"/>
  <c r="ND131" s="1"/>
  <c r="ND132" s="1"/>
  <c r="ND133" s="1"/>
  <c r="ND134" s="1"/>
  <c r="ND135" s="1"/>
  <c r="ND136" s="1"/>
  <c r="ND137" s="1"/>
  <c r="ND138" s="1"/>
  <c r="ND139" s="1"/>
  <c r="ND140" s="1"/>
  <c r="ND141" s="1"/>
  <c r="ND142" s="1"/>
  <c r="ND143" s="1"/>
  <c r="ND144" s="1"/>
  <c r="ND145" s="1"/>
  <c r="ND146" s="1"/>
  <c r="ND147" s="1"/>
  <c r="ND148" s="1"/>
  <c r="ND149" s="1"/>
  <c r="ND150" s="1"/>
  <c r="ND151" s="1"/>
  <c r="ND152" s="1"/>
  <c r="ND153" s="1"/>
  <c r="ND154" s="1"/>
  <c r="ND155" s="1"/>
  <c r="ND156" s="1"/>
  <c r="ND157" s="1"/>
  <c r="ND158" s="1"/>
  <c r="ND159" s="1"/>
  <c r="ND160" s="1"/>
  <c r="ND161" s="1"/>
  <c r="ND162" s="1"/>
  <c r="ND163" s="1"/>
  <c r="ND164" s="1"/>
  <c r="ND165" s="1"/>
  <c r="ND166" s="1"/>
  <c r="ND167" s="1"/>
  <c r="ND168" s="1"/>
  <c r="ND169" s="1"/>
  <c r="ND170" s="1"/>
  <c r="ND171" s="1"/>
  <c r="ND172" s="1"/>
  <c r="ND173" s="1"/>
  <c r="ND174" s="1"/>
  <c r="ND175" s="1"/>
  <c r="ND176" s="1"/>
  <c r="ND177" s="1"/>
  <c r="ND178" s="1"/>
  <c r="ND179" s="1"/>
  <c r="ND180" s="1"/>
  <c r="ND181" s="1"/>
  <c r="ND182" s="1"/>
  <c r="ND183" s="1"/>
  <c r="ND184" s="1"/>
  <c r="ND185" s="1"/>
  <c r="ND186" s="1"/>
  <c r="ND187" s="1"/>
  <c r="ND188" s="1"/>
  <c r="ND189" s="1"/>
  <c r="ND190" s="1"/>
  <c r="ND191" s="1"/>
  <c r="ND192" s="1"/>
  <c r="ND193" s="1"/>
  <c r="ND194" s="1"/>
  <c r="ND195" s="1"/>
  <c r="ND196" s="1"/>
  <c r="ND197" s="1"/>
  <c r="ND198" s="1"/>
  <c r="ND199" s="1"/>
  <c r="ND200" s="1"/>
  <c r="ND201" s="1"/>
  <c r="ND202" s="1"/>
  <c r="ND203" s="1"/>
  <c r="ND204" s="1"/>
  <c r="ND205" s="1"/>
  <c r="ND206" s="1"/>
  <c r="RO71"/>
  <c r="RO72"/>
  <c r="RO73"/>
  <c r="RO206"/>
  <c r="RO205"/>
  <c r="RO204"/>
  <c r="RO203"/>
  <c r="RO202"/>
  <c r="RO201"/>
  <c r="RO200"/>
  <c r="RO199"/>
  <c r="RO198"/>
  <c r="RO197"/>
  <c r="RO196"/>
  <c r="RO195"/>
  <c r="RO194"/>
  <c r="RO193"/>
  <c r="RO192"/>
  <c r="RO191"/>
  <c r="RO190"/>
  <c r="RO189"/>
  <c r="RO188"/>
  <c r="RO187"/>
  <c r="RO186"/>
  <c r="RO185"/>
  <c r="RO184"/>
  <c r="RO183"/>
  <c r="RO182"/>
  <c r="RO181"/>
  <c r="RO180"/>
  <c r="RO179"/>
  <c r="RO178"/>
  <c r="RO177"/>
  <c r="RO176"/>
  <c r="RO175"/>
  <c r="RO174"/>
  <c r="RO173"/>
  <c r="RO172"/>
  <c r="RO171"/>
  <c r="RO170"/>
  <c r="RO169"/>
  <c r="RO168"/>
  <c r="RO167"/>
  <c r="RO166"/>
  <c r="RO165"/>
  <c r="RO164"/>
  <c r="RO163"/>
  <c r="RO162"/>
  <c r="RO161"/>
  <c r="RO160"/>
  <c r="RO157"/>
  <c r="RO156"/>
  <c r="RO155"/>
  <c r="RO154"/>
  <c r="RO153"/>
  <c r="RO152"/>
  <c r="RO151"/>
  <c r="RO150"/>
  <c r="RO149"/>
  <c r="RO148"/>
  <c r="RO147"/>
  <c r="RO146"/>
  <c r="RO145"/>
  <c r="RO144"/>
  <c r="RO143"/>
  <c r="RO142"/>
  <c r="RO141"/>
  <c r="RO140"/>
  <c r="RO139"/>
  <c r="RO138"/>
  <c r="RO137"/>
  <c r="RO136"/>
  <c r="RO135"/>
  <c r="RO134"/>
  <c r="RO133"/>
  <c r="RO132"/>
  <c r="RO131"/>
  <c r="RO130"/>
  <c r="RO129"/>
  <c r="RO128"/>
  <c r="RO127"/>
  <c r="RO126"/>
  <c r="RO125"/>
  <c r="RO124"/>
  <c r="RO123"/>
  <c r="RO122"/>
  <c r="RO121"/>
  <c r="RO120"/>
  <c r="RO119"/>
  <c r="RO118"/>
  <c r="RO117"/>
  <c r="RO116"/>
  <c r="RO115"/>
  <c r="RO114"/>
  <c r="RO113"/>
  <c r="RO112"/>
  <c r="RO111"/>
  <c r="RO110"/>
  <c r="RO109"/>
  <c r="RO108"/>
  <c r="RO107"/>
  <c r="RO106"/>
  <c r="RO105"/>
  <c r="RO104"/>
  <c r="RO103"/>
  <c r="RO102"/>
  <c r="RO101"/>
  <c r="RO100"/>
  <c r="RO99"/>
  <c r="RO98"/>
  <c r="RO97"/>
  <c r="RO96"/>
  <c r="RO95"/>
  <c r="RO94"/>
  <c r="RO93"/>
  <c r="RO92"/>
  <c r="RO91"/>
  <c r="RO90"/>
  <c r="RO89"/>
  <c r="RO88"/>
  <c r="RO87"/>
  <c r="RO86"/>
  <c r="RO85"/>
  <c r="RO84"/>
  <c r="RO83"/>
  <c r="RO82"/>
  <c r="RO81"/>
  <c r="RO80"/>
  <c r="RO79"/>
  <c r="RO78"/>
  <c r="RO77"/>
  <c r="RO76"/>
  <c r="RO75"/>
  <c r="RO74"/>
  <c r="RO70"/>
  <c r="RO69"/>
  <c r="RO68"/>
  <c r="RO67"/>
  <c r="RO66"/>
  <c r="RO65"/>
  <c r="RO64"/>
  <c r="RO63"/>
  <c r="RO62"/>
  <c r="RO61"/>
  <c r="RO60"/>
  <c r="RO59"/>
  <c r="RO58"/>
  <c r="RO57"/>
  <c r="RO56"/>
  <c r="RO55"/>
  <c r="RO54"/>
  <c r="RO53"/>
  <c r="RO52"/>
  <c r="RO51"/>
  <c r="RO50"/>
  <c r="RO49"/>
  <c r="RO48"/>
  <c r="RO47"/>
  <c r="RO46"/>
  <c r="RO45"/>
  <c r="RO44"/>
  <c r="RO43"/>
  <c r="RO42"/>
  <c r="RO41"/>
  <c r="RO40"/>
  <c r="RO39"/>
  <c r="RO38"/>
  <c r="RO37"/>
  <c r="RO36"/>
  <c r="RO35"/>
  <c r="RO34"/>
  <c r="RO33"/>
  <c r="RO32"/>
  <c r="RO31"/>
  <c r="RO30"/>
  <c r="RO29"/>
  <c r="RO28"/>
  <c r="RO27"/>
  <c r="RO26"/>
  <c r="RO25"/>
  <c r="RO24"/>
  <c r="RO19"/>
  <c r="RO18"/>
  <c r="RO17"/>
  <c r="RO16"/>
  <c r="RO12"/>
  <c r="RO11"/>
  <c r="RO10"/>
  <c r="WZ213" l="1"/>
  <c r="WZ216"/>
  <c r="WZ214"/>
  <c r="WZ212"/>
  <c r="WY212" s="1"/>
  <c r="WZ211"/>
  <c r="WZ210"/>
  <c r="WZ215"/>
  <c r="OT112"/>
  <c r="OU112" s="1"/>
  <c r="OT130"/>
  <c r="OU130" s="1"/>
  <c r="OT204"/>
  <c r="OU204" s="1"/>
  <c r="OT122"/>
  <c r="OU122" s="1"/>
  <c r="OT113"/>
  <c r="OU113" s="1"/>
  <c r="OT100"/>
  <c r="OU100" s="1"/>
  <c r="OT180"/>
  <c r="OU180" s="1"/>
  <c r="OT175"/>
  <c r="OU175" s="1"/>
  <c r="OT120"/>
  <c r="OU120" s="1"/>
  <c r="OT198"/>
  <c r="OU198" s="1"/>
  <c r="OT161"/>
  <c r="OU161" s="1"/>
  <c r="OT110"/>
  <c r="OU110" s="1"/>
  <c r="OT137"/>
  <c r="OU137" s="1"/>
  <c r="OT201"/>
  <c r="OU201" s="1"/>
  <c r="OT87"/>
  <c r="OU87" s="1"/>
  <c r="OT69"/>
  <c r="OU69" s="1"/>
  <c r="OT75"/>
  <c r="OU75" s="1"/>
  <c r="OT80"/>
  <c r="OU80" s="1"/>
  <c r="OT181"/>
  <c r="OU181" s="1"/>
  <c r="OT103"/>
  <c r="OU103" s="1"/>
  <c r="OT134"/>
  <c r="OU134" s="1"/>
  <c r="OT153"/>
  <c r="OU153" s="1"/>
  <c r="OT162"/>
  <c r="OU162" s="1"/>
  <c r="OT160"/>
  <c r="OU160" s="1"/>
  <c r="OT200"/>
  <c r="OU200" s="1"/>
  <c r="OT84"/>
  <c r="OU84" s="1"/>
  <c r="OT188"/>
  <c r="OU188" s="1"/>
  <c r="OT148"/>
  <c r="OU148" s="1"/>
  <c r="PF2"/>
  <c r="OT192"/>
  <c r="OU192" s="1"/>
  <c r="OT104"/>
  <c r="OU104" s="1"/>
  <c r="OT94"/>
  <c r="OU94" s="1"/>
  <c r="OT136"/>
  <c r="OU136" s="1"/>
  <c r="OT146"/>
  <c r="OU146" s="1"/>
  <c r="OT150"/>
  <c r="OU150" s="1"/>
  <c r="OT132"/>
  <c r="OU132" s="1"/>
  <c r="OT76"/>
  <c r="OU76" s="1"/>
  <c r="OT186"/>
  <c r="OU186" s="1"/>
  <c r="OS2"/>
  <c r="OT2" s="1"/>
  <c r="OU2" s="1"/>
  <c r="OT149"/>
  <c r="OU149" s="1"/>
  <c r="PB2"/>
  <c r="NR233"/>
  <c r="NX232"/>
  <c r="NS232"/>
  <c r="NT232" s="1"/>
  <c r="NU232" s="1"/>
  <c r="OT81"/>
  <c r="OU81" s="1"/>
  <c r="OT72"/>
  <c r="OU72" s="1"/>
  <c r="OT159"/>
  <c r="OU159" s="1"/>
  <c r="OT167"/>
  <c r="OU167" s="1"/>
  <c r="OT191"/>
  <c r="OU191" s="1"/>
  <c r="OT185"/>
  <c r="OU185" s="1"/>
  <c r="OT96"/>
  <c r="OU96" s="1"/>
  <c r="OT131"/>
  <c r="OU131" s="1"/>
  <c r="OT155"/>
  <c r="OU155" s="1"/>
  <c r="OT109"/>
  <c r="OU109" s="1"/>
  <c r="OT141"/>
  <c r="OU141" s="1"/>
  <c r="OT164"/>
  <c r="OU164" s="1"/>
  <c r="OT206"/>
  <c r="OU206" s="1"/>
  <c r="OT90"/>
  <c r="OU90" s="1"/>
  <c r="OT129"/>
  <c r="OU129" s="1"/>
  <c r="OT189"/>
  <c r="OU189" s="1"/>
  <c r="OT205"/>
  <c r="OU205" s="1"/>
  <c r="OT197"/>
  <c r="OU197" s="1"/>
  <c r="OT35"/>
  <c r="OU35" s="1"/>
  <c r="OT139"/>
  <c r="OU139" s="1"/>
  <c r="OT179"/>
  <c r="OU179" s="1"/>
  <c r="OT123"/>
  <c r="OU123" s="1"/>
  <c r="OT116"/>
  <c r="OU116" s="1"/>
  <c r="OT163"/>
  <c r="OU163" s="1"/>
  <c r="OT187"/>
  <c r="OU187" s="1"/>
  <c r="OT111"/>
  <c r="OU111" s="1"/>
  <c r="OT158"/>
  <c r="OU158" s="1"/>
  <c r="OT38"/>
  <c r="OU38" s="1"/>
  <c r="OT86"/>
  <c r="OU86" s="1"/>
  <c r="OT89"/>
  <c r="OU89" s="1"/>
  <c r="OT176"/>
  <c r="OU176" s="1"/>
  <c r="OT202"/>
  <c r="OU202" s="1"/>
  <c r="OT168"/>
  <c r="OU168" s="1"/>
  <c r="OT174"/>
  <c r="OU174" s="1"/>
  <c r="OT78"/>
  <c r="OU78" s="1"/>
  <c r="OT73"/>
  <c r="OU73" s="1"/>
  <c r="OT165"/>
  <c r="OU165" s="1"/>
  <c r="OT70"/>
  <c r="OU70" s="1"/>
  <c r="OT22"/>
  <c r="OU22" s="1"/>
  <c r="OT107"/>
  <c r="OU107" s="1"/>
  <c r="OT151"/>
  <c r="OU151" s="1"/>
  <c r="OT95"/>
  <c r="OU95" s="1"/>
  <c r="OT121"/>
  <c r="OU121" s="1"/>
  <c r="OT183"/>
  <c r="OU183" s="1"/>
  <c r="OT128"/>
  <c r="OU128" s="1"/>
  <c r="OT140"/>
  <c r="OU140" s="1"/>
  <c r="OT82"/>
  <c r="OU82" s="1"/>
  <c r="OT190"/>
  <c r="OU190" s="1"/>
  <c r="OT133"/>
  <c r="OU133" s="1"/>
  <c r="OT142"/>
  <c r="OU142" s="1"/>
  <c r="OT138"/>
  <c r="OU138" s="1"/>
  <c r="OT91"/>
  <c r="OU91" s="1"/>
  <c r="OT53"/>
  <c r="OU53" s="1"/>
  <c r="OT135"/>
  <c r="OU135" s="1"/>
  <c r="OT193"/>
  <c r="OU193" s="1"/>
  <c r="OT157"/>
  <c r="OU157" s="1"/>
  <c r="OT172"/>
  <c r="OU172" s="1"/>
  <c r="OT93"/>
  <c r="OU93" s="1"/>
  <c r="OT99"/>
  <c r="OU99" s="1"/>
  <c r="OT97"/>
  <c r="OU97" s="1"/>
  <c r="OT106"/>
  <c r="OU106" s="1"/>
  <c r="OT170"/>
  <c r="OU170" s="1"/>
  <c r="OT117"/>
  <c r="OU117" s="1"/>
  <c r="OT199"/>
  <c r="OU199" s="1"/>
  <c r="OT127"/>
  <c r="OU127" s="1"/>
  <c r="OT195"/>
  <c r="OU195" s="1"/>
  <c r="OT182"/>
  <c r="OU182" s="1"/>
  <c r="OT203"/>
  <c r="OU203" s="1"/>
  <c r="OT67"/>
  <c r="OU67" s="1"/>
  <c r="OT74"/>
  <c r="OU74" s="1"/>
  <c r="OT166"/>
  <c r="OU166" s="1"/>
  <c r="OT119"/>
  <c r="OU119" s="1"/>
  <c r="OT115"/>
  <c r="OU115" s="1"/>
  <c r="OT101"/>
  <c r="OU101" s="1"/>
  <c r="OT147"/>
  <c r="OU147" s="1"/>
  <c r="OT83"/>
  <c r="OU83" s="1"/>
  <c r="OT143"/>
  <c r="OU143" s="1"/>
  <c r="OT145"/>
  <c r="OU145" s="1"/>
  <c r="OT194"/>
  <c r="OU194" s="1"/>
  <c r="OT105"/>
  <c r="OU105" s="1"/>
  <c r="OT92"/>
  <c r="OU92" s="1"/>
  <c r="OT196"/>
  <c r="OU196" s="1"/>
  <c r="OT169"/>
  <c r="OU169" s="1"/>
  <c r="OT152"/>
  <c r="OU152" s="1"/>
  <c r="OT178"/>
  <c r="OU178" s="1"/>
  <c r="OT177"/>
  <c r="OU177" s="1"/>
  <c r="OT144"/>
  <c r="OU144" s="1"/>
  <c r="OT88"/>
  <c r="OU88" s="1"/>
  <c r="OT173"/>
  <c r="OU173" s="1"/>
  <c r="OT98"/>
  <c r="OU98" s="1"/>
  <c r="OT184"/>
  <c r="OU184" s="1"/>
  <c r="OT154"/>
  <c r="OU154" s="1"/>
  <c r="OT156"/>
  <c r="OU156" s="1"/>
  <c r="OT114"/>
  <c r="OU114" s="1"/>
  <c r="OT102"/>
  <c r="OU102" s="1"/>
  <c r="OT71"/>
  <c r="OU71" s="1"/>
  <c r="OT77"/>
  <c r="OU77" s="1"/>
  <c r="OT108"/>
  <c r="OU108" s="1"/>
  <c r="OT30"/>
  <c r="OU30" s="1"/>
  <c r="OT124"/>
  <c r="OU124" s="1"/>
  <c r="OT171"/>
  <c r="OU171" s="1"/>
  <c r="OT126"/>
  <c r="OU126" s="1"/>
  <c r="OT85"/>
  <c r="OU85" s="1"/>
  <c r="OT125"/>
  <c r="OU125" s="1"/>
  <c r="OT79"/>
  <c r="OU79" s="1"/>
  <c r="OT36"/>
  <c r="OU36" s="1"/>
  <c r="OT44"/>
  <c r="OU44" s="1"/>
  <c r="OT39"/>
  <c r="OU39" s="1"/>
  <c r="OT59"/>
  <c r="OU59" s="1"/>
  <c r="OT31"/>
  <c r="OU31" s="1"/>
  <c r="OT16"/>
  <c r="OU16" s="1"/>
  <c r="OT45"/>
  <c r="OU45" s="1"/>
  <c r="OT42"/>
  <c r="OU42" s="1"/>
  <c r="OT46"/>
  <c r="OU46" s="1"/>
  <c r="OT57"/>
  <c r="OU57" s="1"/>
  <c r="OT9"/>
  <c r="OU9" s="1"/>
  <c r="OT51"/>
  <c r="OU51" s="1"/>
  <c r="OT23"/>
  <c r="OU23" s="1"/>
  <c r="OT10"/>
  <c r="OU10" s="1"/>
  <c r="OT18"/>
  <c r="OU18" s="1"/>
  <c r="OT43"/>
  <c r="OU43" s="1"/>
  <c r="OT6"/>
  <c r="OU6" s="1"/>
  <c r="OT47"/>
  <c r="OU47" s="1"/>
  <c r="OT37"/>
  <c r="OU37" s="1"/>
  <c r="OT66"/>
  <c r="OU66" s="1"/>
  <c r="OT48"/>
  <c r="OU48" s="1"/>
  <c r="OT17"/>
  <c r="OU17" s="1"/>
  <c r="OT41"/>
  <c r="OU41" s="1"/>
  <c r="OT32"/>
  <c r="OU32" s="1"/>
  <c r="OT27"/>
  <c r="OU27" s="1"/>
  <c r="OT61"/>
  <c r="OU61" s="1"/>
  <c r="OT55"/>
  <c r="OU55" s="1"/>
  <c r="OT49"/>
  <c r="OU49" s="1"/>
  <c r="OT62"/>
  <c r="OU62" s="1"/>
  <c r="OT29"/>
  <c r="OU29" s="1"/>
  <c r="OT15"/>
  <c r="OU15" s="1"/>
  <c r="OT63"/>
  <c r="OU63" s="1"/>
  <c r="OT3"/>
  <c r="OU3" s="1"/>
  <c r="OT65"/>
  <c r="OU65" s="1"/>
  <c r="OT12"/>
  <c r="OU12" s="1"/>
  <c r="OT58"/>
  <c r="OU58" s="1"/>
  <c r="OT60"/>
  <c r="OU60" s="1"/>
  <c r="PF25"/>
  <c r="OT20"/>
  <c r="OU20" s="1"/>
  <c r="OT7"/>
  <c r="OU7" s="1"/>
  <c r="OT28"/>
  <c r="OU28" s="1"/>
  <c r="OT34"/>
  <c r="OU34" s="1"/>
  <c r="OT25"/>
  <c r="OU25" s="1"/>
  <c r="OT8"/>
  <c r="OU8" s="1"/>
  <c r="OT56"/>
  <c r="OU56" s="1"/>
  <c r="OT5"/>
  <c r="OU5" s="1"/>
  <c r="OT26"/>
  <c r="OU26" s="1"/>
  <c r="OT11"/>
  <c r="OU11" s="1"/>
  <c r="OT52"/>
  <c r="OU52" s="1"/>
  <c r="OT19"/>
  <c r="OU19" s="1"/>
  <c r="OT21"/>
  <c r="OU21" s="1"/>
  <c r="OT64"/>
  <c r="OU64" s="1"/>
  <c r="OT24"/>
  <c r="OU24" s="1"/>
  <c r="OT54"/>
  <c r="OU54" s="1"/>
  <c r="OT33"/>
  <c r="OU33" s="1"/>
  <c r="OT4"/>
  <c r="OU4" s="1"/>
  <c r="OT13"/>
  <c r="OU13" s="1"/>
  <c r="OT50"/>
  <c r="OU50" s="1"/>
  <c r="OT40"/>
  <c r="OU40" s="1"/>
  <c r="OT14"/>
  <c r="OU14" s="1"/>
  <c r="EI203"/>
  <c r="EI200"/>
  <c r="EI205"/>
  <c r="EI206"/>
  <c r="EI198"/>
  <c r="EI193"/>
  <c r="EI202"/>
  <c r="EI197"/>
  <c r="EI186"/>
  <c r="EI178"/>
  <c r="EI192"/>
  <c r="EI190"/>
  <c r="EI199"/>
  <c r="EI187"/>
  <c r="EI185"/>
  <c r="EI191"/>
  <c r="EI189"/>
  <c r="EI195"/>
  <c r="EI194"/>
  <c r="EI176"/>
  <c r="EI168"/>
  <c r="EI160"/>
  <c r="EI201"/>
  <c r="EI196"/>
  <c r="EI183"/>
  <c r="EI180"/>
  <c r="EI188"/>
  <c r="EI173"/>
  <c r="EI171"/>
  <c r="EI204"/>
  <c r="EI174"/>
  <c r="EI182"/>
  <c r="EI167"/>
  <c r="EI161"/>
  <c r="EI154"/>
  <c r="EI144"/>
  <c r="EI181"/>
  <c r="EI156"/>
  <c r="EI153"/>
  <c r="EI170"/>
  <c r="EI177"/>
  <c r="EI157"/>
  <c r="EI166"/>
  <c r="EI150"/>
  <c r="EI141"/>
  <c r="EI133"/>
  <c r="EI125"/>
  <c r="EI162"/>
  <c r="EI143"/>
  <c r="EI139"/>
  <c r="EI184"/>
  <c r="EI164"/>
  <c r="EI169"/>
  <c r="EI158"/>
  <c r="EI179"/>
  <c r="EI152"/>
  <c r="EI135"/>
  <c r="EI131"/>
  <c r="EI119"/>
  <c r="EI111"/>
  <c r="EI172"/>
  <c r="EI140"/>
  <c r="EI130"/>
  <c r="EI127"/>
  <c r="EI124"/>
  <c r="EI120"/>
  <c r="EI151"/>
  <c r="EI147"/>
  <c r="EI175"/>
  <c r="EI163"/>
  <c r="EI159"/>
  <c r="EI122"/>
  <c r="EI146"/>
  <c r="EI116"/>
  <c r="EI148"/>
  <c r="EI136"/>
  <c r="EI117"/>
  <c r="EI110"/>
  <c r="EI102"/>
  <c r="EI94"/>
  <c r="EI115"/>
  <c r="EI121"/>
  <c r="EI118"/>
  <c r="EI112"/>
  <c r="EI138"/>
  <c r="EI132"/>
  <c r="EI128"/>
  <c r="EI98"/>
  <c r="EI89"/>
  <c r="EI81"/>
  <c r="EI165"/>
  <c r="EI123"/>
  <c r="EI103"/>
  <c r="EI93"/>
  <c r="EI129"/>
  <c r="EI126"/>
  <c r="EI108"/>
  <c r="EI155"/>
  <c r="EI107"/>
  <c r="EI104"/>
  <c r="EI100"/>
  <c r="EI97"/>
  <c r="EI142"/>
  <c r="EI113"/>
  <c r="EI106"/>
  <c r="EI99"/>
  <c r="EI96"/>
  <c r="EI91"/>
  <c r="EI87"/>
  <c r="EI70"/>
  <c r="EI145"/>
  <c r="EI90"/>
  <c r="EI84"/>
  <c r="EI78"/>
  <c r="EI74"/>
  <c r="EI59"/>
  <c r="EI51"/>
  <c r="EI114"/>
  <c r="EI76"/>
  <c r="EI64"/>
  <c r="EI56"/>
  <c r="EI134"/>
  <c r="EI105"/>
  <c r="EI82"/>
  <c r="EI67"/>
  <c r="EI61"/>
  <c r="EI53"/>
  <c r="EI101"/>
  <c r="EI72"/>
  <c r="EI68"/>
  <c r="EI62"/>
  <c r="EI54"/>
  <c r="EI46"/>
  <c r="EI38"/>
  <c r="EI149"/>
  <c r="EI77"/>
  <c r="EI73"/>
  <c r="EI39"/>
  <c r="EI37"/>
  <c r="EI25"/>
  <c r="EI86"/>
  <c r="EI79"/>
  <c r="EI69"/>
  <c r="EI65"/>
  <c r="EI57"/>
  <c r="EI43"/>
  <c r="EI41"/>
  <c r="EI80"/>
  <c r="EI66"/>
  <c r="EI58"/>
  <c r="EI47"/>
  <c r="EI45"/>
  <c r="EI32"/>
  <c r="EI27"/>
  <c r="EI95"/>
  <c r="EI48"/>
  <c r="EI44"/>
  <c r="EI31"/>
  <c r="EI23"/>
  <c r="EI63"/>
  <c r="EI33"/>
  <c r="EI19"/>
  <c r="EI9"/>
  <c r="EI109"/>
  <c r="EI21"/>
  <c r="EI14"/>
  <c r="EI6"/>
  <c r="EI83"/>
  <c r="EI29"/>
  <c r="EI26"/>
  <c r="EI11"/>
  <c r="EI3"/>
  <c r="EI85"/>
  <c r="EI60"/>
  <c r="EI49"/>
  <c r="EI34"/>
  <c r="EI15"/>
  <c r="EI7"/>
  <c r="EI92"/>
  <c r="EI42"/>
  <c r="EI50"/>
  <c r="EI30"/>
  <c r="EI16"/>
  <c r="EI75"/>
  <c r="EI52"/>
  <c r="EI40"/>
  <c r="EI28"/>
  <c r="EI10"/>
  <c r="EI2"/>
  <c r="EI35"/>
  <c r="EI4"/>
  <c r="EI55"/>
  <c r="EI24"/>
  <c r="EI17"/>
  <c r="EI137"/>
  <c r="EI20"/>
  <c r="EI71"/>
  <c r="EI8"/>
  <c r="EI36"/>
  <c r="EI88"/>
  <c r="EI22"/>
  <c r="EI18"/>
  <c r="EI13"/>
  <c r="EI5"/>
  <c r="EI12"/>
  <c r="TX5"/>
  <c r="BT203"/>
  <c r="BT199"/>
  <c r="BT195"/>
  <c r="BT191"/>
  <c r="BT187"/>
  <c r="BT183"/>
  <c r="BT179"/>
  <c r="BT175"/>
  <c r="BT171"/>
  <c r="BT167"/>
  <c r="BT163"/>
  <c r="BT159"/>
  <c r="BT155"/>
  <c r="BT151"/>
  <c r="BT147"/>
  <c r="BT143"/>
  <c r="BT139"/>
  <c r="BT204"/>
  <c r="BT200"/>
  <c r="BT196"/>
  <c r="BT192"/>
  <c r="BT188"/>
  <c r="BT184"/>
  <c r="BT180"/>
  <c r="BT176"/>
  <c r="BT172"/>
  <c r="BT168"/>
  <c r="BT205"/>
  <c r="BT201"/>
  <c r="BT197"/>
  <c r="BT193"/>
  <c r="BT189"/>
  <c r="BT185"/>
  <c r="BT181"/>
  <c r="BT177"/>
  <c r="BT206"/>
  <c r="BT202"/>
  <c r="BT198"/>
  <c r="BT194"/>
  <c r="BT190"/>
  <c r="BT186"/>
  <c r="BT182"/>
  <c r="BT178"/>
  <c r="BT174"/>
  <c r="BT170"/>
  <c r="BT166"/>
  <c r="BT162"/>
  <c r="BT161"/>
  <c r="BT156"/>
  <c r="BT146"/>
  <c r="BT145"/>
  <c r="BT140"/>
  <c r="BT134"/>
  <c r="BT130"/>
  <c r="BT126"/>
  <c r="BT122"/>
  <c r="BT118"/>
  <c r="BT173"/>
  <c r="BT160"/>
  <c r="BT150"/>
  <c r="BT149"/>
  <c r="BT144"/>
  <c r="BT135"/>
  <c r="BT131"/>
  <c r="BT127"/>
  <c r="BT169"/>
  <c r="BT164"/>
  <c r="BT154"/>
  <c r="BT153"/>
  <c r="BT148"/>
  <c r="BT138"/>
  <c r="BT136"/>
  <c r="BT132"/>
  <c r="BT128"/>
  <c r="BT165"/>
  <c r="BT158"/>
  <c r="BT157"/>
  <c r="BT152"/>
  <c r="BT142"/>
  <c r="BT141"/>
  <c r="BT137"/>
  <c r="BT133"/>
  <c r="BT129"/>
  <c r="BT125"/>
  <c r="BT121"/>
  <c r="BT117"/>
  <c r="BT113"/>
  <c r="BT124"/>
  <c r="BT109"/>
  <c r="BT105"/>
  <c r="BT101"/>
  <c r="BT97"/>
  <c r="BT93"/>
  <c r="BT89"/>
  <c r="BT85"/>
  <c r="BT81"/>
  <c r="BT77"/>
  <c r="BT73"/>
  <c r="BT69"/>
  <c r="BT65"/>
  <c r="BT123"/>
  <c r="BT120"/>
  <c r="BT116"/>
  <c r="BT115"/>
  <c r="BT110"/>
  <c r="BT106"/>
  <c r="BT102"/>
  <c r="BT98"/>
  <c r="BT94"/>
  <c r="BT90"/>
  <c r="BT86"/>
  <c r="BT82"/>
  <c r="BT78"/>
  <c r="BT74"/>
  <c r="BT114"/>
  <c r="BT111"/>
  <c r="BT107"/>
  <c r="BT103"/>
  <c r="BT99"/>
  <c r="BT95"/>
  <c r="BT91"/>
  <c r="BT87"/>
  <c r="BT83"/>
  <c r="BT79"/>
  <c r="BT75"/>
  <c r="BT119"/>
  <c r="BT112"/>
  <c r="BT108"/>
  <c r="BT104"/>
  <c r="BT100"/>
  <c r="BT96"/>
  <c r="BT92"/>
  <c r="BT88"/>
  <c r="BT84"/>
  <c r="BT80"/>
  <c r="BT76"/>
  <c r="BT72"/>
  <c r="BT68"/>
  <c r="BT64"/>
  <c r="BT60"/>
  <c r="BT56"/>
  <c r="BT52"/>
  <c r="BT48"/>
  <c r="BT44"/>
  <c r="BT40"/>
  <c r="BT36"/>
  <c r="BT32"/>
  <c r="BT28"/>
  <c r="BT24"/>
  <c r="BT20"/>
  <c r="BT16"/>
  <c r="BT12"/>
  <c r="BT8"/>
  <c r="BT4"/>
  <c r="BT1"/>
  <c r="BT13"/>
  <c r="BT5"/>
  <c r="BT2"/>
  <c r="BT14"/>
  <c r="BT70"/>
  <c r="BT67"/>
  <c r="BT59"/>
  <c r="BT57"/>
  <c r="BT53"/>
  <c r="BT49"/>
  <c r="BT45"/>
  <c r="BT41"/>
  <c r="BT37"/>
  <c r="BT33"/>
  <c r="BT29"/>
  <c r="BT25"/>
  <c r="BT21"/>
  <c r="BT17"/>
  <c r="BT9"/>
  <c r="BT10"/>
  <c r="BT6"/>
  <c r="BT62"/>
  <c r="BT58"/>
  <c r="BT54"/>
  <c r="BT50"/>
  <c r="BT46"/>
  <c r="BT42"/>
  <c r="BT38"/>
  <c r="BT34"/>
  <c r="BT30"/>
  <c r="BT26"/>
  <c r="BT22"/>
  <c r="BT18"/>
  <c r="BT71"/>
  <c r="BT66"/>
  <c r="BT63"/>
  <c r="BT61"/>
  <c r="BT55"/>
  <c r="BT51"/>
  <c r="BT47"/>
  <c r="BT43"/>
  <c r="BT39"/>
  <c r="BT35"/>
  <c r="BT31"/>
  <c r="BT27"/>
  <c r="BT23"/>
  <c r="BT19"/>
  <c r="BT15"/>
  <c r="BT11"/>
  <c r="BT7"/>
  <c r="BT3"/>
  <c r="EI210"/>
  <c r="EH208"/>
  <c r="F205"/>
  <c r="F206"/>
  <c r="F204"/>
  <c r="F200"/>
  <c r="F198"/>
  <c r="F196"/>
  <c r="F202"/>
  <c r="F203"/>
  <c r="F201"/>
  <c r="F199"/>
  <c r="F194"/>
  <c r="F193"/>
  <c r="F195"/>
  <c r="F197"/>
  <c r="F192"/>
  <c r="F191"/>
  <c r="F189"/>
  <c r="F187"/>
  <c r="F185"/>
  <c r="F188"/>
  <c r="F186"/>
  <c r="F184"/>
  <c r="F182"/>
  <c r="F180"/>
  <c r="F178"/>
  <c r="F190"/>
  <c r="F183"/>
  <c r="F181"/>
  <c r="F179"/>
  <c r="F172"/>
  <c r="F171"/>
  <c r="F163"/>
  <c r="F161"/>
  <c r="F159"/>
  <c r="F174"/>
  <c r="F173"/>
  <c r="F166"/>
  <c r="F165"/>
  <c r="F176"/>
  <c r="F175"/>
  <c r="F168"/>
  <c r="F167"/>
  <c r="F164"/>
  <c r="F177"/>
  <c r="F170"/>
  <c r="F169"/>
  <c r="F162"/>
  <c r="F153"/>
  <c r="F152"/>
  <c r="F149"/>
  <c r="F147"/>
  <c r="F145"/>
  <c r="F143"/>
  <c r="F155"/>
  <c r="F154"/>
  <c r="F158"/>
  <c r="F157"/>
  <c r="F156"/>
  <c r="F150"/>
  <c r="F148"/>
  <c r="F160"/>
  <c r="F151"/>
  <c r="F142"/>
  <c r="F137"/>
  <c r="F135"/>
  <c r="F133"/>
  <c r="F131"/>
  <c r="F129"/>
  <c r="F146"/>
  <c r="F144"/>
  <c r="F139"/>
  <c r="F138"/>
  <c r="F141"/>
  <c r="F140"/>
  <c r="F136"/>
  <c r="F134"/>
  <c r="F132"/>
  <c r="F130"/>
  <c r="F123"/>
  <c r="F122"/>
  <c r="F125"/>
  <c r="F124"/>
  <c r="F119"/>
  <c r="F117"/>
  <c r="F115"/>
  <c r="F113"/>
  <c r="F111"/>
  <c r="F109"/>
  <c r="F107"/>
  <c r="F105"/>
  <c r="F103"/>
  <c r="F127"/>
  <c r="F126"/>
  <c r="F128"/>
  <c r="F121"/>
  <c r="F120"/>
  <c r="F118"/>
  <c r="F116"/>
  <c r="F114"/>
  <c r="F112"/>
  <c r="F110"/>
  <c r="F108"/>
  <c r="F104"/>
  <c r="F101"/>
  <c r="F100"/>
  <c r="F93"/>
  <c r="F92"/>
  <c r="F85"/>
  <c r="F84"/>
  <c r="F81"/>
  <c r="F79"/>
  <c r="F77"/>
  <c r="F75"/>
  <c r="F73"/>
  <c r="F71"/>
  <c r="F69"/>
  <c r="F67"/>
  <c r="F65"/>
  <c r="F63"/>
  <c r="F61"/>
  <c r="F59"/>
  <c r="F57"/>
  <c r="F55"/>
  <c r="F53"/>
  <c r="F106"/>
  <c r="F102"/>
  <c r="F95"/>
  <c r="F94"/>
  <c r="F87"/>
  <c r="F86"/>
  <c r="F97"/>
  <c r="F96"/>
  <c r="F89"/>
  <c r="F88"/>
  <c r="F82"/>
  <c r="F80"/>
  <c r="F99"/>
  <c r="F98"/>
  <c r="F91"/>
  <c r="F90"/>
  <c r="F83"/>
  <c r="F70"/>
  <c r="F52"/>
  <c r="F50"/>
  <c r="F48"/>
  <c r="F46"/>
  <c r="F44"/>
  <c r="F42"/>
  <c r="F40"/>
  <c r="F38"/>
  <c r="F36"/>
  <c r="F34"/>
  <c r="F32"/>
  <c r="F76"/>
  <c r="F72"/>
  <c r="F68"/>
  <c r="F66"/>
  <c r="F64"/>
  <c r="F62"/>
  <c r="F60"/>
  <c r="F58"/>
  <c r="F56"/>
  <c r="F54"/>
  <c r="F51"/>
  <c r="F49"/>
  <c r="F47"/>
  <c r="F45"/>
  <c r="F78"/>
  <c r="F74"/>
  <c r="F39"/>
  <c r="F31"/>
  <c r="F26"/>
  <c r="F25"/>
  <c r="F22"/>
  <c r="F20"/>
  <c r="F18"/>
  <c r="F16"/>
  <c r="F14"/>
  <c r="F12"/>
  <c r="F10"/>
  <c r="F8"/>
  <c r="F6"/>
  <c r="F4"/>
  <c r="F2"/>
  <c r="F13"/>
  <c r="F5"/>
  <c r="F3"/>
  <c r="F41"/>
  <c r="F33"/>
  <c r="F28"/>
  <c r="F27"/>
  <c r="F9"/>
  <c r="F43"/>
  <c r="F35"/>
  <c r="F30"/>
  <c r="F29"/>
  <c r="F21"/>
  <c r="F19"/>
  <c r="F17"/>
  <c r="F15"/>
  <c r="F11"/>
  <c r="F7"/>
  <c r="F37"/>
  <c r="F24"/>
  <c r="F23"/>
  <c r="EC214"/>
  <c r="EE215"/>
  <c r="TX43"/>
  <c r="TX12"/>
  <c r="EJ1"/>
  <c r="GO2"/>
  <c r="GO167"/>
  <c r="GO63"/>
  <c r="GO103"/>
  <c r="TX26"/>
  <c r="TX44"/>
  <c r="TX8"/>
  <c r="GO15"/>
  <c r="GO78"/>
  <c r="GO98"/>
  <c r="GO102"/>
  <c r="GO114"/>
  <c r="GO154"/>
  <c r="GO174"/>
  <c r="GO199"/>
  <c r="GO202"/>
  <c r="GO204"/>
  <c r="TX7"/>
  <c r="TX19"/>
  <c r="TX31"/>
  <c r="TX20"/>
  <c r="TX111"/>
  <c r="GO11"/>
  <c r="GO27"/>
  <c r="GO76"/>
  <c r="GO94"/>
  <c r="GO118"/>
  <c r="GO130"/>
  <c r="GO134"/>
  <c r="GO142"/>
  <c r="GO150"/>
  <c r="GO186"/>
  <c r="GO190"/>
  <c r="GO194"/>
  <c r="GO198"/>
  <c r="GO206"/>
  <c r="TX2"/>
  <c r="TX16"/>
  <c r="TX22"/>
  <c r="TX41"/>
  <c r="TX60"/>
  <c r="TX74"/>
  <c r="GO93"/>
  <c r="GO125"/>
  <c r="GO157"/>
  <c r="GO189"/>
  <c r="GO201"/>
  <c r="TX50"/>
  <c r="TX63"/>
  <c r="GO71"/>
  <c r="GO110"/>
  <c r="GO122"/>
  <c r="GO135"/>
  <c r="GO140"/>
  <c r="GO146"/>
  <c r="GO166"/>
  <c r="GO182"/>
  <c r="TX57"/>
  <c r="GO6"/>
  <c r="GO19"/>
  <c r="GO74"/>
  <c r="GO82"/>
  <c r="GO86"/>
  <c r="GO90"/>
  <c r="GO106"/>
  <c r="GO126"/>
  <c r="GO138"/>
  <c r="GO158"/>
  <c r="GO162"/>
  <c r="GO170"/>
  <c r="GO178"/>
  <c r="TX30"/>
  <c r="TX36"/>
  <c r="GO108"/>
  <c r="GO172"/>
  <c r="GO87"/>
  <c r="GO119"/>
  <c r="GO151"/>
  <c r="GO156"/>
  <c r="TX6"/>
  <c r="TX11"/>
  <c r="TX15"/>
  <c r="TX35"/>
  <c r="TX39"/>
  <c r="TX135"/>
  <c r="TX150"/>
  <c r="GO173"/>
  <c r="GO183"/>
  <c r="GO188"/>
  <c r="GO205"/>
  <c r="GO73"/>
  <c r="GO81"/>
  <c r="GO89"/>
  <c r="GO97"/>
  <c r="GO113"/>
  <c r="GO129"/>
  <c r="GO145"/>
  <c r="GO161"/>
  <c r="GO185"/>
  <c r="GO193"/>
  <c r="TX3"/>
  <c r="TX13"/>
  <c r="TX17"/>
  <c r="TX28"/>
  <c r="TX33"/>
  <c r="TX37"/>
  <c r="TX46"/>
  <c r="TX78"/>
  <c r="TX85"/>
  <c r="GO105"/>
  <c r="GO137"/>
  <c r="GO153"/>
  <c r="GO169"/>
  <c r="GO177"/>
  <c r="TX9"/>
  <c r="TX23"/>
  <c r="TX42"/>
  <c r="TX59"/>
  <c r="GO121"/>
  <c r="JF155"/>
  <c r="TX4"/>
  <c r="TX14"/>
  <c r="TX34"/>
  <c r="TX38"/>
  <c r="GO3"/>
  <c r="GO4"/>
  <c r="GO13"/>
  <c r="GO77"/>
  <c r="GO92"/>
  <c r="GO109"/>
  <c r="GO124"/>
  <c r="GO141"/>
  <c r="GW14"/>
  <c r="JF14"/>
  <c r="GW13"/>
  <c r="JF13"/>
  <c r="GO7"/>
  <c r="TX200"/>
  <c r="TX205"/>
  <c r="TX202"/>
  <c r="TX195"/>
  <c r="TX187"/>
  <c r="TX199"/>
  <c r="TX197"/>
  <c r="TX203"/>
  <c r="TX186"/>
  <c r="TX178"/>
  <c r="TX170"/>
  <c r="TX192"/>
  <c r="TX196"/>
  <c r="TX198"/>
  <c r="TX190"/>
  <c r="TX184"/>
  <c r="TX174"/>
  <c r="TX172"/>
  <c r="TX164"/>
  <c r="TX189"/>
  <c r="TX194"/>
  <c r="TX188"/>
  <c r="TX180"/>
  <c r="TX177"/>
  <c r="TX171"/>
  <c r="TX206"/>
  <c r="TX193"/>
  <c r="TX191"/>
  <c r="TX181"/>
  <c r="TX183"/>
  <c r="TX204"/>
  <c r="TX175"/>
  <c r="TX169"/>
  <c r="TX168"/>
  <c r="TX165"/>
  <c r="TX162"/>
  <c r="TX201"/>
  <c r="TX182"/>
  <c r="TX176"/>
  <c r="TX173"/>
  <c r="TX153"/>
  <c r="TX145"/>
  <c r="TX167"/>
  <c r="TX185"/>
  <c r="TX163"/>
  <c r="TX155"/>
  <c r="TX142"/>
  <c r="TX136"/>
  <c r="TX128"/>
  <c r="TX179"/>
  <c r="TX156"/>
  <c r="TX141"/>
  <c r="TX139"/>
  <c r="TX137"/>
  <c r="TX166"/>
  <c r="TX159"/>
  <c r="TX152"/>
  <c r="TX149"/>
  <c r="TX146"/>
  <c r="TX143"/>
  <c r="TX134"/>
  <c r="TX116"/>
  <c r="TX108"/>
  <c r="TX157"/>
  <c r="TX140"/>
  <c r="TX130"/>
  <c r="TX127"/>
  <c r="TX124"/>
  <c r="TX121"/>
  <c r="TX119"/>
  <c r="TX117"/>
  <c r="TX158"/>
  <c r="TX151"/>
  <c r="TX138"/>
  <c r="TX131"/>
  <c r="TX125"/>
  <c r="TX154"/>
  <c r="TX144"/>
  <c r="TX122"/>
  <c r="TX114"/>
  <c r="TX105"/>
  <c r="TX97"/>
  <c r="TX89"/>
  <c r="TX115"/>
  <c r="TX109"/>
  <c r="TX101"/>
  <c r="TX99"/>
  <c r="TX86"/>
  <c r="TX84"/>
  <c r="TX147"/>
  <c r="TX103"/>
  <c r="TX88"/>
  <c r="TX132"/>
  <c r="TX129"/>
  <c r="TX110"/>
  <c r="TX107"/>
  <c r="TX94"/>
  <c r="TX92"/>
  <c r="TX90"/>
  <c r="TX80"/>
  <c r="TX160"/>
  <c r="TX96"/>
  <c r="TX77"/>
  <c r="TX69"/>
  <c r="TX61"/>
  <c r="TX53"/>
  <c r="TX45"/>
  <c r="TX120"/>
  <c r="TX98"/>
  <c r="TX95"/>
  <c r="TX82"/>
  <c r="TX73"/>
  <c r="TX71"/>
  <c r="TX58"/>
  <c r="TX56"/>
  <c r="TX54"/>
  <c r="TX161"/>
  <c r="TX118"/>
  <c r="TX75"/>
  <c r="TX113"/>
  <c r="TX104"/>
  <c r="TX91"/>
  <c r="TX66"/>
  <c r="TX64"/>
  <c r="TX62"/>
  <c r="TX100"/>
  <c r="TX87"/>
  <c r="TX68"/>
  <c r="TX51"/>
  <c r="TX32"/>
  <c r="TX24"/>
  <c r="TX10"/>
  <c r="TX18"/>
  <c r="TX21"/>
  <c r="TX25"/>
  <c r="TX27"/>
  <c r="TX29"/>
  <c r="TX40"/>
  <c r="TX72"/>
  <c r="TX93"/>
  <c r="TX123"/>
  <c r="TX148"/>
  <c r="TX49"/>
  <c r="TX52"/>
  <c r="TX65"/>
  <c r="TX76"/>
  <c r="TX81"/>
  <c r="TX83"/>
  <c r="TX106"/>
  <c r="TX79"/>
  <c r="TX112"/>
  <c r="TX48"/>
  <c r="TX55"/>
  <c r="TX67"/>
  <c r="TX70"/>
  <c r="TX102"/>
  <c r="TX126"/>
  <c r="TX133"/>
  <c r="GO5"/>
  <c r="GO17"/>
  <c r="GO21"/>
  <c r="GO32"/>
  <c r="GO36"/>
  <c r="GO40"/>
  <c r="GO44"/>
  <c r="GO48"/>
  <c r="GO52"/>
  <c r="GO56"/>
  <c r="GO60"/>
  <c r="GO64"/>
  <c r="GO68"/>
  <c r="GO84"/>
  <c r="GO85"/>
  <c r="GO100"/>
  <c r="GO101"/>
  <c r="GO116"/>
  <c r="GO117"/>
  <c r="GO132"/>
  <c r="GO133"/>
  <c r="GO148"/>
  <c r="GO149"/>
  <c r="GO164"/>
  <c r="GO165"/>
  <c r="GO180"/>
  <c r="GO181"/>
  <c r="GO196"/>
  <c r="GO197"/>
  <c r="GO8"/>
  <c r="GO12"/>
  <c r="GO16"/>
  <c r="GO20"/>
  <c r="GO24"/>
  <c r="GO28"/>
  <c r="GO31"/>
  <c r="GO39"/>
  <c r="GO47"/>
  <c r="GO55"/>
  <c r="GO75"/>
  <c r="GO79"/>
  <c r="GO83"/>
  <c r="GO91"/>
  <c r="GO95"/>
  <c r="GO99"/>
  <c r="GO107"/>
  <c r="GO111"/>
  <c r="GO115"/>
  <c r="GO123"/>
  <c r="GO127"/>
  <c r="GO131"/>
  <c r="GO139"/>
  <c r="GO143"/>
  <c r="GO147"/>
  <c r="GO155"/>
  <c r="GO159"/>
  <c r="GO175"/>
  <c r="GO191"/>
  <c r="GO23"/>
  <c r="GO35"/>
  <c r="GO43"/>
  <c r="GO51"/>
  <c r="GO59"/>
  <c r="GO67"/>
  <c r="GO9"/>
  <c r="GO25"/>
  <c r="GO72"/>
  <c r="GO80"/>
  <c r="GO88"/>
  <c r="GO96"/>
  <c r="GO104"/>
  <c r="GO112"/>
  <c r="GO120"/>
  <c r="GO128"/>
  <c r="GO136"/>
  <c r="GO144"/>
  <c r="GO152"/>
  <c r="GO160"/>
  <c r="GO168"/>
  <c r="GO176"/>
  <c r="GO184"/>
  <c r="GO192"/>
  <c r="GO200"/>
  <c r="GO163"/>
  <c r="GO171"/>
  <c r="GO179"/>
  <c r="GO187"/>
  <c r="GO195"/>
  <c r="GO203"/>
  <c r="GO30"/>
  <c r="GO34"/>
  <c r="GO38"/>
  <c r="GO42"/>
  <c r="GO46"/>
  <c r="GO50"/>
  <c r="GO54"/>
  <c r="GO58"/>
  <c r="GO62"/>
  <c r="GO66"/>
  <c r="GO70"/>
  <c r="GO10"/>
  <c r="GO14"/>
  <c r="GO18"/>
  <c r="GO22"/>
  <c r="GO26"/>
  <c r="GO29"/>
  <c r="GO33"/>
  <c r="GO37"/>
  <c r="GO41"/>
  <c r="GO45"/>
  <c r="GO49"/>
  <c r="GO53"/>
  <c r="GO57"/>
  <c r="GO61"/>
  <c r="GO65"/>
  <c r="GO69"/>
  <c r="JF12"/>
  <c r="GW12"/>
  <c r="JF58"/>
  <c r="GW58"/>
  <c r="JF85"/>
  <c r="GW85"/>
  <c r="JF117"/>
  <c r="GW117"/>
  <c r="JF141"/>
  <c r="GW141"/>
  <c r="JF183"/>
  <c r="GW183"/>
  <c r="JF73"/>
  <c r="GW73"/>
  <c r="JF16"/>
  <c r="JF15"/>
  <c r="GW15"/>
  <c r="GW16"/>
  <c r="JF51"/>
  <c r="GW51"/>
  <c r="JF94"/>
  <c r="GW94"/>
  <c r="JF134"/>
  <c r="GW134"/>
  <c r="JF159"/>
  <c r="JF160"/>
  <c r="GW159"/>
  <c r="GW160"/>
  <c r="JF184"/>
  <c r="GW184"/>
  <c r="JF17"/>
  <c r="GW17"/>
  <c r="JF29"/>
  <c r="GW29"/>
  <c r="JF36"/>
  <c r="GW36"/>
  <c r="JF44"/>
  <c r="GW44"/>
  <c r="JF52"/>
  <c r="GW52"/>
  <c r="JF60"/>
  <c r="GW60"/>
  <c r="JF68"/>
  <c r="GW68"/>
  <c r="JF79"/>
  <c r="GW79"/>
  <c r="JF87"/>
  <c r="GW87"/>
  <c r="JF95"/>
  <c r="GW95"/>
  <c r="JF103"/>
  <c r="GW103"/>
  <c r="JF111"/>
  <c r="GW111"/>
  <c r="JF119"/>
  <c r="GW119"/>
  <c r="JF127"/>
  <c r="GW127"/>
  <c r="JF135"/>
  <c r="GW135"/>
  <c r="JF143"/>
  <c r="GW143"/>
  <c r="JF151"/>
  <c r="GW151"/>
  <c r="JF161"/>
  <c r="GW161"/>
  <c r="JF169"/>
  <c r="GW169"/>
  <c r="JF177"/>
  <c r="GW177"/>
  <c r="JF185"/>
  <c r="GW185"/>
  <c r="JF193"/>
  <c r="GW193"/>
  <c r="JF201"/>
  <c r="GW201"/>
  <c r="JF71"/>
  <c r="GW71"/>
  <c r="JF50"/>
  <c r="GW50"/>
  <c r="JF109"/>
  <c r="GW109"/>
  <c r="JF167"/>
  <c r="GW167"/>
  <c r="JF34"/>
  <c r="GW34"/>
  <c r="JF93"/>
  <c r="GW93"/>
  <c r="JF149"/>
  <c r="GW149"/>
  <c r="JF199"/>
  <c r="GW199"/>
  <c r="JF43"/>
  <c r="GW43"/>
  <c r="JF78"/>
  <c r="GW78"/>
  <c r="JF110"/>
  <c r="GW110"/>
  <c r="JF142"/>
  <c r="GW142"/>
  <c r="JF176"/>
  <c r="GW176"/>
  <c r="JF72"/>
  <c r="GW72"/>
  <c r="JF18"/>
  <c r="GW18"/>
  <c r="JF53"/>
  <c r="GW53"/>
  <c r="JF80"/>
  <c r="GW80"/>
  <c r="JF96"/>
  <c r="GW96"/>
  <c r="JF120"/>
  <c r="GW120"/>
  <c r="JF144"/>
  <c r="GW144"/>
  <c r="JF170"/>
  <c r="GW170"/>
  <c r="JF186"/>
  <c r="GW186"/>
  <c r="JF8"/>
  <c r="JF7"/>
  <c r="GW8"/>
  <c r="GW7"/>
  <c r="JF38"/>
  <c r="GW38"/>
  <c r="JF62"/>
  <c r="GW62"/>
  <c r="JF89"/>
  <c r="GW89"/>
  <c r="JF113"/>
  <c r="GW113"/>
  <c r="JF137"/>
  <c r="GW137"/>
  <c r="JF163"/>
  <c r="GW163"/>
  <c r="JF187"/>
  <c r="GW187"/>
  <c r="JF203"/>
  <c r="GW203"/>
  <c r="JF9"/>
  <c r="GW9"/>
  <c r="JF24"/>
  <c r="GW24"/>
  <c r="JF5"/>
  <c r="JF4"/>
  <c r="GW4"/>
  <c r="GW5"/>
  <c r="JF39"/>
  <c r="GW39"/>
  <c r="JF47"/>
  <c r="GW47"/>
  <c r="JF55"/>
  <c r="GW55"/>
  <c r="JF63"/>
  <c r="GW63"/>
  <c r="JF74"/>
  <c r="GW74"/>
  <c r="JF82"/>
  <c r="GW82"/>
  <c r="JF90"/>
  <c r="GW90"/>
  <c r="JF98"/>
  <c r="GW98"/>
  <c r="JF106"/>
  <c r="GW106"/>
  <c r="JF114"/>
  <c r="GW114"/>
  <c r="JF122"/>
  <c r="GW122"/>
  <c r="JF130"/>
  <c r="GW130"/>
  <c r="JF138"/>
  <c r="GW138"/>
  <c r="JF146"/>
  <c r="GW146"/>
  <c r="JF154"/>
  <c r="GW154"/>
  <c r="JF164"/>
  <c r="GW164"/>
  <c r="JF172"/>
  <c r="GW172"/>
  <c r="JF180"/>
  <c r="GW180"/>
  <c r="JF188"/>
  <c r="GW188"/>
  <c r="JF196"/>
  <c r="GW196"/>
  <c r="JF204"/>
  <c r="GW204"/>
  <c r="JF22"/>
  <c r="GW22"/>
  <c r="JF27"/>
  <c r="GW27"/>
  <c r="JF66"/>
  <c r="GW66"/>
  <c r="JF101"/>
  <c r="GW101"/>
  <c r="JF133"/>
  <c r="GW133"/>
  <c r="JF175"/>
  <c r="GW175"/>
  <c r="JF28"/>
  <c r="GW28"/>
  <c r="JF59"/>
  <c r="GW59"/>
  <c r="JF86"/>
  <c r="GW86"/>
  <c r="JF118"/>
  <c r="GW118"/>
  <c r="JF150"/>
  <c r="GW150"/>
  <c r="JF200"/>
  <c r="GW200"/>
  <c r="JF37"/>
  <c r="GW37"/>
  <c r="JF61"/>
  <c r="GW61"/>
  <c r="JF88"/>
  <c r="GW88"/>
  <c r="JF112"/>
  <c r="GW112"/>
  <c r="JF136"/>
  <c r="GW136"/>
  <c r="JF162"/>
  <c r="GW162"/>
  <c r="JF194"/>
  <c r="GW194"/>
  <c r="JF19"/>
  <c r="GW19"/>
  <c r="JF46"/>
  <c r="GW46"/>
  <c r="JF70"/>
  <c r="GW70"/>
  <c r="JF97"/>
  <c r="GW97"/>
  <c r="JF121"/>
  <c r="GW121"/>
  <c r="JF145"/>
  <c r="GW145"/>
  <c r="JF179"/>
  <c r="GW179"/>
  <c r="JF25"/>
  <c r="GW25"/>
  <c r="JF40"/>
  <c r="GW40"/>
  <c r="JF56"/>
  <c r="GW56"/>
  <c r="JF75"/>
  <c r="GW75"/>
  <c r="JF91"/>
  <c r="GW91"/>
  <c r="JF107"/>
  <c r="GW107"/>
  <c r="JF123"/>
  <c r="GW123"/>
  <c r="JF131"/>
  <c r="GW131"/>
  <c r="JF139"/>
  <c r="GW139"/>
  <c r="JF147"/>
  <c r="GW147"/>
  <c r="JF165"/>
  <c r="GW165"/>
  <c r="JF181"/>
  <c r="GW181"/>
  <c r="JF197"/>
  <c r="GW197"/>
  <c r="JF21"/>
  <c r="GW21"/>
  <c r="JF42"/>
  <c r="GW42"/>
  <c r="JF77"/>
  <c r="GW77"/>
  <c r="JF125"/>
  <c r="GW125"/>
  <c r="JF156"/>
  <c r="JF157"/>
  <c r="GW157"/>
  <c r="JF191"/>
  <c r="GW191"/>
  <c r="JF20"/>
  <c r="GW20"/>
  <c r="JF35"/>
  <c r="GW35"/>
  <c r="JF67"/>
  <c r="GW67"/>
  <c r="JF102"/>
  <c r="GW102"/>
  <c r="JF126"/>
  <c r="GW126"/>
  <c r="JF168"/>
  <c r="GW168"/>
  <c r="JF192"/>
  <c r="GW192"/>
  <c r="JF30"/>
  <c r="GW30"/>
  <c r="JF45"/>
  <c r="GW45"/>
  <c r="JF69"/>
  <c r="GW69"/>
  <c r="JF104"/>
  <c r="GW104"/>
  <c r="JF128"/>
  <c r="GW128"/>
  <c r="JF152"/>
  <c r="GW152"/>
  <c r="JF178"/>
  <c r="GW178"/>
  <c r="JF202"/>
  <c r="GW202"/>
  <c r="JF31"/>
  <c r="GW31"/>
  <c r="JF54"/>
  <c r="GW54"/>
  <c r="JF81"/>
  <c r="GW81"/>
  <c r="JF105"/>
  <c r="GW105"/>
  <c r="JF129"/>
  <c r="GW129"/>
  <c r="JF153"/>
  <c r="GW153"/>
  <c r="JF171"/>
  <c r="GW171"/>
  <c r="JF195"/>
  <c r="GW195"/>
  <c r="JF23"/>
  <c r="GW23"/>
  <c r="JF10"/>
  <c r="GW10"/>
  <c r="JF32"/>
  <c r="GW32"/>
  <c r="JF48"/>
  <c r="GW48"/>
  <c r="JF64"/>
  <c r="GW64"/>
  <c r="JF83"/>
  <c r="GW83"/>
  <c r="JF99"/>
  <c r="GW99"/>
  <c r="JF115"/>
  <c r="GW115"/>
  <c r="JF173"/>
  <c r="GW173"/>
  <c r="JF189"/>
  <c r="GW189"/>
  <c r="JF205"/>
  <c r="GW205"/>
  <c r="JF11"/>
  <c r="GW11"/>
  <c r="JF26"/>
  <c r="GW26"/>
  <c r="JF33"/>
  <c r="GW33"/>
  <c r="JF41"/>
  <c r="GW41"/>
  <c r="JF49"/>
  <c r="GW49"/>
  <c r="JF57"/>
  <c r="GW57"/>
  <c r="JF65"/>
  <c r="GW65"/>
  <c r="JF76"/>
  <c r="GW76"/>
  <c r="JF84"/>
  <c r="GW84"/>
  <c r="JF92"/>
  <c r="GW92"/>
  <c r="JF100"/>
  <c r="GW100"/>
  <c r="JF108"/>
  <c r="GW108"/>
  <c r="JF116"/>
  <c r="GW116"/>
  <c r="JF124"/>
  <c r="GW124"/>
  <c r="JF132"/>
  <c r="GW132"/>
  <c r="JF140"/>
  <c r="GW140"/>
  <c r="JF148"/>
  <c r="GW148"/>
  <c r="JF166"/>
  <c r="GW166"/>
  <c r="JF174"/>
  <c r="GW174"/>
  <c r="JF182"/>
  <c r="GW182"/>
  <c r="JF190"/>
  <c r="GW190"/>
  <c r="JF198"/>
  <c r="GW198"/>
  <c r="JF206"/>
  <c r="GW206"/>
  <c r="GW156"/>
  <c r="GW155"/>
  <c r="TY1"/>
  <c r="RP1"/>
  <c r="RP156" s="1"/>
  <c r="NR234" l="1"/>
  <c r="NX233"/>
  <c r="NS233"/>
  <c r="NT233" s="1"/>
  <c r="NU233" s="1"/>
  <c r="OU216"/>
  <c r="OU217" s="1"/>
  <c r="PF208"/>
  <c r="PF209" s="1"/>
  <c r="OT212"/>
  <c r="OT213" s="1"/>
  <c r="OT208"/>
  <c r="OT209" s="1"/>
  <c r="OT218"/>
  <c r="OT219" s="1"/>
  <c r="OT214"/>
  <c r="OT215" s="1"/>
  <c r="OT216"/>
  <c r="OT217" s="1"/>
  <c r="EJ200"/>
  <c r="EJ205"/>
  <c r="EJ197"/>
  <c r="EJ202"/>
  <c r="EJ203"/>
  <c r="EJ204"/>
  <c r="EJ190"/>
  <c r="EJ201"/>
  <c r="EJ198"/>
  <c r="EJ196"/>
  <c r="EJ199"/>
  <c r="EJ195"/>
  <c r="EJ191"/>
  <c r="EJ183"/>
  <c r="EJ193"/>
  <c r="EJ187"/>
  <c r="EJ185"/>
  <c r="EJ189"/>
  <c r="EJ179"/>
  <c r="EJ177"/>
  <c r="EJ173"/>
  <c r="EJ165"/>
  <c r="EJ180"/>
  <c r="EJ184"/>
  <c r="EJ182"/>
  <c r="EJ175"/>
  <c r="EJ162"/>
  <c r="EJ158"/>
  <c r="EJ155"/>
  <c r="EJ178"/>
  <c r="EJ176"/>
  <c r="EJ174"/>
  <c r="EJ206"/>
  <c r="EJ181"/>
  <c r="EJ192"/>
  <c r="EJ156"/>
  <c r="EJ149"/>
  <c r="EJ170"/>
  <c r="EJ147"/>
  <c r="EJ194"/>
  <c r="EJ157"/>
  <c r="EJ169"/>
  <c r="EJ168"/>
  <c r="EJ167"/>
  <c r="EJ138"/>
  <c r="EJ130"/>
  <c r="EJ166"/>
  <c r="EJ164"/>
  <c r="EJ141"/>
  <c r="EJ188"/>
  <c r="EJ160"/>
  <c r="EJ154"/>
  <c r="EJ186"/>
  <c r="EJ172"/>
  <c r="EJ146"/>
  <c r="EJ153"/>
  <c r="EJ151"/>
  <c r="EJ150"/>
  <c r="EJ137"/>
  <c r="EJ133"/>
  <c r="EJ116"/>
  <c r="EJ163"/>
  <c r="EJ152"/>
  <c r="EJ122"/>
  <c r="EJ159"/>
  <c r="EJ139"/>
  <c r="EJ144"/>
  <c r="EJ140"/>
  <c r="EJ126"/>
  <c r="EJ118"/>
  <c r="EJ119"/>
  <c r="EJ107"/>
  <c r="EJ99"/>
  <c r="EJ121"/>
  <c r="EJ111"/>
  <c r="EJ161"/>
  <c r="EJ143"/>
  <c r="EJ129"/>
  <c r="EJ127"/>
  <c r="EJ123"/>
  <c r="EJ110"/>
  <c r="EJ120"/>
  <c r="EJ115"/>
  <c r="EJ104"/>
  <c r="EJ100"/>
  <c r="EJ86"/>
  <c r="EJ78"/>
  <c r="EJ108"/>
  <c r="EJ97"/>
  <c r="EJ135"/>
  <c r="EJ132"/>
  <c r="EJ114"/>
  <c r="EJ109"/>
  <c r="EJ94"/>
  <c r="EJ103"/>
  <c r="EJ93"/>
  <c r="EJ89"/>
  <c r="EJ75"/>
  <c r="EJ67"/>
  <c r="EJ102"/>
  <c r="EJ81"/>
  <c r="EJ76"/>
  <c r="EJ64"/>
  <c r="EJ56"/>
  <c r="EJ171"/>
  <c r="EJ134"/>
  <c r="EJ105"/>
  <c r="EJ82"/>
  <c r="EJ61"/>
  <c r="EJ53"/>
  <c r="EJ136"/>
  <c r="EJ112"/>
  <c r="EJ106"/>
  <c r="EJ95"/>
  <c r="EJ85"/>
  <c r="EJ79"/>
  <c r="EJ71"/>
  <c r="EJ69"/>
  <c r="EJ66"/>
  <c r="EJ58"/>
  <c r="EJ145"/>
  <c r="EJ90"/>
  <c r="EJ84"/>
  <c r="EJ74"/>
  <c r="EJ70"/>
  <c r="EJ59"/>
  <c r="EJ51"/>
  <c r="EJ43"/>
  <c r="EJ35"/>
  <c r="EJ142"/>
  <c r="EJ65"/>
  <c r="EJ57"/>
  <c r="EJ41"/>
  <c r="EJ30"/>
  <c r="EJ125"/>
  <c r="EJ117"/>
  <c r="EJ91"/>
  <c r="EJ80"/>
  <c r="EJ47"/>
  <c r="EJ45"/>
  <c r="EJ92"/>
  <c r="EJ88"/>
  <c r="EJ72"/>
  <c r="EJ49"/>
  <c r="EJ34"/>
  <c r="EJ60"/>
  <c r="EJ50"/>
  <c r="EJ46"/>
  <c r="EJ33"/>
  <c r="EJ28"/>
  <c r="EJ20"/>
  <c r="EJ98"/>
  <c r="EJ48"/>
  <c r="EJ31"/>
  <c r="EJ21"/>
  <c r="EJ14"/>
  <c r="EJ6"/>
  <c r="EJ83"/>
  <c r="EJ73"/>
  <c r="EJ29"/>
  <c r="EJ26"/>
  <c r="EJ23"/>
  <c r="EJ11"/>
  <c r="EJ3"/>
  <c r="EJ148"/>
  <c r="EJ77"/>
  <c r="EJ44"/>
  <c r="EJ40"/>
  <c r="EJ16"/>
  <c r="EJ8"/>
  <c r="EJ113"/>
  <c r="EJ42"/>
  <c r="EJ17"/>
  <c r="EJ12"/>
  <c r="EJ4"/>
  <c r="EJ124"/>
  <c r="EJ87"/>
  <c r="EJ63"/>
  <c r="EJ62"/>
  <c r="EJ38"/>
  <c r="EJ32"/>
  <c r="EJ54"/>
  <c r="EJ10"/>
  <c r="EJ2"/>
  <c r="EJ7"/>
  <c r="EJ101"/>
  <c r="EJ96"/>
  <c r="EJ55"/>
  <c r="EJ37"/>
  <c r="EJ24"/>
  <c r="EJ52"/>
  <c r="EJ39"/>
  <c r="EJ27"/>
  <c r="EJ36"/>
  <c r="EJ131"/>
  <c r="EJ25"/>
  <c r="EJ15"/>
  <c r="EJ128"/>
  <c r="EJ68"/>
  <c r="EJ22"/>
  <c r="EJ18"/>
  <c r="EJ13"/>
  <c r="EJ5"/>
  <c r="EJ9"/>
  <c r="EJ19"/>
  <c r="BU204"/>
  <c r="BU200"/>
  <c r="BU196"/>
  <c r="BU192"/>
  <c r="BU188"/>
  <c r="BU184"/>
  <c r="BU180"/>
  <c r="BU176"/>
  <c r="BU172"/>
  <c r="BU168"/>
  <c r="BU164"/>
  <c r="BU160"/>
  <c r="BU156"/>
  <c r="BU152"/>
  <c r="BU148"/>
  <c r="BU144"/>
  <c r="BU140"/>
  <c r="BU205"/>
  <c r="BU201"/>
  <c r="BU197"/>
  <c r="BU193"/>
  <c r="BU189"/>
  <c r="BU185"/>
  <c r="BU181"/>
  <c r="BU177"/>
  <c r="BU173"/>
  <c r="BU169"/>
  <c r="BU165"/>
  <c r="BU206"/>
  <c r="BU202"/>
  <c r="BU198"/>
  <c r="BU194"/>
  <c r="BU190"/>
  <c r="BU186"/>
  <c r="BU182"/>
  <c r="BU178"/>
  <c r="BU174"/>
  <c r="BU203"/>
  <c r="BU199"/>
  <c r="BU195"/>
  <c r="BU191"/>
  <c r="BU187"/>
  <c r="BU183"/>
  <c r="BU179"/>
  <c r="BU175"/>
  <c r="BU171"/>
  <c r="BU167"/>
  <c r="BU151"/>
  <c r="BU150"/>
  <c r="BU149"/>
  <c r="BU135"/>
  <c r="BU131"/>
  <c r="BU127"/>
  <c r="BU123"/>
  <c r="BU119"/>
  <c r="BU155"/>
  <c r="BU154"/>
  <c r="BU153"/>
  <c r="BU139"/>
  <c r="BU138"/>
  <c r="BU136"/>
  <c r="BU132"/>
  <c r="BU128"/>
  <c r="BU124"/>
  <c r="BU170"/>
  <c r="BU159"/>
  <c r="BU158"/>
  <c r="BU157"/>
  <c r="BU143"/>
  <c r="BU142"/>
  <c r="BU141"/>
  <c r="BU137"/>
  <c r="BU133"/>
  <c r="BU129"/>
  <c r="BU125"/>
  <c r="BU166"/>
  <c r="BU163"/>
  <c r="BU162"/>
  <c r="BU161"/>
  <c r="BU147"/>
  <c r="BU146"/>
  <c r="BU145"/>
  <c r="BU134"/>
  <c r="BU130"/>
  <c r="BU126"/>
  <c r="BU122"/>
  <c r="BU118"/>
  <c r="BU114"/>
  <c r="BU120"/>
  <c r="BU116"/>
  <c r="BU115"/>
  <c r="BU110"/>
  <c r="BU106"/>
  <c r="BU102"/>
  <c r="BU98"/>
  <c r="BU94"/>
  <c r="BU90"/>
  <c r="BU86"/>
  <c r="BU82"/>
  <c r="BU78"/>
  <c r="BU74"/>
  <c r="BU70"/>
  <c r="BU66"/>
  <c r="BU117"/>
  <c r="BU111"/>
  <c r="BU107"/>
  <c r="BU103"/>
  <c r="BU99"/>
  <c r="BU95"/>
  <c r="BU91"/>
  <c r="BU87"/>
  <c r="BU83"/>
  <c r="BU79"/>
  <c r="BU75"/>
  <c r="BU112"/>
  <c r="BU108"/>
  <c r="BU104"/>
  <c r="BU100"/>
  <c r="BU96"/>
  <c r="BU92"/>
  <c r="BU88"/>
  <c r="BU84"/>
  <c r="BU80"/>
  <c r="BU76"/>
  <c r="BU72"/>
  <c r="BU121"/>
  <c r="BU113"/>
  <c r="BU109"/>
  <c r="BU105"/>
  <c r="BU101"/>
  <c r="BU97"/>
  <c r="BU93"/>
  <c r="BU89"/>
  <c r="BU85"/>
  <c r="BU81"/>
  <c r="BU77"/>
  <c r="BU73"/>
  <c r="BU69"/>
  <c r="BU65"/>
  <c r="BU61"/>
  <c r="BU67"/>
  <c r="BU60"/>
  <c r="BU59"/>
  <c r="BU57"/>
  <c r="BU53"/>
  <c r="BU49"/>
  <c r="BU45"/>
  <c r="BU41"/>
  <c r="BU37"/>
  <c r="BU33"/>
  <c r="BU29"/>
  <c r="BU25"/>
  <c r="BU21"/>
  <c r="BU17"/>
  <c r="BU13"/>
  <c r="BU9"/>
  <c r="BU5"/>
  <c r="BU2"/>
  <c r="BU18"/>
  <c r="BU14"/>
  <c r="BU6"/>
  <c r="BU19"/>
  <c r="BU15"/>
  <c r="BU11"/>
  <c r="BU3"/>
  <c r="BU64"/>
  <c r="BU62"/>
  <c r="BU58"/>
  <c r="BU54"/>
  <c r="BU50"/>
  <c r="BU46"/>
  <c r="BU42"/>
  <c r="BU38"/>
  <c r="BU34"/>
  <c r="BU30"/>
  <c r="BU26"/>
  <c r="BU22"/>
  <c r="BU10"/>
  <c r="BU7"/>
  <c r="BU71"/>
  <c r="BU63"/>
  <c r="BU55"/>
  <c r="BU51"/>
  <c r="BU47"/>
  <c r="BU43"/>
  <c r="BU39"/>
  <c r="BU35"/>
  <c r="BU31"/>
  <c r="BU27"/>
  <c r="BU23"/>
  <c r="BU68"/>
  <c r="BU56"/>
  <c r="BU52"/>
  <c r="BU48"/>
  <c r="BU44"/>
  <c r="BU40"/>
  <c r="BU36"/>
  <c r="BU32"/>
  <c r="BU28"/>
  <c r="BU24"/>
  <c r="BU20"/>
  <c r="BU16"/>
  <c r="BU12"/>
  <c r="BU8"/>
  <c r="BU4"/>
  <c r="BU1"/>
  <c r="EJ210"/>
  <c r="G206"/>
  <c r="G204"/>
  <c r="G202"/>
  <c r="G205"/>
  <c r="G200"/>
  <c r="G198"/>
  <c r="G196"/>
  <c r="G194"/>
  <c r="G192"/>
  <c r="G203"/>
  <c r="G201"/>
  <c r="G199"/>
  <c r="G190"/>
  <c r="G195"/>
  <c r="G197"/>
  <c r="G191"/>
  <c r="G193"/>
  <c r="G187"/>
  <c r="G185"/>
  <c r="G182"/>
  <c r="G180"/>
  <c r="G178"/>
  <c r="G176"/>
  <c r="G174"/>
  <c r="G172"/>
  <c r="G170"/>
  <c r="G168"/>
  <c r="G166"/>
  <c r="G189"/>
  <c r="G183"/>
  <c r="G181"/>
  <c r="G188"/>
  <c r="G186"/>
  <c r="G184"/>
  <c r="G173"/>
  <c r="G165"/>
  <c r="G175"/>
  <c r="G167"/>
  <c r="G164"/>
  <c r="G177"/>
  <c r="G169"/>
  <c r="G179"/>
  <c r="G171"/>
  <c r="G163"/>
  <c r="G161"/>
  <c r="G159"/>
  <c r="G157"/>
  <c r="G155"/>
  <c r="G153"/>
  <c r="G151"/>
  <c r="G154"/>
  <c r="G158"/>
  <c r="G156"/>
  <c r="G150"/>
  <c r="G148"/>
  <c r="G146"/>
  <c r="G160"/>
  <c r="G162"/>
  <c r="G152"/>
  <c r="G149"/>
  <c r="G147"/>
  <c r="G145"/>
  <c r="G143"/>
  <c r="G141"/>
  <c r="G139"/>
  <c r="G137"/>
  <c r="G135"/>
  <c r="G133"/>
  <c r="G131"/>
  <c r="G129"/>
  <c r="G127"/>
  <c r="G125"/>
  <c r="G123"/>
  <c r="G121"/>
  <c r="G144"/>
  <c r="G138"/>
  <c r="G140"/>
  <c r="G136"/>
  <c r="G134"/>
  <c r="G142"/>
  <c r="G124"/>
  <c r="G119"/>
  <c r="G117"/>
  <c r="G115"/>
  <c r="G113"/>
  <c r="G111"/>
  <c r="G109"/>
  <c r="G107"/>
  <c r="G105"/>
  <c r="G103"/>
  <c r="G101"/>
  <c r="G99"/>
  <c r="G97"/>
  <c r="G95"/>
  <c r="G93"/>
  <c r="G91"/>
  <c r="G89"/>
  <c r="G87"/>
  <c r="G85"/>
  <c r="G83"/>
  <c r="G130"/>
  <c r="G126"/>
  <c r="G132"/>
  <c r="G128"/>
  <c r="G120"/>
  <c r="G118"/>
  <c r="G116"/>
  <c r="G114"/>
  <c r="G112"/>
  <c r="G122"/>
  <c r="G108"/>
  <c r="G106"/>
  <c r="G102"/>
  <c r="G94"/>
  <c r="G86"/>
  <c r="G110"/>
  <c r="G96"/>
  <c r="G88"/>
  <c r="G82"/>
  <c r="G80"/>
  <c r="G78"/>
  <c r="G76"/>
  <c r="G74"/>
  <c r="G72"/>
  <c r="G70"/>
  <c r="G98"/>
  <c r="G90"/>
  <c r="G104"/>
  <c r="G100"/>
  <c r="G92"/>
  <c r="G84"/>
  <c r="G81"/>
  <c r="G79"/>
  <c r="G77"/>
  <c r="G75"/>
  <c r="G73"/>
  <c r="G68"/>
  <c r="G66"/>
  <c r="G64"/>
  <c r="G62"/>
  <c r="G60"/>
  <c r="G58"/>
  <c r="G56"/>
  <c r="G54"/>
  <c r="G51"/>
  <c r="G49"/>
  <c r="G47"/>
  <c r="G45"/>
  <c r="G69"/>
  <c r="G67"/>
  <c r="G65"/>
  <c r="G63"/>
  <c r="G61"/>
  <c r="G59"/>
  <c r="G57"/>
  <c r="G55"/>
  <c r="G53"/>
  <c r="G71"/>
  <c r="G52"/>
  <c r="G50"/>
  <c r="G48"/>
  <c r="G46"/>
  <c r="G44"/>
  <c r="G42"/>
  <c r="G40"/>
  <c r="G38"/>
  <c r="G36"/>
  <c r="G34"/>
  <c r="G32"/>
  <c r="G30"/>
  <c r="G28"/>
  <c r="G26"/>
  <c r="G24"/>
  <c r="G41"/>
  <c r="G33"/>
  <c r="G27"/>
  <c r="G9"/>
  <c r="G7"/>
  <c r="G5"/>
  <c r="G3"/>
  <c r="G43"/>
  <c r="G35"/>
  <c r="G29"/>
  <c r="G21"/>
  <c r="G19"/>
  <c r="G17"/>
  <c r="G15"/>
  <c r="G13"/>
  <c r="G11"/>
  <c r="G2"/>
  <c r="G37"/>
  <c r="G23"/>
  <c r="G39"/>
  <c r="G31"/>
  <c r="G25"/>
  <c r="G22"/>
  <c r="G20"/>
  <c r="G18"/>
  <c r="G16"/>
  <c r="G14"/>
  <c r="G12"/>
  <c r="G10"/>
  <c r="G8"/>
  <c r="G6"/>
  <c r="G4"/>
  <c r="EI208"/>
  <c r="EK1"/>
  <c r="GO212"/>
  <c r="GP212" s="1"/>
  <c r="GO211"/>
  <c r="GP211" s="1"/>
  <c r="GO213"/>
  <c r="RQ1"/>
  <c r="RQ206" s="1"/>
  <c r="GO209"/>
  <c r="GP209" s="1"/>
  <c r="GO210"/>
  <c r="GP210" s="1"/>
  <c r="TY205"/>
  <c r="TY202"/>
  <c r="TY204"/>
  <c r="TY206"/>
  <c r="TY192"/>
  <c r="TY184"/>
  <c r="TY203"/>
  <c r="TY190"/>
  <c r="TY188"/>
  <c r="TY175"/>
  <c r="TY189"/>
  <c r="TY196"/>
  <c r="TY195"/>
  <c r="TY198"/>
  <c r="TY197"/>
  <c r="TY199"/>
  <c r="TY193"/>
  <c r="TY187"/>
  <c r="TY176"/>
  <c r="TY161"/>
  <c r="TY194"/>
  <c r="TY185"/>
  <c r="TY183"/>
  <c r="TY182"/>
  <c r="TY186"/>
  <c r="TY168"/>
  <c r="TY159"/>
  <c r="TY200"/>
  <c r="TY169"/>
  <c r="TY201"/>
  <c r="TY174"/>
  <c r="TY173"/>
  <c r="TY172"/>
  <c r="TY171"/>
  <c r="TY170"/>
  <c r="TY178"/>
  <c r="TY177"/>
  <c r="TY166"/>
  <c r="TY163"/>
  <c r="TY160"/>
  <c r="TY150"/>
  <c r="TY142"/>
  <c r="TY191"/>
  <c r="TY180"/>
  <c r="TY165"/>
  <c r="TY181"/>
  <c r="TY162"/>
  <c r="TY155"/>
  <c r="TY144"/>
  <c r="TY141"/>
  <c r="TY133"/>
  <c r="TY125"/>
  <c r="TY152"/>
  <c r="TY149"/>
  <c r="TY146"/>
  <c r="TY143"/>
  <c r="TY167"/>
  <c r="TY157"/>
  <c r="TY153"/>
  <c r="TY140"/>
  <c r="TY138"/>
  <c r="TY136"/>
  <c r="TY123"/>
  <c r="TY121"/>
  <c r="TY113"/>
  <c r="TY158"/>
  <c r="TY151"/>
  <c r="TY139"/>
  <c r="TY134"/>
  <c r="TY131"/>
  <c r="TY154"/>
  <c r="TY137"/>
  <c r="TY122"/>
  <c r="TY114"/>
  <c r="TY156"/>
  <c r="TY135"/>
  <c r="TY132"/>
  <c r="TY128"/>
  <c r="TY120"/>
  <c r="TY118"/>
  <c r="TY116"/>
  <c r="TY102"/>
  <c r="TY94"/>
  <c r="TY86"/>
  <c r="TY147"/>
  <c r="TY145"/>
  <c r="TY103"/>
  <c r="TY88"/>
  <c r="TY129"/>
  <c r="TY110"/>
  <c r="TY107"/>
  <c r="TY105"/>
  <c r="TY92"/>
  <c r="TY90"/>
  <c r="TY80"/>
  <c r="TY164"/>
  <c r="TY130"/>
  <c r="TY96"/>
  <c r="TY111"/>
  <c r="TY100"/>
  <c r="TY98"/>
  <c r="TY85"/>
  <c r="TY83"/>
  <c r="TY82"/>
  <c r="TY74"/>
  <c r="TY66"/>
  <c r="TY58"/>
  <c r="TY50"/>
  <c r="TY42"/>
  <c r="TY127"/>
  <c r="TY75"/>
  <c r="TY60"/>
  <c r="TY119"/>
  <c r="TY104"/>
  <c r="TY101"/>
  <c r="TY91"/>
  <c r="TY77"/>
  <c r="TY117"/>
  <c r="TY87"/>
  <c r="TY84"/>
  <c r="TY68"/>
  <c r="TY115"/>
  <c r="TY97"/>
  <c r="TY72"/>
  <c r="TY70"/>
  <c r="TY57"/>
  <c r="TY55"/>
  <c r="TY53"/>
  <c r="TY40"/>
  <c r="TY37"/>
  <c r="TY29"/>
  <c r="TY112"/>
  <c r="TY79"/>
  <c r="TY56"/>
  <c r="TY36"/>
  <c r="TY34"/>
  <c r="TY32"/>
  <c r="TY106"/>
  <c r="TY99"/>
  <c r="TY89"/>
  <c r="TY81"/>
  <c r="TY76"/>
  <c r="TY73"/>
  <c r="TY65"/>
  <c r="TY54"/>
  <c r="TY52"/>
  <c r="TY49"/>
  <c r="TY45"/>
  <c r="TY38"/>
  <c r="TY148"/>
  <c r="TY93"/>
  <c r="TY64"/>
  <c r="TY27"/>
  <c r="TY25"/>
  <c r="TY21"/>
  <c r="TY63"/>
  <c r="TY46"/>
  <c r="TY43"/>
  <c r="TY31"/>
  <c r="TY15"/>
  <c r="TY7"/>
  <c r="TY124"/>
  <c r="TY126"/>
  <c r="TY108"/>
  <c r="TY78"/>
  <c r="TY69"/>
  <c r="TY62"/>
  <c r="TY48"/>
  <c r="TY28"/>
  <c r="TY71"/>
  <c r="TY41"/>
  <c r="TY33"/>
  <c r="TY13"/>
  <c r="TY11"/>
  <c r="TY12"/>
  <c r="TY10"/>
  <c r="TY67"/>
  <c r="TY16"/>
  <c r="TY179"/>
  <c r="TY61"/>
  <c r="TY35"/>
  <c r="TY17"/>
  <c r="TY6"/>
  <c r="TY26"/>
  <c r="TY19"/>
  <c r="TY9"/>
  <c r="TY39"/>
  <c r="TY24"/>
  <c r="TY14"/>
  <c r="TY5"/>
  <c r="TY59"/>
  <c r="TY18"/>
  <c r="TY51"/>
  <c r="TY20"/>
  <c r="TY4"/>
  <c r="TY2"/>
  <c r="TY44"/>
  <c r="TY8"/>
  <c r="TY3"/>
  <c r="TY109"/>
  <c r="TY95"/>
  <c r="TY47"/>
  <c r="TY22"/>
  <c r="TY23"/>
  <c r="TY30"/>
  <c r="TZ1"/>
  <c r="RP13"/>
  <c r="RP14"/>
  <c r="RP72"/>
  <c r="RP206"/>
  <c r="RP205"/>
  <c r="RP199"/>
  <c r="RP197"/>
  <c r="RP203"/>
  <c r="RP195"/>
  <c r="RP191"/>
  <c r="RP204"/>
  <c r="RP200"/>
  <c r="RP201"/>
  <c r="RP198"/>
  <c r="RP196"/>
  <c r="RP202"/>
  <c r="RP193"/>
  <c r="RP192"/>
  <c r="RP190"/>
  <c r="RP187"/>
  <c r="RP183"/>
  <c r="RP194"/>
  <c r="RP188"/>
  <c r="RP186"/>
  <c r="RP179"/>
  <c r="RP189"/>
  <c r="RP185"/>
  <c r="RP184"/>
  <c r="RP180"/>
  <c r="RP176"/>
  <c r="RP182"/>
  <c r="RP178"/>
  <c r="RP173"/>
  <c r="RP169"/>
  <c r="RP174"/>
  <c r="RP170"/>
  <c r="RP166"/>
  <c r="RP181"/>
  <c r="RP177"/>
  <c r="RP172"/>
  <c r="RP168"/>
  <c r="RP164"/>
  <c r="RP175"/>
  <c r="RP163"/>
  <c r="RP159"/>
  <c r="RP155"/>
  <c r="RP151"/>
  <c r="RP147"/>
  <c r="RP160"/>
  <c r="RP152"/>
  <c r="RP148"/>
  <c r="RP167"/>
  <c r="RP165"/>
  <c r="RP162"/>
  <c r="RP158"/>
  <c r="RP154"/>
  <c r="RP150"/>
  <c r="RP146"/>
  <c r="RP171"/>
  <c r="RP157"/>
  <c r="RP149"/>
  <c r="RP142"/>
  <c r="RP138"/>
  <c r="RP134"/>
  <c r="RP130"/>
  <c r="RP143"/>
  <c r="RP161"/>
  <c r="RP153"/>
  <c r="RP144"/>
  <c r="RP140"/>
  <c r="RP141"/>
  <c r="RP132"/>
  <c r="RP131"/>
  <c r="RP126"/>
  <c r="RP122"/>
  <c r="RP118"/>
  <c r="RP114"/>
  <c r="RP110"/>
  <c r="RP106"/>
  <c r="RP129"/>
  <c r="RP127"/>
  <c r="RP123"/>
  <c r="RP145"/>
  <c r="RP136"/>
  <c r="RP135"/>
  <c r="RP128"/>
  <c r="RP124"/>
  <c r="RP120"/>
  <c r="RP125"/>
  <c r="RP116"/>
  <c r="RP115"/>
  <c r="RP108"/>
  <c r="RP107"/>
  <c r="RP99"/>
  <c r="RP95"/>
  <c r="RP91"/>
  <c r="RP87"/>
  <c r="RP83"/>
  <c r="RP79"/>
  <c r="RP75"/>
  <c r="RP139"/>
  <c r="RP121"/>
  <c r="RP119"/>
  <c r="RP117"/>
  <c r="RP113"/>
  <c r="RP105"/>
  <c r="RP137"/>
  <c r="RP112"/>
  <c r="RP111"/>
  <c r="RP104"/>
  <c r="RP103"/>
  <c r="RP101"/>
  <c r="RP97"/>
  <c r="RP93"/>
  <c r="RP89"/>
  <c r="RP109"/>
  <c r="RP85"/>
  <c r="RP84"/>
  <c r="RP77"/>
  <c r="RP76"/>
  <c r="RP69"/>
  <c r="RP65"/>
  <c r="RP61"/>
  <c r="RP57"/>
  <c r="RP53"/>
  <c r="RP49"/>
  <c r="RP82"/>
  <c r="RP74"/>
  <c r="RP133"/>
  <c r="RP102"/>
  <c r="RP86"/>
  <c r="RP78"/>
  <c r="RP68"/>
  <c r="RP64"/>
  <c r="RP60"/>
  <c r="RP56"/>
  <c r="RP98"/>
  <c r="RP90"/>
  <c r="RP71"/>
  <c r="RP46"/>
  <c r="RP42"/>
  <c r="RP39"/>
  <c r="RP36"/>
  <c r="RP32"/>
  <c r="RP27"/>
  <c r="RP23"/>
  <c r="RP96"/>
  <c r="RP70"/>
  <c r="RP66"/>
  <c r="RP62"/>
  <c r="RP58"/>
  <c r="RP54"/>
  <c r="RP47"/>
  <c r="RP43"/>
  <c r="RP37"/>
  <c r="RP33"/>
  <c r="RP28"/>
  <c r="RP100"/>
  <c r="RP92"/>
  <c r="RP88"/>
  <c r="RP81"/>
  <c r="RP80"/>
  <c r="RP73"/>
  <c r="RP67"/>
  <c r="RP63"/>
  <c r="RP59"/>
  <c r="RP55"/>
  <c r="RP51"/>
  <c r="RP50"/>
  <c r="RP45"/>
  <c r="RP41"/>
  <c r="RP35"/>
  <c r="RP30"/>
  <c r="RP26"/>
  <c r="RP22"/>
  <c r="RP44"/>
  <c r="RP24"/>
  <c r="RP19"/>
  <c r="RP15"/>
  <c r="RP9"/>
  <c r="RP5"/>
  <c r="RP2"/>
  <c r="RP10"/>
  <c r="RP6"/>
  <c r="RP52"/>
  <c r="RP21"/>
  <c r="RP11"/>
  <c r="RP38"/>
  <c r="RP20"/>
  <c r="RP16"/>
  <c r="RP3"/>
  <c r="RP94"/>
  <c r="RP25"/>
  <c r="RP4"/>
  <c r="RP34"/>
  <c r="RP31"/>
  <c r="RP29"/>
  <c r="RP18"/>
  <c r="RP12"/>
  <c r="RP8"/>
  <c r="RP48"/>
  <c r="RP40"/>
  <c r="RP17"/>
  <c r="RP7"/>
  <c r="RN1431"/>
  <c r="RN1421"/>
  <c r="RN1411"/>
  <c r="RN1401"/>
  <c r="RN1391"/>
  <c r="RN1381"/>
  <c r="RN1371"/>
  <c r="RN1361"/>
  <c r="RN1351"/>
  <c r="RN1341"/>
  <c r="RN1331"/>
  <c r="RN1321"/>
  <c r="RN1311"/>
  <c r="RN1301"/>
  <c r="RN1291"/>
  <c r="RN1281"/>
  <c r="RN1271"/>
  <c r="RN1261"/>
  <c r="RN1251"/>
  <c r="RN1241"/>
  <c r="RN1231"/>
  <c r="RN1221"/>
  <c r="RN1211"/>
  <c r="RN1201"/>
  <c r="RN1191"/>
  <c r="RN1181"/>
  <c r="RN1171"/>
  <c r="RN1161"/>
  <c r="RN1151"/>
  <c r="RN1141"/>
  <c r="RN1131"/>
  <c r="RN1121"/>
  <c r="RN1111"/>
  <c r="RN1101"/>
  <c r="RN1091"/>
  <c r="RN1081"/>
  <c r="RN1071"/>
  <c r="RN1061"/>
  <c r="RN1051"/>
  <c r="RN1041"/>
  <c r="RN1031"/>
  <c r="RN1021"/>
  <c r="RN1011"/>
  <c r="RN1001"/>
  <c r="RN991"/>
  <c r="RN981"/>
  <c r="RN971"/>
  <c r="RN961"/>
  <c r="RN951"/>
  <c r="RN941"/>
  <c r="RN931"/>
  <c r="RN921"/>
  <c r="RN911"/>
  <c r="RN901"/>
  <c r="RN891"/>
  <c r="RN881"/>
  <c r="RN871"/>
  <c r="RN861"/>
  <c r="RN851"/>
  <c r="RN841"/>
  <c r="RN831"/>
  <c r="RN821"/>
  <c r="RN811"/>
  <c r="RN801"/>
  <c r="RN791"/>
  <c r="RN781"/>
  <c r="RN771"/>
  <c r="RN761"/>
  <c r="RN751"/>
  <c r="RN741"/>
  <c r="RN731"/>
  <c r="RN721"/>
  <c r="RN711"/>
  <c r="RN701"/>
  <c r="RN691"/>
  <c r="RN681"/>
  <c r="RN671"/>
  <c r="RN661"/>
  <c r="RN651"/>
  <c r="RN641"/>
  <c r="RN631"/>
  <c r="RN621"/>
  <c r="RN611"/>
  <c r="RN601"/>
  <c r="RN591"/>
  <c r="RN581"/>
  <c r="RN571"/>
  <c r="RN561"/>
  <c r="RN551"/>
  <c r="RN541"/>
  <c r="RN531"/>
  <c r="RN521"/>
  <c r="RN511"/>
  <c r="RN501"/>
  <c r="RN491"/>
  <c r="RN481"/>
  <c r="RN471"/>
  <c r="RN461"/>
  <c r="RN451"/>
  <c r="RN441"/>
  <c r="RN431"/>
  <c r="RN421"/>
  <c r="RN411"/>
  <c r="RN401"/>
  <c r="RN391"/>
  <c r="RN381"/>
  <c r="RN371"/>
  <c r="RN361"/>
  <c r="RN351"/>
  <c r="RN341"/>
  <c r="RN331"/>
  <c r="RN321"/>
  <c r="RN311"/>
  <c r="RN301"/>
  <c r="RN291"/>
  <c r="RN281"/>
  <c r="RN271"/>
  <c r="RN261"/>
  <c r="RN251"/>
  <c r="RN241"/>
  <c r="RN231"/>
  <c r="RN221"/>
  <c r="RN211"/>
  <c r="NR235" l="1"/>
  <c r="NX234"/>
  <c r="NS234"/>
  <c r="NT234" s="1"/>
  <c r="NU234" s="1"/>
  <c r="RQ98"/>
  <c r="RQ23"/>
  <c r="RQ152"/>
  <c r="RQ57"/>
  <c r="RQ8"/>
  <c r="RQ194"/>
  <c r="RQ119"/>
  <c r="JH119" s="1"/>
  <c r="OT221"/>
  <c r="RQ4"/>
  <c r="RQ27"/>
  <c r="RQ61"/>
  <c r="RQ123"/>
  <c r="RQ156"/>
  <c r="RQ71"/>
  <c r="RQ11"/>
  <c r="RQ33"/>
  <c r="RQ93"/>
  <c r="RQ124"/>
  <c r="RQ163"/>
  <c r="RQ189"/>
  <c r="RQ3"/>
  <c r="RQ37"/>
  <c r="RQ95"/>
  <c r="RQ128"/>
  <c r="RQ164"/>
  <c r="RQ203"/>
  <c r="RQ195"/>
  <c r="RQ80"/>
  <c r="RQ78"/>
  <c r="RQ84"/>
  <c r="RQ171"/>
  <c r="RQ7"/>
  <c r="GY7" s="1"/>
  <c r="RQ40"/>
  <c r="RQ66"/>
  <c r="RQ113"/>
  <c r="RQ143"/>
  <c r="RQ186"/>
  <c r="RQ30"/>
  <c r="RQ73"/>
  <c r="RQ145"/>
  <c r="RQ167"/>
  <c r="RQ72"/>
  <c r="RQ35"/>
  <c r="RQ81"/>
  <c r="RQ154"/>
  <c r="RQ202"/>
  <c r="RQ13"/>
  <c r="RQ44"/>
  <c r="RQ70"/>
  <c r="RQ114"/>
  <c r="RQ146"/>
  <c r="RQ187"/>
  <c r="RQ102"/>
  <c r="RQ2"/>
  <c r="RQ59"/>
  <c r="RQ17"/>
  <c r="RQ6"/>
  <c r="RQ32"/>
  <c r="RQ79"/>
  <c r="RQ48"/>
  <c r="RQ43"/>
  <c r="RQ65"/>
  <c r="RQ118"/>
  <c r="RQ74"/>
  <c r="RQ97"/>
  <c r="RQ109"/>
  <c r="RQ88"/>
  <c r="RQ126"/>
  <c r="RQ136"/>
  <c r="RQ127"/>
  <c r="RQ162"/>
  <c r="RQ150"/>
  <c r="RQ149"/>
  <c r="RQ160"/>
  <c r="RQ175"/>
  <c r="RQ177"/>
  <c r="RQ184"/>
  <c r="RQ192"/>
  <c r="RQ205"/>
  <c r="GY205" s="1"/>
  <c r="RQ10"/>
  <c r="RQ92"/>
  <c r="JH92" s="1"/>
  <c r="RQ9"/>
  <c r="RQ87"/>
  <c r="GY87" s="1"/>
  <c r="RQ121"/>
  <c r="RQ15"/>
  <c r="RQ41"/>
  <c r="RQ26"/>
  <c r="RQ20"/>
  <c r="RQ42"/>
  <c r="RQ29"/>
  <c r="RQ24"/>
  <c r="RQ60"/>
  <c r="RQ85"/>
  <c r="RQ54"/>
  <c r="RQ83"/>
  <c r="RQ120"/>
  <c r="RQ104"/>
  <c r="RQ100"/>
  <c r="RQ125"/>
  <c r="RQ107"/>
  <c r="RQ142"/>
  <c r="RQ131"/>
  <c r="RQ151"/>
  <c r="RQ161"/>
  <c r="RQ169"/>
  <c r="RQ170"/>
  <c r="RQ190"/>
  <c r="RQ191"/>
  <c r="RQ198"/>
  <c r="RQ116"/>
  <c r="RQ36"/>
  <c r="RQ52"/>
  <c r="RQ69"/>
  <c r="RQ75"/>
  <c r="RQ110"/>
  <c r="RQ138"/>
  <c r="RQ140"/>
  <c r="RQ153"/>
  <c r="RQ176"/>
  <c r="RQ188"/>
  <c r="RQ14"/>
  <c r="RQ18"/>
  <c r="RQ16"/>
  <c r="RQ53"/>
  <c r="RQ77"/>
  <c r="GY77" s="1"/>
  <c r="RQ82"/>
  <c r="RQ108"/>
  <c r="RQ96"/>
  <c r="RQ103"/>
  <c r="RQ144"/>
  <c r="RQ147"/>
  <c r="JH146" s="1"/>
  <c r="RQ157"/>
  <c r="RQ178"/>
  <c r="RQ183"/>
  <c r="RQ193"/>
  <c r="RQ201"/>
  <c r="RQ204"/>
  <c r="RQ19"/>
  <c r="RQ51"/>
  <c r="RQ67"/>
  <c r="RQ45"/>
  <c r="RQ46"/>
  <c r="RQ34"/>
  <c r="RQ28"/>
  <c r="RQ64"/>
  <c r="RQ122"/>
  <c r="RQ58"/>
  <c r="RQ89"/>
  <c r="RQ90"/>
  <c r="RQ112"/>
  <c r="RQ105"/>
  <c r="RQ133"/>
  <c r="RQ111"/>
  <c r="RQ137"/>
  <c r="RQ135"/>
  <c r="RQ155"/>
  <c r="RQ166"/>
  <c r="RQ173"/>
  <c r="RQ174"/>
  <c r="RQ180"/>
  <c r="RQ197"/>
  <c r="RQ200"/>
  <c r="RQ5"/>
  <c r="RQ21"/>
  <c r="RQ86"/>
  <c r="RQ47"/>
  <c r="RQ172"/>
  <c r="RQ99"/>
  <c r="RQ117"/>
  <c r="RQ129"/>
  <c r="RQ158"/>
  <c r="RQ168"/>
  <c r="RQ181"/>
  <c r="RQ196"/>
  <c r="RQ25"/>
  <c r="JH25" s="1"/>
  <c r="RQ39"/>
  <c r="RQ56"/>
  <c r="JH56" s="1"/>
  <c r="RQ50"/>
  <c r="RQ101"/>
  <c r="RQ130"/>
  <c r="RQ165"/>
  <c r="RR1"/>
  <c r="RR5" s="1"/>
  <c r="RQ22"/>
  <c r="RQ63"/>
  <c r="RQ12"/>
  <c r="RQ55"/>
  <c r="RQ49"/>
  <c r="RQ38"/>
  <c r="RQ31"/>
  <c r="RQ68"/>
  <c r="RQ132"/>
  <c r="RQ62"/>
  <c r="RQ91"/>
  <c r="JH91" s="1"/>
  <c r="RQ94"/>
  <c r="RQ76"/>
  <c r="RQ106"/>
  <c r="RQ134"/>
  <c r="RQ115"/>
  <c r="RQ141"/>
  <c r="RQ139"/>
  <c r="RQ159"/>
  <c r="RQ148"/>
  <c r="RQ182"/>
  <c r="RQ179"/>
  <c r="RQ185"/>
  <c r="JH185" s="1"/>
  <c r="RQ199"/>
  <c r="EK205"/>
  <c r="EK197"/>
  <c r="EK202"/>
  <c r="EK199"/>
  <c r="EK200"/>
  <c r="EK195"/>
  <c r="EK201"/>
  <c r="EK198"/>
  <c r="EK196"/>
  <c r="EK194"/>
  <c r="EK192"/>
  <c r="EK204"/>
  <c r="EK206"/>
  <c r="EK203"/>
  <c r="EK193"/>
  <c r="EK188"/>
  <c r="EK180"/>
  <c r="EK189"/>
  <c r="EK191"/>
  <c r="EK181"/>
  <c r="EK170"/>
  <c r="EK162"/>
  <c r="EK187"/>
  <c r="EK183"/>
  <c r="EK184"/>
  <c r="EK186"/>
  <c r="EK179"/>
  <c r="EK164"/>
  <c r="EK160"/>
  <c r="EK152"/>
  <c r="EK190"/>
  <c r="EK172"/>
  <c r="EK177"/>
  <c r="EK175"/>
  <c r="EK146"/>
  <c r="EK178"/>
  <c r="EK157"/>
  <c r="EK151"/>
  <c r="EK149"/>
  <c r="EK154"/>
  <c r="EK182"/>
  <c r="EK173"/>
  <c r="EK176"/>
  <c r="EK171"/>
  <c r="EK153"/>
  <c r="EK145"/>
  <c r="EK143"/>
  <c r="EK135"/>
  <c r="EK127"/>
  <c r="EK134"/>
  <c r="EK169"/>
  <c r="EK158"/>
  <c r="EK136"/>
  <c r="EK174"/>
  <c r="EK144"/>
  <c r="EK142"/>
  <c r="EK140"/>
  <c r="EK185"/>
  <c r="EK168"/>
  <c r="EK155"/>
  <c r="EK139"/>
  <c r="EK126"/>
  <c r="EK124"/>
  <c r="EK121"/>
  <c r="EK113"/>
  <c r="EK133"/>
  <c r="EK163"/>
  <c r="EK122"/>
  <c r="EK114"/>
  <c r="EK167"/>
  <c r="EK150"/>
  <c r="EK137"/>
  <c r="EK129"/>
  <c r="EK128"/>
  <c r="EK123"/>
  <c r="EK120"/>
  <c r="EK159"/>
  <c r="EK156"/>
  <c r="EK147"/>
  <c r="EK112"/>
  <c r="EK104"/>
  <c r="EK96"/>
  <c r="EK161"/>
  <c r="EK108"/>
  <c r="EK141"/>
  <c r="EK118"/>
  <c r="EK131"/>
  <c r="EK125"/>
  <c r="EK119"/>
  <c r="EK117"/>
  <c r="EK116"/>
  <c r="EK111"/>
  <c r="EK106"/>
  <c r="EK102"/>
  <c r="EK91"/>
  <c r="EK83"/>
  <c r="EK110"/>
  <c r="EK97"/>
  <c r="EK132"/>
  <c r="EK109"/>
  <c r="EK107"/>
  <c r="EK100"/>
  <c r="EK94"/>
  <c r="EK148"/>
  <c r="EK101"/>
  <c r="EK95"/>
  <c r="EK92"/>
  <c r="EK165"/>
  <c r="EK130"/>
  <c r="EK82"/>
  <c r="EK80"/>
  <c r="EK78"/>
  <c r="EK72"/>
  <c r="EK105"/>
  <c r="EK103"/>
  <c r="EK61"/>
  <c r="EK53"/>
  <c r="EK138"/>
  <c r="EK85"/>
  <c r="EK79"/>
  <c r="EK71"/>
  <c r="EK69"/>
  <c r="EK67"/>
  <c r="EK66"/>
  <c r="EK58"/>
  <c r="EK93"/>
  <c r="EK86"/>
  <c r="EK73"/>
  <c r="EK63"/>
  <c r="EK55"/>
  <c r="EK115"/>
  <c r="EK89"/>
  <c r="EK81"/>
  <c r="EK76"/>
  <c r="EK64"/>
  <c r="EK56"/>
  <c r="EK48"/>
  <c r="EK40"/>
  <c r="EK32"/>
  <c r="EK47"/>
  <c r="EK45"/>
  <c r="EK43"/>
  <c r="EK27"/>
  <c r="EK88"/>
  <c r="EK49"/>
  <c r="EK98"/>
  <c r="EK90"/>
  <c r="EK75"/>
  <c r="EK62"/>
  <c r="EK54"/>
  <c r="EK52"/>
  <c r="EK36"/>
  <c r="EK29"/>
  <c r="EK87"/>
  <c r="EK77"/>
  <c r="EK74"/>
  <c r="EK39"/>
  <c r="EK37"/>
  <c r="EK35"/>
  <c r="EK25"/>
  <c r="EK17"/>
  <c r="EK65"/>
  <c r="EK26"/>
  <c r="EK23"/>
  <c r="EK11"/>
  <c r="EK3"/>
  <c r="EK44"/>
  <c r="EK41"/>
  <c r="EK16"/>
  <c r="EK8"/>
  <c r="EK99"/>
  <c r="EK70"/>
  <c r="EK18"/>
  <c r="EK13"/>
  <c r="EK5"/>
  <c r="EK84"/>
  <c r="EK59"/>
  <c r="EK38"/>
  <c r="EK28"/>
  <c r="EK19"/>
  <c r="EK9"/>
  <c r="EK33"/>
  <c r="EK31"/>
  <c r="EK24"/>
  <c r="EK22"/>
  <c r="EK60"/>
  <c r="EK34"/>
  <c r="EK21"/>
  <c r="EK14"/>
  <c r="EK6"/>
  <c r="EK68"/>
  <c r="EK46"/>
  <c r="EK20"/>
  <c r="EK15"/>
  <c r="EK7"/>
  <c r="EK166"/>
  <c r="EK42"/>
  <c r="EK12"/>
  <c r="EK51"/>
  <c r="EK50"/>
  <c r="EK30"/>
  <c r="EK10"/>
  <c r="EK2"/>
  <c r="EK4"/>
  <c r="EK57"/>
  <c r="BV205"/>
  <c r="BV201"/>
  <c r="BV197"/>
  <c r="BV193"/>
  <c r="BV189"/>
  <c r="BV185"/>
  <c r="BV181"/>
  <c r="BV177"/>
  <c r="BV173"/>
  <c r="BV169"/>
  <c r="BV165"/>
  <c r="BV161"/>
  <c r="BV157"/>
  <c r="BV153"/>
  <c r="BV149"/>
  <c r="BV145"/>
  <c r="BV141"/>
  <c r="BV206"/>
  <c r="BV202"/>
  <c r="BV198"/>
  <c r="BV194"/>
  <c r="BV190"/>
  <c r="BV186"/>
  <c r="BV182"/>
  <c r="BV178"/>
  <c r="BV174"/>
  <c r="BV170"/>
  <c r="BV166"/>
  <c r="BV203"/>
  <c r="BV199"/>
  <c r="BV195"/>
  <c r="BV191"/>
  <c r="BV187"/>
  <c r="BV183"/>
  <c r="BV179"/>
  <c r="BV175"/>
  <c r="BV204"/>
  <c r="BV200"/>
  <c r="BV196"/>
  <c r="BV192"/>
  <c r="BV188"/>
  <c r="BV184"/>
  <c r="BV180"/>
  <c r="BV176"/>
  <c r="BV172"/>
  <c r="BV168"/>
  <c r="BV160"/>
  <c r="BV155"/>
  <c r="BV154"/>
  <c r="BV144"/>
  <c r="BV139"/>
  <c r="BV138"/>
  <c r="BV136"/>
  <c r="BV132"/>
  <c r="BV128"/>
  <c r="BV124"/>
  <c r="BV120"/>
  <c r="BV164"/>
  <c r="BV159"/>
  <c r="BV158"/>
  <c r="BV148"/>
  <c r="BV143"/>
  <c r="BV142"/>
  <c r="BV137"/>
  <c r="BV133"/>
  <c r="BV129"/>
  <c r="BV125"/>
  <c r="BV171"/>
  <c r="BV163"/>
  <c r="BV162"/>
  <c r="BV152"/>
  <c r="BV147"/>
  <c r="BV146"/>
  <c r="BV134"/>
  <c r="BV130"/>
  <c r="BV126"/>
  <c r="BV167"/>
  <c r="BV156"/>
  <c r="BV151"/>
  <c r="BV150"/>
  <c r="BV140"/>
  <c r="BV135"/>
  <c r="BV131"/>
  <c r="BV127"/>
  <c r="BV123"/>
  <c r="BV119"/>
  <c r="BV115"/>
  <c r="BV122"/>
  <c r="BV117"/>
  <c r="BV111"/>
  <c r="BV107"/>
  <c r="BV103"/>
  <c r="BV99"/>
  <c r="BV95"/>
  <c r="BV91"/>
  <c r="BV87"/>
  <c r="BV83"/>
  <c r="BV79"/>
  <c r="BV75"/>
  <c r="BV71"/>
  <c r="BV67"/>
  <c r="BV63"/>
  <c r="BV114"/>
  <c r="BV112"/>
  <c r="BV108"/>
  <c r="BV104"/>
  <c r="BV100"/>
  <c r="BV96"/>
  <c r="BV92"/>
  <c r="BV88"/>
  <c r="BV84"/>
  <c r="BV80"/>
  <c r="BV76"/>
  <c r="BV72"/>
  <c r="BV121"/>
  <c r="BV118"/>
  <c r="BV113"/>
  <c r="BV109"/>
  <c r="BV105"/>
  <c r="BV101"/>
  <c r="BV97"/>
  <c r="BV93"/>
  <c r="BV89"/>
  <c r="BV85"/>
  <c r="BV81"/>
  <c r="BV77"/>
  <c r="BV73"/>
  <c r="BV116"/>
  <c r="BV110"/>
  <c r="BV106"/>
  <c r="BV102"/>
  <c r="BV98"/>
  <c r="BV94"/>
  <c r="BV90"/>
  <c r="BV86"/>
  <c r="BV82"/>
  <c r="BV78"/>
  <c r="BV74"/>
  <c r="BV70"/>
  <c r="BV66"/>
  <c r="BV62"/>
  <c r="BV69"/>
  <c r="BV64"/>
  <c r="BV58"/>
  <c r="BV54"/>
  <c r="BV50"/>
  <c r="BV46"/>
  <c r="BV42"/>
  <c r="BV38"/>
  <c r="BV34"/>
  <c r="BV30"/>
  <c r="BV26"/>
  <c r="BV22"/>
  <c r="BV18"/>
  <c r="BV14"/>
  <c r="BV10"/>
  <c r="BV6"/>
  <c r="BV2"/>
  <c r="BV15"/>
  <c r="BV11"/>
  <c r="BV3"/>
  <c r="BV16"/>
  <c r="BV12"/>
  <c r="BV1"/>
  <c r="BV55"/>
  <c r="BV51"/>
  <c r="BV47"/>
  <c r="BV43"/>
  <c r="BV39"/>
  <c r="BV35"/>
  <c r="BV31"/>
  <c r="BV27"/>
  <c r="BV23"/>
  <c r="BV19"/>
  <c r="BV7"/>
  <c r="BV8"/>
  <c r="BV68"/>
  <c r="BV65"/>
  <c r="BV61"/>
  <c r="BV56"/>
  <c r="BV52"/>
  <c r="BV48"/>
  <c r="BV44"/>
  <c r="BV40"/>
  <c r="BV36"/>
  <c r="BV32"/>
  <c r="BV28"/>
  <c r="BV24"/>
  <c r="BV20"/>
  <c r="BV4"/>
  <c r="BV60"/>
  <c r="BV59"/>
  <c r="BV57"/>
  <c r="BV53"/>
  <c r="BV49"/>
  <c r="BV45"/>
  <c r="BV41"/>
  <c r="BV37"/>
  <c r="BV33"/>
  <c r="BV29"/>
  <c r="BV25"/>
  <c r="BV21"/>
  <c r="BV17"/>
  <c r="BV13"/>
  <c r="BV9"/>
  <c r="BV5"/>
  <c r="EK210"/>
  <c r="H206"/>
  <c r="H203"/>
  <c r="H202"/>
  <c r="H201"/>
  <c r="H199"/>
  <c r="H197"/>
  <c r="H195"/>
  <c r="H205"/>
  <c r="H204"/>
  <c r="H200"/>
  <c r="H198"/>
  <c r="H196"/>
  <c r="H191"/>
  <c r="H193"/>
  <c r="H192"/>
  <c r="H194"/>
  <c r="H190"/>
  <c r="H188"/>
  <c r="H186"/>
  <c r="H184"/>
  <c r="H189"/>
  <c r="H183"/>
  <c r="H181"/>
  <c r="H179"/>
  <c r="H177"/>
  <c r="H187"/>
  <c r="H185"/>
  <c r="H182"/>
  <c r="H180"/>
  <c r="H178"/>
  <c r="H175"/>
  <c r="H174"/>
  <c r="H167"/>
  <c r="H166"/>
  <c r="H164"/>
  <c r="H162"/>
  <c r="H160"/>
  <c r="H158"/>
  <c r="H176"/>
  <c r="H169"/>
  <c r="H168"/>
  <c r="H171"/>
  <c r="H170"/>
  <c r="H173"/>
  <c r="H172"/>
  <c r="H165"/>
  <c r="H159"/>
  <c r="H156"/>
  <c r="H155"/>
  <c r="H150"/>
  <c r="H148"/>
  <c r="H146"/>
  <c r="H144"/>
  <c r="H161"/>
  <c r="H157"/>
  <c r="H152"/>
  <c r="H151"/>
  <c r="H149"/>
  <c r="H147"/>
  <c r="H163"/>
  <c r="H154"/>
  <c r="H153"/>
  <c r="H145"/>
  <c r="H138"/>
  <c r="H137"/>
  <c r="H140"/>
  <c r="H139"/>
  <c r="H136"/>
  <c r="H134"/>
  <c r="H132"/>
  <c r="H130"/>
  <c r="H142"/>
  <c r="H141"/>
  <c r="H143"/>
  <c r="H135"/>
  <c r="H133"/>
  <c r="H131"/>
  <c r="H129"/>
  <c r="H126"/>
  <c r="H125"/>
  <c r="H128"/>
  <c r="H127"/>
  <c r="H120"/>
  <c r="H118"/>
  <c r="H116"/>
  <c r="H114"/>
  <c r="H112"/>
  <c r="H110"/>
  <c r="H108"/>
  <c r="H106"/>
  <c r="H104"/>
  <c r="H122"/>
  <c r="H121"/>
  <c r="H124"/>
  <c r="H123"/>
  <c r="H119"/>
  <c r="H117"/>
  <c r="H115"/>
  <c r="H113"/>
  <c r="H111"/>
  <c r="H109"/>
  <c r="H107"/>
  <c r="H96"/>
  <c r="H95"/>
  <c r="H88"/>
  <c r="H87"/>
  <c r="H82"/>
  <c r="H80"/>
  <c r="H78"/>
  <c r="H76"/>
  <c r="H74"/>
  <c r="H72"/>
  <c r="H70"/>
  <c r="H68"/>
  <c r="H66"/>
  <c r="H64"/>
  <c r="H62"/>
  <c r="H60"/>
  <c r="H58"/>
  <c r="H56"/>
  <c r="H54"/>
  <c r="H103"/>
  <c r="H98"/>
  <c r="H97"/>
  <c r="H90"/>
  <c r="H89"/>
  <c r="H105"/>
  <c r="H100"/>
  <c r="H99"/>
  <c r="H92"/>
  <c r="H91"/>
  <c r="H84"/>
  <c r="H83"/>
  <c r="H81"/>
  <c r="H102"/>
  <c r="H101"/>
  <c r="H94"/>
  <c r="H93"/>
  <c r="H86"/>
  <c r="H85"/>
  <c r="H79"/>
  <c r="H75"/>
  <c r="H51"/>
  <c r="H49"/>
  <c r="H47"/>
  <c r="H45"/>
  <c r="H43"/>
  <c r="H41"/>
  <c r="H39"/>
  <c r="H37"/>
  <c r="H35"/>
  <c r="H33"/>
  <c r="H31"/>
  <c r="H69"/>
  <c r="H67"/>
  <c r="H65"/>
  <c r="H63"/>
  <c r="H61"/>
  <c r="H59"/>
  <c r="H57"/>
  <c r="H55"/>
  <c r="H53"/>
  <c r="H77"/>
  <c r="H71"/>
  <c r="H52"/>
  <c r="H50"/>
  <c r="H48"/>
  <c r="H46"/>
  <c r="H73"/>
  <c r="H36"/>
  <c r="H29"/>
  <c r="H28"/>
  <c r="H21"/>
  <c r="H19"/>
  <c r="H17"/>
  <c r="H15"/>
  <c r="H13"/>
  <c r="H11"/>
  <c r="H9"/>
  <c r="H7"/>
  <c r="H5"/>
  <c r="H3"/>
  <c r="H6"/>
  <c r="H44"/>
  <c r="H38"/>
  <c r="H30"/>
  <c r="H23"/>
  <c r="H10"/>
  <c r="H40"/>
  <c r="H32"/>
  <c r="H25"/>
  <c r="H24"/>
  <c r="H22"/>
  <c r="H20"/>
  <c r="H18"/>
  <c r="H16"/>
  <c r="H14"/>
  <c r="H12"/>
  <c r="H8"/>
  <c r="H4"/>
  <c r="H2"/>
  <c r="H42"/>
  <c r="H34"/>
  <c r="H27"/>
  <c r="H26"/>
  <c r="EJ208"/>
  <c r="EL1"/>
  <c r="JG158"/>
  <c r="TZ202"/>
  <c r="TZ204"/>
  <c r="TZ201"/>
  <c r="TZ206"/>
  <c r="TZ197"/>
  <c r="TZ189"/>
  <c r="TZ194"/>
  <c r="TZ192"/>
  <c r="TZ180"/>
  <c r="TZ172"/>
  <c r="TZ196"/>
  <c r="TZ195"/>
  <c r="TZ198"/>
  <c r="TZ199"/>
  <c r="TZ200"/>
  <c r="TZ178"/>
  <c r="TZ166"/>
  <c r="TZ185"/>
  <c r="TZ183"/>
  <c r="TZ182"/>
  <c r="TZ186"/>
  <c r="TZ184"/>
  <c r="TZ188"/>
  <c r="TZ191"/>
  <c r="TZ163"/>
  <c r="TZ161"/>
  <c r="TZ169"/>
  <c r="TZ165"/>
  <c r="TZ190"/>
  <c r="TZ175"/>
  <c r="TZ174"/>
  <c r="TZ173"/>
  <c r="TZ171"/>
  <c r="TZ170"/>
  <c r="TZ168"/>
  <c r="TZ177"/>
  <c r="TZ176"/>
  <c r="TZ160"/>
  <c r="TZ179"/>
  <c r="TZ155"/>
  <c r="TZ147"/>
  <c r="TZ203"/>
  <c r="TZ181"/>
  <c r="TZ205"/>
  <c r="TZ148"/>
  <c r="TZ146"/>
  <c r="TZ138"/>
  <c r="TZ130"/>
  <c r="TZ122"/>
  <c r="TZ159"/>
  <c r="TZ149"/>
  <c r="TZ143"/>
  <c r="TZ187"/>
  <c r="TZ167"/>
  <c r="TZ162"/>
  <c r="TZ157"/>
  <c r="TZ153"/>
  <c r="TZ140"/>
  <c r="TZ136"/>
  <c r="TZ164"/>
  <c r="TZ158"/>
  <c r="TZ150"/>
  <c r="TZ144"/>
  <c r="TZ127"/>
  <c r="TZ125"/>
  <c r="TZ118"/>
  <c r="TZ110"/>
  <c r="TZ152"/>
  <c r="TZ139"/>
  <c r="TZ134"/>
  <c r="TZ131"/>
  <c r="TZ154"/>
  <c r="TZ137"/>
  <c r="TZ193"/>
  <c r="TZ156"/>
  <c r="TZ142"/>
  <c r="TZ135"/>
  <c r="TZ132"/>
  <c r="TZ128"/>
  <c r="TZ120"/>
  <c r="TZ116"/>
  <c r="TZ141"/>
  <c r="TZ107"/>
  <c r="TZ99"/>
  <c r="TZ91"/>
  <c r="TZ83"/>
  <c r="TZ129"/>
  <c r="TZ105"/>
  <c r="TZ92"/>
  <c r="TZ90"/>
  <c r="TZ80"/>
  <c r="TZ96"/>
  <c r="TZ94"/>
  <c r="TZ111"/>
  <c r="TZ100"/>
  <c r="TZ98"/>
  <c r="TZ85"/>
  <c r="TZ82"/>
  <c r="TZ133"/>
  <c r="TZ123"/>
  <c r="TZ104"/>
  <c r="TZ102"/>
  <c r="TZ87"/>
  <c r="TZ79"/>
  <c r="TZ71"/>
  <c r="TZ63"/>
  <c r="TZ55"/>
  <c r="TZ47"/>
  <c r="TZ145"/>
  <c r="TZ121"/>
  <c r="TZ119"/>
  <c r="TZ101"/>
  <c r="TZ88"/>
  <c r="TZ77"/>
  <c r="TZ64"/>
  <c r="TZ62"/>
  <c r="TZ151"/>
  <c r="TZ117"/>
  <c r="TZ113"/>
  <c r="TZ84"/>
  <c r="TZ115"/>
  <c r="TZ97"/>
  <c r="TZ72"/>
  <c r="TZ70"/>
  <c r="TZ57"/>
  <c r="TZ53"/>
  <c r="TZ126"/>
  <c r="TZ124"/>
  <c r="TZ108"/>
  <c r="TZ93"/>
  <c r="TZ76"/>
  <c r="TZ74"/>
  <c r="TZ59"/>
  <c r="TZ44"/>
  <c r="TZ42"/>
  <c r="TZ34"/>
  <c r="TZ26"/>
  <c r="TZ106"/>
  <c r="TZ89"/>
  <c r="TZ81"/>
  <c r="TZ73"/>
  <c r="TZ66"/>
  <c r="TZ65"/>
  <c r="TZ54"/>
  <c r="TZ52"/>
  <c r="TZ49"/>
  <c r="TZ45"/>
  <c r="TZ38"/>
  <c r="TZ86"/>
  <c r="TZ27"/>
  <c r="TZ103"/>
  <c r="TZ46"/>
  <c r="TZ43"/>
  <c r="TZ40"/>
  <c r="TZ31"/>
  <c r="TZ29"/>
  <c r="TZ114"/>
  <c r="TZ109"/>
  <c r="TZ50"/>
  <c r="TZ35"/>
  <c r="TZ33"/>
  <c r="TZ23"/>
  <c r="TZ20"/>
  <c r="TZ12"/>
  <c r="TZ3"/>
  <c r="TZ95"/>
  <c r="TZ112"/>
  <c r="TZ68"/>
  <c r="TZ61"/>
  <c r="TZ22"/>
  <c r="TZ58"/>
  <c r="TZ32"/>
  <c r="TZ25"/>
  <c r="TZ17"/>
  <c r="TZ15"/>
  <c r="TZ6"/>
  <c r="TZ51"/>
  <c r="TZ30"/>
  <c r="TZ13"/>
  <c r="TZ11"/>
  <c r="TZ39"/>
  <c r="TZ37"/>
  <c r="TZ36"/>
  <c r="TZ24"/>
  <c r="TZ28"/>
  <c r="TZ4"/>
  <c r="TZ2"/>
  <c r="TZ75"/>
  <c r="TZ8"/>
  <c r="TZ48"/>
  <c r="TZ18"/>
  <c r="TZ9"/>
  <c r="TZ7"/>
  <c r="TZ41"/>
  <c r="TZ60"/>
  <c r="TZ19"/>
  <c r="TZ14"/>
  <c r="TZ10"/>
  <c r="TZ5"/>
  <c r="TZ67"/>
  <c r="TZ56"/>
  <c r="TZ21"/>
  <c r="TZ16"/>
  <c r="TZ78"/>
  <c r="TZ69"/>
  <c r="JG25"/>
  <c r="GX25"/>
  <c r="JG50"/>
  <c r="GX50"/>
  <c r="JG69"/>
  <c r="GX69"/>
  <c r="JG125"/>
  <c r="GX125"/>
  <c r="JG159"/>
  <c r="JG160"/>
  <c r="GX160"/>
  <c r="JG193"/>
  <c r="GX193"/>
  <c r="JG8"/>
  <c r="GX8"/>
  <c r="JG94"/>
  <c r="GX94"/>
  <c r="JG6"/>
  <c r="GX6"/>
  <c r="JG44"/>
  <c r="GX44"/>
  <c r="JG51"/>
  <c r="GX51"/>
  <c r="JG88"/>
  <c r="GX88"/>
  <c r="JG54"/>
  <c r="GX54"/>
  <c r="JG32"/>
  <c r="GX32"/>
  <c r="JG56"/>
  <c r="GX56"/>
  <c r="JG74"/>
  <c r="GX74"/>
  <c r="JG76"/>
  <c r="GX76"/>
  <c r="JG101"/>
  <c r="GX101"/>
  <c r="JG117"/>
  <c r="GX117"/>
  <c r="JG91"/>
  <c r="GX91"/>
  <c r="JG120"/>
  <c r="GX120"/>
  <c r="JG129"/>
  <c r="GX129"/>
  <c r="JG132"/>
  <c r="GX132"/>
  <c r="JG134"/>
  <c r="GX134"/>
  <c r="JG154"/>
  <c r="GX154"/>
  <c r="JG147"/>
  <c r="GX147"/>
  <c r="JG172"/>
  <c r="GX172"/>
  <c r="JG178"/>
  <c r="GX178"/>
  <c r="JG186"/>
  <c r="GX186"/>
  <c r="JG202"/>
  <c r="GX202"/>
  <c r="JG203"/>
  <c r="GX203"/>
  <c r="JG12"/>
  <c r="GX12"/>
  <c r="JG3"/>
  <c r="GX3"/>
  <c r="JG10"/>
  <c r="GX10"/>
  <c r="JG22"/>
  <c r="GX22"/>
  <c r="GX55"/>
  <c r="JG55"/>
  <c r="JG92"/>
  <c r="GX92"/>
  <c r="JG58"/>
  <c r="GX58"/>
  <c r="JG36"/>
  <c r="GX36"/>
  <c r="JG60"/>
  <c r="GX60"/>
  <c r="JG82"/>
  <c r="GX82"/>
  <c r="JG77"/>
  <c r="GX77"/>
  <c r="JG103"/>
  <c r="GX103"/>
  <c r="JG119"/>
  <c r="GX119"/>
  <c r="JG95"/>
  <c r="GX95"/>
  <c r="JG124"/>
  <c r="GX124"/>
  <c r="JG106"/>
  <c r="GX106"/>
  <c r="JG141"/>
  <c r="GX141"/>
  <c r="JG138"/>
  <c r="GX138"/>
  <c r="JG151"/>
  <c r="GX151"/>
  <c r="JG177"/>
  <c r="GX177"/>
  <c r="JG182"/>
  <c r="GX182"/>
  <c r="JG188"/>
  <c r="GX188"/>
  <c r="JG196"/>
  <c r="GX196"/>
  <c r="JG197"/>
  <c r="GX197"/>
  <c r="JG48"/>
  <c r="GX48"/>
  <c r="JG98"/>
  <c r="GX98"/>
  <c r="JG131"/>
  <c r="GX131"/>
  <c r="JG195"/>
  <c r="GX195"/>
  <c r="JG100"/>
  <c r="GX100"/>
  <c r="JG104"/>
  <c r="GX104"/>
  <c r="JG162"/>
  <c r="GX162"/>
  <c r="JG198"/>
  <c r="GX198"/>
  <c r="JG29"/>
  <c r="GX29"/>
  <c r="JG20"/>
  <c r="GX20"/>
  <c r="JG5"/>
  <c r="GX5"/>
  <c r="JG30"/>
  <c r="GX30"/>
  <c r="JG63"/>
  <c r="GX63"/>
  <c r="JG28"/>
  <c r="GX28"/>
  <c r="JG66"/>
  <c r="GX66"/>
  <c r="JG42"/>
  <c r="GX42"/>
  <c r="JG68"/>
  <c r="GX68"/>
  <c r="JG53"/>
  <c r="GX53"/>
  <c r="JG85"/>
  <c r="GX85"/>
  <c r="JG111"/>
  <c r="GX111"/>
  <c r="JG139"/>
  <c r="GX139"/>
  <c r="JG107"/>
  <c r="GX107"/>
  <c r="JG135"/>
  <c r="GX135"/>
  <c r="JG114"/>
  <c r="GX114"/>
  <c r="JG144"/>
  <c r="GX144"/>
  <c r="JG149"/>
  <c r="GX149"/>
  <c r="JG165"/>
  <c r="GX165"/>
  <c r="GX159"/>
  <c r="JG166"/>
  <c r="GX166"/>
  <c r="JG180"/>
  <c r="GX180"/>
  <c r="JG183"/>
  <c r="GX183"/>
  <c r="JG201"/>
  <c r="GX201"/>
  <c r="JG205"/>
  <c r="GX205"/>
  <c r="JG52"/>
  <c r="GX52"/>
  <c r="JG27"/>
  <c r="GX27"/>
  <c r="JG127"/>
  <c r="GX127"/>
  <c r="JG168"/>
  <c r="GX168"/>
  <c r="JG2"/>
  <c r="GX2"/>
  <c r="JG62"/>
  <c r="GX62"/>
  <c r="JG121"/>
  <c r="GX121"/>
  <c r="JG142"/>
  <c r="GX142"/>
  <c r="JG176"/>
  <c r="GX176"/>
  <c r="JG7"/>
  <c r="GX7"/>
  <c r="JG31"/>
  <c r="GX31"/>
  <c r="JG38"/>
  <c r="GX38"/>
  <c r="JG9"/>
  <c r="GX9"/>
  <c r="JG35"/>
  <c r="GX35"/>
  <c r="JG67"/>
  <c r="GX67"/>
  <c r="JG33"/>
  <c r="GX33"/>
  <c r="JG70"/>
  <c r="GX70"/>
  <c r="JG46"/>
  <c r="GX46"/>
  <c r="JG78"/>
  <c r="GX78"/>
  <c r="JG57"/>
  <c r="GX57"/>
  <c r="JG109"/>
  <c r="GX109"/>
  <c r="JG112"/>
  <c r="GX112"/>
  <c r="JG75"/>
  <c r="GX75"/>
  <c r="JG108"/>
  <c r="GX108"/>
  <c r="JG136"/>
  <c r="GX136"/>
  <c r="JG118"/>
  <c r="GX118"/>
  <c r="JG153"/>
  <c r="GX153"/>
  <c r="JG157"/>
  <c r="JG156"/>
  <c r="GX156"/>
  <c r="JG167"/>
  <c r="GX167"/>
  <c r="JG163"/>
  <c r="GX163"/>
  <c r="JG170"/>
  <c r="GX170"/>
  <c r="JG184"/>
  <c r="GX184"/>
  <c r="JG187"/>
  <c r="GX187"/>
  <c r="JG200"/>
  <c r="GX200"/>
  <c r="JG206"/>
  <c r="GX206"/>
  <c r="JG81"/>
  <c r="GX81"/>
  <c r="JG133"/>
  <c r="GX133"/>
  <c r="JG113"/>
  <c r="GX113"/>
  <c r="JG130"/>
  <c r="GX130"/>
  <c r="JG173"/>
  <c r="GX173"/>
  <c r="JG15"/>
  <c r="JG16"/>
  <c r="GX16"/>
  <c r="JG26"/>
  <c r="GX26"/>
  <c r="JG39"/>
  <c r="GX39"/>
  <c r="JG49"/>
  <c r="GX49"/>
  <c r="JG99"/>
  <c r="GX99"/>
  <c r="JG110"/>
  <c r="GX110"/>
  <c r="JG155"/>
  <c r="GX155"/>
  <c r="JG199"/>
  <c r="GX199"/>
  <c r="JG17"/>
  <c r="GX17"/>
  <c r="JG34"/>
  <c r="GX34"/>
  <c r="JG11"/>
  <c r="GX11"/>
  <c r="JG41"/>
  <c r="GX41"/>
  <c r="JG73"/>
  <c r="GX73"/>
  <c r="JG37"/>
  <c r="GX37"/>
  <c r="JG96"/>
  <c r="GX96"/>
  <c r="JG71"/>
  <c r="GX71"/>
  <c r="JG86"/>
  <c r="GX86"/>
  <c r="JG61"/>
  <c r="GX61"/>
  <c r="JG89"/>
  <c r="GX89"/>
  <c r="JG137"/>
  <c r="GX137"/>
  <c r="JG79"/>
  <c r="GX79"/>
  <c r="JG115"/>
  <c r="GX115"/>
  <c r="JG145"/>
  <c r="GX145"/>
  <c r="JG122"/>
  <c r="GX122"/>
  <c r="JG161"/>
  <c r="GX161"/>
  <c r="JG171"/>
  <c r="GX171"/>
  <c r="JG148"/>
  <c r="GX148"/>
  <c r="JG175"/>
  <c r="GX175"/>
  <c r="JG174"/>
  <c r="GX174"/>
  <c r="JG185"/>
  <c r="GX185"/>
  <c r="JG190"/>
  <c r="GX190"/>
  <c r="JG204"/>
  <c r="GX204"/>
  <c r="JG72"/>
  <c r="GX72"/>
  <c r="JG24"/>
  <c r="GX24"/>
  <c r="JG47"/>
  <c r="GX47"/>
  <c r="JG97"/>
  <c r="GX97"/>
  <c r="JG87"/>
  <c r="GX87"/>
  <c r="JG150"/>
  <c r="GX150"/>
  <c r="JG179"/>
  <c r="GX179"/>
  <c r="JG18"/>
  <c r="GX18"/>
  <c r="JG59"/>
  <c r="GX59"/>
  <c r="JG64"/>
  <c r="GX64"/>
  <c r="JG84"/>
  <c r="GX84"/>
  <c r="JG128"/>
  <c r="GX128"/>
  <c r="JG140"/>
  <c r="GX140"/>
  <c r="JG181"/>
  <c r="GX181"/>
  <c r="JG194"/>
  <c r="GX194"/>
  <c r="JH206"/>
  <c r="GY206"/>
  <c r="JG40"/>
  <c r="GX40"/>
  <c r="JG4"/>
  <c r="GX4"/>
  <c r="JG21"/>
  <c r="GX21"/>
  <c r="JG19"/>
  <c r="GX19"/>
  <c r="JG45"/>
  <c r="GX45"/>
  <c r="JG80"/>
  <c r="GX80"/>
  <c r="JG43"/>
  <c r="GX43"/>
  <c r="JG23"/>
  <c r="GX23"/>
  <c r="JG90"/>
  <c r="GX90"/>
  <c r="JG102"/>
  <c r="GX102"/>
  <c r="JG65"/>
  <c r="GX65"/>
  <c r="JG93"/>
  <c r="GX93"/>
  <c r="JG105"/>
  <c r="GX105"/>
  <c r="JG83"/>
  <c r="GX83"/>
  <c r="JG116"/>
  <c r="GX116"/>
  <c r="JG123"/>
  <c r="GX123"/>
  <c r="JG126"/>
  <c r="GX126"/>
  <c r="JG143"/>
  <c r="GX143"/>
  <c r="JG146"/>
  <c r="GX146"/>
  <c r="JG152"/>
  <c r="GX152"/>
  <c r="JG164"/>
  <c r="GX164"/>
  <c r="JG169"/>
  <c r="GX169"/>
  <c r="JG189"/>
  <c r="GX189"/>
  <c r="JG192"/>
  <c r="GX192"/>
  <c r="JG191"/>
  <c r="GX191"/>
  <c r="JG13"/>
  <c r="JG14"/>
  <c r="GX13"/>
  <c r="GX15"/>
  <c r="GX14"/>
  <c r="GX158"/>
  <c r="GX157"/>
  <c r="UA1"/>
  <c r="JH118" l="1"/>
  <c r="JH98"/>
  <c r="GY119"/>
  <c r="NR236"/>
  <c r="NX235"/>
  <c r="NS235"/>
  <c r="NT235" s="1"/>
  <c r="NU235" s="1"/>
  <c r="JH194"/>
  <c r="JH163"/>
  <c r="JH22"/>
  <c r="JH193"/>
  <c r="JH151"/>
  <c r="GY4"/>
  <c r="JH57"/>
  <c r="GY124"/>
  <c r="JH23"/>
  <c r="JH167"/>
  <c r="GY164"/>
  <c r="JH166"/>
  <c r="JH3"/>
  <c r="JH152"/>
  <c r="GY114"/>
  <c r="GY27"/>
  <c r="GY194"/>
  <c r="GY61"/>
  <c r="JH39"/>
  <c r="JH148"/>
  <c r="JH93"/>
  <c r="GY60"/>
  <c r="JH123"/>
  <c r="GY163"/>
  <c r="JH62"/>
  <c r="JH113"/>
  <c r="JH195"/>
  <c r="JH112"/>
  <c r="JH40"/>
  <c r="JH65"/>
  <c r="JH2"/>
  <c r="JH202"/>
  <c r="JH188"/>
  <c r="GY113"/>
  <c r="JH27"/>
  <c r="GY39"/>
  <c r="JH33"/>
  <c r="JH81"/>
  <c r="GY127"/>
  <c r="JH133"/>
  <c r="JH44"/>
  <c r="JH142"/>
  <c r="JH43"/>
  <c r="RR115"/>
  <c r="GY145"/>
  <c r="GY62"/>
  <c r="JH61"/>
  <c r="GY35"/>
  <c r="JH26"/>
  <c r="JH80"/>
  <c r="RR152"/>
  <c r="RR125"/>
  <c r="GY3"/>
  <c r="GY132"/>
  <c r="GY104"/>
  <c r="GY33"/>
  <c r="JH83"/>
  <c r="JH7"/>
  <c r="GY80"/>
  <c r="GY98"/>
  <c r="JH70"/>
  <c r="GY187"/>
  <c r="GY188"/>
  <c r="RR22"/>
  <c r="JH34"/>
  <c r="RR59"/>
  <c r="JH35"/>
  <c r="RR139"/>
  <c r="JH71"/>
  <c r="RR52"/>
  <c r="RR185"/>
  <c r="RR190"/>
  <c r="JH205"/>
  <c r="RR160"/>
  <c r="RR44"/>
  <c r="RR67"/>
  <c r="JH161"/>
  <c r="JH73"/>
  <c r="JH171"/>
  <c r="JH95"/>
  <c r="JH10"/>
  <c r="GY71"/>
  <c r="GY186"/>
  <c r="JH187"/>
  <c r="GY123"/>
  <c r="JH82"/>
  <c r="GY151"/>
  <c r="GY161"/>
  <c r="GY150"/>
  <c r="JH46"/>
  <c r="JH192"/>
  <c r="RR46"/>
  <c r="GY162"/>
  <c r="RR24"/>
  <c r="RR199"/>
  <c r="RR78"/>
  <c r="RR163"/>
  <c r="RR41"/>
  <c r="RR90"/>
  <c r="RR117"/>
  <c r="RR176"/>
  <c r="GY22"/>
  <c r="GY40"/>
  <c r="GY65"/>
  <c r="RR23"/>
  <c r="RR21"/>
  <c r="RR94"/>
  <c r="RR121"/>
  <c r="RR144"/>
  <c r="RR178"/>
  <c r="GY34"/>
  <c r="GY2"/>
  <c r="JH132"/>
  <c r="JH201"/>
  <c r="JH150"/>
  <c r="JH145"/>
  <c r="JH131"/>
  <c r="RR70"/>
  <c r="RR149"/>
  <c r="GY115"/>
  <c r="GY201"/>
  <c r="GY195"/>
  <c r="RR123"/>
  <c r="GY193"/>
  <c r="JH162"/>
  <c r="RR16"/>
  <c r="RR47"/>
  <c r="RR130"/>
  <c r="RR73"/>
  <c r="RR147"/>
  <c r="RR195"/>
  <c r="RR204"/>
  <c r="GY10"/>
  <c r="GY25"/>
  <c r="GY72"/>
  <c r="GY26"/>
  <c r="GY118"/>
  <c r="JH189"/>
  <c r="JH173"/>
  <c r="GY83"/>
  <c r="RR95"/>
  <c r="GY95"/>
  <c r="RR75"/>
  <c r="RR157"/>
  <c r="RR60"/>
  <c r="RR72"/>
  <c r="JH72"/>
  <c r="GY171"/>
  <c r="GY122"/>
  <c r="GY36"/>
  <c r="RR2"/>
  <c r="RR112"/>
  <c r="RR193"/>
  <c r="GY73"/>
  <c r="RR19"/>
  <c r="RR120"/>
  <c r="JI120" s="1"/>
  <c r="RR36"/>
  <c r="RR81"/>
  <c r="RR172"/>
  <c r="RR12"/>
  <c r="RR136"/>
  <c r="JH114"/>
  <c r="GY112"/>
  <c r="JH186"/>
  <c r="JH12"/>
  <c r="JH204"/>
  <c r="JH13"/>
  <c r="JH104"/>
  <c r="RR15"/>
  <c r="RR20"/>
  <c r="JI20" s="1"/>
  <c r="RR18"/>
  <c r="RR9"/>
  <c r="RR69"/>
  <c r="RR56"/>
  <c r="RR45"/>
  <c r="RR48"/>
  <c r="RR74"/>
  <c r="RR131"/>
  <c r="RR92"/>
  <c r="RR63"/>
  <c r="RR99"/>
  <c r="RR77"/>
  <c r="RR119"/>
  <c r="RR146"/>
  <c r="RR116"/>
  <c r="RR155"/>
  <c r="RR140"/>
  <c r="RR156"/>
  <c r="RR153"/>
  <c r="RR168"/>
  <c r="RR180"/>
  <c r="RR191"/>
  <c r="JI190" s="1"/>
  <c r="RR197"/>
  <c r="RR205"/>
  <c r="JH115"/>
  <c r="GY82"/>
  <c r="GY70"/>
  <c r="RR161"/>
  <c r="JH84"/>
  <c r="RR32"/>
  <c r="RR118"/>
  <c r="RR201"/>
  <c r="GY37"/>
  <c r="JH154"/>
  <c r="GY156"/>
  <c r="RR57"/>
  <c r="RR4"/>
  <c r="GZ4" s="1"/>
  <c r="RR28"/>
  <c r="RR25"/>
  <c r="RR79"/>
  <c r="RR71"/>
  <c r="RR127"/>
  <c r="RR124"/>
  <c r="RR151"/>
  <c r="RR179"/>
  <c r="JI179" s="1"/>
  <c r="RR189"/>
  <c r="JI189" s="1"/>
  <c r="GY81"/>
  <c r="JH30"/>
  <c r="GY198"/>
  <c r="RR8"/>
  <c r="JI8" s="1"/>
  <c r="RR7"/>
  <c r="RR68"/>
  <c r="RR54"/>
  <c r="RR80"/>
  <c r="RR105"/>
  <c r="RR89"/>
  <c r="RR128"/>
  <c r="RR159"/>
  <c r="RR169"/>
  <c r="RR192"/>
  <c r="GY46"/>
  <c r="RR3"/>
  <c r="RR49"/>
  <c r="RR39"/>
  <c r="RR11"/>
  <c r="RR33"/>
  <c r="RR26"/>
  <c r="RR34"/>
  <c r="RR58"/>
  <c r="RR83"/>
  <c r="RR86"/>
  <c r="RR100"/>
  <c r="RR106"/>
  <c r="RR109"/>
  <c r="RR93"/>
  <c r="RR122"/>
  <c r="RR135"/>
  <c r="RR143"/>
  <c r="RR141"/>
  <c r="RR165"/>
  <c r="RR154"/>
  <c r="RR166"/>
  <c r="RR187"/>
  <c r="RR181"/>
  <c r="RR194"/>
  <c r="RR206"/>
  <c r="GZ206" s="1"/>
  <c r="GY172"/>
  <c r="GY173"/>
  <c r="JH36"/>
  <c r="GY131"/>
  <c r="JH153"/>
  <c r="JH127"/>
  <c r="JH182"/>
  <c r="JH76"/>
  <c r="GY101"/>
  <c r="GY158"/>
  <c r="JH135"/>
  <c r="GY51"/>
  <c r="JH16"/>
  <c r="JH110"/>
  <c r="GY174"/>
  <c r="JH78"/>
  <c r="RR27"/>
  <c r="RR64"/>
  <c r="RR76"/>
  <c r="RR96"/>
  <c r="RR102"/>
  <c r="RR133"/>
  <c r="RR164"/>
  <c r="RR182"/>
  <c r="RR200"/>
  <c r="RR114"/>
  <c r="RR31"/>
  <c r="RR29"/>
  <c r="RR82"/>
  <c r="RR98"/>
  <c r="RR103"/>
  <c r="RR134"/>
  <c r="RR173"/>
  <c r="RR150"/>
  <c r="RR186"/>
  <c r="RR188"/>
  <c r="GY153"/>
  <c r="RR6"/>
  <c r="JI5" s="1"/>
  <c r="RR50"/>
  <c r="RR65"/>
  <c r="RR13"/>
  <c r="RR37"/>
  <c r="RR30"/>
  <c r="RR38"/>
  <c r="RR62"/>
  <c r="RR84"/>
  <c r="RR87"/>
  <c r="RR51"/>
  <c r="RR107"/>
  <c r="RR110"/>
  <c r="RR97"/>
  <c r="RR126"/>
  <c r="JI126" s="1"/>
  <c r="RR104"/>
  <c r="RR138"/>
  <c r="RR145"/>
  <c r="RR167"/>
  <c r="RR158"/>
  <c r="RR170"/>
  <c r="RR171"/>
  <c r="RR183"/>
  <c r="RR196"/>
  <c r="RR202"/>
  <c r="JH172"/>
  <c r="GY152"/>
  <c r="GY192"/>
  <c r="GY202"/>
  <c r="JH54"/>
  <c r="GY128"/>
  <c r="JH199"/>
  <c r="GY19"/>
  <c r="JH144"/>
  <c r="GY17"/>
  <c r="GY74"/>
  <c r="JH169"/>
  <c r="JH29"/>
  <c r="JH9"/>
  <c r="JH159"/>
  <c r="JH31"/>
  <c r="RR42"/>
  <c r="RR53"/>
  <c r="RR85"/>
  <c r="GZ85" s="1"/>
  <c r="RR177"/>
  <c r="RR14"/>
  <c r="RS1"/>
  <c r="RS202" s="1"/>
  <c r="RR10"/>
  <c r="RR61"/>
  <c r="RR113"/>
  <c r="RR17"/>
  <c r="RR43"/>
  <c r="RR35"/>
  <c r="RR40"/>
  <c r="RR66"/>
  <c r="JI66" s="1"/>
  <c r="RR129"/>
  <c r="RR88"/>
  <c r="RR55"/>
  <c r="RR91"/>
  <c r="RR111"/>
  <c r="RR101"/>
  <c r="RR137"/>
  <c r="RR108"/>
  <c r="GZ108" s="1"/>
  <c r="RR142"/>
  <c r="RR132"/>
  <c r="JI132" s="1"/>
  <c r="RR148"/>
  <c r="RR162"/>
  <c r="RR174"/>
  <c r="RR175"/>
  <c r="RR184"/>
  <c r="RR198"/>
  <c r="RR203"/>
  <c r="GY116"/>
  <c r="JH196"/>
  <c r="GY111"/>
  <c r="JH63"/>
  <c r="GY102"/>
  <c r="JH68"/>
  <c r="JH41"/>
  <c r="JH149"/>
  <c r="JH96"/>
  <c r="JH6"/>
  <c r="GY179"/>
  <c r="GY105"/>
  <c r="JH130"/>
  <c r="JH140"/>
  <c r="JH197"/>
  <c r="GY203"/>
  <c r="GY168"/>
  <c r="GY42"/>
  <c r="GY13"/>
  <c r="JH38"/>
  <c r="JH21"/>
  <c r="GY89"/>
  <c r="GY67"/>
  <c r="GY52"/>
  <c r="GY138"/>
  <c r="JH191"/>
  <c r="JH107"/>
  <c r="GY120"/>
  <c r="GY176"/>
  <c r="JH126"/>
  <c r="JH47"/>
  <c r="JH64"/>
  <c r="JH85"/>
  <c r="GY165"/>
  <c r="JH203"/>
  <c r="GY11"/>
  <c r="GY159"/>
  <c r="GY107"/>
  <c r="JH105"/>
  <c r="GY196"/>
  <c r="GY90"/>
  <c r="JH139"/>
  <c r="JH198"/>
  <c r="JH141"/>
  <c r="JH183"/>
  <c r="JH174"/>
  <c r="GY8"/>
  <c r="JH170"/>
  <c r="GY117"/>
  <c r="JH14"/>
  <c r="JH52"/>
  <c r="GY47"/>
  <c r="GY66"/>
  <c r="JH179"/>
  <c r="JH111"/>
  <c r="JH120"/>
  <c r="JH138"/>
  <c r="JH60"/>
  <c r="GY182"/>
  <c r="JH177"/>
  <c r="JH176"/>
  <c r="JH20"/>
  <c r="GY137"/>
  <c r="JH168"/>
  <c r="JH37"/>
  <c r="JH156"/>
  <c r="GY21"/>
  <c r="GY130"/>
  <c r="GY106"/>
  <c r="GY155"/>
  <c r="JH106"/>
  <c r="GY53"/>
  <c r="GY126"/>
  <c r="GY59"/>
  <c r="GY154"/>
  <c r="GY20"/>
  <c r="GY48"/>
  <c r="GY88"/>
  <c r="JH67"/>
  <c r="JH122"/>
  <c r="JH17"/>
  <c r="JH155"/>
  <c r="GY49"/>
  <c r="GY167"/>
  <c r="JH94"/>
  <c r="GY55"/>
  <c r="GY191"/>
  <c r="JH53"/>
  <c r="GY184"/>
  <c r="JH59"/>
  <c r="JH66"/>
  <c r="GY38"/>
  <c r="JH50"/>
  <c r="GY16"/>
  <c r="JH74"/>
  <c r="JH134"/>
  <c r="GY181"/>
  <c r="JH86"/>
  <c r="JH136"/>
  <c r="GY141"/>
  <c r="GY91"/>
  <c r="GY56"/>
  <c r="GY180"/>
  <c r="GY133"/>
  <c r="JH89"/>
  <c r="JH45"/>
  <c r="GY169"/>
  <c r="JH157"/>
  <c r="GY44"/>
  <c r="JH164"/>
  <c r="GY24"/>
  <c r="JH100"/>
  <c r="JH109"/>
  <c r="JH55"/>
  <c r="GY28"/>
  <c r="GY99"/>
  <c r="GY12"/>
  <c r="JH42"/>
  <c r="JH124"/>
  <c r="GY166"/>
  <c r="GY23"/>
  <c r="JH116"/>
  <c r="GY103"/>
  <c r="GY69"/>
  <c r="GY160"/>
  <c r="GY43"/>
  <c r="JH102"/>
  <c r="GY29"/>
  <c r="JH128"/>
  <c r="GY14"/>
  <c r="GY76"/>
  <c r="GY68"/>
  <c r="GY41"/>
  <c r="JH200"/>
  <c r="GY30"/>
  <c r="JH125"/>
  <c r="GY183"/>
  <c r="JH103"/>
  <c r="JH69"/>
  <c r="JH160"/>
  <c r="JH79"/>
  <c r="GY50"/>
  <c r="JH19"/>
  <c r="GY94"/>
  <c r="GY140"/>
  <c r="GY197"/>
  <c r="JH137"/>
  <c r="JH90"/>
  <c r="GY142"/>
  <c r="JH77"/>
  <c r="GY108"/>
  <c r="JH88"/>
  <c r="GY32"/>
  <c r="GY143"/>
  <c r="JH101"/>
  <c r="GY75"/>
  <c r="JH190"/>
  <c r="JH181"/>
  <c r="GY175"/>
  <c r="JH48"/>
  <c r="JH4"/>
  <c r="JH49"/>
  <c r="JH24"/>
  <c r="GY200"/>
  <c r="GY64"/>
  <c r="GY45"/>
  <c r="GY85"/>
  <c r="JH75"/>
  <c r="GY170"/>
  <c r="GY125"/>
  <c r="JH165"/>
  <c r="JH108"/>
  <c r="JH117"/>
  <c r="JH175"/>
  <c r="GY79"/>
  <c r="JH143"/>
  <c r="JH11"/>
  <c r="GY157"/>
  <c r="GY15"/>
  <c r="GY134"/>
  <c r="JH87"/>
  <c r="JH8"/>
  <c r="GY147"/>
  <c r="GY18"/>
  <c r="JH32"/>
  <c r="JH158"/>
  <c r="GY86"/>
  <c r="JH147"/>
  <c r="GY136"/>
  <c r="GY78"/>
  <c r="GY109"/>
  <c r="GY199"/>
  <c r="GY148"/>
  <c r="GY31"/>
  <c r="JH28"/>
  <c r="GY121"/>
  <c r="GY9"/>
  <c r="GY110"/>
  <c r="GY135"/>
  <c r="GY58"/>
  <c r="GY100"/>
  <c r="JH121"/>
  <c r="GY149"/>
  <c r="GY97"/>
  <c r="GY6"/>
  <c r="GY63"/>
  <c r="JH58"/>
  <c r="JH51"/>
  <c r="GY92"/>
  <c r="GY204"/>
  <c r="GY144"/>
  <c r="JH97"/>
  <c r="GY57"/>
  <c r="JH15"/>
  <c r="GY146"/>
  <c r="GY129"/>
  <c r="JH99"/>
  <c r="GY93"/>
  <c r="JH5"/>
  <c r="JH129"/>
  <c r="JH18"/>
  <c r="JH184"/>
  <c r="GY185"/>
  <c r="GY139"/>
  <c r="GY54"/>
  <c r="GY5"/>
  <c r="JH180"/>
  <c r="GY178"/>
  <c r="GY96"/>
  <c r="GY84"/>
  <c r="GY177"/>
  <c r="GY189"/>
  <c r="GY190"/>
  <c r="JH178"/>
  <c r="EL202"/>
  <c r="EL199"/>
  <c r="EL204"/>
  <c r="EL205"/>
  <c r="EL197"/>
  <c r="EL201"/>
  <c r="EL200"/>
  <c r="EL192"/>
  <c r="EL198"/>
  <c r="EL196"/>
  <c r="EL194"/>
  <c r="EL190"/>
  <c r="EL185"/>
  <c r="EL177"/>
  <c r="EL191"/>
  <c r="EL206"/>
  <c r="EL184"/>
  <c r="EL187"/>
  <c r="EL183"/>
  <c r="EL175"/>
  <c r="EL167"/>
  <c r="EL159"/>
  <c r="EL203"/>
  <c r="EL186"/>
  <c r="EL193"/>
  <c r="EL166"/>
  <c r="EL157"/>
  <c r="EL181"/>
  <c r="EL188"/>
  <c r="EL178"/>
  <c r="EL176"/>
  <c r="EL174"/>
  <c r="EL171"/>
  <c r="EL168"/>
  <c r="EL165"/>
  <c r="EL158"/>
  <c r="EL151"/>
  <c r="EL143"/>
  <c r="EL154"/>
  <c r="EL182"/>
  <c r="EL173"/>
  <c r="EL172"/>
  <c r="EL163"/>
  <c r="EL161"/>
  <c r="EL189"/>
  <c r="EL179"/>
  <c r="EL156"/>
  <c r="EL147"/>
  <c r="EL140"/>
  <c r="EL132"/>
  <c r="EL124"/>
  <c r="EL169"/>
  <c r="EL160"/>
  <c r="EL136"/>
  <c r="EL146"/>
  <c r="EL144"/>
  <c r="EL142"/>
  <c r="EL138"/>
  <c r="EL148"/>
  <c r="EL170"/>
  <c r="EL141"/>
  <c r="EL128"/>
  <c r="EL118"/>
  <c r="EL153"/>
  <c r="EL139"/>
  <c r="EL116"/>
  <c r="EL152"/>
  <c r="EL150"/>
  <c r="EL137"/>
  <c r="EL129"/>
  <c r="EL126"/>
  <c r="EL123"/>
  <c r="EL120"/>
  <c r="EL162"/>
  <c r="EL155"/>
  <c r="EL135"/>
  <c r="EL131"/>
  <c r="EL130"/>
  <c r="EL127"/>
  <c r="EL125"/>
  <c r="EL164"/>
  <c r="EL122"/>
  <c r="EL114"/>
  <c r="EL109"/>
  <c r="EL101"/>
  <c r="EL180"/>
  <c r="EL112"/>
  <c r="EL110"/>
  <c r="EL133"/>
  <c r="EL119"/>
  <c r="EL117"/>
  <c r="EL145"/>
  <c r="EL121"/>
  <c r="EL108"/>
  <c r="EL95"/>
  <c r="EL88"/>
  <c r="EL80"/>
  <c r="EL111"/>
  <c r="EL107"/>
  <c r="EL100"/>
  <c r="EL94"/>
  <c r="EL90"/>
  <c r="EL86"/>
  <c r="EL104"/>
  <c r="EL92"/>
  <c r="EL134"/>
  <c r="EL105"/>
  <c r="EL98"/>
  <c r="EL97"/>
  <c r="EL84"/>
  <c r="EL69"/>
  <c r="EL85"/>
  <c r="EL82"/>
  <c r="EL79"/>
  <c r="EL71"/>
  <c r="EL67"/>
  <c r="EL66"/>
  <c r="EL58"/>
  <c r="EL106"/>
  <c r="EL93"/>
  <c r="EL73"/>
  <c r="EL63"/>
  <c r="EL55"/>
  <c r="EL149"/>
  <c r="EL75"/>
  <c r="EL60"/>
  <c r="EL52"/>
  <c r="EL103"/>
  <c r="EL102"/>
  <c r="EL78"/>
  <c r="EL61"/>
  <c r="EL53"/>
  <c r="EL45"/>
  <c r="EL37"/>
  <c r="EL91"/>
  <c r="EL49"/>
  <c r="EL34"/>
  <c r="EL32"/>
  <c r="EL76"/>
  <c r="EL72"/>
  <c r="EL62"/>
  <c r="EL54"/>
  <c r="EL96"/>
  <c r="EL83"/>
  <c r="EL81"/>
  <c r="EL68"/>
  <c r="EL42"/>
  <c r="EL40"/>
  <c r="EL38"/>
  <c r="EL26"/>
  <c r="EL113"/>
  <c r="EL99"/>
  <c r="EL89"/>
  <c r="EL70"/>
  <c r="EL65"/>
  <c r="EL64"/>
  <c r="EL57"/>
  <c r="EL56"/>
  <c r="EL51"/>
  <c r="EL41"/>
  <c r="EL30"/>
  <c r="EL22"/>
  <c r="EL44"/>
  <c r="EL29"/>
  <c r="EL16"/>
  <c r="EL8"/>
  <c r="EL77"/>
  <c r="EL18"/>
  <c r="EL13"/>
  <c r="EL5"/>
  <c r="EL195"/>
  <c r="EL50"/>
  <c r="EL47"/>
  <c r="EL36"/>
  <c r="EL24"/>
  <c r="EL20"/>
  <c r="EL10"/>
  <c r="EL2"/>
  <c r="EL115"/>
  <c r="EL87"/>
  <c r="EL33"/>
  <c r="EL31"/>
  <c r="EL25"/>
  <c r="EL21"/>
  <c r="EL14"/>
  <c r="EL6"/>
  <c r="EL48"/>
  <c r="EL59"/>
  <c r="EL28"/>
  <c r="EL12"/>
  <c r="EL23"/>
  <c r="EL46"/>
  <c r="EL43"/>
  <c r="EL17"/>
  <c r="EL15"/>
  <c r="EL7"/>
  <c r="EL11"/>
  <c r="EL3"/>
  <c r="EL74"/>
  <c r="EL39"/>
  <c r="EL35"/>
  <c r="EL27"/>
  <c r="EL4"/>
  <c r="EL19"/>
  <c r="EL9"/>
  <c r="EK208"/>
  <c r="I205"/>
  <c r="I203"/>
  <c r="I206"/>
  <c r="I204"/>
  <c r="I202"/>
  <c r="I201"/>
  <c r="I199"/>
  <c r="I197"/>
  <c r="I195"/>
  <c r="I193"/>
  <c r="I200"/>
  <c r="I191"/>
  <c r="I189"/>
  <c r="I198"/>
  <c r="I192"/>
  <c r="I194"/>
  <c r="I190"/>
  <c r="I196"/>
  <c r="I183"/>
  <c r="I181"/>
  <c r="I179"/>
  <c r="I177"/>
  <c r="I175"/>
  <c r="I173"/>
  <c r="I171"/>
  <c r="I169"/>
  <c r="I167"/>
  <c r="I165"/>
  <c r="I188"/>
  <c r="I187"/>
  <c r="I186"/>
  <c r="I185"/>
  <c r="I184"/>
  <c r="I182"/>
  <c r="I180"/>
  <c r="I176"/>
  <c r="I168"/>
  <c r="I170"/>
  <c r="I163"/>
  <c r="I178"/>
  <c r="I172"/>
  <c r="I174"/>
  <c r="I166"/>
  <c r="I164"/>
  <c r="I162"/>
  <c r="I160"/>
  <c r="I158"/>
  <c r="I156"/>
  <c r="I154"/>
  <c r="I152"/>
  <c r="I161"/>
  <c r="I157"/>
  <c r="I151"/>
  <c r="I149"/>
  <c r="I147"/>
  <c r="I153"/>
  <c r="I159"/>
  <c r="I155"/>
  <c r="I150"/>
  <c r="I148"/>
  <c r="I146"/>
  <c r="I144"/>
  <c r="I142"/>
  <c r="I140"/>
  <c r="I138"/>
  <c r="I139"/>
  <c r="I136"/>
  <c r="I134"/>
  <c r="I132"/>
  <c r="I130"/>
  <c r="I128"/>
  <c r="I126"/>
  <c r="I124"/>
  <c r="I122"/>
  <c r="I120"/>
  <c r="I141"/>
  <c r="I143"/>
  <c r="I135"/>
  <c r="I133"/>
  <c r="I145"/>
  <c r="I137"/>
  <c r="I129"/>
  <c r="I127"/>
  <c r="I118"/>
  <c r="I116"/>
  <c r="I114"/>
  <c r="I112"/>
  <c r="I110"/>
  <c r="I108"/>
  <c r="I106"/>
  <c r="I104"/>
  <c r="I102"/>
  <c r="I100"/>
  <c r="I98"/>
  <c r="I96"/>
  <c r="I94"/>
  <c r="I92"/>
  <c r="I90"/>
  <c r="I88"/>
  <c r="I86"/>
  <c r="I84"/>
  <c r="I131"/>
  <c r="I121"/>
  <c r="I123"/>
  <c r="I119"/>
  <c r="I117"/>
  <c r="I115"/>
  <c r="I113"/>
  <c r="I125"/>
  <c r="I109"/>
  <c r="I103"/>
  <c r="I97"/>
  <c r="I89"/>
  <c r="I111"/>
  <c r="I105"/>
  <c r="I99"/>
  <c r="I91"/>
  <c r="I83"/>
  <c r="I81"/>
  <c r="I79"/>
  <c r="I77"/>
  <c r="I75"/>
  <c r="I73"/>
  <c r="I71"/>
  <c r="I101"/>
  <c r="I93"/>
  <c r="I85"/>
  <c r="I107"/>
  <c r="I95"/>
  <c r="I87"/>
  <c r="I82"/>
  <c r="I80"/>
  <c r="I78"/>
  <c r="I76"/>
  <c r="I74"/>
  <c r="I72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0"/>
  <c r="I48"/>
  <c r="I46"/>
  <c r="I44"/>
  <c r="I70"/>
  <c r="I51"/>
  <c r="I49"/>
  <c r="I47"/>
  <c r="I45"/>
  <c r="I43"/>
  <c r="I41"/>
  <c r="I39"/>
  <c r="I37"/>
  <c r="I35"/>
  <c r="I33"/>
  <c r="I31"/>
  <c r="I29"/>
  <c r="I27"/>
  <c r="I25"/>
  <c r="I23"/>
  <c r="I38"/>
  <c r="I30"/>
  <c r="I10"/>
  <c r="I8"/>
  <c r="I4"/>
  <c r="I40"/>
  <c r="I32"/>
  <c r="I24"/>
  <c r="I22"/>
  <c r="I20"/>
  <c r="I18"/>
  <c r="I16"/>
  <c r="I14"/>
  <c r="I12"/>
  <c r="I6"/>
  <c r="I2"/>
  <c r="I42"/>
  <c r="I34"/>
  <c r="I26"/>
  <c r="I36"/>
  <c r="I28"/>
  <c r="I21"/>
  <c r="I19"/>
  <c r="I17"/>
  <c r="I15"/>
  <c r="I13"/>
  <c r="I11"/>
  <c r="I9"/>
  <c r="I7"/>
  <c r="I5"/>
  <c r="I3"/>
  <c r="BW206"/>
  <c r="BW202"/>
  <c r="BW198"/>
  <c r="BW194"/>
  <c r="BW190"/>
  <c r="BW186"/>
  <c r="BW182"/>
  <c r="BW178"/>
  <c r="BW174"/>
  <c r="BW170"/>
  <c r="BW166"/>
  <c r="BW162"/>
  <c r="BW158"/>
  <c r="BW154"/>
  <c r="BW150"/>
  <c r="BW146"/>
  <c r="BW142"/>
  <c r="BW138"/>
  <c r="BW203"/>
  <c r="BW199"/>
  <c r="BW195"/>
  <c r="BW191"/>
  <c r="BW187"/>
  <c r="BW183"/>
  <c r="BW179"/>
  <c r="BW175"/>
  <c r="BW171"/>
  <c r="BW167"/>
  <c r="BW204"/>
  <c r="BW200"/>
  <c r="BW196"/>
  <c r="BW192"/>
  <c r="BW188"/>
  <c r="BW184"/>
  <c r="BW180"/>
  <c r="BW176"/>
  <c r="BW205"/>
  <c r="BW201"/>
  <c r="BW197"/>
  <c r="BW193"/>
  <c r="BW189"/>
  <c r="BW185"/>
  <c r="BW181"/>
  <c r="BW177"/>
  <c r="BW173"/>
  <c r="BW169"/>
  <c r="BW165"/>
  <c r="BW164"/>
  <c r="BW159"/>
  <c r="BW153"/>
  <c r="BW148"/>
  <c r="BW143"/>
  <c r="BW137"/>
  <c r="BW133"/>
  <c r="BW129"/>
  <c r="BW125"/>
  <c r="BW121"/>
  <c r="BW117"/>
  <c r="BW172"/>
  <c r="BW163"/>
  <c r="BW157"/>
  <c r="BW152"/>
  <c r="BW147"/>
  <c r="BW141"/>
  <c r="BW134"/>
  <c r="BW130"/>
  <c r="BW126"/>
  <c r="BW168"/>
  <c r="BW161"/>
  <c r="BW156"/>
  <c r="BW151"/>
  <c r="BW145"/>
  <c r="BW140"/>
  <c r="BW135"/>
  <c r="BW131"/>
  <c r="BW127"/>
  <c r="BW160"/>
  <c r="BW155"/>
  <c r="BW149"/>
  <c r="BW144"/>
  <c r="BW139"/>
  <c r="BW136"/>
  <c r="BW132"/>
  <c r="BW128"/>
  <c r="BW124"/>
  <c r="BW120"/>
  <c r="BW116"/>
  <c r="BW123"/>
  <c r="BW114"/>
  <c r="BW112"/>
  <c r="BW108"/>
  <c r="BW104"/>
  <c r="BW100"/>
  <c r="BW96"/>
  <c r="BW92"/>
  <c r="BW88"/>
  <c r="BW84"/>
  <c r="BW80"/>
  <c r="BW76"/>
  <c r="BW72"/>
  <c r="BW68"/>
  <c r="BW64"/>
  <c r="BW118"/>
  <c r="BW113"/>
  <c r="BW109"/>
  <c r="BW105"/>
  <c r="BW101"/>
  <c r="BW97"/>
  <c r="BW93"/>
  <c r="BW89"/>
  <c r="BW85"/>
  <c r="BW81"/>
  <c r="BW77"/>
  <c r="BW73"/>
  <c r="BW119"/>
  <c r="BW110"/>
  <c r="BW106"/>
  <c r="BW102"/>
  <c r="BW98"/>
  <c r="BW94"/>
  <c r="BW90"/>
  <c r="BW86"/>
  <c r="BW82"/>
  <c r="BW78"/>
  <c r="BW74"/>
  <c r="BW122"/>
  <c r="BW115"/>
  <c r="BW111"/>
  <c r="BW107"/>
  <c r="BW103"/>
  <c r="BW99"/>
  <c r="BW95"/>
  <c r="BW91"/>
  <c r="BW87"/>
  <c r="BW83"/>
  <c r="BW79"/>
  <c r="BW75"/>
  <c r="BW71"/>
  <c r="BW67"/>
  <c r="BW63"/>
  <c r="BW59"/>
  <c r="BW70"/>
  <c r="BW62"/>
  <c r="BW55"/>
  <c r="BW51"/>
  <c r="BW47"/>
  <c r="BW43"/>
  <c r="BW39"/>
  <c r="BW35"/>
  <c r="BW31"/>
  <c r="BW27"/>
  <c r="BW23"/>
  <c r="BW19"/>
  <c r="BW15"/>
  <c r="BW11"/>
  <c r="BW7"/>
  <c r="BW3"/>
  <c r="BW16"/>
  <c r="BW12"/>
  <c r="BW8"/>
  <c r="BW4"/>
  <c r="BW17"/>
  <c r="BW5"/>
  <c r="BW65"/>
  <c r="BW61"/>
  <c r="BW56"/>
  <c r="BW52"/>
  <c r="BW48"/>
  <c r="BW44"/>
  <c r="BW40"/>
  <c r="BW36"/>
  <c r="BW32"/>
  <c r="BW28"/>
  <c r="BW24"/>
  <c r="BW20"/>
  <c r="BW1"/>
  <c r="BW13"/>
  <c r="BW9"/>
  <c r="BW66"/>
  <c r="BW60"/>
  <c r="BW57"/>
  <c r="BW53"/>
  <c r="BW49"/>
  <c r="BW45"/>
  <c r="BW41"/>
  <c r="BW37"/>
  <c r="BW33"/>
  <c r="BW29"/>
  <c r="BW25"/>
  <c r="BW21"/>
  <c r="BW69"/>
  <c r="BW58"/>
  <c r="BW54"/>
  <c r="BW50"/>
  <c r="BW46"/>
  <c r="BW42"/>
  <c r="BW38"/>
  <c r="BW34"/>
  <c r="BW30"/>
  <c r="BW26"/>
  <c r="BW22"/>
  <c r="BW18"/>
  <c r="BW14"/>
  <c r="BW10"/>
  <c r="BW6"/>
  <c r="BW2"/>
  <c r="EL210"/>
  <c r="EM1"/>
  <c r="UA204"/>
  <c r="UA201"/>
  <c r="UA206"/>
  <c r="UA203"/>
  <c r="UA202"/>
  <c r="UA194"/>
  <c r="UA186"/>
  <c r="UA198"/>
  <c r="UA196"/>
  <c r="UA183"/>
  <c r="UA177"/>
  <c r="UA169"/>
  <c r="UA199"/>
  <c r="UA197"/>
  <c r="UA193"/>
  <c r="UA200"/>
  <c r="UA191"/>
  <c r="UA185"/>
  <c r="UA180"/>
  <c r="UA163"/>
  <c r="UA195"/>
  <c r="UA189"/>
  <c r="UA184"/>
  <c r="UA188"/>
  <c r="UA192"/>
  <c r="UA187"/>
  <c r="UA181"/>
  <c r="UA175"/>
  <c r="UA167"/>
  <c r="UA165"/>
  <c r="UA190"/>
  <c r="UA174"/>
  <c r="UA173"/>
  <c r="UA171"/>
  <c r="UA170"/>
  <c r="UA168"/>
  <c r="UA176"/>
  <c r="UA172"/>
  <c r="UA182"/>
  <c r="UA179"/>
  <c r="UA178"/>
  <c r="UA166"/>
  <c r="UA152"/>
  <c r="UA144"/>
  <c r="UA205"/>
  <c r="UA161"/>
  <c r="UA158"/>
  <c r="UA150"/>
  <c r="UA135"/>
  <c r="UA127"/>
  <c r="UA146"/>
  <c r="UA162"/>
  <c r="UA157"/>
  <c r="UA153"/>
  <c r="UA164"/>
  <c r="UA138"/>
  <c r="UA154"/>
  <c r="UA147"/>
  <c r="UA131"/>
  <c r="UA129"/>
  <c r="UA115"/>
  <c r="UA107"/>
  <c r="UA137"/>
  <c r="UA156"/>
  <c r="UA142"/>
  <c r="UA132"/>
  <c r="UA128"/>
  <c r="UA125"/>
  <c r="UA122"/>
  <c r="UA159"/>
  <c r="UA143"/>
  <c r="UA141"/>
  <c r="UA118"/>
  <c r="UA145"/>
  <c r="UA126"/>
  <c r="UA123"/>
  <c r="UA111"/>
  <c r="UA109"/>
  <c r="UA104"/>
  <c r="UA96"/>
  <c r="UA88"/>
  <c r="UA155"/>
  <c r="UA149"/>
  <c r="UA140"/>
  <c r="UA110"/>
  <c r="UA94"/>
  <c r="UA139"/>
  <c r="UA130"/>
  <c r="UA100"/>
  <c r="UA98"/>
  <c r="UA85"/>
  <c r="UA82"/>
  <c r="UA160"/>
  <c r="UA133"/>
  <c r="UA102"/>
  <c r="UA87"/>
  <c r="UA83"/>
  <c r="UA79"/>
  <c r="UA148"/>
  <c r="UA124"/>
  <c r="UA121"/>
  <c r="UA120"/>
  <c r="UA119"/>
  <c r="UA113"/>
  <c r="UA112"/>
  <c r="UA108"/>
  <c r="UA106"/>
  <c r="UA93"/>
  <c r="UA89"/>
  <c r="UA76"/>
  <c r="UA68"/>
  <c r="UA60"/>
  <c r="UA52"/>
  <c r="UA44"/>
  <c r="UA151"/>
  <c r="UA134"/>
  <c r="UA117"/>
  <c r="UA91"/>
  <c r="UA84"/>
  <c r="UA66"/>
  <c r="UA116"/>
  <c r="UA97"/>
  <c r="UA72"/>
  <c r="UA70"/>
  <c r="UA136"/>
  <c r="UA74"/>
  <c r="UA59"/>
  <c r="UA55"/>
  <c r="UA103"/>
  <c r="UA90"/>
  <c r="UA78"/>
  <c r="UA65"/>
  <c r="UA61"/>
  <c r="UA48"/>
  <c r="UA46"/>
  <c r="UA39"/>
  <c r="UA31"/>
  <c r="UA99"/>
  <c r="UA92"/>
  <c r="UA86"/>
  <c r="UA80"/>
  <c r="UA53"/>
  <c r="UA27"/>
  <c r="UA64"/>
  <c r="UA43"/>
  <c r="UA40"/>
  <c r="UA29"/>
  <c r="UA114"/>
  <c r="UA63"/>
  <c r="UA50"/>
  <c r="UA35"/>
  <c r="UA33"/>
  <c r="UA23"/>
  <c r="UA20"/>
  <c r="UA75"/>
  <c r="UA62"/>
  <c r="UA41"/>
  <c r="UA37"/>
  <c r="UA17"/>
  <c r="UA9"/>
  <c r="UA6"/>
  <c r="UA81"/>
  <c r="UA71"/>
  <c r="UA69"/>
  <c r="UA45"/>
  <c r="UA105"/>
  <c r="UA101"/>
  <c r="UA95"/>
  <c r="UA67"/>
  <c r="UA58"/>
  <c r="UA51"/>
  <c r="UA34"/>
  <c r="UA36"/>
  <c r="UA24"/>
  <c r="UA18"/>
  <c r="UA73"/>
  <c r="UA57"/>
  <c r="UA54"/>
  <c r="UA38"/>
  <c r="UA8"/>
  <c r="UA49"/>
  <c r="UA7"/>
  <c r="UA2"/>
  <c r="UA25"/>
  <c r="UA19"/>
  <c r="UA14"/>
  <c r="UA10"/>
  <c r="UA5"/>
  <c r="UA3"/>
  <c r="UA77"/>
  <c r="UA4"/>
  <c r="UA11"/>
  <c r="UA32"/>
  <c r="UA15"/>
  <c r="UA56"/>
  <c r="UA47"/>
  <c r="UA42"/>
  <c r="UA26"/>
  <c r="UA22"/>
  <c r="UA21"/>
  <c r="UA16"/>
  <c r="UA12"/>
  <c r="UA28"/>
  <c r="UA30"/>
  <c r="UA13"/>
  <c r="UB1"/>
  <c r="JI18" l="1"/>
  <c r="RS37"/>
  <c r="RS185"/>
  <c r="RS183"/>
  <c r="RS11"/>
  <c r="RS20"/>
  <c r="RS201"/>
  <c r="JJ201" s="1"/>
  <c r="RS103"/>
  <c r="RS96"/>
  <c r="RS110"/>
  <c r="RS92"/>
  <c r="RS21"/>
  <c r="RS203"/>
  <c r="HA202" s="1"/>
  <c r="NR237"/>
  <c r="NS236"/>
  <c r="NT236" s="1"/>
  <c r="NU236" s="1"/>
  <c r="NX236"/>
  <c r="RS89"/>
  <c r="RS159"/>
  <c r="RS55"/>
  <c r="RS155"/>
  <c r="RS50"/>
  <c r="RS138"/>
  <c r="RS46"/>
  <c r="RS121"/>
  <c r="RS18"/>
  <c r="RS27"/>
  <c r="RS70"/>
  <c r="RS87"/>
  <c r="RS86"/>
  <c r="RS117"/>
  <c r="RS147"/>
  <c r="RS173"/>
  <c r="RS193"/>
  <c r="RT1"/>
  <c r="RT72" s="1"/>
  <c r="RS85"/>
  <c r="RS68"/>
  <c r="RS82"/>
  <c r="RS149"/>
  <c r="RS64"/>
  <c r="RS145"/>
  <c r="RS186"/>
  <c r="HA185" s="1"/>
  <c r="JI30"/>
  <c r="RS16"/>
  <c r="RS26"/>
  <c r="RS162"/>
  <c r="RS10"/>
  <c r="HA10" s="1"/>
  <c r="RS62"/>
  <c r="RS109"/>
  <c r="RS169"/>
  <c r="RS6"/>
  <c r="RS30"/>
  <c r="RS148"/>
  <c r="RS19"/>
  <c r="RS118"/>
  <c r="RS95"/>
  <c r="RS188"/>
  <c r="RS195"/>
  <c r="RS83"/>
  <c r="RS74"/>
  <c r="RS176"/>
  <c r="RS53"/>
  <c r="RS56"/>
  <c r="RS132"/>
  <c r="RS137"/>
  <c r="RS197"/>
  <c r="RS24"/>
  <c r="RS48"/>
  <c r="RS101"/>
  <c r="RS116"/>
  <c r="RS130"/>
  <c r="RS142"/>
  <c r="RS158"/>
  <c r="RS72"/>
  <c r="RS17"/>
  <c r="RS40"/>
  <c r="RS51"/>
  <c r="RS93"/>
  <c r="RS114"/>
  <c r="RS111"/>
  <c r="RS143"/>
  <c r="RS150"/>
  <c r="RS199"/>
  <c r="RS205"/>
  <c r="JI147"/>
  <c r="JI124"/>
  <c r="JI121"/>
  <c r="JI67"/>
  <c r="JI4"/>
  <c r="JI42"/>
  <c r="GZ3"/>
  <c r="GZ47"/>
  <c r="JI112"/>
  <c r="JI16"/>
  <c r="JI52"/>
  <c r="GZ167"/>
  <c r="GZ51"/>
  <c r="GZ133"/>
  <c r="GZ181"/>
  <c r="GZ80"/>
  <c r="JI156"/>
  <c r="JI55"/>
  <c r="JI144"/>
  <c r="JI108"/>
  <c r="GZ114"/>
  <c r="JI111"/>
  <c r="GZ157"/>
  <c r="JI107"/>
  <c r="GZ12"/>
  <c r="JI24"/>
  <c r="GZ116"/>
  <c r="GZ15"/>
  <c r="GZ192"/>
  <c r="GZ23"/>
  <c r="GZ162"/>
  <c r="JI148"/>
  <c r="JI177"/>
  <c r="JI81"/>
  <c r="GZ70"/>
  <c r="JI93"/>
  <c r="GZ151"/>
  <c r="GZ42"/>
  <c r="GZ87"/>
  <c r="JI119"/>
  <c r="GZ2"/>
  <c r="GZ73"/>
  <c r="JI163"/>
  <c r="GZ188"/>
  <c r="JI184"/>
  <c r="JI185"/>
  <c r="GZ31"/>
  <c r="GZ11"/>
  <c r="JI44"/>
  <c r="GZ44"/>
  <c r="GZ64"/>
  <c r="JI72"/>
  <c r="GZ21"/>
  <c r="GZ115"/>
  <c r="GZ178"/>
  <c r="JI178"/>
  <c r="JI15"/>
  <c r="JI198"/>
  <c r="JI188"/>
  <c r="JI28"/>
  <c r="GZ156"/>
  <c r="JI152"/>
  <c r="GZ94"/>
  <c r="JI182"/>
  <c r="GZ95"/>
  <c r="GZ166"/>
  <c r="GZ109"/>
  <c r="GZ32"/>
  <c r="JI46"/>
  <c r="JI200"/>
  <c r="GZ136"/>
  <c r="JI73"/>
  <c r="JI85"/>
  <c r="JI70"/>
  <c r="JI82"/>
  <c r="JI90"/>
  <c r="GZ145"/>
  <c r="JI48"/>
  <c r="GZ112"/>
  <c r="JI157"/>
  <c r="JI130"/>
  <c r="GZ77"/>
  <c r="GZ190"/>
  <c r="JI100"/>
  <c r="GZ113"/>
  <c r="JI173"/>
  <c r="GZ140"/>
  <c r="GZ72"/>
  <c r="JI21"/>
  <c r="JI12"/>
  <c r="GZ183"/>
  <c r="GZ89"/>
  <c r="GZ174"/>
  <c r="GZ37"/>
  <c r="JI158"/>
  <c r="JI63"/>
  <c r="GZ117"/>
  <c r="GZ24"/>
  <c r="GZ43"/>
  <c r="JI115"/>
  <c r="GZ84"/>
  <c r="JI14"/>
  <c r="JI40"/>
  <c r="GZ14"/>
  <c r="GZ97"/>
  <c r="JI31"/>
  <c r="GZ154"/>
  <c r="JI11"/>
  <c r="JI59"/>
  <c r="GZ199"/>
  <c r="JI141"/>
  <c r="GZ111"/>
  <c r="GZ52"/>
  <c r="GZ191"/>
  <c r="GZ147"/>
  <c r="JI86"/>
  <c r="JI164"/>
  <c r="GZ193"/>
  <c r="JI58"/>
  <c r="GZ200"/>
  <c r="GZ189"/>
  <c r="GZ198"/>
  <c r="JI160"/>
  <c r="JI45"/>
  <c r="JI17"/>
  <c r="JI51"/>
  <c r="GZ142"/>
  <c r="GZ129"/>
  <c r="GZ196"/>
  <c r="GZ103"/>
  <c r="GZ25"/>
  <c r="GZ69"/>
  <c r="GZ138"/>
  <c r="GZ91"/>
  <c r="JI19"/>
  <c r="GZ122"/>
  <c r="GZ50"/>
  <c r="GZ134"/>
  <c r="JI54"/>
  <c r="GZ119"/>
  <c r="GZ45"/>
  <c r="JI172"/>
  <c r="GZ74"/>
  <c r="JI47"/>
  <c r="GZ203"/>
  <c r="JI9"/>
  <c r="JI62"/>
  <c r="JI101"/>
  <c r="GZ187"/>
  <c r="JI7"/>
  <c r="GZ98"/>
  <c r="JI36"/>
  <c r="GZ176"/>
  <c r="RS3"/>
  <c r="RS13"/>
  <c r="RS47"/>
  <c r="RS23"/>
  <c r="RS44"/>
  <c r="RS84"/>
  <c r="RS49"/>
  <c r="RS22"/>
  <c r="JJ21" s="1"/>
  <c r="RS66"/>
  <c r="RS91"/>
  <c r="RS60"/>
  <c r="RS88"/>
  <c r="RS115"/>
  <c r="RS78"/>
  <c r="RS104"/>
  <c r="RS131"/>
  <c r="RS113"/>
  <c r="RS139"/>
  <c r="HA138" s="1"/>
  <c r="RS141"/>
  <c r="RS151"/>
  <c r="RS154"/>
  <c r="JJ154" s="1"/>
  <c r="RS165"/>
  <c r="RS184"/>
  <c r="RS187"/>
  <c r="RS200"/>
  <c r="RS204"/>
  <c r="GZ158"/>
  <c r="JI159"/>
  <c r="GZ81"/>
  <c r="GZ148"/>
  <c r="JI194"/>
  <c r="GZ39"/>
  <c r="GZ83"/>
  <c r="JI33"/>
  <c r="JI191"/>
  <c r="GZ67"/>
  <c r="RS31"/>
  <c r="HA30" s="1"/>
  <c r="RS54"/>
  <c r="RS35"/>
  <c r="RS73"/>
  <c r="RS90"/>
  <c r="RS125"/>
  <c r="RS164"/>
  <c r="RS175"/>
  <c r="GZ182"/>
  <c r="GZ120"/>
  <c r="GZ63"/>
  <c r="JI75"/>
  <c r="JI127"/>
  <c r="JI139"/>
  <c r="RS9"/>
  <c r="RS43"/>
  <c r="RS5"/>
  <c r="RS29"/>
  <c r="RS75"/>
  <c r="RS36"/>
  <c r="RS61"/>
  <c r="JJ61" s="1"/>
  <c r="RS41"/>
  <c r="RS63"/>
  <c r="RS99"/>
  <c r="RS79"/>
  <c r="RS106"/>
  <c r="RS122"/>
  <c r="RS94"/>
  <c r="RS119"/>
  <c r="RS126"/>
  <c r="RS134"/>
  <c r="RS160"/>
  <c r="RS157"/>
  <c r="RS170"/>
  <c r="RS163"/>
  <c r="RS172"/>
  <c r="RS179"/>
  <c r="RS189"/>
  <c r="RS198"/>
  <c r="RS14"/>
  <c r="GZ71"/>
  <c r="GZ8"/>
  <c r="GZ172"/>
  <c r="GZ13"/>
  <c r="JI154"/>
  <c r="GZ159"/>
  <c r="JI175"/>
  <c r="GZ101"/>
  <c r="JI35"/>
  <c r="JI109"/>
  <c r="JI37"/>
  <c r="JI149"/>
  <c r="GZ165"/>
  <c r="JI204"/>
  <c r="RS33"/>
  <c r="RS25"/>
  <c r="RS57"/>
  <c r="RS97"/>
  <c r="RS120"/>
  <c r="RS156"/>
  <c r="RS153"/>
  <c r="RS168"/>
  <c r="RS194"/>
  <c r="GZ171"/>
  <c r="RS4"/>
  <c r="JJ4" s="1"/>
  <c r="RS28"/>
  <c r="HA28" s="1"/>
  <c r="RS8"/>
  <c r="RS34"/>
  <c r="RS76"/>
  <c r="RS39"/>
  <c r="RS65"/>
  <c r="RS45"/>
  <c r="RS67"/>
  <c r="RS124"/>
  <c r="RS80"/>
  <c r="RS107"/>
  <c r="RS128"/>
  <c r="RS98"/>
  <c r="RS123"/>
  <c r="RS144"/>
  <c r="RS135"/>
  <c r="RS129"/>
  <c r="RS161"/>
  <c r="RS180"/>
  <c r="RS167"/>
  <c r="RS177"/>
  <c r="RS178"/>
  <c r="RS192"/>
  <c r="RS196"/>
  <c r="GZ179"/>
  <c r="GZ53"/>
  <c r="GZ54"/>
  <c r="GZ125"/>
  <c r="GZ46"/>
  <c r="GZ49"/>
  <c r="GZ66"/>
  <c r="GZ126"/>
  <c r="JI65"/>
  <c r="JI165"/>
  <c r="GZ58"/>
  <c r="JI43"/>
  <c r="GZ107"/>
  <c r="JI27"/>
  <c r="GZ48"/>
  <c r="JI105"/>
  <c r="JI118"/>
  <c r="JI116"/>
  <c r="JI74"/>
  <c r="JI22"/>
  <c r="RS2"/>
  <c r="RS32"/>
  <c r="RS59"/>
  <c r="RS100"/>
  <c r="RS112"/>
  <c r="RS152"/>
  <c r="RS166"/>
  <c r="RS191"/>
  <c r="RS206"/>
  <c r="GZ68"/>
  <c r="RS7"/>
  <c r="RS15"/>
  <c r="HA15" s="1"/>
  <c r="RS12"/>
  <c r="RS38"/>
  <c r="RS77"/>
  <c r="RS42"/>
  <c r="RS69"/>
  <c r="RS58"/>
  <c r="RS71"/>
  <c r="RS52"/>
  <c r="RS81"/>
  <c r="RS108"/>
  <c r="RS140"/>
  <c r="RS102"/>
  <c r="RS127"/>
  <c r="RS105"/>
  <c r="RS136"/>
  <c r="RS133"/>
  <c r="RS174"/>
  <c r="RS146"/>
  <c r="RS171"/>
  <c r="HA171" s="1"/>
  <c r="RS181"/>
  <c r="RS182"/>
  <c r="HA182" s="1"/>
  <c r="RS190"/>
  <c r="JI125"/>
  <c r="JI49"/>
  <c r="GZ141"/>
  <c r="JI53"/>
  <c r="JI106"/>
  <c r="JI92"/>
  <c r="GZ17"/>
  <c r="GZ195"/>
  <c r="JI94"/>
  <c r="JI89"/>
  <c r="JI170"/>
  <c r="JI113"/>
  <c r="GZ100"/>
  <c r="GZ38"/>
  <c r="GZ79"/>
  <c r="GZ201"/>
  <c r="JI155"/>
  <c r="GZ131"/>
  <c r="JI146"/>
  <c r="JI41"/>
  <c r="GZ173"/>
  <c r="GZ86"/>
  <c r="JI197"/>
  <c r="JI135"/>
  <c r="JI193"/>
  <c r="GZ163"/>
  <c r="JI133"/>
  <c r="GZ102"/>
  <c r="JI26"/>
  <c r="JI99"/>
  <c r="GZ36"/>
  <c r="JI95"/>
  <c r="GZ144"/>
  <c r="GZ186"/>
  <c r="GZ92"/>
  <c r="JI169"/>
  <c r="JI123"/>
  <c r="GZ155"/>
  <c r="GZ164"/>
  <c r="JI102"/>
  <c r="JI25"/>
  <c r="JI114"/>
  <c r="GZ7"/>
  <c r="JI23"/>
  <c r="GZ18"/>
  <c r="JI103"/>
  <c r="GZ153"/>
  <c r="GZ169"/>
  <c r="JI136"/>
  <c r="JI117"/>
  <c r="GZ130"/>
  <c r="JI196"/>
  <c r="GZ194"/>
  <c r="GZ93"/>
  <c r="GZ128"/>
  <c r="GZ184"/>
  <c r="JI39"/>
  <c r="GZ96"/>
  <c r="JI128"/>
  <c r="GZ127"/>
  <c r="JI96"/>
  <c r="GZ20"/>
  <c r="GZ35"/>
  <c r="GZ105"/>
  <c r="JI199"/>
  <c r="JI78"/>
  <c r="GZ41"/>
  <c r="JI205"/>
  <c r="JI29"/>
  <c r="GZ175"/>
  <c r="JI186"/>
  <c r="JI171"/>
  <c r="GZ110"/>
  <c r="JI38"/>
  <c r="JI187"/>
  <c r="GZ143"/>
  <c r="GZ106"/>
  <c r="GZ34"/>
  <c r="GZ118"/>
  <c r="JI162"/>
  <c r="GZ90"/>
  <c r="GZ65"/>
  <c r="JI134"/>
  <c r="GZ205"/>
  <c r="JI143"/>
  <c r="JI83"/>
  <c r="JI3"/>
  <c r="JI79"/>
  <c r="GZ28"/>
  <c r="JI32"/>
  <c r="GZ146"/>
  <c r="JI140"/>
  <c r="JI183"/>
  <c r="JI13"/>
  <c r="GZ78"/>
  <c r="GZ99"/>
  <c r="JI174"/>
  <c r="GZ177"/>
  <c r="GZ27"/>
  <c r="GZ185"/>
  <c r="GZ75"/>
  <c r="GZ22"/>
  <c r="GZ40"/>
  <c r="GZ197"/>
  <c r="GZ9"/>
  <c r="GZ204"/>
  <c r="GZ149"/>
  <c r="GZ139"/>
  <c r="GZ59"/>
  <c r="GZ170"/>
  <c r="JI110"/>
  <c r="GZ30"/>
  <c r="GZ10"/>
  <c r="GZ135"/>
  <c r="GZ26"/>
  <c r="JI71"/>
  <c r="GZ19"/>
  <c r="GZ29"/>
  <c r="JI176"/>
  <c r="JI203"/>
  <c r="JI142"/>
  <c r="GZ82"/>
  <c r="JI10"/>
  <c r="JI88"/>
  <c r="JI61"/>
  <c r="GZ202"/>
  <c r="JI137"/>
  <c r="JI97"/>
  <c r="GZ180"/>
  <c r="JI122"/>
  <c r="GZ150"/>
  <c r="JI57"/>
  <c r="JI167"/>
  <c r="JI76"/>
  <c r="GZ55"/>
  <c r="JI131"/>
  <c r="JI192"/>
  <c r="GZ121"/>
  <c r="JI98"/>
  <c r="JI153"/>
  <c r="JI195"/>
  <c r="JI91"/>
  <c r="JI145"/>
  <c r="JI87"/>
  <c r="JI50"/>
  <c r="JI181"/>
  <c r="JI34"/>
  <c r="JI80"/>
  <c r="GZ60"/>
  <c r="GZ57"/>
  <c r="JI68"/>
  <c r="JI77"/>
  <c r="GZ152"/>
  <c r="GZ104"/>
  <c r="GZ62"/>
  <c r="GZ33"/>
  <c r="JI64"/>
  <c r="JI69"/>
  <c r="JI2"/>
  <c r="GZ123"/>
  <c r="GZ56"/>
  <c r="GZ137"/>
  <c r="GZ16"/>
  <c r="JI180"/>
  <c r="JI129"/>
  <c r="JI202"/>
  <c r="JI104"/>
  <c r="JI206"/>
  <c r="JI166"/>
  <c r="JI150"/>
  <c r="JI151"/>
  <c r="GZ132"/>
  <c r="JI138"/>
  <c r="JI84"/>
  <c r="JI201"/>
  <c r="JI60"/>
  <c r="GZ161"/>
  <c r="GZ124"/>
  <c r="GZ76"/>
  <c r="GZ88"/>
  <c r="GZ6"/>
  <c r="GZ160"/>
  <c r="JI56"/>
  <c r="GZ168"/>
  <c r="GZ61"/>
  <c r="GZ5"/>
  <c r="JI161"/>
  <c r="JI6"/>
  <c r="JI168"/>
  <c r="EM199"/>
  <c r="EM204"/>
  <c r="EM196"/>
  <c r="EM201"/>
  <c r="EM202"/>
  <c r="EM197"/>
  <c r="EM205"/>
  <c r="EM192"/>
  <c r="EM182"/>
  <c r="EM206"/>
  <c r="EM184"/>
  <c r="EM203"/>
  <c r="EM200"/>
  <c r="EM188"/>
  <c r="EM186"/>
  <c r="EM198"/>
  <c r="EM193"/>
  <c r="EM190"/>
  <c r="EM189"/>
  <c r="EM185"/>
  <c r="EM172"/>
  <c r="EM164"/>
  <c r="EM176"/>
  <c r="EM181"/>
  <c r="EM180"/>
  <c r="EM170"/>
  <c r="EM168"/>
  <c r="EM154"/>
  <c r="EM187"/>
  <c r="EM177"/>
  <c r="EM175"/>
  <c r="EM195"/>
  <c r="EM194"/>
  <c r="EM183"/>
  <c r="EM162"/>
  <c r="EM153"/>
  <c r="EM148"/>
  <c r="EM173"/>
  <c r="EM191"/>
  <c r="EM163"/>
  <c r="EM161"/>
  <c r="EM174"/>
  <c r="EM159"/>
  <c r="EM155"/>
  <c r="EM149"/>
  <c r="EM137"/>
  <c r="EM129"/>
  <c r="EM158"/>
  <c r="EM146"/>
  <c r="EM144"/>
  <c r="EM142"/>
  <c r="EM138"/>
  <c r="EM140"/>
  <c r="EM167"/>
  <c r="EM147"/>
  <c r="EM145"/>
  <c r="EM166"/>
  <c r="EM156"/>
  <c r="EM143"/>
  <c r="EM134"/>
  <c r="EM130"/>
  <c r="EM115"/>
  <c r="EM179"/>
  <c r="EM151"/>
  <c r="EM139"/>
  <c r="EM131"/>
  <c r="EM128"/>
  <c r="EM125"/>
  <c r="EM152"/>
  <c r="EM150"/>
  <c r="EM126"/>
  <c r="EM123"/>
  <c r="EM120"/>
  <c r="EM118"/>
  <c r="EM135"/>
  <c r="EM127"/>
  <c r="EM171"/>
  <c r="EM132"/>
  <c r="EM124"/>
  <c r="EM169"/>
  <c r="EM116"/>
  <c r="EM106"/>
  <c r="EM98"/>
  <c r="EM141"/>
  <c r="EM133"/>
  <c r="EM119"/>
  <c r="EM117"/>
  <c r="EM122"/>
  <c r="EM165"/>
  <c r="EM113"/>
  <c r="EM160"/>
  <c r="EM157"/>
  <c r="EM112"/>
  <c r="EM110"/>
  <c r="EM97"/>
  <c r="EM93"/>
  <c r="EM85"/>
  <c r="EM77"/>
  <c r="EM121"/>
  <c r="EM109"/>
  <c r="EM104"/>
  <c r="EM92"/>
  <c r="EM88"/>
  <c r="EM178"/>
  <c r="EM114"/>
  <c r="EM105"/>
  <c r="EM101"/>
  <c r="EM95"/>
  <c r="EM111"/>
  <c r="EM108"/>
  <c r="EM107"/>
  <c r="EM100"/>
  <c r="EM94"/>
  <c r="EM90"/>
  <c r="EM86"/>
  <c r="EM74"/>
  <c r="EM73"/>
  <c r="EM69"/>
  <c r="EM63"/>
  <c r="EM55"/>
  <c r="EM136"/>
  <c r="EM75"/>
  <c r="EM60"/>
  <c r="EM96"/>
  <c r="EM87"/>
  <c r="EM83"/>
  <c r="EM65"/>
  <c r="EM57"/>
  <c r="EM82"/>
  <c r="EM79"/>
  <c r="EM71"/>
  <c r="EM67"/>
  <c r="EM66"/>
  <c r="EM58"/>
  <c r="EM50"/>
  <c r="EM42"/>
  <c r="EM34"/>
  <c r="EM102"/>
  <c r="EM80"/>
  <c r="EM78"/>
  <c r="EM76"/>
  <c r="EM72"/>
  <c r="EM62"/>
  <c r="EM61"/>
  <c r="EM54"/>
  <c r="EM53"/>
  <c r="EM36"/>
  <c r="EM29"/>
  <c r="EM81"/>
  <c r="EM68"/>
  <c r="EM52"/>
  <c r="EM40"/>
  <c r="EM38"/>
  <c r="EM44"/>
  <c r="EM31"/>
  <c r="EM47"/>
  <c r="EM43"/>
  <c r="EM27"/>
  <c r="EM19"/>
  <c r="EM64"/>
  <c r="EM41"/>
  <c r="EM18"/>
  <c r="EM13"/>
  <c r="EM5"/>
  <c r="EM99"/>
  <c r="EM70"/>
  <c r="EM24"/>
  <c r="EM20"/>
  <c r="EM10"/>
  <c r="EM2"/>
  <c r="EM89"/>
  <c r="EM51"/>
  <c r="EM37"/>
  <c r="EM22"/>
  <c r="EM15"/>
  <c r="EM7"/>
  <c r="EM91"/>
  <c r="EM48"/>
  <c r="EM32"/>
  <c r="EM23"/>
  <c r="EM11"/>
  <c r="EM3"/>
  <c r="EM45"/>
  <c r="EM103"/>
  <c r="EM46"/>
  <c r="EM21"/>
  <c r="EM17"/>
  <c r="EM14"/>
  <c r="EM6"/>
  <c r="EM16"/>
  <c r="EM84"/>
  <c r="EM25"/>
  <c r="EM8"/>
  <c r="EM9"/>
  <c r="EM49"/>
  <c r="EM39"/>
  <c r="EM35"/>
  <c r="EM12"/>
  <c r="EM4"/>
  <c r="EM56"/>
  <c r="EM33"/>
  <c r="EM30"/>
  <c r="EM26"/>
  <c r="EM59"/>
  <c r="EM28"/>
  <c r="BX203"/>
  <c r="BX199"/>
  <c r="BX195"/>
  <c r="BX191"/>
  <c r="BX187"/>
  <c r="BX183"/>
  <c r="BX179"/>
  <c r="BX175"/>
  <c r="BX171"/>
  <c r="BX167"/>
  <c r="BX163"/>
  <c r="BX159"/>
  <c r="BX155"/>
  <c r="BX151"/>
  <c r="BX147"/>
  <c r="BX143"/>
  <c r="BX139"/>
  <c r="BX204"/>
  <c r="BX200"/>
  <c r="BX196"/>
  <c r="BX192"/>
  <c r="BX188"/>
  <c r="BX184"/>
  <c r="BX180"/>
  <c r="BX176"/>
  <c r="BX172"/>
  <c r="BX168"/>
  <c r="BX164"/>
  <c r="BX205"/>
  <c r="BX201"/>
  <c r="BX197"/>
  <c r="BX193"/>
  <c r="BX189"/>
  <c r="BX185"/>
  <c r="BX181"/>
  <c r="BX177"/>
  <c r="BX206"/>
  <c r="BX202"/>
  <c r="BX198"/>
  <c r="BX194"/>
  <c r="BX190"/>
  <c r="BX186"/>
  <c r="BX182"/>
  <c r="BX178"/>
  <c r="BX174"/>
  <c r="BX170"/>
  <c r="BX166"/>
  <c r="BX173"/>
  <c r="BX158"/>
  <c r="BX157"/>
  <c r="BX152"/>
  <c r="BX142"/>
  <c r="BX141"/>
  <c r="BX134"/>
  <c r="BX130"/>
  <c r="BX126"/>
  <c r="BX122"/>
  <c r="BX118"/>
  <c r="BX169"/>
  <c r="BX162"/>
  <c r="BX161"/>
  <c r="BX156"/>
  <c r="BX146"/>
  <c r="BX145"/>
  <c r="BX140"/>
  <c r="BX135"/>
  <c r="BX131"/>
  <c r="BX127"/>
  <c r="BX165"/>
  <c r="BX160"/>
  <c r="BX150"/>
  <c r="BX149"/>
  <c r="BX144"/>
  <c r="BX136"/>
  <c r="BX132"/>
  <c r="BX128"/>
  <c r="BX154"/>
  <c r="BX153"/>
  <c r="BX148"/>
  <c r="BX138"/>
  <c r="BX137"/>
  <c r="BX133"/>
  <c r="BX129"/>
  <c r="BX125"/>
  <c r="BX121"/>
  <c r="BX117"/>
  <c r="BX113"/>
  <c r="BX109"/>
  <c r="BX105"/>
  <c r="BX101"/>
  <c r="BX97"/>
  <c r="BX93"/>
  <c r="BX89"/>
  <c r="BX85"/>
  <c r="BX81"/>
  <c r="BX77"/>
  <c r="BX73"/>
  <c r="BX69"/>
  <c r="BX65"/>
  <c r="BX119"/>
  <c r="BX110"/>
  <c r="BX106"/>
  <c r="BX102"/>
  <c r="BX98"/>
  <c r="BX94"/>
  <c r="BX90"/>
  <c r="BX86"/>
  <c r="BX82"/>
  <c r="BX78"/>
  <c r="BX74"/>
  <c r="BX116"/>
  <c r="BX115"/>
  <c r="BX111"/>
  <c r="BX107"/>
  <c r="BX103"/>
  <c r="BX99"/>
  <c r="BX95"/>
  <c r="BX91"/>
  <c r="BX87"/>
  <c r="BX83"/>
  <c r="BX79"/>
  <c r="BX75"/>
  <c r="BX124"/>
  <c r="BX123"/>
  <c r="BX120"/>
  <c r="BX114"/>
  <c r="BX112"/>
  <c r="BX108"/>
  <c r="BX104"/>
  <c r="BX100"/>
  <c r="BX96"/>
  <c r="BX92"/>
  <c r="BX88"/>
  <c r="BX84"/>
  <c r="BX80"/>
  <c r="BX76"/>
  <c r="BX72"/>
  <c r="BX68"/>
  <c r="BX64"/>
  <c r="BX60"/>
  <c r="BX61"/>
  <c r="BX56"/>
  <c r="BX52"/>
  <c r="BX48"/>
  <c r="BX44"/>
  <c r="BX40"/>
  <c r="BX36"/>
  <c r="BX32"/>
  <c r="BX28"/>
  <c r="BX24"/>
  <c r="BX20"/>
  <c r="BX16"/>
  <c r="BX12"/>
  <c r="BX8"/>
  <c r="BX4"/>
  <c r="BX1"/>
  <c r="BX17"/>
  <c r="BX13"/>
  <c r="BX9"/>
  <c r="BX5"/>
  <c r="BX18"/>
  <c r="BX14"/>
  <c r="BX10"/>
  <c r="BX71"/>
  <c r="BX66"/>
  <c r="BX63"/>
  <c r="BX57"/>
  <c r="BX53"/>
  <c r="BX49"/>
  <c r="BX45"/>
  <c r="BX41"/>
  <c r="BX37"/>
  <c r="BX33"/>
  <c r="BX29"/>
  <c r="BX25"/>
  <c r="BX21"/>
  <c r="BX59"/>
  <c r="BX58"/>
  <c r="BX54"/>
  <c r="BX50"/>
  <c r="BX46"/>
  <c r="BX42"/>
  <c r="BX38"/>
  <c r="BX34"/>
  <c r="BX30"/>
  <c r="BX26"/>
  <c r="BX22"/>
  <c r="BX6"/>
  <c r="BX2"/>
  <c r="BX70"/>
  <c r="BX67"/>
  <c r="BX62"/>
  <c r="BX55"/>
  <c r="BX51"/>
  <c r="BX47"/>
  <c r="BX43"/>
  <c r="BX39"/>
  <c r="BX35"/>
  <c r="BX31"/>
  <c r="BX27"/>
  <c r="BX23"/>
  <c r="BX19"/>
  <c r="BX15"/>
  <c r="BX11"/>
  <c r="BX7"/>
  <c r="BX3"/>
  <c r="EM210"/>
  <c r="EL208"/>
  <c r="J205"/>
  <c r="J206"/>
  <c r="J203"/>
  <c r="J200"/>
  <c r="J198"/>
  <c r="J196"/>
  <c r="J204"/>
  <c r="J202"/>
  <c r="J201"/>
  <c r="J199"/>
  <c r="J195"/>
  <c r="J192"/>
  <c r="J197"/>
  <c r="J194"/>
  <c r="J193"/>
  <c r="J191"/>
  <c r="J189"/>
  <c r="J187"/>
  <c r="J185"/>
  <c r="J190"/>
  <c r="J188"/>
  <c r="J186"/>
  <c r="J184"/>
  <c r="J182"/>
  <c r="J180"/>
  <c r="J178"/>
  <c r="J183"/>
  <c r="J181"/>
  <c r="J179"/>
  <c r="J170"/>
  <c r="J169"/>
  <c r="J163"/>
  <c r="J161"/>
  <c r="J159"/>
  <c r="J177"/>
  <c r="J172"/>
  <c r="J171"/>
  <c r="J174"/>
  <c r="J173"/>
  <c r="J166"/>
  <c r="J165"/>
  <c r="J164"/>
  <c r="J176"/>
  <c r="J175"/>
  <c r="J168"/>
  <c r="J167"/>
  <c r="J158"/>
  <c r="J151"/>
  <c r="J149"/>
  <c r="J147"/>
  <c r="J145"/>
  <c r="J143"/>
  <c r="J160"/>
  <c r="J153"/>
  <c r="J152"/>
  <c r="J162"/>
  <c r="J155"/>
  <c r="J154"/>
  <c r="J150"/>
  <c r="J148"/>
  <c r="J157"/>
  <c r="J156"/>
  <c r="J144"/>
  <c r="J141"/>
  <c r="J140"/>
  <c r="J146"/>
  <c r="J142"/>
  <c r="J135"/>
  <c r="J133"/>
  <c r="J131"/>
  <c r="J129"/>
  <c r="J137"/>
  <c r="J139"/>
  <c r="J138"/>
  <c r="J136"/>
  <c r="J134"/>
  <c r="J132"/>
  <c r="J130"/>
  <c r="J128"/>
  <c r="J121"/>
  <c r="J120"/>
  <c r="J123"/>
  <c r="J122"/>
  <c r="J119"/>
  <c r="J117"/>
  <c r="J115"/>
  <c r="J113"/>
  <c r="J111"/>
  <c r="J109"/>
  <c r="J107"/>
  <c r="J105"/>
  <c r="J103"/>
  <c r="J125"/>
  <c r="J124"/>
  <c r="J127"/>
  <c r="J126"/>
  <c r="J118"/>
  <c r="J116"/>
  <c r="J114"/>
  <c r="J112"/>
  <c r="J110"/>
  <c r="J108"/>
  <c r="J99"/>
  <c r="J98"/>
  <c r="J91"/>
  <c r="J90"/>
  <c r="J83"/>
  <c r="J81"/>
  <c r="J79"/>
  <c r="J77"/>
  <c r="J75"/>
  <c r="J73"/>
  <c r="J71"/>
  <c r="J69"/>
  <c r="J67"/>
  <c r="J65"/>
  <c r="J63"/>
  <c r="J61"/>
  <c r="J59"/>
  <c r="J57"/>
  <c r="J55"/>
  <c r="J53"/>
  <c r="J101"/>
  <c r="J100"/>
  <c r="J93"/>
  <c r="J92"/>
  <c r="J85"/>
  <c r="J84"/>
  <c r="J104"/>
  <c r="J102"/>
  <c r="J95"/>
  <c r="J94"/>
  <c r="J87"/>
  <c r="J86"/>
  <c r="J82"/>
  <c r="J80"/>
  <c r="J106"/>
  <c r="J97"/>
  <c r="J96"/>
  <c r="J89"/>
  <c r="J88"/>
  <c r="J76"/>
  <c r="J52"/>
  <c r="J50"/>
  <c r="J48"/>
  <c r="J46"/>
  <c r="J44"/>
  <c r="J42"/>
  <c r="J40"/>
  <c r="J38"/>
  <c r="J36"/>
  <c r="J34"/>
  <c r="J32"/>
  <c r="J78"/>
  <c r="J74"/>
  <c r="J70"/>
  <c r="J51"/>
  <c r="J49"/>
  <c r="J47"/>
  <c r="J45"/>
  <c r="J72"/>
  <c r="J68"/>
  <c r="J66"/>
  <c r="J64"/>
  <c r="J62"/>
  <c r="J60"/>
  <c r="J58"/>
  <c r="J56"/>
  <c r="J54"/>
  <c r="J43"/>
  <c r="J35"/>
  <c r="J24"/>
  <c r="J23"/>
  <c r="J22"/>
  <c r="J20"/>
  <c r="J18"/>
  <c r="J16"/>
  <c r="J14"/>
  <c r="J12"/>
  <c r="J10"/>
  <c r="J8"/>
  <c r="J6"/>
  <c r="J4"/>
  <c r="J2"/>
  <c r="J13"/>
  <c r="J11"/>
  <c r="J7"/>
  <c r="J5"/>
  <c r="J37"/>
  <c r="J26"/>
  <c r="J25"/>
  <c r="J3"/>
  <c r="J39"/>
  <c r="J31"/>
  <c r="J28"/>
  <c r="J27"/>
  <c r="J21"/>
  <c r="J19"/>
  <c r="J17"/>
  <c r="J15"/>
  <c r="J9"/>
  <c r="J41"/>
  <c r="J33"/>
  <c r="J30"/>
  <c r="J29"/>
  <c r="EN1"/>
  <c r="UB204"/>
  <c r="UB201"/>
  <c r="UB206"/>
  <c r="UB203"/>
  <c r="UB199"/>
  <c r="UB191"/>
  <c r="UB183"/>
  <c r="UB202"/>
  <c r="UB198"/>
  <c r="UB196"/>
  <c r="UB205"/>
  <c r="UB185"/>
  <c r="UB174"/>
  <c r="UB197"/>
  <c r="UB193"/>
  <c r="UB190"/>
  <c r="UB187"/>
  <c r="UB200"/>
  <c r="UB188"/>
  <c r="UB182"/>
  <c r="UB173"/>
  <c r="UB171"/>
  <c r="UB169"/>
  <c r="UB160"/>
  <c r="UB194"/>
  <c r="UB186"/>
  <c r="UB192"/>
  <c r="UB178"/>
  <c r="UB172"/>
  <c r="UB176"/>
  <c r="UB175"/>
  <c r="UB179"/>
  <c r="UB177"/>
  <c r="UB189"/>
  <c r="UB163"/>
  <c r="UB195"/>
  <c r="UB180"/>
  <c r="UB167"/>
  <c r="UB157"/>
  <c r="UB149"/>
  <c r="UB184"/>
  <c r="UB181"/>
  <c r="UB165"/>
  <c r="UB161"/>
  <c r="UB158"/>
  <c r="UB170"/>
  <c r="UB166"/>
  <c r="UB156"/>
  <c r="UB154"/>
  <c r="UB152"/>
  <c r="UB140"/>
  <c r="UB132"/>
  <c r="UB124"/>
  <c r="UB162"/>
  <c r="UB153"/>
  <c r="UB164"/>
  <c r="UB150"/>
  <c r="UB147"/>
  <c r="UB144"/>
  <c r="UB151"/>
  <c r="UB133"/>
  <c r="UB120"/>
  <c r="UB112"/>
  <c r="UB142"/>
  <c r="UB138"/>
  <c r="UB128"/>
  <c r="UB125"/>
  <c r="UB122"/>
  <c r="UB116"/>
  <c r="UB159"/>
  <c r="UB143"/>
  <c r="UB141"/>
  <c r="UB135"/>
  <c r="UB145"/>
  <c r="UB126"/>
  <c r="UB123"/>
  <c r="UB129"/>
  <c r="UB113"/>
  <c r="UB101"/>
  <c r="UB93"/>
  <c r="UB85"/>
  <c r="UB139"/>
  <c r="UB130"/>
  <c r="UB107"/>
  <c r="UB100"/>
  <c r="UB98"/>
  <c r="UB96"/>
  <c r="UB82"/>
  <c r="UB168"/>
  <c r="UB131"/>
  <c r="UB111"/>
  <c r="UB102"/>
  <c r="UB87"/>
  <c r="UB83"/>
  <c r="UB79"/>
  <c r="UB148"/>
  <c r="UB121"/>
  <c r="UB119"/>
  <c r="UB108"/>
  <c r="UB106"/>
  <c r="UB104"/>
  <c r="UB89"/>
  <c r="UB146"/>
  <c r="UB137"/>
  <c r="UB134"/>
  <c r="UB117"/>
  <c r="UB95"/>
  <c r="UB91"/>
  <c r="UB81"/>
  <c r="UB73"/>
  <c r="UB65"/>
  <c r="UB57"/>
  <c r="UB49"/>
  <c r="UB41"/>
  <c r="UB118"/>
  <c r="UB97"/>
  <c r="UB72"/>
  <c r="UB70"/>
  <c r="UB68"/>
  <c r="UB53"/>
  <c r="UB136"/>
  <c r="UB115"/>
  <c r="UB94"/>
  <c r="UB74"/>
  <c r="UB103"/>
  <c r="UB90"/>
  <c r="UB78"/>
  <c r="UB76"/>
  <c r="UB61"/>
  <c r="UB109"/>
  <c r="UB86"/>
  <c r="UB80"/>
  <c r="UB67"/>
  <c r="UB63"/>
  <c r="UB50"/>
  <c r="UB36"/>
  <c r="UB28"/>
  <c r="UB155"/>
  <c r="UB64"/>
  <c r="UB43"/>
  <c r="UB40"/>
  <c r="UB29"/>
  <c r="UB127"/>
  <c r="UB114"/>
  <c r="UB46"/>
  <c r="UB35"/>
  <c r="UB33"/>
  <c r="UB31"/>
  <c r="UB75"/>
  <c r="UB62"/>
  <c r="UB37"/>
  <c r="UB69"/>
  <c r="UB47"/>
  <c r="UB39"/>
  <c r="UB24"/>
  <c r="UB14"/>
  <c r="UB84"/>
  <c r="UB55"/>
  <c r="UB99"/>
  <c r="UB56"/>
  <c r="UB59"/>
  <c r="UB30"/>
  <c r="UB105"/>
  <c r="UB54"/>
  <c r="UB38"/>
  <c r="UB34"/>
  <c r="UB8"/>
  <c r="UB23"/>
  <c r="UB7"/>
  <c r="UB25"/>
  <c r="UB20"/>
  <c r="UB92"/>
  <c r="UB52"/>
  <c r="UB110"/>
  <c r="UB45"/>
  <c r="UB19"/>
  <c r="UB10"/>
  <c r="UB5"/>
  <c r="UB3"/>
  <c r="UB58"/>
  <c r="UB60"/>
  <c r="UB44"/>
  <c r="UB42"/>
  <c r="UB26"/>
  <c r="UB22"/>
  <c r="UB21"/>
  <c r="UB16"/>
  <c r="UB12"/>
  <c r="UB4"/>
  <c r="UB2"/>
  <c r="UB51"/>
  <c r="UB13"/>
  <c r="UB88"/>
  <c r="UB71"/>
  <c r="UB18"/>
  <c r="UB77"/>
  <c r="UB48"/>
  <c r="UB27"/>
  <c r="UB66"/>
  <c r="UB11"/>
  <c r="UB9"/>
  <c r="UB32"/>
  <c r="UB15"/>
  <c r="UB17"/>
  <c r="UB6"/>
  <c r="HA55"/>
  <c r="HA201"/>
  <c r="JJ20"/>
  <c r="HA20"/>
  <c r="JJ92"/>
  <c r="UC1"/>
  <c r="RT144"/>
  <c r="RT106"/>
  <c r="RT102"/>
  <c r="RT74"/>
  <c r="RT40"/>
  <c r="RT17"/>
  <c r="JJ37" l="1"/>
  <c r="RT29"/>
  <c r="RT57"/>
  <c r="RT204"/>
  <c r="HA36"/>
  <c r="HA92"/>
  <c r="RT77"/>
  <c r="RT68"/>
  <c r="RT174"/>
  <c r="JJ205"/>
  <c r="JJ39"/>
  <c r="HA40"/>
  <c r="HA91"/>
  <c r="JJ55"/>
  <c r="HA148"/>
  <c r="RT3"/>
  <c r="RT79"/>
  <c r="RT201"/>
  <c r="HB201" s="1"/>
  <c r="RT195"/>
  <c r="RT64"/>
  <c r="RT142"/>
  <c r="JJ6"/>
  <c r="JJ159"/>
  <c r="HA23"/>
  <c r="JJ158"/>
  <c r="HA109"/>
  <c r="JJ183"/>
  <c r="HA118"/>
  <c r="HA113"/>
  <c r="JJ116"/>
  <c r="HA19"/>
  <c r="HA50"/>
  <c r="HA117"/>
  <c r="HA147"/>
  <c r="HA203"/>
  <c r="JJ9"/>
  <c r="HA137"/>
  <c r="HA149"/>
  <c r="HA18"/>
  <c r="JJ10"/>
  <c r="JJ117"/>
  <c r="JJ81"/>
  <c r="JJ11"/>
  <c r="JJ129"/>
  <c r="JJ53"/>
  <c r="HA82"/>
  <c r="JJ202"/>
  <c r="JJ161"/>
  <c r="JJ162"/>
  <c r="JJ50"/>
  <c r="HA96"/>
  <c r="RT47"/>
  <c r="RT135"/>
  <c r="RT182"/>
  <c r="JJ103"/>
  <c r="RT35"/>
  <c r="RT101"/>
  <c r="JK101" s="1"/>
  <c r="RT159"/>
  <c r="JJ82"/>
  <c r="JJ102"/>
  <c r="JJ89"/>
  <c r="JJ137"/>
  <c r="RT30"/>
  <c r="RT97"/>
  <c r="RT155"/>
  <c r="JJ188"/>
  <c r="JJ194"/>
  <c r="HA197"/>
  <c r="JJ110"/>
  <c r="HA95"/>
  <c r="NR238"/>
  <c r="NX237"/>
  <c r="NS237"/>
  <c r="NT237" s="1"/>
  <c r="NU237" s="1"/>
  <c r="JJ132"/>
  <c r="HA110"/>
  <c r="HA172"/>
  <c r="JJ94"/>
  <c r="JJ131"/>
  <c r="JJ147"/>
  <c r="JJ64"/>
  <c r="JJ63"/>
  <c r="JJ141"/>
  <c r="HA46"/>
  <c r="JJ95"/>
  <c r="JJ144"/>
  <c r="JJ45"/>
  <c r="HA142"/>
  <c r="JJ173"/>
  <c r="HA111"/>
  <c r="JJ148"/>
  <c r="JJ145"/>
  <c r="HA120"/>
  <c r="HA116"/>
  <c r="HA85"/>
  <c r="JJ25"/>
  <c r="HA175"/>
  <c r="JJ87"/>
  <c r="HA17"/>
  <c r="HA26"/>
  <c r="RT13"/>
  <c r="RT70"/>
  <c r="RT76"/>
  <c r="HB76" s="1"/>
  <c r="RT75"/>
  <c r="RT140"/>
  <c r="RT170"/>
  <c r="RT206"/>
  <c r="HB206" s="1"/>
  <c r="JJ52"/>
  <c r="HA100"/>
  <c r="JJ67"/>
  <c r="JJ115"/>
  <c r="HA16"/>
  <c r="RT39"/>
  <c r="JK39" s="1"/>
  <c r="RT160"/>
  <c r="JK159" s="1"/>
  <c r="JJ19"/>
  <c r="JJ86"/>
  <c r="RT15"/>
  <c r="RT96"/>
  <c r="JK96" s="1"/>
  <c r="RT131"/>
  <c r="RT187"/>
  <c r="RT9"/>
  <c r="RT36"/>
  <c r="RT94"/>
  <c r="JK94" s="1"/>
  <c r="RT127"/>
  <c r="RT156"/>
  <c r="RT183"/>
  <c r="HA86"/>
  <c r="JJ85"/>
  <c r="RT48"/>
  <c r="RT55"/>
  <c r="JK54" s="1"/>
  <c r="RT61"/>
  <c r="RT141"/>
  <c r="HB141" s="1"/>
  <c r="RT146"/>
  <c r="RT176"/>
  <c r="HA68"/>
  <c r="HA168"/>
  <c r="JJ150"/>
  <c r="RT37"/>
  <c r="RT115"/>
  <c r="RT184"/>
  <c r="JJ5"/>
  <c r="RT44"/>
  <c r="RT10"/>
  <c r="RT24"/>
  <c r="RT38"/>
  <c r="HB38" s="1"/>
  <c r="RT58"/>
  <c r="HB57" s="1"/>
  <c r="RT33"/>
  <c r="RT23"/>
  <c r="RT51"/>
  <c r="RT88"/>
  <c r="RT117"/>
  <c r="RT86"/>
  <c r="RT119"/>
  <c r="RT108"/>
  <c r="RT95"/>
  <c r="RT128"/>
  <c r="RT145"/>
  <c r="HB145" s="1"/>
  <c r="RT122"/>
  <c r="RT130"/>
  <c r="HB130" s="1"/>
  <c r="RT162"/>
  <c r="RT171"/>
  <c r="RT172"/>
  <c r="RT173"/>
  <c r="RT179"/>
  <c r="HB178" s="1"/>
  <c r="RT196"/>
  <c r="RT202"/>
  <c r="HA158"/>
  <c r="JJ18"/>
  <c r="JJ16"/>
  <c r="JJ17"/>
  <c r="JJ142"/>
  <c r="JJ169"/>
  <c r="JJ29"/>
  <c r="JJ84"/>
  <c r="RT11"/>
  <c r="RT26"/>
  <c r="RT60"/>
  <c r="RT53"/>
  <c r="RT109"/>
  <c r="RT157"/>
  <c r="JK157" s="1"/>
  <c r="RT152"/>
  <c r="RT178"/>
  <c r="JJ185"/>
  <c r="HA136"/>
  <c r="HA192"/>
  <c r="RU1"/>
  <c r="RU201" s="1"/>
  <c r="RT2"/>
  <c r="JK2" s="1"/>
  <c r="RT27"/>
  <c r="JK27" s="1"/>
  <c r="RT49"/>
  <c r="RT99"/>
  <c r="RT126"/>
  <c r="RT147"/>
  <c r="RT198"/>
  <c r="RT25"/>
  <c r="RT107"/>
  <c r="JK106" s="1"/>
  <c r="RT168"/>
  <c r="HB168" s="1"/>
  <c r="JJ74"/>
  <c r="HA48"/>
  <c r="RT112"/>
  <c r="RT5"/>
  <c r="RT66"/>
  <c r="RT32"/>
  <c r="RT121"/>
  <c r="RT92"/>
  <c r="RT136"/>
  <c r="JK135" s="1"/>
  <c r="RT123"/>
  <c r="RT138"/>
  <c r="RT151"/>
  <c r="RT166"/>
  <c r="RT188"/>
  <c r="RT199"/>
  <c r="HB199" s="1"/>
  <c r="RT16"/>
  <c r="JK16" s="1"/>
  <c r="RT62"/>
  <c r="RT103"/>
  <c r="JK102" s="1"/>
  <c r="RT89"/>
  <c r="RT149"/>
  <c r="RT148"/>
  <c r="RT189"/>
  <c r="HA157"/>
  <c r="RT18"/>
  <c r="RT7"/>
  <c r="RT31"/>
  <c r="RT50"/>
  <c r="RT111"/>
  <c r="RT104"/>
  <c r="RT124"/>
  <c r="RT139"/>
  <c r="RT161"/>
  <c r="RT158"/>
  <c r="RT169"/>
  <c r="RT192"/>
  <c r="RT194"/>
  <c r="RT4"/>
  <c r="RT69"/>
  <c r="RT153"/>
  <c r="RT186"/>
  <c r="JJ109"/>
  <c r="JJ26"/>
  <c r="JJ149"/>
  <c r="JJ72"/>
  <c r="JJ187"/>
  <c r="RT20"/>
  <c r="RT43"/>
  <c r="RT93"/>
  <c r="RT133"/>
  <c r="RT191"/>
  <c r="JJ71"/>
  <c r="RT54"/>
  <c r="RT22"/>
  <c r="RT56"/>
  <c r="HB55" s="1"/>
  <c r="RT90"/>
  <c r="RT129"/>
  <c r="RT134"/>
  <c r="HB134" s="1"/>
  <c r="RT175"/>
  <c r="HB175" s="1"/>
  <c r="RT203"/>
  <c r="JK203" s="1"/>
  <c r="HA196"/>
  <c r="RT6"/>
  <c r="RT52"/>
  <c r="HB52" s="1"/>
  <c r="RT67"/>
  <c r="HB67" s="1"/>
  <c r="RT81"/>
  <c r="JK81" s="1"/>
  <c r="RT78"/>
  <c r="RT91"/>
  <c r="RT118"/>
  <c r="RT167"/>
  <c r="RT200"/>
  <c r="RT12"/>
  <c r="RT125"/>
  <c r="RT21"/>
  <c r="RT45"/>
  <c r="JK44" s="1"/>
  <c r="RT28"/>
  <c r="RT63"/>
  <c r="HB62" s="1"/>
  <c r="RT46"/>
  <c r="RT80"/>
  <c r="RT85"/>
  <c r="RT100"/>
  <c r="RT113"/>
  <c r="RT87"/>
  <c r="HB87" s="1"/>
  <c r="RT120"/>
  <c r="RT137"/>
  <c r="HB137" s="1"/>
  <c r="RT114"/>
  <c r="RT154"/>
  <c r="RT165"/>
  <c r="RT164"/>
  <c r="RT185"/>
  <c r="HB185" s="1"/>
  <c r="RT193"/>
  <c r="RT197"/>
  <c r="RT14"/>
  <c r="RT8"/>
  <c r="RT34"/>
  <c r="JK34" s="1"/>
  <c r="RT71"/>
  <c r="JK71" s="1"/>
  <c r="RT19"/>
  <c r="RT41"/>
  <c r="HB40" s="1"/>
  <c r="RT82"/>
  <c r="RT59"/>
  <c r="RT42"/>
  <c r="RT73"/>
  <c r="JK72" s="1"/>
  <c r="RT84"/>
  <c r="RT65"/>
  <c r="RT98"/>
  <c r="RT105"/>
  <c r="HB105" s="1"/>
  <c r="RT83"/>
  <c r="RT116"/>
  <c r="RT132"/>
  <c r="RT110"/>
  <c r="JK110" s="1"/>
  <c r="RT143"/>
  <c r="HB142" s="1"/>
  <c r="RT150"/>
  <c r="RT163"/>
  <c r="HB163" s="1"/>
  <c r="RT181"/>
  <c r="RT177"/>
  <c r="JK177" s="1"/>
  <c r="RT180"/>
  <c r="RT190"/>
  <c r="RT205"/>
  <c r="JJ199"/>
  <c r="JJ198"/>
  <c r="JJ51"/>
  <c r="JJ195"/>
  <c r="JJ114"/>
  <c r="HA114"/>
  <c r="JJ196"/>
  <c r="HA166"/>
  <c r="JJ111"/>
  <c r="HA195"/>
  <c r="HA130"/>
  <c r="HA51"/>
  <c r="HA79"/>
  <c r="JJ43"/>
  <c r="HA132"/>
  <c r="HA5"/>
  <c r="JJ31"/>
  <c r="JJ60"/>
  <c r="HA180"/>
  <c r="JJ166"/>
  <c r="JJ153"/>
  <c r="HA81"/>
  <c r="JJ83"/>
  <c r="HA141"/>
  <c r="HA32"/>
  <c r="JJ128"/>
  <c r="HA76"/>
  <c r="HA105"/>
  <c r="JJ28"/>
  <c r="JJ135"/>
  <c r="HA54"/>
  <c r="HA77"/>
  <c r="JJ203"/>
  <c r="JJ88"/>
  <c r="HA190"/>
  <c r="HA45"/>
  <c r="HA193"/>
  <c r="JJ197"/>
  <c r="HA140"/>
  <c r="JJ180"/>
  <c r="JJ33"/>
  <c r="HA156"/>
  <c r="HA43"/>
  <c r="JJ32"/>
  <c r="JJ65"/>
  <c r="JJ46"/>
  <c r="JJ193"/>
  <c r="JJ8"/>
  <c r="HA189"/>
  <c r="HA143"/>
  <c r="JJ178"/>
  <c r="HA9"/>
  <c r="HA198"/>
  <c r="JJ192"/>
  <c r="JJ175"/>
  <c r="HA73"/>
  <c r="HA127"/>
  <c r="HA2"/>
  <c r="JJ177"/>
  <c r="JJ97"/>
  <c r="JJ41"/>
  <c r="JJ12"/>
  <c r="JJ118"/>
  <c r="HA62"/>
  <c r="JJ172"/>
  <c r="HA179"/>
  <c r="HA194"/>
  <c r="HA64"/>
  <c r="JJ164"/>
  <c r="HA47"/>
  <c r="JJ62"/>
  <c r="HA63"/>
  <c r="JJ179"/>
  <c r="HA72"/>
  <c r="JJ133"/>
  <c r="JJ134"/>
  <c r="JJ119"/>
  <c r="JJ47"/>
  <c r="HA93"/>
  <c r="HA94"/>
  <c r="JJ155"/>
  <c r="HA58"/>
  <c r="JJ99"/>
  <c r="JJ151"/>
  <c r="HA139"/>
  <c r="JJ138"/>
  <c r="HA87"/>
  <c r="JJ93"/>
  <c r="JJ140"/>
  <c r="HA167"/>
  <c r="JJ168"/>
  <c r="HA25"/>
  <c r="HA21"/>
  <c r="HA6"/>
  <c r="JJ181"/>
  <c r="JJ204"/>
  <c r="JJ130"/>
  <c r="JJ70"/>
  <c r="JJ73"/>
  <c r="JJ126"/>
  <c r="JJ90"/>
  <c r="HA61"/>
  <c r="HA200"/>
  <c r="JJ58"/>
  <c r="JJ190"/>
  <c r="JJ76"/>
  <c r="HA186"/>
  <c r="JJ125"/>
  <c r="JJ176"/>
  <c r="HA90"/>
  <c r="JJ24"/>
  <c r="HA71"/>
  <c r="JJ36"/>
  <c r="JJ171"/>
  <c r="JJ191"/>
  <c r="JJ13"/>
  <c r="HA204"/>
  <c r="HA60"/>
  <c r="HA13"/>
  <c r="JJ189"/>
  <c r="HA150"/>
  <c r="HA89"/>
  <c r="JJ136"/>
  <c r="JJ167"/>
  <c r="JJ143"/>
  <c r="JJ139"/>
  <c r="JJ40"/>
  <c r="JJ69"/>
  <c r="JJ127"/>
  <c r="HA178"/>
  <c r="HA206"/>
  <c r="JJ2"/>
  <c r="HA155"/>
  <c r="HA187"/>
  <c r="JJ113"/>
  <c r="JJ22"/>
  <c r="HA39"/>
  <c r="HA188"/>
  <c r="HA101"/>
  <c r="JJ38"/>
  <c r="HA126"/>
  <c r="HA181"/>
  <c r="HA102"/>
  <c r="HA144"/>
  <c r="JJ206"/>
  <c r="HA59"/>
  <c r="JJ186"/>
  <c r="JJ68"/>
  <c r="HA107"/>
  <c r="JJ152"/>
  <c r="HA69"/>
  <c r="JJ200"/>
  <c r="JJ91"/>
  <c r="JJ182"/>
  <c r="HA131"/>
  <c r="JJ23"/>
  <c r="JJ101"/>
  <c r="HA65"/>
  <c r="HA99"/>
  <c r="HA177"/>
  <c r="HA125"/>
  <c r="JJ59"/>
  <c r="HA33"/>
  <c r="HA199"/>
  <c r="HA205"/>
  <c r="HA12"/>
  <c r="JJ112"/>
  <c r="JJ124"/>
  <c r="HA41"/>
  <c r="HA14"/>
  <c r="HA24"/>
  <c r="HA176"/>
  <c r="JJ14"/>
  <c r="JJ66"/>
  <c r="JJ3"/>
  <c r="JJ122"/>
  <c r="JJ75"/>
  <c r="JJ34"/>
  <c r="JJ170"/>
  <c r="JJ106"/>
  <c r="JJ77"/>
  <c r="JJ57"/>
  <c r="JJ44"/>
  <c r="JJ98"/>
  <c r="JJ42"/>
  <c r="HA151"/>
  <c r="HA184"/>
  <c r="HA34"/>
  <c r="HA152"/>
  <c r="JJ7"/>
  <c r="JJ146"/>
  <c r="JJ108"/>
  <c r="JJ107"/>
  <c r="JJ120"/>
  <c r="JJ54"/>
  <c r="HA27"/>
  <c r="HA165"/>
  <c r="HA78"/>
  <c r="HA163"/>
  <c r="JJ48"/>
  <c r="HA174"/>
  <c r="HA80"/>
  <c r="JJ156"/>
  <c r="HA35"/>
  <c r="JJ27"/>
  <c r="HA88"/>
  <c r="HA22"/>
  <c r="HA119"/>
  <c r="HA74"/>
  <c r="HA83"/>
  <c r="HA11"/>
  <c r="HA38"/>
  <c r="HA4"/>
  <c r="JJ160"/>
  <c r="HA169"/>
  <c r="HA135"/>
  <c r="HA128"/>
  <c r="HA67"/>
  <c r="HA70"/>
  <c r="HA153"/>
  <c r="HA97"/>
  <c r="HA31"/>
  <c r="HA159"/>
  <c r="JJ96"/>
  <c r="JJ30"/>
  <c r="JJ184"/>
  <c r="JJ49"/>
  <c r="HA84"/>
  <c r="HA52"/>
  <c r="HA29"/>
  <c r="HA161"/>
  <c r="HA173"/>
  <c r="JJ165"/>
  <c r="JJ78"/>
  <c r="JJ163"/>
  <c r="JJ174"/>
  <c r="JJ123"/>
  <c r="JJ80"/>
  <c r="JJ157"/>
  <c r="JJ100"/>
  <c r="JJ35"/>
  <c r="HA121"/>
  <c r="HA53"/>
  <c r="HA7"/>
  <c r="HA108"/>
  <c r="JJ79"/>
  <c r="HA106"/>
  <c r="JJ105"/>
  <c r="HA154"/>
  <c r="HA115"/>
  <c r="HA66"/>
  <c r="HA44"/>
  <c r="HA3"/>
  <c r="HA134"/>
  <c r="HA75"/>
  <c r="HA145"/>
  <c r="HA37"/>
  <c r="HA183"/>
  <c r="HA103"/>
  <c r="HA56"/>
  <c r="HA8"/>
  <c r="HA160"/>
  <c r="JJ15"/>
  <c r="HA133"/>
  <c r="HA42"/>
  <c r="HA170"/>
  <c r="HA129"/>
  <c r="HA98"/>
  <c r="HA124"/>
  <c r="HA122"/>
  <c r="HA191"/>
  <c r="HA164"/>
  <c r="HA112"/>
  <c r="HA57"/>
  <c r="HA162"/>
  <c r="JJ121"/>
  <c r="HA104"/>
  <c r="HA49"/>
  <c r="HA146"/>
  <c r="JJ104"/>
  <c r="HA123"/>
  <c r="JJ56"/>
  <c r="EN204"/>
  <c r="EN196"/>
  <c r="EN201"/>
  <c r="EN206"/>
  <c r="EN198"/>
  <c r="EN199"/>
  <c r="EN194"/>
  <c r="EN197"/>
  <c r="EN190"/>
  <c r="EN187"/>
  <c r="EN179"/>
  <c r="EN205"/>
  <c r="EN202"/>
  <c r="EN203"/>
  <c r="EN200"/>
  <c r="EN188"/>
  <c r="EN186"/>
  <c r="EN192"/>
  <c r="EN191"/>
  <c r="EN169"/>
  <c r="EN161"/>
  <c r="EN184"/>
  <c r="EN181"/>
  <c r="EN177"/>
  <c r="EN195"/>
  <c r="EN189"/>
  <c r="EN183"/>
  <c r="EN174"/>
  <c r="EN172"/>
  <c r="EN151"/>
  <c r="EN175"/>
  <c r="EN173"/>
  <c r="EN180"/>
  <c r="EN163"/>
  <c r="EN159"/>
  <c r="EN155"/>
  <c r="EN145"/>
  <c r="EN182"/>
  <c r="EN146"/>
  <c r="EN166"/>
  <c r="EN165"/>
  <c r="EN164"/>
  <c r="EN162"/>
  <c r="EN160"/>
  <c r="EN158"/>
  <c r="EN178"/>
  <c r="EN170"/>
  <c r="EN157"/>
  <c r="EN142"/>
  <c r="EN134"/>
  <c r="EN126"/>
  <c r="EN154"/>
  <c r="EN140"/>
  <c r="EN193"/>
  <c r="EN167"/>
  <c r="EN148"/>
  <c r="EN147"/>
  <c r="EN152"/>
  <c r="EN150"/>
  <c r="EN136"/>
  <c r="EN132"/>
  <c r="EN120"/>
  <c r="EN112"/>
  <c r="EN176"/>
  <c r="EN171"/>
  <c r="EN185"/>
  <c r="EN149"/>
  <c r="EN138"/>
  <c r="EN121"/>
  <c r="EN137"/>
  <c r="EN135"/>
  <c r="EN129"/>
  <c r="EN127"/>
  <c r="EN144"/>
  <c r="EN131"/>
  <c r="EN130"/>
  <c r="EN128"/>
  <c r="EN125"/>
  <c r="EN124"/>
  <c r="EN141"/>
  <c r="EN133"/>
  <c r="EN117"/>
  <c r="EN168"/>
  <c r="EN139"/>
  <c r="EN123"/>
  <c r="EN118"/>
  <c r="EN103"/>
  <c r="EN95"/>
  <c r="EN143"/>
  <c r="EN122"/>
  <c r="EN153"/>
  <c r="EN116"/>
  <c r="EN113"/>
  <c r="EN119"/>
  <c r="EN99"/>
  <c r="EN90"/>
  <c r="EN82"/>
  <c r="EN114"/>
  <c r="EN105"/>
  <c r="EN101"/>
  <c r="EN98"/>
  <c r="EN156"/>
  <c r="EN110"/>
  <c r="EN109"/>
  <c r="EN104"/>
  <c r="EN92"/>
  <c r="EN88"/>
  <c r="EN71"/>
  <c r="EN106"/>
  <c r="EN93"/>
  <c r="EN75"/>
  <c r="EN60"/>
  <c r="EN52"/>
  <c r="EN111"/>
  <c r="EN96"/>
  <c r="EN87"/>
  <c r="EN86"/>
  <c r="EN83"/>
  <c r="EN65"/>
  <c r="EN57"/>
  <c r="EN107"/>
  <c r="EN94"/>
  <c r="EN80"/>
  <c r="EN77"/>
  <c r="EN68"/>
  <c r="EN62"/>
  <c r="EN54"/>
  <c r="EN85"/>
  <c r="EN73"/>
  <c r="EN69"/>
  <c r="EN63"/>
  <c r="EN55"/>
  <c r="EN47"/>
  <c r="EN39"/>
  <c r="EN31"/>
  <c r="EN81"/>
  <c r="EN79"/>
  <c r="EN40"/>
  <c r="EN38"/>
  <c r="EN26"/>
  <c r="EN66"/>
  <c r="EN58"/>
  <c r="EN44"/>
  <c r="EN42"/>
  <c r="EN115"/>
  <c r="EN108"/>
  <c r="EN100"/>
  <c r="EN84"/>
  <c r="EN59"/>
  <c r="EN48"/>
  <c r="EN46"/>
  <c r="EN33"/>
  <c r="EN28"/>
  <c r="EN91"/>
  <c r="EN49"/>
  <c r="EN45"/>
  <c r="EN32"/>
  <c r="EN24"/>
  <c r="EN16"/>
  <c r="EN70"/>
  <c r="EN20"/>
  <c r="EN10"/>
  <c r="EN2"/>
  <c r="EN89"/>
  <c r="EN51"/>
  <c r="EN50"/>
  <c r="EN37"/>
  <c r="EN36"/>
  <c r="EN22"/>
  <c r="EN15"/>
  <c r="EN7"/>
  <c r="EN67"/>
  <c r="EN53"/>
  <c r="EN35"/>
  <c r="EN30"/>
  <c r="EN27"/>
  <c r="EN12"/>
  <c r="EN4"/>
  <c r="EN72"/>
  <c r="EN61"/>
  <c r="EN8"/>
  <c r="EN97"/>
  <c r="EN76"/>
  <c r="EN64"/>
  <c r="EN41"/>
  <c r="EN29"/>
  <c r="EN43"/>
  <c r="EN34"/>
  <c r="EN25"/>
  <c r="EN78"/>
  <c r="EN13"/>
  <c r="EN5"/>
  <c r="EN11"/>
  <c r="EN3"/>
  <c r="EN102"/>
  <c r="EN74"/>
  <c r="EN56"/>
  <c r="EN23"/>
  <c r="EN19"/>
  <c r="EN21"/>
  <c r="EN17"/>
  <c r="EN14"/>
  <c r="EN6"/>
  <c r="EN9"/>
  <c r="EN18"/>
  <c r="K206"/>
  <c r="K204"/>
  <c r="K202"/>
  <c r="K205"/>
  <c r="K200"/>
  <c r="K198"/>
  <c r="K196"/>
  <c r="K194"/>
  <c r="K192"/>
  <c r="K201"/>
  <c r="K199"/>
  <c r="K203"/>
  <c r="K197"/>
  <c r="K193"/>
  <c r="K190"/>
  <c r="K191"/>
  <c r="K195"/>
  <c r="K189"/>
  <c r="K188"/>
  <c r="K186"/>
  <c r="K184"/>
  <c r="K182"/>
  <c r="K180"/>
  <c r="K178"/>
  <c r="K176"/>
  <c r="K174"/>
  <c r="K172"/>
  <c r="K170"/>
  <c r="K168"/>
  <c r="K166"/>
  <c r="K187"/>
  <c r="K185"/>
  <c r="K183"/>
  <c r="K181"/>
  <c r="K177"/>
  <c r="K171"/>
  <c r="K173"/>
  <c r="K165"/>
  <c r="K164"/>
  <c r="K179"/>
  <c r="K175"/>
  <c r="K167"/>
  <c r="K169"/>
  <c r="K163"/>
  <c r="K161"/>
  <c r="K159"/>
  <c r="K157"/>
  <c r="K155"/>
  <c r="K153"/>
  <c r="K151"/>
  <c r="K160"/>
  <c r="K152"/>
  <c r="K162"/>
  <c r="K154"/>
  <c r="K150"/>
  <c r="K148"/>
  <c r="K146"/>
  <c r="K156"/>
  <c r="K158"/>
  <c r="K149"/>
  <c r="K147"/>
  <c r="K145"/>
  <c r="K143"/>
  <c r="K141"/>
  <c r="K139"/>
  <c r="K137"/>
  <c r="K142"/>
  <c r="K135"/>
  <c r="K133"/>
  <c r="K131"/>
  <c r="K129"/>
  <c r="K127"/>
  <c r="K125"/>
  <c r="K123"/>
  <c r="K121"/>
  <c r="K138"/>
  <c r="K136"/>
  <c r="K134"/>
  <c r="K144"/>
  <c r="K140"/>
  <c r="K130"/>
  <c r="K122"/>
  <c r="K119"/>
  <c r="K117"/>
  <c r="K115"/>
  <c r="K113"/>
  <c r="K111"/>
  <c r="K109"/>
  <c r="K107"/>
  <c r="K105"/>
  <c r="K103"/>
  <c r="K101"/>
  <c r="K99"/>
  <c r="K97"/>
  <c r="K95"/>
  <c r="K93"/>
  <c r="K91"/>
  <c r="K89"/>
  <c r="K87"/>
  <c r="K85"/>
  <c r="K83"/>
  <c r="K132"/>
  <c r="K124"/>
  <c r="K126"/>
  <c r="K118"/>
  <c r="K116"/>
  <c r="K114"/>
  <c r="K112"/>
  <c r="K128"/>
  <c r="K120"/>
  <c r="K110"/>
  <c r="K100"/>
  <c r="K92"/>
  <c r="K84"/>
  <c r="K104"/>
  <c r="K102"/>
  <c r="K94"/>
  <c r="K86"/>
  <c r="K82"/>
  <c r="K80"/>
  <c r="K78"/>
  <c r="K76"/>
  <c r="K74"/>
  <c r="K72"/>
  <c r="K70"/>
  <c r="K106"/>
  <c r="K96"/>
  <c r="K88"/>
  <c r="K108"/>
  <c r="K98"/>
  <c r="K90"/>
  <c r="K81"/>
  <c r="K79"/>
  <c r="K77"/>
  <c r="K75"/>
  <c r="K71"/>
  <c r="K51"/>
  <c r="K49"/>
  <c r="K47"/>
  <c r="K45"/>
  <c r="K73"/>
  <c r="K68"/>
  <c r="K66"/>
  <c r="K64"/>
  <c r="K62"/>
  <c r="K60"/>
  <c r="K58"/>
  <c r="K56"/>
  <c r="K54"/>
  <c r="K69"/>
  <c r="K67"/>
  <c r="K65"/>
  <c r="K63"/>
  <c r="K61"/>
  <c r="K59"/>
  <c r="K57"/>
  <c r="K55"/>
  <c r="K53"/>
  <c r="K52"/>
  <c r="K50"/>
  <c r="K48"/>
  <c r="K46"/>
  <c r="K44"/>
  <c r="K42"/>
  <c r="K40"/>
  <c r="K38"/>
  <c r="K36"/>
  <c r="K34"/>
  <c r="K32"/>
  <c r="K30"/>
  <c r="K28"/>
  <c r="K26"/>
  <c r="K24"/>
  <c r="K37"/>
  <c r="K25"/>
  <c r="K9"/>
  <c r="K3"/>
  <c r="K39"/>
  <c r="K31"/>
  <c r="K27"/>
  <c r="K21"/>
  <c r="K19"/>
  <c r="K17"/>
  <c r="K15"/>
  <c r="K13"/>
  <c r="K11"/>
  <c r="K7"/>
  <c r="K5"/>
  <c r="K41"/>
  <c r="K33"/>
  <c r="K29"/>
  <c r="K2"/>
  <c r="K43"/>
  <c r="K35"/>
  <c r="K23"/>
  <c r="K22"/>
  <c r="K20"/>
  <c r="K18"/>
  <c r="K16"/>
  <c r="K14"/>
  <c r="K12"/>
  <c r="K10"/>
  <c r="K8"/>
  <c r="K6"/>
  <c r="K4"/>
  <c r="EM208"/>
  <c r="BY204"/>
  <c r="BY200"/>
  <c r="BY196"/>
  <c r="BY192"/>
  <c r="BY188"/>
  <c r="BY184"/>
  <c r="BY180"/>
  <c r="BY176"/>
  <c r="BY172"/>
  <c r="BY168"/>
  <c r="BY164"/>
  <c r="BY160"/>
  <c r="BY156"/>
  <c r="BY152"/>
  <c r="BY148"/>
  <c r="BY144"/>
  <c r="BY140"/>
  <c r="BY205"/>
  <c r="BY201"/>
  <c r="BY197"/>
  <c r="BY193"/>
  <c r="BY189"/>
  <c r="BY185"/>
  <c r="BY181"/>
  <c r="BY177"/>
  <c r="BY173"/>
  <c r="BY169"/>
  <c r="BY165"/>
  <c r="BY206"/>
  <c r="BY202"/>
  <c r="BY198"/>
  <c r="BY194"/>
  <c r="BY190"/>
  <c r="BY186"/>
  <c r="BY182"/>
  <c r="BY178"/>
  <c r="BY174"/>
  <c r="BY203"/>
  <c r="BY199"/>
  <c r="BY195"/>
  <c r="BY191"/>
  <c r="BY187"/>
  <c r="BY183"/>
  <c r="BY179"/>
  <c r="BY175"/>
  <c r="BY171"/>
  <c r="BY167"/>
  <c r="BY163"/>
  <c r="BY162"/>
  <c r="BY161"/>
  <c r="BY147"/>
  <c r="BY146"/>
  <c r="BY145"/>
  <c r="BY135"/>
  <c r="BY131"/>
  <c r="BY127"/>
  <c r="BY123"/>
  <c r="BY119"/>
  <c r="BY170"/>
  <c r="BY151"/>
  <c r="BY150"/>
  <c r="BY149"/>
  <c r="BY136"/>
  <c r="BY132"/>
  <c r="BY128"/>
  <c r="BY124"/>
  <c r="BY166"/>
  <c r="BY155"/>
  <c r="BY154"/>
  <c r="BY153"/>
  <c r="BY139"/>
  <c r="BY138"/>
  <c r="BY137"/>
  <c r="BY133"/>
  <c r="BY129"/>
  <c r="BY125"/>
  <c r="BY159"/>
  <c r="BY158"/>
  <c r="BY157"/>
  <c r="BY143"/>
  <c r="BY142"/>
  <c r="BY141"/>
  <c r="BY134"/>
  <c r="BY130"/>
  <c r="BY126"/>
  <c r="BY122"/>
  <c r="BY118"/>
  <c r="BY114"/>
  <c r="BY113"/>
  <c r="BY110"/>
  <c r="BY106"/>
  <c r="BY102"/>
  <c r="BY98"/>
  <c r="BY94"/>
  <c r="BY90"/>
  <c r="BY86"/>
  <c r="BY82"/>
  <c r="BY78"/>
  <c r="BY74"/>
  <c r="BY70"/>
  <c r="BY66"/>
  <c r="BY62"/>
  <c r="BY121"/>
  <c r="BY116"/>
  <c r="BY115"/>
  <c r="BY111"/>
  <c r="BY107"/>
  <c r="BY103"/>
  <c r="BY99"/>
  <c r="BY95"/>
  <c r="BY91"/>
  <c r="BY87"/>
  <c r="BY83"/>
  <c r="BY79"/>
  <c r="BY75"/>
  <c r="BY120"/>
  <c r="BY112"/>
  <c r="BY108"/>
  <c r="BY104"/>
  <c r="BY100"/>
  <c r="BY96"/>
  <c r="BY92"/>
  <c r="BY88"/>
  <c r="BY84"/>
  <c r="BY80"/>
  <c r="BY76"/>
  <c r="BY72"/>
  <c r="BY117"/>
  <c r="BY109"/>
  <c r="BY105"/>
  <c r="BY101"/>
  <c r="BY97"/>
  <c r="BY93"/>
  <c r="BY89"/>
  <c r="BY85"/>
  <c r="BY81"/>
  <c r="BY77"/>
  <c r="BY73"/>
  <c r="BY69"/>
  <c r="BY65"/>
  <c r="BY61"/>
  <c r="BY71"/>
  <c r="BY63"/>
  <c r="BY57"/>
  <c r="BY53"/>
  <c r="BY49"/>
  <c r="BY45"/>
  <c r="BY41"/>
  <c r="BY37"/>
  <c r="BY33"/>
  <c r="BY29"/>
  <c r="BY25"/>
  <c r="BY21"/>
  <c r="BY17"/>
  <c r="BY13"/>
  <c r="BY9"/>
  <c r="BY5"/>
  <c r="BY14"/>
  <c r="BY10"/>
  <c r="BY6"/>
  <c r="BY2"/>
  <c r="BY68"/>
  <c r="BY60"/>
  <c r="BY59"/>
  <c r="BY58"/>
  <c r="BY54"/>
  <c r="BY50"/>
  <c r="BY46"/>
  <c r="BY42"/>
  <c r="BY38"/>
  <c r="BY34"/>
  <c r="BY30"/>
  <c r="BY26"/>
  <c r="BY22"/>
  <c r="BY18"/>
  <c r="BY19"/>
  <c r="BY15"/>
  <c r="BY11"/>
  <c r="BY7"/>
  <c r="BY3"/>
  <c r="BY67"/>
  <c r="BY55"/>
  <c r="BY51"/>
  <c r="BY47"/>
  <c r="BY43"/>
  <c r="BY39"/>
  <c r="BY35"/>
  <c r="BY31"/>
  <c r="BY27"/>
  <c r="BY23"/>
  <c r="BY64"/>
  <c r="BY56"/>
  <c r="BY52"/>
  <c r="BY48"/>
  <c r="BY44"/>
  <c r="BY40"/>
  <c r="BY36"/>
  <c r="BY32"/>
  <c r="BY28"/>
  <c r="BY24"/>
  <c r="BY20"/>
  <c r="BY16"/>
  <c r="BY12"/>
  <c r="BY8"/>
  <c r="BY4"/>
  <c r="BY1"/>
  <c r="EN210"/>
  <c r="EO1"/>
  <c r="UC201"/>
  <c r="UC206"/>
  <c r="UC203"/>
  <c r="UC200"/>
  <c r="UC196"/>
  <c r="UC188"/>
  <c r="UC205"/>
  <c r="UC204"/>
  <c r="UC187"/>
  <c r="UC179"/>
  <c r="UC171"/>
  <c r="UC199"/>
  <c r="UC198"/>
  <c r="UC202"/>
  <c r="UC194"/>
  <c r="UC175"/>
  <c r="UC165"/>
  <c r="UC192"/>
  <c r="UC180"/>
  <c r="UC181"/>
  <c r="UC191"/>
  <c r="UC169"/>
  <c r="UC183"/>
  <c r="UC177"/>
  <c r="UC172"/>
  <c r="UC166"/>
  <c r="UC189"/>
  <c r="UC182"/>
  <c r="UC178"/>
  <c r="UC195"/>
  <c r="UC167"/>
  <c r="UC157"/>
  <c r="UC164"/>
  <c r="UC161"/>
  <c r="UC154"/>
  <c r="UC146"/>
  <c r="UC174"/>
  <c r="UC190"/>
  <c r="UC185"/>
  <c r="UC170"/>
  <c r="UC163"/>
  <c r="UC156"/>
  <c r="UC143"/>
  <c r="UC137"/>
  <c r="UC129"/>
  <c r="UC121"/>
  <c r="UC140"/>
  <c r="UC138"/>
  <c r="UC186"/>
  <c r="UC150"/>
  <c r="UC147"/>
  <c r="UC144"/>
  <c r="UC158"/>
  <c r="UC151"/>
  <c r="UC148"/>
  <c r="UC145"/>
  <c r="UC142"/>
  <c r="UC139"/>
  <c r="UC135"/>
  <c r="UC117"/>
  <c r="UC109"/>
  <c r="UC197"/>
  <c r="UC173"/>
  <c r="UC159"/>
  <c r="UC153"/>
  <c r="UC141"/>
  <c r="UC132"/>
  <c r="UC120"/>
  <c r="UC118"/>
  <c r="UC193"/>
  <c r="UC162"/>
  <c r="UC126"/>
  <c r="UC123"/>
  <c r="UC113"/>
  <c r="UC160"/>
  <c r="UC133"/>
  <c r="UC119"/>
  <c r="UC115"/>
  <c r="UC106"/>
  <c r="UC98"/>
  <c r="UC90"/>
  <c r="UC184"/>
  <c r="UC168"/>
  <c r="UC131"/>
  <c r="UC111"/>
  <c r="UC102"/>
  <c r="UC87"/>
  <c r="UC85"/>
  <c r="UC83"/>
  <c r="UC108"/>
  <c r="UC104"/>
  <c r="UC89"/>
  <c r="UC152"/>
  <c r="UC134"/>
  <c r="UC124"/>
  <c r="UC122"/>
  <c r="UC112"/>
  <c r="UC95"/>
  <c r="UC93"/>
  <c r="UC91"/>
  <c r="UC81"/>
  <c r="UC114"/>
  <c r="UC97"/>
  <c r="UC84"/>
  <c r="UC78"/>
  <c r="UC70"/>
  <c r="UC62"/>
  <c r="UC54"/>
  <c r="UC46"/>
  <c r="UC136"/>
  <c r="UC116"/>
  <c r="UC94"/>
  <c r="UC74"/>
  <c r="UC59"/>
  <c r="UC57"/>
  <c r="UC55"/>
  <c r="UC130"/>
  <c r="UC103"/>
  <c r="UC76"/>
  <c r="UC107"/>
  <c r="UC100"/>
  <c r="UC86"/>
  <c r="UC80"/>
  <c r="UC67"/>
  <c r="UC65"/>
  <c r="UC63"/>
  <c r="UC128"/>
  <c r="UC110"/>
  <c r="UC99"/>
  <c r="UC79"/>
  <c r="UC69"/>
  <c r="UC56"/>
  <c r="UC52"/>
  <c r="UC33"/>
  <c r="UC25"/>
  <c r="UC149"/>
  <c r="UC127"/>
  <c r="UC96"/>
  <c r="UC35"/>
  <c r="UC31"/>
  <c r="UC82"/>
  <c r="UC75"/>
  <c r="UC50"/>
  <c r="UC37"/>
  <c r="UC72"/>
  <c r="UC47"/>
  <c r="UC41"/>
  <c r="UC39"/>
  <c r="UC24"/>
  <c r="UC71"/>
  <c r="UC61"/>
  <c r="UC60"/>
  <c r="UC51"/>
  <c r="UC44"/>
  <c r="UC30"/>
  <c r="UC28"/>
  <c r="UC26"/>
  <c r="UC22"/>
  <c r="UC19"/>
  <c r="UC11"/>
  <c r="UC5"/>
  <c r="UC2"/>
  <c r="UC176"/>
  <c r="UC105"/>
  <c r="UC92"/>
  <c r="UC45"/>
  <c r="UC48"/>
  <c r="UC64"/>
  <c r="UC77"/>
  <c r="UC66"/>
  <c r="UC53"/>
  <c r="UC42"/>
  <c r="UC40"/>
  <c r="UC36"/>
  <c r="UC73"/>
  <c r="UC10"/>
  <c r="UC3"/>
  <c r="UC13"/>
  <c r="UC88"/>
  <c r="UC20"/>
  <c r="UC58"/>
  <c r="UC21"/>
  <c r="UC16"/>
  <c r="UC14"/>
  <c r="UC12"/>
  <c r="UC29"/>
  <c r="UC6"/>
  <c r="UC125"/>
  <c r="UC8"/>
  <c r="UC18"/>
  <c r="UC9"/>
  <c r="UC68"/>
  <c r="UC15"/>
  <c r="UC43"/>
  <c r="UC17"/>
  <c r="UC101"/>
  <c r="UC38"/>
  <c r="UC34"/>
  <c r="UC27"/>
  <c r="UC23"/>
  <c r="UC7"/>
  <c r="UC4"/>
  <c r="UC49"/>
  <c r="UC155"/>
  <c r="UC32"/>
  <c r="HB203"/>
  <c r="HB9"/>
  <c r="HB102"/>
  <c r="JK170"/>
  <c r="HB195"/>
  <c r="JK175"/>
  <c r="HB96"/>
  <c r="HB82"/>
  <c r="HB177"/>
  <c r="HB101"/>
  <c r="HB174"/>
  <c r="JK139"/>
  <c r="JK144"/>
  <c r="HB88"/>
  <c r="HB122"/>
  <c r="UD1"/>
  <c r="RU199"/>
  <c r="RU198"/>
  <c r="RU151"/>
  <c r="RU132"/>
  <c r="RU77"/>
  <c r="RU50"/>
  <c r="RU4"/>
  <c r="RU30"/>
  <c r="RU52" l="1"/>
  <c r="JL52" s="1"/>
  <c r="RU57"/>
  <c r="RU196"/>
  <c r="JK100"/>
  <c r="RU102"/>
  <c r="JK93"/>
  <c r="HB160"/>
  <c r="HB18"/>
  <c r="RU53"/>
  <c r="RU97"/>
  <c r="RU96"/>
  <c r="JL96" s="1"/>
  <c r="RU171"/>
  <c r="JK66"/>
  <c r="JK78"/>
  <c r="RU127"/>
  <c r="HB58"/>
  <c r="JK28"/>
  <c r="HB169"/>
  <c r="JK201"/>
  <c r="RU48"/>
  <c r="RU138"/>
  <c r="RU99"/>
  <c r="RU122"/>
  <c r="RU149"/>
  <c r="JK189"/>
  <c r="JK191"/>
  <c r="JK138"/>
  <c r="HB125"/>
  <c r="HB116"/>
  <c r="HB10"/>
  <c r="HB131"/>
  <c r="HB182"/>
  <c r="JK173"/>
  <c r="RU7"/>
  <c r="JL6" s="1"/>
  <c r="RU123"/>
  <c r="RU181"/>
  <c r="RU35"/>
  <c r="RU167"/>
  <c r="RU91"/>
  <c r="RU85"/>
  <c r="RU182"/>
  <c r="HC181" s="1"/>
  <c r="JK205"/>
  <c r="HB114"/>
  <c r="JK53"/>
  <c r="JK149"/>
  <c r="HB29"/>
  <c r="HB154"/>
  <c r="HB200"/>
  <c r="JK198"/>
  <c r="HB60"/>
  <c r="HB171"/>
  <c r="JK117"/>
  <c r="JK130"/>
  <c r="JK63"/>
  <c r="JK190"/>
  <c r="HB191"/>
  <c r="HB190"/>
  <c r="HB129"/>
  <c r="HB92"/>
  <c r="HB202"/>
  <c r="JK10"/>
  <c r="JK137"/>
  <c r="JK29"/>
  <c r="HB189"/>
  <c r="JK192"/>
  <c r="HB132"/>
  <c r="JK62"/>
  <c r="HB49"/>
  <c r="HB196"/>
  <c r="HB50"/>
  <c r="JK14"/>
  <c r="JK13"/>
  <c r="HB63"/>
  <c r="JK181"/>
  <c r="HB112"/>
  <c r="JK116"/>
  <c r="HB30"/>
  <c r="JK88"/>
  <c r="HB43"/>
  <c r="JK182"/>
  <c r="JK111"/>
  <c r="JK9"/>
  <c r="JK76"/>
  <c r="HB75"/>
  <c r="HB117"/>
  <c r="JK131"/>
  <c r="HB181"/>
  <c r="HB11"/>
  <c r="JK127"/>
  <c r="HB78"/>
  <c r="HB180"/>
  <c r="JK178"/>
  <c r="JK122"/>
  <c r="HB135"/>
  <c r="JK202"/>
  <c r="HB28"/>
  <c r="JK77"/>
  <c r="HB77"/>
  <c r="JK132"/>
  <c r="JK30"/>
  <c r="JK92"/>
  <c r="JK128"/>
  <c r="HB81"/>
  <c r="JK129"/>
  <c r="HB127"/>
  <c r="HB91"/>
  <c r="JK169"/>
  <c r="HB16"/>
  <c r="HB164"/>
  <c r="HB124"/>
  <c r="HB138"/>
  <c r="JK156"/>
  <c r="JK180"/>
  <c r="JK168"/>
  <c r="HB155"/>
  <c r="JK17"/>
  <c r="JK174"/>
  <c r="JK112"/>
  <c r="HB27"/>
  <c r="JK15"/>
  <c r="JK49"/>
  <c r="HB7"/>
  <c r="JK45"/>
  <c r="JK167"/>
  <c r="JK193"/>
  <c r="HB151"/>
  <c r="HB5"/>
  <c r="HB146"/>
  <c r="HB26"/>
  <c r="JK162"/>
  <c r="JK86"/>
  <c r="JK23"/>
  <c r="JK186"/>
  <c r="JK82"/>
  <c r="HB157"/>
  <c r="HB15"/>
  <c r="HB44"/>
  <c r="HB176"/>
  <c r="JK134"/>
  <c r="JK87"/>
  <c r="JK136"/>
  <c r="JK155"/>
  <c r="JK41"/>
  <c r="JK105"/>
  <c r="JK126"/>
  <c r="HB83"/>
  <c r="JK80"/>
  <c r="HB6"/>
  <c r="JK21"/>
  <c r="HB103"/>
  <c r="HB66"/>
  <c r="HB119"/>
  <c r="HB48"/>
  <c r="HB140"/>
  <c r="HB17"/>
  <c r="JK133"/>
  <c r="JK61"/>
  <c r="JK18"/>
  <c r="JK185"/>
  <c r="HB13"/>
  <c r="HB41"/>
  <c r="JK141"/>
  <c r="HB192"/>
  <c r="JK195"/>
  <c r="JK40"/>
  <c r="HB126"/>
  <c r="HB20"/>
  <c r="HB69"/>
  <c r="JK31"/>
  <c r="JK179"/>
  <c r="JK91"/>
  <c r="HB98"/>
  <c r="HB90"/>
  <c r="JK42"/>
  <c r="HB152"/>
  <c r="HB120"/>
  <c r="HB95"/>
  <c r="HB115"/>
  <c r="HB61"/>
  <c r="HB94"/>
  <c r="JK166"/>
  <c r="HB14"/>
  <c r="JK125"/>
  <c r="JK98"/>
  <c r="HB144"/>
  <c r="HB2"/>
  <c r="HB133"/>
  <c r="JK158"/>
  <c r="JK124"/>
  <c r="JK172"/>
  <c r="JK108"/>
  <c r="HB36"/>
  <c r="NR239"/>
  <c r="NX238"/>
  <c r="NS238"/>
  <c r="NT238" s="1"/>
  <c r="NU238" s="1"/>
  <c r="JK199"/>
  <c r="HB156"/>
  <c r="HB173"/>
  <c r="JK176"/>
  <c r="HB93"/>
  <c r="HB72"/>
  <c r="JK145"/>
  <c r="HB136"/>
  <c r="HB158"/>
  <c r="JK196"/>
  <c r="JK50"/>
  <c r="HB143"/>
  <c r="JK59"/>
  <c r="HB186"/>
  <c r="HB39"/>
  <c r="JK43"/>
  <c r="JK147"/>
  <c r="HB4"/>
  <c r="HB148"/>
  <c r="HB139"/>
  <c r="HB165"/>
  <c r="HB37"/>
  <c r="RU41"/>
  <c r="RU126"/>
  <c r="HC126" s="1"/>
  <c r="RU130"/>
  <c r="RU191"/>
  <c r="JK56"/>
  <c r="HB149"/>
  <c r="JK19"/>
  <c r="RU47"/>
  <c r="HC47" s="1"/>
  <c r="RU143"/>
  <c r="JK95"/>
  <c r="HB194"/>
  <c r="HB111"/>
  <c r="JK3"/>
  <c r="JK97"/>
  <c r="HB47"/>
  <c r="JK121"/>
  <c r="HB179"/>
  <c r="HB128"/>
  <c r="HB23"/>
  <c r="HB184"/>
  <c r="HB86"/>
  <c r="JK165"/>
  <c r="HB187"/>
  <c r="HB53"/>
  <c r="RU49"/>
  <c r="HC48" s="1"/>
  <c r="RU147"/>
  <c r="JK33"/>
  <c r="JK161"/>
  <c r="JK47"/>
  <c r="HB107"/>
  <c r="RU22"/>
  <c r="RU27"/>
  <c r="RU83"/>
  <c r="RU105"/>
  <c r="RU129"/>
  <c r="RU163"/>
  <c r="RU190"/>
  <c r="JK48"/>
  <c r="HB56"/>
  <c r="HB161"/>
  <c r="HB106"/>
  <c r="HB45"/>
  <c r="RU45"/>
  <c r="RU23"/>
  <c r="RU43"/>
  <c r="RU109"/>
  <c r="RU101"/>
  <c r="HC101" s="1"/>
  <c r="RU128"/>
  <c r="JL127" s="1"/>
  <c r="RU144"/>
  <c r="RU160"/>
  <c r="RU188"/>
  <c r="RU204"/>
  <c r="HB80"/>
  <c r="JK163"/>
  <c r="JK89"/>
  <c r="JK200"/>
  <c r="HB167"/>
  <c r="JK104"/>
  <c r="JK35"/>
  <c r="HB100"/>
  <c r="HB159"/>
  <c r="JK74"/>
  <c r="JK206"/>
  <c r="HB97"/>
  <c r="JK36"/>
  <c r="HB121"/>
  <c r="JK115"/>
  <c r="HB193"/>
  <c r="JK197"/>
  <c r="HB85"/>
  <c r="JK24"/>
  <c r="RU25"/>
  <c r="RU108"/>
  <c r="HC108" s="1"/>
  <c r="HB74"/>
  <c r="JK75"/>
  <c r="JK65"/>
  <c r="RU51"/>
  <c r="RU120"/>
  <c r="RU183"/>
  <c r="HB108"/>
  <c r="HB110"/>
  <c r="JK164"/>
  <c r="RU68"/>
  <c r="RU95"/>
  <c r="RU87"/>
  <c r="RU133"/>
  <c r="HC132" s="1"/>
  <c r="RU140"/>
  <c r="RU156"/>
  <c r="RU187"/>
  <c r="RU14"/>
  <c r="HB172"/>
  <c r="JK6"/>
  <c r="JK160"/>
  <c r="JK68"/>
  <c r="HB89"/>
  <c r="HB35"/>
  <c r="HB34"/>
  <c r="JK140"/>
  <c r="RU21"/>
  <c r="RU3"/>
  <c r="HC3" s="1"/>
  <c r="RU71"/>
  <c r="RU86"/>
  <c r="HC85" s="1"/>
  <c r="RU110"/>
  <c r="RU100"/>
  <c r="JL100" s="1"/>
  <c r="RU146"/>
  <c r="HC146" s="1"/>
  <c r="RU153"/>
  <c r="RU185"/>
  <c r="RU206"/>
  <c r="HB31"/>
  <c r="HB42"/>
  <c r="HB68"/>
  <c r="HB19"/>
  <c r="JK64"/>
  <c r="JK20"/>
  <c r="JK150"/>
  <c r="JK8"/>
  <c r="HB147"/>
  <c r="HB54"/>
  <c r="HB73"/>
  <c r="HB104"/>
  <c r="HB59"/>
  <c r="HB46"/>
  <c r="JK146"/>
  <c r="RU19"/>
  <c r="RU46"/>
  <c r="RU89"/>
  <c r="RU82"/>
  <c r="RU118"/>
  <c r="RU124"/>
  <c r="HC123" s="1"/>
  <c r="RU139"/>
  <c r="JL138" s="1"/>
  <c r="RU152"/>
  <c r="HC151" s="1"/>
  <c r="RU192"/>
  <c r="JK7"/>
  <c r="JK37"/>
  <c r="JK153"/>
  <c r="JK85"/>
  <c r="JK84"/>
  <c r="HB64"/>
  <c r="HB22"/>
  <c r="RU12"/>
  <c r="RU42"/>
  <c r="RU75"/>
  <c r="RU136"/>
  <c r="RU169"/>
  <c r="JL169" s="1"/>
  <c r="JK79"/>
  <c r="HB25"/>
  <c r="HB153"/>
  <c r="HB205"/>
  <c r="JK183"/>
  <c r="JK70"/>
  <c r="JK188"/>
  <c r="JK152"/>
  <c r="JK123"/>
  <c r="JK32"/>
  <c r="JK5"/>
  <c r="JK114"/>
  <c r="HB150"/>
  <c r="HB8"/>
  <c r="HB197"/>
  <c r="JK109"/>
  <c r="RU8"/>
  <c r="RU44"/>
  <c r="JL43" s="1"/>
  <c r="RU70"/>
  <c r="RU119"/>
  <c r="RU173"/>
  <c r="JK25"/>
  <c r="HB198"/>
  <c r="RU15"/>
  <c r="RU13"/>
  <c r="HC13" s="1"/>
  <c r="RU93"/>
  <c r="RU20"/>
  <c r="HC20" s="1"/>
  <c r="RU40"/>
  <c r="RU33"/>
  <c r="RU67"/>
  <c r="RU78"/>
  <c r="RU66"/>
  <c r="HC66" s="1"/>
  <c r="RU104"/>
  <c r="HC104" s="1"/>
  <c r="RU116"/>
  <c r="RU88"/>
  <c r="JL87" s="1"/>
  <c r="RU115"/>
  <c r="RU141"/>
  <c r="RU135"/>
  <c r="RU168"/>
  <c r="RU148"/>
  <c r="HC147" s="1"/>
  <c r="RU179"/>
  <c r="RU195"/>
  <c r="RU197"/>
  <c r="JL197" s="1"/>
  <c r="RU72"/>
  <c r="HC71" s="1"/>
  <c r="HB162"/>
  <c r="HB24"/>
  <c r="HB21"/>
  <c r="HB71"/>
  <c r="JK99"/>
  <c r="HB118"/>
  <c r="HB65"/>
  <c r="HB84"/>
  <c r="JK103"/>
  <c r="JK148"/>
  <c r="RV1"/>
  <c r="RV72" s="1"/>
  <c r="RU9"/>
  <c r="RU11"/>
  <c r="HC10" s="1"/>
  <c r="RU81"/>
  <c r="JL80" s="1"/>
  <c r="RU16"/>
  <c r="RU39"/>
  <c r="JL39" s="1"/>
  <c r="RU38"/>
  <c r="RU31"/>
  <c r="HC30" s="1"/>
  <c r="RU63"/>
  <c r="RU69"/>
  <c r="RU74"/>
  <c r="RU62"/>
  <c r="RU98"/>
  <c r="RU114"/>
  <c r="JL114" s="1"/>
  <c r="RU84"/>
  <c r="RU125"/>
  <c r="RU111"/>
  <c r="RU137"/>
  <c r="HC137" s="1"/>
  <c r="RU131"/>
  <c r="HC131" s="1"/>
  <c r="RU166"/>
  <c r="JL166" s="1"/>
  <c r="RU172"/>
  <c r="RU165"/>
  <c r="RU178"/>
  <c r="RU189"/>
  <c r="RU205"/>
  <c r="RU203"/>
  <c r="JK171"/>
  <c r="JK119"/>
  <c r="JK51"/>
  <c r="JK38"/>
  <c r="JK52"/>
  <c r="HB79"/>
  <c r="HB99"/>
  <c r="JK67"/>
  <c r="JK4"/>
  <c r="JK204"/>
  <c r="JK90"/>
  <c r="JK154"/>
  <c r="JK120"/>
  <c r="JK69"/>
  <c r="JK12"/>
  <c r="JK83"/>
  <c r="JK187"/>
  <c r="HB183"/>
  <c r="HB70"/>
  <c r="HB188"/>
  <c r="HB123"/>
  <c r="HB32"/>
  <c r="JK73"/>
  <c r="JK113"/>
  <c r="JK46"/>
  <c r="HB170"/>
  <c r="HB166"/>
  <c r="HB33"/>
  <c r="HB3"/>
  <c r="HB113"/>
  <c r="JK22"/>
  <c r="RU73"/>
  <c r="RU59"/>
  <c r="RU113"/>
  <c r="RU162"/>
  <c r="RU174"/>
  <c r="HC174" s="1"/>
  <c r="JK55"/>
  <c r="HB204"/>
  <c r="JK142"/>
  <c r="JK151"/>
  <c r="JK60"/>
  <c r="JK26"/>
  <c r="JK11"/>
  <c r="JK184"/>
  <c r="RU18"/>
  <c r="RU17"/>
  <c r="RU26"/>
  <c r="RU37"/>
  <c r="RU79"/>
  <c r="HC79" s="1"/>
  <c r="RU112"/>
  <c r="JL112" s="1"/>
  <c r="RU92"/>
  <c r="RU145"/>
  <c r="RU175"/>
  <c r="RU177"/>
  <c r="RU184"/>
  <c r="RU202"/>
  <c r="JL201" s="1"/>
  <c r="JK118"/>
  <c r="JK107"/>
  <c r="HB109"/>
  <c r="RU5"/>
  <c r="JL4" s="1"/>
  <c r="RU60"/>
  <c r="RU10"/>
  <c r="RU36"/>
  <c r="JL35" s="1"/>
  <c r="RU34"/>
  <c r="RU28"/>
  <c r="RU65"/>
  <c r="RU142"/>
  <c r="RU58"/>
  <c r="RU94"/>
  <c r="RU80"/>
  <c r="RU121"/>
  <c r="JL121" s="1"/>
  <c r="RU107"/>
  <c r="HC107" s="1"/>
  <c r="RU158"/>
  <c r="JL157" s="1"/>
  <c r="RU159"/>
  <c r="JL159" s="1"/>
  <c r="RU161"/>
  <c r="RU176"/>
  <c r="RU186"/>
  <c r="RU193"/>
  <c r="RU200"/>
  <c r="HC200" s="1"/>
  <c r="HB51"/>
  <c r="HB12"/>
  <c r="JK57"/>
  <c r="RU2"/>
  <c r="RU56"/>
  <c r="RU64"/>
  <c r="RU6"/>
  <c r="RU32"/>
  <c r="JL31" s="1"/>
  <c r="RU29"/>
  <c r="JL29" s="1"/>
  <c r="RU24"/>
  <c r="JL23" s="1"/>
  <c r="RU55"/>
  <c r="RU61"/>
  <c r="RU134"/>
  <c r="HC133" s="1"/>
  <c r="RU54"/>
  <c r="RU90"/>
  <c r="HC90" s="1"/>
  <c r="RU106"/>
  <c r="RU76"/>
  <c r="HC76" s="1"/>
  <c r="RU117"/>
  <c r="JL116" s="1"/>
  <c r="RU103"/>
  <c r="HC102" s="1"/>
  <c r="RU150"/>
  <c r="HC150" s="1"/>
  <c r="RU154"/>
  <c r="RU155"/>
  <c r="RU157"/>
  <c r="RU164"/>
  <c r="RU170"/>
  <c r="HC170" s="1"/>
  <c r="RU180"/>
  <c r="HC180" s="1"/>
  <c r="RU194"/>
  <c r="JL194" s="1"/>
  <c r="JK58"/>
  <c r="JK194"/>
  <c r="JK143"/>
  <c r="EO201"/>
  <c r="EO206"/>
  <c r="EO198"/>
  <c r="EO203"/>
  <c r="EO204"/>
  <c r="EO196"/>
  <c r="EO205"/>
  <c r="EO191"/>
  <c r="EO200"/>
  <c r="EO195"/>
  <c r="EO202"/>
  <c r="EO194"/>
  <c r="EO192"/>
  <c r="EO184"/>
  <c r="EO199"/>
  <c r="EO188"/>
  <c r="EO186"/>
  <c r="EO197"/>
  <c r="EO180"/>
  <c r="EO178"/>
  <c r="EO174"/>
  <c r="EO166"/>
  <c r="EO158"/>
  <c r="EO189"/>
  <c r="EO190"/>
  <c r="EO182"/>
  <c r="EO187"/>
  <c r="EO176"/>
  <c r="EO163"/>
  <c r="EO161"/>
  <c r="EO159"/>
  <c r="EO156"/>
  <c r="EO181"/>
  <c r="EO177"/>
  <c r="EO173"/>
  <c r="EO170"/>
  <c r="EO179"/>
  <c r="EO169"/>
  <c r="EO157"/>
  <c r="EO150"/>
  <c r="EO152"/>
  <c r="EO148"/>
  <c r="EO172"/>
  <c r="EO165"/>
  <c r="EO164"/>
  <c r="EO162"/>
  <c r="EO160"/>
  <c r="EO155"/>
  <c r="EO185"/>
  <c r="EO175"/>
  <c r="EO167"/>
  <c r="EO193"/>
  <c r="EO154"/>
  <c r="EO151"/>
  <c r="EO139"/>
  <c r="EO131"/>
  <c r="EO123"/>
  <c r="EO147"/>
  <c r="EO145"/>
  <c r="EO135"/>
  <c r="EO171"/>
  <c r="EO149"/>
  <c r="EO144"/>
  <c r="EO138"/>
  <c r="EO117"/>
  <c r="EO183"/>
  <c r="EO168"/>
  <c r="EO143"/>
  <c r="EO137"/>
  <c r="EO134"/>
  <c r="EO130"/>
  <c r="EO128"/>
  <c r="EO125"/>
  <c r="EO124"/>
  <c r="EO113"/>
  <c r="EO146"/>
  <c r="EO141"/>
  <c r="EO140"/>
  <c r="EO133"/>
  <c r="EO132"/>
  <c r="EO153"/>
  <c r="EO121"/>
  <c r="EO119"/>
  <c r="EO129"/>
  <c r="EO127"/>
  <c r="EO126"/>
  <c r="EO120"/>
  <c r="EO108"/>
  <c r="EO100"/>
  <c r="EO118"/>
  <c r="EO116"/>
  <c r="EO114"/>
  <c r="EO122"/>
  <c r="EO105"/>
  <c r="EO103"/>
  <c r="EO101"/>
  <c r="EO87"/>
  <c r="EO79"/>
  <c r="EO98"/>
  <c r="EO95"/>
  <c r="EO136"/>
  <c r="EO112"/>
  <c r="EO102"/>
  <c r="EO96"/>
  <c r="EO91"/>
  <c r="EO77"/>
  <c r="EO76"/>
  <c r="EO68"/>
  <c r="EO111"/>
  <c r="EO104"/>
  <c r="EO86"/>
  <c r="EO83"/>
  <c r="EO65"/>
  <c r="EO57"/>
  <c r="EO107"/>
  <c r="EO94"/>
  <c r="EO80"/>
  <c r="EO62"/>
  <c r="EO54"/>
  <c r="EO142"/>
  <c r="EO110"/>
  <c r="EO109"/>
  <c r="EO92"/>
  <c r="EO72"/>
  <c r="EO70"/>
  <c r="EO59"/>
  <c r="EO106"/>
  <c r="EO93"/>
  <c r="EO75"/>
  <c r="EO60"/>
  <c r="EO52"/>
  <c r="EO44"/>
  <c r="EO36"/>
  <c r="EO88"/>
  <c r="EO69"/>
  <c r="EO66"/>
  <c r="EO58"/>
  <c r="EO42"/>
  <c r="EO115"/>
  <c r="EO90"/>
  <c r="EO84"/>
  <c r="EO48"/>
  <c r="EO46"/>
  <c r="EO82"/>
  <c r="EO63"/>
  <c r="EO55"/>
  <c r="EO50"/>
  <c r="EO35"/>
  <c r="EO25"/>
  <c r="EO97"/>
  <c r="EO78"/>
  <c r="EO73"/>
  <c r="EO61"/>
  <c r="EO53"/>
  <c r="EO34"/>
  <c r="EO29"/>
  <c r="EO21"/>
  <c r="EO99"/>
  <c r="EO89"/>
  <c r="EO51"/>
  <c r="EO37"/>
  <c r="EO24"/>
  <c r="EO22"/>
  <c r="EO15"/>
  <c r="EO7"/>
  <c r="EO81"/>
  <c r="EO67"/>
  <c r="EO47"/>
  <c r="EO40"/>
  <c r="EO30"/>
  <c r="EO27"/>
  <c r="EO12"/>
  <c r="EO4"/>
  <c r="EO85"/>
  <c r="EO74"/>
  <c r="EO56"/>
  <c r="EO43"/>
  <c r="EO39"/>
  <c r="EO17"/>
  <c r="EO9"/>
  <c r="EO64"/>
  <c r="EO45"/>
  <c r="EO41"/>
  <c r="EO26"/>
  <c r="EO18"/>
  <c r="EO16"/>
  <c r="EO13"/>
  <c r="EO5"/>
  <c r="EO31"/>
  <c r="EO11"/>
  <c r="EO3"/>
  <c r="EO33"/>
  <c r="EO49"/>
  <c r="EO20"/>
  <c r="EO23"/>
  <c r="EO19"/>
  <c r="EO8"/>
  <c r="EO71"/>
  <c r="EO32"/>
  <c r="EO38"/>
  <c r="EO28"/>
  <c r="EO14"/>
  <c r="EO10"/>
  <c r="EO6"/>
  <c r="EN208"/>
  <c r="BZ205"/>
  <c r="BZ201"/>
  <c r="BZ197"/>
  <c r="BZ193"/>
  <c r="BZ189"/>
  <c r="BZ185"/>
  <c r="BZ181"/>
  <c r="BZ177"/>
  <c r="BZ173"/>
  <c r="BZ169"/>
  <c r="BZ165"/>
  <c r="BZ161"/>
  <c r="BZ157"/>
  <c r="BZ153"/>
  <c r="BZ149"/>
  <c r="BZ145"/>
  <c r="BZ141"/>
  <c r="BZ206"/>
  <c r="BZ202"/>
  <c r="BZ198"/>
  <c r="BZ194"/>
  <c r="BZ190"/>
  <c r="BZ186"/>
  <c r="BZ182"/>
  <c r="BZ178"/>
  <c r="BZ174"/>
  <c r="BZ170"/>
  <c r="BZ166"/>
  <c r="BZ203"/>
  <c r="BZ199"/>
  <c r="BZ195"/>
  <c r="BZ191"/>
  <c r="BZ187"/>
  <c r="BZ183"/>
  <c r="BZ179"/>
  <c r="BZ175"/>
  <c r="BZ204"/>
  <c r="BZ200"/>
  <c r="BZ196"/>
  <c r="BZ192"/>
  <c r="BZ188"/>
  <c r="BZ184"/>
  <c r="BZ180"/>
  <c r="BZ176"/>
  <c r="BZ172"/>
  <c r="BZ168"/>
  <c r="BZ156"/>
  <c r="BZ151"/>
  <c r="BZ150"/>
  <c r="BZ140"/>
  <c r="BZ136"/>
  <c r="BZ132"/>
  <c r="BZ128"/>
  <c r="BZ124"/>
  <c r="BZ120"/>
  <c r="BZ171"/>
  <c r="BZ160"/>
  <c r="BZ155"/>
  <c r="BZ154"/>
  <c r="BZ144"/>
  <c r="BZ139"/>
  <c r="BZ138"/>
  <c r="BZ137"/>
  <c r="BZ133"/>
  <c r="BZ129"/>
  <c r="BZ125"/>
  <c r="BZ167"/>
  <c r="BZ159"/>
  <c r="BZ158"/>
  <c r="BZ148"/>
  <c r="BZ143"/>
  <c r="BZ142"/>
  <c r="BZ134"/>
  <c r="BZ130"/>
  <c r="BZ126"/>
  <c r="BZ164"/>
  <c r="BZ163"/>
  <c r="BZ162"/>
  <c r="BZ152"/>
  <c r="BZ147"/>
  <c r="BZ146"/>
  <c r="BZ135"/>
  <c r="BZ131"/>
  <c r="BZ127"/>
  <c r="BZ123"/>
  <c r="BZ119"/>
  <c r="BZ115"/>
  <c r="BZ121"/>
  <c r="BZ118"/>
  <c r="BZ116"/>
  <c r="BZ111"/>
  <c r="BZ107"/>
  <c r="BZ103"/>
  <c r="BZ99"/>
  <c r="BZ95"/>
  <c r="BZ91"/>
  <c r="BZ87"/>
  <c r="BZ83"/>
  <c r="BZ79"/>
  <c r="BZ75"/>
  <c r="BZ71"/>
  <c r="BZ67"/>
  <c r="BZ63"/>
  <c r="BZ112"/>
  <c r="BZ108"/>
  <c r="BZ104"/>
  <c r="BZ100"/>
  <c r="BZ96"/>
  <c r="BZ92"/>
  <c r="BZ88"/>
  <c r="BZ84"/>
  <c r="BZ80"/>
  <c r="BZ76"/>
  <c r="BZ72"/>
  <c r="BZ122"/>
  <c r="BZ117"/>
  <c r="BZ114"/>
  <c r="BZ109"/>
  <c r="BZ105"/>
  <c r="BZ101"/>
  <c r="BZ97"/>
  <c r="BZ93"/>
  <c r="BZ89"/>
  <c r="BZ85"/>
  <c r="BZ81"/>
  <c r="BZ77"/>
  <c r="BZ73"/>
  <c r="BZ113"/>
  <c r="BZ110"/>
  <c r="BZ106"/>
  <c r="BZ102"/>
  <c r="BZ98"/>
  <c r="BZ94"/>
  <c r="BZ90"/>
  <c r="BZ86"/>
  <c r="BZ82"/>
  <c r="BZ78"/>
  <c r="BZ74"/>
  <c r="BZ70"/>
  <c r="BZ66"/>
  <c r="BZ62"/>
  <c r="BZ68"/>
  <c r="BZ65"/>
  <c r="BZ60"/>
  <c r="BZ59"/>
  <c r="BZ58"/>
  <c r="BZ54"/>
  <c r="BZ50"/>
  <c r="BZ46"/>
  <c r="BZ42"/>
  <c r="BZ38"/>
  <c r="BZ34"/>
  <c r="BZ30"/>
  <c r="BZ26"/>
  <c r="BZ22"/>
  <c r="BZ18"/>
  <c r="BZ14"/>
  <c r="BZ10"/>
  <c r="BZ6"/>
  <c r="BZ2"/>
  <c r="BZ15"/>
  <c r="BZ11"/>
  <c r="BZ7"/>
  <c r="BZ3"/>
  <c r="BZ12"/>
  <c r="BZ8"/>
  <c r="BZ4"/>
  <c r="BZ55"/>
  <c r="BZ51"/>
  <c r="BZ47"/>
  <c r="BZ43"/>
  <c r="BZ39"/>
  <c r="BZ35"/>
  <c r="BZ31"/>
  <c r="BZ27"/>
  <c r="BZ23"/>
  <c r="BZ19"/>
  <c r="BZ16"/>
  <c r="BZ1"/>
  <c r="BZ69"/>
  <c r="BZ64"/>
  <c r="BZ56"/>
  <c r="BZ52"/>
  <c r="BZ48"/>
  <c r="BZ44"/>
  <c r="BZ40"/>
  <c r="BZ36"/>
  <c r="BZ32"/>
  <c r="BZ28"/>
  <c r="BZ24"/>
  <c r="BZ20"/>
  <c r="BZ61"/>
  <c r="BZ57"/>
  <c r="BZ53"/>
  <c r="BZ49"/>
  <c r="BZ45"/>
  <c r="BZ41"/>
  <c r="BZ37"/>
  <c r="BZ33"/>
  <c r="BZ29"/>
  <c r="BZ25"/>
  <c r="BZ21"/>
  <c r="BZ17"/>
  <c r="BZ13"/>
  <c r="BZ9"/>
  <c r="BZ5"/>
  <c r="EO210"/>
  <c r="L206"/>
  <c r="L204"/>
  <c r="L201"/>
  <c r="L199"/>
  <c r="L197"/>
  <c r="L195"/>
  <c r="L205"/>
  <c r="L203"/>
  <c r="L202"/>
  <c r="L200"/>
  <c r="L198"/>
  <c r="L194"/>
  <c r="L191"/>
  <c r="L196"/>
  <c r="L193"/>
  <c r="L192"/>
  <c r="L190"/>
  <c r="L188"/>
  <c r="L186"/>
  <c r="L184"/>
  <c r="L187"/>
  <c r="L185"/>
  <c r="L183"/>
  <c r="L181"/>
  <c r="L179"/>
  <c r="L177"/>
  <c r="L189"/>
  <c r="L182"/>
  <c r="L180"/>
  <c r="L178"/>
  <c r="L173"/>
  <c r="L172"/>
  <c r="L165"/>
  <c r="L164"/>
  <c r="L162"/>
  <c r="L160"/>
  <c r="L158"/>
  <c r="L175"/>
  <c r="L174"/>
  <c r="L167"/>
  <c r="L166"/>
  <c r="L176"/>
  <c r="L169"/>
  <c r="L168"/>
  <c r="L171"/>
  <c r="L170"/>
  <c r="L154"/>
  <c r="L153"/>
  <c r="L150"/>
  <c r="L148"/>
  <c r="L146"/>
  <c r="L144"/>
  <c r="L156"/>
  <c r="L155"/>
  <c r="L163"/>
  <c r="L159"/>
  <c r="L157"/>
  <c r="L149"/>
  <c r="L147"/>
  <c r="L161"/>
  <c r="L152"/>
  <c r="L151"/>
  <c r="L143"/>
  <c r="L138"/>
  <c r="L137"/>
  <c r="L136"/>
  <c r="L134"/>
  <c r="L132"/>
  <c r="L130"/>
  <c r="L145"/>
  <c r="L140"/>
  <c r="L139"/>
  <c r="L142"/>
  <c r="L141"/>
  <c r="L135"/>
  <c r="L133"/>
  <c r="L131"/>
  <c r="L129"/>
  <c r="L124"/>
  <c r="L123"/>
  <c r="L126"/>
  <c r="L125"/>
  <c r="L118"/>
  <c r="L116"/>
  <c r="L114"/>
  <c r="L112"/>
  <c r="L110"/>
  <c r="L108"/>
  <c r="L106"/>
  <c r="L104"/>
  <c r="L128"/>
  <c r="L127"/>
  <c r="L120"/>
  <c r="L122"/>
  <c r="L121"/>
  <c r="L119"/>
  <c r="L117"/>
  <c r="L115"/>
  <c r="L113"/>
  <c r="L111"/>
  <c r="L109"/>
  <c r="L107"/>
  <c r="L105"/>
  <c r="L102"/>
  <c r="L101"/>
  <c r="L94"/>
  <c r="L93"/>
  <c r="L86"/>
  <c r="L85"/>
  <c r="L82"/>
  <c r="L80"/>
  <c r="L78"/>
  <c r="L76"/>
  <c r="L74"/>
  <c r="L72"/>
  <c r="L70"/>
  <c r="L68"/>
  <c r="L66"/>
  <c r="L64"/>
  <c r="L62"/>
  <c r="L60"/>
  <c r="L58"/>
  <c r="L56"/>
  <c r="L54"/>
  <c r="L96"/>
  <c r="L95"/>
  <c r="L88"/>
  <c r="L87"/>
  <c r="L98"/>
  <c r="L97"/>
  <c r="L90"/>
  <c r="L89"/>
  <c r="L81"/>
  <c r="L103"/>
  <c r="L100"/>
  <c r="L99"/>
  <c r="L92"/>
  <c r="L91"/>
  <c r="L84"/>
  <c r="L83"/>
  <c r="L71"/>
  <c r="L51"/>
  <c r="L49"/>
  <c r="L47"/>
  <c r="L45"/>
  <c r="L43"/>
  <c r="L41"/>
  <c r="L39"/>
  <c r="L37"/>
  <c r="L35"/>
  <c r="L33"/>
  <c r="L31"/>
  <c r="L77"/>
  <c r="L73"/>
  <c r="L69"/>
  <c r="L67"/>
  <c r="L65"/>
  <c r="L63"/>
  <c r="L61"/>
  <c r="L59"/>
  <c r="L57"/>
  <c r="L55"/>
  <c r="L53"/>
  <c r="L52"/>
  <c r="L50"/>
  <c r="L48"/>
  <c r="L46"/>
  <c r="L79"/>
  <c r="L75"/>
  <c r="L44"/>
  <c r="L40"/>
  <c r="L32"/>
  <c r="L27"/>
  <c r="L26"/>
  <c r="L21"/>
  <c r="L19"/>
  <c r="L17"/>
  <c r="L15"/>
  <c r="L13"/>
  <c r="L11"/>
  <c r="L9"/>
  <c r="L7"/>
  <c r="L5"/>
  <c r="L3"/>
  <c r="L12"/>
  <c r="L10"/>
  <c r="L4"/>
  <c r="L2"/>
  <c r="L42"/>
  <c r="L34"/>
  <c r="L29"/>
  <c r="L28"/>
  <c r="L8"/>
  <c r="L6"/>
  <c r="L36"/>
  <c r="L30"/>
  <c r="L23"/>
  <c r="L22"/>
  <c r="L20"/>
  <c r="L18"/>
  <c r="L16"/>
  <c r="L14"/>
  <c r="L38"/>
  <c r="L25"/>
  <c r="L24"/>
  <c r="EP1"/>
  <c r="HC159"/>
  <c r="UD206"/>
  <c r="UD203"/>
  <c r="UD200"/>
  <c r="UD205"/>
  <c r="UD193"/>
  <c r="UD185"/>
  <c r="UD204"/>
  <c r="UD191"/>
  <c r="UD189"/>
  <c r="UD176"/>
  <c r="UD168"/>
  <c r="UD202"/>
  <c r="UD181"/>
  <c r="UD177"/>
  <c r="UD162"/>
  <c r="UD188"/>
  <c r="UD198"/>
  <c r="UD187"/>
  <c r="UD201"/>
  <c r="UD196"/>
  <c r="UD190"/>
  <c r="UD173"/>
  <c r="UD170"/>
  <c r="UD160"/>
  <c r="UD194"/>
  <c r="UD182"/>
  <c r="UD179"/>
  <c r="UD178"/>
  <c r="UD163"/>
  <c r="UD199"/>
  <c r="UD195"/>
  <c r="UD180"/>
  <c r="UD164"/>
  <c r="UD161"/>
  <c r="UD158"/>
  <c r="UD151"/>
  <c r="UD143"/>
  <c r="UD169"/>
  <c r="UD172"/>
  <c r="UD166"/>
  <c r="UD154"/>
  <c r="UD197"/>
  <c r="UD175"/>
  <c r="UD157"/>
  <c r="UD145"/>
  <c r="UD134"/>
  <c r="UD126"/>
  <c r="UD186"/>
  <c r="UD165"/>
  <c r="UD150"/>
  <c r="UD147"/>
  <c r="UD144"/>
  <c r="UD192"/>
  <c r="UD167"/>
  <c r="UD148"/>
  <c r="UD142"/>
  <c r="UD139"/>
  <c r="UD155"/>
  <c r="UD141"/>
  <c r="UD137"/>
  <c r="UD124"/>
  <c r="UD122"/>
  <c r="UD114"/>
  <c r="UD156"/>
  <c r="UD135"/>
  <c r="UD123"/>
  <c r="UD174"/>
  <c r="UD183"/>
  <c r="UD133"/>
  <c r="UD129"/>
  <c r="UD119"/>
  <c r="UD115"/>
  <c r="UD146"/>
  <c r="UD136"/>
  <c r="UD130"/>
  <c r="UD117"/>
  <c r="UD103"/>
  <c r="UD95"/>
  <c r="UD87"/>
  <c r="UD108"/>
  <c r="UD104"/>
  <c r="UD89"/>
  <c r="UD159"/>
  <c r="UD152"/>
  <c r="UD132"/>
  <c r="UD121"/>
  <c r="UD112"/>
  <c r="UD106"/>
  <c r="UD93"/>
  <c r="UD91"/>
  <c r="UD81"/>
  <c r="UD138"/>
  <c r="UD120"/>
  <c r="UD113"/>
  <c r="UD97"/>
  <c r="UD84"/>
  <c r="UD125"/>
  <c r="UD118"/>
  <c r="UD116"/>
  <c r="UD101"/>
  <c r="UD99"/>
  <c r="UD86"/>
  <c r="UD75"/>
  <c r="UD67"/>
  <c r="UD59"/>
  <c r="UD51"/>
  <c r="UD43"/>
  <c r="UD76"/>
  <c r="UD61"/>
  <c r="UD107"/>
  <c r="UD100"/>
  <c r="UD90"/>
  <c r="UD80"/>
  <c r="UD78"/>
  <c r="UD153"/>
  <c r="UD128"/>
  <c r="UD110"/>
  <c r="UD109"/>
  <c r="UD79"/>
  <c r="UD69"/>
  <c r="UD56"/>
  <c r="UD52"/>
  <c r="UD140"/>
  <c r="UD96"/>
  <c r="UD92"/>
  <c r="UD83"/>
  <c r="UD73"/>
  <c r="UD71"/>
  <c r="UD58"/>
  <c r="UD54"/>
  <c r="UD41"/>
  <c r="UD38"/>
  <c r="UD30"/>
  <c r="UD184"/>
  <c r="UD82"/>
  <c r="UD50"/>
  <c r="UD46"/>
  <c r="UD37"/>
  <c r="UD33"/>
  <c r="UD72"/>
  <c r="UD63"/>
  <c r="UD62"/>
  <c r="UD47"/>
  <c r="UD39"/>
  <c r="UD60"/>
  <c r="UD44"/>
  <c r="UD28"/>
  <c r="UD26"/>
  <c r="UD22"/>
  <c r="UD19"/>
  <c r="UD111"/>
  <c r="UD48"/>
  <c r="UD32"/>
  <c r="UD16"/>
  <c r="UD8"/>
  <c r="UD171"/>
  <c r="UD102"/>
  <c r="UD127"/>
  <c r="UD149"/>
  <c r="UD105"/>
  <c r="UD49"/>
  <c r="UD77"/>
  <c r="UD70"/>
  <c r="UD66"/>
  <c r="UD88"/>
  <c r="UD65"/>
  <c r="UD27"/>
  <c r="UD57"/>
  <c r="UD45"/>
  <c r="UD35"/>
  <c r="UD21"/>
  <c r="UD14"/>
  <c r="UD12"/>
  <c r="UD5"/>
  <c r="UD17"/>
  <c r="UD6"/>
  <c r="UD55"/>
  <c r="UD34"/>
  <c r="UD24"/>
  <c r="UD85"/>
  <c r="UD74"/>
  <c r="UD42"/>
  <c r="UD18"/>
  <c r="UD20"/>
  <c r="UD29"/>
  <c r="UD25"/>
  <c r="UD98"/>
  <c r="UD23"/>
  <c r="UD7"/>
  <c r="UD4"/>
  <c r="UD11"/>
  <c r="UD31"/>
  <c r="UD94"/>
  <c r="UD36"/>
  <c r="UD10"/>
  <c r="UD3"/>
  <c r="UD131"/>
  <c r="UD40"/>
  <c r="UD13"/>
  <c r="UD9"/>
  <c r="UD2"/>
  <c r="UD68"/>
  <c r="UD64"/>
  <c r="UD53"/>
  <c r="UD15"/>
  <c r="JL195"/>
  <c r="HC195"/>
  <c r="HC112"/>
  <c r="JL102"/>
  <c r="JL85"/>
  <c r="JL122"/>
  <c r="HC122"/>
  <c r="HC190"/>
  <c r="JL198"/>
  <c r="HC198"/>
  <c r="JL89"/>
  <c r="HC96"/>
  <c r="JL109"/>
  <c r="HC138"/>
  <c r="JL199"/>
  <c r="HC6"/>
  <c r="HC24"/>
  <c r="JL54"/>
  <c r="JL90"/>
  <c r="JL193"/>
  <c r="HC193"/>
  <c r="HC86"/>
  <c r="JL120"/>
  <c r="JL189"/>
  <c r="UE1"/>
  <c r="RV204"/>
  <c r="RV196"/>
  <c r="RV178"/>
  <c r="RV170"/>
  <c r="RV158"/>
  <c r="RV144"/>
  <c r="RV137"/>
  <c r="RV104"/>
  <c r="RV113"/>
  <c r="RV159"/>
  <c r="RV103"/>
  <c r="RV75"/>
  <c r="RV92"/>
  <c r="RV48"/>
  <c r="RV60"/>
  <c r="RV47"/>
  <c r="RV22"/>
  <c r="RV87"/>
  <c r="RV20"/>
  <c r="JL182" l="1"/>
  <c r="JL181"/>
  <c r="HC194"/>
  <c r="HC97"/>
  <c r="HC67"/>
  <c r="JL95"/>
  <c r="HC8"/>
  <c r="HC111"/>
  <c r="JL51"/>
  <c r="HC52"/>
  <c r="JL53"/>
  <c r="HC51"/>
  <c r="HC43"/>
  <c r="HC166"/>
  <c r="HC80"/>
  <c r="JL126"/>
  <c r="HC182"/>
  <c r="JL67"/>
  <c r="JL20"/>
  <c r="HC184"/>
  <c r="JL33"/>
  <c r="HC73"/>
  <c r="HC68"/>
  <c r="HC9"/>
  <c r="JL14"/>
  <c r="HC169"/>
  <c r="JL27"/>
  <c r="HC143"/>
  <c r="JL41"/>
  <c r="HC64"/>
  <c r="HC157"/>
  <c r="JL9"/>
  <c r="JL170"/>
  <c r="HC99"/>
  <c r="HC61"/>
  <c r="JL160"/>
  <c r="JL92"/>
  <c r="JL153"/>
  <c r="HC55"/>
  <c r="JL165"/>
  <c r="JL24"/>
  <c r="JL143"/>
  <c r="HC14"/>
  <c r="HC65"/>
  <c r="JL13"/>
  <c r="HC127"/>
  <c r="JL34"/>
  <c r="JL49"/>
  <c r="JL137"/>
  <c r="JL180"/>
  <c r="JL48"/>
  <c r="HC34"/>
  <c r="JL108"/>
  <c r="JL146"/>
  <c r="JL123"/>
  <c r="HC125"/>
  <c r="HC15"/>
  <c r="JL65"/>
  <c r="JL106"/>
  <c r="HC25"/>
  <c r="JL111"/>
  <c r="HC62"/>
  <c r="JL168"/>
  <c r="JL78"/>
  <c r="HC136"/>
  <c r="HC81"/>
  <c r="HC109"/>
  <c r="HC139"/>
  <c r="JL22"/>
  <c r="RV16"/>
  <c r="RV17"/>
  <c r="RV44"/>
  <c r="RV151"/>
  <c r="RV125"/>
  <c r="RV136"/>
  <c r="JM136" s="1"/>
  <c r="RV166"/>
  <c r="RV189"/>
  <c r="RV197"/>
  <c r="HD196" s="1"/>
  <c r="HC199"/>
  <c r="JL110"/>
  <c r="JL25"/>
  <c r="RV10"/>
  <c r="RV63"/>
  <c r="JM63" s="1"/>
  <c r="RV155"/>
  <c r="HC27"/>
  <c r="JL73"/>
  <c r="HC179"/>
  <c r="JL8"/>
  <c r="JL82"/>
  <c r="RV6"/>
  <c r="HD6" s="1"/>
  <c r="RV42"/>
  <c r="RV7"/>
  <c r="RV33"/>
  <c r="RV45"/>
  <c r="RV34"/>
  <c r="RV66"/>
  <c r="RV59"/>
  <c r="HD59" s="1"/>
  <c r="RV91"/>
  <c r="HD91" s="1"/>
  <c r="RV143"/>
  <c r="JM142" s="1"/>
  <c r="RV97"/>
  <c r="RV133"/>
  <c r="RV129"/>
  <c r="RV147"/>
  <c r="RV164"/>
  <c r="RV165"/>
  <c r="RV177"/>
  <c r="JM176" s="1"/>
  <c r="RV190"/>
  <c r="HD189" s="1"/>
  <c r="RV199"/>
  <c r="JL131"/>
  <c r="JL81"/>
  <c r="HC148"/>
  <c r="HC121"/>
  <c r="JL76"/>
  <c r="HC168"/>
  <c r="JL105"/>
  <c r="JL179"/>
  <c r="JL147"/>
  <c r="JL101"/>
  <c r="JL47"/>
  <c r="JL66"/>
  <c r="RV40"/>
  <c r="RV101"/>
  <c r="RV179"/>
  <c r="HD179" s="1"/>
  <c r="HC106"/>
  <c r="HC183"/>
  <c r="HC110"/>
  <c r="HC140"/>
  <c r="RV71"/>
  <c r="RV78"/>
  <c r="JM77" s="1"/>
  <c r="RV37"/>
  <c r="HD37" s="1"/>
  <c r="RV70"/>
  <c r="RV123"/>
  <c r="RV130"/>
  <c r="RV167"/>
  <c r="RV185"/>
  <c r="JL148"/>
  <c r="RV3"/>
  <c r="JM3" s="1"/>
  <c r="RV9"/>
  <c r="HD9" s="1"/>
  <c r="RV41"/>
  <c r="RV62"/>
  <c r="RV84"/>
  <c r="RV93"/>
  <c r="RV128"/>
  <c r="RV161"/>
  <c r="RV181"/>
  <c r="HD181" s="1"/>
  <c r="JL36"/>
  <c r="HC82"/>
  <c r="RV19"/>
  <c r="HD19" s="1"/>
  <c r="RV12"/>
  <c r="RV5"/>
  <c r="RV24"/>
  <c r="RV35"/>
  <c r="RV21"/>
  <c r="JM20" s="1"/>
  <c r="RV69"/>
  <c r="HD69" s="1"/>
  <c r="RV51"/>
  <c r="RV83"/>
  <c r="RV117"/>
  <c r="RV89"/>
  <c r="RV118"/>
  <c r="RV120"/>
  <c r="RV145"/>
  <c r="HD144" s="1"/>
  <c r="RV156"/>
  <c r="JM155" s="1"/>
  <c r="RV153"/>
  <c r="RV176"/>
  <c r="RV184"/>
  <c r="RV201"/>
  <c r="RV205"/>
  <c r="JL62"/>
  <c r="HC36"/>
  <c r="HC202"/>
  <c r="HC7"/>
  <c r="HC201"/>
  <c r="HC117"/>
  <c r="HC29"/>
  <c r="JL124"/>
  <c r="HC35"/>
  <c r="JL77"/>
  <c r="JL136"/>
  <c r="HC176"/>
  <c r="HC58"/>
  <c r="HC144"/>
  <c r="HC115"/>
  <c r="HC40"/>
  <c r="HC118"/>
  <c r="HC12"/>
  <c r="HC192"/>
  <c r="HC18"/>
  <c r="HC205"/>
  <c r="HC203"/>
  <c r="HC22"/>
  <c r="HC163"/>
  <c r="RV54"/>
  <c r="RV102"/>
  <c r="JM102" s="1"/>
  <c r="RV131"/>
  <c r="JM131" s="1"/>
  <c r="RV186"/>
  <c r="JL26"/>
  <c r="RV13"/>
  <c r="RV52"/>
  <c r="RV99"/>
  <c r="RV135"/>
  <c r="RV150"/>
  <c r="HD150" s="1"/>
  <c r="RV193"/>
  <c r="JM193" s="1"/>
  <c r="HC78"/>
  <c r="RV18"/>
  <c r="HD18" s="1"/>
  <c r="RV31"/>
  <c r="RV25"/>
  <c r="RV55"/>
  <c r="RV121"/>
  <c r="RV122"/>
  <c r="HD121" s="1"/>
  <c r="RV146"/>
  <c r="RV160"/>
  <c r="HD159" s="1"/>
  <c r="RV171"/>
  <c r="JM170" s="1"/>
  <c r="RV195"/>
  <c r="JM195" s="1"/>
  <c r="RV14"/>
  <c r="JL202"/>
  <c r="HC105"/>
  <c r="RV36"/>
  <c r="HD35" s="1"/>
  <c r="RV2"/>
  <c r="RV32"/>
  <c r="HD32" s="1"/>
  <c r="RV30"/>
  <c r="RV68"/>
  <c r="RV61"/>
  <c r="JM60" s="1"/>
  <c r="RV100"/>
  <c r="RV82"/>
  <c r="RV110"/>
  <c r="JM109" s="1"/>
  <c r="RV85"/>
  <c r="RV115"/>
  <c r="JM115" s="1"/>
  <c r="RV112"/>
  <c r="HD112" s="1"/>
  <c r="RV141"/>
  <c r="RV152"/>
  <c r="RV173"/>
  <c r="RV175"/>
  <c r="RV183"/>
  <c r="RV191"/>
  <c r="JM190" s="1"/>
  <c r="RV203"/>
  <c r="HD203" s="1"/>
  <c r="HC178"/>
  <c r="HC28"/>
  <c r="HC116"/>
  <c r="HC103"/>
  <c r="JL99"/>
  <c r="JL139"/>
  <c r="JL167"/>
  <c r="HC77"/>
  <c r="HC155"/>
  <c r="HC63"/>
  <c r="HC186"/>
  <c r="JL17"/>
  <c r="JL177"/>
  <c r="JL37"/>
  <c r="HC32"/>
  <c r="JL46"/>
  <c r="JL86"/>
  <c r="HC189"/>
  <c r="RV80"/>
  <c r="RV43"/>
  <c r="RV90"/>
  <c r="RV106"/>
  <c r="HD105" s="1"/>
  <c r="RV154"/>
  <c r="HD153" s="1"/>
  <c r="JL183"/>
  <c r="RV46"/>
  <c r="RV88"/>
  <c r="HD87" s="1"/>
  <c r="RV27"/>
  <c r="RV50"/>
  <c r="RV64"/>
  <c r="RV57"/>
  <c r="RV96"/>
  <c r="HD96" s="1"/>
  <c r="RV76"/>
  <c r="HD75" s="1"/>
  <c r="RV109"/>
  <c r="RV77"/>
  <c r="RV114"/>
  <c r="JM113" s="1"/>
  <c r="RV108"/>
  <c r="RV138"/>
  <c r="HD137" s="1"/>
  <c r="RV148"/>
  <c r="RV162"/>
  <c r="HD161" s="1"/>
  <c r="RV168"/>
  <c r="RV182"/>
  <c r="RV200"/>
  <c r="RV202"/>
  <c r="JL200"/>
  <c r="HC167"/>
  <c r="HC100"/>
  <c r="JL156"/>
  <c r="HC59"/>
  <c r="HC83"/>
  <c r="HC173"/>
  <c r="HC41"/>
  <c r="RV8"/>
  <c r="RV15"/>
  <c r="RV86"/>
  <c r="JM86" s="1"/>
  <c r="RV11"/>
  <c r="RV28"/>
  <c r="RV26"/>
  <c r="JM25" s="1"/>
  <c r="RV56"/>
  <c r="RV38"/>
  <c r="RV58"/>
  <c r="RV98"/>
  <c r="RV74"/>
  <c r="HD74" s="1"/>
  <c r="RV95"/>
  <c r="JM95" s="1"/>
  <c r="RV119"/>
  <c r="RV81"/>
  <c r="RV107"/>
  <c r="RV134"/>
  <c r="RV124"/>
  <c r="RV142"/>
  <c r="RV140"/>
  <c r="JM139" s="1"/>
  <c r="RV169"/>
  <c r="HD169" s="1"/>
  <c r="RV157"/>
  <c r="RV172"/>
  <c r="JM171" s="1"/>
  <c r="RV188"/>
  <c r="JM188" s="1"/>
  <c r="RV198"/>
  <c r="RV194"/>
  <c r="RV206"/>
  <c r="JM206" s="1"/>
  <c r="HC39"/>
  <c r="JL28"/>
  <c r="JL7"/>
  <c r="JL117"/>
  <c r="HC134"/>
  <c r="HC49"/>
  <c r="JL45"/>
  <c r="HC124"/>
  <c r="HC95"/>
  <c r="JL79"/>
  <c r="HC177"/>
  <c r="HC17"/>
  <c r="HC135"/>
  <c r="HC75"/>
  <c r="HC89"/>
  <c r="HC120"/>
  <c r="NR240"/>
  <c r="NS239"/>
  <c r="NX239"/>
  <c r="HC191"/>
  <c r="JL38"/>
  <c r="RW1"/>
  <c r="RW205" s="1"/>
  <c r="RV23"/>
  <c r="HD22" s="1"/>
  <c r="RV79"/>
  <c r="RV4"/>
  <c r="HD4" s="1"/>
  <c r="RV39"/>
  <c r="RV49"/>
  <c r="HD48" s="1"/>
  <c r="RV53"/>
  <c r="HD53" s="1"/>
  <c r="RV29"/>
  <c r="RV65"/>
  <c r="RV94"/>
  <c r="RV67"/>
  <c r="RV127"/>
  <c r="RV111"/>
  <c r="RV73"/>
  <c r="RV105"/>
  <c r="JM104" s="1"/>
  <c r="RV126"/>
  <c r="RV116"/>
  <c r="RV139"/>
  <c r="RV132"/>
  <c r="RV163"/>
  <c r="RV149"/>
  <c r="RV174"/>
  <c r="JM173" s="1"/>
  <c r="RV180"/>
  <c r="RV187"/>
  <c r="RV192"/>
  <c r="HC158"/>
  <c r="JL107"/>
  <c r="HC26"/>
  <c r="JL103"/>
  <c r="HC54"/>
  <c r="JL204"/>
  <c r="JL10"/>
  <c r="JL104"/>
  <c r="JL192"/>
  <c r="JL72"/>
  <c r="JL163"/>
  <c r="JL5"/>
  <c r="HC145"/>
  <c r="HC153"/>
  <c r="JL178"/>
  <c r="JL83"/>
  <c r="JL190"/>
  <c r="JL155"/>
  <c r="JL2"/>
  <c r="HC142"/>
  <c r="JL162"/>
  <c r="JL172"/>
  <c r="HC16"/>
  <c r="HC87"/>
  <c r="HC69"/>
  <c r="JL184"/>
  <c r="HC21"/>
  <c r="JL68"/>
  <c r="JL187"/>
  <c r="HC44"/>
  <c r="HC128"/>
  <c r="JL130"/>
  <c r="HC94"/>
  <c r="JL50"/>
  <c r="JL42"/>
  <c r="JL188"/>
  <c r="JL129"/>
  <c r="HC156"/>
  <c r="JL205"/>
  <c r="HC84"/>
  <c r="HC31"/>
  <c r="JL11"/>
  <c r="JL59"/>
  <c r="HC50"/>
  <c r="JL128"/>
  <c r="HC42"/>
  <c r="HC187"/>
  <c r="HC130"/>
  <c r="HC188"/>
  <c r="JL93"/>
  <c r="HC160"/>
  <c r="HC129"/>
  <c r="HC206"/>
  <c r="HC37"/>
  <c r="HC92"/>
  <c r="HC45"/>
  <c r="JL206"/>
  <c r="JL125"/>
  <c r="JL63"/>
  <c r="HC11"/>
  <c r="JL21"/>
  <c r="HC197"/>
  <c r="JL154"/>
  <c r="JL56"/>
  <c r="JL44"/>
  <c r="JL191"/>
  <c r="JL132"/>
  <c r="JL3"/>
  <c r="JL173"/>
  <c r="HC93"/>
  <c r="HC53"/>
  <c r="HC114"/>
  <c r="JL57"/>
  <c r="HC204"/>
  <c r="JL18"/>
  <c r="HC23"/>
  <c r="JL185"/>
  <c r="HC141"/>
  <c r="JL84"/>
  <c r="JL91"/>
  <c r="JL203"/>
  <c r="JL74"/>
  <c r="HC46"/>
  <c r="HC162"/>
  <c r="JL113"/>
  <c r="HC154"/>
  <c r="HC56"/>
  <c r="JL30"/>
  <c r="JL75"/>
  <c r="JL135"/>
  <c r="HC38"/>
  <c r="JL175"/>
  <c r="HC72"/>
  <c r="JL60"/>
  <c r="HC165"/>
  <c r="HC74"/>
  <c r="JL186"/>
  <c r="HC113"/>
  <c r="JL145"/>
  <c r="JL134"/>
  <c r="JL64"/>
  <c r="HC185"/>
  <c r="JL140"/>
  <c r="HC175"/>
  <c r="JL71"/>
  <c r="JL196"/>
  <c r="JL119"/>
  <c r="JL16"/>
  <c r="JL115"/>
  <c r="JL176"/>
  <c r="JL58"/>
  <c r="JL164"/>
  <c r="JL55"/>
  <c r="JL88"/>
  <c r="JL171"/>
  <c r="JL144"/>
  <c r="JL97"/>
  <c r="HC196"/>
  <c r="HC119"/>
  <c r="HC33"/>
  <c r="JL19"/>
  <c r="HC164"/>
  <c r="HC171"/>
  <c r="HC149"/>
  <c r="JL152"/>
  <c r="JL161"/>
  <c r="JL142"/>
  <c r="HC91"/>
  <c r="HC5"/>
  <c r="HC19"/>
  <c r="JL15"/>
  <c r="HC88"/>
  <c r="HC172"/>
  <c r="HC98"/>
  <c r="JL174"/>
  <c r="JL94"/>
  <c r="JL133"/>
  <c r="JL70"/>
  <c r="JL40"/>
  <c r="JL150"/>
  <c r="JL61"/>
  <c r="JL32"/>
  <c r="HC2"/>
  <c r="JL12"/>
  <c r="JL151"/>
  <c r="JL118"/>
  <c r="JL141"/>
  <c r="JL149"/>
  <c r="HC4"/>
  <c r="HC152"/>
  <c r="M2"/>
  <c r="HC161"/>
  <c r="HC57"/>
  <c r="JL98"/>
  <c r="HC60"/>
  <c r="JL69"/>
  <c r="HC70"/>
  <c r="JL158"/>
  <c r="EP206"/>
  <c r="EP198"/>
  <c r="EP203"/>
  <c r="EP200"/>
  <c r="EP201"/>
  <c r="EP204"/>
  <c r="EP195"/>
  <c r="EP193"/>
  <c r="EP191"/>
  <c r="EP205"/>
  <c r="EP197"/>
  <c r="EP189"/>
  <c r="EP181"/>
  <c r="EP196"/>
  <c r="EP182"/>
  <c r="EP171"/>
  <c r="EP163"/>
  <c r="EP202"/>
  <c r="EP186"/>
  <c r="EP178"/>
  <c r="EP190"/>
  <c r="EP194"/>
  <c r="EP185"/>
  <c r="EP199"/>
  <c r="EP192"/>
  <c r="EP177"/>
  <c r="EP165"/>
  <c r="EP153"/>
  <c r="EP187"/>
  <c r="EP173"/>
  <c r="EP188"/>
  <c r="EP179"/>
  <c r="EP184"/>
  <c r="EP175"/>
  <c r="EP172"/>
  <c r="EP166"/>
  <c r="EP147"/>
  <c r="EP164"/>
  <c r="EP162"/>
  <c r="EP161"/>
  <c r="EP160"/>
  <c r="EP155"/>
  <c r="EP150"/>
  <c r="EP174"/>
  <c r="EP167"/>
  <c r="EP159"/>
  <c r="EP158"/>
  <c r="EP169"/>
  <c r="EP168"/>
  <c r="EP180"/>
  <c r="EP146"/>
  <c r="EP144"/>
  <c r="EP136"/>
  <c r="EP128"/>
  <c r="EP148"/>
  <c r="EP145"/>
  <c r="EP135"/>
  <c r="EP152"/>
  <c r="EP149"/>
  <c r="EP137"/>
  <c r="EP176"/>
  <c r="EP141"/>
  <c r="EP139"/>
  <c r="EP183"/>
  <c r="EP157"/>
  <c r="EP142"/>
  <c r="EP140"/>
  <c r="EP127"/>
  <c r="EP125"/>
  <c r="EP123"/>
  <c r="EP122"/>
  <c r="EP114"/>
  <c r="EP129"/>
  <c r="EP126"/>
  <c r="EP133"/>
  <c r="EP132"/>
  <c r="EP131"/>
  <c r="EP115"/>
  <c r="EP170"/>
  <c r="EP121"/>
  <c r="EP119"/>
  <c r="EP134"/>
  <c r="EP151"/>
  <c r="EP130"/>
  <c r="EP124"/>
  <c r="EP113"/>
  <c r="EP111"/>
  <c r="EP105"/>
  <c r="EP97"/>
  <c r="EP109"/>
  <c r="EP143"/>
  <c r="EP118"/>
  <c r="EP117"/>
  <c r="EP116"/>
  <c r="EP107"/>
  <c r="EP92"/>
  <c r="EP84"/>
  <c r="EP85"/>
  <c r="EP112"/>
  <c r="EP102"/>
  <c r="EP96"/>
  <c r="EP91"/>
  <c r="EP138"/>
  <c r="EP106"/>
  <c r="EP99"/>
  <c r="EP93"/>
  <c r="EP101"/>
  <c r="EP98"/>
  <c r="EP95"/>
  <c r="EP83"/>
  <c r="EP81"/>
  <c r="EP79"/>
  <c r="EP73"/>
  <c r="EP94"/>
  <c r="EP87"/>
  <c r="EP80"/>
  <c r="EP62"/>
  <c r="EP54"/>
  <c r="EP156"/>
  <c r="EP110"/>
  <c r="EP77"/>
  <c r="EP72"/>
  <c r="EP70"/>
  <c r="EP68"/>
  <c r="EP59"/>
  <c r="EP89"/>
  <c r="EP88"/>
  <c r="EP74"/>
  <c r="EP64"/>
  <c r="EP56"/>
  <c r="EP104"/>
  <c r="EP86"/>
  <c r="EP65"/>
  <c r="EP57"/>
  <c r="EP49"/>
  <c r="EP41"/>
  <c r="EP33"/>
  <c r="EP154"/>
  <c r="EP90"/>
  <c r="EP52"/>
  <c r="EP48"/>
  <c r="EP46"/>
  <c r="EP44"/>
  <c r="EP31"/>
  <c r="EP28"/>
  <c r="EP108"/>
  <c r="EP100"/>
  <c r="EP82"/>
  <c r="EP75"/>
  <c r="EP63"/>
  <c r="EP55"/>
  <c r="EP50"/>
  <c r="EP103"/>
  <c r="EP71"/>
  <c r="EP51"/>
  <c r="EP39"/>
  <c r="EP37"/>
  <c r="EP30"/>
  <c r="EP120"/>
  <c r="EP76"/>
  <c r="EP40"/>
  <c r="EP38"/>
  <c r="EP36"/>
  <c r="EP26"/>
  <c r="EP18"/>
  <c r="EP67"/>
  <c r="EP66"/>
  <c r="EP47"/>
  <c r="EP27"/>
  <c r="EP12"/>
  <c r="EP4"/>
  <c r="EP53"/>
  <c r="EP43"/>
  <c r="EP35"/>
  <c r="EP17"/>
  <c r="EP9"/>
  <c r="EP19"/>
  <c r="EP14"/>
  <c r="EP6"/>
  <c r="EP29"/>
  <c r="EP20"/>
  <c r="EP10"/>
  <c r="EP2"/>
  <c r="EP69"/>
  <c r="EP60"/>
  <c r="EP15"/>
  <c r="EP7"/>
  <c r="EP45"/>
  <c r="EP23"/>
  <c r="EP8"/>
  <c r="EP22"/>
  <c r="EP13"/>
  <c r="EP61"/>
  <c r="EP32"/>
  <c r="EP16"/>
  <c r="EP78"/>
  <c r="EP42"/>
  <c r="EP58"/>
  <c r="EP21"/>
  <c r="EP34"/>
  <c r="EP25"/>
  <c r="EP24"/>
  <c r="EP11"/>
  <c r="EP3"/>
  <c r="EP5"/>
  <c r="EO208"/>
  <c r="CA206"/>
  <c r="CA202"/>
  <c r="CA198"/>
  <c r="CA194"/>
  <c r="CA190"/>
  <c r="CA186"/>
  <c r="CA182"/>
  <c r="CA178"/>
  <c r="CA174"/>
  <c r="CA170"/>
  <c r="CA166"/>
  <c r="CA162"/>
  <c r="CA158"/>
  <c r="CA154"/>
  <c r="CA150"/>
  <c r="CA146"/>
  <c r="CA142"/>
  <c r="CA138"/>
  <c r="CA203"/>
  <c r="CA199"/>
  <c r="CA195"/>
  <c r="CA191"/>
  <c r="CA187"/>
  <c r="CA183"/>
  <c r="CA179"/>
  <c r="CA175"/>
  <c r="CA171"/>
  <c r="CA167"/>
  <c r="CA204"/>
  <c r="CA200"/>
  <c r="CA196"/>
  <c r="CA192"/>
  <c r="CA188"/>
  <c r="CA184"/>
  <c r="CA180"/>
  <c r="CA176"/>
  <c r="CA205"/>
  <c r="CA201"/>
  <c r="CA197"/>
  <c r="CA193"/>
  <c r="CA189"/>
  <c r="CA185"/>
  <c r="CA181"/>
  <c r="CA177"/>
  <c r="CA173"/>
  <c r="CA169"/>
  <c r="CA165"/>
  <c r="CA172"/>
  <c r="CA160"/>
  <c r="CA155"/>
  <c r="CA149"/>
  <c r="CA144"/>
  <c r="CA139"/>
  <c r="CA137"/>
  <c r="CA133"/>
  <c r="CA129"/>
  <c r="CA125"/>
  <c r="CA121"/>
  <c r="CA117"/>
  <c r="CA168"/>
  <c r="CA159"/>
  <c r="CA153"/>
  <c r="CA148"/>
  <c r="CA143"/>
  <c r="CA134"/>
  <c r="CA130"/>
  <c r="CA126"/>
  <c r="CA164"/>
  <c r="CA163"/>
  <c r="CA157"/>
  <c r="CA152"/>
  <c r="CA147"/>
  <c r="CA141"/>
  <c r="CA135"/>
  <c r="CA131"/>
  <c r="CA127"/>
  <c r="CA161"/>
  <c r="CA156"/>
  <c r="CA151"/>
  <c r="CA145"/>
  <c r="CA140"/>
  <c r="CA136"/>
  <c r="CA132"/>
  <c r="CA128"/>
  <c r="CA124"/>
  <c r="CA120"/>
  <c r="CA116"/>
  <c r="CA119"/>
  <c r="CA115"/>
  <c r="CA112"/>
  <c r="CA108"/>
  <c r="CA104"/>
  <c r="CA100"/>
  <c r="CA96"/>
  <c r="CA92"/>
  <c r="CA88"/>
  <c r="CA84"/>
  <c r="CA80"/>
  <c r="CA76"/>
  <c r="CA72"/>
  <c r="CA68"/>
  <c r="CA64"/>
  <c r="CA122"/>
  <c r="CA114"/>
  <c r="CA109"/>
  <c r="CA105"/>
  <c r="CA101"/>
  <c r="CA97"/>
  <c r="CA93"/>
  <c r="CA89"/>
  <c r="CA85"/>
  <c r="CA81"/>
  <c r="CA77"/>
  <c r="CA73"/>
  <c r="CA123"/>
  <c r="CA113"/>
  <c r="CA110"/>
  <c r="CA106"/>
  <c r="CA102"/>
  <c r="CA98"/>
  <c r="CA94"/>
  <c r="CA90"/>
  <c r="CA86"/>
  <c r="CA82"/>
  <c r="CA78"/>
  <c r="CA74"/>
  <c r="CA118"/>
  <c r="CA111"/>
  <c r="CA107"/>
  <c r="CA103"/>
  <c r="CA99"/>
  <c r="CA95"/>
  <c r="CA91"/>
  <c r="CA87"/>
  <c r="CA83"/>
  <c r="CA79"/>
  <c r="CA75"/>
  <c r="CA71"/>
  <c r="CA67"/>
  <c r="CA63"/>
  <c r="CA59"/>
  <c r="CA66"/>
  <c r="CA55"/>
  <c r="CA51"/>
  <c r="CA47"/>
  <c r="CA43"/>
  <c r="CA39"/>
  <c r="CA35"/>
  <c r="CA31"/>
  <c r="CA27"/>
  <c r="CA23"/>
  <c r="CA19"/>
  <c r="CA15"/>
  <c r="CA11"/>
  <c r="CA7"/>
  <c r="CA3"/>
  <c r="CA16"/>
  <c r="CA12"/>
  <c r="CA8"/>
  <c r="CA1"/>
  <c r="CA17"/>
  <c r="CA13"/>
  <c r="CA9"/>
  <c r="CA69"/>
  <c r="CA56"/>
  <c r="CA52"/>
  <c r="CA48"/>
  <c r="CA44"/>
  <c r="CA40"/>
  <c r="CA36"/>
  <c r="CA32"/>
  <c r="CA28"/>
  <c r="CA24"/>
  <c r="CA20"/>
  <c r="CA4"/>
  <c r="CA5"/>
  <c r="CA70"/>
  <c r="CA62"/>
  <c r="CA61"/>
  <c r="CA57"/>
  <c r="CA53"/>
  <c r="CA49"/>
  <c r="CA45"/>
  <c r="CA41"/>
  <c r="CA37"/>
  <c r="CA33"/>
  <c r="CA29"/>
  <c r="CA25"/>
  <c r="CA21"/>
  <c r="CA65"/>
  <c r="CA60"/>
  <c r="CA58"/>
  <c r="CA54"/>
  <c r="CA50"/>
  <c r="CA46"/>
  <c r="CA42"/>
  <c r="CA38"/>
  <c r="CA34"/>
  <c r="CA30"/>
  <c r="CA26"/>
  <c r="CA22"/>
  <c r="CA18"/>
  <c r="CA14"/>
  <c r="CA10"/>
  <c r="CA6"/>
  <c r="CA2"/>
  <c r="EP210"/>
  <c r="M205"/>
  <c r="M203"/>
  <c r="M206"/>
  <c r="M204"/>
  <c r="M201"/>
  <c r="M199"/>
  <c r="M197"/>
  <c r="M195"/>
  <c r="M193"/>
  <c r="M202"/>
  <c r="M200"/>
  <c r="M198"/>
  <c r="M191"/>
  <c r="M189"/>
  <c r="M196"/>
  <c r="M192"/>
  <c r="M190"/>
  <c r="M194"/>
  <c r="M183"/>
  <c r="M181"/>
  <c r="M179"/>
  <c r="M177"/>
  <c r="M175"/>
  <c r="M173"/>
  <c r="M171"/>
  <c r="M169"/>
  <c r="M167"/>
  <c r="M165"/>
  <c r="M182"/>
  <c r="M180"/>
  <c r="M188"/>
  <c r="M187"/>
  <c r="M186"/>
  <c r="M185"/>
  <c r="M184"/>
  <c r="M174"/>
  <c r="M166"/>
  <c r="M178"/>
  <c r="M176"/>
  <c r="M168"/>
  <c r="M163"/>
  <c r="M170"/>
  <c r="M172"/>
  <c r="M164"/>
  <c r="M162"/>
  <c r="M160"/>
  <c r="M158"/>
  <c r="M156"/>
  <c r="M154"/>
  <c r="M152"/>
  <c r="M155"/>
  <c r="M159"/>
  <c r="M157"/>
  <c r="M149"/>
  <c r="M147"/>
  <c r="M161"/>
  <c r="M151"/>
  <c r="M153"/>
  <c r="M150"/>
  <c r="M148"/>
  <c r="M146"/>
  <c r="M144"/>
  <c r="M142"/>
  <c r="M140"/>
  <c r="M138"/>
  <c r="M143"/>
  <c r="M137"/>
  <c r="M136"/>
  <c r="M134"/>
  <c r="M132"/>
  <c r="M130"/>
  <c r="M128"/>
  <c r="M126"/>
  <c r="M124"/>
  <c r="M122"/>
  <c r="M120"/>
  <c r="M145"/>
  <c r="M139"/>
  <c r="M141"/>
  <c r="M135"/>
  <c r="M133"/>
  <c r="M131"/>
  <c r="M125"/>
  <c r="M118"/>
  <c r="M116"/>
  <c r="M114"/>
  <c r="M112"/>
  <c r="M110"/>
  <c r="M108"/>
  <c r="M106"/>
  <c r="M104"/>
  <c r="M102"/>
  <c r="M100"/>
  <c r="M98"/>
  <c r="M96"/>
  <c r="M94"/>
  <c r="M92"/>
  <c r="M90"/>
  <c r="M88"/>
  <c r="M86"/>
  <c r="M84"/>
  <c r="M127"/>
  <c r="M121"/>
  <c r="M119"/>
  <c r="M117"/>
  <c r="M115"/>
  <c r="M113"/>
  <c r="M129"/>
  <c r="M123"/>
  <c r="M111"/>
  <c r="M95"/>
  <c r="M87"/>
  <c r="M97"/>
  <c r="M89"/>
  <c r="M81"/>
  <c r="M79"/>
  <c r="M77"/>
  <c r="M75"/>
  <c r="M73"/>
  <c r="M71"/>
  <c r="M107"/>
  <c r="M103"/>
  <c r="M99"/>
  <c r="M91"/>
  <c r="M83"/>
  <c r="M109"/>
  <c r="M105"/>
  <c r="M101"/>
  <c r="M93"/>
  <c r="M85"/>
  <c r="M82"/>
  <c r="M80"/>
  <c r="M78"/>
  <c r="M76"/>
  <c r="M74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0"/>
  <c r="M48"/>
  <c r="M46"/>
  <c r="M44"/>
  <c r="M72"/>
  <c r="M51"/>
  <c r="M49"/>
  <c r="M47"/>
  <c r="M45"/>
  <c r="M43"/>
  <c r="M41"/>
  <c r="M39"/>
  <c r="M37"/>
  <c r="M35"/>
  <c r="M33"/>
  <c r="M31"/>
  <c r="M29"/>
  <c r="M27"/>
  <c r="M25"/>
  <c r="M23"/>
  <c r="M42"/>
  <c r="M34"/>
  <c r="M28"/>
  <c r="M8"/>
  <c r="M6"/>
  <c r="M4"/>
  <c r="M36"/>
  <c r="M30"/>
  <c r="M22"/>
  <c r="M20"/>
  <c r="M18"/>
  <c r="M16"/>
  <c r="M14"/>
  <c r="M12"/>
  <c r="M10"/>
  <c r="M38"/>
  <c r="M24"/>
  <c r="M40"/>
  <c r="M32"/>
  <c r="M26"/>
  <c r="M21"/>
  <c r="M19"/>
  <c r="M17"/>
  <c r="M15"/>
  <c r="M13"/>
  <c r="M11"/>
  <c r="M9"/>
  <c r="M7"/>
  <c r="M5"/>
  <c r="M3"/>
  <c r="EQ1"/>
  <c r="JM158"/>
  <c r="UE203"/>
  <c r="UE200"/>
  <c r="UE205"/>
  <c r="UE202"/>
  <c r="UE198"/>
  <c r="UE190"/>
  <c r="UE182"/>
  <c r="UE201"/>
  <c r="UE195"/>
  <c r="UE193"/>
  <c r="UE181"/>
  <c r="UE173"/>
  <c r="UE194"/>
  <c r="UE206"/>
  <c r="UE192"/>
  <c r="UE186"/>
  <c r="UE179"/>
  <c r="UE167"/>
  <c r="UE159"/>
  <c r="UE191"/>
  <c r="UE187"/>
  <c r="UE196"/>
  <c r="UE176"/>
  <c r="UE164"/>
  <c r="UE162"/>
  <c r="UE158"/>
  <c r="UE199"/>
  <c r="UE189"/>
  <c r="UE204"/>
  <c r="UE180"/>
  <c r="UE188"/>
  <c r="UE156"/>
  <c r="UE148"/>
  <c r="UE172"/>
  <c r="UE185"/>
  <c r="UE170"/>
  <c r="UE166"/>
  <c r="UE163"/>
  <c r="UE197"/>
  <c r="UE175"/>
  <c r="UE157"/>
  <c r="UE177"/>
  <c r="UE168"/>
  <c r="UE160"/>
  <c r="UE149"/>
  <c r="UE147"/>
  <c r="UE139"/>
  <c r="UE131"/>
  <c r="UE123"/>
  <c r="UE151"/>
  <c r="UE142"/>
  <c r="UE178"/>
  <c r="UE169"/>
  <c r="UE155"/>
  <c r="UE154"/>
  <c r="UE145"/>
  <c r="UE141"/>
  <c r="UE137"/>
  <c r="UE174"/>
  <c r="UE161"/>
  <c r="UE128"/>
  <c r="UE126"/>
  <c r="UE119"/>
  <c r="UE111"/>
  <c r="UE143"/>
  <c r="UE183"/>
  <c r="UE133"/>
  <c r="UE129"/>
  <c r="UE146"/>
  <c r="UE144"/>
  <c r="UE136"/>
  <c r="UE130"/>
  <c r="UE117"/>
  <c r="UE171"/>
  <c r="UE127"/>
  <c r="UE124"/>
  <c r="UE121"/>
  <c r="UE108"/>
  <c r="UE100"/>
  <c r="UE92"/>
  <c r="UE84"/>
  <c r="UE152"/>
  <c r="UE132"/>
  <c r="UE112"/>
  <c r="UE106"/>
  <c r="UE93"/>
  <c r="UE91"/>
  <c r="UE81"/>
  <c r="UE138"/>
  <c r="UE134"/>
  <c r="UE122"/>
  <c r="UE120"/>
  <c r="UE113"/>
  <c r="UE97"/>
  <c r="UE95"/>
  <c r="UE78"/>
  <c r="UE125"/>
  <c r="UE118"/>
  <c r="UE116"/>
  <c r="UE114"/>
  <c r="UE101"/>
  <c r="UE99"/>
  <c r="UE86"/>
  <c r="UE150"/>
  <c r="UE109"/>
  <c r="UE105"/>
  <c r="UE103"/>
  <c r="UE88"/>
  <c r="UE80"/>
  <c r="UE72"/>
  <c r="UE64"/>
  <c r="UE56"/>
  <c r="UE48"/>
  <c r="UE40"/>
  <c r="UE115"/>
  <c r="UE107"/>
  <c r="UE104"/>
  <c r="UE90"/>
  <c r="UE65"/>
  <c r="UE63"/>
  <c r="UE153"/>
  <c r="UE110"/>
  <c r="UE87"/>
  <c r="UE79"/>
  <c r="UE140"/>
  <c r="UE96"/>
  <c r="UE83"/>
  <c r="UE73"/>
  <c r="UE71"/>
  <c r="UE58"/>
  <c r="UE54"/>
  <c r="UE184"/>
  <c r="UE77"/>
  <c r="UE75"/>
  <c r="UE60"/>
  <c r="UE45"/>
  <c r="UE43"/>
  <c r="UE35"/>
  <c r="UE27"/>
  <c r="UE76"/>
  <c r="UE62"/>
  <c r="UE47"/>
  <c r="UE39"/>
  <c r="UE44"/>
  <c r="UE41"/>
  <c r="UE28"/>
  <c r="UE26"/>
  <c r="UE69"/>
  <c r="UE61"/>
  <c r="UE51"/>
  <c r="UE32"/>
  <c r="UE30"/>
  <c r="UE135"/>
  <c r="UE94"/>
  <c r="UE68"/>
  <c r="UE42"/>
  <c r="UE36"/>
  <c r="UE34"/>
  <c r="UE13"/>
  <c r="UE4"/>
  <c r="UE85"/>
  <c r="UE82"/>
  <c r="UE89"/>
  <c r="UE74"/>
  <c r="UE57"/>
  <c r="UE55"/>
  <c r="UE46"/>
  <c r="UE165"/>
  <c r="UE67"/>
  <c r="UE98"/>
  <c r="UE52"/>
  <c r="UE24"/>
  <c r="UE23"/>
  <c r="UE37"/>
  <c r="UE19"/>
  <c r="UE18"/>
  <c r="UE16"/>
  <c r="UE17"/>
  <c r="UE6"/>
  <c r="UE70"/>
  <c r="UE10"/>
  <c r="UE14"/>
  <c r="UE12"/>
  <c r="UE22"/>
  <c r="UE7"/>
  <c r="UE38"/>
  <c r="UE9"/>
  <c r="UE2"/>
  <c r="UE33"/>
  <c r="UE21"/>
  <c r="UE53"/>
  <c r="UE49"/>
  <c r="UE20"/>
  <c r="UE15"/>
  <c r="UE11"/>
  <c r="UE102"/>
  <c r="UE66"/>
  <c r="UE59"/>
  <c r="UE29"/>
  <c r="UE25"/>
  <c r="UE50"/>
  <c r="UE31"/>
  <c r="UE8"/>
  <c r="UE3"/>
  <c r="UE5"/>
  <c r="JM36"/>
  <c r="HD30"/>
  <c r="JM178"/>
  <c r="JM114"/>
  <c r="JM18"/>
  <c r="JM41"/>
  <c r="HD41"/>
  <c r="JM70"/>
  <c r="JM82"/>
  <c r="JM103"/>
  <c r="HD103"/>
  <c r="HD104"/>
  <c r="JM152"/>
  <c r="HD171"/>
  <c r="JM62"/>
  <c r="HD109"/>
  <c r="HD108"/>
  <c r="HD166"/>
  <c r="HD98"/>
  <c r="HD206"/>
  <c r="HD175"/>
  <c r="HD20"/>
  <c r="JM32"/>
  <c r="JM47"/>
  <c r="HD47"/>
  <c r="HD52"/>
  <c r="HD63"/>
  <c r="JM84"/>
  <c r="JM137"/>
  <c r="HD160"/>
  <c r="HD170"/>
  <c r="JM8"/>
  <c r="HD188"/>
  <c r="HD195"/>
  <c r="HD132"/>
  <c r="HD95"/>
  <c r="HD60"/>
  <c r="JM88"/>
  <c r="JM79"/>
  <c r="HD79"/>
  <c r="HD65"/>
  <c r="JM46"/>
  <c r="HD46"/>
  <c r="JM7"/>
  <c r="JM71"/>
  <c r="HD120"/>
  <c r="JM138"/>
  <c r="HD190"/>
  <c r="HD201"/>
  <c r="HD158"/>
  <c r="UF1"/>
  <c r="RW72"/>
  <c r="RW201"/>
  <c r="RW200"/>
  <c r="RW187"/>
  <c r="RW184"/>
  <c r="RW178"/>
  <c r="RW173"/>
  <c r="RW165"/>
  <c r="RW167"/>
  <c r="RW161"/>
  <c r="RW153"/>
  <c r="RW166"/>
  <c r="RW148"/>
  <c r="RW139"/>
  <c r="RW125"/>
  <c r="RW127"/>
  <c r="RW119"/>
  <c r="RW122"/>
  <c r="RW111"/>
  <c r="RW104"/>
  <c r="RW102"/>
  <c r="RW52"/>
  <c r="RW114"/>
  <c r="RW99"/>
  <c r="RW108"/>
  <c r="RW106"/>
  <c r="RW84"/>
  <c r="RW45"/>
  <c r="RW35"/>
  <c r="RW26"/>
  <c r="RW48"/>
  <c r="RW40"/>
  <c r="RW34"/>
  <c r="RW66"/>
  <c r="RW50"/>
  <c r="RW33"/>
  <c r="RW37"/>
  <c r="RW13"/>
  <c r="RW7"/>
  <c r="HD78" l="1"/>
  <c r="HD110"/>
  <c r="HD2"/>
  <c r="JM4"/>
  <c r="HD102"/>
  <c r="HD168"/>
  <c r="JM153"/>
  <c r="HD40"/>
  <c r="JM144"/>
  <c r="JM159"/>
  <c r="JM21"/>
  <c r="HD177"/>
  <c r="HD3"/>
  <c r="HD178"/>
  <c r="HD182"/>
  <c r="HD82"/>
  <c r="JM122"/>
  <c r="JM166"/>
  <c r="JM39"/>
  <c r="HD145"/>
  <c r="HD101"/>
  <c r="JM105"/>
  <c r="JM59"/>
  <c r="HD62"/>
  <c r="JM189"/>
  <c r="HD86"/>
  <c r="JM129"/>
  <c r="HD122"/>
  <c r="HD149"/>
  <c r="JM85"/>
  <c r="HD21"/>
  <c r="JM150"/>
  <c r="JM203"/>
  <c r="HD115"/>
  <c r="JM74"/>
  <c r="JM194"/>
  <c r="HD58"/>
  <c r="JM78"/>
  <c r="JM69"/>
  <c r="JM179"/>
  <c r="HD202"/>
  <c r="HD136"/>
  <c r="JM96"/>
  <c r="HD39"/>
  <c r="HD85"/>
  <c r="JM6"/>
  <c r="JM148"/>
  <c r="JM143"/>
  <c r="JM167"/>
  <c r="HD154"/>
  <c r="JM75"/>
  <c r="JM186"/>
  <c r="HD200"/>
  <c r="JM51"/>
  <c r="JM202"/>
  <c r="JM149"/>
  <c r="JM40"/>
  <c r="JM162"/>
  <c r="HD143"/>
  <c r="JM2"/>
  <c r="HD176"/>
  <c r="JM168"/>
  <c r="JM19"/>
  <c r="JM180"/>
  <c r="JM112"/>
  <c r="JM165"/>
  <c r="HD162"/>
  <c r="JM145"/>
  <c r="JM182"/>
  <c r="HD135"/>
  <c r="HD139"/>
  <c r="HD94"/>
  <c r="HD123"/>
  <c r="HD7"/>
  <c r="JM108"/>
  <c r="HD50"/>
  <c r="JM42"/>
  <c r="HD172"/>
  <c r="JM100"/>
  <c r="JM55"/>
  <c r="HD99"/>
  <c r="HD205"/>
  <c r="JM24"/>
  <c r="HD128"/>
  <c r="JM185"/>
  <c r="HD146"/>
  <c r="JM34"/>
  <c r="HD17"/>
  <c r="JM10"/>
  <c r="JM110"/>
  <c r="HD10"/>
  <c r="HD36"/>
  <c r="JM101"/>
  <c r="HD152"/>
  <c r="HD114"/>
  <c r="HD148"/>
  <c r="JM91"/>
  <c r="HD180"/>
  <c r="JM181"/>
  <c r="JM9"/>
  <c r="HD165"/>
  <c r="HD131"/>
  <c r="HD142"/>
  <c r="JM97"/>
  <c r="JM90"/>
  <c r="JM175"/>
  <c r="JM121"/>
  <c r="JM135"/>
  <c r="JM54"/>
  <c r="JM120"/>
  <c r="JM35"/>
  <c r="JM161"/>
  <c r="HD70"/>
  <c r="HD164"/>
  <c r="HD66"/>
  <c r="JM44"/>
  <c r="HD111"/>
  <c r="HD90"/>
  <c r="JM169"/>
  <c r="HD71"/>
  <c r="JM50"/>
  <c r="HD185"/>
  <c r="JM132"/>
  <c r="JM94"/>
  <c r="HD57"/>
  <c r="HD24"/>
  <c r="HD100"/>
  <c r="JM124"/>
  <c r="JM164"/>
  <c r="HD163"/>
  <c r="JM111"/>
  <c r="JM17"/>
  <c r="HD93"/>
  <c r="JM154"/>
  <c r="HD124"/>
  <c r="HD174"/>
  <c r="JM156"/>
  <c r="HD138"/>
  <c r="HD81"/>
  <c r="HD8"/>
  <c r="HD127"/>
  <c r="JM123"/>
  <c r="HD42"/>
  <c r="HD193"/>
  <c r="HD155"/>
  <c r="HD23"/>
  <c r="JM204"/>
  <c r="JM160"/>
  <c r="JM43"/>
  <c r="JM99"/>
  <c r="JM177"/>
  <c r="HD97"/>
  <c r="JM58"/>
  <c r="HD125"/>
  <c r="JM29"/>
  <c r="HD107"/>
  <c r="HD55"/>
  <c r="HD76"/>
  <c r="HD140"/>
  <c r="HD67"/>
  <c r="JM30"/>
  <c r="JM13"/>
  <c r="HD184"/>
  <c r="HD117"/>
  <c r="JM11"/>
  <c r="JM83"/>
  <c r="HD130"/>
  <c r="HD204"/>
  <c r="HD43"/>
  <c r="JM172"/>
  <c r="JM192"/>
  <c r="JM65"/>
  <c r="HD134"/>
  <c r="JM37"/>
  <c r="HD26"/>
  <c r="HD151"/>
  <c r="JM201"/>
  <c r="HD89"/>
  <c r="HD5"/>
  <c r="JM93"/>
  <c r="HD167"/>
  <c r="HD45"/>
  <c r="HD16"/>
  <c r="HD88"/>
  <c r="JM116"/>
  <c r="HD197"/>
  <c r="RW21"/>
  <c r="RW130"/>
  <c r="RW181"/>
  <c r="HD187"/>
  <c r="JM61"/>
  <c r="HD83"/>
  <c r="HD129"/>
  <c r="HD12"/>
  <c r="RW10"/>
  <c r="RW9"/>
  <c r="RW70"/>
  <c r="RW39"/>
  <c r="RW75"/>
  <c r="RW91"/>
  <c r="RW124"/>
  <c r="RW98"/>
  <c r="HE98" s="1"/>
  <c r="RW109"/>
  <c r="HE108" s="1"/>
  <c r="RW141"/>
  <c r="RW158"/>
  <c r="RW177"/>
  <c r="RW197"/>
  <c r="HD186"/>
  <c r="HD106"/>
  <c r="HD54"/>
  <c r="HD198"/>
  <c r="HD192"/>
  <c r="JM163"/>
  <c r="JM56"/>
  <c r="HD61"/>
  <c r="JM57"/>
  <c r="HD113"/>
  <c r="JM184"/>
  <c r="JM147"/>
  <c r="JM15"/>
  <c r="JM130"/>
  <c r="HD68"/>
  <c r="JM199"/>
  <c r="JM64"/>
  <c r="JM26"/>
  <c r="JM66"/>
  <c r="HD141"/>
  <c r="HD14"/>
  <c r="HD84"/>
  <c r="JM187"/>
  <c r="RW19"/>
  <c r="RW76"/>
  <c r="RW116"/>
  <c r="HE116" s="1"/>
  <c r="RW162"/>
  <c r="JN161" s="1"/>
  <c r="JM106"/>
  <c r="JM68"/>
  <c r="RW18"/>
  <c r="RW67"/>
  <c r="RW96"/>
  <c r="RW136"/>
  <c r="RW150"/>
  <c r="RW189"/>
  <c r="HE188" s="1"/>
  <c r="JM133"/>
  <c r="JM67"/>
  <c r="HD56"/>
  <c r="JM92"/>
  <c r="JM31"/>
  <c r="JM33"/>
  <c r="JM183"/>
  <c r="HD194"/>
  <c r="RW31"/>
  <c r="RW8"/>
  <c r="HE7" s="1"/>
  <c r="RW69"/>
  <c r="RW59"/>
  <c r="RW81"/>
  <c r="RW68"/>
  <c r="HE68" s="1"/>
  <c r="RW82"/>
  <c r="JN82" s="1"/>
  <c r="RW134"/>
  <c r="RW174"/>
  <c r="HE173" s="1"/>
  <c r="RW159"/>
  <c r="HE158" s="1"/>
  <c r="RW168"/>
  <c r="RW195"/>
  <c r="RW14"/>
  <c r="HE13" s="1"/>
  <c r="HD133"/>
  <c r="HD34"/>
  <c r="HD29"/>
  <c r="HD51"/>
  <c r="HD13"/>
  <c r="HD11"/>
  <c r="HD126"/>
  <c r="JM89"/>
  <c r="JM128"/>
  <c r="JM107"/>
  <c r="JM191"/>
  <c r="HD92"/>
  <c r="JM5"/>
  <c r="JM125"/>
  <c r="HD31"/>
  <c r="JM200"/>
  <c r="JM151"/>
  <c r="JM45"/>
  <c r="HD33"/>
  <c r="HD183"/>
  <c r="JM146"/>
  <c r="JM22"/>
  <c r="JM205"/>
  <c r="JM76"/>
  <c r="HD77"/>
  <c r="JM140"/>
  <c r="JM87"/>
  <c r="JM12"/>
  <c r="RW23"/>
  <c r="RW42"/>
  <c r="RW93"/>
  <c r="RW113"/>
  <c r="RW145"/>
  <c r="RW194"/>
  <c r="HE194" s="1"/>
  <c r="JM16"/>
  <c r="RW2"/>
  <c r="RW32"/>
  <c r="RW88"/>
  <c r="RW90"/>
  <c r="RW133"/>
  <c r="RW176"/>
  <c r="JM126"/>
  <c r="HD44"/>
  <c r="HD147"/>
  <c r="HD199"/>
  <c r="HD64"/>
  <c r="RW58"/>
  <c r="RW3"/>
  <c r="RW57"/>
  <c r="RW53"/>
  <c r="HE52" s="1"/>
  <c r="RW73"/>
  <c r="JN73" s="1"/>
  <c r="RW56"/>
  <c r="RW112"/>
  <c r="RW138"/>
  <c r="RW156"/>
  <c r="RW147"/>
  <c r="RW180"/>
  <c r="JN180" s="1"/>
  <c r="RW192"/>
  <c r="RW204"/>
  <c r="JM117"/>
  <c r="JM23"/>
  <c r="HD38"/>
  <c r="HD116"/>
  <c r="JM127"/>
  <c r="HD191"/>
  <c r="JM196"/>
  <c r="HD73"/>
  <c r="JM118"/>
  <c r="JM28"/>
  <c r="JM197"/>
  <c r="JM52"/>
  <c r="HD25"/>
  <c r="RX1"/>
  <c r="RX72" s="1"/>
  <c r="RW17"/>
  <c r="HE17" s="1"/>
  <c r="RW5"/>
  <c r="HE5" s="1"/>
  <c r="RW51"/>
  <c r="HE50" s="1"/>
  <c r="RW47"/>
  <c r="JN47" s="1"/>
  <c r="RW44"/>
  <c r="HE44" s="1"/>
  <c r="RW36"/>
  <c r="RW41"/>
  <c r="JN40" s="1"/>
  <c r="RW71"/>
  <c r="JN71" s="1"/>
  <c r="RW107"/>
  <c r="HE106" s="1"/>
  <c r="RW89"/>
  <c r="JN89" s="1"/>
  <c r="RW115"/>
  <c r="RW100"/>
  <c r="HE99" s="1"/>
  <c r="RW110"/>
  <c r="RW94"/>
  <c r="RW123"/>
  <c r="HE122" s="1"/>
  <c r="RW105"/>
  <c r="HE104" s="1"/>
  <c r="RW143"/>
  <c r="RW137"/>
  <c r="JN137" s="1"/>
  <c r="RW157"/>
  <c r="RW154"/>
  <c r="RW169"/>
  <c r="RW193"/>
  <c r="RW185"/>
  <c r="HE184" s="1"/>
  <c r="RW190"/>
  <c r="RW203"/>
  <c r="JM198"/>
  <c r="JM38"/>
  <c r="HD119"/>
  <c r="HD118"/>
  <c r="JM48"/>
  <c r="HD156"/>
  <c r="HD173"/>
  <c r="JM119"/>
  <c r="JM27"/>
  <c r="RW11"/>
  <c r="JN10" s="1"/>
  <c r="RW62"/>
  <c r="RW49"/>
  <c r="HE49" s="1"/>
  <c r="RW12"/>
  <c r="RW38"/>
  <c r="HE38" s="1"/>
  <c r="RW27"/>
  <c r="RW30"/>
  <c r="RW63"/>
  <c r="RW85"/>
  <c r="JN84" s="1"/>
  <c r="RW87"/>
  <c r="RW101"/>
  <c r="HE101" s="1"/>
  <c r="RW92"/>
  <c r="RW103"/>
  <c r="HE103" s="1"/>
  <c r="RW86"/>
  <c r="RW128"/>
  <c r="HE127" s="1"/>
  <c r="RW135"/>
  <c r="RW144"/>
  <c r="RW129"/>
  <c r="JN129" s="1"/>
  <c r="RW149"/>
  <c r="RW146"/>
  <c r="RW171"/>
  <c r="RW172"/>
  <c r="HE172" s="1"/>
  <c r="RW183"/>
  <c r="HE183" s="1"/>
  <c r="RW202"/>
  <c r="JN201" s="1"/>
  <c r="RW196"/>
  <c r="JN195" s="1"/>
  <c r="JM49"/>
  <c r="JM53"/>
  <c r="HD27"/>
  <c r="NR241"/>
  <c r="NX240"/>
  <c r="NS240"/>
  <c r="HD157"/>
  <c r="HD49"/>
  <c r="JM157"/>
  <c r="RW4"/>
  <c r="RW16"/>
  <c r="RW28"/>
  <c r="RW15"/>
  <c r="JN15" s="1"/>
  <c r="RW29"/>
  <c r="JN29" s="1"/>
  <c r="RW65"/>
  <c r="HE65" s="1"/>
  <c r="RW22"/>
  <c r="JN21" s="1"/>
  <c r="RW55"/>
  <c r="RW83"/>
  <c r="RW80"/>
  <c r="RW97"/>
  <c r="RW64"/>
  <c r="RW132"/>
  <c r="HE131" s="1"/>
  <c r="RW78"/>
  <c r="RW120"/>
  <c r="RW126"/>
  <c r="HE126" s="1"/>
  <c r="RW121"/>
  <c r="RW164"/>
  <c r="RW160"/>
  <c r="RW155"/>
  <c r="HE155" s="1"/>
  <c r="RW163"/>
  <c r="RW191"/>
  <c r="RW179"/>
  <c r="RW186"/>
  <c r="HE186" s="1"/>
  <c r="RW199"/>
  <c r="JN199" s="1"/>
  <c r="RW206"/>
  <c r="HD15"/>
  <c r="JM80"/>
  <c r="JM134"/>
  <c r="JM72"/>
  <c r="JM174"/>
  <c r="JM73"/>
  <c r="HD28"/>
  <c r="JM141"/>
  <c r="JM81"/>
  <c r="JM14"/>
  <c r="RW43"/>
  <c r="HE43" s="1"/>
  <c r="RW6"/>
  <c r="JN5" s="1"/>
  <c r="RW24"/>
  <c r="RW20"/>
  <c r="RW25"/>
  <c r="RW61"/>
  <c r="RW46"/>
  <c r="JN45" s="1"/>
  <c r="RW54"/>
  <c r="RW77"/>
  <c r="RW79"/>
  <c r="JN79" s="1"/>
  <c r="RW95"/>
  <c r="RW60"/>
  <c r="HE59" s="1"/>
  <c r="RW131"/>
  <c r="RW74"/>
  <c r="RW118"/>
  <c r="HE118" s="1"/>
  <c r="RW140"/>
  <c r="JN139" s="1"/>
  <c r="RW117"/>
  <c r="JN116" s="1"/>
  <c r="RW142"/>
  <c r="RW152"/>
  <c r="RW151"/>
  <c r="RW170"/>
  <c r="RW188"/>
  <c r="RW175"/>
  <c r="RW182"/>
  <c r="RW198"/>
  <c r="HD80"/>
  <c r="HD72"/>
  <c r="JM98"/>
  <c r="EQ203"/>
  <c r="EQ200"/>
  <c r="EQ205"/>
  <c r="EQ206"/>
  <c r="EQ198"/>
  <c r="EQ202"/>
  <c r="EQ193"/>
  <c r="EQ204"/>
  <c r="EQ201"/>
  <c r="EQ195"/>
  <c r="EQ191"/>
  <c r="EQ196"/>
  <c r="EQ186"/>
  <c r="EQ178"/>
  <c r="EQ194"/>
  <c r="EQ187"/>
  <c r="EQ185"/>
  <c r="EQ199"/>
  <c r="EQ188"/>
  <c r="EQ184"/>
  <c r="EQ176"/>
  <c r="EQ168"/>
  <c r="EQ160"/>
  <c r="EQ190"/>
  <c r="EQ189"/>
  <c r="EQ182"/>
  <c r="EQ179"/>
  <c r="EQ197"/>
  <c r="EQ181"/>
  <c r="EQ169"/>
  <c r="EQ167"/>
  <c r="EQ152"/>
  <c r="EQ144"/>
  <c r="EQ174"/>
  <c r="EQ172"/>
  <c r="EQ165"/>
  <c r="EQ163"/>
  <c r="EQ159"/>
  <c r="EQ158"/>
  <c r="EQ177"/>
  <c r="EQ175"/>
  <c r="EQ166"/>
  <c r="EQ171"/>
  <c r="EQ156"/>
  <c r="EQ148"/>
  <c r="EQ141"/>
  <c r="EQ133"/>
  <c r="EQ125"/>
  <c r="EQ149"/>
  <c r="EQ137"/>
  <c r="EQ150"/>
  <c r="EQ139"/>
  <c r="EQ161"/>
  <c r="EQ153"/>
  <c r="EQ143"/>
  <c r="EQ164"/>
  <c r="EQ162"/>
  <c r="EQ154"/>
  <c r="EQ146"/>
  <c r="EQ129"/>
  <c r="EQ119"/>
  <c r="EQ111"/>
  <c r="EQ183"/>
  <c r="EQ147"/>
  <c r="EQ136"/>
  <c r="EQ135"/>
  <c r="EQ132"/>
  <c r="EQ123"/>
  <c r="EQ192"/>
  <c r="EQ170"/>
  <c r="EQ140"/>
  <c r="EQ121"/>
  <c r="EQ117"/>
  <c r="EQ173"/>
  <c r="EQ155"/>
  <c r="EQ134"/>
  <c r="EQ157"/>
  <c r="EQ142"/>
  <c r="EQ138"/>
  <c r="EQ131"/>
  <c r="EQ128"/>
  <c r="EQ115"/>
  <c r="EQ110"/>
  <c r="EQ102"/>
  <c r="EQ94"/>
  <c r="EQ113"/>
  <c r="EQ151"/>
  <c r="EQ145"/>
  <c r="EQ127"/>
  <c r="EQ114"/>
  <c r="EQ180"/>
  <c r="EQ109"/>
  <c r="EQ96"/>
  <c r="EQ89"/>
  <c r="EQ81"/>
  <c r="EQ126"/>
  <c r="EQ112"/>
  <c r="EQ91"/>
  <c r="EQ87"/>
  <c r="EQ106"/>
  <c r="EQ99"/>
  <c r="EQ93"/>
  <c r="EQ118"/>
  <c r="EQ116"/>
  <c r="EQ103"/>
  <c r="EQ105"/>
  <c r="EQ85"/>
  <c r="EQ70"/>
  <c r="EQ107"/>
  <c r="EQ77"/>
  <c r="EQ72"/>
  <c r="EQ68"/>
  <c r="EQ59"/>
  <c r="EQ51"/>
  <c r="EQ130"/>
  <c r="EQ95"/>
  <c r="EQ92"/>
  <c r="EQ88"/>
  <c r="EQ74"/>
  <c r="EQ64"/>
  <c r="EQ56"/>
  <c r="EQ97"/>
  <c r="EQ84"/>
  <c r="EQ78"/>
  <c r="EQ76"/>
  <c r="EQ61"/>
  <c r="EQ53"/>
  <c r="EQ122"/>
  <c r="EQ83"/>
  <c r="EQ80"/>
  <c r="EQ62"/>
  <c r="EQ54"/>
  <c r="EQ46"/>
  <c r="EQ38"/>
  <c r="EQ108"/>
  <c r="EQ100"/>
  <c r="EQ86"/>
  <c r="EQ82"/>
  <c r="EQ75"/>
  <c r="EQ63"/>
  <c r="EQ55"/>
  <c r="EQ50"/>
  <c r="EQ35"/>
  <c r="EQ33"/>
  <c r="EQ25"/>
  <c r="EQ98"/>
  <c r="EQ71"/>
  <c r="EQ39"/>
  <c r="EQ67"/>
  <c r="EQ43"/>
  <c r="EQ41"/>
  <c r="EQ27"/>
  <c r="EQ69"/>
  <c r="EQ66"/>
  <c r="EQ58"/>
  <c r="EQ42"/>
  <c r="EQ23"/>
  <c r="EQ73"/>
  <c r="EQ40"/>
  <c r="EQ36"/>
  <c r="EQ30"/>
  <c r="EQ17"/>
  <c r="EQ9"/>
  <c r="EQ79"/>
  <c r="EQ19"/>
  <c r="EQ14"/>
  <c r="EQ6"/>
  <c r="EQ120"/>
  <c r="EQ52"/>
  <c r="EQ34"/>
  <c r="EQ28"/>
  <c r="EQ21"/>
  <c r="EQ11"/>
  <c r="EQ3"/>
  <c r="EQ101"/>
  <c r="EQ124"/>
  <c r="EQ24"/>
  <c r="EQ22"/>
  <c r="EQ15"/>
  <c r="EQ7"/>
  <c r="EQ104"/>
  <c r="EQ90"/>
  <c r="EQ65"/>
  <c r="EQ47"/>
  <c r="EQ44"/>
  <c r="EQ37"/>
  <c r="EQ49"/>
  <c r="EQ20"/>
  <c r="EQ8"/>
  <c r="EQ57"/>
  <c r="EQ29"/>
  <c r="EQ2"/>
  <c r="EQ32"/>
  <c r="EQ16"/>
  <c r="EQ12"/>
  <c r="EQ4"/>
  <c r="EQ13"/>
  <c r="EQ48"/>
  <c r="EQ45"/>
  <c r="EQ5"/>
  <c r="EQ18"/>
  <c r="EQ60"/>
  <c r="EQ31"/>
  <c r="EQ26"/>
  <c r="EQ10"/>
  <c r="CB203"/>
  <c r="CB199"/>
  <c r="CB195"/>
  <c r="CB191"/>
  <c r="CB187"/>
  <c r="CB183"/>
  <c r="CB179"/>
  <c r="CB175"/>
  <c r="CB171"/>
  <c r="CB167"/>
  <c r="CB163"/>
  <c r="CB159"/>
  <c r="CB155"/>
  <c r="CB151"/>
  <c r="CB147"/>
  <c r="CB143"/>
  <c r="CB139"/>
  <c r="CB204"/>
  <c r="CB200"/>
  <c r="CB196"/>
  <c r="CB192"/>
  <c r="CB188"/>
  <c r="CB184"/>
  <c r="CB180"/>
  <c r="CB176"/>
  <c r="CB172"/>
  <c r="CB168"/>
  <c r="CB164"/>
  <c r="CB205"/>
  <c r="CB201"/>
  <c r="CB197"/>
  <c r="CB193"/>
  <c r="CB189"/>
  <c r="CB185"/>
  <c r="CB181"/>
  <c r="CB177"/>
  <c r="CB206"/>
  <c r="CB202"/>
  <c r="CB198"/>
  <c r="CB194"/>
  <c r="CB190"/>
  <c r="CB186"/>
  <c r="CB182"/>
  <c r="CB178"/>
  <c r="CB174"/>
  <c r="CB170"/>
  <c r="CB166"/>
  <c r="CB169"/>
  <c r="CB154"/>
  <c r="CB153"/>
  <c r="CB148"/>
  <c r="CB138"/>
  <c r="CB134"/>
  <c r="CB130"/>
  <c r="CB126"/>
  <c r="CB122"/>
  <c r="CB118"/>
  <c r="CB165"/>
  <c r="CB158"/>
  <c r="CB157"/>
  <c r="CB152"/>
  <c r="CB142"/>
  <c r="CB141"/>
  <c r="CB135"/>
  <c r="CB131"/>
  <c r="CB127"/>
  <c r="CB162"/>
  <c r="CB161"/>
  <c r="CB156"/>
  <c r="CB146"/>
  <c r="CB145"/>
  <c r="CB140"/>
  <c r="CB136"/>
  <c r="CB132"/>
  <c r="CB128"/>
  <c r="CB173"/>
  <c r="CB160"/>
  <c r="CB150"/>
  <c r="CB149"/>
  <c r="CB144"/>
  <c r="CB137"/>
  <c r="CB133"/>
  <c r="CB129"/>
  <c r="CB125"/>
  <c r="CB121"/>
  <c r="CB117"/>
  <c r="CB113"/>
  <c r="CB114"/>
  <c r="CB109"/>
  <c r="CB105"/>
  <c r="CB101"/>
  <c r="CB97"/>
  <c r="CB93"/>
  <c r="CB89"/>
  <c r="CB85"/>
  <c r="CB81"/>
  <c r="CB77"/>
  <c r="CB73"/>
  <c r="CB69"/>
  <c r="CB65"/>
  <c r="CB123"/>
  <c r="CB120"/>
  <c r="CB110"/>
  <c r="CB106"/>
  <c r="CB102"/>
  <c r="CB98"/>
  <c r="CB94"/>
  <c r="CB90"/>
  <c r="CB86"/>
  <c r="CB82"/>
  <c r="CB78"/>
  <c r="CB74"/>
  <c r="CB124"/>
  <c r="CB111"/>
  <c r="CB107"/>
  <c r="CB103"/>
  <c r="CB99"/>
  <c r="CB95"/>
  <c r="CB91"/>
  <c r="CB87"/>
  <c r="CB83"/>
  <c r="CB79"/>
  <c r="CB75"/>
  <c r="CB119"/>
  <c r="CB116"/>
  <c r="CB115"/>
  <c r="CB112"/>
  <c r="CB108"/>
  <c r="CB104"/>
  <c r="CB100"/>
  <c r="CB96"/>
  <c r="CB92"/>
  <c r="CB88"/>
  <c r="CB84"/>
  <c r="CB80"/>
  <c r="CB76"/>
  <c r="CB72"/>
  <c r="CB68"/>
  <c r="CB64"/>
  <c r="CB60"/>
  <c r="CB56"/>
  <c r="CB52"/>
  <c r="CB48"/>
  <c r="CB44"/>
  <c r="CB40"/>
  <c r="CB36"/>
  <c r="CB32"/>
  <c r="CB28"/>
  <c r="CB24"/>
  <c r="CB20"/>
  <c r="CB16"/>
  <c r="CB12"/>
  <c r="CB8"/>
  <c r="CB4"/>
  <c r="CB1"/>
  <c r="CB17"/>
  <c r="CB13"/>
  <c r="CB9"/>
  <c r="CB18"/>
  <c r="CB10"/>
  <c r="CB6"/>
  <c r="CB70"/>
  <c r="CB67"/>
  <c r="CB62"/>
  <c r="CB61"/>
  <c r="CB57"/>
  <c r="CB53"/>
  <c r="CB49"/>
  <c r="CB45"/>
  <c r="CB41"/>
  <c r="CB37"/>
  <c r="CB33"/>
  <c r="CB29"/>
  <c r="CB25"/>
  <c r="CB21"/>
  <c r="CB5"/>
  <c r="CB14"/>
  <c r="CB58"/>
  <c r="CB54"/>
  <c r="CB50"/>
  <c r="CB46"/>
  <c r="CB42"/>
  <c r="CB38"/>
  <c r="CB34"/>
  <c r="CB30"/>
  <c r="CB26"/>
  <c r="CB22"/>
  <c r="CB71"/>
  <c r="CB66"/>
  <c r="CB63"/>
  <c r="CB59"/>
  <c r="CB55"/>
  <c r="CB51"/>
  <c r="CB47"/>
  <c r="CB43"/>
  <c r="CB39"/>
  <c r="CB35"/>
  <c r="CB31"/>
  <c r="CB27"/>
  <c r="CB23"/>
  <c r="CB19"/>
  <c r="CB15"/>
  <c r="CB11"/>
  <c r="CB7"/>
  <c r="CB3"/>
  <c r="CB2"/>
  <c r="EQ210"/>
  <c r="EP208"/>
  <c r="N205"/>
  <c r="N206"/>
  <c r="N204"/>
  <c r="N202"/>
  <c r="N203"/>
  <c r="N200"/>
  <c r="N198"/>
  <c r="N196"/>
  <c r="N201"/>
  <c r="N199"/>
  <c r="N192"/>
  <c r="N195"/>
  <c r="N194"/>
  <c r="N193"/>
  <c r="N197"/>
  <c r="N191"/>
  <c r="N189"/>
  <c r="N187"/>
  <c r="N185"/>
  <c r="N190"/>
  <c r="N182"/>
  <c r="N180"/>
  <c r="N178"/>
  <c r="N176"/>
  <c r="N188"/>
  <c r="N186"/>
  <c r="N184"/>
  <c r="N183"/>
  <c r="N181"/>
  <c r="N179"/>
  <c r="N175"/>
  <c r="N168"/>
  <c r="N167"/>
  <c r="N163"/>
  <c r="N161"/>
  <c r="N159"/>
  <c r="N170"/>
  <c r="N169"/>
  <c r="N172"/>
  <c r="N171"/>
  <c r="N164"/>
  <c r="N177"/>
  <c r="N174"/>
  <c r="N173"/>
  <c r="N166"/>
  <c r="N165"/>
  <c r="N162"/>
  <c r="N157"/>
  <c r="N156"/>
  <c r="N149"/>
  <c r="N147"/>
  <c r="N145"/>
  <c r="N143"/>
  <c r="N151"/>
  <c r="N158"/>
  <c r="N153"/>
  <c r="N152"/>
  <c r="N150"/>
  <c r="N148"/>
  <c r="N160"/>
  <c r="N155"/>
  <c r="N154"/>
  <c r="N146"/>
  <c r="N139"/>
  <c r="N138"/>
  <c r="N141"/>
  <c r="N140"/>
  <c r="N135"/>
  <c r="N133"/>
  <c r="N131"/>
  <c r="N129"/>
  <c r="N144"/>
  <c r="N142"/>
  <c r="N137"/>
  <c r="N136"/>
  <c r="N134"/>
  <c r="N132"/>
  <c r="N130"/>
  <c r="N127"/>
  <c r="N126"/>
  <c r="N128"/>
  <c r="N121"/>
  <c r="N120"/>
  <c r="N119"/>
  <c r="N117"/>
  <c r="N115"/>
  <c r="N113"/>
  <c r="N111"/>
  <c r="N109"/>
  <c r="N107"/>
  <c r="N105"/>
  <c r="N103"/>
  <c r="N123"/>
  <c r="N122"/>
  <c r="N125"/>
  <c r="N124"/>
  <c r="N118"/>
  <c r="N116"/>
  <c r="N114"/>
  <c r="N112"/>
  <c r="N110"/>
  <c r="N108"/>
  <c r="N106"/>
  <c r="N104"/>
  <c r="N97"/>
  <c r="N96"/>
  <c r="N89"/>
  <c r="N88"/>
  <c r="N81"/>
  <c r="N79"/>
  <c r="N77"/>
  <c r="N75"/>
  <c r="N73"/>
  <c r="N71"/>
  <c r="N69"/>
  <c r="N67"/>
  <c r="N65"/>
  <c r="N63"/>
  <c r="N61"/>
  <c r="N59"/>
  <c r="N57"/>
  <c r="N55"/>
  <c r="N53"/>
  <c r="N99"/>
  <c r="N98"/>
  <c r="N91"/>
  <c r="N90"/>
  <c r="N83"/>
  <c r="N101"/>
  <c r="N100"/>
  <c r="N93"/>
  <c r="N92"/>
  <c r="N85"/>
  <c r="N84"/>
  <c r="N82"/>
  <c r="N80"/>
  <c r="N102"/>
  <c r="N95"/>
  <c r="N94"/>
  <c r="N87"/>
  <c r="N86"/>
  <c r="N70"/>
  <c r="N68"/>
  <c r="N66"/>
  <c r="N64"/>
  <c r="N62"/>
  <c r="N60"/>
  <c r="N58"/>
  <c r="N56"/>
  <c r="N54"/>
  <c r="N52"/>
  <c r="N50"/>
  <c r="N48"/>
  <c r="N46"/>
  <c r="N44"/>
  <c r="N42"/>
  <c r="N40"/>
  <c r="N38"/>
  <c r="N36"/>
  <c r="N34"/>
  <c r="N32"/>
  <c r="N78"/>
  <c r="N74"/>
  <c r="N72"/>
  <c r="N51"/>
  <c r="N49"/>
  <c r="N47"/>
  <c r="N45"/>
  <c r="N76"/>
  <c r="N39"/>
  <c r="N31"/>
  <c r="N30"/>
  <c r="N29"/>
  <c r="N22"/>
  <c r="N20"/>
  <c r="N18"/>
  <c r="N16"/>
  <c r="N14"/>
  <c r="N12"/>
  <c r="N10"/>
  <c r="N8"/>
  <c r="N6"/>
  <c r="N4"/>
  <c r="N2"/>
  <c r="N11"/>
  <c r="N9"/>
  <c r="N5"/>
  <c r="N3"/>
  <c r="N41"/>
  <c r="N33"/>
  <c r="N24"/>
  <c r="N23"/>
  <c r="N13"/>
  <c r="N7"/>
  <c r="N43"/>
  <c r="N35"/>
  <c r="N26"/>
  <c r="N25"/>
  <c r="N21"/>
  <c r="N19"/>
  <c r="N17"/>
  <c r="N15"/>
  <c r="N37"/>
  <c r="N28"/>
  <c r="N27"/>
  <c r="ER1"/>
  <c r="JN155"/>
  <c r="UF200"/>
  <c r="UF205"/>
  <c r="UF202"/>
  <c r="UF203"/>
  <c r="UF204"/>
  <c r="UF195"/>
  <c r="UF187"/>
  <c r="UF201"/>
  <c r="UF199"/>
  <c r="UF197"/>
  <c r="UF184"/>
  <c r="UF182"/>
  <c r="UF178"/>
  <c r="UF170"/>
  <c r="UF194"/>
  <c r="UF191"/>
  <c r="UF188"/>
  <c r="UF206"/>
  <c r="UF189"/>
  <c r="UF183"/>
  <c r="UF168"/>
  <c r="UF164"/>
  <c r="UF181"/>
  <c r="UF198"/>
  <c r="UF196"/>
  <c r="UF190"/>
  <c r="UF193"/>
  <c r="UF179"/>
  <c r="UF166"/>
  <c r="UF180"/>
  <c r="UF167"/>
  <c r="UF158"/>
  <c r="UF185"/>
  <c r="UF159"/>
  <c r="UF153"/>
  <c r="UF145"/>
  <c r="UF175"/>
  <c r="UF177"/>
  <c r="UF160"/>
  <c r="UF151"/>
  <c r="UF136"/>
  <c r="UF128"/>
  <c r="UF192"/>
  <c r="UF157"/>
  <c r="UF142"/>
  <c r="UF172"/>
  <c r="UF169"/>
  <c r="UF155"/>
  <c r="UF154"/>
  <c r="UF148"/>
  <c r="UF141"/>
  <c r="UF174"/>
  <c r="UF161"/>
  <c r="UF171"/>
  <c r="UF156"/>
  <c r="UF152"/>
  <c r="UF132"/>
  <c r="UF130"/>
  <c r="UF116"/>
  <c r="UF108"/>
  <c r="UF162"/>
  <c r="UF133"/>
  <c r="UF129"/>
  <c r="UF126"/>
  <c r="UF146"/>
  <c r="UF144"/>
  <c r="UF127"/>
  <c r="UF124"/>
  <c r="UF121"/>
  <c r="UF165"/>
  <c r="UF149"/>
  <c r="UF134"/>
  <c r="UF112"/>
  <c r="UF110"/>
  <c r="UF105"/>
  <c r="UF97"/>
  <c r="UF89"/>
  <c r="UF138"/>
  <c r="UF122"/>
  <c r="UF120"/>
  <c r="UF113"/>
  <c r="UF95"/>
  <c r="UF173"/>
  <c r="UF125"/>
  <c r="UF119"/>
  <c r="UF118"/>
  <c r="UF114"/>
  <c r="UF101"/>
  <c r="UF99"/>
  <c r="UF86"/>
  <c r="UF84"/>
  <c r="UF150"/>
  <c r="UF137"/>
  <c r="UF123"/>
  <c r="UF117"/>
  <c r="UF109"/>
  <c r="UF103"/>
  <c r="UF88"/>
  <c r="UF80"/>
  <c r="UF186"/>
  <c r="UF135"/>
  <c r="UF115"/>
  <c r="UF94"/>
  <c r="UF92"/>
  <c r="UF90"/>
  <c r="UF77"/>
  <c r="UF69"/>
  <c r="UF61"/>
  <c r="UF53"/>
  <c r="UF45"/>
  <c r="UF100"/>
  <c r="UF87"/>
  <c r="UF79"/>
  <c r="UF78"/>
  <c r="UF67"/>
  <c r="UF52"/>
  <c r="UF140"/>
  <c r="UF96"/>
  <c r="UF83"/>
  <c r="UF73"/>
  <c r="UF71"/>
  <c r="UF93"/>
  <c r="UF75"/>
  <c r="UF60"/>
  <c r="UF176"/>
  <c r="UF163"/>
  <c r="UF147"/>
  <c r="UF131"/>
  <c r="UF111"/>
  <c r="UF106"/>
  <c r="UF102"/>
  <c r="UF81"/>
  <c r="UF66"/>
  <c r="UF64"/>
  <c r="UF62"/>
  <c r="UF49"/>
  <c r="UF47"/>
  <c r="UF32"/>
  <c r="UF24"/>
  <c r="UF72"/>
  <c r="UF63"/>
  <c r="UF44"/>
  <c r="UF41"/>
  <c r="UF28"/>
  <c r="UF26"/>
  <c r="UF51"/>
  <c r="UF30"/>
  <c r="UF107"/>
  <c r="UF68"/>
  <c r="UF48"/>
  <c r="UF42"/>
  <c r="UF36"/>
  <c r="UF34"/>
  <c r="UF74"/>
  <c r="UF59"/>
  <c r="UF58"/>
  <c r="UF57"/>
  <c r="UF38"/>
  <c r="UF21"/>
  <c r="UF18"/>
  <c r="UF10"/>
  <c r="UF143"/>
  <c r="UF104"/>
  <c r="UF91"/>
  <c r="UF139"/>
  <c r="UF76"/>
  <c r="UF70"/>
  <c r="UF54"/>
  <c r="UF98"/>
  <c r="UF65"/>
  <c r="UF39"/>
  <c r="UF25"/>
  <c r="UF85"/>
  <c r="UF22"/>
  <c r="UF7"/>
  <c r="UF5"/>
  <c r="UF23"/>
  <c r="UF9"/>
  <c r="UF4"/>
  <c r="UF2"/>
  <c r="UF33"/>
  <c r="UF37"/>
  <c r="UF19"/>
  <c r="UF56"/>
  <c r="UF46"/>
  <c r="UF40"/>
  <c r="UF27"/>
  <c r="UF20"/>
  <c r="UF15"/>
  <c r="UF13"/>
  <c r="UF11"/>
  <c r="UF12"/>
  <c r="UF35"/>
  <c r="UF16"/>
  <c r="UF29"/>
  <c r="UF17"/>
  <c r="UF6"/>
  <c r="UF82"/>
  <c r="UF50"/>
  <c r="UF31"/>
  <c r="UF55"/>
  <c r="UF43"/>
  <c r="UF8"/>
  <c r="UF3"/>
  <c r="UF14"/>
  <c r="JN158"/>
  <c r="HE51"/>
  <c r="JN36"/>
  <c r="HE36"/>
  <c r="JN66"/>
  <c r="HE66"/>
  <c r="JN48"/>
  <c r="HE48"/>
  <c r="JN39"/>
  <c r="HE39"/>
  <c r="JN52"/>
  <c r="JN124"/>
  <c r="JN111"/>
  <c r="HE111"/>
  <c r="JN98"/>
  <c r="JN148"/>
  <c r="HE148"/>
  <c r="JN141"/>
  <c r="HE141"/>
  <c r="HE161"/>
  <c r="JN177"/>
  <c r="HE177"/>
  <c r="JN187"/>
  <c r="HE187"/>
  <c r="JN72"/>
  <c r="HE72"/>
  <c r="JN58"/>
  <c r="HE58"/>
  <c r="HE73"/>
  <c r="JN93"/>
  <c r="HE93"/>
  <c r="JN130"/>
  <c r="HE130"/>
  <c r="JN138"/>
  <c r="HE138"/>
  <c r="JN204"/>
  <c r="HE204"/>
  <c r="JN83"/>
  <c r="HE83"/>
  <c r="HE97"/>
  <c r="JN126"/>
  <c r="JN121"/>
  <c r="HE121"/>
  <c r="JN164"/>
  <c r="HE164"/>
  <c r="HE199"/>
  <c r="JN206"/>
  <c r="HE206"/>
  <c r="HE71"/>
  <c r="HE169"/>
  <c r="JN8"/>
  <c r="HE8"/>
  <c r="JN102"/>
  <c r="HE134"/>
  <c r="HE125"/>
  <c r="JN174"/>
  <c r="JN166"/>
  <c r="HE166"/>
  <c r="JN167"/>
  <c r="HE167"/>
  <c r="JN168"/>
  <c r="HE168"/>
  <c r="JN200"/>
  <c r="HE200"/>
  <c r="JN44"/>
  <c r="JN110"/>
  <c r="HE137"/>
  <c r="JN203"/>
  <c r="JN25"/>
  <c r="HE25"/>
  <c r="JN34"/>
  <c r="HE34"/>
  <c r="JN49"/>
  <c r="JN12"/>
  <c r="HE12"/>
  <c r="JN101"/>
  <c r="JN92"/>
  <c r="HE92"/>
  <c r="JN41"/>
  <c r="HE100"/>
  <c r="JN6"/>
  <c r="HE6"/>
  <c r="JN60"/>
  <c r="JN188"/>
  <c r="JN205"/>
  <c r="HE205"/>
  <c r="JN65"/>
  <c r="JN7"/>
  <c r="JN33"/>
  <c r="HE33"/>
  <c r="JN69"/>
  <c r="HE69"/>
  <c r="HE40"/>
  <c r="JN32"/>
  <c r="HE32"/>
  <c r="JN35"/>
  <c r="HE35"/>
  <c r="HE96"/>
  <c r="JN165"/>
  <c r="HE165"/>
  <c r="HE201"/>
  <c r="UG1"/>
  <c r="RX191"/>
  <c r="RX159"/>
  <c r="RX122"/>
  <c r="RX118"/>
  <c r="RX109"/>
  <c r="RX52"/>
  <c r="RX22"/>
  <c r="RX7"/>
  <c r="RX4"/>
  <c r="HE107" l="1"/>
  <c r="JN191"/>
  <c r="JN78"/>
  <c r="JN134"/>
  <c r="HE79"/>
  <c r="JN151"/>
  <c r="HE143"/>
  <c r="HE115"/>
  <c r="HE60"/>
  <c r="JN183"/>
  <c r="HE89"/>
  <c r="JN59"/>
  <c r="JN194"/>
  <c r="HE88"/>
  <c r="JN100"/>
  <c r="HE78"/>
  <c r="HE159"/>
  <c r="JN97"/>
  <c r="JN170"/>
  <c r="HE146"/>
  <c r="HE3"/>
  <c r="JN133"/>
  <c r="HE112"/>
  <c r="HE80"/>
  <c r="JN96"/>
  <c r="HE18"/>
  <c r="HE197"/>
  <c r="HE74"/>
  <c r="JN182"/>
  <c r="HE54"/>
  <c r="JN63"/>
  <c r="JN189"/>
  <c r="HE57"/>
  <c r="JN145"/>
  <c r="HE136"/>
  <c r="JN91"/>
  <c r="JN132"/>
  <c r="JN27"/>
  <c r="JN175"/>
  <c r="HE75"/>
  <c r="RX129"/>
  <c r="HE133"/>
  <c r="JN13"/>
  <c r="JN159"/>
  <c r="HE113"/>
  <c r="JN198"/>
  <c r="HE77"/>
  <c r="JN162"/>
  <c r="HE132"/>
  <c r="HE28"/>
  <c r="HE128"/>
  <c r="HE203"/>
  <c r="JN142"/>
  <c r="HE192"/>
  <c r="HE193"/>
  <c r="HE81"/>
  <c r="JN149"/>
  <c r="JN123"/>
  <c r="HE41"/>
  <c r="HE102"/>
  <c r="JN160"/>
  <c r="JN122"/>
  <c r="HE160"/>
  <c r="RX203"/>
  <c r="HE2"/>
  <c r="HE147"/>
  <c r="HE45"/>
  <c r="JN185"/>
  <c r="JN95"/>
  <c r="HE24"/>
  <c r="JN120"/>
  <c r="HE156"/>
  <c r="HE55"/>
  <c r="JN2"/>
  <c r="HE31"/>
  <c r="HE9"/>
  <c r="JN113"/>
  <c r="JN103"/>
  <c r="JN74"/>
  <c r="JN147"/>
  <c r="HE123"/>
  <c r="RX46"/>
  <c r="JO46" s="1"/>
  <c r="JN190"/>
  <c r="JN112"/>
  <c r="HE19"/>
  <c r="RX26"/>
  <c r="RX171"/>
  <c r="JN184"/>
  <c r="JN88"/>
  <c r="JN18"/>
  <c r="HE190"/>
  <c r="JN146"/>
  <c r="JN118"/>
  <c r="JN80"/>
  <c r="HE91"/>
  <c r="HE185"/>
  <c r="JN87"/>
  <c r="JN62"/>
  <c r="JN37"/>
  <c r="JN38"/>
  <c r="HE4"/>
  <c r="HE37"/>
  <c r="RX9"/>
  <c r="HE14"/>
  <c r="RX5"/>
  <c r="JO4" s="1"/>
  <c r="RX70"/>
  <c r="RX89"/>
  <c r="JO89" s="1"/>
  <c r="RX141"/>
  <c r="RX167"/>
  <c r="RX190"/>
  <c r="HE15"/>
  <c r="JN202"/>
  <c r="JN117"/>
  <c r="HE174"/>
  <c r="HE163"/>
  <c r="HE162"/>
  <c r="HE42"/>
  <c r="HE124"/>
  <c r="RX161"/>
  <c r="RX153"/>
  <c r="RX93"/>
  <c r="RX123"/>
  <c r="HF123" s="1"/>
  <c r="RX183"/>
  <c r="RX77"/>
  <c r="RX61"/>
  <c r="JN176"/>
  <c r="RX76"/>
  <c r="RX57"/>
  <c r="RX112"/>
  <c r="HE176"/>
  <c r="JN135"/>
  <c r="HE182"/>
  <c r="RX82"/>
  <c r="JN136"/>
  <c r="RX94"/>
  <c r="RX148"/>
  <c r="RX43"/>
  <c r="RX139"/>
  <c r="JO138" s="1"/>
  <c r="RX189"/>
  <c r="RX37"/>
  <c r="RX185"/>
  <c r="RX18"/>
  <c r="RX63"/>
  <c r="RX87"/>
  <c r="RX157"/>
  <c r="HF157" s="1"/>
  <c r="RX181"/>
  <c r="RX201"/>
  <c r="HF201" s="1"/>
  <c r="JN28"/>
  <c r="HE135"/>
  <c r="JN31"/>
  <c r="JN43"/>
  <c r="HE22"/>
  <c r="JN9"/>
  <c r="RX12"/>
  <c r="RX59"/>
  <c r="RX74"/>
  <c r="RX83"/>
  <c r="RX149"/>
  <c r="RX174"/>
  <c r="RX205"/>
  <c r="HE63"/>
  <c r="JN173"/>
  <c r="RX114"/>
  <c r="HE30"/>
  <c r="RX6"/>
  <c r="HF6" s="1"/>
  <c r="RX29"/>
  <c r="RX10"/>
  <c r="RX48"/>
  <c r="RX54"/>
  <c r="RX31"/>
  <c r="RX62"/>
  <c r="RX39"/>
  <c r="RX64"/>
  <c r="HF63" s="1"/>
  <c r="RX49"/>
  <c r="RX81"/>
  <c r="RX115"/>
  <c r="RX75"/>
  <c r="HF74" s="1"/>
  <c r="RX104"/>
  <c r="HF104" s="1"/>
  <c r="RX131"/>
  <c r="RX110"/>
  <c r="RX140"/>
  <c r="HF140" s="1"/>
  <c r="RX138"/>
  <c r="RX162"/>
  <c r="RX151"/>
  <c r="RX166"/>
  <c r="JO165" s="1"/>
  <c r="RX178"/>
  <c r="JO177" s="1"/>
  <c r="RX194"/>
  <c r="RX198"/>
  <c r="RX199"/>
  <c r="HE139"/>
  <c r="HE140"/>
  <c r="HE202"/>
  <c r="HE117"/>
  <c r="HE82"/>
  <c r="HE105"/>
  <c r="HE191"/>
  <c r="JN64"/>
  <c r="HE175"/>
  <c r="HE180"/>
  <c r="HE56"/>
  <c r="HE53"/>
  <c r="HE109"/>
  <c r="RX92"/>
  <c r="HF91" s="1"/>
  <c r="RX42"/>
  <c r="RX125"/>
  <c r="RX144"/>
  <c r="RX170"/>
  <c r="HF170" s="1"/>
  <c r="RX204"/>
  <c r="JO203" s="1"/>
  <c r="RX41"/>
  <c r="JO40" s="1"/>
  <c r="RX136"/>
  <c r="JO135" s="1"/>
  <c r="JN150"/>
  <c r="HE20"/>
  <c r="JN54"/>
  <c r="JN154"/>
  <c r="RX8"/>
  <c r="HF7" s="1"/>
  <c r="RX34"/>
  <c r="RX55"/>
  <c r="RX66"/>
  <c r="HF66" s="1"/>
  <c r="RX68"/>
  <c r="RX88"/>
  <c r="RX79"/>
  <c r="HF79" s="1"/>
  <c r="RX132"/>
  <c r="RX142"/>
  <c r="JO141" s="1"/>
  <c r="RX155"/>
  <c r="RX184"/>
  <c r="HF183" s="1"/>
  <c r="RX200"/>
  <c r="JO200" s="1"/>
  <c r="JN140"/>
  <c r="JN105"/>
  <c r="JN56"/>
  <c r="JN14"/>
  <c r="RX20"/>
  <c r="JO20" s="1"/>
  <c r="RX40"/>
  <c r="HF39" s="1"/>
  <c r="RX28"/>
  <c r="RX36"/>
  <c r="HF36" s="1"/>
  <c r="RX113"/>
  <c r="RX108"/>
  <c r="RX103"/>
  <c r="RX106"/>
  <c r="RX134"/>
  <c r="JO134" s="1"/>
  <c r="RX177"/>
  <c r="RX196"/>
  <c r="HE179"/>
  <c r="RX25"/>
  <c r="RX100"/>
  <c r="RX98"/>
  <c r="RX32"/>
  <c r="RX86"/>
  <c r="HF86" s="1"/>
  <c r="RX107"/>
  <c r="RX99"/>
  <c r="JO99" s="1"/>
  <c r="RX102"/>
  <c r="JO101" s="1"/>
  <c r="RX154"/>
  <c r="RX172"/>
  <c r="RX179"/>
  <c r="RX206"/>
  <c r="JO206" s="1"/>
  <c r="HE189"/>
  <c r="JN67"/>
  <c r="JN171"/>
  <c r="HE26"/>
  <c r="HE76"/>
  <c r="RX21"/>
  <c r="RX11"/>
  <c r="RX85"/>
  <c r="RX19"/>
  <c r="RX35"/>
  <c r="RX90"/>
  <c r="HF89" s="1"/>
  <c r="RX50"/>
  <c r="RX27"/>
  <c r="HF27" s="1"/>
  <c r="RX96"/>
  <c r="RX78"/>
  <c r="JO77" s="1"/>
  <c r="RX69"/>
  <c r="RX101"/>
  <c r="JO100" s="1"/>
  <c r="RX119"/>
  <c r="RX95"/>
  <c r="HF95" s="1"/>
  <c r="RX120"/>
  <c r="RX133"/>
  <c r="RX135"/>
  <c r="RX163"/>
  <c r="RX150"/>
  <c r="RX156"/>
  <c r="RX168"/>
  <c r="RX173"/>
  <c r="HF172" s="1"/>
  <c r="RX180"/>
  <c r="HF180" s="1"/>
  <c r="RX192"/>
  <c r="RX202"/>
  <c r="RX14"/>
  <c r="HF14" s="1"/>
  <c r="JN90"/>
  <c r="HE67"/>
  <c r="HE171"/>
  <c r="HE27"/>
  <c r="JN81"/>
  <c r="JN55"/>
  <c r="JN68"/>
  <c r="JN193"/>
  <c r="JN192"/>
  <c r="HE145"/>
  <c r="JN108"/>
  <c r="JN156"/>
  <c r="HE170"/>
  <c r="JN131"/>
  <c r="HE149"/>
  <c r="JN169"/>
  <c r="JN109"/>
  <c r="RY1"/>
  <c r="RY202" s="1"/>
  <c r="RX2"/>
  <c r="RX33"/>
  <c r="RX53"/>
  <c r="JO52" s="1"/>
  <c r="RX111"/>
  <c r="RX165"/>
  <c r="RX188"/>
  <c r="JN53"/>
  <c r="RX44"/>
  <c r="RX3"/>
  <c r="RX45"/>
  <c r="JO45" s="1"/>
  <c r="RX58"/>
  <c r="HF57" s="1"/>
  <c r="RX60"/>
  <c r="HF59" s="1"/>
  <c r="RX80"/>
  <c r="RX137"/>
  <c r="RX128"/>
  <c r="RX145"/>
  <c r="RX158"/>
  <c r="RX147"/>
  <c r="HF147" s="1"/>
  <c r="RX186"/>
  <c r="HF185" s="1"/>
  <c r="RX182"/>
  <c r="JO182" s="1"/>
  <c r="RX197"/>
  <c r="JN104"/>
  <c r="JN26"/>
  <c r="HE64"/>
  <c r="JN181"/>
  <c r="JN76"/>
  <c r="JN75"/>
  <c r="JN70"/>
  <c r="HE144"/>
  <c r="RX16"/>
  <c r="RX24"/>
  <c r="RX51"/>
  <c r="HF51" s="1"/>
  <c r="RX56"/>
  <c r="RX73"/>
  <c r="HF73" s="1"/>
  <c r="RX121"/>
  <c r="HF121" s="1"/>
  <c r="RX124"/>
  <c r="RX130"/>
  <c r="RX160"/>
  <c r="HF159" s="1"/>
  <c r="RX175"/>
  <c r="RX193"/>
  <c r="RX13"/>
  <c r="HE181"/>
  <c r="HE70"/>
  <c r="RX17"/>
  <c r="RX38"/>
  <c r="JO37" s="1"/>
  <c r="RX84"/>
  <c r="RX15"/>
  <c r="RX30"/>
  <c r="RX67"/>
  <c r="RX47"/>
  <c r="HF46" s="1"/>
  <c r="RX23"/>
  <c r="JO22" s="1"/>
  <c r="RX71"/>
  <c r="HF71" s="1"/>
  <c r="RX105"/>
  <c r="RX65"/>
  <c r="RX97"/>
  <c r="RX117"/>
  <c r="JO117" s="1"/>
  <c r="RX91"/>
  <c r="RX116"/>
  <c r="RX127"/>
  <c r="JO127" s="1"/>
  <c r="RX126"/>
  <c r="RX143"/>
  <c r="RX146"/>
  <c r="RX152"/>
  <c r="JO152" s="1"/>
  <c r="RX164"/>
  <c r="RX169"/>
  <c r="RX176"/>
  <c r="RX187"/>
  <c r="HF187" s="1"/>
  <c r="RX195"/>
  <c r="HE90"/>
  <c r="JN106"/>
  <c r="JN172"/>
  <c r="JN128"/>
  <c r="JN30"/>
  <c r="HE152"/>
  <c r="JN57"/>
  <c r="JN23"/>
  <c r="JN153"/>
  <c r="JN114"/>
  <c r="JN50"/>
  <c r="JN196"/>
  <c r="JN144"/>
  <c r="JN11"/>
  <c r="JN46"/>
  <c r="JN178"/>
  <c r="HE21"/>
  <c r="HE150"/>
  <c r="HE84"/>
  <c r="HE142"/>
  <c r="HE61"/>
  <c r="HE154"/>
  <c r="HE47"/>
  <c r="HE129"/>
  <c r="HE86"/>
  <c r="HE87"/>
  <c r="HE62"/>
  <c r="HE198"/>
  <c r="HE95"/>
  <c r="HE10"/>
  <c r="HE195"/>
  <c r="JN22"/>
  <c r="JN186"/>
  <c r="HE120"/>
  <c r="JN16"/>
  <c r="JN107"/>
  <c r="JN42"/>
  <c r="JN19"/>
  <c r="JN197"/>
  <c r="JN127"/>
  <c r="HE29"/>
  <c r="HE110"/>
  <c r="JN125"/>
  <c r="JN152"/>
  <c r="JN163"/>
  <c r="HE16"/>
  <c r="JN143"/>
  <c r="JN3"/>
  <c r="JN157"/>
  <c r="JN51"/>
  <c r="JN94"/>
  <c r="HE23"/>
  <c r="HE153"/>
  <c r="HE119"/>
  <c r="HE114"/>
  <c r="HE94"/>
  <c r="HE196"/>
  <c r="HE85"/>
  <c r="HE11"/>
  <c r="HE46"/>
  <c r="HE178"/>
  <c r="JN99"/>
  <c r="JN4"/>
  <c r="JN77"/>
  <c r="JN179"/>
  <c r="JN20"/>
  <c r="JN17"/>
  <c r="JN115"/>
  <c r="NR242"/>
  <c r="NX241"/>
  <c r="JN24"/>
  <c r="HE157"/>
  <c r="JN119"/>
  <c r="JN85"/>
  <c r="HE151"/>
  <c r="JN61"/>
  <c r="JN86"/>
  <c r="ER200"/>
  <c r="ER205"/>
  <c r="ER197"/>
  <c r="ER202"/>
  <c r="ER203"/>
  <c r="ER190"/>
  <c r="ER193"/>
  <c r="ER199"/>
  <c r="ER198"/>
  <c r="ER183"/>
  <c r="ER206"/>
  <c r="ER194"/>
  <c r="ER187"/>
  <c r="ER185"/>
  <c r="ER195"/>
  <c r="ER189"/>
  <c r="ER186"/>
  <c r="ER173"/>
  <c r="ER165"/>
  <c r="ER182"/>
  <c r="ER179"/>
  <c r="ER204"/>
  <c r="ER188"/>
  <c r="ER191"/>
  <c r="ER184"/>
  <c r="ER171"/>
  <c r="ER155"/>
  <c r="ER174"/>
  <c r="ER177"/>
  <c r="ER170"/>
  <c r="ER164"/>
  <c r="ER160"/>
  <c r="ER154"/>
  <c r="ER149"/>
  <c r="ER175"/>
  <c r="ER167"/>
  <c r="ER166"/>
  <c r="ER169"/>
  <c r="ER168"/>
  <c r="ER156"/>
  <c r="ER153"/>
  <c r="ER196"/>
  <c r="ER162"/>
  <c r="ER161"/>
  <c r="ER152"/>
  <c r="ER150"/>
  <c r="ER138"/>
  <c r="ER130"/>
  <c r="ER201"/>
  <c r="ER139"/>
  <c r="ER176"/>
  <c r="ER172"/>
  <c r="ER143"/>
  <c r="ER141"/>
  <c r="ER163"/>
  <c r="ER159"/>
  <c r="ER151"/>
  <c r="ER178"/>
  <c r="ER147"/>
  <c r="ER145"/>
  <c r="ER135"/>
  <c r="ER131"/>
  <c r="ER116"/>
  <c r="ER181"/>
  <c r="ER157"/>
  <c r="ER142"/>
  <c r="ER120"/>
  <c r="ER146"/>
  <c r="ER144"/>
  <c r="ER134"/>
  <c r="ER119"/>
  <c r="ER158"/>
  <c r="ER122"/>
  <c r="ER192"/>
  <c r="ER140"/>
  <c r="ER137"/>
  <c r="ER133"/>
  <c r="ER132"/>
  <c r="ER125"/>
  <c r="ER121"/>
  <c r="ER117"/>
  <c r="ER107"/>
  <c r="ER99"/>
  <c r="ER127"/>
  <c r="ER114"/>
  <c r="ER129"/>
  <c r="ER123"/>
  <c r="ER136"/>
  <c r="ER115"/>
  <c r="ER111"/>
  <c r="ER113"/>
  <c r="ER98"/>
  <c r="ER94"/>
  <c r="ER86"/>
  <c r="ER78"/>
  <c r="ER106"/>
  <c r="ER102"/>
  <c r="ER96"/>
  <c r="ER93"/>
  <c r="ER89"/>
  <c r="ER148"/>
  <c r="ER118"/>
  <c r="ER103"/>
  <c r="ER126"/>
  <c r="ER112"/>
  <c r="ER91"/>
  <c r="ER87"/>
  <c r="ER75"/>
  <c r="ER67"/>
  <c r="ER110"/>
  <c r="ER95"/>
  <c r="ER92"/>
  <c r="ER88"/>
  <c r="ER74"/>
  <c r="ER70"/>
  <c r="ER64"/>
  <c r="ER56"/>
  <c r="ER109"/>
  <c r="ER97"/>
  <c r="ER84"/>
  <c r="ER76"/>
  <c r="ER61"/>
  <c r="ER53"/>
  <c r="ER124"/>
  <c r="ER90"/>
  <c r="ER81"/>
  <c r="ER66"/>
  <c r="ER58"/>
  <c r="ER105"/>
  <c r="ER77"/>
  <c r="ER72"/>
  <c r="ER68"/>
  <c r="ER59"/>
  <c r="ER51"/>
  <c r="ER43"/>
  <c r="ER35"/>
  <c r="ER71"/>
  <c r="ER39"/>
  <c r="ER37"/>
  <c r="ER30"/>
  <c r="ER83"/>
  <c r="ER41"/>
  <c r="ER60"/>
  <c r="ER47"/>
  <c r="ER45"/>
  <c r="ER32"/>
  <c r="ER128"/>
  <c r="ER104"/>
  <c r="ER79"/>
  <c r="ER52"/>
  <c r="ER48"/>
  <c r="ER44"/>
  <c r="ER31"/>
  <c r="ER28"/>
  <c r="ER20"/>
  <c r="ER50"/>
  <c r="ER19"/>
  <c r="ER14"/>
  <c r="ER6"/>
  <c r="ER85"/>
  <c r="ER34"/>
  <c r="ER21"/>
  <c r="ER11"/>
  <c r="ER3"/>
  <c r="ER101"/>
  <c r="ER100"/>
  <c r="ER57"/>
  <c r="ER55"/>
  <c r="ER54"/>
  <c r="ER49"/>
  <c r="ER46"/>
  <c r="ER25"/>
  <c r="ER23"/>
  <c r="ER8"/>
  <c r="ER108"/>
  <c r="ER69"/>
  <c r="ER65"/>
  <c r="ER63"/>
  <c r="ER62"/>
  <c r="ER12"/>
  <c r="ER4"/>
  <c r="ER73"/>
  <c r="ER40"/>
  <c r="ER36"/>
  <c r="ER16"/>
  <c r="ER80"/>
  <c r="ER29"/>
  <c r="ER10"/>
  <c r="ER33"/>
  <c r="ER38"/>
  <c r="ER42"/>
  <c r="ER27"/>
  <c r="ER13"/>
  <c r="ER5"/>
  <c r="ER180"/>
  <c r="ER82"/>
  <c r="ER22"/>
  <c r="ER18"/>
  <c r="ER9"/>
  <c r="ER26"/>
  <c r="ER24"/>
  <c r="ER17"/>
  <c r="ER15"/>
  <c r="ER7"/>
  <c r="ER2"/>
  <c r="CC204"/>
  <c r="CC200"/>
  <c r="CC196"/>
  <c r="CC192"/>
  <c r="CC188"/>
  <c r="CC184"/>
  <c r="CC180"/>
  <c r="CC176"/>
  <c r="CC172"/>
  <c r="CC168"/>
  <c r="CC164"/>
  <c r="CC160"/>
  <c r="CC156"/>
  <c r="CC152"/>
  <c r="CC148"/>
  <c r="CC144"/>
  <c r="CC140"/>
  <c r="CC205"/>
  <c r="CC201"/>
  <c r="CC197"/>
  <c r="CC193"/>
  <c r="CC189"/>
  <c r="CC185"/>
  <c r="CC181"/>
  <c r="CC177"/>
  <c r="CC173"/>
  <c r="CC169"/>
  <c r="CC165"/>
  <c r="CC206"/>
  <c r="CC202"/>
  <c r="CC198"/>
  <c r="CC194"/>
  <c r="CC190"/>
  <c r="CC186"/>
  <c r="CC182"/>
  <c r="CC178"/>
  <c r="CC174"/>
  <c r="CC203"/>
  <c r="CC199"/>
  <c r="CC195"/>
  <c r="CC191"/>
  <c r="CC187"/>
  <c r="CC183"/>
  <c r="CC179"/>
  <c r="CC175"/>
  <c r="CC171"/>
  <c r="CC167"/>
  <c r="CC170"/>
  <c r="CC159"/>
  <c r="CC158"/>
  <c r="CC157"/>
  <c r="CC143"/>
  <c r="CC142"/>
  <c r="CC141"/>
  <c r="CC135"/>
  <c r="CC131"/>
  <c r="CC127"/>
  <c r="CC123"/>
  <c r="CC119"/>
  <c r="CC166"/>
  <c r="CC163"/>
  <c r="CC162"/>
  <c r="CC161"/>
  <c r="CC147"/>
  <c r="CC146"/>
  <c r="CC145"/>
  <c r="CC136"/>
  <c r="CC132"/>
  <c r="CC128"/>
  <c r="CC124"/>
  <c r="CC151"/>
  <c r="CC150"/>
  <c r="CC149"/>
  <c r="CC137"/>
  <c r="CC133"/>
  <c r="CC129"/>
  <c r="CC125"/>
  <c r="CC155"/>
  <c r="CC154"/>
  <c r="CC153"/>
  <c r="CC139"/>
  <c r="CC138"/>
  <c r="CC134"/>
  <c r="CC130"/>
  <c r="CC126"/>
  <c r="CC122"/>
  <c r="CC118"/>
  <c r="CC114"/>
  <c r="CC120"/>
  <c r="CC110"/>
  <c r="CC106"/>
  <c r="CC102"/>
  <c r="CC98"/>
  <c r="CC94"/>
  <c r="CC90"/>
  <c r="CC86"/>
  <c r="CC82"/>
  <c r="CC78"/>
  <c r="CC74"/>
  <c r="CC70"/>
  <c r="CC66"/>
  <c r="CC62"/>
  <c r="CC117"/>
  <c r="CC113"/>
  <c r="CC111"/>
  <c r="CC107"/>
  <c r="CC103"/>
  <c r="CC99"/>
  <c r="CC95"/>
  <c r="CC91"/>
  <c r="CC87"/>
  <c r="CC83"/>
  <c r="CC79"/>
  <c r="CC75"/>
  <c r="CC116"/>
  <c r="CC115"/>
  <c r="CC112"/>
  <c r="CC108"/>
  <c r="CC104"/>
  <c r="CC100"/>
  <c r="CC96"/>
  <c r="CC92"/>
  <c r="CC88"/>
  <c r="CC84"/>
  <c r="CC80"/>
  <c r="CC76"/>
  <c r="CC72"/>
  <c r="CC121"/>
  <c r="CC109"/>
  <c r="CC105"/>
  <c r="CC101"/>
  <c r="CC97"/>
  <c r="CC93"/>
  <c r="CC89"/>
  <c r="CC85"/>
  <c r="CC81"/>
  <c r="CC77"/>
  <c r="CC73"/>
  <c r="CC69"/>
  <c r="CC65"/>
  <c r="CC61"/>
  <c r="CC67"/>
  <c r="CC57"/>
  <c r="CC53"/>
  <c r="CC49"/>
  <c r="CC45"/>
  <c r="CC41"/>
  <c r="CC37"/>
  <c r="CC33"/>
  <c r="CC29"/>
  <c r="CC25"/>
  <c r="CC21"/>
  <c r="CC17"/>
  <c r="CC13"/>
  <c r="CC9"/>
  <c r="CC5"/>
  <c r="CC18"/>
  <c r="CC10"/>
  <c r="CC6"/>
  <c r="CC2"/>
  <c r="CC19"/>
  <c r="CC15"/>
  <c r="CC7"/>
  <c r="CC64"/>
  <c r="CC58"/>
  <c r="CC54"/>
  <c r="CC50"/>
  <c r="CC46"/>
  <c r="CC42"/>
  <c r="CC38"/>
  <c r="CC34"/>
  <c r="CC30"/>
  <c r="CC26"/>
  <c r="CC22"/>
  <c r="CC14"/>
  <c r="CC71"/>
  <c r="CC63"/>
  <c r="CC60"/>
  <c r="CC59"/>
  <c r="CC55"/>
  <c r="CC51"/>
  <c r="CC47"/>
  <c r="CC43"/>
  <c r="CC39"/>
  <c r="CC35"/>
  <c r="CC31"/>
  <c r="CC27"/>
  <c r="CC23"/>
  <c r="CC11"/>
  <c r="CC68"/>
  <c r="CC56"/>
  <c r="CC52"/>
  <c r="CC48"/>
  <c r="CC44"/>
  <c r="CC40"/>
  <c r="CC36"/>
  <c r="CC32"/>
  <c r="CC28"/>
  <c r="CC24"/>
  <c r="CC20"/>
  <c r="CC16"/>
  <c r="CC12"/>
  <c r="CC8"/>
  <c r="CC4"/>
  <c r="CC1"/>
  <c r="CC3"/>
  <c r="ER210"/>
  <c r="EQ208"/>
  <c r="O206"/>
  <c r="O204"/>
  <c r="O202"/>
  <c r="O205"/>
  <c r="O203"/>
  <c r="O200"/>
  <c r="O198"/>
  <c r="O196"/>
  <c r="O194"/>
  <c r="O192"/>
  <c r="O201"/>
  <c r="O199"/>
  <c r="O190"/>
  <c r="O195"/>
  <c r="O193"/>
  <c r="O197"/>
  <c r="O191"/>
  <c r="O182"/>
  <c r="O180"/>
  <c r="O178"/>
  <c r="O176"/>
  <c r="O174"/>
  <c r="O172"/>
  <c r="O170"/>
  <c r="O168"/>
  <c r="O166"/>
  <c r="O188"/>
  <c r="O186"/>
  <c r="O184"/>
  <c r="O189"/>
  <c r="O187"/>
  <c r="O185"/>
  <c r="O183"/>
  <c r="O181"/>
  <c r="O169"/>
  <c r="O179"/>
  <c r="O171"/>
  <c r="O164"/>
  <c r="O177"/>
  <c r="O173"/>
  <c r="O165"/>
  <c r="O175"/>
  <c r="O167"/>
  <c r="O163"/>
  <c r="O161"/>
  <c r="O159"/>
  <c r="O157"/>
  <c r="O155"/>
  <c r="O153"/>
  <c r="O151"/>
  <c r="O158"/>
  <c r="O152"/>
  <c r="O150"/>
  <c r="O148"/>
  <c r="O146"/>
  <c r="O160"/>
  <c r="O154"/>
  <c r="O162"/>
  <c r="O156"/>
  <c r="O149"/>
  <c r="O147"/>
  <c r="O145"/>
  <c r="O143"/>
  <c r="O141"/>
  <c r="O139"/>
  <c r="O137"/>
  <c r="O140"/>
  <c r="O135"/>
  <c r="O133"/>
  <c r="O131"/>
  <c r="O129"/>
  <c r="O127"/>
  <c r="O125"/>
  <c r="O123"/>
  <c r="O121"/>
  <c r="O144"/>
  <c r="O142"/>
  <c r="O136"/>
  <c r="O134"/>
  <c r="O138"/>
  <c r="O132"/>
  <c r="O128"/>
  <c r="O120"/>
  <c r="O119"/>
  <c r="O117"/>
  <c r="O115"/>
  <c r="O113"/>
  <c r="O111"/>
  <c r="O109"/>
  <c r="O107"/>
  <c r="O105"/>
  <c r="O103"/>
  <c r="O101"/>
  <c r="O99"/>
  <c r="O97"/>
  <c r="O95"/>
  <c r="O93"/>
  <c r="O91"/>
  <c r="O89"/>
  <c r="O87"/>
  <c r="O85"/>
  <c r="O83"/>
  <c r="O122"/>
  <c r="O124"/>
  <c r="O118"/>
  <c r="O116"/>
  <c r="O114"/>
  <c r="O112"/>
  <c r="O130"/>
  <c r="O126"/>
  <c r="O98"/>
  <c r="O90"/>
  <c r="O106"/>
  <c r="O100"/>
  <c r="O92"/>
  <c r="O84"/>
  <c r="O82"/>
  <c r="O80"/>
  <c r="O78"/>
  <c r="O76"/>
  <c r="O74"/>
  <c r="O72"/>
  <c r="O70"/>
  <c r="O108"/>
  <c r="O102"/>
  <c r="O94"/>
  <c r="O86"/>
  <c r="O110"/>
  <c r="O104"/>
  <c r="O96"/>
  <c r="O88"/>
  <c r="O81"/>
  <c r="O79"/>
  <c r="O77"/>
  <c r="O75"/>
  <c r="O73"/>
  <c r="O69"/>
  <c r="O67"/>
  <c r="O65"/>
  <c r="O63"/>
  <c r="O61"/>
  <c r="O59"/>
  <c r="O57"/>
  <c r="O55"/>
  <c r="O53"/>
  <c r="O51"/>
  <c r="O49"/>
  <c r="O47"/>
  <c r="O45"/>
  <c r="O71"/>
  <c r="O68"/>
  <c r="O66"/>
  <c r="O64"/>
  <c r="O62"/>
  <c r="O60"/>
  <c r="O58"/>
  <c r="O56"/>
  <c r="O54"/>
  <c r="O52"/>
  <c r="O50"/>
  <c r="O48"/>
  <c r="O46"/>
  <c r="O44"/>
  <c r="O42"/>
  <c r="O40"/>
  <c r="O38"/>
  <c r="O36"/>
  <c r="O34"/>
  <c r="O32"/>
  <c r="O30"/>
  <c r="O28"/>
  <c r="O26"/>
  <c r="O24"/>
  <c r="O41"/>
  <c r="O33"/>
  <c r="O23"/>
  <c r="O9"/>
  <c r="O7"/>
  <c r="O5"/>
  <c r="O3"/>
  <c r="O43"/>
  <c r="O35"/>
  <c r="O25"/>
  <c r="O21"/>
  <c r="O19"/>
  <c r="O17"/>
  <c r="O15"/>
  <c r="O13"/>
  <c r="O11"/>
  <c r="O37"/>
  <c r="O27"/>
  <c r="O39"/>
  <c r="O31"/>
  <c r="O29"/>
  <c r="O22"/>
  <c r="O20"/>
  <c r="O18"/>
  <c r="O16"/>
  <c r="O14"/>
  <c r="O12"/>
  <c r="O10"/>
  <c r="O8"/>
  <c r="O6"/>
  <c r="O4"/>
  <c r="O2"/>
  <c r="ES1"/>
  <c r="UG205"/>
  <c r="UG202"/>
  <c r="UG204"/>
  <c r="UG192"/>
  <c r="UG184"/>
  <c r="UG199"/>
  <c r="UG197"/>
  <c r="UG195"/>
  <c r="UG206"/>
  <c r="UG186"/>
  <c r="UG175"/>
  <c r="UG200"/>
  <c r="UG174"/>
  <c r="UG172"/>
  <c r="UG170"/>
  <c r="UG161"/>
  <c r="UG198"/>
  <c r="UG196"/>
  <c r="UG191"/>
  <c r="UG187"/>
  <c r="UG190"/>
  <c r="UG201"/>
  <c r="UG193"/>
  <c r="UG188"/>
  <c r="UG185"/>
  <c r="UG159"/>
  <c r="UG165"/>
  <c r="UG162"/>
  <c r="UG150"/>
  <c r="UG142"/>
  <c r="UG203"/>
  <c r="UG166"/>
  <c r="UG177"/>
  <c r="UG189"/>
  <c r="UG182"/>
  <c r="UG168"/>
  <c r="UG183"/>
  <c r="UG179"/>
  <c r="UG173"/>
  <c r="UG171"/>
  <c r="UG164"/>
  <c r="UG155"/>
  <c r="UG153"/>
  <c r="UG141"/>
  <c r="UG133"/>
  <c r="UG125"/>
  <c r="UG194"/>
  <c r="UG169"/>
  <c r="UG167"/>
  <c r="UG154"/>
  <c r="UG151"/>
  <c r="UG148"/>
  <c r="UG139"/>
  <c r="UG137"/>
  <c r="UG178"/>
  <c r="UG158"/>
  <c r="UG145"/>
  <c r="UG156"/>
  <c r="UG152"/>
  <c r="UG163"/>
  <c r="UG160"/>
  <c r="UG149"/>
  <c r="UG146"/>
  <c r="UG143"/>
  <c r="UG134"/>
  <c r="UG113"/>
  <c r="UG144"/>
  <c r="UG119"/>
  <c r="UG117"/>
  <c r="UG181"/>
  <c r="UG136"/>
  <c r="UG130"/>
  <c r="UG127"/>
  <c r="UG124"/>
  <c r="UG147"/>
  <c r="UG140"/>
  <c r="UG131"/>
  <c r="UG114"/>
  <c r="UG102"/>
  <c r="UG94"/>
  <c r="UG86"/>
  <c r="UG121"/>
  <c r="UG118"/>
  <c r="UG101"/>
  <c r="UG99"/>
  <c r="UG97"/>
  <c r="UG84"/>
  <c r="UG123"/>
  <c r="UG116"/>
  <c r="UG109"/>
  <c r="UG103"/>
  <c r="UG88"/>
  <c r="UG80"/>
  <c r="UG180"/>
  <c r="UG135"/>
  <c r="UG115"/>
  <c r="UG105"/>
  <c r="UG92"/>
  <c r="UG90"/>
  <c r="UG157"/>
  <c r="UG110"/>
  <c r="UG107"/>
  <c r="UG96"/>
  <c r="UG82"/>
  <c r="UG74"/>
  <c r="UG66"/>
  <c r="UG58"/>
  <c r="UG50"/>
  <c r="UG42"/>
  <c r="UG83"/>
  <c r="UG73"/>
  <c r="UG71"/>
  <c r="UG69"/>
  <c r="UG56"/>
  <c r="UG54"/>
  <c r="UG128"/>
  <c r="UG93"/>
  <c r="UG75"/>
  <c r="UG176"/>
  <c r="UG126"/>
  <c r="UG122"/>
  <c r="UG111"/>
  <c r="UG108"/>
  <c r="UG106"/>
  <c r="UG81"/>
  <c r="UG77"/>
  <c r="UG64"/>
  <c r="UG62"/>
  <c r="UG89"/>
  <c r="UG85"/>
  <c r="UG68"/>
  <c r="UG51"/>
  <c r="UG37"/>
  <c r="UG29"/>
  <c r="UG30"/>
  <c r="UG61"/>
  <c r="UG60"/>
  <c r="UG48"/>
  <c r="UG36"/>
  <c r="UG34"/>
  <c r="UG32"/>
  <c r="UG120"/>
  <c r="UG100"/>
  <c r="UG59"/>
  <c r="UG57"/>
  <c r="UG38"/>
  <c r="UG21"/>
  <c r="UG138"/>
  <c r="UG104"/>
  <c r="UG98"/>
  <c r="UG87"/>
  <c r="UG78"/>
  <c r="UG67"/>
  <c r="UG55"/>
  <c r="UG49"/>
  <c r="UG45"/>
  <c r="UG27"/>
  <c r="UG25"/>
  <c r="UG15"/>
  <c r="UG7"/>
  <c r="UG112"/>
  <c r="UG129"/>
  <c r="UG76"/>
  <c r="UG70"/>
  <c r="UG63"/>
  <c r="UG79"/>
  <c r="UG46"/>
  <c r="UG53"/>
  <c r="UG47"/>
  <c r="UG95"/>
  <c r="UG91"/>
  <c r="UG43"/>
  <c r="UG41"/>
  <c r="UG33"/>
  <c r="UG72"/>
  <c r="UG39"/>
  <c r="UG23"/>
  <c r="UG9"/>
  <c r="UG4"/>
  <c r="UG2"/>
  <c r="UG35"/>
  <c r="UG19"/>
  <c r="UG132"/>
  <c r="UG44"/>
  <c r="UG40"/>
  <c r="UG26"/>
  <c r="UG20"/>
  <c r="UG13"/>
  <c r="UG11"/>
  <c r="UG12"/>
  <c r="UG16"/>
  <c r="UG22"/>
  <c r="UG17"/>
  <c r="UG6"/>
  <c r="UG3"/>
  <c r="UG5"/>
  <c r="UG52"/>
  <c r="UG31"/>
  <c r="UG28"/>
  <c r="UG65"/>
  <c r="UG8"/>
  <c r="UG14"/>
  <c r="UG10"/>
  <c r="UG24"/>
  <c r="UG18"/>
  <c r="JO54"/>
  <c r="JO68"/>
  <c r="HF22"/>
  <c r="JO59"/>
  <c r="HF37"/>
  <c r="HF129"/>
  <c r="HF83"/>
  <c r="HF141"/>
  <c r="JO118"/>
  <c r="JO190"/>
  <c r="HF203"/>
  <c r="JO64"/>
  <c r="JO42"/>
  <c r="HF30"/>
  <c r="JO23"/>
  <c r="HF117"/>
  <c r="HF72"/>
  <c r="JO33"/>
  <c r="JO88"/>
  <c r="JO21"/>
  <c r="HF35"/>
  <c r="JO96"/>
  <c r="JO78"/>
  <c r="JO95"/>
  <c r="JO120"/>
  <c r="HF120"/>
  <c r="JO202"/>
  <c r="HF202"/>
  <c r="JO115"/>
  <c r="HF115"/>
  <c r="HF198"/>
  <c r="JO142"/>
  <c r="HF171"/>
  <c r="HF38"/>
  <c r="JO56"/>
  <c r="HF56"/>
  <c r="HF107"/>
  <c r="JO136"/>
  <c r="HF130"/>
  <c r="HF206"/>
  <c r="JO34"/>
  <c r="HF77"/>
  <c r="HF87"/>
  <c r="JO122"/>
  <c r="JO3"/>
  <c r="HF3"/>
  <c r="JO58"/>
  <c r="HF58"/>
  <c r="JO36"/>
  <c r="JO108"/>
  <c r="HF108"/>
  <c r="HF137"/>
  <c r="HF177"/>
  <c r="JO186"/>
  <c r="HF186"/>
  <c r="JO197"/>
  <c r="HF197"/>
  <c r="HF158"/>
  <c r="UH1"/>
  <c r="RY205"/>
  <c r="RY206"/>
  <c r="RY191"/>
  <c r="RY176"/>
  <c r="RY143"/>
  <c r="RY150"/>
  <c r="RY119"/>
  <c r="RY124"/>
  <c r="RY80"/>
  <c r="RY66"/>
  <c r="RY77"/>
  <c r="RY57"/>
  <c r="RY37"/>
  <c r="RY46"/>
  <c r="RY17"/>
  <c r="RY22"/>
  <c r="RY8"/>
  <c r="JO90" l="1"/>
  <c r="HF126"/>
  <c r="JO123"/>
  <c r="JO180"/>
  <c r="HF52"/>
  <c r="HF200"/>
  <c r="JO104"/>
  <c r="JO129"/>
  <c r="HF122"/>
  <c r="JO146"/>
  <c r="HF65"/>
  <c r="HF16"/>
  <c r="HF136"/>
  <c r="JO187"/>
  <c r="HF11"/>
  <c r="HF179"/>
  <c r="HF98"/>
  <c r="HF102"/>
  <c r="HF199"/>
  <c r="JO83"/>
  <c r="JO185"/>
  <c r="HF82"/>
  <c r="JO61"/>
  <c r="HF166"/>
  <c r="JO73"/>
  <c r="HF90"/>
  <c r="JO121"/>
  <c r="JO57"/>
  <c r="JO201"/>
  <c r="JO47"/>
  <c r="HF4"/>
  <c r="HF24"/>
  <c r="JO128"/>
  <c r="HF69"/>
  <c r="HF31"/>
  <c r="JO106"/>
  <c r="HF131"/>
  <c r="JO143"/>
  <c r="HF138"/>
  <c r="HF149"/>
  <c r="HF189"/>
  <c r="HF45"/>
  <c r="HF47"/>
  <c r="JO72"/>
  <c r="JO30"/>
  <c r="HF43"/>
  <c r="HF156"/>
  <c r="HF173"/>
  <c r="HF94"/>
  <c r="HF75"/>
  <c r="JO66"/>
  <c r="HF55"/>
  <c r="JO157"/>
  <c r="JO119"/>
  <c r="JO35"/>
  <c r="JO82"/>
  <c r="HF78"/>
  <c r="JO11"/>
  <c r="HF64"/>
  <c r="HF84"/>
  <c r="HF163"/>
  <c r="HF144"/>
  <c r="HF18"/>
  <c r="HF162"/>
  <c r="HF81"/>
  <c r="HF10"/>
  <c r="JO63"/>
  <c r="JO160"/>
  <c r="HF9"/>
  <c r="RY44"/>
  <c r="RY110"/>
  <c r="RY182"/>
  <c r="HF128"/>
  <c r="JO159"/>
  <c r="JO188"/>
  <c r="JO31"/>
  <c r="HF143"/>
  <c r="HF105"/>
  <c r="HF178"/>
  <c r="JO149"/>
  <c r="HF169"/>
  <c r="HF13"/>
  <c r="HF2"/>
  <c r="HF167"/>
  <c r="JO107"/>
  <c r="JO176"/>
  <c r="HF155"/>
  <c r="HF34"/>
  <c r="HF148"/>
  <c r="JO15"/>
  <c r="HF175"/>
  <c r="HF116"/>
  <c r="JO173"/>
  <c r="JO98"/>
  <c r="HF196"/>
  <c r="JO55"/>
  <c r="JO75"/>
  <c r="HF53"/>
  <c r="JO5"/>
  <c r="HF97"/>
  <c r="HF103"/>
  <c r="JO105"/>
  <c r="HF190"/>
  <c r="HF188"/>
  <c r="JO189"/>
  <c r="JO65"/>
  <c r="RY41"/>
  <c r="RY105"/>
  <c r="RY152"/>
  <c r="HF106"/>
  <c r="JO184"/>
  <c r="JO179"/>
  <c r="JO199"/>
  <c r="HF146"/>
  <c r="JO79"/>
  <c r="HF205"/>
  <c r="JO166"/>
  <c r="JO103"/>
  <c r="JO178"/>
  <c r="JO205"/>
  <c r="HF5"/>
  <c r="RY82"/>
  <c r="HG82" s="1"/>
  <c r="RY93"/>
  <c r="RY149"/>
  <c r="HF184"/>
  <c r="JO102"/>
  <c r="JO32"/>
  <c r="JO139"/>
  <c r="JO140"/>
  <c r="HF133"/>
  <c r="JO97"/>
  <c r="JO6"/>
  <c r="JO174"/>
  <c r="JO16"/>
  <c r="HF61"/>
  <c r="HF139"/>
  <c r="JO171"/>
  <c r="RY20"/>
  <c r="HG20" s="1"/>
  <c r="RY120"/>
  <c r="HG119" s="1"/>
  <c r="RY109"/>
  <c r="RY159"/>
  <c r="RY200"/>
  <c r="HF80"/>
  <c r="HF101"/>
  <c r="RY4"/>
  <c r="RY31"/>
  <c r="HG30" s="1"/>
  <c r="RY108"/>
  <c r="JP108" s="1"/>
  <c r="RY135"/>
  <c r="RY180"/>
  <c r="JO10"/>
  <c r="JO86"/>
  <c r="JO163"/>
  <c r="JO50"/>
  <c r="HF33"/>
  <c r="JO169"/>
  <c r="HF93"/>
  <c r="HF118"/>
  <c r="JO8"/>
  <c r="RY9"/>
  <c r="RY59"/>
  <c r="JP59" s="1"/>
  <c r="RY63"/>
  <c r="HG63" s="1"/>
  <c r="RY10"/>
  <c r="JP10" s="1"/>
  <c r="RY36"/>
  <c r="HG36" s="1"/>
  <c r="RY34"/>
  <c r="RY28"/>
  <c r="RY60"/>
  <c r="RY81"/>
  <c r="RY54"/>
  <c r="RY87"/>
  <c r="HG86" s="1"/>
  <c r="RY90"/>
  <c r="RY101"/>
  <c r="RY100"/>
  <c r="RY129"/>
  <c r="RY107"/>
  <c r="RY137"/>
  <c r="RY131"/>
  <c r="RY151"/>
  <c r="HG151" s="1"/>
  <c r="RY164"/>
  <c r="HG163" s="1"/>
  <c r="RY169"/>
  <c r="RY174"/>
  <c r="RY186"/>
  <c r="RY194"/>
  <c r="RY203"/>
  <c r="HF145"/>
  <c r="JO67"/>
  <c r="HF160"/>
  <c r="HF99"/>
  <c r="JO156"/>
  <c r="HF119"/>
  <c r="HF50"/>
  <c r="JO148"/>
  <c r="JO161"/>
  <c r="JO170"/>
  <c r="HF12"/>
  <c r="HF8"/>
  <c r="JO155"/>
  <c r="RY75"/>
  <c r="RY62"/>
  <c r="RY145"/>
  <c r="RY197"/>
  <c r="HF195"/>
  <c r="HF111"/>
  <c r="HF192"/>
  <c r="JO133"/>
  <c r="JO27"/>
  <c r="HF153"/>
  <c r="JO24"/>
  <c r="HF112"/>
  <c r="HF68"/>
  <c r="JO91"/>
  <c r="JO193"/>
  <c r="JO131"/>
  <c r="HF114"/>
  <c r="RZ1"/>
  <c r="RY40"/>
  <c r="RY91"/>
  <c r="RY115"/>
  <c r="JP115" s="1"/>
  <c r="RY179"/>
  <c r="HG179" s="1"/>
  <c r="JO93"/>
  <c r="HF174"/>
  <c r="RY74"/>
  <c r="RY39"/>
  <c r="RY64"/>
  <c r="RY58"/>
  <c r="HG58" s="1"/>
  <c r="RY89"/>
  <c r="JP88" s="1"/>
  <c r="RY102"/>
  <c r="RY111"/>
  <c r="RY155"/>
  <c r="RY173"/>
  <c r="RY195"/>
  <c r="HF40"/>
  <c r="JO29"/>
  <c r="JO116"/>
  <c r="JO12"/>
  <c r="RY18"/>
  <c r="HG17" s="1"/>
  <c r="RY6"/>
  <c r="RY29"/>
  <c r="RY56"/>
  <c r="RY50"/>
  <c r="RY118"/>
  <c r="JP118" s="1"/>
  <c r="RY96"/>
  <c r="HG95" s="1"/>
  <c r="RY103"/>
  <c r="RY168"/>
  <c r="HG168" s="1"/>
  <c r="RY165"/>
  <c r="RY190"/>
  <c r="JO44"/>
  <c r="JO81"/>
  <c r="JO9"/>
  <c r="JO13"/>
  <c r="JO19"/>
  <c r="HF161"/>
  <c r="RY12"/>
  <c r="RY122"/>
  <c r="RY99"/>
  <c r="RY138"/>
  <c r="RY161"/>
  <c r="RY177"/>
  <c r="HG176" s="1"/>
  <c r="RY14"/>
  <c r="HG14" s="1"/>
  <c r="JO147"/>
  <c r="HF44"/>
  <c r="JO175"/>
  <c r="HF168"/>
  <c r="HF19"/>
  <c r="JO7"/>
  <c r="JO167"/>
  <c r="JO158"/>
  <c r="JO196"/>
  <c r="JO80"/>
  <c r="HF164"/>
  <c r="HF134"/>
  <c r="HF96"/>
  <c r="HF20"/>
  <c r="HF100"/>
  <c r="JO87"/>
  <c r="HF41"/>
  <c r="JO198"/>
  <c r="HF110"/>
  <c r="JO39"/>
  <c r="RY11"/>
  <c r="RY42"/>
  <c r="RY68"/>
  <c r="HG67" s="1"/>
  <c r="RY98"/>
  <c r="JP97" s="1"/>
  <c r="RY142"/>
  <c r="JP141" s="1"/>
  <c r="RY139"/>
  <c r="JP138" s="1"/>
  <c r="RY148"/>
  <c r="RY189"/>
  <c r="RY15"/>
  <c r="RY16"/>
  <c r="HG16" s="1"/>
  <c r="RY38"/>
  <c r="HG38" s="1"/>
  <c r="RY104"/>
  <c r="JP104" s="1"/>
  <c r="RY94"/>
  <c r="HG94" s="1"/>
  <c r="RY130"/>
  <c r="RY141"/>
  <c r="RY166"/>
  <c r="RY185"/>
  <c r="RY198"/>
  <c r="JO145"/>
  <c r="RY5"/>
  <c r="HG5" s="1"/>
  <c r="RY35"/>
  <c r="HG35" s="1"/>
  <c r="RY32"/>
  <c r="RY24"/>
  <c r="RY73"/>
  <c r="RY86"/>
  <c r="RY126"/>
  <c r="RY125"/>
  <c r="JP125" s="1"/>
  <c r="RY134"/>
  <c r="JP134" s="1"/>
  <c r="RY147"/>
  <c r="RY163"/>
  <c r="RY170"/>
  <c r="RY181"/>
  <c r="RY201"/>
  <c r="RY204"/>
  <c r="JP203" s="1"/>
  <c r="JO43"/>
  <c r="JO2"/>
  <c r="JO168"/>
  <c r="JO204"/>
  <c r="JO76"/>
  <c r="RY2"/>
  <c r="RY30"/>
  <c r="RY3"/>
  <c r="HG2" s="1"/>
  <c r="RY27"/>
  <c r="JP26" s="1"/>
  <c r="RY71"/>
  <c r="HG70" s="1"/>
  <c r="RY51"/>
  <c r="RY69"/>
  <c r="RY116"/>
  <c r="RY79"/>
  <c r="RY114"/>
  <c r="RY92"/>
  <c r="RY121"/>
  <c r="HG121" s="1"/>
  <c r="RY133"/>
  <c r="HG133" s="1"/>
  <c r="RY144"/>
  <c r="HG143" s="1"/>
  <c r="RY162"/>
  <c r="RY172"/>
  <c r="RY171"/>
  <c r="RY188"/>
  <c r="RY196"/>
  <c r="JP196" s="1"/>
  <c r="JO53"/>
  <c r="JO51"/>
  <c r="HF204"/>
  <c r="JO162"/>
  <c r="HF176"/>
  <c r="JO183"/>
  <c r="HF76"/>
  <c r="HF54"/>
  <c r="RY45"/>
  <c r="HG45" s="1"/>
  <c r="RY55"/>
  <c r="HG55" s="1"/>
  <c r="RY25"/>
  <c r="HG24" s="1"/>
  <c r="RY7"/>
  <c r="RY23"/>
  <c r="RY53"/>
  <c r="RY49"/>
  <c r="RY47"/>
  <c r="HG46" s="1"/>
  <c r="RY65"/>
  <c r="HG65" s="1"/>
  <c r="RY112"/>
  <c r="JP112" s="1"/>
  <c r="RY78"/>
  <c r="HG78" s="1"/>
  <c r="RY97"/>
  <c r="RY113"/>
  <c r="RY88"/>
  <c r="RY117"/>
  <c r="RY132"/>
  <c r="RY127"/>
  <c r="JP127" s="1"/>
  <c r="RY140"/>
  <c r="HG139" s="1"/>
  <c r="RY154"/>
  <c r="HG153" s="1"/>
  <c r="RY157"/>
  <c r="RY160"/>
  <c r="RY167"/>
  <c r="RY187"/>
  <c r="RY184"/>
  <c r="JP184" s="1"/>
  <c r="RY192"/>
  <c r="JP191" s="1"/>
  <c r="RY72"/>
  <c r="HG72" s="1"/>
  <c r="JO94"/>
  <c r="JO18"/>
  <c r="JO74"/>
  <c r="RY19"/>
  <c r="RY33"/>
  <c r="RY76"/>
  <c r="HG75" s="1"/>
  <c r="RY175"/>
  <c r="HG175" s="1"/>
  <c r="HF142"/>
  <c r="RY13"/>
  <c r="HG12" s="1"/>
  <c r="RY26"/>
  <c r="RY21"/>
  <c r="RY83"/>
  <c r="RY67"/>
  <c r="RY52"/>
  <c r="HG52" s="1"/>
  <c r="RY48"/>
  <c r="HG48" s="1"/>
  <c r="RY43"/>
  <c r="HG43" s="1"/>
  <c r="RY61"/>
  <c r="JP61" s="1"/>
  <c r="RY85"/>
  <c r="HG85" s="1"/>
  <c r="RY70"/>
  <c r="RY95"/>
  <c r="RY106"/>
  <c r="RY84"/>
  <c r="JP83" s="1"/>
  <c r="RY136"/>
  <c r="JP136" s="1"/>
  <c r="RY128"/>
  <c r="JP128" s="1"/>
  <c r="RY123"/>
  <c r="JP123" s="1"/>
  <c r="RY158"/>
  <c r="JP158" s="1"/>
  <c r="RY146"/>
  <c r="RY153"/>
  <c r="RY156"/>
  <c r="RY178"/>
  <c r="RY183"/>
  <c r="HG183" s="1"/>
  <c r="RY193"/>
  <c r="RY199"/>
  <c r="HF152"/>
  <c r="HF150"/>
  <c r="JO132"/>
  <c r="JO144"/>
  <c r="JO137"/>
  <c r="HF49"/>
  <c r="JO28"/>
  <c r="JO26"/>
  <c r="HF15"/>
  <c r="JO60"/>
  <c r="JO181"/>
  <c r="JO111"/>
  <c r="JO194"/>
  <c r="JO62"/>
  <c r="HF154"/>
  <c r="HF124"/>
  <c r="JO38"/>
  <c r="JO14"/>
  <c r="HF135"/>
  <c r="HF21"/>
  <c r="HF26"/>
  <c r="HF88"/>
  <c r="HF29"/>
  <c r="HF42"/>
  <c r="JO153"/>
  <c r="JO112"/>
  <c r="HF60"/>
  <c r="HF62"/>
  <c r="JO114"/>
  <c r="HF67"/>
  <c r="JO154"/>
  <c r="JO124"/>
  <c r="HF181"/>
  <c r="HF194"/>
  <c r="JO113"/>
  <c r="JO191"/>
  <c r="HF32"/>
  <c r="JO25"/>
  <c r="JO125"/>
  <c r="HF127"/>
  <c r="HF23"/>
  <c r="JO70"/>
  <c r="HF182"/>
  <c r="HF113"/>
  <c r="HF28"/>
  <c r="HF191"/>
  <c r="HF165"/>
  <c r="HF193"/>
  <c r="JO41"/>
  <c r="HF25"/>
  <c r="HF125"/>
  <c r="HF151"/>
  <c r="HF48"/>
  <c r="JO192"/>
  <c r="JO150"/>
  <c r="JO69"/>
  <c r="JO85"/>
  <c r="JO84"/>
  <c r="JO109"/>
  <c r="JO92"/>
  <c r="JO49"/>
  <c r="JO195"/>
  <c r="JO164"/>
  <c r="JO126"/>
  <c r="JO71"/>
  <c r="JO110"/>
  <c r="HF70"/>
  <c r="JO151"/>
  <c r="JO48"/>
  <c r="JO17"/>
  <c r="JO172"/>
  <c r="HF85"/>
  <c r="HF109"/>
  <c r="HF92"/>
  <c r="HF17"/>
  <c r="JO130"/>
  <c r="HF132"/>
  <c r="NR243"/>
  <c r="NX242"/>
  <c r="ES205"/>
  <c r="ES197"/>
  <c r="ES202"/>
  <c r="ES199"/>
  <c r="ES200"/>
  <c r="ES206"/>
  <c r="ES198"/>
  <c r="ES196"/>
  <c r="ES195"/>
  <c r="ES203"/>
  <c r="ES204"/>
  <c r="ES201"/>
  <c r="ES191"/>
  <c r="ES188"/>
  <c r="ES180"/>
  <c r="ES194"/>
  <c r="ES187"/>
  <c r="ES185"/>
  <c r="ES189"/>
  <c r="ES192"/>
  <c r="ES190"/>
  <c r="ES179"/>
  <c r="ES177"/>
  <c r="ES170"/>
  <c r="ES162"/>
  <c r="ES183"/>
  <c r="ES178"/>
  <c r="ES175"/>
  <c r="ES173"/>
  <c r="ES158"/>
  <c r="ES152"/>
  <c r="ES184"/>
  <c r="ES174"/>
  <c r="ES171"/>
  <c r="ES182"/>
  <c r="ES176"/>
  <c r="ES186"/>
  <c r="ES181"/>
  <c r="ES167"/>
  <c r="ES161"/>
  <c r="ES156"/>
  <c r="ES146"/>
  <c r="ES169"/>
  <c r="ES168"/>
  <c r="ES153"/>
  <c r="ES147"/>
  <c r="ES157"/>
  <c r="ES172"/>
  <c r="ES164"/>
  <c r="ES163"/>
  <c r="ES159"/>
  <c r="ES155"/>
  <c r="ES135"/>
  <c r="ES127"/>
  <c r="ES193"/>
  <c r="ES150"/>
  <c r="ES143"/>
  <c r="ES141"/>
  <c r="ES151"/>
  <c r="ES165"/>
  <c r="ES160"/>
  <c r="ES148"/>
  <c r="ES137"/>
  <c r="ES133"/>
  <c r="ES121"/>
  <c r="ES113"/>
  <c r="ES154"/>
  <c r="ES145"/>
  <c r="ES144"/>
  <c r="ES124"/>
  <c r="ES122"/>
  <c r="ES142"/>
  <c r="ES138"/>
  <c r="ES166"/>
  <c r="ES149"/>
  <c r="ES136"/>
  <c r="ES118"/>
  <c r="ES116"/>
  <c r="ES134"/>
  <c r="ES119"/>
  <c r="ES104"/>
  <c r="ES96"/>
  <c r="ES129"/>
  <c r="ES123"/>
  <c r="ES131"/>
  <c r="ES125"/>
  <c r="ES115"/>
  <c r="ES112"/>
  <c r="ES110"/>
  <c r="ES139"/>
  <c r="ES114"/>
  <c r="ES100"/>
  <c r="ES91"/>
  <c r="ES83"/>
  <c r="ES132"/>
  <c r="ES103"/>
  <c r="ES99"/>
  <c r="ES128"/>
  <c r="ES117"/>
  <c r="ES108"/>
  <c r="ES97"/>
  <c r="ES106"/>
  <c r="ES102"/>
  <c r="ES93"/>
  <c r="ES89"/>
  <c r="ES72"/>
  <c r="ES130"/>
  <c r="ES109"/>
  <c r="ES84"/>
  <c r="ES76"/>
  <c r="ES61"/>
  <c r="ES53"/>
  <c r="ES140"/>
  <c r="ES90"/>
  <c r="ES81"/>
  <c r="ES78"/>
  <c r="ES66"/>
  <c r="ES58"/>
  <c r="ES98"/>
  <c r="ES82"/>
  <c r="ES71"/>
  <c r="ES69"/>
  <c r="ES67"/>
  <c r="ES63"/>
  <c r="ES55"/>
  <c r="ES126"/>
  <c r="ES111"/>
  <c r="ES107"/>
  <c r="ES95"/>
  <c r="ES94"/>
  <c r="ES92"/>
  <c r="ES88"/>
  <c r="ES87"/>
  <c r="ES74"/>
  <c r="ES70"/>
  <c r="ES64"/>
  <c r="ES56"/>
  <c r="ES48"/>
  <c r="ES40"/>
  <c r="ES32"/>
  <c r="ES68"/>
  <c r="ES41"/>
  <c r="ES27"/>
  <c r="ES60"/>
  <c r="ES59"/>
  <c r="ES51"/>
  <c r="ES47"/>
  <c r="ES45"/>
  <c r="ES43"/>
  <c r="ES101"/>
  <c r="ES85"/>
  <c r="ES49"/>
  <c r="ES34"/>
  <c r="ES29"/>
  <c r="ES80"/>
  <c r="ES62"/>
  <c r="ES54"/>
  <c r="ES50"/>
  <c r="ES46"/>
  <c r="ES33"/>
  <c r="ES25"/>
  <c r="ES17"/>
  <c r="ES105"/>
  <c r="ES86"/>
  <c r="ES79"/>
  <c r="ES77"/>
  <c r="ES35"/>
  <c r="ES21"/>
  <c r="ES11"/>
  <c r="ES3"/>
  <c r="ES120"/>
  <c r="ES57"/>
  <c r="ES52"/>
  <c r="ES39"/>
  <c r="ES28"/>
  <c r="ES23"/>
  <c r="ES8"/>
  <c r="ES42"/>
  <c r="ES16"/>
  <c r="ES13"/>
  <c r="ES5"/>
  <c r="ES73"/>
  <c r="ES44"/>
  <c r="ES37"/>
  <c r="ES36"/>
  <c r="ES9"/>
  <c r="ES30"/>
  <c r="ES12"/>
  <c r="ES4"/>
  <c r="ES10"/>
  <c r="ES75"/>
  <c r="ES24"/>
  <c r="ES14"/>
  <c r="ES19"/>
  <c r="ES22"/>
  <c r="ES18"/>
  <c r="ES26"/>
  <c r="ES2"/>
  <c r="ES38"/>
  <c r="ES65"/>
  <c r="ES31"/>
  <c r="ES15"/>
  <c r="ES7"/>
  <c r="ES20"/>
  <c r="ES6"/>
  <c r="ER208"/>
  <c r="CD205"/>
  <c r="CD201"/>
  <c r="CD197"/>
  <c r="CD193"/>
  <c r="CD189"/>
  <c r="CD185"/>
  <c r="CD181"/>
  <c r="CD177"/>
  <c r="CD173"/>
  <c r="CD169"/>
  <c r="CD165"/>
  <c r="CD161"/>
  <c r="CD157"/>
  <c r="CD153"/>
  <c r="CD149"/>
  <c r="CD145"/>
  <c r="CD141"/>
  <c r="CD206"/>
  <c r="CD202"/>
  <c r="CD198"/>
  <c r="CD194"/>
  <c r="CD190"/>
  <c r="CD186"/>
  <c r="CD182"/>
  <c r="CD178"/>
  <c r="CD174"/>
  <c r="CD170"/>
  <c r="CD166"/>
  <c r="CD203"/>
  <c r="CD199"/>
  <c r="CD195"/>
  <c r="CD191"/>
  <c r="CD187"/>
  <c r="CD183"/>
  <c r="CD179"/>
  <c r="CD175"/>
  <c r="CD204"/>
  <c r="CD200"/>
  <c r="CD196"/>
  <c r="CD192"/>
  <c r="CD188"/>
  <c r="CD184"/>
  <c r="CD180"/>
  <c r="CD176"/>
  <c r="CD172"/>
  <c r="CD168"/>
  <c r="CD171"/>
  <c r="CD163"/>
  <c r="CD162"/>
  <c r="CD152"/>
  <c r="CD147"/>
  <c r="CD146"/>
  <c r="CD136"/>
  <c r="CD132"/>
  <c r="CD128"/>
  <c r="CD124"/>
  <c r="CD120"/>
  <c r="CD167"/>
  <c r="CD164"/>
  <c r="CD156"/>
  <c r="CD151"/>
  <c r="CD150"/>
  <c r="CD140"/>
  <c r="CD137"/>
  <c r="CD133"/>
  <c r="CD129"/>
  <c r="CD125"/>
  <c r="CD160"/>
  <c r="CD155"/>
  <c r="CD154"/>
  <c r="CD144"/>
  <c r="CD139"/>
  <c r="CD138"/>
  <c r="CD134"/>
  <c r="CD130"/>
  <c r="CD126"/>
  <c r="CD159"/>
  <c r="CD158"/>
  <c r="CD148"/>
  <c r="CD143"/>
  <c r="CD142"/>
  <c r="CD135"/>
  <c r="CD131"/>
  <c r="CD127"/>
  <c r="CD123"/>
  <c r="CD119"/>
  <c r="CD115"/>
  <c r="CD122"/>
  <c r="CD117"/>
  <c r="CD113"/>
  <c r="CD111"/>
  <c r="CD107"/>
  <c r="CD103"/>
  <c r="CD99"/>
  <c r="CD95"/>
  <c r="CD91"/>
  <c r="CD87"/>
  <c r="CD83"/>
  <c r="CD79"/>
  <c r="CD75"/>
  <c r="CD71"/>
  <c r="CD67"/>
  <c r="CD63"/>
  <c r="CD116"/>
  <c r="CD112"/>
  <c r="CD108"/>
  <c r="CD104"/>
  <c r="CD100"/>
  <c r="CD96"/>
  <c r="CD92"/>
  <c r="CD88"/>
  <c r="CD84"/>
  <c r="CD80"/>
  <c r="CD76"/>
  <c r="CD72"/>
  <c r="CD121"/>
  <c r="CD118"/>
  <c r="CD109"/>
  <c r="CD105"/>
  <c r="CD101"/>
  <c r="CD97"/>
  <c r="CD93"/>
  <c r="CD89"/>
  <c r="CD85"/>
  <c r="CD81"/>
  <c r="CD77"/>
  <c r="CD73"/>
  <c r="CD114"/>
  <c r="CD110"/>
  <c r="CD106"/>
  <c r="CD102"/>
  <c r="CD98"/>
  <c r="CD94"/>
  <c r="CD90"/>
  <c r="CD86"/>
  <c r="CD82"/>
  <c r="CD78"/>
  <c r="CD74"/>
  <c r="CD70"/>
  <c r="CD66"/>
  <c r="CD62"/>
  <c r="CD69"/>
  <c r="CD64"/>
  <c r="CD61"/>
  <c r="CD58"/>
  <c r="CD54"/>
  <c r="CD50"/>
  <c r="CD46"/>
  <c r="CD42"/>
  <c r="CD38"/>
  <c r="CD34"/>
  <c r="CD30"/>
  <c r="CD26"/>
  <c r="CD22"/>
  <c r="CD18"/>
  <c r="CD14"/>
  <c r="CD10"/>
  <c r="CD6"/>
  <c r="CD2"/>
  <c r="CD15"/>
  <c r="CD7"/>
  <c r="CD60"/>
  <c r="CD59"/>
  <c r="CD55"/>
  <c r="CD51"/>
  <c r="CD47"/>
  <c r="CD43"/>
  <c r="CD39"/>
  <c r="CD35"/>
  <c r="CD31"/>
  <c r="CD27"/>
  <c r="CD23"/>
  <c r="CD19"/>
  <c r="CD11"/>
  <c r="CD3"/>
  <c r="CD12"/>
  <c r="CD8"/>
  <c r="CD4"/>
  <c r="CD1"/>
  <c r="CD68"/>
  <c r="CD65"/>
  <c r="CD56"/>
  <c r="CD52"/>
  <c r="CD48"/>
  <c r="CD44"/>
  <c r="CD40"/>
  <c r="CD36"/>
  <c r="CD32"/>
  <c r="CD28"/>
  <c r="CD24"/>
  <c r="CD20"/>
  <c r="CD16"/>
  <c r="CD57"/>
  <c r="CD53"/>
  <c r="CD49"/>
  <c r="CD45"/>
  <c r="CD41"/>
  <c r="CD37"/>
  <c r="CD33"/>
  <c r="CD29"/>
  <c r="CD25"/>
  <c r="CD21"/>
  <c r="CD17"/>
  <c r="CD13"/>
  <c r="CD9"/>
  <c r="CD5"/>
  <c r="ES210"/>
  <c r="P206"/>
  <c r="P204"/>
  <c r="P205"/>
  <c r="P201"/>
  <c r="P199"/>
  <c r="P197"/>
  <c r="P195"/>
  <c r="P203"/>
  <c r="P202"/>
  <c r="P200"/>
  <c r="P198"/>
  <c r="P196"/>
  <c r="P193"/>
  <c r="P192"/>
  <c r="P194"/>
  <c r="P191"/>
  <c r="P190"/>
  <c r="P188"/>
  <c r="P186"/>
  <c r="P184"/>
  <c r="P189"/>
  <c r="P187"/>
  <c r="P185"/>
  <c r="P183"/>
  <c r="P181"/>
  <c r="P179"/>
  <c r="P177"/>
  <c r="P182"/>
  <c r="P180"/>
  <c r="P178"/>
  <c r="P176"/>
  <c r="P171"/>
  <c r="P170"/>
  <c r="P164"/>
  <c r="P162"/>
  <c r="P160"/>
  <c r="P158"/>
  <c r="P173"/>
  <c r="P172"/>
  <c r="P165"/>
  <c r="P175"/>
  <c r="P174"/>
  <c r="P167"/>
  <c r="P166"/>
  <c r="P163"/>
  <c r="P169"/>
  <c r="P168"/>
  <c r="P159"/>
  <c r="P152"/>
  <c r="P151"/>
  <c r="P150"/>
  <c r="P148"/>
  <c r="P146"/>
  <c r="P144"/>
  <c r="P161"/>
  <c r="P154"/>
  <c r="P153"/>
  <c r="P156"/>
  <c r="P155"/>
  <c r="P149"/>
  <c r="P147"/>
  <c r="P157"/>
  <c r="P145"/>
  <c r="P142"/>
  <c r="P141"/>
  <c r="P136"/>
  <c r="P134"/>
  <c r="P132"/>
  <c r="P130"/>
  <c r="P138"/>
  <c r="P137"/>
  <c r="P143"/>
  <c r="P140"/>
  <c r="P139"/>
  <c r="P135"/>
  <c r="P133"/>
  <c r="P131"/>
  <c r="P129"/>
  <c r="P122"/>
  <c r="P121"/>
  <c r="P124"/>
  <c r="P123"/>
  <c r="P118"/>
  <c r="P116"/>
  <c r="P114"/>
  <c r="P112"/>
  <c r="P110"/>
  <c r="P108"/>
  <c r="P106"/>
  <c r="P104"/>
  <c r="P126"/>
  <c r="P125"/>
  <c r="P128"/>
  <c r="P127"/>
  <c r="P120"/>
  <c r="P119"/>
  <c r="P117"/>
  <c r="P115"/>
  <c r="P113"/>
  <c r="P111"/>
  <c r="P109"/>
  <c r="P107"/>
  <c r="P100"/>
  <c r="P99"/>
  <c r="P92"/>
  <c r="P91"/>
  <c r="P84"/>
  <c r="P83"/>
  <c r="P82"/>
  <c r="P80"/>
  <c r="P78"/>
  <c r="P76"/>
  <c r="P74"/>
  <c r="P72"/>
  <c r="P70"/>
  <c r="P68"/>
  <c r="P66"/>
  <c r="P64"/>
  <c r="P62"/>
  <c r="P60"/>
  <c r="P58"/>
  <c r="P56"/>
  <c r="P54"/>
  <c r="P103"/>
  <c r="P102"/>
  <c r="P101"/>
  <c r="P94"/>
  <c r="P93"/>
  <c r="P86"/>
  <c r="P85"/>
  <c r="P105"/>
  <c r="P96"/>
  <c r="P95"/>
  <c r="P88"/>
  <c r="P87"/>
  <c r="P81"/>
  <c r="P98"/>
  <c r="P97"/>
  <c r="P90"/>
  <c r="P89"/>
  <c r="P77"/>
  <c r="P73"/>
  <c r="P51"/>
  <c r="P49"/>
  <c r="P47"/>
  <c r="P45"/>
  <c r="P43"/>
  <c r="P41"/>
  <c r="P39"/>
  <c r="P37"/>
  <c r="P35"/>
  <c r="P33"/>
  <c r="P31"/>
  <c r="P79"/>
  <c r="P75"/>
  <c r="P71"/>
  <c r="P52"/>
  <c r="P50"/>
  <c r="P48"/>
  <c r="P46"/>
  <c r="P69"/>
  <c r="P67"/>
  <c r="P65"/>
  <c r="P63"/>
  <c r="P61"/>
  <c r="P59"/>
  <c r="P57"/>
  <c r="P55"/>
  <c r="P53"/>
  <c r="P36"/>
  <c r="P25"/>
  <c r="P24"/>
  <c r="P21"/>
  <c r="P19"/>
  <c r="P17"/>
  <c r="P15"/>
  <c r="P13"/>
  <c r="P11"/>
  <c r="P9"/>
  <c r="P7"/>
  <c r="P5"/>
  <c r="P3"/>
  <c r="P8"/>
  <c r="P6"/>
  <c r="P38"/>
  <c r="P27"/>
  <c r="P26"/>
  <c r="P12"/>
  <c r="P10"/>
  <c r="P4"/>
  <c r="P2"/>
  <c r="P40"/>
  <c r="P32"/>
  <c r="P29"/>
  <c r="P28"/>
  <c r="P22"/>
  <c r="P20"/>
  <c r="P18"/>
  <c r="P16"/>
  <c r="P14"/>
  <c r="P44"/>
  <c r="P42"/>
  <c r="P34"/>
  <c r="P30"/>
  <c r="P23"/>
  <c r="ET1"/>
  <c r="UH202"/>
  <c r="UH204"/>
  <c r="UH201"/>
  <c r="UH200"/>
  <c r="UH197"/>
  <c r="UH189"/>
  <c r="UH206"/>
  <c r="UH190"/>
  <c r="UH188"/>
  <c r="UH180"/>
  <c r="UH172"/>
  <c r="UH192"/>
  <c r="UH205"/>
  <c r="UH196"/>
  <c r="UH195"/>
  <c r="UH176"/>
  <c r="UH166"/>
  <c r="UH193"/>
  <c r="UH185"/>
  <c r="UH184"/>
  <c r="UH183"/>
  <c r="UH182"/>
  <c r="UH177"/>
  <c r="UH174"/>
  <c r="UH171"/>
  <c r="UH159"/>
  <c r="UH164"/>
  <c r="UH198"/>
  <c r="UH165"/>
  <c r="UH162"/>
  <c r="UH187"/>
  <c r="UH181"/>
  <c r="UH169"/>
  <c r="UH168"/>
  <c r="UH155"/>
  <c r="UH147"/>
  <c r="UH175"/>
  <c r="UH170"/>
  <c r="UH179"/>
  <c r="UH173"/>
  <c r="UH167"/>
  <c r="UH144"/>
  <c r="UH142"/>
  <c r="UH138"/>
  <c r="UH130"/>
  <c r="UH122"/>
  <c r="UH178"/>
  <c r="UH158"/>
  <c r="UH145"/>
  <c r="UH141"/>
  <c r="UH161"/>
  <c r="UH156"/>
  <c r="UH152"/>
  <c r="UH163"/>
  <c r="UH160"/>
  <c r="UH149"/>
  <c r="UH146"/>
  <c r="UH143"/>
  <c r="UH140"/>
  <c r="UH136"/>
  <c r="UH123"/>
  <c r="UH121"/>
  <c r="UH118"/>
  <c r="UH110"/>
  <c r="UH191"/>
  <c r="UH154"/>
  <c r="UH127"/>
  <c r="UH124"/>
  <c r="UH134"/>
  <c r="UH131"/>
  <c r="UH114"/>
  <c r="UH148"/>
  <c r="UH125"/>
  <c r="UH120"/>
  <c r="UH116"/>
  <c r="UH99"/>
  <c r="UH91"/>
  <c r="UH83"/>
  <c r="UH199"/>
  <c r="UH119"/>
  <c r="UH109"/>
  <c r="UH103"/>
  <c r="UH88"/>
  <c r="UH86"/>
  <c r="UH80"/>
  <c r="UH194"/>
  <c r="UH150"/>
  <c r="UH137"/>
  <c r="UH135"/>
  <c r="UH133"/>
  <c r="UH117"/>
  <c r="UH115"/>
  <c r="UH105"/>
  <c r="UH92"/>
  <c r="UH90"/>
  <c r="UH186"/>
  <c r="UH157"/>
  <c r="UH107"/>
  <c r="UH96"/>
  <c r="UH94"/>
  <c r="UH82"/>
  <c r="UH203"/>
  <c r="UH153"/>
  <c r="UH126"/>
  <c r="UH100"/>
  <c r="UH98"/>
  <c r="UH85"/>
  <c r="UH79"/>
  <c r="UH71"/>
  <c r="UH63"/>
  <c r="UH55"/>
  <c r="UH47"/>
  <c r="UH128"/>
  <c r="UH113"/>
  <c r="UH93"/>
  <c r="UH75"/>
  <c r="UH60"/>
  <c r="UH58"/>
  <c r="UH111"/>
  <c r="UH108"/>
  <c r="UH106"/>
  <c r="UH81"/>
  <c r="UH77"/>
  <c r="UH102"/>
  <c r="UH89"/>
  <c r="UH68"/>
  <c r="UH66"/>
  <c r="UH139"/>
  <c r="UH112"/>
  <c r="UH95"/>
  <c r="UH72"/>
  <c r="UH70"/>
  <c r="UH57"/>
  <c r="UH53"/>
  <c r="UH40"/>
  <c r="UH34"/>
  <c r="UH26"/>
  <c r="UH61"/>
  <c r="UH51"/>
  <c r="UH48"/>
  <c r="UH36"/>
  <c r="UH32"/>
  <c r="UH69"/>
  <c r="UH59"/>
  <c r="UH42"/>
  <c r="UH38"/>
  <c r="UH104"/>
  <c r="UH87"/>
  <c r="UH78"/>
  <c r="UH74"/>
  <c r="UH67"/>
  <c r="UH49"/>
  <c r="UH45"/>
  <c r="UH27"/>
  <c r="UH25"/>
  <c r="UH129"/>
  <c r="UH101"/>
  <c r="UH97"/>
  <c r="UH84"/>
  <c r="UH56"/>
  <c r="UH31"/>
  <c r="UH29"/>
  <c r="UH23"/>
  <c r="UH20"/>
  <c r="UH12"/>
  <c r="UH3"/>
  <c r="UH132"/>
  <c r="UH73"/>
  <c r="UH62"/>
  <c r="UH65"/>
  <c r="UH64"/>
  <c r="UH50"/>
  <c r="UH151"/>
  <c r="UH44"/>
  <c r="UH13"/>
  <c r="UH11"/>
  <c r="UH5"/>
  <c r="UH35"/>
  <c r="UH37"/>
  <c r="UH21"/>
  <c r="UH9"/>
  <c r="UH46"/>
  <c r="UH17"/>
  <c r="UH15"/>
  <c r="UH6"/>
  <c r="UH10"/>
  <c r="UH33"/>
  <c r="UH41"/>
  <c r="UH39"/>
  <c r="UH28"/>
  <c r="UH52"/>
  <c r="UH19"/>
  <c r="UH16"/>
  <c r="UH18"/>
  <c r="UH54"/>
  <c r="UH7"/>
  <c r="UH76"/>
  <c r="UH8"/>
  <c r="UH43"/>
  <c r="UH30"/>
  <c r="UH14"/>
  <c r="UH24"/>
  <c r="UH22"/>
  <c r="UH4"/>
  <c r="UH2"/>
  <c r="JP74"/>
  <c r="HG74"/>
  <c r="JP130"/>
  <c r="JP166"/>
  <c r="HG166"/>
  <c r="JP19"/>
  <c r="JP40"/>
  <c r="HG40"/>
  <c r="JP33"/>
  <c r="HG33"/>
  <c r="JP76"/>
  <c r="JP109"/>
  <c r="HG109"/>
  <c r="JP142"/>
  <c r="HG142"/>
  <c r="JP145"/>
  <c r="HG145"/>
  <c r="HG159"/>
  <c r="JP148"/>
  <c r="HG148"/>
  <c r="JP189"/>
  <c r="HG189"/>
  <c r="JP200"/>
  <c r="HG200"/>
  <c r="JP8"/>
  <c r="HG8"/>
  <c r="JP22"/>
  <c r="HG22"/>
  <c r="JP17"/>
  <c r="JP82"/>
  <c r="JP77"/>
  <c r="JP66"/>
  <c r="HG66"/>
  <c r="JP105"/>
  <c r="HG105"/>
  <c r="JP80"/>
  <c r="HG80"/>
  <c r="JP110"/>
  <c r="JP143"/>
  <c r="JP149"/>
  <c r="HG149"/>
  <c r="JP152"/>
  <c r="HG152"/>
  <c r="JP206"/>
  <c r="HG206"/>
  <c r="JP205"/>
  <c r="HG205"/>
  <c r="JP173"/>
  <c r="JP11"/>
  <c r="HG11"/>
  <c r="JP21"/>
  <c r="HG21"/>
  <c r="HG83"/>
  <c r="JP85"/>
  <c r="JP106"/>
  <c r="HG106"/>
  <c r="HG199"/>
  <c r="JP202"/>
  <c r="HG202"/>
  <c r="HG64"/>
  <c r="JP25"/>
  <c r="HG25"/>
  <c r="JP49"/>
  <c r="HG49"/>
  <c r="JP113"/>
  <c r="HG113"/>
  <c r="JP159"/>
  <c r="JP3"/>
  <c r="HG69"/>
  <c r="JP116"/>
  <c r="HG116"/>
  <c r="JP79"/>
  <c r="HG79"/>
  <c r="HG99"/>
  <c r="HG114"/>
  <c r="HG138"/>
  <c r="JP144"/>
  <c r="JP162"/>
  <c r="HG162"/>
  <c r="JP172"/>
  <c r="HG172"/>
  <c r="JP171"/>
  <c r="HG171"/>
  <c r="JP188"/>
  <c r="HG188"/>
  <c r="JP180"/>
  <c r="HG180"/>
  <c r="HG88"/>
  <c r="JP167"/>
  <c r="HG167"/>
  <c r="HG18"/>
  <c r="JP32"/>
  <c r="HG32"/>
  <c r="JP168"/>
  <c r="JP165"/>
  <c r="HG165"/>
  <c r="JP170"/>
  <c r="HG170"/>
  <c r="JP190"/>
  <c r="HG190"/>
  <c r="JP201"/>
  <c r="HG201"/>
  <c r="JP39"/>
  <c r="HG39"/>
  <c r="JP185"/>
  <c r="HG185"/>
  <c r="JP7"/>
  <c r="HG7"/>
  <c r="JP23"/>
  <c r="HG23"/>
  <c r="JP156"/>
  <c r="JP157"/>
  <c r="JP187"/>
  <c r="HG187"/>
  <c r="JP6"/>
  <c r="HG6"/>
  <c r="JP29"/>
  <c r="HG29"/>
  <c r="JP56"/>
  <c r="HG56"/>
  <c r="JP73"/>
  <c r="HG73"/>
  <c r="HG118"/>
  <c r="JP28"/>
  <c r="HG28"/>
  <c r="JP60"/>
  <c r="JP129"/>
  <c r="HG129"/>
  <c r="JP107"/>
  <c r="JP137"/>
  <c r="HG137"/>
  <c r="JP186"/>
  <c r="HG186"/>
  <c r="JP194"/>
  <c r="HG194"/>
  <c r="HG158"/>
  <c r="HG157"/>
  <c r="HG155"/>
  <c r="HG156"/>
  <c r="UI1"/>
  <c r="RZ14"/>
  <c r="RZ205"/>
  <c r="RZ206"/>
  <c r="RZ203"/>
  <c r="RZ202"/>
  <c r="RZ200"/>
  <c r="RZ199"/>
  <c r="RZ197"/>
  <c r="RZ193"/>
  <c r="RZ72"/>
  <c r="RZ204"/>
  <c r="RZ198"/>
  <c r="RZ195"/>
  <c r="RZ192"/>
  <c r="RZ190"/>
  <c r="RZ191"/>
  <c r="RZ189"/>
  <c r="RZ185"/>
  <c r="RZ201"/>
  <c r="RZ194"/>
  <c r="RZ186"/>
  <c r="RZ181"/>
  <c r="RZ188"/>
  <c r="RZ178"/>
  <c r="RZ196"/>
  <c r="RZ180"/>
  <c r="RZ187"/>
  <c r="RZ171"/>
  <c r="RZ182"/>
  <c r="RZ172"/>
  <c r="RZ168"/>
  <c r="RZ184"/>
  <c r="RZ179"/>
  <c r="RZ174"/>
  <c r="RZ170"/>
  <c r="RZ166"/>
  <c r="RZ173"/>
  <c r="RZ164"/>
  <c r="RZ163"/>
  <c r="RZ161"/>
  <c r="RZ157"/>
  <c r="RZ153"/>
  <c r="RZ149"/>
  <c r="RZ162"/>
  <c r="RZ158"/>
  <c r="RZ154"/>
  <c r="RZ150"/>
  <c r="RZ183"/>
  <c r="RZ176"/>
  <c r="RZ160"/>
  <c r="RZ156"/>
  <c r="RZ152"/>
  <c r="RZ148"/>
  <c r="RZ175"/>
  <c r="RZ169"/>
  <c r="RZ155"/>
  <c r="RZ147"/>
  <c r="RZ144"/>
  <c r="RZ140"/>
  <c r="RZ136"/>
  <c r="RZ132"/>
  <c r="RZ177"/>
  <c r="RZ145"/>
  <c r="RZ141"/>
  <c r="RZ159"/>
  <c r="RZ151"/>
  <c r="RZ142"/>
  <c r="RZ138"/>
  <c r="RZ165"/>
  <c r="RZ128"/>
  <c r="RZ124"/>
  <c r="RZ120"/>
  <c r="RZ116"/>
  <c r="RZ112"/>
  <c r="RZ108"/>
  <c r="RZ104"/>
  <c r="RZ146"/>
  <c r="RZ131"/>
  <c r="RZ130"/>
  <c r="RZ129"/>
  <c r="RZ125"/>
  <c r="RZ167"/>
  <c r="RZ143"/>
  <c r="RZ139"/>
  <c r="RZ137"/>
  <c r="RZ126"/>
  <c r="RZ122"/>
  <c r="RZ118"/>
  <c r="RZ123"/>
  <c r="RZ121"/>
  <c r="RZ119"/>
  <c r="RZ117"/>
  <c r="RZ101"/>
  <c r="RZ97"/>
  <c r="RZ93"/>
  <c r="RZ89"/>
  <c r="RZ85"/>
  <c r="RZ81"/>
  <c r="RZ77"/>
  <c r="RZ73"/>
  <c r="RZ133"/>
  <c r="RZ115"/>
  <c r="RZ114"/>
  <c r="RZ113"/>
  <c r="RZ107"/>
  <c r="RZ106"/>
  <c r="RZ105"/>
  <c r="RZ134"/>
  <c r="RZ127"/>
  <c r="RZ99"/>
  <c r="RZ95"/>
  <c r="RZ91"/>
  <c r="RZ111"/>
  <c r="RZ71"/>
  <c r="RZ67"/>
  <c r="RZ63"/>
  <c r="RZ59"/>
  <c r="RZ55"/>
  <c r="RZ51"/>
  <c r="RZ102"/>
  <c r="RZ100"/>
  <c r="RZ98"/>
  <c r="RZ96"/>
  <c r="RZ94"/>
  <c r="RZ92"/>
  <c r="RZ90"/>
  <c r="RZ84"/>
  <c r="RZ83"/>
  <c r="RZ82"/>
  <c r="RZ76"/>
  <c r="RZ75"/>
  <c r="RZ74"/>
  <c r="RZ135"/>
  <c r="RZ110"/>
  <c r="RZ88"/>
  <c r="RZ87"/>
  <c r="RZ86"/>
  <c r="RZ80"/>
  <c r="RZ79"/>
  <c r="RZ78"/>
  <c r="RZ70"/>
  <c r="RZ66"/>
  <c r="RZ62"/>
  <c r="RZ58"/>
  <c r="RZ109"/>
  <c r="RZ103"/>
  <c r="RZ50"/>
  <c r="RZ49"/>
  <c r="RZ48"/>
  <c r="RZ44"/>
  <c r="RZ40"/>
  <c r="RZ38"/>
  <c r="RZ34"/>
  <c r="RZ29"/>
  <c r="RZ25"/>
  <c r="RZ21"/>
  <c r="RZ45"/>
  <c r="RZ41"/>
  <c r="RZ35"/>
  <c r="RZ30"/>
  <c r="RZ26"/>
  <c r="RZ68"/>
  <c r="RZ64"/>
  <c r="RZ60"/>
  <c r="RZ56"/>
  <c r="RZ47"/>
  <c r="RZ43"/>
  <c r="RZ37"/>
  <c r="RZ33"/>
  <c r="RZ31"/>
  <c r="RZ28"/>
  <c r="RZ24"/>
  <c r="RZ65"/>
  <c r="RZ52"/>
  <c r="RZ42"/>
  <c r="RZ17"/>
  <c r="RZ11"/>
  <c r="RZ7"/>
  <c r="RZ4"/>
  <c r="RZ22"/>
  <c r="RZ9"/>
  <c r="RZ2"/>
  <c r="RZ61"/>
  <c r="RZ53"/>
  <c r="RZ36"/>
  <c r="RZ23"/>
  <c r="RZ18"/>
  <c r="RZ13"/>
  <c r="RZ12"/>
  <c r="RZ8"/>
  <c r="RZ57"/>
  <c r="RZ54"/>
  <c r="RZ46"/>
  <c r="RZ5"/>
  <c r="RZ69"/>
  <c r="RZ39"/>
  <c r="RZ32"/>
  <c r="RZ27"/>
  <c r="RZ20"/>
  <c r="RZ16"/>
  <c r="RZ10"/>
  <c r="RZ6"/>
  <c r="RZ3"/>
  <c r="RZ19"/>
  <c r="RZ15"/>
  <c r="SA1"/>
  <c r="HG136" l="1"/>
  <c r="JP81"/>
  <c r="JP18"/>
  <c r="HG144"/>
  <c r="JP67"/>
  <c r="HG44"/>
  <c r="JP69"/>
  <c r="HG173"/>
  <c r="JP100"/>
  <c r="HG115"/>
  <c r="HG81"/>
  <c r="JP43"/>
  <c r="JP89"/>
  <c r="JP176"/>
  <c r="JP124"/>
  <c r="HG77"/>
  <c r="JP177"/>
  <c r="JP44"/>
  <c r="JP135"/>
  <c r="JP122"/>
  <c r="JP95"/>
  <c r="HG124"/>
  <c r="JP126"/>
  <c r="JP114"/>
  <c r="JP64"/>
  <c r="JP150"/>
  <c r="JP178"/>
  <c r="HG92"/>
  <c r="HG126"/>
  <c r="HG198"/>
  <c r="JP41"/>
  <c r="JP160"/>
  <c r="HG91"/>
  <c r="HG197"/>
  <c r="JP131"/>
  <c r="JP53"/>
  <c r="JP181"/>
  <c r="HG131"/>
  <c r="HG59"/>
  <c r="JP27"/>
  <c r="JP204"/>
  <c r="JP96"/>
  <c r="JP92"/>
  <c r="JP195"/>
  <c r="HG150"/>
  <c r="JP37"/>
  <c r="HG192"/>
  <c r="HG127"/>
  <c r="HG103"/>
  <c r="HG102"/>
  <c r="HG90"/>
  <c r="HG203"/>
  <c r="JP151"/>
  <c r="HG87"/>
  <c r="JP63"/>
  <c r="HG27"/>
  <c r="HG97"/>
  <c r="JP45"/>
  <c r="HG204"/>
  <c r="HG96"/>
  <c r="HG184"/>
  <c r="HG53"/>
  <c r="HG161"/>
  <c r="HG195"/>
  <c r="JP183"/>
  <c r="JP52"/>
  <c r="JP20"/>
  <c r="JP15"/>
  <c r="HG182"/>
  <c r="HG37"/>
  <c r="JP68"/>
  <c r="JP198"/>
  <c r="JP153"/>
  <c r="HG50"/>
  <c r="JP146"/>
  <c r="JP94"/>
  <c r="HG141"/>
  <c r="HG111"/>
  <c r="HG169"/>
  <c r="HG100"/>
  <c r="HG108"/>
  <c r="JP47"/>
  <c r="HG76"/>
  <c r="JP65"/>
  <c r="JP62"/>
  <c r="HG26"/>
  <c r="JP161"/>
  <c r="JP163"/>
  <c r="HG130"/>
  <c r="JP12"/>
  <c r="JP155"/>
  <c r="JP34"/>
  <c r="HG135"/>
  <c r="HG177"/>
  <c r="HG3"/>
  <c r="JP197"/>
  <c r="JP121"/>
  <c r="HG174"/>
  <c r="JP86"/>
  <c r="HG117"/>
  <c r="HG181"/>
  <c r="HG125"/>
  <c r="HG196"/>
  <c r="HG160"/>
  <c r="JP84"/>
  <c r="JP48"/>
  <c r="HG191"/>
  <c r="HG57"/>
  <c r="HG41"/>
  <c r="JP175"/>
  <c r="HG62"/>
  <c r="JP75"/>
  <c r="JP38"/>
  <c r="JP87"/>
  <c r="HG47"/>
  <c r="JP16"/>
  <c r="JP182"/>
  <c r="HG15"/>
  <c r="JP117"/>
  <c r="JP57"/>
  <c r="JP58"/>
  <c r="HG134"/>
  <c r="HG104"/>
  <c r="JP2"/>
  <c r="JP102"/>
  <c r="JP46"/>
  <c r="JP91"/>
  <c r="HG128"/>
  <c r="HG19"/>
  <c r="HG89"/>
  <c r="HG107"/>
  <c r="JP98"/>
  <c r="JP169"/>
  <c r="JP101"/>
  <c r="JP36"/>
  <c r="JP9"/>
  <c r="JP5"/>
  <c r="JP72"/>
  <c r="JP132"/>
  <c r="JP4"/>
  <c r="JP147"/>
  <c r="JP24"/>
  <c r="JP30"/>
  <c r="JP99"/>
  <c r="JP51"/>
  <c r="HG123"/>
  <c r="HG61"/>
  <c r="HG13"/>
  <c r="JP93"/>
  <c r="HG98"/>
  <c r="HG68"/>
  <c r="JP14"/>
  <c r="JP13"/>
  <c r="HG101"/>
  <c r="HG132"/>
  <c r="JP90"/>
  <c r="HG10"/>
  <c r="HG110"/>
  <c r="HG4"/>
  <c r="JP111"/>
  <c r="JP31"/>
  <c r="JP42"/>
  <c r="JP174"/>
  <c r="JP54"/>
  <c r="JP35"/>
  <c r="JP154"/>
  <c r="JP78"/>
  <c r="JP103"/>
  <c r="JP50"/>
  <c r="JP71"/>
  <c r="JP140"/>
  <c r="JP55"/>
  <c r="JP133"/>
  <c r="JP192"/>
  <c r="HG112"/>
  <c r="HG193"/>
  <c r="HG146"/>
  <c r="HG84"/>
  <c r="HG31"/>
  <c r="JP119"/>
  <c r="JP179"/>
  <c r="HG120"/>
  <c r="HG42"/>
  <c r="JP164"/>
  <c r="HG178"/>
  <c r="HG164"/>
  <c r="HG60"/>
  <c r="HG122"/>
  <c r="HG9"/>
  <c r="HG147"/>
  <c r="HG51"/>
  <c r="JP193"/>
  <c r="HG93"/>
  <c r="JP120"/>
  <c r="HG54"/>
  <c r="HG34"/>
  <c r="HG154"/>
  <c r="HG71"/>
  <c r="HG140"/>
  <c r="JP199"/>
  <c r="JP70"/>
  <c r="JP139"/>
  <c r="NR244"/>
  <c r="NX243"/>
  <c r="ET202"/>
  <c r="ET199"/>
  <c r="ET204"/>
  <c r="ET205"/>
  <c r="ET197"/>
  <c r="ET192"/>
  <c r="ET203"/>
  <c r="ET200"/>
  <c r="ET194"/>
  <c r="ET206"/>
  <c r="ET195"/>
  <c r="ET193"/>
  <c r="ET185"/>
  <c r="ET177"/>
  <c r="ET189"/>
  <c r="ET190"/>
  <c r="ET181"/>
  <c r="ET175"/>
  <c r="ET167"/>
  <c r="ET159"/>
  <c r="ET188"/>
  <c r="ET183"/>
  <c r="ET180"/>
  <c r="ET201"/>
  <c r="ET198"/>
  <c r="ET196"/>
  <c r="ET186"/>
  <c r="ET182"/>
  <c r="ET164"/>
  <c r="ET162"/>
  <c r="ET160"/>
  <c r="ET157"/>
  <c r="ET184"/>
  <c r="ET179"/>
  <c r="ET174"/>
  <c r="ET176"/>
  <c r="ET178"/>
  <c r="ET172"/>
  <c r="ET191"/>
  <c r="ET173"/>
  <c r="ET143"/>
  <c r="ET156"/>
  <c r="ET149"/>
  <c r="ET171"/>
  <c r="ET166"/>
  <c r="ET165"/>
  <c r="ET158"/>
  <c r="ET145"/>
  <c r="ET140"/>
  <c r="ET132"/>
  <c r="ET124"/>
  <c r="ET152"/>
  <c r="ET151"/>
  <c r="ET134"/>
  <c r="ET163"/>
  <c r="ET161"/>
  <c r="ET153"/>
  <c r="ET136"/>
  <c r="ET142"/>
  <c r="ET169"/>
  <c r="ET139"/>
  <c r="ET126"/>
  <c r="ET118"/>
  <c r="ET130"/>
  <c r="ET127"/>
  <c r="ET155"/>
  <c r="ET141"/>
  <c r="ET138"/>
  <c r="ET114"/>
  <c r="ET122"/>
  <c r="ET187"/>
  <c r="ET170"/>
  <c r="ET150"/>
  <c r="ET146"/>
  <c r="ET144"/>
  <c r="ET135"/>
  <c r="ET112"/>
  <c r="ET109"/>
  <c r="ET101"/>
  <c r="ET93"/>
  <c r="ET131"/>
  <c r="ET125"/>
  <c r="ET115"/>
  <c r="ET111"/>
  <c r="ET108"/>
  <c r="ET154"/>
  <c r="ET147"/>
  <c r="ET133"/>
  <c r="ET129"/>
  <c r="ET123"/>
  <c r="ET106"/>
  <c r="ET104"/>
  <c r="ET102"/>
  <c r="ET88"/>
  <c r="ET80"/>
  <c r="ET148"/>
  <c r="ET128"/>
  <c r="ET117"/>
  <c r="ET116"/>
  <c r="ET97"/>
  <c r="ET120"/>
  <c r="ET119"/>
  <c r="ET107"/>
  <c r="ET100"/>
  <c r="ET94"/>
  <c r="ET92"/>
  <c r="ET121"/>
  <c r="ET103"/>
  <c r="ET99"/>
  <c r="ET96"/>
  <c r="ET82"/>
  <c r="ET78"/>
  <c r="ET69"/>
  <c r="ET90"/>
  <c r="ET81"/>
  <c r="ET66"/>
  <c r="ET58"/>
  <c r="ET98"/>
  <c r="ET89"/>
  <c r="ET71"/>
  <c r="ET67"/>
  <c r="ET63"/>
  <c r="ET55"/>
  <c r="ET113"/>
  <c r="ET91"/>
  <c r="ET79"/>
  <c r="ET73"/>
  <c r="ET60"/>
  <c r="ET52"/>
  <c r="ET168"/>
  <c r="ET110"/>
  <c r="ET84"/>
  <c r="ET76"/>
  <c r="ET61"/>
  <c r="ET53"/>
  <c r="ET45"/>
  <c r="ET37"/>
  <c r="ET83"/>
  <c r="ET59"/>
  <c r="ET51"/>
  <c r="ET47"/>
  <c r="ET43"/>
  <c r="ET85"/>
  <c r="ET49"/>
  <c r="ET105"/>
  <c r="ET74"/>
  <c r="ET65"/>
  <c r="ET64"/>
  <c r="ET57"/>
  <c r="ET56"/>
  <c r="ET36"/>
  <c r="ET26"/>
  <c r="ET86"/>
  <c r="ET75"/>
  <c r="ET72"/>
  <c r="ET39"/>
  <c r="ET35"/>
  <c r="ET30"/>
  <c r="ET22"/>
  <c r="ET34"/>
  <c r="ET28"/>
  <c r="ET23"/>
  <c r="ET8"/>
  <c r="ET54"/>
  <c r="ET46"/>
  <c r="ET42"/>
  <c r="ET25"/>
  <c r="ET16"/>
  <c r="ET13"/>
  <c r="ET5"/>
  <c r="ET38"/>
  <c r="ET33"/>
  <c r="ET32"/>
  <c r="ET31"/>
  <c r="ET18"/>
  <c r="ET10"/>
  <c r="ET2"/>
  <c r="ET137"/>
  <c r="ET95"/>
  <c r="ET40"/>
  <c r="ET27"/>
  <c r="ET19"/>
  <c r="ET17"/>
  <c r="ET14"/>
  <c r="ET6"/>
  <c r="ET77"/>
  <c r="ET70"/>
  <c r="ET50"/>
  <c r="ET68"/>
  <c r="ET24"/>
  <c r="ET21"/>
  <c r="ET15"/>
  <c r="ET87"/>
  <c r="ET9"/>
  <c r="ET62"/>
  <c r="ET48"/>
  <c r="ET29"/>
  <c r="ET44"/>
  <c r="ET41"/>
  <c r="ET20"/>
  <c r="ET11"/>
  <c r="ET3"/>
  <c r="ET12"/>
  <c r="ET4"/>
  <c r="ET7"/>
  <c r="CE206"/>
  <c r="CE202"/>
  <c r="CE198"/>
  <c r="CE194"/>
  <c r="CE190"/>
  <c r="CE186"/>
  <c r="CE182"/>
  <c r="CE178"/>
  <c r="CE174"/>
  <c r="CE170"/>
  <c r="CE166"/>
  <c r="CE162"/>
  <c r="CE158"/>
  <c r="CE154"/>
  <c r="CE150"/>
  <c r="CE146"/>
  <c r="CE142"/>
  <c r="CE138"/>
  <c r="CE203"/>
  <c r="CE199"/>
  <c r="CE195"/>
  <c r="CE191"/>
  <c r="CE187"/>
  <c r="CE183"/>
  <c r="CE179"/>
  <c r="CE175"/>
  <c r="CE171"/>
  <c r="CE167"/>
  <c r="CE204"/>
  <c r="CE200"/>
  <c r="CE196"/>
  <c r="CE192"/>
  <c r="CE188"/>
  <c r="CE184"/>
  <c r="CE180"/>
  <c r="CE176"/>
  <c r="CE205"/>
  <c r="CE201"/>
  <c r="CE197"/>
  <c r="CE193"/>
  <c r="CE189"/>
  <c r="CE185"/>
  <c r="CE181"/>
  <c r="CE177"/>
  <c r="CE173"/>
  <c r="CE169"/>
  <c r="CE165"/>
  <c r="CE168"/>
  <c r="CE164"/>
  <c r="CE161"/>
  <c r="CE156"/>
  <c r="CE151"/>
  <c r="CE145"/>
  <c r="CE140"/>
  <c r="CE137"/>
  <c r="CE133"/>
  <c r="CE129"/>
  <c r="CE125"/>
  <c r="CE121"/>
  <c r="CE117"/>
  <c r="CE160"/>
  <c r="CE155"/>
  <c r="CE149"/>
  <c r="CE144"/>
  <c r="CE139"/>
  <c r="CE134"/>
  <c r="CE130"/>
  <c r="CE126"/>
  <c r="CE159"/>
  <c r="CE153"/>
  <c r="CE148"/>
  <c r="CE143"/>
  <c r="CE135"/>
  <c r="CE131"/>
  <c r="CE127"/>
  <c r="CE172"/>
  <c r="CE163"/>
  <c r="CE157"/>
  <c r="CE152"/>
  <c r="CE147"/>
  <c r="CE141"/>
  <c r="CE136"/>
  <c r="CE132"/>
  <c r="CE128"/>
  <c r="CE124"/>
  <c r="CE120"/>
  <c r="CE116"/>
  <c r="CE123"/>
  <c r="CE112"/>
  <c r="CE108"/>
  <c r="CE104"/>
  <c r="CE100"/>
  <c r="CE96"/>
  <c r="CE92"/>
  <c r="CE88"/>
  <c r="CE84"/>
  <c r="CE80"/>
  <c r="CE76"/>
  <c r="CE72"/>
  <c r="CE68"/>
  <c r="CE64"/>
  <c r="CE118"/>
  <c r="CE115"/>
  <c r="CE109"/>
  <c r="CE105"/>
  <c r="CE101"/>
  <c r="CE97"/>
  <c r="CE93"/>
  <c r="CE89"/>
  <c r="CE85"/>
  <c r="CE81"/>
  <c r="CE77"/>
  <c r="CE73"/>
  <c r="CE119"/>
  <c r="CE114"/>
  <c r="CE110"/>
  <c r="CE106"/>
  <c r="CE102"/>
  <c r="CE98"/>
  <c r="CE94"/>
  <c r="CE90"/>
  <c r="CE86"/>
  <c r="CE82"/>
  <c r="CE78"/>
  <c r="CE74"/>
  <c r="CE122"/>
  <c r="CE113"/>
  <c r="CE111"/>
  <c r="CE107"/>
  <c r="CE103"/>
  <c r="CE99"/>
  <c r="CE95"/>
  <c r="CE91"/>
  <c r="CE87"/>
  <c r="CE83"/>
  <c r="CE79"/>
  <c r="CE75"/>
  <c r="CE71"/>
  <c r="CE67"/>
  <c r="CE63"/>
  <c r="CE59"/>
  <c r="CE70"/>
  <c r="CE62"/>
  <c r="CE60"/>
  <c r="CE55"/>
  <c r="CE51"/>
  <c r="CE47"/>
  <c r="CE43"/>
  <c r="CE39"/>
  <c r="CE35"/>
  <c r="CE31"/>
  <c r="CE27"/>
  <c r="CE23"/>
  <c r="CE19"/>
  <c r="CE15"/>
  <c r="CE11"/>
  <c r="CE7"/>
  <c r="CE3"/>
  <c r="CE16"/>
  <c r="CE12"/>
  <c r="CE8"/>
  <c r="CE4"/>
  <c r="CE1"/>
  <c r="CE13"/>
  <c r="CE65"/>
  <c r="CE56"/>
  <c r="CE52"/>
  <c r="CE48"/>
  <c r="CE44"/>
  <c r="CE40"/>
  <c r="CE36"/>
  <c r="CE32"/>
  <c r="CE28"/>
  <c r="CE24"/>
  <c r="CE20"/>
  <c r="CE17"/>
  <c r="CE9"/>
  <c r="CE66"/>
  <c r="CE57"/>
  <c r="CE53"/>
  <c r="CE49"/>
  <c r="CE45"/>
  <c r="CE41"/>
  <c r="CE37"/>
  <c r="CE33"/>
  <c r="CE29"/>
  <c r="CE25"/>
  <c r="CE21"/>
  <c r="CE5"/>
  <c r="CE69"/>
  <c r="CE61"/>
  <c r="CE58"/>
  <c r="CE54"/>
  <c r="CE50"/>
  <c r="CE46"/>
  <c r="CE42"/>
  <c r="CE38"/>
  <c r="CE34"/>
  <c r="CE30"/>
  <c r="CE26"/>
  <c r="CE22"/>
  <c r="CE18"/>
  <c r="CE14"/>
  <c r="CE10"/>
  <c r="CE6"/>
  <c r="CE2"/>
  <c r="ET210"/>
  <c r="Q205"/>
  <c r="Q203"/>
  <c r="Q206"/>
  <c r="Q204"/>
  <c r="Q201"/>
  <c r="Q199"/>
  <c r="Q197"/>
  <c r="Q195"/>
  <c r="Q193"/>
  <c r="Q202"/>
  <c r="Q200"/>
  <c r="Q194"/>
  <c r="Q191"/>
  <c r="Q189"/>
  <c r="Q190"/>
  <c r="Q198"/>
  <c r="Q196"/>
  <c r="Q192"/>
  <c r="Q188"/>
  <c r="Q187"/>
  <c r="Q186"/>
  <c r="Q185"/>
  <c r="Q184"/>
  <c r="Q183"/>
  <c r="Q181"/>
  <c r="Q179"/>
  <c r="Q177"/>
  <c r="Q175"/>
  <c r="Q173"/>
  <c r="Q171"/>
  <c r="Q169"/>
  <c r="Q167"/>
  <c r="Q165"/>
  <c r="Q182"/>
  <c r="Q180"/>
  <c r="Q178"/>
  <c r="Q172"/>
  <c r="Q174"/>
  <c r="Q166"/>
  <c r="Q163"/>
  <c r="Q168"/>
  <c r="Q176"/>
  <c r="Q170"/>
  <c r="Q164"/>
  <c r="Q162"/>
  <c r="Q160"/>
  <c r="Q158"/>
  <c r="Q156"/>
  <c r="Q154"/>
  <c r="Q152"/>
  <c r="Q161"/>
  <c r="Q153"/>
  <c r="Q155"/>
  <c r="Q149"/>
  <c r="Q147"/>
  <c r="Q157"/>
  <c r="Q159"/>
  <c r="Q151"/>
  <c r="Q150"/>
  <c r="Q148"/>
  <c r="Q146"/>
  <c r="Q144"/>
  <c r="Q142"/>
  <c r="Q140"/>
  <c r="Q138"/>
  <c r="Q136"/>
  <c r="Q134"/>
  <c r="Q132"/>
  <c r="Q130"/>
  <c r="Q128"/>
  <c r="Q126"/>
  <c r="Q124"/>
  <c r="Q122"/>
  <c r="Q120"/>
  <c r="Q137"/>
  <c r="Q143"/>
  <c r="Q139"/>
  <c r="Q135"/>
  <c r="Q133"/>
  <c r="Q145"/>
  <c r="Q141"/>
  <c r="Q123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125"/>
  <c r="Q129"/>
  <c r="Q127"/>
  <c r="Q119"/>
  <c r="Q117"/>
  <c r="Q115"/>
  <c r="Q113"/>
  <c r="Q131"/>
  <c r="Q121"/>
  <c r="Q103"/>
  <c r="Q101"/>
  <c r="Q93"/>
  <c r="Q85"/>
  <c r="Q107"/>
  <c r="Q105"/>
  <c r="Q95"/>
  <c r="Q87"/>
  <c r="Q81"/>
  <c r="Q79"/>
  <c r="Q77"/>
  <c r="Q75"/>
  <c r="Q73"/>
  <c r="Q71"/>
  <c r="Q109"/>
  <c r="Q97"/>
  <c r="Q89"/>
  <c r="Q111"/>
  <c r="Q99"/>
  <c r="Q91"/>
  <c r="Q83"/>
  <c r="Q82"/>
  <c r="Q80"/>
  <c r="Q78"/>
  <c r="Q76"/>
  <c r="Q74"/>
  <c r="Q72"/>
  <c r="Q52"/>
  <c r="Q50"/>
  <c r="Q48"/>
  <c r="Q46"/>
  <c r="Q44"/>
  <c r="Q69"/>
  <c r="Q68"/>
  <c r="Q67"/>
  <c r="Q66"/>
  <c r="Q65"/>
  <c r="Q64"/>
  <c r="Q63"/>
  <c r="Q62"/>
  <c r="Q61"/>
  <c r="Q60"/>
  <c r="Q59"/>
  <c r="Q58"/>
  <c r="Q57"/>
  <c r="Q56"/>
  <c r="Q55"/>
  <c r="Q54"/>
  <c r="Q53"/>
  <c r="Q70"/>
  <c r="Q51"/>
  <c r="Q49"/>
  <c r="Q47"/>
  <c r="Q45"/>
  <c r="Q43"/>
  <c r="Q41"/>
  <c r="Q39"/>
  <c r="Q37"/>
  <c r="Q35"/>
  <c r="Q33"/>
  <c r="Q31"/>
  <c r="Q29"/>
  <c r="Q27"/>
  <c r="Q25"/>
  <c r="Q23"/>
  <c r="Q38"/>
  <c r="Q26"/>
  <c r="Q10"/>
  <c r="Q6"/>
  <c r="Q4"/>
  <c r="Q40"/>
  <c r="Q32"/>
  <c r="Q28"/>
  <c r="Q22"/>
  <c r="Q20"/>
  <c r="Q18"/>
  <c r="Q16"/>
  <c r="Q14"/>
  <c r="Q12"/>
  <c r="Q8"/>
  <c r="Q2"/>
  <c r="Q42"/>
  <c r="Q34"/>
  <c r="Q30"/>
  <c r="Q36"/>
  <c r="Q24"/>
  <c r="Q21"/>
  <c r="Q19"/>
  <c r="Q17"/>
  <c r="Q15"/>
  <c r="Q13"/>
  <c r="Q11"/>
  <c r="Q9"/>
  <c r="Q7"/>
  <c r="Q5"/>
  <c r="Q3"/>
  <c r="ES208"/>
  <c r="EU1"/>
  <c r="JQ14"/>
  <c r="JQ155"/>
  <c r="UI204"/>
  <c r="UI201"/>
  <c r="UI206"/>
  <c r="UI194"/>
  <c r="UI186"/>
  <c r="UI192"/>
  <c r="UI177"/>
  <c r="UI169"/>
  <c r="UI205"/>
  <c r="UI196"/>
  <c r="UI195"/>
  <c r="UI198"/>
  <c r="UI193"/>
  <c r="UI190"/>
  <c r="UI187"/>
  <c r="UI184"/>
  <c r="UI178"/>
  <c r="UI163"/>
  <c r="UI202"/>
  <c r="UI199"/>
  <c r="UI197"/>
  <c r="UI189"/>
  <c r="UI180"/>
  <c r="UI168"/>
  <c r="UI161"/>
  <c r="UI200"/>
  <c r="UI188"/>
  <c r="UI185"/>
  <c r="UI181"/>
  <c r="UI175"/>
  <c r="UI174"/>
  <c r="UI173"/>
  <c r="UI171"/>
  <c r="UI170"/>
  <c r="UI160"/>
  <c r="UI152"/>
  <c r="UI144"/>
  <c r="UI182"/>
  <c r="UI179"/>
  <c r="UI183"/>
  <c r="UI167"/>
  <c r="UI164"/>
  <c r="UI155"/>
  <c r="UI159"/>
  <c r="UI148"/>
  <c r="UI146"/>
  <c r="UI135"/>
  <c r="UI127"/>
  <c r="UI172"/>
  <c r="UI166"/>
  <c r="UI156"/>
  <c r="UI149"/>
  <c r="UI143"/>
  <c r="UI140"/>
  <c r="UI136"/>
  <c r="UI153"/>
  <c r="UI138"/>
  <c r="UI125"/>
  <c r="UI115"/>
  <c r="UI107"/>
  <c r="UI130"/>
  <c r="UI121"/>
  <c r="UI145"/>
  <c r="UI134"/>
  <c r="UI131"/>
  <c r="UI165"/>
  <c r="UI147"/>
  <c r="UI120"/>
  <c r="UI116"/>
  <c r="UI203"/>
  <c r="UI176"/>
  <c r="UI150"/>
  <c r="UI139"/>
  <c r="UI132"/>
  <c r="UI128"/>
  <c r="UI122"/>
  <c r="UI118"/>
  <c r="UI104"/>
  <c r="UI96"/>
  <c r="UI88"/>
  <c r="UI141"/>
  <c r="UI137"/>
  <c r="UI133"/>
  <c r="UI123"/>
  <c r="UI117"/>
  <c r="UI114"/>
  <c r="UI105"/>
  <c r="UI92"/>
  <c r="UI90"/>
  <c r="UI157"/>
  <c r="UI154"/>
  <c r="UI124"/>
  <c r="UI94"/>
  <c r="UI82"/>
  <c r="UI158"/>
  <c r="UI126"/>
  <c r="UI110"/>
  <c r="UI100"/>
  <c r="UI98"/>
  <c r="UI85"/>
  <c r="UI79"/>
  <c r="UI162"/>
  <c r="UI142"/>
  <c r="UI111"/>
  <c r="UI102"/>
  <c r="UI87"/>
  <c r="UI83"/>
  <c r="UI76"/>
  <c r="UI68"/>
  <c r="UI60"/>
  <c r="UI52"/>
  <c r="UI44"/>
  <c r="UI108"/>
  <c r="UI106"/>
  <c r="UI103"/>
  <c r="UI81"/>
  <c r="UI80"/>
  <c r="UI77"/>
  <c r="UI64"/>
  <c r="UI62"/>
  <c r="UI109"/>
  <c r="UI89"/>
  <c r="UI86"/>
  <c r="UI191"/>
  <c r="UI112"/>
  <c r="UI99"/>
  <c r="UI95"/>
  <c r="UI72"/>
  <c r="UI70"/>
  <c r="UI57"/>
  <c r="UI53"/>
  <c r="UI74"/>
  <c r="UI59"/>
  <c r="UI55"/>
  <c r="UI42"/>
  <c r="UI39"/>
  <c r="UI31"/>
  <c r="UI75"/>
  <c r="UI69"/>
  <c r="UI38"/>
  <c r="UI34"/>
  <c r="UI93"/>
  <c r="UI78"/>
  <c r="UI67"/>
  <c r="UI49"/>
  <c r="UI45"/>
  <c r="UI27"/>
  <c r="UI129"/>
  <c r="UI101"/>
  <c r="UI97"/>
  <c r="UI84"/>
  <c r="UI71"/>
  <c r="UI58"/>
  <c r="UI56"/>
  <c r="UI29"/>
  <c r="UI23"/>
  <c r="UI20"/>
  <c r="UI119"/>
  <c r="UI91"/>
  <c r="UI66"/>
  <c r="UI65"/>
  <c r="UI54"/>
  <c r="UI46"/>
  <c r="UI43"/>
  <c r="UI40"/>
  <c r="UI35"/>
  <c r="UI33"/>
  <c r="UI17"/>
  <c r="UI9"/>
  <c r="UI6"/>
  <c r="UI151"/>
  <c r="UI61"/>
  <c r="UI73"/>
  <c r="UI26"/>
  <c r="UI15"/>
  <c r="UI41"/>
  <c r="UI36"/>
  <c r="UI7"/>
  <c r="UI28"/>
  <c r="UI16"/>
  <c r="UI12"/>
  <c r="UI37"/>
  <c r="UI13"/>
  <c r="UI47"/>
  <c r="UI8"/>
  <c r="UI22"/>
  <c r="UI18"/>
  <c r="UI4"/>
  <c r="UI113"/>
  <c r="UI11"/>
  <c r="UI50"/>
  <c r="UI48"/>
  <c r="UI30"/>
  <c r="UI25"/>
  <c r="UI14"/>
  <c r="UI10"/>
  <c r="UI5"/>
  <c r="UI3"/>
  <c r="UI51"/>
  <c r="UI32"/>
  <c r="UI24"/>
  <c r="UI19"/>
  <c r="UI63"/>
  <c r="UI21"/>
  <c r="UI2"/>
  <c r="JQ158"/>
  <c r="JQ53"/>
  <c r="HH53"/>
  <c r="JQ30"/>
  <c r="HH30"/>
  <c r="JQ102"/>
  <c r="HH102"/>
  <c r="JQ113"/>
  <c r="HH113"/>
  <c r="JQ141"/>
  <c r="HH141"/>
  <c r="JQ161"/>
  <c r="HH161"/>
  <c r="JQ20"/>
  <c r="HH20"/>
  <c r="JQ43"/>
  <c r="HH43"/>
  <c r="JQ88"/>
  <c r="HH88"/>
  <c r="JQ95"/>
  <c r="HH95"/>
  <c r="JQ114"/>
  <c r="HH114"/>
  <c r="JQ93"/>
  <c r="HH93"/>
  <c r="JQ122"/>
  <c r="HH122"/>
  <c r="JQ130"/>
  <c r="HH130"/>
  <c r="JQ124"/>
  <c r="HH124"/>
  <c r="JQ145"/>
  <c r="HH145"/>
  <c r="JQ169"/>
  <c r="HH169"/>
  <c r="JQ150"/>
  <c r="HH150"/>
  <c r="JQ163"/>
  <c r="HH163"/>
  <c r="JQ168"/>
  <c r="HH168"/>
  <c r="JQ188"/>
  <c r="HH188"/>
  <c r="JQ190"/>
  <c r="HH190"/>
  <c r="JQ199"/>
  <c r="HH199"/>
  <c r="JQ27"/>
  <c r="HH27"/>
  <c r="JQ8"/>
  <c r="HH8"/>
  <c r="JQ2"/>
  <c r="HH2"/>
  <c r="JQ52"/>
  <c r="HH52"/>
  <c r="JQ47"/>
  <c r="HH47"/>
  <c r="JQ41"/>
  <c r="HH41"/>
  <c r="JQ44"/>
  <c r="HH44"/>
  <c r="JQ66"/>
  <c r="HH66"/>
  <c r="JQ110"/>
  <c r="HH110"/>
  <c r="JQ90"/>
  <c r="HH90"/>
  <c r="JQ55"/>
  <c r="HH55"/>
  <c r="JQ99"/>
  <c r="HH99"/>
  <c r="JQ115"/>
  <c r="HH115"/>
  <c r="JQ97"/>
  <c r="HH97"/>
  <c r="JQ126"/>
  <c r="HH126"/>
  <c r="JQ131"/>
  <c r="HH131"/>
  <c r="JQ128"/>
  <c r="HH128"/>
  <c r="JQ177"/>
  <c r="HH177"/>
  <c r="JQ175"/>
  <c r="HH175"/>
  <c r="JQ154"/>
  <c r="HH154"/>
  <c r="JQ164"/>
  <c r="HH164"/>
  <c r="JQ172"/>
  <c r="HH172"/>
  <c r="JQ181"/>
  <c r="HH181"/>
  <c r="JQ192"/>
  <c r="HH192"/>
  <c r="JQ200"/>
  <c r="HH200"/>
  <c r="JQ87"/>
  <c r="HH87"/>
  <c r="JQ129"/>
  <c r="HH129"/>
  <c r="JQ178"/>
  <c r="HH178"/>
  <c r="JQ35"/>
  <c r="HH35"/>
  <c r="JQ51"/>
  <c r="HH51"/>
  <c r="JQ45"/>
  <c r="HH45"/>
  <c r="JQ127"/>
  <c r="HH127"/>
  <c r="JQ132"/>
  <c r="HH132"/>
  <c r="JQ182"/>
  <c r="HH182"/>
  <c r="JQ19"/>
  <c r="HH19"/>
  <c r="JQ22"/>
  <c r="HH22"/>
  <c r="JQ21"/>
  <c r="HH21"/>
  <c r="JQ78"/>
  <c r="HH78"/>
  <c r="JQ63"/>
  <c r="HH63"/>
  <c r="JQ73"/>
  <c r="HH73"/>
  <c r="JQ139"/>
  <c r="HH139"/>
  <c r="JQ104"/>
  <c r="HH104"/>
  <c r="JQ138"/>
  <c r="HH138"/>
  <c r="JQ136"/>
  <c r="HH136"/>
  <c r="JQ152"/>
  <c r="HH152"/>
  <c r="JQ162"/>
  <c r="HH162"/>
  <c r="JQ166"/>
  <c r="HH166"/>
  <c r="JQ171"/>
  <c r="HH171"/>
  <c r="JQ194"/>
  <c r="HH194"/>
  <c r="JQ198"/>
  <c r="HH198"/>
  <c r="JQ203"/>
  <c r="HH203"/>
  <c r="JQ17"/>
  <c r="HH17"/>
  <c r="JQ38"/>
  <c r="HH38"/>
  <c r="JQ91"/>
  <c r="HH91"/>
  <c r="JQ120"/>
  <c r="HH120"/>
  <c r="JQ183"/>
  <c r="HH183"/>
  <c r="JQ197"/>
  <c r="HH197"/>
  <c r="JQ42"/>
  <c r="HH42"/>
  <c r="JQ62"/>
  <c r="HH62"/>
  <c r="JQ12"/>
  <c r="HH12"/>
  <c r="JQ65"/>
  <c r="HH65"/>
  <c r="JQ70"/>
  <c r="HH70"/>
  <c r="JQ59"/>
  <c r="HH59"/>
  <c r="JQ101"/>
  <c r="HH101"/>
  <c r="JQ146"/>
  <c r="HH146"/>
  <c r="JQ173"/>
  <c r="HH173"/>
  <c r="JQ202"/>
  <c r="HH202"/>
  <c r="JQ39"/>
  <c r="HH39"/>
  <c r="JQ13"/>
  <c r="HH13"/>
  <c r="JQ24"/>
  <c r="HH24"/>
  <c r="JQ60"/>
  <c r="HH60"/>
  <c r="JQ49"/>
  <c r="HH49"/>
  <c r="JQ74"/>
  <c r="HH74"/>
  <c r="JQ94"/>
  <c r="HH94"/>
  <c r="JQ134"/>
  <c r="HH134"/>
  <c r="JQ117"/>
  <c r="HH117"/>
  <c r="JQ3"/>
  <c r="HH3"/>
  <c r="JQ69"/>
  <c r="HH69"/>
  <c r="JQ18"/>
  <c r="HH18"/>
  <c r="JQ4"/>
  <c r="HH4"/>
  <c r="JQ28"/>
  <c r="HH28"/>
  <c r="JQ64"/>
  <c r="HH64"/>
  <c r="JQ25"/>
  <c r="HH25"/>
  <c r="JQ50"/>
  <c r="HH50"/>
  <c r="JQ79"/>
  <c r="HH79"/>
  <c r="JQ75"/>
  <c r="HH75"/>
  <c r="JQ96"/>
  <c r="HH96"/>
  <c r="JQ67"/>
  <c r="HH67"/>
  <c r="JQ105"/>
  <c r="HH105"/>
  <c r="JQ77"/>
  <c r="HH77"/>
  <c r="JQ119"/>
  <c r="HH119"/>
  <c r="JQ143"/>
  <c r="HH143"/>
  <c r="JQ108"/>
  <c r="HH108"/>
  <c r="JQ142"/>
  <c r="HH142"/>
  <c r="JQ140"/>
  <c r="HH140"/>
  <c r="JQ149"/>
  <c r="HH149"/>
  <c r="JQ170"/>
  <c r="HH170"/>
  <c r="JQ187"/>
  <c r="HH187"/>
  <c r="JQ201"/>
  <c r="HH201"/>
  <c r="JQ204"/>
  <c r="HH204"/>
  <c r="JQ206"/>
  <c r="HH206"/>
  <c r="JQ15"/>
  <c r="JQ16"/>
  <c r="HH16"/>
  <c r="JQ58"/>
  <c r="HH58"/>
  <c r="JQ118"/>
  <c r="HH118"/>
  <c r="JQ184"/>
  <c r="HH184"/>
  <c r="JQ57"/>
  <c r="HH57"/>
  <c r="JQ84"/>
  <c r="HH84"/>
  <c r="JQ56"/>
  <c r="HH56"/>
  <c r="JQ92"/>
  <c r="HH92"/>
  <c r="JQ165"/>
  <c r="HH165"/>
  <c r="JQ186"/>
  <c r="HH186"/>
  <c r="JQ6"/>
  <c r="HH6"/>
  <c r="JQ7"/>
  <c r="HH7"/>
  <c r="JQ29"/>
  <c r="HH29"/>
  <c r="JQ80"/>
  <c r="HH80"/>
  <c r="JQ71"/>
  <c r="HH71"/>
  <c r="JQ121"/>
  <c r="HH121"/>
  <c r="JQ167"/>
  <c r="HH167"/>
  <c r="JQ112"/>
  <c r="HH112"/>
  <c r="JQ151"/>
  <c r="HH151"/>
  <c r="JQ144"/>
  <c r="HH144"/>
  <c r="JQ160"/>
  <c r="JQ159"/>
  <c r="HH160"/>
  <c r="JQ153"/>
  <c r="HH153"/>
  <c r="JQ174"/>
  <c r="HH174"/>
  <c r="JQ180"/>
  <c r="HH180"/>
  <c r="JQ185"/>
  <c r="HH185"/>
  <c r="JQ72"/>
  <c r="HH72"/>
  <c r="JQ205"/>
  <c r="HH205"/>
  <c r="JQ54"/>
  <c r="HH54"/>
  <c r="JQ37"/>
  <c r="HH37"/>
  <c r="JQ83"/>
  <c r="HH83"/>
  <c r="JQ89"/>
  <c r="HH89"/>
  <c r="JQ191"/>
  <c r="HH191"/>
  <c r="JQ61"/>
  <c r="HH61"/>
  <c r="JQ40"/>
  <c r="HH40"/>
  <c r="JQ32"/>
  <c r="HH32"/>
  <c r="JQ9"/>
  <c r="HH9"/>
  <c r="JQ48"/>
  <c r="HH48"/>
  <c r="JQ135"/>
  <c r="HH135"/>
  <c r="JQ133"/>
  <c r="HH133"/>
  <c r="JQ137"/>
  <c r="HH137"/>
  <c r="JQ148"/>
  <c r="HH148"/>
  <c r="JQ195"/>
  <c r="HH195"/>
  <c r="JQ5"/>
  <c r="HH5"/>
  <c r="JQ23"/>
  <c r="HH23"/>
  <c r="JQ31"/>
  <c r="HH31"/>
  <c r="JQ68"/>
  <c r="HH68"/>
  <c r="JQ103"/>
  <c r="HH103"/>
  <c r="JQ76"/>
  <c r="HH76"/>
  <c r="JQ98"/>
  <c r="HH98"/>
  <c r="JQ106"/>
  <c r="HH106"/>
  <c r="JQ81"/>
  <c r="HH81"/>
  <c r="JQ10"/>
  <c r="HH10"/>
  <c r="JQ46"/>
  <c r="HH46"/>
  <c r="JQ36"/>
  <c r="HH36"/>
  <c r="JQ11"/>
  <c r="HH11"/>
  <c r="JQ33"/>
  <c r="HH33"/>
  <c r="JQ26"/>
  <c r="HH26"/>
  <c r="JQ34"/>
  <c r="HH34"/>
  <c r="JQ109"/>
  <c r="HH109"/>
  <c r="JQ86"/>
  <c r="HH86"/>
  <c r="JQ82"/>
  <c r="HH82"/>
  <c r="JQ100"/>
  <c r="HH100"/>
  <c r="JQ111"/>
  <c r="HH111"/>
  <c r="JQ107"/>
  <c r="HH107"/>
  <c r="JQ85"/>
  <c r="HH85"/>
  <c r="JQ123"/>
  <c r="HH123"/>
  <c r="JQ125"/>
  <c r="HH125"/>
  <c r="JQ116"/>
  <c r="HH116"/>
  <c r="HH159"/>
  <c r="JQ147"/>
  <c r="HH147"/>
  <c r="JQ176"/>
  <c r="HH176"/>
  <c r="JQ157"/>
  <c r="JQ156"/>
  <c r="JQ179"/>
  <c r="HH179"/>
  <c r="JQ196"/>
  <c r="HH196"/>
  <c r="JQ189"/>
  <c r="HH189"/>
  <c r="JQ193"/>
  <c r="HH193"/>
  <c r="HH14"/>
  <c r="HH15"/>
  <c r="HH155"/>
  <c r="HH156"/>
  <c r="HH158"/>
  <c r="HH157"/>
  <c r="UJ1"/>
  <c r="SA14"/>
  <c r="SA206"/>
  <c r="SA203"/>
  <c r="SA205"/>
  <c r="SA202"/>
  <c r="SA72"/>
  <c r="SA204"/>
  <c r="SA201"/>
  <c r="SA196"/>
  <c r="SA198"/>
  <c r="SA194"/>
  <c r="SA200"/>
  <c r="SA195"/>
  <c r="SA199"/>
  <c r="SA193"/>
  <c r="SA192"/>
  <c r="SA191"/>
  <c r="SA190"/>
  <c r="SA189"/>
  <c r="SA197"/>
  <c r="SA186"/>
  <c r="SA182"/>
  <c r="SA187"/>
  <c r="SA188"/>
  <c r="SA178"/>
  <c r="SA185"/>
  <c r="SA184"/>
  <c r="SA183"/>
  <c r="SA179"/>
  <c r="SA175"/>
  <c r="SA181"/>
  <c r="SA177"/>
  <c r="SA180"/>
  <c r="SA172"/>
  <c r="SA168"/>
  <c r="SA176"/>
  <c r="SA173"/>
  <c r="SA169"/>
  <c r="SA165"/>
  <c r="SA171"/>
  <c r="SA167"/>
  <c r="SA163"/>
  <c r="SA166"/>
  <c r="SA162"/>
  <c r="SA158"/>
  <c r="SA154"/>
  <c r="SA150"/>
  <c r="SA146"/>
  <c r="SA174"/>
  <c r="SA159"/>
  <c r="SA155"/>
  <c r="SA151"/>
  <c r="SA147"/>
  <c r="SA170"/>
  <c r="SA164"/>
  <c r="SA161"/>
  <c r="SA157"/>
  <c r="SA153"/>
  <c r="SA149"/>
  <c r="SA145"/>
  <c r="SA141"/>
  <c r="SA137"/>
  <c r="SA133"/>
  <c r="SA129"/>
  <c r="SA156"/>
  <c r="SA148"/>
  <c r="SA142"/>
  <c r="SA143"/>
  <c r="SA139"/>
  <c r="SA138"/>
  <c r="SA132"/>
  <c r="SA131"/>
  <c r="SA130"/>
  <c r="SA125"/>
  <c r="SA121"/>
  <c r="SA117"/>
  <c r="SA113"/>
  <c r="SA109"/>
  <c r="SA105"/>
  <c r="SA140"/>
  <c r="SA126"/>
  <c r="SA160"/>
  <c r="SA152"/>
  <c r="SA136"/>
  <c r="SA135"/>
  <c r="SA134"/>
  <c r="SA127"/>
  <c r="SA123"/>
  <c r="SA119"/>
  <c r="SA115"/>
  <c r="SA114"/>
  <c r="SA108"/>
  <c r="SA107"/>
  <c r="SA106"/>
  <c r="SA98"/>
  <c r="SA94"/>
  <c r="SA90"/>
  <c r="SA86"/>
  <c r="SA82"/>
  <c r="SA78"/>
  <c r="SA74"/>
  <c r="SA144"/>
  <c r="SA124"/>
  <c r="SA122"/>
  <c r="SA120"/>
  <c r="SA118"/>
  <c r="SA116"/>
  <c r="SA112"/>
  <c r="SA111"/>
  <c r="SA110"/>
  <c r="SA104"/>
  <c r="SA103"/>
  <c r="SA102"/>
  <c r="SA100"/>
  <c r="SA96"/>
  <c r="SA92"/>
  <c r="SA101"/>
  <c r="SA85"/>
  <c r="SA84"/>
  <c r="SA83"/>
  <c r="SA77"/>
  <c r="SA76"/>
  <c r="SA75"/>
  <c r="SA68"/>
  <c r="SA64"/>
  <c r="SA60"/>
  <c r="SA56"/>
  <c r="SA52"/>
  <c r="SA128"/>
  <c r="SA99"/>
  <c r="SA97"/>
  <c r="SA95"/>
  <c r="SA93"/>
  <c r="SA91"/>
  <c r="SA89"/>
  <c r="SA71"/>
  <c r="SA67"/>
  <c r="SA63"/>
  <c r="SA59"/>
  <c r="SA55"/>
  <c r="SA70"/>
  <c r="SA66"/>
  <c r="SA62"/>
  <c r="SA58"/>
  <c r="SA45"/>
  <c r="SA41"/>
  <c r="SA35"/>
  <c r="SA30"/>
  <c r="SA26"/>
  <c r="SA22"/>
  <c r="SA88"/>
  <c r="SA87"/>
  <c r="SA81"/>
  <c r="SA80"/>
  <c r="SA79"/>
  <c r="SA73"/>
  <c r="SA69"/>
  <c r="SA65"/>
  <c r="SA61"/>
  <c r="SA57"/>
  <c r="SA54"/>
  <c r="SA53"/>
  <c r="SA46"/>
  <c r="SA42"/>
  <c r="SA39"/>
  <c r="SA36"/>
  <c r="SA32"/>
  <c r="SA27"/>
  <c r="SA51"/>
  <c r="SA50"/>
  <c r="SA49"/>
  <c r="SA48"/>
  <c r="SA44"/>
  <c r="SA40"/>
  <c r="SA38"/>
  <c r="SA34"/>
  <c r="SA29"/>
  <c r="SA25"/>
  <c r="SA21"/>
  <c r="SA33"/>
  <c r="SA28"/>
  <c r="SA23"/>
  <c r="SA18"/>
  <c r="SA13"/>
  <c r="SA12"/>
  <c r="SA8"/>
  <c r="SA9"/>
  <c r="SA16"/>
  <c r="SA10"/>
  <c r="SA43"/>
  <c r="SA31"/>
  <c r="SA19"/>
  <c r="SA15"/>
  <c r="SA3"/>
  <c r="SA47"/>
  <c r="SA24"/>
  <c r="SA17"/>
  <c r="SA11"/>
  <c r="SA7"/>
  <c r="SA4"/>
  <c r="SA5"/>
  <c r="SA2"/>
  <c r="SA37"/>
  <c r="SA20"/>
  <c r="SA6"/>
  <c r="SB1"/>
  <c r="NR245" l="1"/>
  <c r="NX244"/>
  <c r="EU199"/>
  <c r="EU204"/>
  <c r="EU196"/>
  <c r="EU201"/>
  <c r="EU202"/>
  <c r="EU203"/>
  <c r="EU200"/>
  <c r="EU194"/>
  <c r="EU190"/>
  <c r="EU206"/>
  <c r="EU192"/>
  <c r="EU182"/>
  <c r="EU195"/>
  <c r="EU193"/>
  <c r="EU184"/>
  <c r="EU187"/>
  <c r="EU183"/>
  <c r="EU172"/>
  <c r="EU164"/>
  <c r="EU188"/>
  <c r="EU180"/>
  <c r="EU185"/>
  <c r="EU179"/>
  <c r="EU166"/>
  <c r="EU154"/>
  <c r="EU176"/>
  <c r="EU178"/>
  <c r="EU198"/>
  <c r="EU197"/>
  <c r="EU151"/>
  <c r="EU148"/>
  <c r="EU191"/>
  <c r="EU177"/>
  <c r="EU171"/>
  <c r="EU157"/>
  <c r="EU205"/>
  <c r="EU170"/>
  <c r="EU181"/>
  <c r="EU173"/>
  <c r="EU169"/>
  <c r="EU168"/>
  <c r="EU160"/>
  <c r="EU153"/>
  <c r="EU147"/>
  <c r="EU143"/>
  <c r="EU137"/>
  <c r="EU129"/>
  <c r="EU167"/>
  <c r="EU163"/>
  <c r="EU161"/>
  <c r="EU136"/>
  <c r="EU186"/>
  <c r="EU174"/>
  <c r="EU165"/>
  <c r="EU159"/>
  <c r="EU142"/>
  <c r="EU138"/>
  <c r="EU155"/>
  <c r="EU144"/>
  <c r="EU140"/>
  <c r="EU189"/>
  <c r="EU158"/>
  <c r="EU150"/>
  <c r="EU149"/>
  <c r="EU141"/>
  <c r="EU128"/>
  <c r="EU124"/>
  <c r="EU115"/>
  <c r="EU133"/>
  <c r="EU175"/>
  <c r="EU122"/>
  <c r="EU116"/>
  <c r="EU162"/>
  <c r="EU145"/>
  <c r="EU120"/>
  <c r="EU152"/>
  <c r="EU114"/>
  <c r="EU106"/>
  <c r="EU98"/>
  <c r="EU146"/>
  <c r="EU110"/>
  <c r="EU135"/>
  <c r="EU134"/>
  <c r="EU126"/>
  <c r="EU131"/>
  <c r="EU127"/>
  <c r="EU125"/>
  <c r="EU111"/>
  <c r="EU108"/>
  <c r="EU95"/>
  <c r="EU85"/>
  <c r="EU77"/>
  <c r="EU118"/>
  <c r="EU117"/>
  <c r="EU97"/>
  <c r="EU90"/>
  <c r="EU86"/>
  <c r="EU119"/>
  <c r="EU107"/>
  <c r="EU100"/>
  <c r="EU94"/>
  <c r="EU92"/>
  <c r="EU139"/>
  <c r="EU104"/>
  <c r="EU132"/>
  <c r="EU123"/>
  <c r="EU84"/>
  <c r="EU80"/>
  <c r="EU74"/>
  <c r="EU156"/>
  <c r="EU96"/>
  <c r="EU89"/>
  <c r="EU78"/>
  <c r="EU71"/>
  <c r="EU67"/>
  <c r="EU63"/>
  <c r="EU55"/>
  <c r="EU113"/>
  <c r="EU112"/>
  <c r="EU91"/>
  <c r="EU82"/>
  <c r="EU79"/>
  <c r="EU73"/>
  <c r="EU69"/>
  <c r="EU60"/>
  <c r="EU101"/>
  <c r="EU99"/>
  <c r="EU75"/>
  <c r="EU65"/>
  <c r="EU57"/>
  <c r="EU130"/>
  <c r="EU109"/>
  <c r="EU81"/>
  <c r="EU66"/>
  <c r="EU58"/>
  <c r="EU50"/>
  <c r="EU42"/>
  <c r="EU34"/>
  <c r="EU49"/>
  <c r="EU45"/>
  <c r="EU32"/>
  <c r="EU29"/>
  <c r="EU121"/>
  <c r="EU105"/>
  <c r="EU103"/>
  <c r="EU64"/>
  <c r="EU56"/>
  <c r="EU70"/>
  <c r="EU40"/>
  <c r="EU38"/>
  <c r="EU102"/>
  <c r="EU68"/>
  <c r="EU41"/>
  <c r="EU37"/>
  <c r="EU27"/>
  <c r="EU19"/>
  <c r="EU93"/>
  <c r="EU83"/>
  <c r="EU54"/>
  <c r="EU53"/>
  <c r="EU52"/>
  <c r="EU46"/>
  <c r="EU43"/>
  <c r="EU39"/>
  <c r="EU25"/>
  <c r="EU16"/>
  <c r="EU13"/>
  <c r="EU5"/>
  <c r="EU88"/>
  <c r="EU33"/>
  <c r="EU31"/>
  <c r="EU18"/>
  <c r="EU10"/>
  <c r="EU2"/>
  <c r="EU26"/>
  <c r="EU24"/>
  <c r="EU20"/>
  <c r="EU15"/>
  <c r="EU7"/>
  <c r="EU76"/>
  <c r="EU47"/>
  <c r="EU30"/>
  <c r="EU21"/>
  <c r="EU11"/>
  <c r="EU3"/>
  <c r="EU51"/>
  <c r="EU35"/>
  <c r="EU23"/>
  <c r="EU44"/>
  <c r="EU87"/>
  <c r="EU61"/>
  <c r="EU22"/>
  <c r="EU9"/>
  <c r="EU14"/>
  <c r="EU6"/>
  <c r="EU28"/>
  <c r="EU17"/>
  <c r="EU62"/>
  <c r="EU48"/>
  <c r="EU36"/>
  <c r="EU72"/>
  <c r="EU59"/>
  <c r="EU12"/>
  <c r="EU4"/>
  <c r="EU8"/>
  <c r="ET208"/>
  <c r="R205"/>
  <c r="R206"/>
  <c r="R202"/>
  <c r="R200"/>
  <c r="R198"/>
  <c r="R196"/>
  <c r="R203"/>
  <c r="R204"/>
  <c r="R201"/>
  <c r="R199"/>
  <c r="R195"/>
  <c r="R197"/>
  <c r="R192"/>
  <c r="R194"/>
  <c r="R193"/>
  <c r="R191"/>
  <c r="R189"/>
  <c r="R187"/>
  <c r="R185"/>
  <c r="R182"/>
  <c r="R180"/>
  <c r="R178"/>
  <c r="R176"/>
  <c r="R190"/>
  <c r="R188"/>
  <c r="R186"/>
  <c r="R184"/>
  <c r="R183"/>
  <c r="R181"/>
  <c r="R179"/>
  <c r="R174"/>
  <c r="R173"/>
  <c r="R166"/>
  <c r="R165"/>
  <c r="R163"/>
  <c r="R161"/>
  <c r="R159"/>
  <c r="R177"/>
  <c r="R175"/>
  <c r="R168"/>
  <c r="R167"/>
  <c r="R170"/>
  <c r="R169"/>
  <c r="R164"/>
  <c r="R172"/>
  <c r="R171"/>
  <c r="R158"/>
  <c r="R155"/>
  <c r="R154"/>
  <c r="R149"/>
  <c r="R147"/>
  <c r="R145"/>
  <c r="R143"/>
  <c r="R160"/>
  <c r="R157"/>
  <c r="R156"/>
  <c r="R162"/>
  <c r="R151"/>
  <c r="R150"/>
  <c r="R148"/>
  <c r="R153"/>
  <c r="R152"/>
  <c r="R144"/>
  <c r="R137"/>
  <c r="R139"/>
  <c r="R138"/>
  <c r="R135"/>
  <c r="R133"/>
  <c r="R131"/>
  <c r="R129"/>
  <c r="R141"/>
  <c r="R140"/>
  <c r="R146"/>
  <c r="R142"/>
  <c r="R136"/>
  <c r="R134"/>
  <c r="R132"/>
  <c r="R130"/>
  <c r="R125"/>
  <c r="R124"/>
  <c r="R127"/>
  <c r="R126"/>
  <c r="R119"/>
  <c r="R117"/>
  <c r="R115"/>
  <c r="R113"/>
  <c r="R111"/>
  <c r="R109"/>
  <c r="R107"/>
  <c r="R105"/>
  <c r="R103"/>
  <c r="R128"/>
  <c r="R121"/>
  <c r="R120"/>
  <c r="R123"/>
  <c r="R122"/>
  <c r="R118"/>
  <c r="R116"/>
  <c r="R114"/>
  <c r="R112"/>
  <c r="R110"/>
  <c r="R108"/>
  <c r="R106"/>
  <c r="R102"/>
  <c r="R95"/>
  <c r="R94"/>
  <c r="R87"/>
  <c r="R86"/>
  <c r="R81"/>
  <c r="R79"/>
  <c r="R77"/>
  <c r="R75"/>
  <c r="R73"/>
  <c r="R71"/>
  <c r="R69"/>
  <c r="R67"/>
  <c r="R65"/>
  <c r="R63"/>
  <c r="R61"/>
  <c r="R59"/>
  <c r="R57"/>
  <c r="R55"/>
  <c r="R53"/>
  <c r="R97"/>
  <c r="R96"/>
  <c r="R89"/>
  <c r="R88"/>
  <c r="R104"/>
  <c r="R99"/>
  <c r="R98"/>
  <c r="R91"/>
  <c r="R90"/>
  <c r="R83"/>
  <c r="R82"/>
  <c r="R80"/>
  <c r="R101"/>
  <c r="R100"/>
  <c r="R93"/>
  <c r="R92"/>
  <c r="R85"/>
  <c r="R84"/>
  <c r="R78"/>
  <c r="R74"/>
  <c r="R52"/>
  <c r="R50"/>
  <c r="R48"/>
  <c r="R46"/>
  <c r="R44"/>
  <c r="R42"/>
  <c r="R40"/>
  <c r="R38"/>
  <c r="R36"/>
  <c r="R34"/>
  <c r="R32"/>
  <c r="R68"/>
  <c r="R66"/>
  <c r="R64"/>
  <c r="R62"/>
  <c r="R60"/>
  <c r="R58"/>
  <c r="R56"/>
  <c r="R54"/>
  <c r="R76"/>
  <c r="R70"/>
  <c r="R51"/>
  <c r="R49"/>
  <c r="R47"/>
  <c r="R45"/>
  <c r="R72"/>
  <c r="R43"/>
  <c r="R35"/>
  <c r="R28"/>
  <c r="R27"/>
  <c r="R22"/>
  <c r="R20"/>
  <c r="R18"/>
  <c r="R16"/>
  <c r="R14"/>
  <c r="R12"/>
  <c r="R10"/>
  <c r="R8"/>
  <c r="R6"/>
  <c r="R4"/>
  <c r="R2"/>
  <c r="R9"/>
  <c r="R7"/>
  <c r="R37"/>
  <c r="R30"/>
  <c r="R29"/>
  <c r="R11"/>
  <c r="R5"/>
  <c r="R3"/>
  <c r="R39"/>
  <c r="R31"/>
  <c r="R24"/>
  <c r="R23"/>
  <c r="R21"/>
  <c r="R19"/>
  <c r="R17"/>
  <c r="R15"/>
  <c r="R13"/>
  <c r="R41"/>
  <c r="R33"/>
  <c r="R26"/>
  <c r="R25"/>
  <c r="CF203"/>
  <c r="CF199"/>
  <c r="CF195"/>
  <c r="CF191"/>
  <c r="CF187"/>
  <c r="CF183"/>
  <c r="CF179"/>
  <c r="CF175"/>
  <c r="CF171"/>
  <c r="CF167"/>
  <c r="CF163"/>
  <c r="CF159"/>
  <c r="CF155"/>
  <c r="CF151"/>
  <c r="CF147"/>
  <c r="CF143"/>
  <c r="CF139"/>
  <c r="CF204"/>
  <c r="CF200"/>
  <c r="CF196"/>
  <c r="CF192"/>
  <c r="CF188"/>
  <c r="CF184"/>
  <c r="CF180"/>
  <c r="CF176"/>
  <c r="CF172"/>
  <c r="CF168"/>
  <c r="CF164"/>
  <c r="CF205"/>
  <c r="CF201"/>
  <c r="CF197"/>
  <c r="CF193"/>
  <c r="CF189"/>
  <c r="CF185"/>
  <c r="CF181"/>
  <c r="CF177"/>
  <c r="CF206"/>
  <c r="CF202"/>
  <c r="CF198"/>
  <c r="CF194"/>
  <c r="CF190"/>
  <c r="CF186"/>
  <c r="CF182"/>
  <c r="CF178"/>
  <c r="CF174"/>
  <c r="CF170"/>
  <c r="CF166"/>
  <c r="CF165"/>
  <c r="CF160"/>
  <c r="CF150"/>
  <c r="CF149"/>
  <c r="CF144"/>
  <c r="CF134"/>
  <c r="CF130"/>
  <c r="CF126"/>
  <c r="CF122"/>
  <c r="CF118"/>
  <c r="CF154"/>
  <c r="CF153"/>
  <c r="CF148"/>
  <c r="CF138"/>
  <c r="CF135"/>
  <c r="CF131"/>
  <c r="CF127"/>
  <c r="CF173"/>
  <c r="CF158"/>
  <c r="CF157"/>
  <c r="CF152"/>
  <c r="CF142"/>
  <c r="CF141"/>
  <c r="CF136"/>
  <c r="CF132"/>
  <c r="CF128"/>
  <c r="CF169"/>
  <c r="CF162"/>
  <c r="CF161"/>
  <c r="CF156"/>
  <c r="CF146"/>
  <c r="CF145"/>
  <c r="CF140"/>
  <c r="CF137"/>
  <c r="CF133"/>
  <c r="CF129"/>
  <c r="CF125"/>
  <c r="CF121"/>
  <c r="CF117"/>
  <c r="CF113"/>
  <c r="CF116"/>
  <c r="CF115"/>
  <c r="CF109"/>
  <c r="CF105"/>
  <c r="CF101"/>
  <c r="CF97"/>
  <c r="CF93"/>
  <c r="CF89"/>
  <c r="CF85"/>
  <c r="CF81"/>
  <c r="CF77"/>
  <c r="CF73"/>
  <c r="CF69"/>
  <c r="CF65"/>
  <c r="CF124"/>
  <c r="CF119"/>
  <c r="CF114"/>
  <c r="CF110"/>
  <c r="CF106"/>
  <c r="CF102"/>
  <c r="CF98"/>
  <c r="CF94"/>
  <c r="CF90"/>
  <c r="CF86"/>
  <c r="CF82"/>
  <c r="CF78"/>
  <c r="CF74"/>
  <c r="CF111"/>
  <c r="CF107"/>
  <c r="CF103"/>
  <c r="CF99"/>
  <c r="CF95"/>
  <c r="CF91"/>
  <c r="CF87"/>
  <c r="CF83"/>
  <c r="CF79"/>
  <c r="CF75"/>
  <c r="CF123"/>
  <c r="CF120"/>
  <c r="CF112"/>
  <c r="CF108"/>
  <c r="CF104"/>
  <c r="CF100"/>
  <c r="CF96"/>
  <c r="CF92"/>
  <c r="CF88"/>
  <c r="CF84"/>
  <c r="CF80"/>
  <c r="CF76"/>
  <c r="CF72"/>
  <c r="CF68"/>
  <c r="CF64"/>
  <c r="CF60"/>
  <c r="CF59"/>
  <c r="CF56"/>
  <c r="CF52"/>
  <c r="CF48"/>
  <c r="CF44"/>
  <c r="CF40"/>
  <c r="CF36"/>
  <c r="CF32"/>
  <c r="CF28"/>
  <c r="CF24"/>
  <c r="CF20"/>
  <c r="CF16"/>
  <c r="CF12"/>
  <c r="CF8"/>
  <c r="CF4"/>
  <c r="CF1"/>
  <c r="CF13"/>
  <c r="CF9"/>
  <c r="CF5"/>
  <c r="CF2"/>
  <c r="CF71"/>
  <c r="CF66"/>
  <c r="CF63"/>
  <c r="CF57"/>
  <c r="CF53"/>
  <c r="CF49"/>
  <c r="CF45"/>
  <c r="CF41"/>
  <c r="CF37"/>
  <c r="CF33"/>
  <c r="CF29"/>
  <c r="CF25"/>
  <c r="CF21"/>
  <c r="CF17"/>
  <c r="CF18"/>
  <c r="CF6"/>
  <c r="CF61"/>
  <c r="CF58"/>
  <c r="CF54"/>
  <c r="CF50"/>
  <c r="CF46"/>
  <c r="CF42"/>
  <c r="CF38"/>
  <c r="CF34"/>
  <c r="CF30"/>
  <c r="CF26"/>
  <c r="CF22"/>
  <c r="CF14"/>
  <c r="CF10"/>
  <c r="CF70"/>
  <c r="CF67"/>
  <c r="CF62"/>
  <c r="CF55"/>
  <c r="CF51"/>
  <c r="CF47"/>
  <c r="CF43"/>
  <c r="CF39"/>
  <c r="CF35"/>
  <c r="CF31"/>
  <c r="CF27"/>
  <c r="CF23"/>
  <c r="CF19"/>
  <c r="CF15"/>
  <c r="CF11"/>
  <c r="CF7"/>
  <c r="CF3"/>
  <c r="EU210"/>
  <c r="EV1"/>
  <c r="JR158"/>
  <c r="JR14"/>
  <c r="UJ204"/>
  <c r="UJ201"/>
  <c r="UJ206"/>
  <c r="UJ203"/>
  <c r="UJ205"/>
  <c r="UJ199"/>
  <c r="UJ191"/>
  <c r="UJ183"/>
  <c r="UJ200"/>
  <c r="UJ198"/>
  <c r="UJ196"/>
  <c r="UJ194"/>
  <c r="UJ174"/>
  <c r="UJ192"/>
  <c r="UJ189"/>
  <c r="UJ195"/>
  <c r="UJ197"/>
  <c r="UJ180"/>
  <c r="UJ160"/>
  <c r="UJ193"/>
  <c r="UJ190"/>
  <c r="UJ185"/>
  <c r="UJ182"/>
  <c r="UJ186"/>
  <c r="UJ167"/>
  <c r="UJ165"/>
  <c r="UJ163"/>
  <c r="UJ188"/>
  <c r="UJ181"/>
  <c r="UJ187"/>
  <c r="UJ175"/>
  <c r="UJ173"/>
  <c r="UJ171"/>
  <c r="UJ170"/>
  <c r="UJ169"/>
  <c r="UJ168"/>
  <c r="UJ184"/>
  <c r="UJ176"/>
  <c r="UJ172"/>
  <c r="UJ166"/>
  <c r="UJ157"/>
  <c r="UJ149"/>
  <c r="UJ179"/>
  <c r="UJ177"/>
  <c r="UJ164"/>
  <c r="UJ159"/>
  <c r="UJ202"/>
  <c r="UJ162"/>
  <c r="UJ150"/>
  <c r="UJ140"/>
  <c r="UJ132"/>
  <c r="UJ124"/>
  <c r="UJ161"/>
  <c r="UJ155"/>
  <c r="UJ152"/>
  <c r="UJ143"/>
  <c r="UJ146"/>
  <c r="UJ153"/>
  <c r="UJ138"/>
  <c r="UJ131"/>
  <c r="UJ129"/>
  <c r="UJ127"/>
  <c r="UJ120"/>
  <c r="UJ112"/>
  <c r="UJ145"/>
  <c r="UJ136"/>
  <c r="UJ134"/>
  <c r="UJ178"/>
  <c r="UJ147"/>
  <c r="UJ148"/>
  <c r="UJ139"/>
  <c r="UJ128"/>
  <c r="UJ125"/>
  <c r="UJ122"/>
  <c r="UJ118"/>
  <c r="UJ151"/>
  <c r="UJ137"/>
  <c r="UJ135"/>
  <c r="UJ111"/>
  <c r="UJ109"/>
  <c r="UJ107"/>
  <c r="UJ101"/>
  <c r="UJ93"/>
  <c r="UJ85"/>
  <c r="UJ154"/>
  <c r="UJ116"/>
  <c r="UJ115"/>
  <c r="UJ94"/>
  <c r="UJ82"/>
  <c r="UJ158"/>
  <c r="UJ126"/>
  <c r="UJ110"/>
  <c r="UJ100"/>
  <c r="UJ98"/>
  <c r="UJ96"/>
  <c r="UJ79"/>
  <c r="UJ144"/>
  <c r="UJ142"/>
  <c r="UJ102"/>
  <c r="UJ87"/>
  <c r="UJ83"/>
  <c r="UJ106"/>
  <c r="UJ104"/>
  <c r="UJ89"/>
  <c r="UJ81"/>
  <c r="UJ73"/>
  <c r="UJ65"/>
  <c r="UJ57"/>
  <c r="UJ49"/>
  <c r="UJ41"/>
  <c r="UJ130"/>
  <c r="UJ86"/>
  <c r="UJ66"/>
  <c r="UJ99"/>
  <c r="UJ95"/>
  <c r="UJ72"/>
  <c r="UJ70"/>
  <c r="UJ141"/>
  <c r="UJ92"/>
  <c r="UJ74"/>
  <c r="UJ59"/>
  <c r="UJ55"/>
  <c r="UJ133"/>
  <c r="UJ105"/>
  <c r="UJ76"/>
  <c r="UJ61"/>
  <c r="UJ48"/>
  <c r="UJ46"/>
  <c r="UJ44"/>
  <c r="UJ36"/>
  <c r="UJ28"/>
  <c r="UJ114"/>
  <c r="UJ78"/>
  <c r="UJ67"/>
  <c r="UJ60"/>
  <c r="UJ45"/>
  <c r="UJ42"/>
  <c r="UJ27"/>
  <c r="UJ121"/>
  <c r="UJ103"/>
  <c r="UJ97"/>
  <c r="UJ84"/>
  <c r="UJ71"/>
  <c r="UJ68"/>
  <c r="UJ58"/>
  <c r="UJ56"/>
  <c r="UJ29"/>
  <c r="UJ123"/>
  <c r="UJ119"/>
  <c r="UJ91"/>
  <c r="UJ90"/>
  <c r="UJ54"/>
  <c r="UJ43"/>
  <c r="UJ40"/>
  <c r="UJ35"/>
  <c r="UJ33"/>
  <c r="UJ31"/>
  <c r="UJ113"/>
  <c r="UJ88"/>
  <c r="UJ77"/>
  <c r="UJ53"/>
  <c r="UJ52"/>
  <c r="UJ50"/>
  <c r="UJ37"/>
  <c r="UJ14"/>
  <c r="UJ156"/>
  <c r="UJ117"/>
  <c r="UJ69"/>
  <c r="UJ80"/>
  <c r="UJ47"/>
  <c r="UJ63"/>
  <c r="UJ51"/>
  <c r="UJ38"/>
  <c r="UJ26"/>
  <c r="UJ22"/>
  <c r="UJ20"/>
  <c r="UJ17"/>
  <c r="UJ6"/>
  <c r="UJ7"/>
  <c r="UJ39"/>
  <c r="UJ13"/>
  <c r="UJ11"/>
  <c r="UJ108"/>
  <c r="UJ75"/>
  <c r="UJ8"/>
  <c r="UJ21"/>
  <c r="UJ9"/>
  <c r="UJ62"/>
  <c r="UJ23"/>
  <c r="UJ30"/>
  <c r="UJ25"/>
  <c r="UJ10"/>
  <c r="UJ5"/>
  <c r="UJ3"/>
  <c r="UJ4"/>
  <c r="UJ15"/>
  <c r="UJ64"/>
  <c r="UJ32"/>
  <c r="UJ24"/>
  <c r="UJ19"/>
  <c r="UJ16"/>
  <c r="UJ12"/>
  <c r="UJ18"/>
  <c r="UJ34"/>
  <c r="UJ2"/>
  <c r="JR155"/>
  <c r="JR19"/>
  <c r="HI19"/>
  <c r="JR27"/>
  <c r="HI27"/>
  <c r="JR52"/>
  <c r="HI52"/>
  <c r="JR122"/>
  <c r="HI122"/>
  <c r="JR161"/>
  <c r="HI161"/>
  <c r="JR177"/>
  <c r="HI177"/>
  <c r="JR18"/>
  <c r="HI18"/>
  <c r="JR38"/>
  <c r="HI38"/>
  <c r="JR32"/>
  <c r="HI32"/>
  <c r="JR61"/>
  <c r="HI61"/>
  <c r="JR88"/>
  <c r="HI88"/>
  <c r="JR62"/>
  <c r="HI62"/>
  <c r="JR89"/>
  <c r="HI89"/>
  <c r="JR56"/>
  <c r="HI56"/>
  <c r="JR84"/>
  <c r="HI84"/>
  <c r="JR104"/>
  <c r="HI104"/>
  <c r="JR124"/>
  <c r="HI124"/>
  <c r="JR98"/>
  <c r="HI98"/>
  <c r="JR127"/>
  <c r="HI127"/>
  <c r="JR105"/>
  <c r="HI105"/>
  <c r="JR132"/>
  <c r="HI132"/>
  <c r="JR133"/>
  <c r="HI133"/>
  <c r="JR164"/>
  <c r="HI164"/>
  <c r="JR150"/>
  <c r="HI150"/>
  <c r="JR165"/>
  <c r="HI165"/>
  <c r="JR181"/>
  <c r="HI181"/>
  <c r="JR187"/>
  <c r="HI187"/>
  <c r="JR193"/>
  <c r="HI193"/>
  <c r="JR204"/>
  <c r="HI204"/>
  <c r="JR11"/>
  <c r="HI11"/>
  <c r="JR43"/>
  <c r="HI43"/>
  <c r="JR23"/>
  <c r="HI23"/>
  <c r="JR40"/>
  <c r="HI40"/>
  <c r="JR36"/>
  <c r="HI36"/>
  <c r="JR65"/>
  <c r="HI65"/>
  <c r="JR22"/>
  <c r="HI22"/>
  <c r="JR66"/>
  <c r="HI66"/>
  <c r="JR91"/>
  <c r="HI91"/>
  <c r="JR60"/>
  <c r="HI60"/>
  <c r="JR85"/>
  <c r="HI85"/>
  <c r="JR110"/>
  <c r="HI110"/>
  <c r="JR144"/>
  <c r="HI144"/>
  <c r="JR106"/>
  <c r="HI106"/>
  <c r="JR134"/>
  <c r="HI134"/>
  <c r="JR109"/>
  <c r="HI109"/>
  <c r="JR138"/>
  <c r="HI138"/>
  <c r="JR137"/>
  <c r="HI137"/>
  <c r="JR170"/>
  <c r="HI170"/>
  <c r="JR154"/>
  <c r="HI154"/>
  <c r="JR169"/>
  <c r="HI169"/>
  <c r="JR175"/>
  <c r="HI175"/>
  <c r="JR182"/>
  <c r="HI182"/>
  <c r="JR199"/>
  <c r="HI199"/>
  <c r="JR72"/>
  <c r="HI72"/>
  <c r="JR71"/>
  <c r="HI71"/>
  <c r="JR140"/>
  <c r="HI140"/>
  <c r="JR171"/>
  <c r="HI171"/>
  <c r="JR17"/>
  <c r="HI17"/>
  <c r="JR39"/>
  <c r="HI39"/>
  <c r="JR111"/>
  <c r="HI111"/>
  <c r="JR141"/>
  <c r="HI141"/>
  <c r="JR179"/>
  <c r="HI179"/>
  <c r="JR20"/>
  <c r="HI20"/>
  <c r="JR48"/>
  <c r="HI48"/>
  <c r="JR30"/>
  <c r="HI30"/>
  <c r="JR95"/>
  <c r="HI95"/>
  <c r="JR92"/>
  <c r="HI92"/>
  <c r="JR112"/>
  <c r="HI112"/>
  <c r="JR78"/>
  <c r="HI78"/>
  <c r="JR108"/>
  <c r="HI108"/>
  <c r="JR136"/>
  <c r="HI136"/>
  <c r="JR117"/>
  <c r="HI117"/>
  <c r="JR143"/>
  <c r="HI143"/>
  <c r="JR145"/>
  <c r="HI145"/>
  <c r="JR151"/>
  <c r="HI151"/>
  <c r="JR162"/>
  <c r="HI162"/>
  <c r="JR176"/>
  <c r="HI176"/>
  <c r="JR183"/>
  <c r="HI183"/>
  <c r="JR197"/>
  <c r="HI197"/>
  <c r="JR200"/>
  <c r="HI200"/>
  <c r="JR205"/>
  <c r="HI205"/>
  <c r="JR13"/>
  <c r="HI13"/>
  <c r="JR57"/>
  <c r="HI57"/>
  <c r="JR83"/>
  <c r="HI83"/>
  <c r="JR94"/>
  <c r="HI94"/>
  <c r="JR129"/>
  <c r="HI129"/>
  <c r="JR188"/>
  <c r="HI188"/>
  <c r="JR7"/>
  <c r="HI7"/>
  <c r="JR6"/>
  <c r="HI6"/>
  <c r="JR44"/>
  <c r="HI44"/>
  <c r="JR70"/>
  <c r="HI70"/>
  <c r="JR64"/>
  <c r="HI64"/>
  <c r="JR107"/>
  <c r="HI107"/>
  <c r="JR113"/>
  <c r="HI113"/>
  <c r="JR173"/>
  <c r="HI173"/>
  <c r="JR202"/>
  <c r="HI202"/>
  <c r="JR24"/>
  <c r="HI24"/>
  <c r="JR33"/>
  <c r="HI33"/>
  <c r="JR42"/>
  <c r="HI42"/>
  <c r="JR73"/>
  <c r="HI73"/>
  <c r="JR55"/>
  <c r="HI55"/>
  <c r="JR68"/>
  <c r="HI68"/>
  <c r="JR37"/>
  <c r="HI37"/>
  <c r="JR47"/>
  <c r="HI47"/>
  <c r="JR9"/>
  <c r="HI9"/>
  <c r="JR21"/>
  <c r="HI21"/>
  <c r="JR49"/>
  <c r="HI49"/>
  <c r="JR46"/>
  <c r="HI46"/>
  <c r="JR79"/>
  <c r="HI79"/>
  <c r="JR35"/>
  <c r="HI35"/>
  <c r="JR59"/>
  <c r="HI59"/>
  <c r="JR97"/>
  <c r="HI97"/>
  <c r="JR75"/>
  <c r="HI75"/>
  <c r="JR96"/>
  <c r="HI96"/>
  <c r="JR116"/>
  <c r="HI116"/>
  <c r="JR82"/>
  <c r="HI82"/>
  <c r="JR114"/>
  <c r="HI114"/>
  <c r="JR152"/>
  <c r="HI152"/>
  <c r="JR121"/>
  <c r="HI121"/>
  <c r="JR142"/>
  <c r="HI142"/>
  <c r="JR149"/>
  <c r="HI149"/>
  <c r="JR166"/>
  <c r="HI166"/>
  <c r="JR168"/>
  <c r="HI168"/>
  <c r="JR184"/>
  <c r="HI184"/>
  <c r="JR189"/>
  <c r="HI189"/>
  <c r="JR194"/>
  <c r="HI194"/>
  <c r="JR203"/>
  <c r="HI203"/>
  <c r="JR4"/>
  <c r="HI4"/>
  <c r="JR58"/>
  <c r="HI58"/>
  <c r="JR131"/>
  <c r="HI131"/>
  <c r="JR201"/>
  <c r="HI201"/>
  <c r="JR10"/>
  <c r="HI10"/>
  <c r="JR26"/>
  <c r="HI26"/>
  <c r="JR101"/>
  <c r="HI101"/>
  <c r="JR139"/>
  <c r="HI139"/>
  <c r="JR195"/>
  <c r="HI195"/>
  <c r="JR2"/>
  <c r="HI2"/>
  <c r="JR25"/>
  <c r="HI25"/>
  <c r="JR80"/>
  <c r="HI80"/>
  <c r="JR99"/>
  <c r="HI99"/>
  <c r="JR100"/>
  <c r="HI100"/>
  <c r="JR118"/>
  <c r="HI118"/>
  <c r="JR86"/>
  <c r="HI86"/>
  <c r="JR115"/>
  <c r="HI115"/>
  <c r="JR159"/>
  <c r="JR160"/>
  <c r="HI160"/>
  <c r="JR125"/>
  <c r="HI125"/>
  <c r="JR148"/>
  <c r="HI148"/>
  <c r="JR153"/>
  <c r="HI153"/>
  <c r="HI159"/>
  <c r="JR163"/>
  <c r="HI163"/>
  <c r="JR172"/>
  <c r="HI172"/>
  <c r="JR185"/>
  <c r="HI185"/>
  <c r="JR190"/>
  <c r="HI190"/>
  <c r="JR198"/>
  <c r="HI198"/>
  <c r="JR206"/>
  <c r="HI206"/>
  <c r="JR34"/>
  <c r="HI34"/>
  <c r="JR87"/>
  <c r="HI87"/>
  <c r="JR103"/>
  <c r="HI103"/>
  <c r="JR123"/>
  <c r="HI123"/>
  <c r="JR146"/>
  <c r="HI146"/>
  <c r="JR192"/>
  <c r="HI192"/>
  <c r="JR31"/>
  <c r="HI31"/>
  <c r="JR28"/>
  <c r="HI28"/>
  <c r="JR69"/>
  <c r="HI69"/>
  <c r="JR93"/>
  <c r="HI93"/>
  <c r="JR74"/>
  <c r="HI74"/>
  <c r="JR135"/>
  <c r="HI135"/>
  <c r="JR147"/>
  <c r="HI147"/>
  <c r="JR186"/>
  <c r="HI186"/>
  <c r="JR15"/>
  <c r="JR16"/>
  <c r="HI16"/>
  <c r="JR3"/>
  <c r="HI3"/>
  <c r="JR8"/>
  <c r="HI8"/>
  <c r="JR50"/>
  <c r="HI50"/>
  <c r="JR53"/>
  <c r="HI53"/>
  <c r="JR41"/>
  <c r="HI41"/>
  <c r="JR63"/>
  <c r="HI63"/>
  <c r="JR76"/>
  <c r="HI76"/>
  <c r="JR5"/>
  <c r="HI5"/>
  <c r="JR12"/>
  <c r="HI12"/>
  <c r="JR29"/>
  <c r="HI29"/>
  <c r="JR51"/>
  <c r="HI51"/>
  <c r="JR54"/>
  <c r="HI54"/>
  <c r="JR81"/>
  <c r="HI81"/>
  <c r="JR45"/>
  <c r="HI45"/>
  <c r="JR67"/>
  <c r="HI67"/>
  <c r="JR128"/>
  <c r="HI128"/>
  <c r="JR77"/>
  <c r="HI77"/>
  <c r="JR102"/>
  <c r="HI102"/>
  <c r="JR120"/>
  <c r="HI120"/>
  <c r="JR90"/>
  <c r="HI90"/>
  <c r="JR119"/>
  <c r="HI119"/>
  <c r="JR126"/>
  <c r="HI126"/>
  <c r="JR130"/>
  <c r="HI130"/>
  <c r="JR156"/>
  <c r="JR157"/>
  <c r="JR174"/>
  <c r="HI174"/>
  <c r="JR167"/>
  <c r="HI167"/>
  <c r="JR180"/>
  <c r="HI180"/>
  <c r="JR178"/>
  <c r="HI178"/>
  <c r="JR191"/>
  <c r="HI191"/>
  <c r="JR196"/>
  <c r="HI196"/>
  <c r="HI15"/>
  <c r="HI14"/>
  <c r="HI156"/>
  <c r="HI155"/>
  <c r="HI158"/>
  <c r="HI157"/>
  <c r="UK1"/>
  <c r="SB14"/>
  <c r="SB72"/>
  <c r="SB205"/>
  <c r="SB204"/>
  <c r="SB201"/>
  <c r="SB206"/>
  <c r="SB199"/>
  <c r="SB197"/>
  <c r="SB200"/>
  <c r="SB195"/>
  <c r="SB191"/>
  <c r="SB203"/>
  <c r="SB202"/>
  <c r="SB194"/>
  <c r="SB198"/>
  <c r="SB196"/>
  <c r="SB193"/>
  <c r="SB187"/>
  <c r="SB183"/>
  <c r="SB188"/>
  <c r="SB192"/>
  <c r="SB185"/>
  <c r="SB184"/>
  <c r="SB179"/>
  <c r="SB182"/>
  <c r="SB180"/>
  <c r="SB176"/>
  <c r="SB190"/>
  <c r="SB186"/>
  <c r="SB178"/>
  <c r="SB189"/>
  <c r="SB181"/>
  <c r="SB173"/>
  <c r="SB169"/>
  <c r="SB177"/>
  <c r="SB175"/>
  <c r="SB174"/>
  <c r="SB170"/>
  <c r="SB166"/>
  <c r="SB172"/>
  <c r="SB168"/>
  <c r="SB164"/>
  <c r="SB159"/>
  <c r="SB155"/>
  <c r="SB151"/>
  <c r="SB147"/>
  <c r="SB167"/>
  <c r="SB165"/>
  <c r="SB160"/>
  <c r="SB156"/>
  <c r="SB152"/>
  <c r="SB148"/>
  <c r="SB171"/>
  <c r="SB163"/>
  <c r="SB162"/>
  <c r="SB158"/>
  <c r="SB154"/>
  <c r="SB150"/>
  <c r="SB146"/>
  <c r="SB142"/>
  <c r="SB138"/>
  <c r="SB134"/>
  <c r="SB130"/>
  <c r="SB157"/>
  <c r="SB149"/>
  <c r="SB143"/>
  <c r="SB144"/>
  <c r="SB140"/>
  <c r="SB129"/>
  <c r="SB126"/>
  <c r="SB122"/>
  <c r="SB118"/>
  <c r="SB114"/>
  <c r="SB110"/>
  <c r="SB106"/>
  <c r="SB102"/>
  <c r="SB141"/>
  <c r="SB139"/>
  <c r="SB137"/>
  <c r="SB136"/>
  <c r="SB135"/>
  <c r="SB127"/>
  <c r="SB123"/>
  <c r="SB161"/>
  <c r="SB153"/>
  <c r="SB133"/>
  <c r="SB128"/>
  <c r="SB124"/>
  <c r="SB120"/>
  <c r="SB116"/>
  <c r="SB113"/>
  <c r="SB105"/>
  <c r="SB99"/>
  <c r="SB95"/>
  <c r="SB91"/>
  <c r="SB87"/>
  <c r="SB83"/>
  <c r="SB79"/>
  <c r="SB75"/>
  <c r="SB145"/>
  <c r="SB132"/>
  <c r="SB131"/>
  <c r="SB125"/>
  <c r="SB112"/>
  <c r="SB111"/>
  <c r="SB104"/>
  <c r="SB103"/>
  <c r="SB109"/>
  <c r="SB101"/>
  <c r="SB97"/>
  <c r="SB93"/>
  <c r="SB89"/>
  <c r="SB117"/>
  <c r="SB115"/>
  <c r="SB100"/>
  <c r="SB98"/>
  <c r="SB96"/>
  <c r="SB94"/>
  <c r="SB92"/>
  <c r="SB90"/>
  <c r="SB82"/>
  <c r="SB74"/>
  <c r="SB69"/>
  <c r="SB65"/>
  <c r="SB61"/>
  <c r="SB57"/>
  <c r="SB53"/>
  <c r="SB49"/>
  <c r="SB88"/>
  <c r="SB81"/>
  <c r="SB80"/>
  <c r="SB73"/>
  <c r="SB119"/>
  <c r="SB85"/>
  <c r="SB84"/>
  <c r="SB77"/>
  <c r="SB76"/>
  <c r="SB68"/>
  <c r="SB64"/>
  <c r="SB60"/>
  <c r="SB56"/>
  <c r="SB121"/>
  <c r="SB108"/>
  <c r="SB107"/>
  <c r="SB54"/>
  <c r="SB46"/>
  <c r="SB42"/>
  <c r="SB39"/>
  <c r="SB36"/>
  <c r="SB32"/>
  <c r="SB27"/>
  <c r="SB23"/>
  <c r="SB86"/>
  <c r="SB78"/>
  <c r="SB67"/>
  <c r="SB63"/>
  <c r="SB59"/>
  <c r="SB55"/>
  <c r="SB52"/>
  <c r="SB47"/>
  <c r="SB43"/>
  <c r="SB37"/>
  <c r="SB33"/>
  <c r="SB31"/>
  <c r="SB28"/>
  <c r="SB70"/>
  <c r="SB66"/>
  <c r="SB62"/>
  <c r="SB58"/>
  <c r="SB45"/>
  <c r="SB41"/>
  <c r="SB35"/>
  <c r="SB30"/>
  <c r="SB26"/>
  <c r="SB22"/>
  <c r="SB71"/>
  <c r="SB51"/>
  <c r="SB50"/>
  <c r="SB34"/>
  <c r="SB29"/>
  <c r="SB25"/>
  <c r="SB21"/>
  <c r="SB19"/>
  <c r="SB15"/>
  <c r="SB9"/>
  <c r="SB5"/>
  <c r="SB2"/>
  <c r="SB6"/>
  <c r="SB11"/>
  <c r="SB44"/>
  <c r="SB20"/>
  <c r="SB16"/>
  <c r="SB38"/>
  <c r="SB24"/>
  <c r="SB7"/>
  <c r="SB4"/>
  <c r="SB48"/>
  <c r="SB40"/>
  <c r="SB18"/>
  <c r="SB13"/>
  <c r="SB12"/>
  <c r="SB8"/>
  <c r="SB10"/>
  <c r="SB3"/>
  <c r="SB17"/>
  <c r="SC1"/>
  <c r="NX245" l="1"/>
  <c r="NR246"/>
  <c r="EW1"/>
  <c r="CH201" s="1"/>
  <c r="EV204"/>
  <c r="EV196"/>
  <c r="EV201"/>
  <c r="EV206"/>
  <c r="EV198"/>
  <c r="EV199"/>
  <c r="EV203"/>
  <c r="EV194"/>
  <c r="EV192"/>
  <c r="EV187"/>
  <c r="EV179"/>
  <c r="EV200"/>
  <c r="EV195"/>
  <c r="EV190"/>
  <c r="EV193"/>
  <c r="EV184"/>
  <c r="EV191"/>
  <c r="EV188"/>
  <c r="EV186"/>
  <c r="EV205"/>
  <c r="EV202"/>
  <c r="EV189"/>
  <c r="EV185"/>
  <c r="EV169"/>
  <c r="EV161"/>
  <c r="EV183"/>
  <c r="EV176"/>
  <c r="EV170"/>
  <c r="EV168"/>
  <c r="EV151"/>
  <c r="EV178"/>
  <c r="EV182"/>
  <c r="EV172"/>
  <c r="EV180"/>
  <c r="EV175"/>
  <c r="EV174"/>
  <c r="EV171"/>
  <c r="EV165"/>
  <c r="EV158"/>
  <c r="EV153"/>
  <c r="EV145"/>
  <c r="EV157"/>
  <c r="EV154"/>
  <c r="EV197"/>
  <c r="EV167"/>
  <c r="EV156"/>
  <c r="EV149"/>
  <c r="EV142"/>
  <c r="EV134"/>
  <c r="EV126"/>
  <c r="EV177"/>
  <c r="EV159"/>
  <c r="EV138"/>
  <c r="EV155"/>
  <c r="EV144"/>
  <c r="EV140"/>
  <c r="EV146"/>
  <c r="EV152"/>
  <c r="EV130"/>
  <c r="EV120"/>
  <c r="EV112"/>
  <c r="EV160"/>
  <c r="EV173"/>
  <c r="EV162"/>
  <c r="EV118"/>
  <c r="EV166"/>
  <c r="EV136"/>
  <c r="EV181"/>
  <c r="EV148"/>
  <c r="EV123"/>
  <c r="EV163"/>
  <c r="EV141"/>
  <c r="EV122"/>
  <c r="EV116"/>
  <c r="EV103"/>
  <c r="EV95"/>
  <c r="EV164"/>
  <c r="EV135"/>
  <c r="EV150"/>
  <c r="EV132"/>
  <c r="EV128"/>
  <c r="EV115"/>
  <c r="EV110"/>
  <c r="EV97"/>
  <c r="EV93"/>
  <c r="EV90"/>
  <c r="EV82"/>
  <c r="EV147"/>
  <c r="EV129"/>
  <c r="EV119"/>
  <c r="EV107"/>
  <c r="EV100"/>
  <c r="EV94"/>
  <c r="EV92"/>
  <c r="EV88"/>
  <c r="EV139"/>
  <c r="EV108"/>
  <c r="EV104"/>
  <c r="EV137"/>
  <c r="EV125"/>
  <c r="EV113"/>
  <c r="EV109"/>
  <c r="EV105"/>
  <c r="EV101"/>
  <c r="EV143"/>
  <c r="EV117"/>
  <c r="EV114"/>
  <c r="EV86"/>
  <c r="EV71"/>
  <c r="EV133"/>
  <c r="EV98"/>
  <c r="EV91"/>
  <c r="EV79"/>
  <c r="EV73"/>
  <c r="EV69"/>
  <c r="EV60"/>
  <c r="EV52"/>
  <c r="EV127"/>
  <c r="EV124"/>
  <c r="EV99"/>
  <c r="EV75"/>
  <c r="EV65"/>
  <c r="EV57"/>
  <c r="EV131"/>
  <c r="EV85"/>
  <c r="EV62"/>
  <c r="EV54"/>
  <c r="EV96"/>
  <c r="EV89"/>
  <c r="EV78"/>
  <c r="EV67"/>
  <c r="EV63"/>
  <c r="EV55"/>
  <c r="EV47"/>
  <c r="EV39"/>
  <c r="EV31"/>
  <c r="EV121"/>
  <c r="EV84"/>
  <c r="EV64"/>
  <c r="EV56"/>
  <c r="EV36"/>
  <c r="EV34"/>
  <c r="EV26"/>
  <c r="EV74"/>
  <c r="EV70"/>
  <c r="EV40"/>
  <c r="EV38"/>
  <c r="EV87"/>
  <c r="EV77"/>
  <c r="EV44"/>
  <c r="EV42"/>
  <c r="EV28"/>
  <c r="EV83"/>
  <c r="EV81"/>
  <c r="EV59"/>
  <c r="EV51"/>
  <c r="EV43"/>
  <c r="EV24"/>
  <c r="EV16"/>
  <c r="EV33"/>
  <c r="EV18"/>
  <c r="EV10"/>
  <c r="EV2"/>
  <c r="EV49"/>
  <c r="EV32"/>
  <c r="EV20"/>
  <c r="EV15"/>
  <c r="EV7"/>
  <c r="EV106"/>
  <c r="EV68"/>
  <c r="EV48"/>
  <c r="EV29"/>
  <c r="EV22"/>
  <c r="EV12"/>
  <c r="EV4"/>
  <c r="EV102"/>
  <c r="EV50"/>
  <c r="EV35"/>
  <c r="EV23"/>
  <c r="EV8"/>
  <c r="EV111"/>
  <c r="EV66"/>
  <c r="EV53"/>
  <c r="EV46"/>
  <c r="EV61"/>
  <c r="EV37"/>
  <c r="EV19"/>
  <c r="EV9"/>
  <c r="EV14"/>
  <c r="EV58"/>
  <c r="EV27"/>
  <c r="EV13"/>
  <c r="EV5"/>
  <c r="EV6"/>
  <c r="EV21"/>
  <c r="EV72"/>
  <c r="EV30"/>
  <c r="EV45"/>
  <c r="EV80"/>
  <c r="EV17"/>
  <c r="EV76"/>
  <c r="EV25"/>
  <c r="EV41"/>
  <c r="EV11"/>
  <c r="EV3"/>
  <c r="CH202"/>
  <c r="CH131"/>
  <c r="CH46"/>
  <c r="CG204"/>
  <c r="CG200"/>
  <c r="CG196"/>
  <c r="CG192"/>
  <c r="CG188"/>
  <c r="CG184"/>
  <c r="CG180"/>
  <c r="CG176"/>
  <c r="CG172"/>
  <c r="CG168"/>
  <c r="CG164"/>
  <c r="CG160"/>
  <c r="CG156"/>
  <c r="CG152"/>
  <c r="CG148"/>
  <c r="CG144"/>
  <c r="CG140"/>
  <c r="CG205"/>
  <c r="CG201"/>
  <c r="CG197"/>
  <c r="CG193"/>
  <c r="CG189"/>
  <c r="CG185"/>
  <c r="CG181"/>
  <c r="CG177"/>
  <c r="CG173"/>
  <c r="CG169"/>
  <c r="CG165"/>
  <c r="CG206"/>
  <c r="CG202"/>
  <c r="CG198"/>
  <c r="CG194"/>
  <c r="CG190"/>
  <c r="CG186"/>
  <c r="CG182"/>
  <c r="CG178"/>
  <c r="CG174"/>
  <c r="CG203"/>
  <c r="CG199"/>
  <c r="CG195"/>
  <c r="CG191"/>
  <c r="CG187"/>
  <c r="CG183"/>
  <c r="CG179"/>
  <c r="CG175"/>
  <c r="CG171"/>
  <c r="CG167"/>
  <c r="CG166"/>
  <c r="CG155"/>
  <c r="CG154"/>
  <c r="CG153"/>
  <c r="CG139"/>
  <c r="CG138"/>
  <c r="CG135"/>
  <c r="CG131"/>
  <c r="CG127"/>
  <c r="CG123"/>
  <c r="CG119"/>
  <c r="CG159"/>
  <c r="CG158"/>
  <c r="CG157"/>
  <c r="CG143"/>
  <c r="CG142"/>
  <c r="CG141"/>
  <c r="CG136"/>
  <c r="CG132"/>
  <c r="CG128"/>
  <c r="CG124"/>
  <c r="CG163"/>
  <c r="CG162"/>
  <c r="CG161"/>
  <c r="CG147"/>
  <c r="CG146"/>
  <c r="CG145"/>
  <c r="CG137"/>
  <c r="CG133"/>
  <c r="CG129"/>
  <c r="CG125"/>
  <c r="CG170"/>
  <c r="CG151"/>
  <c r="CG150"/>
  <c r="CG149"/>
  <c r="CG134"/>
  <c r="CG130"/>
  <c r="CG126"/>
  <c r="CG122"/>
  <c r="CG118"/>
  <c r="CG114"/>
  <c r="CG110"/>
  <c r="CG106"/>
  <c r="CG102"/>
  <c r="CG98"/>
  <c r="CG94"/>
  <c r="CG90"/>
  <c r="CG86"/>
  <c r="CG82"/>
  <c r="CG78"/>
  <c r="CG74"/>
  <c r="CG70"/>
  <c r="CG66"/>
  <c r="CG62"/>
  <c r="CG121"/>
  <c r="CG111"/>
  <c r="CG107"/>
  <c r="CG103"/>
  <c r="CG99"/>
  <c r="CG95"/>
  <c r="CG91"/>
  <c r="CG87"/>
  <c r="CG83"/>
  <c r="CG79"/>
  <c r="CG75"/>
  <c r="CG120"/>
  <c r="CG113"/>
  <c r="CG112"/>
  <c r="CG108"/>
  <c r="CG104"/>
  <c r="CG100"/>
  <c r="CG96"/>
  <c r="CG92"/>
  <c r="CG88"/>
  <c r="CG84"/>
  <c r="CG80"/>
  <c r="CG76"/>
  <c r="CG72"/>
  <c r="CG117"/>
  <c r="CG116"/>
  <c r="CG115"/>
  <c r="CG109"/>
  <c r="CG105"/>
  <c r="CG101"/>
  <c r="CG97"/>
  <c r="CG93"/>
  <c r="CG89"/>
  <c r="CG85"/>
  <c r="CG81"/>
  <c r="CG77"/>
  <c r="CG73"/>
  <c r="CG69"/>
  <c r="CG65"/>
  <c r="CG61"/>
  <c r="CG71"/>
  <c r="CG63"/>
  <c r="CG57"/>
  <c r="CG53"/>
  <c r="CG49"/>
  <c r="CG45"/>
  <c r="CG41"/>
  <c r="CG37"/>
  <c r="CG33"/>
  <c r="CG29"/>
  <c r="CG25"/>
  <c r="CG21"/>
  <c r="CG17"/>
  <c r="CG13"/>
  <c r="CG9"/>
  <c r="CG5"/>
  <c r="CG18"/>
  <c r="CG14"/>
  <c r="CG10"/>
  <c r="CG11"/>
  <c r="CG68"/>
  <c r="CG58"/>
  <c r="CG54"/>
  <c r="CG50"/>
  <c r="CG46"/>
  <c r="CG42"/>
  <c r="CG38"/>
  <c r="CG34"/>
  <c r="CG30"/>
  <c r="CG26"/>
  <c r="CG22"/>
  <c r="CG6"/>
  <c r="CG2"/>
  <c r="CG15"/>
  <c r="CG7"/>
  <c r="CG67"/>
  <c r="CG55"/>
  <c r="CG51"/>
  <c r="CG47"/>
  <c r="CG43"/>
  <c r="CG39"/>
  <c r="CG35"/>
  <c r="CG31"/>
  <c r="CG27"/>
  <c r="CG23"/>
  <c r="CG19"/>
  <c r="CG3"/>
  <c r="CG64"/>
  <c r="CG60"/>
  <c r="CG59"/>
  <c r="CG56"/>
  <c r="CG52"/>
  <c r="CG48"/>
  <c r="CG44"/>
  <c r="CG40"/>
  <c r="CG36"/>
  <c r="CG32"/>
  <c r="CG28"/>
  <c r="CG24"/>
  <c r="CG20"/>
  <c r="CG16"/>
  <c r="CG12"/>
  <c r="CG8"/>
  <c r="CG4"/>
  <c r="CG1"/>
  <c r="EV210"/>
  <c r="S206"/>
  <c r="S204"/>
  <c r="S202"/>
  <c r="S205"/>
  <c r="S200"/>
  <c r="S198"/>
  <c r="S196"/>
  <c r="S194"/>
  <c r="S192"/>
  <c r="S203"/>
  <c r="S201"/>
  <c r="S199"/>
  <c r="S197"/>
  <c r="S190"/>
  <c r="S193"/>
  <c r="S191"/>
  <c r="S195"/>
  <c r="S189"/>
  <c r="S182"/>
  <c r="S180"/>
  <c r="S178"/>
  <c r="S176"/>
  <c r="S174"/>
  <c r="S172"/>
  <c r="S170"/>
  <c r="S168"/>
  <c r="S166"/>
  <c r="S188"/>
  <c r="S186"/>
  <c r="S184"/>
  <c r="S183"/>
  <c r="S181"/>
  <c r="S187"/>
  <c r="S185"/>
  <c r="S179"/>
  <c r="S177"/>
  <c r="S175"/>
  <c r="S167"/>
  <c r="S169"/>
  <c r="S164"/>
  <c r="S171"/>
  <c r="S173"/>
  <c r="S165"/>
  <c r="S163"/>
  <c r="S161"/>
  <c r="S159"/>
  <c r="S157"/>
  <c r="S155"/>
  <c r="S153"/>
  <c r="S151"/>
  <c r="S160"/>
  <c r="S156"/>
  <c r="S162"/>
  <c r="S150"/>
  <c r="S148"/>
  <c r="S146"/>
  <c r="S152"/>
  <c r="S158"/>
  <c r="S154"/>
  <c r="S149"/>
  <c r="S147"/>
  <c r="S145"/>
  <c r="S143"/>
  <c r="S141"/>
  <c r="S139"/>
  <c r="S137"/>
  <c r="S138"/>
  <c r="S135"/>
  <c r="S133"/>
  <c r="S131"/>
  <c r="S129"/>
  <c r="S127"/>
  <c r="S125"/>
  <c r="S123"/>
  <c r="S121"/>
  <c r="S119"/>
  <c r="S140"/>
  <c r="S142"/>
  <c r="S136"/>
  <c r="S134"/>
  <c r="S144"/>
  <c r="S126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128"/>
  <c r="S120"/>
  <c r="S130"/>
  <c r="S122"/>
  <c r="S118"/>
  <c r="S116"/>
  <c r="S114"/>
  <c r="S112"/>
  <c r="S132"/>
  <c r="S124"/>
  <c r="S106"/>
  <c r="S96"/>
  <c r="S88"/>
  <c r="S108"/>
  <c r="S104"/>
  <c r="S98"/>
  <c r="S90"/>
  <c r="S82"/>
  <c r="S80"/>
  <c r="S78"/>
  <c r="S76"/>
  <c r="S74"/>
  <c r="S72"/>
  <c r="S70"/>
  <c r="S110"/>
  <c r="S100"/>
  <c r="S92"/>
  <c r="S84"/>
  <c r="S102"/>
  <c r="S94"/>
  <c r="S86"/>
  <c r="S81"/>
  <c r="S79"/>
  <c r="S77"/>
  <c r="S75"/>
  <c r="S73"/>
  <c r="S68"/>
  <c r="S66"/>
  <c r="S64"/>
  <c r="S62"/>
  <c r="S60"/>
  <c r="S58"/>
  <c r="S56"/>
  <c r="S54"/>
  <c r="S71"/>
  <c r="S69"/>
  <c r="S67"/>
  <c r="S65"/>
  <c r="S63"/>
  <c r="S61"/>
  <c r="S59"/>
  <c r="S57"/>
  <c r="S55"/>
  <c r="S53"/>
  <c r="S51"/>
  <c r="S49"/>
  <c r="S47"/>
  <c r="S45"/>
  <c r="S52"/>
  <c r="S50"/>
  <c r="S48"/>
  <c r="S46"/>
  <c r="S44"/>
  <c r="S42"/>
  <c r="S40"/>
  <c r="S38"/>
  <c r="S36"/>
  <c r="S34"/>
  <c r="S32"/>
  <c r="S30"/>
  <c r="S28"/>
  <c r="S26"/>
  <c r="S24"/>
  <c r="S37"/>
  <c r="S29"/>
  <c r="S11"/>
  <c r="S9"/>
  <c r="S7"/>
  <c r="S5"/>
  <c r="S39"/>
  <c r="S31"/>
  <c r="S23"/>
  <c r="S21"/>
  <c r="S19"/>
  <c r="S17"/>
  <c r="S15"/>
  <c r="S13"/>
  <c r="S3"/>
  <c r="S2"/>
  <c r="S41"/>
  <c r="S33"/>
  <c r="S25"/>
  <c r="S43"/>
  <c r="S35"/>
  <c r="S27"/>
  <c r="S22"/>
  <c r="S20"/>
  <c r="S18"/>
  <c r="S16"/>
  <c r="S14"/>
  <c r="S12"/>
  <c r="S10"/>
  <c r="S8"/>
  <c r="S6"/>
  <c r="S4"/>
  <c r="EU208"/>
  <c r="JS14"/>
  <c r="JS158"/>
  <c r="UK201"/>
  <c r="UK206"/>
  <c r="UK203"/>
  <c r="UK200"/>
  <c r="UK205"/>
  <c r="UK204"/>
  <c r="UK196"/>
  <c r="UK188"/>
  <c r="UK198"/>
  <c r="UK185"/>
  <c r="UK183"/>
  <c r="UK179"/>
  <c r="UK171"/>
  <c r="UK195"/>
  <c r="UK193"/>
  <c r="UK197"/>
  <c r="UK199"/>
  <c r="UK173"/>
  <c r="UK169"/>
  <c r="UK165"/>
  <c r="UK182"/>
  <c r="UK184"/>
  <c r="UK189"/>
  <c r="UK186"/>
  <c r="UK181"/>
  <c r="UK175"/>
  <c r="UK187"/>
  <c r="UK170"/>
  <c r="UK168"/>
  <c r="UK176"/>
  <c r="UK174"/>
  <c r="UK172"/>
  <c r="UK166"/>
  <c r="UK160"/>
  <c r="UK157"/>
  <c r="UK202"/>
  <c r="UK192"/>
  <c r="UK178"/>
  <c r="UK177"/>
  <c r="UK163"/>
  <c r="UK154"/>
  <c r="UK146"/>
  <c r="UK190"/>
  <c r="UK167"/>
  <c r="UK162"/>
  <c r="UK156"/>
  <c r="UK152"/>
  <c r="UK137"/>
  <c r="UK129"/>
  <c r="UK121"/>
  <c r="UK164"/>
  <c r="UK149"/>
  <c r="UK153"/>
  <c r="UK159"/>
  <c r="UK150"/>
  <c r="UK147"/>
  <c r="UK144"/>
  <c r="UK133"/>
  <c r="UK117"/>
  <c r="UK109"/>
  <c r="UK131"/>
  <c r="UK116"/>
  <c r="UK148"/>
  <c r="UK139"/>
  <c r="UK128"/>
  <c r="UK125"/>
  <c r="UK122"/>
  <c r="UK151"/>
  <c r="UK140"/>
  <c r="UK135"/>
  <c r="UK132"/>
  <c r="UK138"/>
  <c r="UK126"/>
  <c r="UK123"/>
  <c r="UK113"/>
  <c r="UK106"/>
  <c r="UK98"/>
  <c r="UK90"/>
  <c r="UK194"/>
  <c r="UK158"/>
  <c r="UK134"/>
  <c r="UK124"/>
  <c r="UK110"/>
  <c r="UK100"/>
  <c r="UK96"/>
  <c r="UK180"/>
  <c r="UK142"/>
  <c r="UK107"/>
  <c r="UK102"/>
  <c r="UK87"/>
  <c r="UK85"/>
  <c r="UK83"/>
  <c r="UK111"/>
  <c r="UK104"/>
  <c r="UK89"/>
  <c r="UK81"/>
  <c r="UK161"/>
  <c r="UK127"/>
  <c r="UK108"/>
  <c r="UK95"/>
  <c r="UK93"/>
  <c r="UK91"/>
  <c r="UK78"/>
  <c r="UK70"/>
  <c r="UK62"/>
  <c r="UK54"/>
  <c r="UK46"/>
  <c r="UK99"/>
  <c r="UK72"/>
  <c r="UK68"/>
  <c r="UK53"/>
  <c r="UK191"/>
  <c r="UK141"/>
  <c r="UK112"/>
  <c r="UK92"/>
  <c r="UK74"/>
  <c r="UK105"/>
  <c r="UK76"/>
  <c r="UK61"/>
  <c r="UK114"/>
  <c r="UK101"/>
  <c r="UK88"/>
  <c r="UK84"/>
  <c r="UK82"/>
  <c r="UK67"/>
  <c r="UK65"/>
  <c r="UK63"/>
  <c r="UK50"/>
  <c r="UK33"/>
  <c r="UK25"/>
  <c r="UK103"/>
  <c r="UK97"/>
  <c r="UK71"/>
  <c r="UK59"/>
  <c r="UK58"/>
  <c r="UK56"/>
  <c r="UK49"/>
  <c r="UK29"/>
  <c r="UK120"/>
  <c r="UK119"/>
  <c r="UK57"/>
  <c r="UK43"/>
  <c r="UK40"/>
  <c r="UK35"/>
  <c r="UK31"/>
  <c r="UK94"/>
  <c r="UK77"/>
  <c r="UK66"/>
  <c r="UK55"/>
  <c r="UK52"/>
  <c r="UK37"/>
  <c r="UK73"/>
  <c r="UK64"/>
  <c r="UK39"/>
  <c r="UK24"/>
  <c r="UK22"/>
  <c r="UK19"/>
  <c r="UK11"/>
  <c r="UK5"/>
  <c r="UK2"/>
  <c r="UK130"/>
  <c r="UK155"/>
  <c r="UK115"/>
  <c r="UK60"/>
  <c r="UK136"/>
  <c r="UK48"/>
  <c r="UK143"/>
  <c r="UK75"/>
  <c r="UK44"/>
  <c r="UK32"/>
  <c r="UK79"/>
  <c r="UK42"/>
  <c r="UK28"/>
  <c r="UK8"/>
  <c r="UK41"/>
  <c r="UK4"/>
  <c r="UK47"/>
  <c r="UK30"/>
  <c r="UK27"/>
  <c r="UK10"/>
  <c r="UK3"/>
  <c r="UK15"/>
  <c r="UK20"/>
  <c r="UK16"/>
  <c r="UK14"/>
  <c r="UK12"/>
  <c r="UK69"/>
  <c r="UK13"/>
  <c r="UK45"/>
  <c r="UK26"/>
  <c r="UK17"/>
  <c r="UK6"/>
  <c r="UK51"/>
  <c r="UK21"/>
  <c r="UK18"/>
  <c r="UK118"/>
  <c r="UK80"/>
  <c r="UK34"/>
  <c r="UK7"/>
  <c r="UK86"/>
  <c r="UK38"/>
  <c r="UK36"/>
  <c r="UK9"/>
  <c r="UK145"/>
  <c r="UK23"/>
  <c r="JS155"/>
  <c r="JS13"/>
  <c r="HJ13"/>
  <c r="JS62"/>
  <c r="HJ62"/>
  <c r="JS49"/>
  <c r="HJ49"/>
  <c r="JS112"/>
  <c r="HJ112"/>
  <c r="JS118"/>
  <c r="HJ118"/>
  <c r="JS196"/>
  <c r="HJ196"/>
  <c r="JS22"/>
  <c r="HJ22"/>
  <c r="JS27"/>
  <c r="HJ27"/>
  <c r="JS93"/>
  <c r="HJ93"/>
  <c r="JS122"/>
  <c r="HJ122"/>
  <c r="JS167"/>
  <c r="HJ167"/>
  <c r="JS199"/>
  <c r="HJ199"/>
  <c r="JS21"/>
  <c r="HJ21"/>
  <c r="JS32"/>
  <c r="HJ32"/>
  <c r="JS97"/>
  <c r="HJ97"/>
  <c r="JS139"/>
  <c r="HJ139"/>
  <c r="JS126"/>
  <c r="HJ126"/>
  <c r="JS134"/>
  <c r="HJ134"/>
  <c r="JS163"/>
  <c r="HJ163"/>
  <c r="JS147"/>
  <c r="HJ147"/>
  <c r="JS170"/>
  <c r="HJ170"/>
  <c r="JS178"/>
  <c r="HJ178"/>
  <c r="JS185"/>
  <c r="HJ185"/>
  <c r="JS194"/>
  <c r="HJ194"/>
  <c r="JS206"/>
  <c r="HJ206"/>
  <c r="JS17"/>
  <c r="HJ17"/>
  <c r="JS48"/>
  <c r="HJ48"/>
  <c r="JS11"/>
  <c r="HJ11"/>
  <c r="JS25"/>
  <c r="HJ25"/>
  <c r="JS30"/>
  <c r="HJ30"/>
  <c r="JS28"/>
  <c r="HJ28"/>
  <c r="JS59"/>
  <c r="HJ59"/>
  <c r="JS36"/>
  <c r="HJ36"/>
  <c r="JS56"/>
  <c r="HJ56"/>
  <c r="JS119"/>
  <c r="HJ119"/>
  <c r="HJ61"/>
  <c r="JS61"/>
  <c r="JS96"/>
  <c r="HJ96"/>
  <c r="JS101"/>
  <c r="HJ101"/>
  <c r="JS132"/>
  <c r="HJ132"/>
  <c r="JS99"/>
  <c r="HJ99"/>
  <c r="JS153"/>
  <c r="HJ153"/>
  <c r="JS141"/>
  <c r="HJ141"/>
  <c r="JS129"/>
  <c r="HJ129"/>
  <c r="JS138"/>
  <c r="HJ138"/>
  <c r="JS171"/>
  <c r="HJ171"/>
  <c r="JS151"/>
  <c r="HJ151"/>
  <c r="JS174"/>
  <c r="HJ174"/>
  <c r="JS186"/>
  <c r="HJ186"/>
  <c r="JS192"/>
  <c r="HJ192"/>
  <c r="JS202"/>
  <c r="HJ202"/>
  <c r="JS201"/>
  <c r="HJ201"/>
  <c r="JS107"/>
  <c r="HJ107"/>
  <c r="JS89"/>
  <c r="HJ89"/>
  <c r="JS172"/>
  <c r="HJ172"/>
  <c r="JS18"/>
  <c r="HJ18"/>
  <c r="JS84"/>
  <c r="HJ84"/>
  <c r="JS128"/>
  <c r="HJ128"/>
  <c r="JS166"/>
  <c r="HJ166"/>
  <c r="JS40"/>
  <c r="HJ40"/>
  <c r="JS121"/>
  <c r="HJ121"/>
  <c r="JS133"/>
  <c r="HJ133"/>
  <c r="JS6"/>
  <c r="HJ6"/>
  <c r="JS35"/>
  <c r="HJ35"/>
  <c r="JS39"/>
  <c r="HJ39"/>
  <c r="JS73"/>
  <c r="HJ73"/>
  <c r="JS98"/>
  <c r="HJ98"/>
  <c r="JS109"/>
  <c r="HJ109"/>
  <c r="JS145"/>
  <c r="HJ145"/>
  <c r="JS105"/>
  <c r="HJ105"/>
  <c r="JS161"/>
  <c r="HJ161"/>
  <c r="JS102"/>
  <c r="HJ102"/>
  <c r="JS140"/>
  <c r="HJ140"/>
  <c r="JS142"/>
  <c r="HJ142"/>
  <c r="JS148"/>
  <c r="HJ148"/>
  <c r="JS175"/>
  <c r="HJ175"/>
  <c r="JS190"/>
  <c r="HJ190"/>
  <c r="JS188"/>
  <c r="HJ188"/>
  <c r="JS203"/>
  <c r="HJ203"/>
  <c r="JS204"/>
  <c r="HJ204"/>
  <c r="JS71"/>
  <c r="HJ71"/>
  <c r="JS77"/>
  <c r="HJ77"/>
  <c r="JS124"/>
  <c r="HJ124"/>
  <c r="JS165"/>
  <c r="HJ165"/>
  <c r="JS197"/>
  <c r="HJ197"/>
  <c r="JS19"/>
  <c r="HJ19"/>
  <c r="JS52"/>
  <c r="HJ52"/>
  <c r="JS53"/>
  <c r="HJ53"/>
  <c r="JS125"/>
  <c r="HJ125"/>
  <c r="JS130"/>
  <c r="HJ130"/>
  <c r="JS184"/>
  <c r="HJ184"/>
  <c r="JS70"/>
  <c r="HJ70"/>
  <c r="JS85"/>
  <c r="HJ85"/>
  <c r="JS131"/>
  <c r="HJ131"/>
  <c r="JS3"/>
  <c r="HJ3"/>
  <c r="JS4"/>
  <c r="HJ4"/>
  <c r="JS29"/>
  <c r="HJ29"/>
  <c r="JS31"/>
  <c r="HJ31"/>
  <c r="JS63"/>
  <c r="HJ63"/>
  <c r="JS60"/>
  <c r="HJ60"/>
  <c r="JS65"/>
  <c r="HJ65"/>
  <c r="JS10"/>
  <c r="HJ10"/>
  <c r="JS7"/>
  <c r="HJ7"/>
  <c r="JS2"/>
  <c r="HJ2"/>
  <c r="JS34"/>
  <c r="HJ34"/>
  <c r="JS41"/>
  <c r="HJ41"/>
  <c r="JS33"/>
  <c r="HJ33"/>
  <c r="JS67"/>
  <c r="HJ67"/>
  <c r="JS42"/>
  <c r="HJ42"/>
  <c r="JS64"/>
  <c r="HJ64"/>
  <c r="JS80"/>
  <c r="HJ80"/>
  <c r="JS69"/>
  <c r="HJ69"/>
  <c r="JS100"/>
  <c r="HJ100"/>
  <c r="JS103"/>
  <c r="HJ103"/>
  <c r="JS75"/>
  <c r="HJ75"/>
  <c r="JS113"/>
  <c r="HJ113"/>
  <c r="JS123"/>
  <c r="HJ123"/>
  <c r="JS106"/>
  <c r="HJ106"/>
  <c r="JS144"/>
  <c r="HJ144"/>
  <c r="JS146"/>
  <c r="HJ146"/>
  <c r="JS152"/>
  <c r="HJ152"/>
  <c r="HJ159"/>
  <c r="JS177"/>
  <c r="HJ177"/>
  <c r="JS176"/>
  <c r="HJ176"/>
  <c r="JS183"/>
  <c r="HJ183"/>
  <c r="JS191"/>
  <c r="HJ191"/>
  <c r="JS205"/>
  <c r="HJ205"/>
  <c r="JS23"/>
  <c r="HJ23"/>
  <c r="JS136"/>
  <c r="HJ136"/>
  <c r="JS181"/>
  <c r="HJ181"/>
  <c r="JS108"/>
  <c r="HJ108"/>
  <c r="JS137"/>
  <c r="HJ137"/>
  <c r="JS189"/>
  <c r="HJ189"/>
  <c r="JS26"/>
  <c r="HJ26"/>
  <c r="JS94"/>
  <c r="HJ94"/>
  <c r="JS8"/>
  <c r="HJ8"/>
  <c r="JS50"/>
  <c r="HJ50"/>
  <c r="JS78"/>
  <c r="HJ78"/>
  <c r="JS68"/>
  <c r="HJ68"/>
  <c r="JS74"/>
  <c r="HJ74"/>
  <c r="JS115"/>
  <c r="HJ115"/>
  <c r="JS104"/>
  <c r="HJ104"/>
  <c r="JS79"/>
  <c r="HJ79"/>
  <c r="JS116"/>
  <c r="HJ116"/>
  <c r="JS127"/>
  <c r="HJ127"/>
  <c r="JS110"/>
  <c r="HJ110"/>
  <c r="JS143"/>
  <c r="HJ143"/>
  <c r="JS150"/>
  <c r="HJ150"/>
  <c r="JS164"/>
  <c r="HJ164"/>
  <c r="JS169"/>
  <c r="HJ169"/>
  <c r="JS180"/>
  <c r="HJ180"/>
  <c r="JS187"/>
  <c r="HJ187"/>
  <c r="JS195"/>
  <c r="HJ195"/>
  <c r="JS72"/>
  <c r="HJ72"/>
  <c r="JS15"/>
  <c r="JS16"/>
  <c r="HJ16"/>
  <c r="JS47"/>
  <c r="HJ47"/>
  <c r="JS90"/>
  <c r="HJ90"/>
  <c r="JS87"/>
  <c r="HJ87"/>
  <c r="JS156"/>
  <c r="JS157"/>
  <c r="JS179"/>
  <c r="HJ179"/>
  <c r="JS20"/>
  <c r="HJ20"/>
  <c r="JS66"/>
  <c r="HJ66"/>
  <c r="JS92"/>
  <c r="HJ92"/>
  <c r="JS91"/>
  <c r="HJ91"/>
  <c r="JS162"/>
  <c r="HJ162"/>
  <c r="JS198"/>
  <c r="HJ198"/>
  <c r="JS44"/>
  <c r="HJ44"/>
  <c r="JS55"/>
  <c r="HJ55"/>
  <c r="JS57"/>
  <c r="HJ57"/>
  <c r="JS95"/>
  <c r="HJ95"/>
  <c r="JS24"/>
  <c r="HJ24"/>
  <c r="JS5"/>
  <c r="HJ5"/>
  <c r="JS45"/>
  <c r="HJ45"/>
  <c r="JS37"/>
  <c r="HJ37"/>
  <c r="JS46"/>
  <c r="HJ46"/>
  <c r="JS81"/>
  <c r="HJ81"/>
  <c r="JS12"/>
  <c r="HJ12"/>
  <c r="JS38"/>
  <c r="HJ38"/>
  <c r="JS9"/>
  <c r="HJ9"/>
  <c r="JS51"/>
  <c r="HJ51"/>
  <c r="JS58"/>
  <c r="HJ58"/>
  <c r="JS43"/>
  <c r="HJ43"/>
  <c r="JS86"/>
  <c r="HJ86"/>
  <c r="JS54"/>
  <c r="HJ54"/>
  <c r="JS76"/>
  <c r="HJ76"/>
  <c r="JS88"/>
  <c r="HJ88"/>
  <c r="JS82"/>
  <c r="HJ82"/>
  <c r="JS117"/>
  <c r="HJ117"/>
  <c r="JS111"/>
  <c r="HJ111"/>
  <c r="JS83"/>
  <c r="HJ83"/>
  <c r="JS120"/>
  <c r="HJ120"/>
  <c r="JS135"/>
  <c r="HJ135"/>
  <c r="JS114"/>
  <c r="HJ114"/>
  <c r="JS149"/>
  <c r="HJ149"/>
  <c r="JS154"/>
  <c r="HJ154"/>
  <c r="JS160"/>
  <c r="JS159"/>
  <c r="HJ160"/>
  <c r="JS168"/>
  <c r="HJ168"/>
  <c r="JS173"/>
  <c r="HJ173"/>
  <c r="JS182"/>
  <c r="HJ182"/>
  <c r="JS193"/>
  <c r="HJ193"/>
  <c r="JS200"/>
  <c r="HJ200"/>
  <c r="HJ15"/>
  <c r="HJ14"/>
  <c r="HJ156"/>
  <c r="HJ155"/>
  <c r="HJ157"/>
  <c r="HJ158"/>
  <c r="UL1"/>
  <c r="SC204"/>
  <c r="SC14"/>
  <c r="SC202"/>
  <c r="SC72"/>
  <c r="SC205"/>
  <c r="SC206"/>
  <c r="SC203"/>
  <c r="SC201"/>
  <c r="SC200"/>
  <c r="SC198"/>
  <c r="SC199"/>
  <c r="SC196"/>
  <c r="SC192"/>
  <c r="SC197"/>
  <c r="SC193"/>
  <c r="SC191"/>
  <c r="SC194"/>
  <c r="SC188"/>
  <c r="SC184"/>
  <c r="SC190"/>
  <c r="SC189"/>
  <c r="SC183"/>
  <c r="SC182"/>
  <c r="SC180"/>
  <c r="SC195"/>
  <c r="SC187"/>
  <c r="SC181"/>
  <c r="SC177"/>
  <c r="SC185"/>
  <c r="SC179"/>
  <c r="SC176"/>
  <c r="SC175"/>
  <c r="SC174"/>
  <c r="SC170"/>
  <c r="SC171"/>
  <c r="SC167"/>
  <c r="SC186"/>
  <c r="SC173"/>
  <c r="SC169"/>
  <c r="SC165"/>
  <c r="SC160"/>
  <c r="SC156"/>
  <c r="SC152"/>
  <c r="SC148"/>
  <c r="SC178"/>
  <c r="SC168"/>
  <c r="SC161"/>
  <c r="SC157"/>
  <c r="SC153"/>
  <c r="SC149"/>
  <c r="SC172"/>
  <c r="SC166"/>
  <c r="SC159"/>
  <c r="SC155"/>
  <c r="SC151"/>
  <c r="SC147"/>
  <c r="SC164"/>
  <c r="SC163"/>
  <c r="SC143"/>
  <c r="SC139"/>
  <c r="SC135"/>
  <c r="SC131"/>
  <c r="SC158"/>
  <c r="SC150"/>
  <c r="SC144"/>
  <c r="SC140"/>
  <c r="SC146"/>
  <c r="SC145"/>
  <c r="SC141"/>
  <c r="SC137"/>
  <c r="SC136"/>
  <c r="SC127"/>
  <c r="SC123"/>
  <c r="SC119"/>
  <c r="SC115"/>
  <c r="SC111"/>
  <c r="SC107"/>
  <c r="SC103"/>
  <c r="SC142"/>
  <c r="SC134"/>
  <c r="SC133"/>
  <c r="SC128"/>
  <c r="SC124"/>
  <c r="SC162"/>
  <c r="SC154"/>
  <c r="SC132"/>
  <c r="SC125"/>
  <c r="SC121"/>
  <c r="SC117"/>
  <c r="SC138"/>
  <c r="SC112"/>
  <c r="SC104"/>
  <c r="SC100"/>
  <c r="SC96"/>
  <c r="SC92"/>
  <c r="SC88"/>
  <c r="SC84"/>
  <c r="SC80"/>
  <c r="SC76"/>
  <c r="SC130"/>
  <c r="SC129"/>
  <c r="SC126"/>
  <c r="SC122"/>
  <c r="SC120"/>
  <c r="SC118"/>
  <c r="SC116"/>
  <c r="SC110"/>
  <c r="SC109"/>
  <c r="SC102"/>
  <c r="SC101"/>
  <c r="SC108"/>
  <c r="SC98"/>
  <c r="SC94"/>
  <c r="SC90"/>
  <c r="SC114"/>
  <c r="SC113"/>
  <c r="SC81"/>
  <c r="SC73"/>
  <c r="SC70"/>
  <c r="SC66"/>
  <c r="SC62"/>
  <c r="SC58"/>
  <c r="SC54"/>
  <c r="SC50"/>
  <c r="SC87"/>
  <c r="SC86"/>
  <c r="SC79"/>
  <c r="SC78"/>
  <c r="SC83"/>
  <c r="SC82"/>
  <c r="SC75"/>
  <c r="SC74"/>
  <c r="SC69"/>
  <c r="SC65"/>
  <c r="SC61"/>
  <c r="SC57"/>
  <c r="SC106"/>
  <c r="SC105"/>
  <c r="SC95"/>
  <c r="SC67"/>
  <c r="SC63"/>
  <c r="SC59"/>
  <c r="SC55"/>
  <c r="SC53"/>
  <c r="SC52"/>
  <c r="SC47"/>
  <c r="SC43"/>
  <c r="SC37"/>
  <c r="SC33"/>
  <c r="SC31"/>
  <c r="SC28"/>
  <c r="SC24"/>
  <c r="SC93"/>
  <c r="SC85"/>
  <c r="SC77"/>
  <c r="SC71"/>
  <c r="SC51"/>
  <c r="SC48"/>
  <c r="SC44"/>
  <c r="SC40"/>
  <c r="SC38"/>
  <c r="SC34"/>
  <c r="SC29"/>
  <c r="SC97"/>
  <c r="SC89"/>
  <c r="SC46"/>
  <c r="SC42"/>
  <c r="SC39"/>
  <c r="SC36"/>
  <c r="SC32"/>
  <c r="SC27"/>
  <c r="SC23"/>
  <c r="SC99"/>
  <c r="SC64"/>
  <c r="SC49"/>
  <c r="SC35"/>
  <c r="SC30"/>
  <c r="SC20"/>
  <c r="SC16"/>
  <c r="SC10"/>
  <c r="SC6"/>
  <c r="SC3"/>
  <c r="SC11"/>
  <c r="SC26"/>
  <c r="SC13"/>
  <c r="SC12"/>
  <c r="SC8"/>
  <c r="SC60"/>
  <c r="SC45"/>
  <c r="SC22"/>
  <c r="SC17"/>
  <c r="SC56"/>
  <c r="SC91"/>
  <c r="SC68"/>
  <c r="SC41"/>
  <c r="SC25"/>
  <c r="SC21"/>
  <c r="SC19"/>
  <c r="SC15"/>
  <c r="SC9"/>
  <c r="SC5"/>
  <c r="SC2"/>
  <c r="SC7"/>
  <c r="SC4"/>
  <c r="SC18"/>
  <c r="SD1"/>
  <c r="SD158" s="1"/>
  <c r="NX246" l="1"/>
  <c r="NR247"/>
  <c r="CH14"/>
  <c r="CH111"/>
  <c r="CH170"/>
  <c r="CH16"/>
  <c r="CH79"/>
  <c r="CH179"/>
  <c r="CH39"/>
  <c r="CH104"/>
  <c r="CH180"/>
  <c r="CH60"/>
  <c r="CH72"/>
  <c r="CH143"/>
  <c r="CH45"/>
  <c r="CH102"/>
  <c r="CH156"/>
  <c r="CH197"/>
  <c r="CH32"/>
  <c r="CH93"/>
  <c r="CH162"/>
  <c r="CH13"/>
  <c r="CH70"/>
  <c r="CH164"/>
  <c r="CH165"/>
  <c r="CH9"/>
  <c r="CH41"/>
  <c r="CH28"/>
  <c r="CH59"/>
  <c r="CH35"/>
  <c r="CH8"/>
  <c r="CH10"/>
  <c r="CH42"/>
  <c r="CH66"/>
  <c r="CH98"/>
  <c r="CH89"/>
  <c r="CH122"/>
  <c r="CH100"/>
  <c r="CH75"/>
  <c r="CH107"/>
  <c r="CH127"/>
  <c r="CH160"/>
  <c r="CH151"/>
  <c r="CH152"/>
  <c r="CH142"/>
  <c r="CH176"/>
  <c r="CH175"/>
  <c r="CH166"/>
  <c r="CH198"/>
  <c r="CH161"/>
  <c r="CH193"/>
  <c r="EX1"/>
  <c r="EX198" s="1"/>
  <c r="CH5"/>
  <c r="CH37"/>
  <c r="CH24"/>
  <c r="CH56"/>
  <c r="CH31"/>
  <c r="CH1"/>
  <c r="U204" s="1"/>
  <c r="CH6"/>
  <c r="CH38"/>
  <c r="CH62"/>
  <c r="CH94"/>
  <c r="CH85"/>
  <c r="CH117"/>
  <c r="CH96"/>
  <c r="CH71"/>
  <c r="CH103"/>
  <c r="CH123"/>
  <c r="CH155"/>
  <c r="CH150"/>
  <c r="CH147"/>
  <c r="CH136"/>
  <c r="CH172"/>
  <c r="CH204"/>
  <c r="CH203"/>
  <c r="CH194"/>
  <c r="CH157"/>
  <c r="CH189"/>
  <c r="EW210"/>
  <c r="CH29"/>
  <c r="CH12"/>
  <c r="CH48"/>
  <c r="CH23"/>
  <c r="CH55"/>
  <c r="CH15"/>
  <c r="CH30"/>
  <c r="CH65"/>
  <c r="CH86"/>
  <c r="CH77"/>
  <c r="CH109"/>
  <c r="CH88"/>
  <c r="CH63"/>
  <c r="CH95"/>
  <c r="CH115"/>
  <c r="CH144"/>
  <c r="CH134"/>
  <c r="CH137"/>
  <c r="CH128"/>
  <c r="CH167"/>
  <c r="CH196"/>
  <c r="CH195"/>
  <c r="CH186"/>
  <c r="CH149"/>
  <c r="CH181"/>
  <c r="CH33"/>
  <c r="CH52"/>
  <c r="CH61"/>
  <c r="CH34"/>
  <c r="CH90"/>
  <c r="CH116"/>
  <c r="CH67"/>
  <c r="CH119"/>
  <c r="CH146"/>
  <c r="CH168"/>
  <c r="CH190"/>
  <c r="CH25"/>
  <c r="CH57"/>
  <c r="CH44"/>
  <c r="CH19"/>
  <c r="CH51"/>
  <c r="CH11"/>
  <c r="CH26"/>
  <c r="CH58"/>
  <c r="CH82"/>
  <c r="CH73"/>
  <c r="CH105"/>
  <c r="CH84"/>
  <c r="CH113"/>
  <c r="CH91"/>
  <c r="CH121"/>
  <c r="CH139"/>
  <c r="CH130"/>
  <c r="CH133"/>
  <c r="CH124"/>
  <c r="CH159"/>
  <c r="CH192"/>
  <c r="CH191"/>
  <c r="U191" s="1"/>
  <c r="CH182"/>
  <c r="CH145"/>
  <c r="CH177"/>
  <c r="CH4"/>
  <c r="CH20"/>
  <c r="CH27"/>
  <c r="CH2"/>
  <c r="CH68"/>
  <c r="CH81"/>
  <c r="CH92"/>
  <c r="CH99"/>
  <c r="CH154"/>
  <c r="CH140"/>
  <c r="CH132"/>
  <c r="CH200"/>
  <c r="CH199"/>
  <c r="CH153"/>
  <c r="CH185"/>
  <c r="CH21"/>
  <c r="CH53"/>
  <c r="CH40"/>
  <c r="CH69"/>
  <c r="CH47"/>
  <c r="CH7"/>
  <c r="CH22"/>
  <c r="CH54"/>
  <c r="CH78"/>
  <c r="CH110"/>
  <c r="CH101"/>
  <c r="CH80"/>
  <c r="CH112"/>
  <c r="CH87"/>
  <c r="CH118"/>
  <c r="CH138"/>
  <c r="CH126"/>
  <c r="CH129"/>
  <c r="CH120"/>
  <c r="CH158"/>
  <c r="CH188"/>
  <c r="CH187"/>
  <c r="CH178"/>
  <c r="CH141"/>
  <c r="CH173"/>
  <c r="CH205"/>
  <c r="CH17"/>
  <c r="CH49"/>
  <c r="CH36"/>
  <c r="CH64"/>
  <c r="CH43"/>
  <c r="CH3"/>
  <c r="CH18"/>
  <c r="CH50"/>
  <c r="CH74"/>
  <c r="CH106"/>
  <c r="CH97"/>
  <c r="CH76"/>
  <c r="CH108"/>
  <c r="CH83"/>
  <c r="CH114"/>
  <c r="CH135"/>
  <c r="CH171"/>
  <c r="CH125"/>
  <c r="CH163"/>
  <c r="CH148"/>
  <c r="CH184"/>
  <c r="CH183"/>
  <c r="CH174"/>
  <c r="CH206"/>
  <c r="CH169"/>
  <c r="EX11"/>
  <c r="EW201"/>
  <c r="EW206"/>
  <c r="EW198"/>
  <c r="EW203"/>
  <c r="EW204"/>
  <c r="EW196"/>
  <c r="EW199"/>
  <c r="EW191"/>
  <c r="EW197"/>
  <c r="EW200"/>
  <c r="EW190"/>
  <c r="EW184"/>
  <c r="EW193"/>
  <c r="EW192"/>
  <c r="EW188"/>
  <c r="EW186"/>
  <c r="EW174"/>
  <c r="EW166"/>
  <c r="EW158"/>
  <c r="EW185"/>
  <c r="EW195"/>
  <c r="EW194"/>
  <c r="EW181"/>
  <c r="EW205"/>
  <c r="EW189"/>
  <c r="EW180"/>
  <c r="EW172"/>
  <c r="EW156"/>
  <c r="EW202"/>
  <c r="EW182"/>
  <c r="EW175"/>
  <c r="EW183"/>
  <c r="EW187"/>
  <c r="EW168"/>
  <c r="EW162"/>
  <c r="EW155"/>
  <c r="EW150"/>
  <c r="EW154"/>
  <c r="EW151"/>
  <c r="EW146"/>
  <c r="EW170"/>
  <c r="EW176"/>
  <c r="EW163"/>
  <c r="EW177"/>
  <c r="EW139"/>
  <c r="EW131"/>
  <c r="EW123"/>
  <c r="EW165"/>
  <c r="EW153"/>
  <c r="EW144"/>
  <c r="EW142"/>
  <c r="EW140"/>
  <c r="EW171"/>
  <c r="EW143"/>
  <c r="EW136"/>
  <c r="EW134"/>
  <c r="EW132"/>
  <c r="EW117"/>
  <c r="EW179"/>
  <c r="EW173"/>
  <c r="EW141"/>
  <c r="EW128"/>
  <c r="EW125"/>
  <c r="EW121"/>
  <c r="EW167"/>
  <c r="EW157"/>
  <c r="EW149"/>
  <c r="EW148"/>
  <c r="EW145"/>
  <c r="EW120"/>
  <c r="EW161"/>
  <c r="EW129"/>
  <c r="EW127"/>
  <c r="EW126"/>
  <c r="EW138"/>
  <c r="EW118"/>
  <c r="EW108"/>
  <c r="EW100"/>
  <c r="EW164"/>
  <c r="EW152"/>
  <c r="EW135"/>
  <c r="EW112"/>
  <c r="EW130"/>
  <c r="EW124"/>
  <c r="EW109"/>
  <c r="EW99"/>
  <c r="EW87"/>
  <c r="EW79"/>
  <c r="EW178"/>
  <c r="EW160"/>
  <c r="EW116"/>
  <c r="EW104"/>
  <c r="EW137"/>
  <c r="EW113"/>
  <c r="EW105"/>
  <c r="EW101"/>
  <c r="EW122"/>
  <c r="EW115"/>
  <c r="EW111"/>
  <c r="EW110"/>
  <c r="EW98"/>
  <c r="EW95"/>
  <c r="EW147"/>
  <c r="EW119"/>
  <c r="EW107"/>
  <c r="EW97"/>
  <c r="EW94"/>
  <c r="EW92"/>
  <c r="EW90"/>
  <c r="EW88"/>
  <c r="EW76"/>
  <c r="EW68"/>
  <c r="EW114"/>
  <c r="EW82"/>
  <c r="EW75"/>
  <c r="EW65"/>
  <c r="EW57"/>
  <c r="EW85"/>
  <c r="EW62"/>
  <c r="EW54"/>
  <c r="EW159"/>
  <c r="EW102"/>
  <c r="EW83"/>
  <c r="EW59"/>
  <c r="EW133"/>
  <c r="EW91"/>
  <c r="EW73"/>
  <c r="EW71"/>
  <c r="EW69"/>
  <c r="EW60"/>
  <c r="EW52"/>
  <c r="EW44"/>
  <c r="EW36"/>
  <c r="EW103"/>
  <c r="EW74"/>
  <c r="EW70"/>
  <c r="EW40"/>
  <c r="EW38"/>
  <c r="EW96"/>
  <c r="EW77"/>
  <c r="EW67"/>
  <c r="EW42"/>
  <c r="EW169"/>
  <c r="EW89"/>
  <c r="EW61"/>
  <c r="EW53"/>
  <c r="EW48"/>
  <c r="EW46"/>
  <c r="EW33"/>
  <c r="EW31"/>
  <c r="EW25"/>
  <c r="EW106"/>
  <c r="EW63"/>
  <c r="EW55"/>
  <c r="EW49"/>
  <c r="EW47"/>
  <c r="EW45"/>
  <c r="EW32"/>
  <c r="EW29"/>
  <c r="EW21"/>
  <c r="EW81"/>
  <c r="EW20"/>
  <c r="EW15"/>
  <c r="EW7"/>
  <c r="EW80"/>
  <c r="EW56"/>
  <c r="EW26"/>
  <c r="EW24"/>
  <c r="EW22"/>
  <c r="EW12"/>
  <c r="EW4"/>
  <c r="EW58"/>
  <c r="EW9"/>
  <c r="EW78"/>
  <c r="EW66"/>
  <c r="EW51"/>
  <c r="EW28"/>
  <c r="EW13"/>
  <c r="EW5"/>
  <c r="EW93"/>
  <c r="EW86"/>
  <c r="EW43"/>
  <c r="EW39"/>
  <c r="EW34"/>
  <c r="EW27"/>
  <c r="EW41"/>
  <c r="EW3"/>
  <c r="EW35"/>
  <c r="EW18"/>
  <c r="EW72"/>
  <c r="EW64"/>
  <c r="EW14"/>
  <c r="EW10"/>
  <c r="EW6"/>
  <c r="EW2"/>
  <c r="EW84"/>
  <c r="EW17"/>
  <c r="EW30"/>
  <c r="EW11"/>
  <c r="EW50"/>
  <c r="EW8"/>
  <c r="EW37"/>
  <c r="EW23"/>
  <c r="EW19"/>
  <c r="EW16"/>
  <c r="CI199"/>
  <c r="CI128"/>
  <c r="CI75"/>
  <c r="CI22"/>
  <c r="T206"/>
  <c r="T204"/>
  <c r="T205"/>
  <c r="T203"/>
  <c r="T202"/>
  <c r="T201"/>
  <c r="T199"/>
  <c r="T197"/>
  <c r="T195"/>
  <c r="T200"/>
  <c r="T198"/>
  <c r="T193"/>
  <c r="T192"/>
  <c r="T191"/>
  <c r="T196"/>
  <c r="T194"/>
  <c r="T190"/>
  <c r="T188"/>
  <c r="T186"/>
  <c r="T184"/>
  <c r="T183"/>
  <c r="T181"/>
  <c r="T179"/>
  <c r="T177"/>
  <c r="T187"/>
  <c r="T185"/>
  <c r="T189"/>
  <c r="T182"/>
  <c r="T180"/>
  <c r="T178"/>
  <c r="T169"/>
  <c r="T168"/>
  <c r="T164"/>
  <c r="T162"/>
  <c r="T160"/>
  <c r="T158"/>
  <c r="T171"/>
  <c r="T170"/>
  <c r="T176"/>
  <c r="T173"/>
  <c r="T172"/>
  <c r="T165"/>
  <c r="T163"/>
  <c r="T175"/>
  <c r="T174"/>
  <c r="T167"/>
  <c r="T166"/>
  <c r="T157"/>
  <c r="T150"/>
  <c r="T148"/>
  <c r="T146"/>
  <c r="T144"/>
  <c r="T142"/>
  <c r="T152"/>
  <c r="T151"/>
  <c r="T159"/>
  <c r="T154"/>
  <c r="T153"/>
  <c r="T149"/>
  <c r="T147"/>
  <c r="T161"/>
  <c r="T156"/>
  <c r="T155"/>
  <c r="T140"/>
  <c r="T139"/>
  <c r="T143"/>
  <c r="T141"/>
  <c r="T136"/>
  <c r="T134"/>
  <c r="T132"/>
  <c r="T130"/>
  <c r="T128"/>
  <c r="T145"/>
  <c r="T138"/>
  <c r="T137"/>
  <c r="T135"/>
  <c r="T133"/>
  <c r="T131"/>
  <c r="T129"/>
  <c r="T127"/>
  <c r="T120"/>
  <c r="T119"/>
  <c r="T122"/>
  <c r="T121"/>
  <c r="T118"/>
  <c r="T116"/>
  <c r="T114"/>
  <c r="T112"/>
  <c r="T110"/>
  <c r="T108"/>
  <c r="T106"/>
  <c r="T104"/>
  <c r="T124"/>
  <c r="T123"/>
  <c r="T126"/>
  <c r="T125"/>
  <c r="T117"/>
  <c r="T115"/>
  <c r="T113"/>
  <c r="T111"/>
  <c r="T109"/>
  <c r="T107"/>
  <c r="T105"/>
  <c r="T98"/>
  <c r="T97"/>
  <c r="T90"/>
  <c r="T89"/>
  <c r="T82"/>
  <c r="T80"/>
  <c r="T78"/>
  <c r="T76"/>
  <c r="T74"/>
  <c r="T72"/>
  <c r="T70"/>
  <c r="T68"/>
  <c r="T66"/>
  <c r="T64"/>
  <c r="T62"/>
  <c r="T60"/>
  <c r="T58"/>
  <c r="T56"/>
  <c r="T54"/>
  <c r="T100"/>
  <c r="T99"/>
  <c r="T92"/>
  <c r="T91"/>
  <c r="T84"/>
  <c r="T83"/>
  <c r="T102"/>
  <c r="T101"/>
  <c r="T94"/>
  <c r="T93"/>
  <c r="T86"/>
  <c r="T85"/>
  <c r="T81"/>
  <c r="T103"/>
  <c r="T96"/>
  <c r="T95"/>
  <c r="T88"/>
  <c r="T87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79"/>
  <c r="T75"/>
  <c r="T52"/>
  <c r="T50"/>
  <c r="T48"/>
  <c r="T46"/>
  <c r="T77"/>
  <c r="T73"/>
  <c r="T40"/>
  <c r="T32"/>
  <c r="T30"/>
  <c r="T23"/>
  <c r="T21"/>
  <c r="T19"/>
  <c r="T17"/>
  <c r="T15"/>
  <c r="T13"/>
  <c r="T11"/>
  <c r="T9"/>
  <c r="T7"/>
  <c r="T5"/>
  <c r="T3"/>
  <c r="T14"/>
  <c r="T10"/>
  <c r="T6"/>
  <c r="T4"/>
  <c r="T2"/>
  <c r="T42"/>
  <c r="T34"/>
  <c r="T25"/>
  <c r="T24"/>
  <c r="T8"/>
  <c r="T44"/>
  <c r="T36"/>
  <c r="T27"/>
  <c r="T26"/>
  <c r="T22"/>
  <c r="T20"/>
  <c r="T18"/>
  <c r="T16"/>
  <c r="T12"/>
  <c r="T38"/>
  <c r="T29"/>
  <c r="T28"/>
  <c r="U160"/>
  <c r="U153"/>
  <c r="U36"/>
  <c r="EV208"/>
  <c r="JT14"/>
  <c r="UL206"/>
  <c r="UL203"/>
  <c r="UL200"/>
  <c r="UL205"/>
  <c r="UL193"/>
  <c r="UL185"/>
  <c r="UL196"/>
  <c r="UL187"/>
  <c r="UL176"/>
  <c r="UL168"/>
  <c r="UL190"/>
  <c r="UL197"/>
  <c r="UL199"/>
  <c r="UL198"/>
  <c r="UL201"/>
  <c r="UL191"/>
  <c r="UL182"/>
  <c r="UL175"/>
  <c r="UL171"/>
  <c r="UL162"/>
  <c r="UL184"/>
  <c r="UL189"/>
  <c r="UL186"/>
  <c r="UL183"/>
  <c r="UL180"/>
  <c r="UL194"/>
  <c r="UL188"/>
  <c r="UL178"/>
  <c r="UL172"/>
  <c r="UL204"/>
  <c r="UL195"/>
  <c r="UL181"/>
  <c r="UL170"/>
  <c r="UL165"/>
  <c r="UL174"/>
  <c r="UL173"/>
  <c r="UL169"/>
  <c r="UL202"/>
  <c r="UL192"/>
  <c r="UL177"/>
  <c r="UL163"/>
  <c r="UL179"/>
  <c r="UL167"/>
  <c r="UL151"/>
  <c r="UL143"/>
  <c r="UL156"/>
  <c r="UL158"/>
  <c r="UL154"/>
  <c r="UL134"/>
  <c r="UL126"/>
  <c r="UL153"/>
  <c r="UL146"/>
  <c r="UL140"/>
  <c r="UL138"/>
  <c r="UL160"/>
  <c r="UL159"/>
  <c r="UL150"/>
  <c r="UL147"/>
  <c r="UL144"/>
  <c r="UL139"/>
  <c r="UL135"/>
  <c r="UL114"/>
  <c r="UL148"/>
  <c r="UL128"/>
  <c r="UL125"/>
  <c r="UL122"/>
  <c r="UL120"/>
  <c r="UL118"/>
  <c r="UL132"/>
  <c r="UL149"/>
  <c r="UL137"/>
  <c r="UL123"/>
  <c r="UL113"/>
  <c r="UL166"/>
  <c r="UL155"/>
  <c r="UL119"/>
  <c r="UL115"/>
  <c r="UL103"/>
  <c r="UL95"/>
  <c r="UL87"/>
  <c r="UL157"/>
  <c r="UL142"/>
  <c r="UL107"/>
  <c r="UL102"/>
  <c r="UL98"/>
  <c r="UL85"/>
  <c r="UL83"/>
  <c r="UL164"/>
  <c r="UL111"/>
  <c r="UL104"/>
  <c r="UL89"/>
  <c r="UL81"/>
  <c r="UL161"/>
  <c r="UL127"/>
  <c r="UL108"/>
  <c r="UL106"/>
  <c r="UL93"/>
  <c r="UL91"/>
  <c r="UL136"/>
  <c r="UL112"/>
  <c r="UL97"/>
  <c r="UL84"/>
  <c r="UL75"/>
  <c r="UL67"/>
  <c r="UL59"/>
  <c r="UL51"/>
  <c r="UL43"/>
  <c r="UL152"/>
  <c r="UL141"/>
  <c r="UL110"/>
  <c r="UL109"/>
  <c r="UL96"/>
  <c r="UL92"/>
  <c r="UL74"/>
  <c r="UL70"/>
  <c r="UL57"/>
  <c r="UL55"/>
  <c r="UL105"/>
  <c r="UL76"/>
  <c r="UL133"/>
  <c r="UL131"/>
  <c r="UL124"/>
  <c r="UL101"/>
  <c r="UL88"/>
  <c r="UL82"/>
  <c r="UL65"/>
  <c r="UL63"/>
  <c r="UL129"/>
  <c r="UL78"/>
  <c r="UL69"/>
  <c r="UL56"/>
  <c r="UL52"/>
  <c r="UL38"/>
  <c r="UL30"/>
  <c r="UL121"/>
  <c r="UL68"/>
  <c r="UL40"/>
  <c r="UL35"/>
  <c r="UL31"/>
  <c r="UL100"/>
  <c r="UL94"/>
  <c r="UL90"/>
  <c r="UL77"/>
  <c r="UL66"/>
  <c r="UL54"/>
  <c r="UL37"/>
  <c r="UL33"/>
  <c r="UL73"/>
  <c r="UL64"/>
  <c r="UL53"/>
  <c r="UL50"/>
  <c r="UL46"/>
  <c r="UL39"/>
  <c r="UL24"/>
  <c r="UL22"/>
  <c r="UL19"/>
  <c r="UL130"/>
  <c r="UL47"/>
  <c r="UL41"/>
  <c r="UL28"/>
  <c r="UL26"/>
  <c r="UL16"/>
  <c r="UL8"/>
  <c r="UL116"/>
  <c r="UL86"/>
  <c r="UL80"/>
  <c r="UL62"/>
  <c r="UL49"/>
  <c r="UL72"/>
  <c r="UL58"/>
  <c r="UL60"/>
  <c r="UL45"/>
  <c r="UL61"/>
  <c r="UL27"/>
  <c r="UL10"/>
  <c r="UL3"/>
  <c r="UL145"/>
  <c r="UL15"/>
  <c r="UL20"/>
  <c r="UL79"/>
  <c r="UL44"/>
  <c r="UL25"/>
  <c r="UL14"/>
  <c r="UL12"/>
  <c r="UL5"/>
  <c r="UL23"/>
  <c r="UL11"/>
  <c r="UL117"/>
  <c r="UL71"/>
  <c r="UL42"/>
  <c r="UL48"/>
  <c r="UL32"/>
  <c r="UL29"/>
  <c r="UL21"/>
  <c r="UL18"/>
  <c r="UL34"/>
  <c r="UL7"/>
  <c r="UL4"/>
  <c r="UL36"/>
  <c r="UL13"/>
  <c r="UL9"/>
  <c r="UL2"/>
  <c r="UL17"/>
  <c r="UL6"/>
  <c r="UL99"/>
  <c r="JT158"/>
  <c r="JT155"/>
  <c r="HK159"/>
  <c r="JT9"/>
  <c r="HK9"/>
  <c r="JT57"/>
  <c r="HK57"/>
  <c r="JT127"/>
  <c r="HK127"/>
  <c r="JT175"/>
  <c r="HK175"/>
  <c r="JT28"/>
  <c r="HK28"/>
  <c r="JT125"/>
  <c r="HK125"/>
  <c r="JT169"/>
  <c r="HK169"/>
  <c r="JT19"/>
  <c r="HK19"/>
  <c r="JT22"/>
  <c r="HK22"/>
  <c r="JT3"/>
  <c r="HK3"/>
  <c r="JT64"/>
  <c r="HK64"/>
  <c r="JT46"/>
  <c r="HK46"/>
  <c r="JT48"/>
  <c r="HK48"/>
  <c r="JT31"/>
  <c r="HK31"/>
  <c r="JT59"/>
  <c r="HK59"/>
  <c r="JT65"/>
  <c r="HK65"/>
  <c r="JT86"/>
  <c r="HK86"/>
  <c r="JT73"/>
  <c r="HK73"/>
  <c r="JT101"/>
  <c r="HK101"/>
  <c r="JT126"/>
  <c r="HK126"/>
  <c r="JT96"/>
  <c r="HK96"/>
  <c r="JT132"/>
  <c r="HK132"/>
  <c r="JT103"/>
  <c r="HK103"/>
  <c r="JT137"/>
  <c r="HK137"/>
  <c r="JT131"/>
  <c r="HK131"/>
  <c r="JT168"/>
  <c r="HK168"/>
  <c r="JT173"/>
  <c r="HK173"/>
  <c r="JT179"/>
  <c r="HK179"/>
  <c r="JT183"/>
  <c r="HK183"/>
  <c r="JT197"/>
  <c r="HK197"/>
  <c r="JT206"/>
  <c r="HK206"/>
  <c r="JT53"/>
  <c r="HK53"/>
  <c r="JT88"/>
  <c r="HK88"/>
  <c r="JT165"/>
  <c r="HK165"/>
  <c r="JT55"/>
  <c r="HK55"/>
  <c r="JT142"/>
  <c r="HK142"/>
  <c r="JT203"/>
  <c r="HK203"/>
  <c r="JT89"/>
  <c r="HK89"/>
  <c r="JT87"/>
  <c r="HK87"/>
  <c r="JT141"/>
  <c r="HK141"/>
  <c r="JT185"/>
  <c r="HK185"/>
  <c r="JT10"/>
  <c r="HK10"/>
  <c r="JT67"/>
  <c r="HK67"/>
  <c r="JT74"/>
  <c r="HK74"/>
  <c r="JT50"/>
  <c r="HK50"/>
  <c r="JT113"/>
  <c r="HK113"/>
  <c r="JT109"/>
  <c r="HK109"/>
  <c r="JT130"/>
  <c r="HK130"/>
  <c r="JT104"/>
  <c r="HK104"/>
  <c r="JT162"/>
  <c r="HK162"/>
  <c r="JT111"/>
  <c r="HK111"/>
  <c r="JT145"/>
  <c r="HK145"/>
  <c r="JT139"/>
  <c r="HK139"/>
  <c r="JT166"/>
  <c r="HK166"/>
  <c r="JT148"/>
  <c r="HK148"/>
  <c r="JT167"/>
  <c r="HK167"/>
  <c r="JT177"/>
  <c r="HK177"/>
  <c r="JT190"/>
  <c r="HK190"/>
  <c r="JT196"/>
  <c r="HK196"/>
  <c r="JT72"/>
  <c r="HK72"/>
  <c r="JT26"/>
  <c r="HK26"/>
  <c r="JT40"/>
  <c r="HK40"/>
  <c r="JT66"/>
  <c r="HK66"/>
  <c r="JT121"/>
  <c r="HK121"/>
  <c r="JT147"/>
  <c r="HK147"/>
  <c r="JT180"/>
  <c r="HK180"/>
  <c r="JT11"/>
  <c r="HK11"/>
  <c r="JT44"/>
  <c r="HK44"/>
  <c r="JT70"/>
  <c r="HK70"/>
  <c r="JT92"/>
  <c r="HK92"/>
  <c r="JT151"/>
  <c r="HK151"/>
  <c r="JT182"/>
  <c r="HK182"/>
  <c r="JT45"/>
  <c r="HK45"/>
  <c r="JT51"/>
  <c r="HK51"/>
  <c r="JT69"/>
  <c r="HK69"/>
  <c r="JT129"/>
  <c r="HK129"/>
  <c r="JT107"/>
  <c r="HK107"/>
  <c r="JT186"/>
  <c r="HK186"/>
  <c r="JT205"/>
  <c r="HK205"/>
  <c r="JT60"/>
  <c r="HK60"/>
  <c r="JT71"/>
  <c r="HK71"/>
  <c r="JT7"/>
  <c r="HK7"/>
  <c r="JT41"/>
  <c r="HK41"/>
  <c r="JT8"/>
  <c r="HK8"/>
  <c r="JT16"/>
  <c r="JT15"/>
  <c r="HK16"/>
  <c r="JT27"/>
  <c r="HK27"/>
  <c r="JT29"/>
  <c r="HK29"/>
  <c r="JT77"/>
  <c r="HK77"/>
  <c r="JT43"/>
  <c r="HK43"/>
  <c r="JT95"/>
  <c r="HK95"/>
  <c r="JT75"/>
  <c r="HK75"/>
  <c r="JT54"/>
  <c r="HK54"/>
  <c r="JT114"/>
  <c r="HK114"/>
  <c r="JT110"/>
  <c r="HK110"/>
  <c r="JT76"/>
  <c r="HK76"/>
  <c r="JT112"/>
  <c r="HK112"/>
  <c r="JT124"/>
  <c r="HK124"/>
  <c r="JT115"/>
  <c r="HK115"/>
  <c r="JT146"/>
  <c r="HK146"/>
  <c r="JT143"/>
  <c r="HK143"/>
  <c r="JT172"/>
  <c r="HK172"/>
  <c r="JT152"/>
  <c r="HK152"/>
  <c r="JT171"/>
  <c r="HK171"/>
  <c r="JT181"/>
  <c r="HK181"/>
  <c r="JT184"/>
  <c r="HK184"/>
  <c r="JT199"/>
  <c r="HK199"/>
  <c r="JT202"/>
  <c r="HK202"/>
  <c r="JT35"/>
  <c r="HK35"/>
  <c r="JT24"/>
  <c r="HK24"/>
  <c r="JT98"/>
  <c r="HK98"/>
  <c r="JT134"/>
  <c r="HK134"/>
  <c r="JT156"/>
  <c r="JT157"/>
  <c r="JT201"/>
  <c r="HK201"/>
  <c r="JT17"/>
  <c r="HK17"/>
  <c r="JT42"/>
  <c r="HK42"/>
  <c r="JT79"/>
  <c r="HK79"/>
  <c r="JT122"/>
  <c r="HK122"/>
  <c r="JT161"/>
  <c r="HK161"/>
  <c r="JT193"/>
  <c r="HK193"/>
  <c r="JT18"/>
  <c r="HK18"/>
  <c r="JT6"/>
  <c r="HK6"/>
  <c r="JT33"/>
  <c r="HK33"/>
  <c r="JT81"/>
  <c r="HK81"/>
  <c r="JT154"/>
  <c r="HK154"/>
  <c r="JT178"/>
  <c r="HK178"/>
  <c r="JT192"/>
  <c r="HK192"/>
  <c r="JT4"/>
  <c r="HK4"/>
  <c r="JT23"/>
  <c r="HK23"/>
  <c r="JT37"/>
  <c r="HK37"/>
  <c r="JT2"/>
  <c r="HK2"/>
  <c r="JT68"/>
  <c r="HK68"/>
  <c r="JT12"/>
  <c r="HK12"/>
  <c r="JT20"/>
  <c r="HK20"/>
  <c r="JT32"/>
  <c r="HK32"/>
  <c r="JT34"/>
  <c r="HK34"/>
  <c r="JT85"/>
  <c r="HK85"/>
  <c r="JT47"/>
  <c r="HK47"/>
  <c r="JT105"/>
  <c r="HK105"/>
  <c r="JT82"/>
  <c r="HK82"/>
  <c r="JT58"/>
  <c r="HK58"/>
  <c r="JT90"/>
  <c r="HK90"/>
  <c r="JT116"/>
  <c r="HK116"/>
  <c r="JT80"/>
  <c r="HK80"/>
  <c r="JT138"/>
  <c r="HK138"/>
  <c r="JT128"/>
  <c r="HK128"/>
  <c r="JT119"/>
  <c r="HK119"/>
  <c r="JT140"/>
  <c r="HK140"/>
  <c r="JT163"/>
  <c r="HK163"/>
  <c r="JT149"/>
  <c r="HK149"/>
  <c r="JT170"/>
  <c r="HK170"/>
  <c r="JT187"/>
  <c r="HK187"/>
  <c r="JT188"/>
  <c r="HK188"/>
  <c r="JT198"/>
  <c r="HK198"/>
  <c r="JT56"/>
  <c r="HK56"/>
  <c r="JT39"/>
  <c r="HK39"/>
  <c r="JT78"/>
  <c r="HK78"/>
  <c r="JT120"/>
  <c r="HK120"/>
  <c r="JT150"/>
  <c r="HK150"/>
  <c r="JT191"/>
  <c r="HK191"/>
  <c r="JT49"/>
  <c r="HK49"/>
  <c r="JT61"/>
  <c r="HK61"/>
  <c r="JT108"/>
  <c r="HK108"/>
  <c r="JT136"/>
  <c r="HK136"/>
  <c r="JT176"/>
  <c r="HK176"/>
  <c r="JT21"/>
  <c r="HK21"/>
  <c r="JT99"/>
  <c r="HK99"/>
  <c r="JT63"/>
  <c r="HK63"/>
  <c r="JT102"/>
  <c r="HK102"/>
  <c r="JT100"/>
  <c r="HK100"/>
  <c r="JT135"/>
  <c r="HK135"/>
  <c r="JT189"/>
  <c r="HK189"/>
  <c r="JT25"/>
  <c r="HK25"/>
  <c r="JT97"/>
  <c r="HK97"/>
  <c r="JT5"/>
  <c r="HK5"/>
  <c r="JT91"/>
  <c r="HK91"/>
  <c r="JT13"/>
  <c r="HK13"/>
  <c r="JT30"/>
  <c r="HK30"/>
  <c r="JT36"/>
  <c r="HK36"/>
  <c r="JT38"/>
  <c r="HK38"/>
  <c r="JT93"/>
  <c r="HK93"/>
  <c r="JT52"/>
  <c r="HK52"/>
  <c r="JT106"/>
  <c r="HK106"/>
  <c r="JT83"/>
  <c r="HK83"/>
  <c r="JT62"/>
  <c r="HK62"/>
  <c r="JT94"/>
  <c r="HK94"/>
  <c r="JT118"/>
  <c r="HK118"/>
  <c r="JT84"/>
  <c r="HK84"/>
  <c r="JT117"/>
  <c r="HK117"/>
  <c r="JT133"/>
  <c r="HK133"/>
  <c r="JT123"/>
  <c r="HK123"/>
  <c r="JT144"/>
  <c r="HK144"/>
  <c r="JT164"/>
  <c r="HK164"/>
  <c r="JT153"/>
  <c r="HK153"/>
  <c r="JT160"/>
  <c r="JT159"/>
  <c r="HK160"/>
  <c r="JT174"/>
  <c r="HK174"/>
  <c r="JT195"/>
  <c r="HK195"/>
  <c r="JT194"/>
  <c r="HK194"/>
  <c r="JT200"/>
  <c r="HK200"/>
  <c r="JT204"/>
  <c r="HK204"/>
  <c r="HK15"/>
  <c r="HK14"/>
  <c r="HK156"/>
  <c r="HK155"/>
  <c r="HK158"/>
  <c r="HK157"/>
  <c r="UM1"/>
  <c r="SD14"/>
  <c r="SD205"/>
  <c r="SD72"/>
  <c r="SD203"/>
  <c r="SD204"/>
  <c r="SD202"/>
  <c r="SD206"/>
  <c r="SD197"/>
  <c r="SD193"/>
  <c r="SD201"/>
  <c r="SD192"/>
  <c r="SD200"/>
  <c r="SD195"/>
  <c r="SD194"/>
  <c r="SD198"/>
  <c r="SD190"/>
  <c r="SD189"/>
  <c r="SD185"/>
  <c r="SD199"/>
  <c r="SD196"/>
  <c r="SD187"/>
  <c r="SD181"/>
  <c r="SD191"/>
  <c r="SD186"/>
  <c r="SD178"/>
  <c r="SD188"/>
  <c r="SD184"/>
  <c r="SD183"/>
  <c r="SD182"/>
  <c r="SD180"/>
  <c r="SD177"/>
  <c r="SD171"/>
  <c r="SD172"/>
  <c r="SD168"/>
  <c r="SD176"/>
  <c r="SD175"/>
  <c r="SD174"/>
  <c r="SD170"/>
  <c r="SD166"/>
  <c r="SD167"/>
  <c r="SD165"/>
  <c r="SD161"/>
  <c r="SD157"/>
  <c r="SD153"/>
  <c r="SD149"/>
  <c r="SD179"/>
  <c r="SD169"/>
  <c r="SD164"/>
  <c r="SD163"/>
  <c r="SD162"/>
  <c r="SD154"/>
  <c r="SD150"/>
  <c r="SD173"/>
  <c r="SD160"/>
  <c r="SD156"/>
  <c r="SD152"/>
  <c r="SD148"/>
  <c r="SD144"/>
  <c r="SD140"/>
  <c r="SD136"/>
  <c r="SD132"/>
  <c r="SD159"/>
  <c r="JU158" s="1"/>
  <c r="SD151"/>
  <c r="SD146"/>
  <c r="SD145"/>
  <c r="SD141"/>
  <c r="SD142"/>
  <c r="SD138"/>
  <c r="SD139"/>
  <c r="SD137"/>
  <c r="SD135"/>
  <c r="SD134"/>
  <c r="SD133"/>
  <c r="SD128"/>
  <c r="SD124"/>
  <c r="SD120"/>
  <c r="SD116"/>
  <c r="SD112"/>
  <c r="SD108"/>
  <c r="SD104"/>
  <c r="SD143"/>
  <c r="SD125"/>
  <c r="SD155"/>
  <c r="SD147"/>
  <c r="SD131"/>
  <c r="SD130"/>
  <c r="SD129"/>
  <c r="SD126"/>
  <c r="SD122"/>
  <c r="SD118"/>
  <c r="SD111"/>
  <c r="SD110"/>
  <c r="SD109"/>
  <c r="SD103"/>
  <c r="SD102"/>
  <c r="SD101"/>
  <c r="SD97"/>
  <c r="SD93"/>
  <c r="SD89"/>
  <c r="SD85"/>
  <c r="SD81"/>
  <c r="SD77"/>
  <c r="SD73"/>
  <c r="SD127"/>
  <c r="SD121"/>
  <c r="SD119"/>
  <c r="SD117"/>
  <c r="SD115"/>
  <c r="SD114"/>
  <c r="SD113"/>
  <c r="SD107"/>
  <c r="SD106"/>
  <c r="SD105"/>
  <c r="SD99"/>
  <c r="SD95"/>
  <c r="SD91"/>
  <c r="SD88"/>
  <c r="SD87"/>
  <c r="SD86"/>
  <c r="SD80"/>
  <c r="SD79"/>
  <c r="SD78"/>
  <c r="SD71"/>
  <c r="SD67"/>
  <c r="SD63"/>
  <c r="SD59"/>
  <c r="SD55"/>
  <c r="SD51"/>
  <c r="SD123"/>
  <c r="SD100"/>
  <c r="SD98"/>
  <c r="SD96"/>
  <c r="SD94"/>
  <c r="SD92"/>
  <c r="SD90"/>
  <c r="SD70"/>
  <c r="SD66"/>
  <c r="SD62"/>
  <c r="SD58"/>
  <c r="SD69"/>
  <c r="SD65"/>
  <c r="SD61"/>
  <c r="SD57"/>
  <c r="SD48"/>
  <c r="SD44"/>
  <c r="SD40"/>
  <c r="SD38"/>
  <c r="SD34"/>
  <c r="SD29"/>
  <c r="SD25"/>
  <c r="SD21"/>
  <c r="SD84"/>
  <c r="SD83"/>
  <c r="SD82"/>
  <c r="SD76"/>
  <c r="SD75"/>
  <c r="SD74"/>
  <c r="SD68"/>
  <c r="SD64"/>
  <c r="SD60"/>
  <c r="SD56"/>
  <c r="SD50"/>
  <c r="SD49"/>
  <c r="SD45"/>
  <c r="SD41"/>
  <c r="SD35"/>
  <c r="SD30"/>
  <c r="SD26"/>
  <c r="SD54"/>
  <c r="SD53"/>
  <c r="SD52"/>
  <c r="SD47"/>
  <c r="SD43"/>
  <c r="SD37"/>
  <c r="SD33"/>
  <c r="SD31"/>
  <c r="SD28"/>
  <c r="SD24"/>
  <c r="SD36"/>
  <c r="SD22"/>
  <c r="SD17"/>
  <c r="SD11"/>
  <c r="SD7"/>
  <c r="SD4"/>
  <c r="SD32"/>
  <c r="SD5"/>
  <c r="SD2"/>
  <c r="SD46"/>
  <c r="SD18"/>
  <c r="SD13"/>
  <c r="SD12"/>
  <c r="SD39"/>
  <c r="SD27"/>
  <c r="SD15"/>
  <c r="SD42"/>
  <c r="SD23"/>
  <c r="SD20"/>
  <c r="SD16"/>
  <c r="SD10"/>
  <c r="SD6"/>
  <c r="SD3"/>
  <c r="SD8"/>
  <c r="SD19"/>
  <c r="SD9"/>
  <c r="SE1"/>
  <c r="EX139" l="1"/>
  <c r="CI105"/>
  <c r="CI194"/>
  <c r="EX82"/>
  <c r="EY1"/>
  <c r="CI110"/>
  <c r="CI154"/>
  <c r="EX6"/>
  <c r="CI66"/>
  <c r="CI184"/>
  <c r="CI39"/>
  <c r="CI121"/>
  <c r="CI40"/>
  <c r="CI126"/>
  <c r="EX172"/>
  <c r="CI33"/>
  <c r="CI159"/>
  <c r="EX149"/>
  <c r="U123"/>
  <c r="U81"/>
  <c r="U114"/>
  <c r="U76"/>
  <c r="U63"/>
  <c r="U189"/>
  <c r="U54"/>
  <c r="U162"/>
  <c r="U62"/>
  <c r="U132"/>
  <c r="CI8"/>
  <c r="CI80"/>
  <c r="CI171"/>
  <c r="EX101"/>
  <c r="U23"/>
  <c r="U96"/>
  <c r="CI53"/>
  <c r="CI97"/>
  <c r="CI169"/>
  <c r="EX73"/>
  <c r="U3"/>
  <c r="U107"/>
  <c r="U188"/>
  <c r="CI25"/>
  <c r="CI103"/>
  <c r="CI161"/>
  <c r="EX18"/>
  <c r="EX176"/>
  <c r="EX24"/>
  <c r="EX159"/>
  <c r="U39"/>
  <c r="U85"/>
  <c r="U146"/>
  <c r="U201"/>
  <c r="CI50"/>
  <c r="CI11"/>
  <c r="CI85"/>
  <c r="CI139"/>
  <c r="CI200"/>
  <c r="EX17"/>
  <c r="EX100"/>
  <c r="EX136"/>
  <c r="U2"/>
  <c r="U95"/>
  <c r="U137"/>
  <c r="U179"/>
  <c r="CI2"/>
  <c r="CI5"/>
  <c r="CI82"/>
  <c r="CI136"/>
  <c r="CI189"/>
  <c r="CI202"/>
  <c r="EX13"/>
  <c r="EX64"/>
  <c r="EX131"/>
  <c r="U19"/>
  <c r="U72"/>
  <c r="U112"/>
  <c r="U176"/>
  <c r="CI20"/>
  <c r="CI95"/>
  <c r="CI108"/>
  <c r="CI141"/>
  <c r="CI174"/>
  <c r="EX76"/>
  <c r="EX94"/>
  <c r="EX182"/>
  <c r="EX192"/>
  <c r="EX87"/>
  <c r="EX97"/>
  <c r="EX181"/>
  <c r="NX247"/>
  <c r="NR248"/>
  <c r="U12"/>
  <c r="U55"/>
  <c r="U103"/>
  <c r="U98"/>
  <c r="U149"/>
  <c r="U177"/>
  <c r="CI54"/>
  <c r="CI52"/>
  <c r="CI63"/>
  <c r="CI115"/>
  <c r="CI113"/>
  <c r="CI130"/>
  <c r="CI201"/>
  <c r="CI162"/>
  <c r="EX16"/>
  <c r="EX50"/>
  <c r="EX83"/>
  <c r="EX137"/>
  <c r="EX167"/>
  <c r="EX171"/>
  <c r="U6"/>
  <c r="U17"/>
  <c r="U41"/>
  <c r="U78"/>
  <c r="U129"/>
  <c r="U144"/>
  <c r="U187"/>
  <c r="CI42"/>
  <c r="CI32"/>
  <c r="CI47"/>
  <c r="CI90"/>
  <c r="CI96"/>
  <c r="CI164"/>
  <c r="CI181"/>
  <c r="CI138"/>
  <c r="EX5"/>
  <c r="EX32"/>
  <c r="EX56"/>
  <c r="EX92"/>
  <c r="EX166"/>
  <c r="EX174"/>
  <c r="U25"/>
  <c r="U44"/>
  <c r="U119"/>
  <c r="U145"/>
  <c r="U172"/>
  <c r="U199"/>
  <c r="CI10"/>
  <c r="CI57"/>
  <c r="CI15"/>
  <c r="CI107"/>
  <c r="CI64"/>
  <c r="CI127"/>
  <c r="CI147"/>
  <c r="CI175"/>
  <c r="CI206"/>
  <c r="EX15"/>
  <c r="EX58"/>
  <c r="EX41"/>
  <c r="EX109"/>
  <c r="EX126"/>
  <c r="EX179"/>
  <c r="EX200"/>
  <c r="EX27"/>
  <c r="EX45"/>
  <c r="EX169"/>
  <c r="EX104"/>
  <c r="EX117"/>
  <c r="EX155"/>
  <c r="EX194"/>
  <c r="U134"/>
  <c r="CI46"/>
  <c r="CI45"/>
  <c r="CI36"/>
  <c r="CI7"/>
  <c r="CI51"/>
  <c r="CI99"/>
  <c r="CI102"/>
  <c r="CI101"/>
  <c r="CI104"/>
  <c r="CI143"/>
  <c r="CI172"/>
  <c r="CI133"/>
  <c r="CI185"/>
  <c r="CI167"/>
  <c r="CI142"/>
  <c r="CI198"/>
  <c r="EX20"/>
  <c r="EX7"/>
  <c r="EX14"/>
  <c r="EX31"/>
  <c r="EX89"/>
  <c r="EX90"/>
  <c r="EX77"/>
  <c r="EX84"/>
  <c r="EX105"/>
  <c r="EX158"/>
  <c r="EX128"/>
  <c r="EX161"/>
  <c r="EX189"/>
  <c r="CI34"/>
  <c r="CI29"/>
  <c r="CI28"/>
  <c r="CI9"/>
  <c r="CI43"/>
  <c r="CI87"/>
  <c r="CI86"/>
  <c r="CI93"/>
  <c r="CI84"/>
  <c r="CI132"/>
  <c r="CI155"/>
  <c r="CI117"/>
  <c r="CI177"/>
  <c r="CI188"/>
  <c r="CI203"/>
  <c r="CI186"/>
  <c r="EX21"/>
  <c r="EX25"/>
  <c r="EX74"/>
  <c r="EX44"/>
  <c r="EX49"/>
  <c r="EX102"/>
  <c r="EX110"/>
  <c r="EX140"/>
  <c r="EX127"/>
  <c r="EX145"/>
  <c r="EX173"/>
  <c r="EX178"/>
  <c r="EX203"/>
  <c r="CI18"/>
  <c r="CI21"/>
  <c r="CI70"/>
  <c r="CI69"/>
  <c r="CI31"/>
  <c r="CI71"/>
  <c r="CI78"/>
  <c r="CI73"/>
  <c r="CI76"/>
  <c r="CI120"/>
  <c r="CI135"/>
  <c r="CI156"/>
  <c r="CI157"/>
  <c r="CI180"/>
  <c r="CI191"/>
  <c r="CI170"/>
  <c r="EX51"/>
  <c r="EX10"/>
  <c r="EX55"/>
  <c r="EX35"/>
  <c r="EX33"/>
  <c r="EX59"/>
  <c r="EX98"/>
  <c r="EX121"/>
  <c r="EX123"/>
  <c r="EX138"/>
  <c r="EX157"/>
  <c r="EX163"/>
  <c r="EX201"/>
  <c r="CI14"/>
  <c r="CI13"/>
  <c r="CI62"/>
  <c r="CI60"/>
  <c r="CI19"/>
  <c r="CI67"/>
  <c r="CI118"/>
  <c r="CI123"/>
  <c r="CI72"/>
  <c r="CI119"/>
  <c r="V119" s="1"/>
  <c r="CI131"/>
  <c r="CI145"/>
  <c r="CI152"/>
  <c r="CI176"/>
  <c r="CI179"/>
  <c r="CI166"/>
  <c r="EX47"/>
  <c r="EX2"/>
  <c r="EX38"/>
  <c r="EX30"/>
  <c r="EX96"/>
  <c r="EX86"/>
  <c r="EX95"/>
  <c r="EX164"/>
  <c r="EX143"/>
  <c r="EX122"/>
  <c r="EX147"/>
  <c r="EX177"/>
  <c r="EX197"/>
  <c r="U26"/>
  <c r="U37"/>
  <c r="U69"/>
  <c r="U87"/>
  <c r="U131"/>
  <c r="U110"/>
  <c r="U130"/>
  <c r="U158"/>
  <c r="U175"/>
  <c r="U11"/>
  <c r="U40"/>
  <c r="U20"/>
  <c r="U24"/>
  <c r="U33"/>
  <c r="U49"/>
  <c r="U59"/>
  <c r="U67"/>
  <c r="U52"/>
  <c r="U97"/>
  <c r="U75"/>
  <c r="U83"/>
  <c r="U117"/>
  <c r="U90"/>
  <c r="U106"/>
  <c r="U139"/>
  <c r="U126"/>
  <c r="U138"/>
  <c r="U155"/>
  <c r="U154"/>
  <c r="U166"/>
  <c r="U184"/>
  <c r="U171"/>
  <c r="U198"/>
  <c r="U193"/>
  <c r="U205"/>
  <c r="CI6"/>
  <c r="CI38"/>
  <c r="CI17"/>
  <c r="CI49"/>
  <c r="CI24"/>
  <c r="CI56"/>
  <c r="CI3"/>
  <c r="CI35"/>
  <c r="CI59"/>
  <c r="CI91"/>
  <c r="CI74"/>
  <c r="CI106"/>
  <c r="CI89"/>
  <c r="CI68"/>
  <c r="CI100"/>
  <c r="CI124"/>
  <c r="CI168"/>
  <c r="CI160"/>
  <c r="CI151"/>
  <c r="CI137"/>
  <c r="CI173"/>
  <c r="CI205"/>
  <c r="CI204"/>
  <c r="CI195"/>
  <c r="CI158"/>
  <c r="CI190"/>
  <c r="EX37"/>
  <c r="EX3"/>
  <c r="EX81"/>
  <c r="EX107"/>
  <c r="EX29"/>
  <c r="EX22"/>
  <c r="EX133"/>
  <c r="EX61"/>
  <c r="EX67"/>
  <c r="EX79"/>
  <c r="EX80"/>
  <c r="EX99"/>
  <c r="EX91"/>
  <c r="EX108"/>
  <c r="EX152"/>
  <c r="EX151"/>
  <c r="EX130"/>
  <c r="EX142"/>
  <c r="EX114"/>
  <c r="EX146"/>
  <c r="EX170"/>
  <c r="EX153"/>
  <c r="EX204"/>
  <c r="EX188"/>
  <c r="EX199"/>
  <c r="U15"/>
  <c r="U99"/>
  <c r="U28"/>
  <c r="U35"/>
  <c r="U68"/>
  <c r="U105"/>
  <c r="U91"/>
  <c r="U92"/>
  <c r="U133"/>
  <c r="U140"/>
  <c r="U156"/>
  <c r="U185"/>
  <c r="U194"/>
  <c r="U195"/>
  <c r="U18"/>
  <c r="U66"/>
  <c r="U115"/>
  <c r="U124"/>
  <c r="U182"/>
  <c r="U203"/>
  <c r="U9"/>
  <c r="U32"/>
  <c r="U10"/>
  <c r="U31"/>
  <c r="U47"/>
  <c r="U58"/>
  <c r="U50"/>
  <c r="U89"/>
  <c r="U73"/>
  <c r="U109"/>
  <c r="U88"/>
  <c r="U104"/>
  <c r="U121"/>
  <c r="U143"/>
  <c r="U157"/>
  <c r="U152"/>
  <c r="U178"/>
  <c r="U169"/>
  <c r="U190"/>
  <c r="U200"/>
  <c r="EX23"/>
  <c r="EX63"/>
  <c r="EX52"/>
  <c r="EX93"/>
  <c r="EX9"/>
  <c r="EX12"/>
  <c r="EX88"/>
  <c r="EX53"/>
  <c r="EX60"/>
  <c r="EX75"/>
  <c r="EX72"/>
  <c r="EX85"/>
  <c r="EX160"/>
  <c r="EX144"/>
  <c r="EX141"/>
  <c r="EX154"/>
  <c r="EX125"/>
  <c r="EX120"/>
  <c r="EX165"/>
  <c r="EX135"/>
  <c r="EX148"/>
  <c r="EX190"/>
  <c r="EX193"/>
  <c r="EX186"/>
  <c r="EX205"/>
  <c r="U7"/>
  <c r="U30"/>
  <c r="U16"/>
  <c r="U8"/>
  <c r="U29"/>
  <c r="U45"/>
  <c r="U57"/>
  <c r="U65"/>
  <c r="U48"/>
  <c r="U82"/>
  <c r="U71"/>
  <c r="U101"/>
  <c r="U113"/>
  <c r="U86"/>
  <c r="U102"/>
  <c r="U118"/>
  <c r="U122"/>
  <c r="U141"/>
  <c r="U150"/>
  <c r="U151"/>
  <c r="U168"/>
  <c r="U180"/>
  <c r="U167"/>
  <c r="U183"/>
  <c r="U202"/>
  <c r="U206"/>
  <c r="EX210"/>
  <c r="CI30"/>
  <c r="CI65"/>
  <c r="CI41"/>
  <c r="CI16"/>
  <c r="CI48"/>
  <c r="CI4"/>
  <c r="CI27"/>
  <c r="CI61"/>
  <c r="CI83"/>
  <c r="CI114"/>
  <c r="CI98"/>
  <c r="CI81"/>
  <c r="CI122"/>
  <c r="CI92"/>
  <c r="CI116"/>
  <c r="CI153"/>
  <c r="CI149"/>
  <c r="CI140"/>
  <c r="CI129"/>
  <c r="CI165"/>
  <c r="CI197"/>
  <c r="CI196"/>
  <c r="CI187"/>
  <c r="CI150"/>
  <c r="CI182"/>
  <c r="EX19"/>
  <c r="EX8"/>
  <c r="EX66"/>
  <c r="EX43"/>
  <c r="EX78"/>
  <c r="EX4"/>
  <c r="EX34"/>
  <c r="EX48"/>
  <c r="EX42"/>
  <c r="EX65"/>
  <c r="EX70"/>
  <c r="EX62"/>
  <c r="EX118"/>
  <c r="EX115"/>
  <c r="EX112"/>
  <c r="EX134"/>
  <c r="EX124"/>
  <c r="EX113"/>
  <c r="EX162"/>
  <c r="EX168"/>
  <c r="EX196"/>
  <c r="EX175"/>
  <c r="EX187"/>
  <c r="EX191"/>
  <c r="EX202"/>
  <c r="EX206"/>
  <c r="U38"/>
  <c r="U42"/>
  <c r="U53"/>
  <c r="U61"/>
  <c r="U74"/>
  <c r="U79"/>
  <c r="U94"/>
  <c r="U135"/>
  <c r="U142"/>
  <c r="U147"/>
  <c r="U163"/>
  <c r="U186"/>
  <c r="U196"/>
  <c r="U197"/>
  <c r="U13"/>
  <c r="U22"/>
  <c r="U34"/>
  <c r="U51"/>
  <c r="U60"/>
  <c r="U70"/>
  <c r="U77"/>
  <c r="U125"/>
  <c r="U108"/>
  <c r="U128"/>
  <c r="U161"/>
  <c r="U174"/>
  <c r="U173"/>
  <c r="U5"/>
  <c r="U21"/>
  <c r="U14"/>
  <c r="U4"/>
  <c r="U27"/>
  <c r="U43"/>
  <c r="U56"/>
  <c r="U64"/>
  <c r="U46"/>
  <c r="U80"/>
  <c r="U111"/>
  <c r="U93"/>
  <c r="U127"/>
  <c r="U84"/>
  <c r="U100"/>
  <c r="U116"/>
  <c r="U120"/>
  <c r="U136"/>
  <c r="U148"/>
  <c r="U159"/>
  <c r="U164"/>
  <c r="U170"/>
  <c r="U165"/>
  <c r="U181"/>
  <c r="U192"/>
  <c r="CI26"/>
  <c r="CI58"/>
  <c r="CI37"/>
  <c r="CI12"/>
  <c r="CI44"/>
  <c r="CI1"/>
  <c r="V201" s="1"/>
  <c r="CI23"/>
  <c r="CI55"/>
  <c r="CI79"/>
  <c r="CI111"/>
  <c r="CI94"/>
  <c r="CI77"/>
  <c r="CI109"/>
  <c r="CI88"/>
  <c r="CI112"/>
  <c r="CI148"/>
  <c r="CI144"/>
  <c r="CI134"/>
  <c r="CI125"/>
  <c r="CI163"/>
  <c r="V163" s="1"/>
  <c r="CI193"/>
  <c r="CI192"/>
  <c r="CI183"/>
  <c r="CI146"/>
  <c r="CI178"/>
  <c r="EX69"/>
  <c r="EX36"/>
  <c r="EX40"/>
  <c r="EX39"/>
  <c r="EX71"/>
  <c r="EX106"/>
  <c r="EX26"/>
  <c r="EX46"/>
  <c r="EX28"/>
  <c r="EX57"/>
  <c r="EX68"/>
  <c r="EX54"/>
  <c r="EX116"/>
  <c r="EX111"/>
  <c r="EX103"/>
  <c r="EX132"/>
  <c r="EX119"/>
  <c r="EX129"/>
  <c r="EX150"/>
  <c r="EX156"/>
  <c r="EX184"/>
  <c r="EX185"/>
  <c r="EX183"/>
  <c r="EX180"/>
  <c r="EX195"/>
  <c r="EW208"/>
  <c r="EY203"/>
  <c r="EY200"/>
  <c r="EY205"/>
  <c r="EY206"/>
  <c r="EY198"/>
  <c r="EY193"/>
  <c r="EY199"/>
  <c r="EY202"/>
  <c r="EY197"/>
  <c r="EY195"/>
  <c r="EY191"/>
  <c r="EY196"/>
  <c r="EY186"/>
  <c r="EY178"/>
  <c r="EY192"/>
  <c r="EY204"/>
  <c r="EY201"/>
  <c r="EY194"/>
  <c r="EY190"/>
  <c r="EY182"/>
  <c r="EY176"/>
  <c r="EY168"/>
  <c r="EY160"/>
  <c r="EY181"/>
  <c r="EY187"/>
  <c r="EY184"/>
  <c r="EY185"/>
  <c r="EY165"/>
  <c r="EY163"/>
  <c r="EY188"/>
  <c r="EY183"/>
  <c r="EY180"/>
  <c r="EY173"/>
  <c r="EY170"/>
  <c r="EY177"/>
  <c r="EY169"/>
  <c r="EY159"/>
  <c r="EY144"/>
  <c r="EY152"/>
  <c r="EY150"/>
  <c r="EY155"/>
  <c r="EY164"/>
  <c r="EY162"/>
  <c r="EY161"/>
  <c r="EY175"/>
  <c r="EY174"/>
  <c r="EY171"/>
  <c r="EY157"/>
  <c r="EY154"/>
  <c r="EY151"/>
  <c r="EY146"/>
  <c r="EY141"/>
  <c r="EY133"/>
  <c r="EY125"/>
  <c r="EY135"/>
  <c r="EY156"/>
  <c r="EY145"/>
  <c r="EY137"/>
  <c r="EY166"/>
  <c r="EY148"/>
  <c r="EY147"/>
  <c r="EY139"/>
  <c r="EY142"/>
  <c r="EY140"/>
  <c r="EY127"/>
  <c r="EY123"/>
  <c r="EY119"/>
  <c r="EY111"/>
  <c r="EY172"/>
  <c r="EY189"/>
  <c r="EY179"/>
  <c r="EY136"/>
  <c r="EY129"/>
  <c r="EY126"/>
  <c r="EY115"/>
  <c r="EY153"/>
  <c r="EY143"/>
  <c r="EY130"/>
  <c r="EY124"/>
  <c r="EY132"/>
  <c r="EY131"/>
  <c r="EY128"/>
  <c r="EY121"/>
  <c r="EY167"/>
  <c r="EY158"/>
  <c r="EY149"/>
  <c r="EY120"/>
  <c r="EY113"/>
  <c r="EY110"/>
  <c r="EY102"/>
  <c r="EY94"/>
  <c r="EY134"/>
  <c r="EY109"/>
  <c r="EY118"/>
  <c r="EY117"/>
  <c r="EY116"/>
  <c r="EY107"/>
  <c r="EY105"/>
  <c r="EY89"/>
  <c r="EY81"/>
  <c r="EY101"/>
  <c r="EY98"/>
  <c r="EY95"/>
  <c r="EY85"/>
  <c r="EY138"/>
  <c r="EY122"/>
  <c r="EY91"/>
  <c r="EY96"/>
  <c r="EY108"/>
  <c r="EY83"/>
  <c r="EY79"/>
  <c r="EY70"/>
  <c r="EY112"/>
  <c r="EY97"/>
  <c r="EY59"/>
  <c r="EY51"/>
  <c r="EY86"/>
  <c r="EY80"/>
  <c r="EY72"/>
  <c r="EY68"/>
  <c r="EY64"/>
  <c r="EY56"/>
  <c r="EY103"/>
  <c r="EY100"/>
  <c r="EY87"/>
  <c r="EY77"/>
  <c r="EY74"/>
  <c r="EY61"/>
  <c r="EY53"/>
  <c r="EY114"/>
  <c r="EY99"/>
  <c r="EY62"/>
  <c r="EY54"/>
  <c r="EY46"/>
  <c r="EY38"/>
  <c r="EY48"/>
  <c r="EY44"/>
  <c r="EY31"/>
  <c r="EY25"/>
  <c r="EY92"/>
  <c r="EY65"/>
  <c r="EY57"/>
  <c r="EY50"/>
  <c r="EY93"/>
  <c r="EY78"/>
  <c r="EY76"/>
  <c r="EY73"/>
  <c r="EY66"/>
  <c r="EY58"/>
  <c r="EY52"/>
  <c r="EY39"/>
  <c r="EY37"/>
  <c r="EY27"/>
  <c r="EY90"/>
  <c r="EY84"/>
  <c r="EY82"/>
  <c r="EY71"/>
  <c r="EY40"/>
  <c r="EY36"/>
  <c r="EY23"/>
  <c r="EY106"/>
  <c r="EY55"/>
  <c r="EY49"/>
  <c r="EY42"/>
  <c r="EY29"/>
  <c r="EY26"/>
  <c r="EY9"/>
  <c r="EY45"/>
  <c r="EY17"/>
  <c r="EY14"/>
  <c r="EY6"/>
  <c r="EY88"/>
  <c r="EY60"/>
  <c r="EY41"/>
  <c r="EY19"/>
  <c r="EY11"/>
  <c r="EY3"/>
  <c r="EY104"/>
  <c r="EY34"/>
  <c r="EY20"/>
  <c r="EY18"/>
  <c r="EY15"/>
  <c r="EY7"/>
  <c r="EY67"/>
  <c r="EY33"/>
  <c r="EY32"/>
  <c r="EY35"/>
  <c r="EY22"/>
  <c r="EY8"/>
  <c r="EY12"/>
  <c r="EY4"/>
  <c r="EY10"/>
  <c r="EY2"/>
  <c r="EY28"/>
  <c r="EY47"/>
  <c r="EY21"/>
  <c r="EY75"/>
  <c r="EY63"/>
  <c r="EY30"/>
  <c r="EY24"/>
  <c r="EY69"/>
  <c r="EY16"/>
  <c r="EY43"/>
  <c r="EY13"/>
  <c r="EY5"/>
  <c r="V188"/>
  <c r="V172"/>
  <c r="V174"/>
  <c r="V122"/>
  <c r="V121"/>
  <c r="V34"/>
  <c r="V2"/>
  <c r="V15"/>
  <c r="V24"/>
  <c r="CJ203"/>
  <c r="CJ199"/>
  <c r="CJ195"/>
  <c r="CJ191"/>
  <c r="CJ187"/>
  <c r="CJ183"/>
  <c r="CJ179"/>
  <c r="CJ175"/>
  <c r="CJ171"/>
  <c r="CJ167"/>
  <c r="CJ163"/>
  <c r="CJ159"/>
  <c r="CJ155"/>
  <c r="CJ151"/>
  <c r="CJ147"/>
  <c r="CJ143"/>
  <c r="CJ139"/>
  <c r="CJ204"/>
  <c r="CJ200"/>
  <c r="CJ196"/>
  <c r="CJ192"/>
  <c r="CJ188"/>
  <c r="CJ184"/>
  <c r="CJ180"/>
  <c r="CJ176"/>
  <c r="CJ172"/>
  <c r="CJ168"/>
  <c r="CJ164"/>
  <c r="CJ205"/>
  <c r="CJ201"/>
  <c r="CJ197"/>
  <c r="CJ193"/>
  <c r="CJ189"/>
  <c r="CJ185"/>
  <c r="CJ181"/>
  <c r="CJ177"/>
  <c r="CJ206"/>
  <c r="CJ202"/>
  <c r="CJ198"/>
  <c r="CJ194"/>
  <c r="CJ190"/>
  <c r="CJ186"/>
  <c r="CJ182"/>
  <c r="CJ178"/>
  <c r="CJ174"/>
  <c r="CJ170"/>
  <c r="CJ166"/>
  <c r="CJ162"/>
  <c r="CJ161"/>
  <c r="CJ156"/>
  <c r="CJ146"/>
  <c r="CJ145"/>
  <c r="CJ140"/>
  <c r="CJ134"/>
  <c r="CJ130"/>
  <c r="CJ126"/>
  <c r="CJ122"/>
  <c r="CJ118"/>
  <c r="CJ173"/>
  <c r="CJ160"/>
  <c r="CJ150"/>
  <c r="CJ149"/>
  <c r="CJ144"/>
  <c r="CJ135"/>
  <c r="CJ131"/>
  <c r="CJ127"/>
  <c r="CJ169"/>
  <c r="CJ154"/>
  <c r="CJ153"/>
  <c r="CJ148"/>
  <c r="CJ138"/>
  <c r="CJ136"/>
  <c r="CJ132"/>
  <c r="CJ128"/>
  <c r="CJ165"/>
  <c r="CJ158"/>
  <c r="CJ157"/>
  <c r="CJ152"/>
  <c r="CJ142"/>
  <c r="CJ141"/>
  <c r="CJ137"/>
  <c r="CJ133"/>
  <c r="CJ129"/>
  <c r="CJ125"/>
  <c r="CJ121"/>
  <c r="CJ117"/>
  <c r="CJ113"/>
  <c r="CJ124"/>
  <c r="CJ112"/>
  <c r="CJ109"/>
  <c r="CJ105"/>
  <c r="CJ101"/>
  <c r="CJ97"/>
  <c r="CJ93"/>
  <c r="CJ89"/>
  <c r="CJ85"/>
  <c r="CJ81"/>
  <c r="CJ77"/>
  <c r="CJ73"/>
  <c r="CJ69"/>
  <c r="CJ65"/>
  <c r="CJ123"/>
  <c r="CJ120"/>
  <c r="CJ116"/>
  <c r="CJ115"/>
  <c r="CJ110"/>
  <c r="CJ106"/>
  <c r="CJ102"/>
  <c r="CJ98"/>
  <c r="CJ94"/>
  <c r="CJ90"/>
  <c r="CJ86"/>
  <c r="CJ82"/>
  <c r="CJ78"/>
  <c r="CJ74"/>
  <c r="CJ114"/>
  <c r="CJ111"/>
  <c r="CJ107"/>
  <c r="CJ103"/>
  <c r="CJ99"/>
  <c r="CJ95"/>
  <c r="CJ91"/>
  <c r="CJ87"/>
  <c r="CJ83"/>
  <c r="CJ79"/>
  <c r="CJ75"/>
  <c r="CJ119"/>
  <c r="CJ108"/>
  <c r="CJ104"/>
  <c r="CJ100"/>
  <c r="CJ96"/>
  <c r="CJ92"/>
  <c r="CJ88"/>
  <c r="CJ84"/>
  <c r="CJ80"/>
  <c r="CJ76"/>
  <c r="CJ72"/>
  <c r="CJ68"/>
  <c r="CJ64"/>
  <c r="CJ60"/>
  <c r="CJ56"/>
  <c r="CJ52"/>
  <c r="CJ48"/>
  <c r="CJ44"/>
  <c r="CJ40"/>
  <c r="CJ36"/>
  <c r="CJ32"/>
  <c r="CJ28"/>
  <c r="CJ24"/>
  <c r="CJ20"/>
  <c r="CJ16"/>
  <c r="CJ12"/>
  <c r="CJ8"/>
  <c r="CJ4"/>
  <c r="CJ1"/>
  <c r="CJ17"/>
  <c r="CJ13"/>
  <c r="CJ9"/>
  <c r="CJ5"/>
  <c r="CJ18"/>
  <c r="CJ14"/>
  <c r="CJ70"/>
  <c r="CJ67"/>
  <c r="CJ62"/>
  <c r="CJ59"/>
  <c r="CJ57"/>
  <c r="CJ53"/>
  <c r="CJ49"/>
  <c r="CJ45"/>
  <c r="CJ41"/>
  <c r="CJ37"/>
  <c r="CJ33"/>
  <c r="CJ29"/>
  <c r="CJ25"/>
  <c r="CJ21"/>
  <c r="CJ10"/>
  <c r="CJ2"/>
  <c r="CJ58"/>
  <c r="CJ54"/>
  <c r="CJ50"/>
  <c r="CJ46"/>
  <c r="CJ42"/>
  <c r="CJ38"/>
  <c r="CJ34"/>
  <c r="CJ30"/>
  <c r="CJ26"/>
  <c r="CJ22"/>
  <c r="CJ6"/>
  <c r="CJ71"/>
  <c r="CJ66"/>
  <c r="CJ63"/>
  <c r="CJ61"/>
  <c r="CJ55"/>
  <c r="CJ51"/>
  <c r="CJ47"/>
  <c r="CJ43"/>
  <c r="CJ39"/>
  <c r="CJ35"/>
  <c r="CJ31"/>
  <c r="CJ27"/>
  <c r="CJ23"/>
  <c r="CJ19"/>
  <c r="CJ15"/>
  <c r="CJ11"/>
  <c r="CJ7"/>
  <c r="CJ3"/>
  <c r="EY210"/>
  <c r="EZ1"/>
  <c r="UM203"/>
  <c r="UM200"/>
  <c r="UM205"/>
  <c r="UM202"/>
  <c r="UM201"/>
  <c r="UM198"/>
  <c r="UM190"/>
  <c r="UM182"/>
  <c r="UM191"/>
  <c r="UM189"/>
  <c r="UM181"/>
  <c r="UM173"/>
  <c r="UM197"/>
  <c r="UM193"/>
  <c r="UM187"/>
  <c r="UM206"/>
  <c r="UM199"/>
  <c r="UM196"/>
  <c r="UM204"/>
  <c r="UM194"/>
  <c r="UM188"/>
  <c r="UM185"/>
  <c r="UM177"/>
  <c r="UM167"/>
  <c r="UM159"/>
  <c r="UM186"/>
  <c r="UM183"/>
  <c r="UM180"/>
  <c r="UM195"/>
  <c r="UM192"/>
  <c r="UM169"/>
  <c r="UM160"/>
  <c r="UM158"/>
  <c r="UM174"/>
  <c r="UM168"/>
  <c r="UM166"/>
  <c r="UM176"/>
  <c r="UM175"/>
  <c r="UM172"/>
  <c r="UM171"/>
  <c r="UM184"/>
  <c r="UM179"/>
  <c r="UM178"/>
  <c r="UM164"/>
  <c r="UM161"/>
  <c r="UM156"/>
  <c r="UM148"/>
  <c r="UM154"/>
  <c r="UM165"/>
  <c r="UM145"/>
  <c r="UM143"/>
  <c r="UM139"/>
  <c r="UM131"/>
  <c r="UM123"/>
  <c r="UM163"/>
  <c r="UM150"/>
  <c r="UM147"/>
  <c r="UM144"/>
  <c r="UM157"/>
  <c r="UM151"/>
  <c r="UM142"/>
  <c r="UM141"/>
  <c r="UM137"/>
  <c r="UM124"/>
  <c r="UM122"/>
  <c r="UM119"/>
  <c r="UM111"/>
  <c r="UM146"/>
  <c r="UM132"/>
  <c r="UM170"/>
  <c r="UM149"/>
  <c r="UM140"/>
  <c r="UM135"/>
  <c r="UM155"/>
  <c r="UM138"/>
  <c r="UM126"/>
  <c r="UM115"/>
  <c r="UM152"/>
  <c r="UM133"/>
  <c r="UM129"/>
  <c r="UM117"/>
  <c r="UM100"/>
  <c r="UM92"/>
  <c r="UM84"/>
  <c r="UM125"/>
  <c r="UM104"/>
  <c r="UM89"/>
  <c r="UM87"/>
  <c r="UM81"/>
  <c r="UM127"/>
  <c r="UM108"/>
  <c r="UM106"/>
  <c r="UM93"/>
  <c r="UM91"/>
  <c r="UM78"/>
  <c r="UM162"/>
  <c r="UM153"/>
  <c r="UM136"/>
  <c r="UM112"/>
  <c r="UM97"/>
  <c r="UM95"/>
  <c r="UM130"/>
  <c r="UM128"/>
  <c r="UM101"/>
  <c r="UM99"/>
  <c r="UM86"/>
  <c r="UM80"/>
  <c r="UM72"/>
  <c r="UM64"/>
  <c r="UM56"/>
  <c r="UM48"/>
  <c r="UM40"/>
  <c r="UM105"/>
  <c r="UM76"/>
  <c r="UM61"/>
  <c r="UM59"/>
  <c r="UM102"/>
  <c r="UM88"/>
  <c r="UM82"/>
  <c r="UM114"/>
  <c r="UM85"/>
  <c r="UM69"/>
  <c r="UM67"/>
  <c r="UM52"/>
  <c r="UM98"/>
  <c r="UM94"/>
  <c r="UM73"/>
  <c r="UM71"/>
  <c r="UM58"/>
  <c r="UM54"/>
  <c r="UM41"/>
  <c r="UM35"/>
  <c r="UM27"/>
  <c r="UM120"/>
  <c r="UM90"/>
  <c r="UM77"/>
  <c r="UM66"/>
  <c r="UM57"/>
  <c r="UM43"/>
  <c r="UM37"/>
  <c r="UM33"/>
  <c r="UM107"/>
  <c r="UM83"/>
  <c r="UM74"/>
  <c r="UM55"/>
  <c r="UM53"/>
  <c r="UM50"/>
  <c r="UM46"/>
  <c r="UM39"/>
  <c r="UM134"/>
  <c r="UM113"/>
  <c r="UM109"/>
  <c r="UM65"/>
  <c r="UM47"/>
  <c r="UM28"/>
  <c r="UM26"/>
  <c r="UM118"/>
  <c r="UM70"/>
  <c r="UM44"/>
  <c r="UM32"/>
  <c r="UM30"/>
  <c r="UM13"/>
  <c r="UM4"/>
  <c r="UM96"/>
  <c r="UM79"/>
  <c r="UM68"/>
  <c r="UM51"/>
  <c r="UM121"/>
  <c r="UM110"/>
  <c r="UM75"/>
  <c r="UM29"/>
  <c r="UM116"/>
  <c r="UM103"/>
  <c r="UM25"/>
  <c r="UM14"/>
  <c r="UM12"/>
  <c r="UM5"/>
  <c r="UM15"/>
  <c r="UM45"/>
  <c r="UM10"/>
  <c r="UM8"/>
  <c r="UM60"/>
  <c r="UM21"/>
  <c r="UM18"/>
  <c r="UM16"/>
  <c r="UM22"/>
  <c r="UM42"/>
  <c r="UM3"/>
  <c r="UM49"/>
  <c r="UM34"/>
  <c r="UM31"/>
  <c r="UM24"/>
  <c r="UM19"/>
  <c r="UM7"/>
  <c r="UM17"/>
  <c r="UM6"/>
  <c r="UM36"/>
  <c r="UM9"/>
  <c r="UM2"/>
  <c r="UM63"/>
  <c r="UM38"/>
  <c r="UM23"/>
  <c r="UM11"/>
  <c r="UM20"/>
  <c r="UM62"/>
  <c r="JU155"/>
  <c r="JU14"/>
  <c r="JU27"/>
  <c r="HL27"/>
  <c r="JU123"/>
  <c r="HL123"/>
  <c r="JU145"/>
  <c r="HL145"/>
  <c r="JU178"/>
  <c r="HL178"/>
  <c r="JU48"/>
  <c r="HL48"/>
  <c r="JU104"/>
  <c r="HL104"/>
  <c r="JU167"/>
  <c r="HL167"/>
  <c r="JU10"/>
  <c r="HL10"/>
  <c r="JU12"/>
  <c r="HL12"/>
  <c r="JU7"/>
  <c r="HL7"/>
  <c r="JU33"/>
  <c r="HL33"/>
  <c r="JU30"/>
  <c r="HL30"/>
  <c r="JU64"/>
  <c r="HL64"/>
  <c r="JU21"/>
  <c r="HL21"/>
  <c r="JU57"/>
  <c r="HL57"/>
  <c r="JU90"/>
  <c r="HL90"/>
  <c r="JU55"/>
  <c r="HL55"/>
  <c r="JU86"/>
  <c r="HL86"/>
  <c r="JU107"/>
  <c r="HL107"/>
  <c r="JU73"/>
  <c r="HL73"/>
  <c r="JU102"/>
  <c r="HL102"/>
  <c r="JU129"/>
  <c r="HL129"/>
  <c r="JU108"/>
  <c r="HL108"/>
  <c r="JU135"/>
  <c r="HL135"/>
  <c r="JU151"/>
  <c r="HL151"/>
  <c r="JU169"/>
  <c r="HL169"/>
  <c r="JU166"/>
  <c r="HL166"/>
  <c r="JU177"/>
  <c r="HL177"/>
  <c r="JU191"/>
  <c r="HL191"/>
  <c r="JU198"/>
  <c r="HL198"/>
  <c r="JU206"/>
  <c r="HL206"/>
  <c r="JU3"/>
  <c r="HL3"/>
  <c r="JU66"/>
  <c r="HL66"/>
  <c r="JU97"/>
  <c r="HL97"/>
  <c r="JU172"/>
  <c r="HL172"/>
  <c r="JU6"/>
  <c r="HL6"/>
  <c r="JU70"/>
  <c r="HL70"/>
  <c r="JU134"/>
  <c r="HL134"/>
  <c r="JU171"/>
  <c r="HL171"/>
  <c r="JU37"/>
  <c r="HL37"/>
  <c r="JU59"/>
  <c r="HL59"/>
  <c r="JU137"/>
  <c r="HL137"/>
  <c r="JU180"/>
  <c r="HL180"/>
  <c r="JU74"/>
  <c r="HL74"/>
  <c r="JU65"/>
  <c r="HL65"/>
  <c r="JU94"/>
  <c r="HL94"/>
  <c r="JU63"/>
  <c r="HL63"/>
  <c r="JU88"/>
  <c r="HL88"/>
  <c r="JU114"/>
  <c r="HL114"/>
  <c r="JU81"/>
  <c r="HL81"/>
  <c r="JU109"/>
  <c r="HL109"/>
  <c r="JU131"/>
  <c r="HL131"/>
  <c r="JU116"/>
  <c r="HL116"/>
  <c r="JU139"/>
  <c r="HL139"/>
  <c r="JU132"/>
  <c r="HL132"/>
  <c r="JU173"/>
  <c r="HL173"/>
  <c r="JU149"/>
  <c r="HL149"/>
  <c r="JU174"/>
  <c r="HL174"/>
  <c r="JU182"/>
  <c r="HL182"/>
  <c r="JU187"/>
  <c r="HL187"/>
  <c r="JU195"/>
  <c r="HL195"/>
  <c r="JU204"/>
  <c r="HL204"/>
  <c r="JU54"/>
  <c r="HL54"/>
  <c r="JU44"/>
  <c r="HL44"/>
  <c r="JU121"/>
  <c r="HL121"/>
  <c r="JU133"/>
  <c r="HL133"/>
  <c r="JU165"/>
  <c r="HL165"/>
  <c r="JU189"/>
  <c r="HL189"/>
  <c r="JU39"/>
  <c r="HL39"/>
  <c r="JU26"/>
  <c r="HL26"/>
  <c r="JU51"/>
  <c r="HL51"/>
  <c r="JU127"/>
  <c r="HL127"/>
  <c r="JU146"/>
  <c r="HL146"/>
  <c r="JU186"/>
  <c r="HL186"/>
  <c r="JU11"/>
  <c r="HL11"/>
  <c r="JU25"/>
  <c r="HL25"/>
  <c r="JU87"/>
  <c r="HL87"/>
  <c r="JU103"/>
  <c r="HL103"/>
  <c r="JU160"/>
  <c r="JU159"/>
  <c r="HL160"/>
  <c r="JU194"/>
  <c r="HL194"/>
  <c r="JU18"/>
  <c r="HL18"/>
  <c r="JU41"/>
  <c r="HL41"/>
  <c r="JU9"/>
  <c r="HL9"/>
  <c r="JU23"/>
  <c r="HL23"/>
  <c r="JU46"/>
  <c r="HL46"/>
  <c r="JU22"/>
  <c r="HL22"/>
  <c r="JU47"/>
  <c r="HL47"/>
  <c r="JU45"/>
  <c r="HL45"/>
  <c r="JU75"/>
  <c r="HL75"/>
  <c r="JU34"/>
  <c r="HL34"/>
  <c r="JU69"/>
  <c r="HL69"/>
  <c r="JU96"/>
  <c r="HL96"/>
  <c r="JU67"/>
  <c r="HL67"/>
  <c r="JU91"/>
  <c r="HL91"/>
  <c r="JU115"/>
  <c r="HL115"/>
  <c r="JU85"/>
  <c r="HL85"/>
  <c r="JU110"/>
  <c r="HL110"/>
  <c r="JU147"/>
  <c r="HL147"/>
  <c r="JU120"/>
  <c r="HL120"/>
  <c r="JU138"/>
  <c r="HL138"/>
  <c r="JU136"/>
  <c r="HL136"/>
  <c r="JU150"/>
  <c r="HL150"/>
  <c r="JU153"/>
  <c r="HL153"/>
  <c r="JU175"/>
  <c r="HL175"/>
  <c r="JU183"/>
  <c r="HL183"/>
  <c r="JU196"/>
  <c r="HL196"/>
  <c r="JU200"/>
  <c r="HL200"/>
  <c r="JU203"/>
  <c r="HL203"/>
  <c r="JU28"/>
  <c r="HL28"/>
  <c r="JU83"/>
  <c r="HL83"/>
  <c r="JU105"/>
  <c r="HL105"/>
  <c r="JU122"/>
  <c r="HL122"/>
  <c r="JU148"/>
  <c r="HL148"/>
  <c r="JU193"/>
  <c r="HL193"/>
  <c r="HL31"/>
  <c r="JU31"/>
  <c r="JU84"/>
  <c r="HL84"/>
  <c r="JU106"/>
  <c r="HL106"/>
  <c r="JU126"/>
  <c r="HL126"/>
  <c r="JU164"/>
  <c r="HL164"/>
  <c r="JU190"/>
  <c r="HL190"/>
  <c r="JU13"/>
  <c r="HL13"/>
  <c r="JU68"/>
  <c r="HL68"/>
  <c r="JU92"/>
  <c r="HL92"/>
  <c r="JU77"/>
  <c r="HL77"/>
  <c r="JU112"/>
  <c r="HL112"/>
  <c r="JU170"/>
  <c r="HL170"/>
  <c r="JU202"/>
  <c r="HL202"/>
  <c r="JU17"/>
  <c r="HL17"/>
  <c r="JU29"/>
  <c r="HL29"/>
  <c r="JU42"/>
  <c r="HL42"/>
  <c r="JU2"/>
  <c r="HL2"/>
  <c r="JU36"/>
  <c r="HL36"/>
  <c r="JU52"/>
  <c r="HL52"/>
  <c r="JU49"/>
  <c r="HL49"/>
  <c r="JU76"/>
  <c r="HL76"/>
  <c r="JU38"/>
  <c r="HL38"/>
  <c r="JU58"/>
  <c r="HL58"/>
  <c r="JU98"/>
  <c r="HL98"/>
  <c r="JU71"/>
  <c r="HL71"/>
  <c r="JU95"/>
  <c r="HL95"/>
  <c r="JU117"/>
  <c r="HL117"/>
  <c r="JU89"/>
  <c r="HL89"/>
  <c r="JU111"/>
  <c r="HL111"/>
  <c r="JU124"/>
  <c r="HL124"/>
  <c r="JU142"/>
  <c r="HL142"/>
  <c r="JU140"/>
  <c r="HL140"/>
  <c r="JU154"/>
  <c r="HL154"/>
  <c r="JU157"/>
  <c r="JU156"/>
  <c r="HL157"/>
  <c r="JU176"/>
  <c r="HL176"/>
  <c r="JU184"/>
  <c r="HL184"/>
  <c r="JU199"/>
  <c r="HL199"/>
  <c r="JU192"/>
  <c r="HL192"/>
  <c r="JU72"/>
  <c r="HL72"/>
  <c r="JU32"/>
  <c r="HL32"/>
  <c r="JU56"/>
  <c r="HL56"/>
  <c r="JU79"/>
  <c r="HL79"/>
  <c r="JU143"/>
  <c r="HL143"/>
  <c r="JU163"/>
  <c r="HL163"/>
  <c r="JU4"/>
  <c r="HL4"/>
  <c r="JU60"/>
  <c r="HL60"/>
  <c r="JU80"/>
  <c r="HL80"/>
  <c r="JU101"/>
  <c r="HL101"/>
  <c r="JU152"/>
  <c r="HL152"/>
  <c r="JU197"/>
  <c r="HL197"/>
  <c r="JU16"/>
  <c r="JU15"/>
  <c r="HL16"/>
  <c r="JU35"/>
  <c r="HL35"/>
  <c r="JU61"/>
  <c r="HL61"/>
  <c r="JU113"/>
  <c r="HL113"/>
  <c r="JU130"/>
  <c r="HL130"/>
  <c r="JU179"/>
  <c r="HL179"/>
  <c r="JU181"/>
  <c r="HL181"/>
  <c r="JU20"/>
  <c r="HL20"/>
  <c r="JU43"/>
  <c r="HL43"/>
  <c r="JU19"/>
  <c r="HL19"/>
  <c r="JU8"/>
  <c r="HL8"/>
  <c r="JU5"/>
  <c r="HL5"/>
  <c r="JU24"/>
  <c r="HL24"/>
  <c r="JU53"/>
  <c r="HL53"/>
  <c r="JU50"/>
  <c r="HL50"/>
  <c r="JU82"/>
  <c r="HL82"/>
  <c r="JU40"/>
  <c r="HL40"/>
  <c r="JU62"/>
  <c r="HL62"/>
  <c r="JU100"/>
  <c r="HL100"/>
  <c r="JU78"/>
  <c r="HL78"/>
  <c r="JU99"/>
  <c r="HL99"/>
  <c r="JU119"/>
  <c r="HL119"/>
  <c r="JU93"/>
  <c r="HL93"/>
  <c r="JU118"/>
  <c r="HL118"/>
  <c r="JU125"/>
  <c r="HL125"/>
  <c r="JU128"/>
  <c r="HL128"/>
  <c r="JU141"/>
  <c r="HL141"/>
  <c r="JU144"/>
  <c r="HL144"/>
  <c r="JU162"/>
  <c r="HL162"/>
  <c r="JU161"/>
  <c r="HL161"/>
  <c r="JU168"/>
  <c r="HL168"/>
  <c r="JU188"/>
  <c r="HL188"/>
  <c r="JU185"/>
  <c r="HL185"/>
  <c r="JU201"/>
  <c r="HL201"/>
  <c r="JU205"/>
  <c r="HL205"/>
  <c r="HL15"/>
  <c r="HL14"/>
  <c r="HL156"/>
  <c r="HL155"/>
  <c r="HL158"/>
  <c r="HL159"/>
  <c r="UN1"/>
  <c r="SE14"/>
  <c r="SE206"/>
  <c r="SE203"/>
  <c r="SE72"/>
  <c r="SE205"/>
  <c r="SE202"/>
  <c r="SE200"/>
  <c r="SE199"/>
  <c r="SE196"/>
  <c r="SE201"/>
  <c r="SE198"/>
  <c r="SE194"/>
  <c r="SE204"/>
  <c r="SE197"/>
  <c r="SE190"/>
  <c r="SE193"/>
  <c r="SE189"/>
  <c r="SE186"/>
  <c r="SE182"/>
  <c r="SE195"/>
  <c r="SE192"/>
  <c r="SE191"/>
  <c r="SE187"/>
  <c r="SE178"/>
  <c r="SE179"/>
  <c r="SE175"/>
  <c r="SE181"/>
  <c r="SE177"/>
  <c r="SE188"/>
  <c r="SE172"/>
  <c r="SE168"/>
  <c r="SE183"/>
  <c r="SE173"/>
  <c r="SE169"/>
  <c r="SE165"/>
  <c r="SE185"/>
  <c r="SE180"/>
  <c r="SE171"/>
  <c r="SE167"/>
  <c r="SE163"/>
  <c r="SE174"/>
  <c r="SE164"/>
  <c r="SE162"/>
  <c r="SE158"/>
  <c r="SE154"/>
  <c r="SE150"/>
  <c r="SE146"/>
  <c r="SE159"/>
  <c r="SE155"/>
  <c r="SE151"/>
  <c r="SE147"/>
  <c r="SE184"/>
  <c r="SE161"/>
  <c r="SE157"/>
  <c r="SE153"/>
  <c r="SE149"/>
  <c r="SE176"/>
  <c r="SE170"/>
  <c r="SE156"/>
  <c r="SE148"/>
  <c r="SE145"/>
  <c r="SE141"/>
  <c r="SE137"/>
  <c r="SE133"/>
  <c r="SE129"/>
  <c r="SE142"/>
  <c r="SE160"/>
  <c r="SE152"/>
  <c r="SE143"/>
  <c r="SE139"/>
  <c r="SE140"/>
  <c r="SE125"/>
  <c r="SE121"/>
  <c r="SE117"/>
  <c r="SE113"/>
  <c r="SE109"/>
  <c r="SE105"/>
  <c r="SE166"/>
  <c r="SE132"/>
  <c r="SE131"/>
  <c r="SE130"/>
  <c r="SE126"/>
  <c r="SE144"/>
  <c r="SE138"/>
  <c r="SE127"/>
  <c r="SE123"/>
  <c r="SE119"/>
  <c r="SE124"/>
  <c r="SE122"/>
  <c r="SE120"/>
  <c r="SE118"/>
  <c r="SE116"/>
  <c r="SE98"/>
  <c r="SE94"/>
  <c r="SE90"/>
  <c r="SE86"/>
  <c r="SE82"/>
  <c r="SE78"/>
  <c r="SE74"/>
  <c r="SE134"/>
  <c r="SE115"/>
  <c r="SE114"/>
  <c r="SE108"/>
  <c r="SE107"/>
  <c r="SE106"/>
  <c r="SE135"/>
  <c r="SE128"/>
  <c r="SE100"/>
  <c r="SE96"/>
  <c r="SE92"/>
  <c r="SE112"/>
  <c r="SE102"/>
  <c r="SE68"/>
  <c r="SE64"/>
  <c r="SE60"/>
  <c r="SE56"/>
  <c r="SE52"/>
  <c r="SE103"/>
  <c r="SE99"/>
  <c r="SE97"/>
  <c r="SE95"/>
  <c r="SE93"/>
  <c r="SE91"/>
  <c r="SE89"/>
  <c r="SE85"/>
  <c r="SE84"/>
  <c r="SE83"/>
  <c r="SE77"/>
  <c r="SE76"/>
  <c r="SE75"/>
  <c r="SE136"/>
  <c r="SE111"/>
  <c r="SE101"/>
  <c r="SE88"/>
  <c r="SE87"/>
  <c r="SE81"/>
  <c r="SE80"/>
  <c r="SE79"/>
  <c r="SE73"/>
  <c r="SE71"/>
  <c r="SE67"/>
  <c r="SE63"/>
  <c r="SE59"/>
  <c r="SE55"/>
  <c r="SE110"/>
  <c r="SE104"/>
  <c r="SE51"/>
  <c r="SE50"/>
  <c r="SE49"/>
  <c r="SE45"/>
  <c r="SE41"/>
  <c r="SE35"/>
  <c r="SE30"/>
  <c r="SE26"/>
  <c r="SE22"/>
  <c r="SE46"/>
  <c r="SE42"/>
  <c r="SE39"/>
  <c r="SE36"/>
  <c r="SE32"/>
  <c r="SE27"/>
  <c r="SE69"/>
  <c r="SE65"/>
  <c r="SE61"/>
  <c r="SE57"/>
  <c r="SE48"/>
  <c r="SE44"/>
  <c r="SE40"/>
  <c r="SE38"/>
  <c r="SE34"/>
  <c r="SE29"/>
  <c r="SE25"/>
  <c r="SE21"/>
  <c r="SE66"/>
  <c r="SE53"/>
  <c r="SE43"/>
  <c r="SE31"/>
  <c r="SE18"/>
  <c r="SE13"/>
  <c r="SE12"/>
  <c r="SE8"/>
  <c r="SE5"/>
  <c r="SE2"/>
  <c r="SE23"/>
  <c r="SE20"/>
  <c r="SE6"/>
  <c r="SE62"/>
  <c r="SE54"/>
  <c r="SE37"/>
  <c r="SE24"/>
  <c r="SE19"/>
  <c r="SE15"/>
  <c r="SE58"/>
  <c r="SE70"/>
  <c r="SE33"/>
  <c r="SE28"/>
  <c r="SE17"/>
  <c r="SE11"/>
  <c r="SE7"/>
  <c r="SE4"/>
  <c r="SE9"/>
  <c r="SE47"/>
  <c r="SE16"/>
  <c r="SE10"/>
  <c r="SE3"/>
  <c r="SF1"/>
  <c r="V103" l="1"/>
  <c r="V98"/>
  <c r="V38"/>
  <c r="V58"/>
  <c r="V100"/>
  <c r="V170"/>
  <c r="V47"/>
  <c r="V92"/>
  <c r="V152"/>
  <c r="V20"/>
  <c r="V69"/>
  <c r="V151"/>
  <c r="V196"/>
  <c r="V16"/>
  <c r="V57"/>
  <c r="V137"/>
  <c r="V199"/>
  <c r="V41"/>
  <c r="V88"/>
  <c r="V136"/>
  <c r="V187"/>
  <c r="V46"/>
  <c r="V5"/>
  <c r="V27"/>
  <c r="V18"/>
  <c r="V54"/>
  <c r="V36"/>
  <c r="V82"/>
  <c r="V63"/>
  <c r="V93"/>
  <c r="V127"/>
  <c r="V132"/>
  <c r="V142"/>
  <c r="V169"/>
  <c r="V159"/>
  <c r="V185"/>
  <c r="V202"/>
  <c r="V43"/>
  <c r="V6"/>
  <c r="V78"/>
  <c r="V72"/>
  <c r="V70"/>
  <c r="V53"/>
  <c r="V81"/>
  <c r="V114"/>
  <c r="V124"/>
  <c r="V129"/>
  <c r="V143"/>
  <c r="V166"/>
  <c r="V178"/>
  <c r="V193"/>
  <c r="V30"/>
  <c r="V4"/>
  <c r="V74"/>
  <c r="V64"/>
  <c r="V52"/>
  <c r="V94"/>
  <c r="V75"/>
  <c r="V112"/>
  <c r="V115"/>
  <c r="V138"/>
  <c r="V154"/>
  <c r="V175"/>
  <c r="V176"/>
  <c r="V190"/>
  <c r="V205"/>
  <c r="V9"/>
  <c r="V12"/>
  <c r="V45"/>
  <c r="V32"/>
  <c r="V83"/>
  <c r="V55"/>
  <c r="V85"/>
  <c r="V116"/>
  <c r="V125"/>
  <c r="V135"/>
  <c r="V145"/>
  <c r="V173"/>
  <c r="V184"/>
  <c r="V194"/>
  <c r="V19"/>
  <c r="V13"/>
  <c r="V31"/>
  <c r="V62"/>
  <c r="V50"/>
  <c r="V97"/>
  <c r="V73"/>
  <c r="V110"/>
  <c r="V107"/>
  <c r="V141"/>
  <c r="V158"/>
  <c r="V164"/>
  <c r="V183"/>
  <c r="V197"/>
  <c r="V206"/>
  <c r="V123"/>
  <c r="V102"/>
  <c r="V17"/>
  <c r="V11"/>
  <c r="V22"/>
  <c r="V60"/>
  <c r="V44"/>
  <c r="V96"/>
  <c r="V71"/>
  <c r="V106"/>
  <c r="V105"/>
  <c r="V140"/>
  <c r="V156"/>
  <c r="V177"/>
  <c r="V181"/>
  <c r="V189"/>
  <c r="V200"/>
  <c r="V155"/>
  <c r="V198"/>
  <c r="V37"/>
  <c r="V35"/>
  <c r="V3"/>
  <c r="V14"/>
  <c r="V39"/>
  <c r="V56"/>
  <c r="V76"/>
  <c r="V48"/>
  <c r="V80"/>
  <c r="V95"/>
  <c r="V67"/>
  <c r="V84"/>
  <c r="V108"/>
  <c r="V126"/>
  <c r="V117"/>
  <c r="V134"/>
  <c r="V133"/>
  <c r="V157"/>
  <c r="V162"/>
  <c r="V165"/>
  <c r="V179"/>
  <c r="V186"/>
  <c r="V195"/>
  <c r="V204"/>
  <c r="V109"/>
  <c r="V131"/>
  <c r="V23"/>
  <c r="V29"/>
  <c r="V33"/>
  <c r="V10"/>
  <c r="V26"/>
  <c r="V51"/>
  <c r="V68"/>
  <c r="V42"/>
  <c r="V91"/>
  <c r="V87"/>
  <c r="V61"/>
  <c r="V79"/>
  <c r="V104"/>
  <c r="V120"/>
  <c r="V113"/>
  <c r="V130"/>
  <c r="V144"/>
  <c r="V150"/>
  <c r="V149"/>
  <c r="V168"/>
  <c r="V171"/>
  <c r="V182"/>
  <c r="V192"/>
  <c r="V203"/>
  <c r="V89"/>
  <c r="V21"/>
  <c r="V28"/>
  <c r="V8"/>
  <c r="V25"/>
  <c r="V49"/>
  <c r="V66"/>
  <c r="V40"/>
  <c r="V90"/>
  <c r="V86"/>
  <c r="V59"/>
  <c r="V77"/>
  <c r="V101"/>
  <c r="V118"/>
  <c r="V111"/>
  <c r="V128"/>
  <c r="V139"/>
  <c r="V160"/>
  <c r="V147"/>
  <c r="V167"/>
  <c r="V161"/>
  <c r="V180"/>
  <c r="V191"/>
  <c r="V146"/>
  <c r="V148"/>
  <c r="V7"/>
  <c r="NX248"/>
  <c r="NR249"/>
  <c r="V153"/>
  <c r="V99"/>
  <c r="EX208"/>
  <c r="V65"/>
  <c r="EZ200"/>
  <c r="EZ205"/>
  <c r="EZ197"/>
  <c r="EZ202"/>
  <c r="EZ203"/>
  <c r="EZ195"/>
  <c r="EZ204"/>
  <c r="EZ190"/>
  <c r="EZ206"/>
  <c r="EZ191"/>
  <c r="EZ196"/>
  <c r="EZ193"/>
  <c r="EZ183"/>
  <c r="EZ201"/>
  <c r="EZ187"/>
  <c r="EZ185"/>
  <c r="EZ188"/>
  <c r="EZ184"/>
  <c r="EZ173"/>
  <c r="EZ165"/>
  <c r="EZ194"/>
  <c r="EZ182"/>
  <c r="EZ177"/>
  <c r="EZ169"/>
  <c r="EZ167"/>
  <c r="EZ155"/>
  <c r="EZ180"/>
  <c r="EZ198"/>
  <c r="EZ189"/>
  <c r="EZ199"/>
  <c r="EZ178"/>
  <c r="EZ176"/>
  <c r="EZ175"/>
  <c r="EZ172"/>
  <c r="EZ166"/>
  <c r="EZ163"/>
  <c r="EZ152"/>
  <c r="EZ149"/>
  <c r="EZ164"/>
  <c r="EZ162"/>
  <c r="EZ161"/>
  <c r="EZ192"/>
  <c r="EZ186"/>
  <c r="EZ179"/>
  <c r="EZ160"/>
  <c r="EZ159"/>
  <c r="EZ158"/>
  <c r="EZ148"/>
  <c r="EZ144"/>
  <c r="EZ138"/>
  <c r="EZ130"/>
  <c r="EZ174"/>
  <c r="EZ171"/>
  <c r="EZ156"/>
  <c r="EZ146"/>
  <c r="EZ145"/>
  <c r="EZ137"/>
  <c r="EZ168"/>
  <c r="EZ147"/>
  <c r="EZ139"/>
  <c r="EZ181"/>
  <c r="EZ170"/>
  <c r="EZ157"/>
  <c r="EZ154"/>
  <c r="EZ141"/>
  <c r="EZ153"/>
  <c r="EZ151"/>
  <c r="EZ129"/>
  <c r="EZ125"/>
  <c r="EZ116"/>
  <c r="EZ134"/>
  <c r="EZ126"/>
  <c r="EZ143"/>
  <c r="EZ127"/>
  <c r="EZ124"/>
  <c r="EZ123"/>
  <c r="EZ117"/>
  <c r="EZ132"/>
  <c r="EZ131"/>
  <c r="EZ128"/>
  <c r="EZ121"/>
  <c r="EZ119"/>
  <c r="EZ133"/>
  <c r="EZ142"/>
  <c r="EZ136"/>
  <c r="EZ115"/>
  <c r="EZ111"/>
  <c r="EZ107"/>
  <c r="EZ99"/>
  <c r="EZ150"/>
  <c r="EZ140"/>
  <c r="EZ118"/>
  <c r="EZ120"/>
  <c r="EZ113"/>
  <c r="EZ135"/>
  <c r="EZ109"/>
  <c r="EZ96"/>
  <c r="EZ86"/>
  <c r="EZ78"/>
  <c r="EZ122"/>
  <c r="EZ110"/>
  <c r="EZ105"/>
  <c r="EZ91"/>
  <c r="EZ87"/>
  <c r="EZ106"/>
  <c r="EZ102"/>
  <c r="EZ93"/>
  <c r="EZ101"/>
  <c r="EZ98"/>
  <c r="EZ95"/>
  <c r="EZ85"/>
  <c r="EZ81"/>
  <c r="EZ75"/>
  <c r="EZ67"/>
  <c r="EZ83"/>
  <c r="EZ80"/>
  <c r="EZ72"/>
  <c r="EZ68"/>
  <c r="EZ64"/>
  <c r="EZ56"/>
  <c r="EZ103"/>
  <c r="EZ100"/>
  <c r="EZ77"/>
  <c r="EZ74"/>
  <c r="EZ70"/>
  <c r="EZ61"/>
  <c r="EZ53"/>
  <c r="EZ108"/>
  <c r="EZ76"/>
  <c r="EZ66"/>
  <c r="EZ58"/>
  <c r="EZ112"/>
  <c r="EZ97"/>
  <c r="EZ59"/>
  <c r="EZ51"/>
  <c r="EZ43"/>
  <c r="EZ35"/>
  <c r="EZ114"/>
  <c r="EZ94"/>
  <c r="EZ92"/>
  <c r="EZ89"/>
  <c r="EZ65"/>
  <c r="EZ57"/>
  <c r="EZ50"/>
  <c r="EZ46"/>
  <c r="EZ33"/>
  <c r="EZ30"/>
  <c r="EZ73"/>
  <c r="EZ52"/>
  <c r="EZ39"/>
  <c r="EZ69"/>
  <c r="EZ41"/>
  <c r="EZ60"/>
  <c r="EZ42"/>
  <c r="EZ38"/>
  <c r="EZ28"/>
  <c r="EZ20"/>
  <c r="EZ45"/>
  <c r="EZ17"/>
  <c r="EZ14"/>
  <c r="EZ6"/>
  <c r="EZ88"/>
  <c r="EZ71"/>
  <c r="EZ48"/>
  <c r="EZ19"/>
  <c r="EZ11"/>
  <c r="EZ3"/>
  <c r="EZ37"/>
  <c r="EZ27"/>
  <c r="EZ21"/>
  <c r="EZ8"/>
  <c r="EZ84"/>
  <c r="EZ90"/>
  <c r="EZ32"/>
  <c r="EZ24"/>
  <c r="EZ22"/>
  <c r="EZ12"/>
  <c r="EZ4"/>
  <c r="EZ79"/>
  <c r="EZ55"/>
  <c r="EZ54"/>
  <c r="EZ49"/>
  <c r="EZ31"/>
  <c r="EZ29"/>
  <c r="EZ18"/>
  <c r="EZ10"/>
  <c r="EZ2"/>
  <c r="EZ15"/>
  <c r="EZ47"/>
  <c r="EZ104"/>
  <c r="EZ25"/>
  <c r="EZ62"/>
  <c r="EZ7"/>
  <c r="EZ44"/>
  <c r="EZ23"/>
  <c r="EZ16"/>
  <c r="EZ82"/>
  <c r="EZ63"/>
  <c r="EZ36"/>
  <c r="EZ26"/>
  <c r="EZ34"/>
  <c r="EZ13"/>
  <c r="EZ5"/>
  <c r="EZ40"/>
  <c r="EZ9"/>
  <c r="W206"/>
  <c r="W204"/>
  <c r="W202"/>
  <c r="W205"/>
  <c r="W200"/>
  <c r="W198"/>
  <c r="W196"/>
  <c r="W194"/>
  <c r="W192"/>
  <c r="W203"/>
  <c r="W201"/>
  <c r="W199"/>
  <c r="W190"/>
  <c r="W195"/>
  <c r="W197"/>
  <c r="W191"/>
  <c r="W193"/>
  <c r="W187"/>
  <c r="W185"/>
  <c r="W182"/>
  <c r="W180"/>
  <c r="W178"/>
  <c r="W176"/>
  <c r="W174"/>
  <c r="W172"/>
  <c r="W170"/>
  <c r="W168"/>
  <c r="W166"/>
  <c r="W189"/>
  <c r="W183"/>
  <c r="W181"/>
  <c r="W188"/>
  <c r="W186"/>
  <c r="W184"/>
  <c r="W173"/>
  <c r="W165"/>
  <c r="W175"/>
  <c r="W167"/>
  <c r="W164"/>
  <c r="W177"/>
  <c r="W169"/>
  <c r="W179"/>
  <c r="W171"/>
  <c r="W163"/>
  <c r="W161"/>
  <c r="W159"/>
  <c r="W157"/>
  <c r="W155"/>
  <c r="W153"/>
  <c r="W151"/>
  <c r="W154"/>
  <c r="W158"/>
  <c r="W156"/>
  <c r="W150"/>
  <c r="W148"/>
  <c r="W146"/>
  <c r="W160"/>
  <c r="W162"/>
  <c r="W152"/>
  <c r="W149"/>
  <c r="W147"/>
  <c r="W145"/>
  <c r="W143"/>
  <c r="W141"/>
  <c r="W139"/>
  <c r="W137"/>
  <c r="W142"/>
  <c r="W135"/>
  <c r="W133"/>
  <c r="W131"/>
  <c r="W129"/>
  <c r="W127"/>
  <c r="W125"/>
  <c r="W123"/>
  <c r="W121"/>
  <c r="W119"/>
  <c r="W144"/>
  <c r="W138"/>
  <c r="W140"/>
  <c r="W136"/>
  <c r="W134"/>
  <c r="W128"/>
  <c r="W124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130"/>
  <c r="W126"/>
  <c r="W132"/>
  <c r="W120"/>
  <c r="W118"/>
  <c r="W116"/>
  <c r="W114"/>
  <c r="W112"/>
  <c r="W122"/>
  <c r="W108"/>
  <c r="W102"/>
  <c r="W94"/>
  <c r="W86"/>
  <c r="W110"/>
  <c r="W96"/>
  <c r="W88"/>
  <c r="W82"/>
  <c r="W80"/>
  <c r="W78"/>
  <c r="W76"/>
  <c r="W74"/>
  <c r="W72"/>
  <c r="W70"/>
  <c r="W98"/>
  <c r="W90"/>
  <c r="W106"/>
  <c r="W104"/>
  <c r="W100"/>
  <c r="W92"/>
  <c r="W84"/>
  <c r="W81"/>
  <c r="W79"/>
  <c r="W77"/>
  <c r="W75"/>
  <c r="W73"/>
  <c r="W68"/>
  <c r="W66"/>
  <c r="W64"/>
  <c r="W62"/>
  <c r="W60"/>
  <c r="W58"/>
  <c r="W56"/>
  <c r="W54"/>
  <c r="W51"/>
  <c r="W49"/>
  <c r="W47"/>
  <c r="W45"/>
  <c r="W69"/>
  <c r="W67"/>
  <c r="W65"/>
  <c r="W63"/>
  <c r="W61"/>
  <c r="W59"/>
  <c r="W57"/>
  <c r="W55"/>
  <c r="W53"/>
  <c r="W71"/>
  <c r="W52"/>
  <c r="W50"/>
  <c r="W48"/>
  <c r="W46"/>
  <c r="W44"/>
  <c r="W42"/>
  <c r="W40"/>
  <c r="W38"/>
  <c r="W36"/>
  <c r="W34"/>
  <c r="W32"/>
  <c r="W30"/>
  <c r="W28"/>
  <c r="W26"/>
  <c r="W24"/>
  <c r="W41"/>
  <c r="W33"/>
  <c r="W27"/>
  <c r="W2"/>
  <c r="W7"/>
  <c r="W5"/>
  <c r="W3"/>
  <c r="W43"/>
  <c r="W35"/>
  <c r="W29"/>
  <c r="W21"/>
  <c r="W19"/>
  <c r="W17"/>
  <c r="W15"/>
  <c r="W13"/>
  <c r="W11"/>
  <c r="W9"/>
  <c r="W37"/>
  <c r="W23"/>
  <c r="W39"/>
  <c r="W31"/>
  <c r="W25"/>
  <c r="W22"/>
  <c r="W20"/>
  <c r="W18"/>
  <c r="W16"/>
  <c r="W14"/>
  <c r="W12"/>
  <c r="W10"/>
  <c r="W8"/>
  <c r="W6"/>
  <c r="W4"/>
  <c r="CK204"/>
  <c r="CK200"/>
  <c r="CK196"/>
  <c r="CK192"/>
  <c r="CK188"/>
  <c r="CK184"/>
  <c r="CK180"/>
  <c r="CK176"/>
  <c r="CK172"/>
  <c r="CK168"/>
  <c r="CK164"/>
  <c r="CK160"/>
  <c r="CK156"/>
  <c r="CK152"/>
  <c r="CK148"/>
  <c r="CK144"/>
  <c r="CK140"/>
  <c r="CK205"/>
  <c r="CK201"/>
  <c r="CK197"/>
  <c r="CK193"/>
  <c r="CK189"/>
  <c r="CK185"/>
  <c r="CK181"/>
  <c r="CK177"/>
  <c r="CK173"/>
  <c r="CK169"/>
  <c r="CK165"/>
  <c r="CK206"/>
  <c r="CK202"/>
  <c r="CK198"/>
  <c r="CK194"/>
  <c r="CK190"/>
  <c r="CK186"/>
  <c r="CK182"/>
  <c r="CK178"/>
  <c r="CK174"/>
  <c r="CK203"/>
  <c r="CK199"/>
  <c r="CK195"/>
  <c r="CK191"/>
  <c r="CK187"/>
  <c r="CK183"/>
  <c r="CK179"/>
  <c r="CK175"/>
  <c r="CK171"/>
  <c r="CK167"/>
  <c r="CK151"/>
  <c r="CK150"/>
  <c r="CK149"/>
  <c r="CK135"/>
  <c r="CK131"/>
  <c r="CK127"/>
  <c r="CK123"/>
  <c r="CK119"/>
  <c r="CK155"/>
  <c r="CK154"/>
  <c r="CK153"/>
  <c r="CK139"/>
  <c r="CK138"/>
  <c r="CK136"/>
  <c r="CK132"/>
  <c r="CK128"/>
  <c r="CK124"/>
  <c r="CK170"/>
  <c r="CK159"/>
  <c r="CK158"/>
  <c r="CK157"/>
  <c r="CK143"/>
  <c r="CK142"/>
  <c r="CK141"/>
  <c r="CK137"/>
  <c r="CK133"/>
  <c r="CK129"/>
  <c r="CK125"/>
  <c r="CK166"/>
  <c r="CK163"/>
  <c r="CK162"/>
  <c r="CK161"/>
  <c r="CK147"/>
  <c r="CK146"/>
  <c r="CK145"/>
  <c r="CK134"/>
  <c r="CK130"/>
  <c r="CK126"/>
  <c r="CK122"/>
  <c r="CK118"/>
  <c r="CK114"/>
  <c r="CK120"/>
  <c r="CK116"/>
  <c r="CK115"/>
  <c r="CK110"/>
  <c r="CK106"/>
  <c r="CK102"/>
  <c r="CK98"/>
  <c r="CK94"/>
  <c r="CK90"/>
  <c r="CK86"/>
  <c r="CK82"/>
  <c r="CK78"/>
  <c r="CK74"/>
  <c r="CK70"/>
  <c r="CK66"/>
  <c r="CK62"/>
  <c r="CK117"/>
  <c r="CK111"/>
  <c r="CK107"/>
  <c r="CK103"/>
  <c r="CK99"/>
  <c r="CK95"/>
  <c r="CK91"/>
  <c r="CK87"/>
  <c r="CK83"/>
  <c r="CK79"/>
  <c r="CK75"/>
  <c r="CK108"/>
  <c r="CK104"/>
  <c r="CK100"/>
  <c r="CK96"/>
  <c r="CK92"/>
  <c r="CK88"/>
  <c r="CK84"/>
  <c r="CK80"/>
  <c r="CK76"/>
  <c r="CK72"/>
  <c r="CK121"/>
  <c r="CK113"/>
  <c r="CK112"/>
  <c r="CK109"/>
  <c r="CK105"/>
  <c r="CK101"/>
  <c r="CK97"/>
  <c r="CK93"/>
  <c r="CK89"/>
  <c r="CK85"/>
  <c r="CK81"/>
  <c r="CK77"/>
  <c r="CK73"/>
  <c r="CK69"/>
  <c r="CK65"/>
  <c r="CK61"/>
  <c r="CK67"/>
  <c r="CK60"/>
  <c r="CK59"/>
  <c r="CK57"/>
  <c r="CK53"/>
  <c r="CK49"/>
  <c r="CK45"/>
  <c r="CK41"/>
  <c r="CK37"/>
  <c r="CK33"/>
  <c r="CK29"/>
  <c r="CK25"/>
  <c r="CK21"/>
  <c r="CK17"/>
  <c r="CK13"/>
  <c r="CK9"/>
  <c r="CK5"/>
  <c r="CK18"/>
  <c r="CK14"/>
  <c r="CK6"/>
  <c r="CK2"/>
  <c r="CK19"/>
  <c r="CK15"/>
  <c r="CK7"/>
  <c r="CK3"/>
  <c r="CK64"/>
  <c r="CK58"/>
  <c r="CK54"/>
  <c r="CK50"/>
  <c r="CK46"/>
  <c r="CK42"/>
  <c r="CK38"/>
  <c r="CK34"/>
  <c r="CK30"/>
  <c r="CK26"/>
  <c r="CK22"/>
  <c r="CK10"/>
  <c r="CK11"/>
  <c r="CK71"/>
  <c r="CK63"/>
  <c r="CK55"/>
  <c r="CK51"/>
  <c r="CK47"/>
  <c r="CK43"/>
  <c r="CK39"/>
  <c r="CK35"/>
  <c r="CK31"/>
  <c r="CK27"/>
  <c r="CK23"/>
  <c r="CK68"/>
  <c r="CK56"/>
  <c r="CK52"/>
  <c r="CK48"/>
  <c r="CK44"/>
  <c r="CK40"/>
  <c r="CK36"/>
  <c r="CK32"/>
  <c r="CK28"/>
  <c r="CK24"/>
  <c r="CK20"/>
  <c r="CK16"/>
  <c r="CK12"/>
  <c r="CK8"/>
  <c r="CK4"/>
  <c r="CK1"/>
  <c r="EZ210"/>
  <c r="EY208"/>
  <c r="JV14"/>
  <c r="JV155"/>
  <c r="FA1"/>
  <c r="HM159"/>
  <c r="UN200"/>
  <c r="UN205"/>
  <c r="UN202"/>
  <c r="UN195"/>
  <c r="UN187"/>
  <c r="UN193"/>
  <c r="UN178"/>
  <c r="UN170"/>
  <c r="UN206"/>
  <c r="UN199"/>
  <c r="UN196"/>
  <c r="UN198"/>
  <c r="UN204"/>
  <c r="UN201"/>
  <c r="UN203"/>
  <c r="UN181"/>
  <c r="UN179"/>
  <c r="UN164"/>
  <c r="UN189"/>
  <c r="UN185"/>
  <c r="UN197"/>
  <c r="UN194"/>
  <c r="UN192"/>
  <c r="UN188"/>
  <c r="UN162"/>
  <c r="UN176"/>
  <c r="UN175"/>
  <c r="UN173"/>
  <c r="UN172"/>
  <c r="UN171"/>
  <c r="UN169"/>
  <c r="UN163"/>
  <c r="UN184"/>
  <c r="UN177"/>
  <c r="UN167"/>
  <c r="UN161"/>
  <c r="UN191"/>
  <c r="UN186"/>
  <c r="UN183"/>
  <c r="UN158"/>
  <c r="UN153"/>
  <c r="UN145"/>
  <c r="UN182"/>
  <c r="UN168"/>
  <c r="UN165"/>
  <c r="UN157"/>
  <c r="UN149"/>
  <c r="UN147"/>
  <c r="UN136"/>
  <c r="UN128"/>
  <c r="UN160"/>
  <c r="UN150"/>
  <c r="UN144"/>
  <c r="UN174"/>
  <c r="UN159"/>
  <c r="UN151"/>
  <c r="UN142"/>
  <c r="UN141"/>
  <c r="UN139"/>
  <c r="UN137"/>
  <c r="UN190"/>
  <c r="UN180"/>
  <c r="UN148"/>
  <c r="UN126"/>
  <c r="UN116"/>
  <c r="UN108"/>
  <c r="UN140"/>
  <c r="UN135"/>
  <c r="UN155"/>
  <c r="UN138"/>
  <c r="UN123"/>
  <c r="UN166"/>
  <c r="UN152"/>
  <c r="UN133"/>
  <c r="UN129"/>
  <c r="UN119"/>
  <c r="UN117"/>
  <c r="UN130"/>
  <c r="UN105"/>
  <c r="UN97"/>
  <c r="UN89"/>
  <c r="UN127"/>
  <c r="UN111"/>
  <c r="UN106"/>
  <c r="UN93"/>
  <c r="UN91"/>
  <c r="UN112"/>
  <c r="UN95"/>
  <c r="UN146"/>
  <c r="UN101"/>
  <c r="UN99"/>
  <c r="UN86"/>
  <c r="UN84"/>
  <c r="UN80"/>
  <c r="UN156"/>
  <c r="UN113"/>
  <c r="UN103"/>
  <c r="UN88"/>
  <c r="UN77"/>
  <c r="UN69"/>
  <c r="UN61"/>
  <c r="UN53"/>
  <c r="UN45"/>
  <c r="UN102"/>
  <c r="UN82"/>
  <c r="UN65"/>
  <c r="UN63"/>
  <c r="UN131"/>
  <c r="UN124"/>
  <c r="UN122"/>
  <c r="UN114"/>
  <c r="UN85"/>
  <c r="UN98"/>
  <c r="UN94"/>
  <c r="UN78"/>
  <c r="UN73"/>
  <c r="UN71"/>
  <c r="UN58"/>
  <c r="UN56"/>
  <c r="UN54"/>
  <c r="UN154"/>
  <c r="UN143"/>
  <c r="UN79"/>
  <c r="UN75"/>
  <c r="UN60"/>
  <c r="UN43"/>
  <c r="UN32"/>
  <c r="UN24"/>
  <c r="UN107"/>
  <c r="UN100"/>
  <c r="UN83"/>
  <c r="UN74"/>
  <c r="UN55"/>
  <c r="UN50"/>
  <c r="UN46"/>
  <c r="UN39"/>
  <c r="UN134"/>
  <c r="UN109"/>
  <c r="UN104"/>
  <c r="UN87"/>
  <c r="UN64"/>
  <c r="UN52"/>
  <c r="UN47"/>
  <c r="UN28"/>
  <c r="UN26"/>
  <c r="UN118"/>
  <c r="UN70"/>
  <c r="UN44"/>
  <c r="UN41"/>
  <c r="UN30"/>
  <c r="UN62"/>
  <c r="UN51"/>
  <c r="UN36"/>
  <c r="UN34"/>
  <c r="UN21"/>
  <c r="UN18"/>
  <c r="UN10"/>
  <c r="UN132"/>
  <c r="UN120"/>
  <c r="UN115"/>
  <c r="UN125"/>
  <c r="UN81"/>
  <c r="UN67"/>
  <c r="UN59"/>
  <c r="UN76"/>
  <c r="UN66"/>
  <c r="UN68"/>
  <c r="UN35"/>
  <c r="UN110"/>
  <c r="UN96"/>
  <c r="UN40"/>
  <c r="UN16"/>
  <c r="UN92"/>
  <c r="UN3"/>
  <c r="UN72"/>
  <c r="UN49"/>
  <c r="UN48"/>
  <c r="UN31"/>
  <c r="UN29"/>
  <c r="UN19"/>
  <c r="UN7"/>
  <c r="UN27"/>
  <c r="UN9"/>
  <c r="UN4"/>
  <c r="UN2"/>
  <c r="UN6"/>
  <c r="UN8"/>
  <c r="UN57"/>
  <c r="UN25"/>
  <c r="UN14"/>
  <c r="UN12"/>
  <c r="UN38"/>
  <c r="UN23"/>
  <c r="UN22"/>
  <c r="UN15"/>
  <c r="UN13"/>
  <c r="UN11"/>
  <c r="UN37"/>
  <c r="UN33"/>
  <c r="UN20"/>
  <c r="UN17"/>
  <c r="UN42"/>
  <c r="UN121"/>
  <c r="UN90"/>
  <c r="UN5"/>
  <c r="JV158"/>
  <c r="JV55"/>
  <c r="HM55"/>
  <c r="JV131"/>
  <c r="HM131"/>
  <c r="JV163"/>
  <c r="HM163"/>
  <c r="JV41"/>
  <c r="HM41"/>
  <c r="JV90"/>
  <c r="HM90"/>
  <c r="JV168"/>
  <c r="HM168"/>
  <c r="JV11"/>
  <c r="HM11"/>
  <c r="JV24"/>
  <c r="HM24"/>
  <c r="JV5"/>
  <c r="HM5"/>
  <c r="JV66"/>
  <c r="HM66"/>
  <c r="JV48"/>
  <c r="HM48"/>
  <c r="JV39"/>
  <c r="HM39"/>
  <c r="JV45"/>
  <c r="HM45"/>
  <c r="JV63"/>
  <c r="HM63"/>
  <c r="JV88"/>
  <c r="HM88"/>
  <c r="JV84"/>
  <c r="HM84"/>
  <c r="JV103"/>
  <c r="HM103"/>
  <c r="JV92"/>
  <c r="HM92"/>
  <c r="JV114"/>
  <c r="HM114"/>
  <c r="JV94"/>
  <c r="HM94"/>
  <c r="JV123"/>
  <c r="HM123"/>
  <c r="JV166"/>
  <c r="HM166"/>
  <c r="JV139"/>
  <c r="HM139"/>
  <c r="JV141"/>
  <c r="HM141"/>
  <c r="JV157"/>
  <c r="JV156"/>
  <c r="JV150"/>
  <c r="HM150"/>
  <c r="JV171"/>
  <c r="HM171"/>
  <c r="JV172"/>
  <c r="HM172"/>
  <c r="JV191"/>
  <c r="HM191"/>
  <c r="JV197"/>
  <c r="HM197"/>
  <c r="JV202"/>
  <c r="HM202"/>
  <c r="JV35"/>
  <c r="HM35"/>
  <c r="JV107"/>
  <c r="HM107"/>
  <c r="JV183"/>
  <c r="HM183"/>
  <c r="JV7"/>
  <c r="HM7"/>
  <c r="JV87"/>
  <c r="HM87"/>
  <c r="JV108"/>
  <c r="HM108"/>
  <c r="JV167"/>
  <c r="HM167"/>
  <c r="JV3"/>
  <c r="HM3"/>
  <c r="JV49"/>
  <c r="HM49"/>
  <c r="JV52"/>
  <c r="HM52"/>
  <c r="JV145"/>
  <c r="HM145"/>
  <c r="JV204"/>
  <c r="HM204"/>
  <c r="JV46"/>
  <c r="HM46"/>
  <c r="JV71"/>
  <c r="HM71"/>
  <c r="JV111"/>
  <c r="HM111"/>
  <c r="JV89"/>
  <c r="HM89"/>
  <c r="JV56"/>
  <c r="HM56"/>
  <c r="JV100"/>
  <c r="HM100"/>
  <c r="JV134"/>
  <c r="HM134"/>
  <c r="JV116"/>
  <c r="HM116"/>
  <c r="JV138"/>
  <c r="HM138"/>
  <c r="JV109"/>
  <c r="HM109"/>
  <c r="JV152"/>
  <c r="HM152"/>
  <c r="JV148"/>
  <c r="HM148"/>
  <c r="JV184"/>
  <c r="HM184"/>
  <c r="JV185"/>
  <c r="HM185"/>
  <c r="JV177"/>
  <c r="HM177"/>
  <c r="JV195"/>
  <c r="HM195"/>
  <c r="JV194"/>
  <c r="HM194"/>
  <c r="JV72"/>
  <c r="HM72"/>
  <c r="JV43"/>
  <c r="HM43"/>
  <c r="JV77"/>
  <c r="HM77"/>
  <c r="JV124"/>
  <c r="HM124"/>
  <c r="JV149"/>
  <c r="HM149"/>
  <c r="JV178"/>
  <c r="HM178"/>
  <c r="JV53"/>
  <c r="HM53"/>
  <c r="JV59"/>
  <c r="HM59"/>
  <c r="JV112"/>
  <c r="HM112"/>
  <c r="JV140"/>
  <c r="HM140"/>
  <c r="JV146"/>
  <c r="HM146"/>
  <c r="JV200"/>
  <c r="HM200"/>
  <c r="JV37"/>
  <c r="HM37"/>
  <c r="JV57"/>
  <c r="HM57"/>
  <c r="JV101"/>
  <c r="HM101"/>
  <c r="JV115"/>
  <c r="HM115"/>
  <c r="JV105"/>
  <c r="HM105"/>
  <c r="JV161"/>
  <c r="HM161"/>
  <c r="JV188"/>
  <c r="HM188"/>
  <c r="JV10"/>
  <c r="HM10"/>
  <c r="JV12"/>
  <c r="HM12"/>
  <c r="JV50"/>
  <c r="HM50"/>
  <c r="JV16"/>
  <c r="JV15"/>
  <c r="HM16"/>
  <c r="JV33"/>
  <c r="HM33"/>
  <c r="JV62"/>
  <c r="HM62"/>
  <c r="JV13"/>
  <c r="HM13"/>
  <c r="JV29"/>
  <c r="HM29"/>
  <c r="JV65"/>
  <c r="HM65"/>
  <c r="JV22"/>
  <c r="HM22"/>
  <c r="JV51"/>
  <c r="HM51"/>
  <c r="JV73"/>
  <c r="HM73"/>
  <c r="JV136"/>
  <c r="HM136"/>
  <c r="JV91"/>
  <c r="HM91"/>
  <c r="JV60"/>
  <c r="HM60"/>
  <c r="JV128"/>
  <c r="HM128"/>
  <c r="JV74"/>
  <c r="HM74"/>
  <c r="JV118"/>
  <c r="HM118"/>
  <c r="JV144"/>
  <c r="HM144"/>
  <c r="JV113"/>
  <c r="HM113"/>
  <c r="JV159"/>
  <c r="JV160"/>
  <c r="HM160"/>
  <c r="JV147"/>
  <c r="HM147"/>
  <c r="JV162"/>
  <c r="HM162"/>
  <c r="JV165"/>
  <c r="HM165"/>
  <c r="JV181"/>
  <c r="HM181"/>
  <c r="JV182"/>
  <c r="HM182"/>
  <c r="JV198"/>
  <c r="HM198"/>
  <c r="JV203"/>
  <c r="HM203"/>
  <c r="JV4"/>
  <c r="HM4"/>
  <c r="JV40"/>
  <c r="HM40"/>
  <c r="JV81"/>
  <c r="HM81"/>
  <c r="JV102"/>
  <c r="HM102"/>
  <c r="JV125"/>
  <c r="HM125"/>
  <c r="JV199"/>
  <c r="HM199"/>
  <c r="JV19"/>
  <c r="HM19"/>
  <c r="JV44"/>
  <c r="HM44"/>
  <c r="JV99"/>
  <c r="HM99"/>
  <c r="JV132"/>
  <c r="HM132"/>
  <c r="JV137"/>
  <c r="HM137"/>
  <c r="JV190"/>
  <c r="HM190"/>
  <c r="JV8"/>
  <c r="HM8"/>
  <c r="JV42"/>
  <c r="HM42"/>
  <c r="JV85"/>
  <c r="HM85"/>
  <c r="JV98"/>
  <c r="HM98"/>
  <c r="JV143"/>
  <c r="HM143"/>
  <c r="JV180"/>
  <c r="HM180"/>
  <c r="JV205"/>
  <c r="HM205"/>
  <c r="JV28"/>
  <c r="HM28"/>
  <c r="JV25"/>
  <c r="HM25"/>
  <c r="JV47"/>
  <c r="HM47"/>
  <c r="JV70"/>
  <c r="HM70"/>
  <c r="JV6"/>
  <c r="HM6"/>
  <c r="JV18"/>
  <c r="HM18"/>
  <c r="JV34"/>
  <c r="HM34"/>
  <c r="JV69"/>
  <c r="HM69"/>
  <c r="JV26"/>
  <c r="HM26"/>
  <c r="JV104"/>
  <c r="HM104"/>
  <c r="JV79"/>
  <c r="HM79"/>
  <c r="JV75"/>
  <c r="HM75"/>
  <c r="JV93"/>
  <c r="HM93"/>
  <c r="JV64"/>
  <c r="HM64"/>
  <c r="JV135"/>
  <c r="HM135"/>
  <c r="JV78"/>
  <c r="HM78"/>
  <c r="JV120"/>
  <c r="HM120"/>
  <c r="JV126"/>
  <c r="HM126"/>
  <c r="JV117"/>
  <c r="HM117"/>
  <c r="JV142"/>
  <c r="HM142"/>
  <c r="JV170"/>
  <c r="HM170"/>
  <c r="JV151"/>
  <c r="HM151"/>
  <c r="JV164"/>
  <c r="HM164"/>
  <c r="JV169"/>
  <c r="HM169"/>
  <c r="JV175"/>
  <c r="HM175"/>
  <c r="JV186"/>
  <c r="HM186"/>
  <c r="JV201"/>
  <c r="HM201"/>
  <c r="JV206"/>
  <c r="HM206"/>
  <c r="JV23"/>
  <c r="HM23"/>
  <c r="JV32"/>
  <c r="HM32"/>
  <c r="JV97"/>
  <c r="HM97"/>
  <c r="JV86"/>
  <c r="HM86"/>
  <c r="JV133"/>
  <c r="HM133"/>
  <c r="JV193"/>
  <c r="HM193"/>
  <c r="JV2"/>
  <c r="HM2"/>
  <c r="JV36"/>
  <c r="HM36"/>
  <c r="JV83"/>
  <c r="HM83"/>
  <c r="JV119"/>
  <c r="HM119"/>
  <c r="JV153"/>
  <c r="HM153"/>
  <c r="JV187"/>
  <c r="HM187"/>
  <c r="JV17"/>
  <c r="HM17"/>
  <c r="JV21"/>
  <c r="HM21"/>
  <c r="JV67"/>
  <c r="HM67"/>
  <c r="JV96"/>
  <c r="HM96"/>
  <c r="JV127"/>
  <c r="HM127"/>
  <c r="JV154"/>
  <c r="HM154"/>
  <c r="JV192"/>
  <c r="HM192"/>
  <c r="JV54"/>
  <c r="HM54"/>
  <c r="JV61"/>
  <c r="HM61"/>
  <c r="JV9"/>
  <c r="HM9"/>
  <c r="JV58"/>
  <c r="HM58"/>
  <c r="JV20"/>
  <c r="HM20"/>
  <c r="JV31"/>
  <c r="HM31"/>
  <c r="JV38"/>
  <c r="HM38"/>
  <c r="JV27"/>
  <c r="HM27"/>
  <c r="JV30"/>
  <c r="HM30"/>
  <c r="JV110"/>
  <c r="HM110"/>
  <c r="JV80"/>
  <c r="HM80"/>
  <c r="JV76"/>
  <c r="HM76"/>
  <c r="JV95"/>
  <c r="HM95"/>
  <c r="JV68"/>
  <c r="HM68"/>
  <c r="JV106"/>
  <c r="HM106"/>
  <c r="JV82"/>
  <c r="HM82"/>
  <c r="JV122"/>
  <c r="HM122"/>
  <c r="JV130"/>
  <c r="HM130"/>
  <c r="JV121"/>
  <c r="HM121"/>
  <c r="JV129"/>
  <c r="HM129"/>
  <c r="JV176"/>
  <c r="HM176"/>
  <c r="JV174"/>
  <c r="HM174"/>
  <c r="JV173"/>
  <c r="HM173"/>
  <c r="JV179"/>
  <c r="HM179"/>
  <c r="JV189"/>
  <c r="HM189"/>
  <c r="JV196"/>
  <c r="HM196"/>
  <c r="HM14"/>
  <c r="HM15"/>
  <c r="HM156"/>
  <c r="HM155"/>
  <c r="HM157"/>
  <c r="HM158"/>
  <c r="UO1"/>
  <c r="SF14"/>
  <c r="SF72"/>
  <c r="SF206"/>
  <c r="SF201"/>
  <c r="SF204"/>
  <c r="SF199"/>
  <c r="SF203"/>
  <c r="SF197"/>
  <c r="SF195"/>
  <c r="SF191"/>
  <c r="SF205"/>
  <c r="SF202"/>
  <c r="SF198"/>
  <c r="SF196"/>
  <c r="SF193"/>
  <c r="SF192"/>
  <c r="SF194"/>
  <c r="SF190"/>
  <c r="SF187"/>
  <c r="SF183"/>
  <c r="SF188"/>
  <c r="SF200"/>
  <c r="SF186"/>
  <c r="SF179"/>
  <c r="SF189"/>
  <c r="SF185"/>
  <c r="SF184"/>
  <c r="SF180"/>
  <c r="SF176"/>
  <c r="SF178"/>
  <c r="SF182"/>
  <c r="SF173"/>
  <c r="SF169"/>
  <c r="SF174"/>
  <c r="SF170"/>
  <c r="SF166"/>
  <c r="SF181"/>
  <c r="SF177"/>
  <c r="SF172"/>
  <c r="SF168"/>
  <c r="SF164"/>
  <c r="SF163"/>
  <c r="SF159"/>
  <c r="SF155"/>
  <c r="SF151"/>
  <c r="SF147"/>
  <c r="SF175"/>
  <c r="SF160"/>
  <c r="SF156"/>
  <c r="SF152"/>
  <c r="SF148"/>
  <c r="SF167"/>
  <c r="SF165"/>
  <c r="SF162"/>
  <c r="SF158"/>
  <c r="SF154"/>
  <c r="SF150"/>
  <c r="SF146"/>
  <c r="SF157"/>
  <c r="SF149"/>
  <c r="SF142"/>
  <c r="SF138"/>
  <c r="SF134"/>
  <c r="SF130"/>
  <c r="SF143"/>
  <c r="SF161"/>
  <c r="SF153"/>
  <c r="SF144"/>
  <c r="SF140"/>
  <c r="SF141"/>
  <c r="SF132"/>
  <c r="SF131"/>
  <c r="SF126"/>
  <c r="SF122"/>
  <c r="SF118"/>
  <c r="SF114"/>
  <c r="SF110"/>
  <c r="SF106"/>
  <c r="SF102"/>
  <c r="SF171"/>
  <c r="SF129"/>
  <c r="SF127"/>
  <c r="SF123"/>
  <c r="SF145"/>
  <c r="SF136"/>
  <c r="SF135"/>
  <c r="SF128"/>
  <c r="SF124"/>
  <c r="SF120"/>
  <c r="SF116"/>
  <c r="SF137"/>
  <c r="SF133"/>
  <c r="SF125"/>
  <c r="SF115"/>
  <c r="SF108"/>
  <c r="SF107"/>
  <c r="SF99"/>
  <c r="SF95"/>
  <c r="SF91"/>
  <c r="SF87"/>
  <c r="SF83"/>
  <c r="SF79"/>
  <c r="SF75"/>
  <c r="SF121"/>
  <c r="SF119"/>
  <c r="SF117"/>
  <c r="SF113"/>
  <c r="SF105"/>
  <c r="SF112"/>
  <c r="SF111"/>
  <c r="SF104"/>
  <c r="SF103"/>
  <c r="SF101"/>
  <c r="SF97"/>
  <c r="SF93"/>
  <c r="SF89"/>
  <c r="SF85"/>
  <c r="SF84"/>
  <c r="SF77"/>
  <c r="SF76"/>
  <c r="SF69"/>
  <c r="SF65"/>
  <c r="SF61"/>
  <c r="SF57"/>
  <c r="SF53"/>
  <c r="SF49"/>
  <c r="SF109"/>
  <c r="SF82"/>
  <c r="SF74"/>
  <c r="SF86"/>
  <c r="SF78"/>
  <c r="SF68"/>
  <c r="SF64"/>
  <c r="SF60"/>
  <c r="SF56"/>
  <c r="SF139"/>
  <c r="SF94"/>
  <c r="SF88"/>
  <c r="SF81"/>
  <c r="SF80"/>
  <c r="SF73"/>
  <c r="SF71"/>
  <c r="SF46"/>
  <c r="SF42"/>
  <c r="SF39"/>
  <c r="SF36"/>
  <c r="SF32"/>
  <c r="SF27"/>
  <c r="SF23"/>
  <c r="SF100"/>
  <c r="SF92"/>
  <c r="SF70"/>
  <c r="SF66"/>
  <c r="SF62"/>
  <c r="SF58"/>
  <c r="SF54"/>
  <c r="SF47"/>
  <c r="SF43"/>
  <c r="SF37"/>
  <c r="SF33"/>
  <c r="SF31"/>
  <c r="SF28"/>
  <c r="SF96"/>
  <c r="SF67"/>
  <c r="SF63"/>
  <c r="SF59"/>
  <c r="SF55"/>
  <c r="SF51"/>
  <c r="SF50"/>
  <c r="SF45"/>
  <c r="SF41"/>
  <c r="SF35"/>
  <c r="SF30"/>
  <c r="SF26"/>
  <c r="SF22"/>
  <c r="SF44"/>
  <c r="SF24"/>
  <c r="SF19"/>
  <c r="SF15"/>
  <c r="SF9"/>
  <c r="SF5"/>
  <c r="SF2"/>
  <c r="SF10"/>
  <c r="SF6"/>
  <c r="SF3"/>
  <c r="SF90"/>
  <c r="SF25"/>
  <c r="SF21"/>
  <c r="SF7"/>
  <c r="SF4"/>
  <c r="SF38"/>
  <c r="SF20"/>
  <c r="SF16"/>
  <c r="SF48"/>
  <c r="SF17"/>
  <c r="SF98"/>
  <c r="SF52"/>
  <c r="SF34"/>
  <c r="SF29"/>
  <c r="SF18"/>
  <c r="SF13"/>
  <c r="SF12"/>
  <c r="SF8"/>
  <c r="SF40"/>
  <c r="SF11"/>
  <c r="SG1"/>
  <c r="NX249" l="1"/>
  <c r="NR250"/>
  <c r="FA205"/>
  <c r="FA197"/>
  <c r="FA202"/>
  <c r="FA199"/>
  <c r="FA200"/>
  <c r="FA196"/>
  <c r="FA195"/>
  <c r="FA193"/>
  <c r="FA201"/>
  <c r="FA198"/>
  <c r="FA188"/>
  <c r="FA180"/>
  <c r="FA203"/>
  <c r="FA191"/>
  <c r="FA204"/>
  <c r="FA187"/>
  <c r="FA185"/>
  <c r="FA189"/>
  <c r="FA192"/>
  <c r="FA186"/>
  <c r="FA170"/>
  <c r="FA162"/>
  <c r="FA178"/>
  <c r="FA184"/>
  <c r="FA182"/>
  <c r="FA179"/>
  <c r="FA190"/>
  <c r="FA181"/>
  <c r="FA171"/>
  <c r="FA152"/>
  <c r="FA206"/>
  <c r="FA183"/>
  <c r="FA173"/>
  <c r="FA194"/>
  <c r="FA177"/>
  <c r="FA154"/>
  <c r="FA146"/>
  <c r="FA164"/>
  <c r="FA161"/>
  <c r="FA155"/>
  <c r="FA176"/>
  <c r="FA163"/>
  <c r="FA160"/>
  <c r="FA159"/>
  <c r="FA158"/>
  <c r="FA167"/>
  <c r="FA166"/>
  <c r="FA165"/>
  <c r="FA156"/>
  <c r="FA150"/>
  <c r="FA135"/>
  <c r="FA127"/>
  <c r="FA168"/>
  <c r="FA147"/>
  <c r="FA139"/>
  <c r="FA157"/>
  <c r="FA148"/>
  <c r="FA141"/>
  <c r="FA149"/>
  <c r="FA143"/>
  <c r="FA172"/>
  <c r="FA144"/>
  <c r="FA131"/>
  <c r="FA121"/>
  <c r="FA113"/>
  <c r="FA140"/>
  <c r="FA132"/>
  <c r="FA129"/>
  <c r="FA123"/>
  <c r="FA120"/>
  <c r="FA153"/>
  <c r="FA145"/>
  <c r="FA130"/>
  <c r="FA128"/>
  <c r="FA119"/>
  <c r="FA133"/>
  <c r="FA125"/>
  <c r="FA137"/>
  <c r="FA175"/>
  <c r="FA126"/>
  <c r="FA124"/>
  <c r="FA117"/>
  <c r="FA104"/>
  <c r="FA96"/>
  <c r="FA118"/>
  <c r="FA136"/>
  <c r="FA116"/>
  <c r="FA142"/>
  <c r="FA122"/>
  <c r="FA114"/>
  <c r="FA174"/>
  <c r="FA151"/>
  <c r="FA134"/>
  <c r="FA98"/>
  <c r="FA94"/>
  <c r="FA91"/>
  <c r="FA83"/>
  <c r="FA138"/>
  <c r="FA115"/>
  <c r="FA111"/>
  <c r="FA109"/>
  <c r="FA89"/>
  <c r="FA106"/>
  <c r="FA102"/>
  <c r="FA93"/>
  <c r="FA169"/>
  <c r="FA103"/>
  <c r="FA99"/>
  <c r="FA110"/>
  <c r="FA105"/>
  <c r="FA87"/>
  <c r="FA72"/>
  <c r="FA100"/>
  <c r="FA86"/>
  <c r="FA77"/>
  <c r="FA74"/>
  <c r="FA70"/>
  <c r="FA61"/>
  <c r="FA53"/>
  <c r="FA108"/>
  <c r="FA101"/>
  <c r="FA76"/>
  <c r="FA66"/>
  <c r="FA58"/>
  <c r="FA88"/>
  <c r="FA84"/>
  <c r="FA63"/>
  <c r="FA55"/>
  <c r="FA85"/>
  <c r="FA80"/>
  <c r="FA68"/>
  <c r="FA64"/>
  <c r="FA56"/>
  <c r="FA48"/>
  <c r="FA40"/>
  <c r="FA32"/>
  <c r="FA73"/>
  <c r="FA52"/>
  <c r="FA39"/>
  <c r="FA37"/>
  <c r="FA35"/>
  <c r="FA27"/>
  <c r="FA78"/>
  <c r="FA69"/>
  <c r="FA41"/>
  <c r="FA107"/>
  <c r="FA62"/>
  <c r="FA54"/>
  <c r="FA47"/>
  <c r="FA45"/>
  <c r="FA43"/>
  <c r="FA29"/>
  <c r="FA67"/>
  <c r="FA44"/>
  <c r="FA31"/>
  <c r="FA25"/>
  <c r="FA17"/>
  <c r="FA71"/>
  <c r="FA57"/>
  <c r="FA38"/>
  <c r="FA19"/>
  <c r="FA11"/>
  <c r="FA3"/>
  <c r="FA82"/>
  <c r="FA60"/>
  <c r="FA21"/>
  <c r="FA8"/>
  <c r="FA112"/>
  <c r="FA95"/>
  <c r="FA75"/>
  <c r="FA59"/>
  <c r="FA36"/>
  <c r="FA30"/>
  <c r="FA23"/>
  <c r="FA13"/>
  <c r="FA5"/>
  <c r="FA97"/>
  <c r="FA92"/>
  <c r="FA81"/>
  <c r="FA79"/>
  <c r="FA49"/>
  <c r="FA46"/>
  <c r="FA33"/>
  <c r="FA26"/>
  <c r="FA9"/>
  <c r="FA42"/>
  <c r="FA90"/>
  <c r="FA4"/>
  <c r="FA65"/>
  <c r="FA14"/>
  <c r="FA6"/>
  <c r="FA20"/>
  <c r="FA12"/>
  <c r="FA34"/>
  <c r="FA24"/>
  <c r="FA15"/>
  <c r="FA7"/>
  <c r="FA28"/>
  <c r="FA51"/>
  <c r="FA16"/>
  <c r="FA22"/>
  <c r="FA18"/>
  <c r="FA10"/>
  <c r="FA2"/>
  <c r="FA50"/>
  <c r="CL205"/>
  <c r="CL201"/>
  <c r="CL197"/>
  <c r="CL193"/>
  <c r="CL189"/>
  <c r="CL185"/>
  <c r="CL181"/>
  <c r="CL177"/>
  <c r="CL173"/>
  <c r="CL169"/>
  <c r="CL165"/>
  <c r="CL161"/>
  <c r="CL157"/>
  <c r="CL153"/>
  <c r="CL149"/>
  <c r="CL145"/>
  <c r="CL141"/>
  <c r="CL206"/>
  <c r="CL202"/>
  <c r="CL198"/>
  <c r="CL194"/>
  <c r="CL190"/>
  <c r="CL186"/>
  <c r="CL182"/>
  <c r="CL178"/>
  <c r="CL174"/>
  <c r="CL170"/>
  <c r="CL166"/>
  <c r="CL203"/>
  <c r="CL199"/>
  <c r="CL195"/>
  <c r="CL191"/>
  <c r="CL187"/>
  <c r="CL183"/>
  <c r="CL179"/>
  <c r="CL175"/>
  <c r="CL204"/>
  <c r="CL200"/>
  <c r="CL196"/>
  <c r="CL192"/>
  <c r="CL188"/>
  <c r="CL184"/>
  <c r="CL180"/>
  <c r="CL176"/>
  <c r="CL172"/>
  <c r="CL168"/>
  <c r="CL160"/>
  <c r="CL155"/>
  <c r="CL154"/>
  <c r="CL144"/>
  <c r="CL139"/>
  <c r="CL138"/>
  <c r="CL136"/>
  <c r="CL132"/>
  <c r="CL128"/>
  <c r="CL124"/>
  <c r="CL120"/>
  <c r="CL164"/>
  <c r="CL159"/>
  <c r="CL158"/>
  <c r="CL148"/>
  <c r="CL143"/>
  <c r="CL142"/>
  <c r="CL137"/>
  <c r="CL133"/>
  <c r="CL129"/>
  <c r="CL125"/>
  <c r="CL171"/>
  <c r="CL163"/>
  <c r="CL162"/>
  <c r="CL152"/>
  <c r="CL147"/>
  <c r="CL146"/>
  <c r="CL134"/>
  <c r="CL130"/>
  <c r="CL126"/>
  <c r="CL167"/>
  <c r="CL156"/>
  <c r="CL151"/>
  <c r="CL150"/>
  <c r="CL140"/>
  <c r="CL135"/>
  <c r="CL131"/>
  <c r="CL127"/>
  <c r="CL123"/>
  <c r="CL119"/>
  <c r="CL115"/>
  <c r="CL122"/>
  <c r="CL117"/>
  <c r="CL111"/>
  <c r="CL107"/>
  <c r="CL103"/>
  <c r="CL99"/>
  <c r="CL95"/>
  <c r="CL91"/>
  <c r="CL87"/>
  <c r="CL83"/>
  <c r="CL79"/>
  <c r="CL75"/>
  <c r="CL71"/>
  <c r="CL67"/>
  <c r="CL63"/>
  <c r="CL114"/>
  <c r="CL108"/>
  <c r="CL104"/>
  <c r="CL100"/>
  <c r="CL96"/>
  <c r="CL92"/>
  <c r="CL88"/>
  <c r="CL84"/>
  <c r="CL80"/>
  <c r="CL76"/>
  <c r="CL72"/>
  <c r="CL121"/>
  <c r="CL118"/>
  <c r="CL113"/>
  <c r="CL112"/>
  <c r="CL109"/>
  <c r="CL105"/>
  <c r="CL101"/>
  <c r="CL97"/>
  <c r="CL93"/>
  <c r="CL89"/>
  <c r="CL85"/>
  <c r="CL81"/>
  <c r="CL77"/>
  <c r="CL73"/>
  <c r="CL116"/>
  <c r="CL110"/>
  <c r="CL106"/>
  <c r="CL102"/>
  <c r="CL98"/>
  <c r="CL94"/>
  <c r="CL90"/>
  <c r="CL86"/>
  <c r="CL82"/>
  <c r="CL78"/>
  <c r="CL74"/>
  <c r="CL70"/>
  <c r="CL66"/>
  <c r="CL62"/>
  <c r="CL69"/>
  <c r="CL64"/>
  <c r="CL58"/>
  <c r="CL54"/>
  <c r="CL50"/>
  <c r="CL46"/>
  <c r="CL42"/>
  <c r="CL38"/>
  <c r="CL34"/>
  <c r="CL30"/>
  <c r="CL26"/>
  <c r="CL22"/>
  <c r="CL18"/>
  <c r="CL14"/>
  <c r="CL10"/>
  <c r="CL6"/>
  <c r="CL2"/>
  <c r="CL19"/>
  <c r="CL15"/>
  <c r="CL11"/>
  <c r="CL3"/>
  <c r="CL12"/>
  <c r="CL4"/>
  <c r="CL55"/>
  <c r="CL51"/>
  <c r="CL47"/>
  <c r="CL43"/>
  <c r="CL39"/>
  <c r="CL35"/>
  <c r="CL31"/>
  <c r="CL27"/>
  <c r="CL23"/>
  <c r="CL7"/>
  <c r="CL16"/>
  <c r="CL8"/>
  <c r="CL1"/>
  <c r="CL68"/>
  <c r="CL65"/>
  <c r="CL61"/>
  <c r="CL56"/>
  <c r="CL52"/>
  <c r="CL48"/>
  <c r="CL44"/>
  <c r="CL40"/>
  <c r="CL36"/>
  <c r="CL32"/>
  <c r="CL28"/>
  <c r="CL24"/>
  <c r="CL20"/>
  <c r="CL60"/>
  <c r="CL59"/>
  <c r="CL57"/>
  <c r="CL53"/>
  <c r="CL49"/>
  <c r="CL45"/>
  <c r="CL41"/>
  <c r="CL37"/>
  <c r="CL33"/>
  <c r="CL29"/>
  <c r="CL25"/>
  <c r="CL21"/>
  <c r="CL17"/>
  <c r="CL13"/>
  <c r="CL9"/>
  <c r="CL5"/>
  <c r="FA210"/>
  <c r="EZ208"/>
  <c r="X206"/>
  <c r="X204"/>
  <c r="X203"/>
  <c r="X202"/>
  <c r="X201"/>
  <c r="X199"/>
  <c r="X197"/>
  <c r="X195"/>
  <c r="X205"/>
  <c r="X200"/>
  <c r="X198"/>
  <c r="X196"/>
  <c r="X191"/>
  <c r="X193"/>
  <c r="X192"/>
  <c r="X194"/>
  <c r="X190"/>
  <c r="X188"/>
  <c r="X186"/>
  <c r="X184"/>
  <c r="X189"/>
  <c r="X183"/>
  <c r="X181"/>
  <c r="X179"/>
  <c r="X177"/>
  <c r="X187"/>
  <c r="X185"/>
  <c r="X182"/>
  <c r="X180"/>
  <c r="X178"/>
  <c r="X176"/>
  <c r="X175"/>
  <c r="X174"/>
  <c r="X167"/>
  <c r="X166"/>
  <c r="X164"/>
  <c r="X162"/>
  <c r="X160"/>
  <c r="X158"/>
  <c r="X169"/>
  <c r="X168"/>
  <c r="X171"/>
  <c r="X170"/>
  <c r="X163"/>
  <c r="X173"/>
  <c r="X172"/>
  <c r="X165"/>
  <c r="X159"/>
  <c r="X156"/>
  <c r="X155"/>
  <c r="X150"/>
  <c r="X148"/>
  <c r="X146"/>
  <c r="X144"/>
  <c r="X142"/>
  <c r="X161"/>
  <c r="X157"/>
  <c r="X152"/>
  <c r="X151"/>
  <c r="X149"/>
  <c r="X147"/>
  <c r="X154"/>
  <c r="X153"/>
  <c r="X145"/>
  <c r="X138"/>
  <c r="X137"/>
  <c r="X140"/>
  <c r="X139"/>
  <c r="X136"/>
  <c r="X134"/>
  <c r="X132"/>
  <c r="X130"/>
  <c r="X128"/>
  <c r="X141"/>
  <c r="X143"/>
  <c r="X135"/>
  <c r="X133"/>
  <c r="X131"/>
  <c r="X129"/>
  <c r="X126"/>
  <c r="X125"/>
  <c r="X127"/>
  <c r="X120"/>
  <c r="X119"/>
  <c r="X118"/>
  <c r="X116"/>
  <c r="X114"/>
  <c r="X112"/>
  <c r="X110"/>
  <c r="X108"/>
  <c r="X106"/>
  <c r="X104"/>
  <c r="X122"/>
  <c r="X121"/>
  <c r="X124"/>
  <c r="X123"/>
  <c r="X117"/>
  <c r="X115"/>
  <c r="X113"/>
  <c r="X111"/>
  <c r="X109"/>
  <c r="X107"/>
  <c r="X96"/>
  <c r="X95"/>
  <c r="X88"/>
  <c r="X87"/>
  <c r="X82"/>
  <c r="X80"/>
  <c r="X78"/>
  <c r="X76"/>
  <c r="X74"/>
  <c r="X72"/>
  <c r="X70"/>
  <c r="X68"/>
  <c r="X66"/>
  <c r="X64"/>
  <c r="X62"/>
  <c r="X60"/>
  <c r="X58"/>
  <c r="X56"/>
  <c r="X54"/>
  <c r="X103"/>
  <c r="X98"/>
  <c r="X97"/>
  <c r="X90"/>
  <c r="X89"/>
  <c r="X105"/>
  <c r="X100"/>
  <c r="X99"/>
  <c r="X92"/>
  <c r="X91"/>
  <c r="X84"/>
  <c r="X83"/>
  <c r="X81"/>
  <c r="X102"/>
  <c r="X101"/>
  <c r="X94"/>
  <c r="X93"/>
  <c r="X86"/>
  <c r="X85"/>
  <c r="X79"/>
  <c r="X75"/>
  <c r="X51"/>
  <c r="X49"/>
  <c r="X47"/>
  <c r="X45"/>
  <c r="X43"/>
  <c r="X41"/>
  <c r="X39"/>
  <c r="X37"/>
  <c r="X35"/>
  <c r="X33"/>
  <c r="X31"/>
  <c r="X69"/>
  <c r="X67"/>
  <c r="X65"/>
  <c r="X63"/>
  <c r="X61"/>
  <c r="X59"/>
  <c r="X57"/>
  <c r="X55"/>
  <c r="X53"/>
  <c r="X77"/>
  <c r="X73"/>
  <c r="X71"/>
  <c r="X52"/>
  <c r="X50"/>
  <c r="X48"/>
  <c r="X46"/>
  <c r="X36"/>
  <c r="X29"/>
  <c r="X28"/>
  <c r="X21"/>
  <c r="X19"/>
  <c r="X17"/>
  <c r="X15"/>
  <c r="X13"/>
  <c r="X11"/>
  <c r="X9"/>
  <c r="X7"/>
  <c r="X5"/>
  <c r="X3"/>
  <c r="X12"/>
  <c r="X8"/>
  <c r="X44"/>
  <c r="X38"/>
  <c r="X30"/>
  <c r="X23"/>
  <c r="X10"/>
  <c r="X6"/>
  <c r="X2"/>
  <c r="X40"/>
  <c r="X32"/>
  <c r="X25"/>
  <c r="X24"/>
  <c r="X22"/>
  <c r="X20"/>
  <c r="X18"/>
  <c r="X16"/>
  <c r="X14"/>
  <c r="X4"/>
  <c r="X42"/>
  <c r="X34"/>
  <c r="X27"/>
  <c r="X26"/>
  <c r="FB1"/>
  <c r="UO205"/>
  <c r="UO202"/>
  <c r="UO204"/>
  <c r="UO206"/>
  <c r="UO192"/>
  <c r="UO184"/>
  <c r="UO200"/>
  <c r="UO199"/>
  <c r="UO197"/>
  <c r="UO195"/>
  <c r="UO182"/>
  <c r="UO175"/>
  <c r="UO198"/>
  <c r="UO201"/>
  <c r="UO194"/>
  <c r="UO203"/>
  <c r="UO186"/>
  <c r="UO168"/>
  <c r="UO161"/>
  <c r="UO188"/>
  <c r="UO181"/>
  <c r="UO191"/>
  <c r="UO176"/>
  <c r="UO173"/>
  <c r="UO170"/>
  <c r="UO166"/>
  <c r="UO164"/>
  <c r="UO187"/>
  <c r="UO185"/>
  <c r="UO177"/>
  <c r="UO179"/>
  <c r="UO178"/>
  <c r="UO183"/>
  <c r="UO158"/>
  <c r="UO150"/>
  <c r="UO142"/>
  <c r="UO167"/>
  <c r="UO196"/>
  <c r="UO189"/>
  <c r="UO165"/>
  <c r="UO171"/>
  <c r="UO157"/>
  <c r="UO174"/>
  <c r="UO151"/>
  <c r="UO141"/>
  <c r="UO133"/>
  <c r="UO125"/>
  <c r="UO163"/>
  <c r="UO159"/>
  <c r="UO147"/>
  <c r="UO190"/>
  <c r="UO180"/>
  <c r="UO148"/>
  <c r="UO193"/>
  <c r="UO162"/>
  <c r="UO155"/>
  <c r="UO154"/>
  <c r="UO145"/>
  <c r="UO132"/>
  <c r="UO130"/>
  <c r="UO128"/>
  <c r="UO113"/>
  <c r="UO149"/>
  <c r="UO139"/>
  <c r="UO138"/>
  <c r="UO123"/>
  <c r="UO115"/>
  <c r="UO152"/>
  <c r="UO137"/>
  <c r="UO129"/>
  <c r="UO126"/>
  <c r="UO160"/>
  <c r="UO153"/>
  <c r="UO127"/>
  <c r="UO124"/>
  <c r="UO121"/>
  <c r="UO112"/>
  <c r="UO110"/>
  <c r="UO108"/>
  <c r="UO102"/>
  <c r="UO94"/>
  <c r="UO86"/>
  <c r="UO135"/>
  <c r="UO95"/>
  <c r="UO146"/>
  <c r="UO144"/>
  <c r="UO136"/>
  <c r="UO101"/>
  <c r="UO99"/>
  <c r="UO97"/>
  <c r="UO84"/>
  <c r="UO80"/>
  <c r="UO156"/>
  <c r="UO103"/>
  <c r="UO88"/>
  <c r="UO143"/>
  <c r="UO131"/>
  <c r="UO120"/>
  <c r="UO114"/>
  <c r="UO109"/>
  <c r="UO105"/>
  <c r="UO92"/>
  <c r="UO90"/>
  <c r="UO82"/>
  <c r="UO74"/>
  <c r="UO66"/>
  <c r="UO58"/>
  <c r="UO50"/>
  <c r="UO42"/>
  <c r="UO140"/>
  <c r="UO122"/>
  <c r="UO111"/>
  <c r="UO89"/>
  <c r="UO85"/>
  <c r="UO67"/>
  <c r="UO52"/>
  <c r="UO98"/>
  <c r="UO78"/>
  <c r="UO73"/>
  <c r="UO71"/>
  <c r="UO79"/>
  <c r="UO75"/>
  <c r="UO60"/>
  <c r="UO104"/>
  <c r="UO91"/>
  <c r="UO77"/>
  <c r="UO64"/>
  <c r="UO62"/>
  <c r="UO49"/>
  <c r="UO47"/>
  <c r="UO45"/>
  <c r="UO37"/>
  <c r="UO29"/>
  <c r="UO169"/>
  <c r="UO134"/>
  <c r="UO119"/>
  <c r="UO93"/>
  <c r="UO87"/>
  <c r="UO54"/>
  <c r="UO53"/>
  <c r="UO28"/>
  <c r="UO26"/>
  <c r="UO118"/>
  <c r="UO70"/>
  <c r="UO65"/>
  <c r="UO44"/>
  <c r="UO41"/>
  <c r="UO30"/>
  <c r="UO172"/>
  <c r="UO51"/>
  <c r="UO36"/>
  <c r="UO34"/>
  <c r="UO32"/>
  <c r="UO21"/>
  <c r="UO117"/>
  <c r="UO76"/>
  <c r="UO63"/>
  <c r="UO48"/>
  <c r="UO38"/>
  <c r="UO15"/>
  <c r="UO7"/>
  <c r="UO107"/>
  <c r="UO116"/>
  <c r="UO72"/>
  <c r="UO57"/>
  <c r="UO56"/>
  <c r="UO55"/>
  <c r="UO83"/>
  <c r="UO68"/>
  <c r="UO106"/>
  <c r="UO23"/>
  <c r="UO81"/>
  <c r="UO46"/>
  <c r="UO31"/>
  <c r="UO19"/>
  <c r="UO18"/>
  <c r="UO8"/>
  <c r="UO27"/>
  <c r="UO10"/>
  <c r="UO16"/>
  <c r="UO24"/>
  <c r="UO9"/>
  <c r="UO4"/>
  <c r="UO2"/>
  <c r="UO3"/>
  <c r="UO14"/>
  <c r="UO5"/>
  <c r="UO22"/>
  <c r="UO13"/>
  <c r="UO11"/>
  <c r="UO96"/>
  <c r="UO100"/>
  <c r="UO59"/>
  <c r="UO43"/>
  <c r="UO33"/>
  <c r="UO20"/>
  <c r="UO17"/>
  <c r="UO6"/>
  <c r="UO69"/>
  <c r="UO35"/>
  <c r="UO39"/>
  <c r="UO25"/>
  <c r="UO12"/>
  <c r="UO61"/>
  <c r="UO40"/>
  <c r="JW14"/>
  <c r="JW158"/>
  <c r="JW155"/>
  <c r="JW3"/>
  <c r="HN3"/>
  <c r="JW50"/>
  <c r="HN50"/>
  <c r="JW74"/>
  <c r="HN74"/>
  <c r="JW119"/>
  <c r="HN119"/>
  <c r="JW143"/>
  <c r="HN143"/>
  <c r="JW20"/>
  <c r="HN20"/>
  <c r="JW70"/>
  <c r="HN70"/>
  <c r="JW139"/>
  <c r="HN139"/>
  <c r="JW82"/>
  <c r="HN82"/>
  <c r="JW76"/>
  <c r="HN76"/>
  <c r="JW103"/>
  <c r="HN103"/>
  <c r="JW121"/>
  <c r="HN121"/>
  <c r="JW107"/>
  <c r="HN107"/>
  <c r="JW124"/>
  <c r="HN124"/>
  <c r="JW171"/>
  <c r="HN171"/>
  <c r="JW131"/>
  <c r="HN131"/>
  <c r="JW130"/>
  <c r="HN130"/>
  <c r="JW154"/>
  <c r="HN154"/>
  <c r="JW159"/>
  <c r="JW160"/>
  <c r="HN160"/>
  <c r="JW168"/>
  <c r="HN168"/>
  <c r="JW173"/>
  <c r="HN173"/>
  <c r="JW179"/>
  <c r="HN179"/>
  <c r="JW192"/>
  <c r="HN192"/>
  <c r="JW197"/>
  <c r="HN197"/>
  <c r="JW29"/>
  <c r="HN29"/>
  <c r="JW38"/>
  <c r="HN38"/>
  <c r="JW10"/>
  <c r="HN10"/>
  <c r="JW22"/>
  <c r="HN22"/>
  <c r="JW55"/>
  <c r="HN55"/>
  <c r="JW37"/>
  <c r="HN37"/>
  <c r="JW92"/>
  <c r="HN92"/>
  <c r="JW46"/>
  <c r="HN46"/>
  <c r="JW56"/>
  <c r="HN56"/>
  <c r="JW109"/>
  <c r="HN109"/>
  <c r="JW77"/>
  <c r="HN77"/>
  <c r="JW104"/>
  <c r="HN104"/>
  <c r="JW75"/>
  <c r="HN75"/>
  <c r="JW108"/>
  <c r="HN108"/>
  <c r="JW128"/>
  <c r="HN128"/>
  <c r="JW102"/>
  <c r="HN102"/>
  <c r="JW132"/>
  <c r="HN132"/>
  <c r="JW134"/>
  <c r="HN134"/>
  <c r="JW175"/>
  <c r="HN175"/>
  <c r="JW172"/>
  <c r="HN172"/>
  <c r="JW182"/>
  <c r="HN182"/>
  <c r="JW186"/>
  <c r="HN186"/>
  <c r="JW193"/>
  <c r="HN193"/>
  <c r="JW203"/>
  <c r="HN203"/>
  <c r="JW13"/>
  <c r="HN13"/>
  <c r="JW39"/>
  <c r="HN39"/>
  <c r="JW129"/>
  <c r="HN129"/>
  <c r="JW195"/>
  <c r="HN195"/>
  <c r="JW6"/>
  <c r="HN6"/>
  <c r="JW4"/>
  <c r="HN4"/>
  <c r="JW43"/>
  <c r="HN43"/>
  <c r="JW111"/>
  <c r="HN111"/>
  <c r="JW141"/>
  <c r="HN141"/>
  <c r="JW162"/>
  <c r="HN162"/>
  <c r="JW178"/>
  <c r="HN178"/>
  <c r="JW199"/>
  <c r="HN199"/>
  <c r="JW11"/>
  <c r="HN11"/>
  <c r="JW7"/>
  <c r="HN7"/>
  <c r="JW63"/>
  <c r="HN63"/>
  <c r="JW73"/>
  <c r="HN73"/>
  <c r="JW53"/>
  <c r="HN53"/>
  <c r="JW83"/>
  <c r="HN83"/>
  <c r="JW136"/>
  <c r="HN136"/>
  <c r="JW140"/>
  <c r="HN140"/>
  <c r="JW142"/>
  <c r="HN142"/>
  <c r="JW165"/>
  <c r="HN165"/>
  <c r="JW151"/>
  <c r="HN151"/>
  <c r="JW181"/>
  <c r="HN181"/>
  <c r="JW176"/>
  <c r="HN176"/>
  <c r="JW188"/>
  <c r="HN188"/>
  <c r="JW198"/>
  <c r="HN198"/>
  <c r="JW204"/>
  <c r="HN204"/>
  <c r="JW15"/>
  <c r="JW16"/>
  <c r="HN16"/>
  <c r="JW31"/>
  <c r="HN31"/>
  <c r="JW69"/>
  <c r="HN69"/>
  <c r="JW99"/>
  <c r="HN99"/>
  <c r="JW150"/>
  <c r="HN150"/>
  <c r="JW189"/>
  <c r="HN189"/>
  <c r="JW18"/>
  <c r="HN18"/>
  <c r="JW33"/>
  <c r="HN33"/>
  <c r="JW34"/>
  <c r="HN34"/>
  <c r="JW59"/>
  <c r="HN59"/>
  <c r="JW71"/>
  <c r="HN71"/>
  <c r="JW84"/>
  <c r="HN84"/>
  <c r="JW115"/>
  <c r="HN115"/>
  <c r="JW106"/>
  <c r="HN106"/>
  <c r="JW138"/>
  <c r="HN138"/>
  <c r="JW147"/>
  <c r="HN147"/>
  <c r="JW177"/>
  <c r="HN177"/>
  <c r="JW200"/>
  <c r="HN200"/>
  <c r="JW196"/>
  <c r="HN196"/>
  <c r="JW52"/>
  <c r="HN52"/>
  <c r="JW5"/>
  <c r="HN5"/>
  <c r="JW30"/>
  <c r="HN30"/>
  <c r="JW47"/>
  <c r="HN47"/>
  <c r="JW23"/>
  <c r="HN23"/>
  <c r="JW64"/>
  <c r="HN64"/>
  <c r="JW85"/>
  <c r="HN85"/>
  <c r="JW112"/>
  <c r="HN112"/>
  <c r="JW125"/>
  <c r="HN125"/>
  <c r="JW110"/>
  <c r="HN110"/>
  <c r="JW40"/>
  <c r="HN40"/>
  <c r="JW98"/>
  <c r="HN98"/>
  <c r="JW21"/>
  <c r="HN21"/>
  <c r="JW9"/>
  <c r="HN9"/>
  <c r="JW35"/>
  <c r="HN35"/>
  <c r="JW67"/>
  <c r="HN67"/>
  <c r="JW54"/>
  <c r="HN54"/>
  <c r="JW27"/>
  <c r="HN27"/>
  <c r="JW80"/>
  <c r="HN80"/>
  <c r="JW68"/>
  <c r="HN68"/>
  <c r="JW57"/>
  <c r="HN57"/>
  <c r="JW89"/>
  <c r="HN89"/>
  <c r="JW105"/>
  <c r="HN105"/>
  <c r="JW87"/>
  <c r="HN87"/>
  <c r="JW133"/>
  <c r="HN133"/>
  <c r="JW145"/>
  <c r="HN145"/>
  <c r="JW114"/>
  <c r="HN114"/>
  <c r="JW144"/>
  <c r="HN144"/>
  <c r="JW149"/>
  <c r="HN149"/>
  <c r="JW167"/>
  <c r="HN167"/>
  <c r="JW166"/>
  <c r="HN166"/>
  <c r="JW180"/>
  <c r="HN180"/>
  <c r="JW183"/>
  <c r="HN183"/>
  <c r="JW202"/>
  <c r="HN202"/>
  <c r="JW201"/>
  <c r="HN201"/>
  <c r="JW24"/>
  <c r="HN24"/>
  <c r="JW66"/>
  <c r="HN66"/>
  <c r="JW101"/>
  <c r="HN101"/>
  <c r="JW120"/>
  <c r="HN120"/>
  <c r="JW164"/>
  <c r="HN164"/>
  <c r="JW194"/>
  <c r="HN194"/>
  <c r="JW44"/>
  <c r="HN44"/>
  <c r="JW42"/>
  <c r="HN42"/>
  <c r="JW26"/>
  <c r="HN26"/>
  <c r="JW100"/>
  <c r="HN100"/>
  <c r="JW49"/>
  <c r="HN49"/>
  <c r="JW79"/>
  <c r="HN79"/>
  <c r="JW8"/>
  <c r="HN8"/>
  <c r="JW17"/>
  <c r="HN17"/>
  <c r="JW25"/>
  <c r="HN25"/>
  <c r="JW41"/>
  <c r="HN41"/>
  <c r="JW96"/>
  <c r="HN96"/>
  <c r="JW58"/>
  <c r="HN58"/>
  <c r="JW32"/>
  <c r="HN32"/>
  <c r="JW81"/>
  <c r="HN81"/>
  <c r="JW78"/>
  <c r="HN78"/>
  <c r="JW61"/>
  <c r="HN61"/>
  <c r="JW93"/>
  <c r="HN93"/>
  <c r="JW113"/>
  <c r="HN113"/>
  <c r="JW91"/>
  <c r="HN91"/>
  <c r="JW137"/>
  <c r="HN137"/>
  <c r="JW123"/>
  <c r="HN123"/>
  <c r="JW118"/>
  <c r="HN118"/>
  <c r="JW153"/>
  <c r="HN153"/>
  <c r="JW157"/>
  <c r="JW156"/>
  <c r="JW148"/>
  <c r="HN148"/>
  <c r="HN159"/>
  <c r="JW170"/>
  <c r="HN170"/>
  <c r="JW184"/>
  <c r="HN184"/>
  <c r="JW187"/>
  <c r="HN187"/>
  <c r="JW205"/>
  <c r="HN205"/>
  <c r="JW206"/>
  <c r="HN206"/>
  <c r="JW94"/>
  <c r="HN94"/>
  <c r="JW126"/>
  <c r="HN126"/>
  <c r="JW169"/>
  <c r="HN169"/>
  <c r="JW51"/>
  <c r="HN51"/>
  <c r="JW2"/>
  <c r="HN2"/>
  <c r="JW60"/>
  <c r="HN60"/>
  <c r="JW135"/>
  <c r="HN135"/>
  <c r="JW12"/>
  <c r="HN12"/>
  <c r="JW48"/>
  <c r="HN48"/>
  <c r="JW90"/>
  <c r="HN90"/>
  <c r="JW19"/>
  <c r="HN19"/>
  <c r="JW45"/>
  <c r="HN45"/>
  <c r="JW28"/>
  <c r="HN28"/>
  <c r="JW62"/>
  <c r="HN62"/>
  <c r="JW36"/>
  <c r="HN36"/>
  <c r="JW88"/>
  <c r="HN88"/>
  <c r="JW86"/>
  <c r="HN86"/>
  <c r="JW65"/>
  <c r="HN65"/>
  <c r="JW97"/>
  <c r="HN97"/>
  <c r="JW117"/>
  <c r="HN117"/>
  <c r="JW95"/>
  <c r="HN95"/>
  <c r="JW116"/>
  <c r="HN116"/>
  <c r="JW127"/>
  <c r="HN127"/>
  <c r="JW122"/>
  <c r="HN122"/>
  <c r="JW161"/>
  <c r="HN161"/>
  <c r="JW146"/>
  <c r="HN146"/>
  <c r="JW152"/>
  <c r="HN152"/>
  <c r="JW163"/>
  <c r="HN163"/>
  <c r="JW174"/>
  <c r="HN174"/>
  <c r="JW185"/>
  <c r="HN185"/>
  <c r="JW190"/>
  <c r="HN190"/>
  <c r="JW191"/>
  <c r="HN191"/>
  <c r="JW72"/>
  <c r="HN72"/>
  <c r="HN15"/>
  <c r="HN14"/>
  <c r="HN156"/>
  <c r="HN155"/>
  <c r="HN158"/>
  <c r="HN157"/>
  <c r="UP1"/>
  <c r="SG204"/>
  <c r="SG14"/>
  <c r="SG205"/>
  <c r="SG202"/>
  <c r="SG206"/>
  <c r="SG72"/>
  <c r="SG200"/>
  <c r="SG198"/>
  <c r="SG196"/>
  <c r="SG192"/>
  <c r="SG203"/>
  <c r="SG201"/>
  <c r="SG199"/>
  <c r="SG195"/>
  <c r="SG194"/>
  <c r="SG197"/>
  <c r="SG191"/>
  <c r="SG188"/>
  <c r="SG184"/>
  <c r="SG189"/>
  <c r="SG185"/>
  <c r="SG180"/>
  <c r="SG193"/>
  <c r="SG183"/>
  <c r="SG182"/>
  <c r="SG181"/>
  <c r="SG177"/>
  <c r="SG187"/>
  <c r="SG186"/>
  <c r="SG179"/>
  <c r="SG190"/>
  <c r="SG174"/>
  <c r="SG170"/>
  <c r="SG178"/>
  <c r="SG176"/>
  <c r="SG175"/>
  <c r="SG171"/>
  <c r="SG167"/>
  <c r="SG173"/>
  <c r="SG169"/>
  <c r="SG165"/>
  <c r="SG168"/>
  <c r="SG160"/>
  <c r="SG156"/>
  <c r="SG152"/>
  <c r="SG148"/>
  <c r="SG166"/>
  <c r="SG161"/>
  <c r="SG157"/>
  <c r="SG153"/>
  <c r="SG149"/>
  <c r="SG164"/>
  <c r="SG163"/>
  <c r="SG159"/>
  <c r="SG155"/>
  <c r="SG151"/>
  <c r="SG147"/>
  <c r="SG158"/>
  <c r="SG150"/>
  <c r="SG146"/>
  <c r="SG143"/>
  <c r="SG139"/>
  <c r="SG135"/>
  <c r="SG131"/>
  <c r="SG144"/>
  <c r="SG140"/>
  <c r="SG172"/>
  <c r="SG162"/>
  <c r="SG154"/>
  <c r="SG145"/>
  <c r="SG141"/>
  <c r="SG137"/>
  <c r="SG142"/>
  <c r="SG130"/>
  <c r="SG129"/>
  <c r="SG127"/>
  <c r="SG123"/>
  <c r="SG119"/>
  <c r="SG115"/>
  <c r="SG111"/>
  <c r="SG107"/>
  <c r="SG103"/>
  <c r="SG138"/>
  <c r="SG136"/>
  <c r="SG128"/>
  <c r="SG124"/>
  <c r="SG134"/>
  <c r="SG133"/>
  <c r="SG125"/>
  <c r="SG121"/>
  <c r="SG117"/>
  <c r="SG132"/>
  <c r="SG126"/>
  <c r="SG114"/>
  <c r="SG113"/>
  <c r="SG106"/>
  <c r="SG105"/>
  <c r="SG100"/>
  <c r="SG96"/>
  <c r="SG92"/>
  <c r="SG88"/>
  <c r="SG84"/>
  <c r="SG80"/>
  <c r="SG76"/>
  <c r="SG112"/>
  <c r="SG104"/>
  <c r="SG101"/>
  <c r="SG110"/>
  <c r="SG109"/>
  <c r="SG102"/>
  <c r="SG98"/>
  <c r="SG94"/>
  <c r="SG90"/>
  <c r="SG116"/>
  <c r="SG99"/>
  <c r="SG97"/>
  <c r="SG95"/>
  <c r="SG93"/>
  <c r="SG91"/>
  <c r="SG89"/>
  <c r="SG83"/>
  <c r="SG82"/>
  <c r="SG75"/>
  <c r="SG74"/>
  <c r="SG70"/>
  <c r="SG66"/>
  <c r="SG62"/>
  <c r="SG58"/>
  <c r="SG54"/>
  <c r="SG50"/>
  <c r="SG122"/>
  <c r="SG108"/>
  <c r="SG81"/>
  <c r="SG73"/>
  <c r="SG71"/>
  <c r="SG118"/>
  <c r="SG85"/>
  <c r="SG77"/>
  <c r="SG69"/>
  <c r="SG65"/>
  <c r="SG61"/>
  <c r="SG57"/>
  <c r="SG87"/>
  <c r="SG86"/>
  <c r="SG79"/>
  <c r="SG78"/>
  <c r="SG68"/>
  <c r="SG64"/>
  <c r="SG60"/>
  <c r="SG56"/>
  <c r="SG47"/>
  <c r="SG43"/>
  <c r="SG37"/>
  <c r="SG33"/>
  <c r="SG31"/>
  <c r="SG28"/>
  <c r="SG24"/>
  <c r="SG53"/>
  <c r="SG52"/>
  <c r="SG48"/>
  <c r="SG44"/>
  <c r="SG40"/>
  <c r="SG38"/>
  <c r="SG34"/>
  <c r="SG29"/>
  <c r="SG120"/>
  <c r="SG49"/>
  <c r="SG46"/>
  <c r="SG42"/>
  <c r="SG39"/>
  <c r="SG36"/>
  <c r="SG32"/>
  <c r="SG27"/>
  <c r="SG23"/>
  <c r="SG63"/>
  <c r="SG45"/>
  <c r="SG20"/>
  <c r="SG16"/>
  <c r="SG10"/>
  <c r="SG6"/>
  <c r="SG3"/>
  <c r="SG7"/>
  <c r="SG4"/>
  <c r="SG59"/>
  <c r="SG26"/>
  <c r="SG25"/>
  <c r="SG21"/>
  <c r="SG17"/>
  <c r="SG11"/>
  <c r="SG55"/>
  <c r="SG41"/>
  <c r="SG18"/>
  <c r="SG13"/>
  <c r="SG67"/>
  <c r="SG51"/>
  <c r="SG35"/>
  <c r="SG30"/>
  <c r="SG22"/>
  <c r="SG19"/>
  <c r="SG15"/>
  <c r="SG9"/>
  <c r="SG5"/>
  <c r="SG2"/>
  <c r="SG12"/>
  <c r="SG8"/>
  <c r="SH1"/>
  <c r="NX250" l="1"/>
  <c r="NR251"/>
  <c r="FB202"/>
  <c r="FB199"/>
  <c r="FB204"/>
  <c r="FB205"/>
  <c r="FB197"/>
  <c r="FB201"/>
  <c r="FB200"/>
  <c r="FB195"/>
  <c r="FB192"/>
  <c r="FB198"/>
  <c r="FB206"/>
  <c r="FB203"/>
  <c r="FB191"/>
  <c r="FB185"/>
  <c r="FB177"/>
  <c r="FB187"/>
  <c r="FB189"/>
  <c r="FB196"/>
  <c r="FB193"/>
  <c r="FB179"/>
  <c r="FB175"/>
  <c r="FB167"/>
  <c r="FB159"/>
  <c r="FB184"/>
  <c r="FB182"/>
  <c r="FB194"/>
  <c r="FB188"/>
  <c r="FB173"/>
  <c r="FB158"/>
  <c r="FB157"/>
  <c r="FB181"/>
  <c r="FB174"/>
  <c r="FB164"/>
  <c r="FB160"/>
  <c r="FB156"/>
  <c r="FB143"/>
  <c r="FB176"/>
  <c r="FB163"/>
  <c r="FB162"/>
  <c r="FB147"/>
  <c r="FB186"/>
  <c r="FB166"/>
  <c r="FB165"/>
  <c r="FB153"/>
  <c r="FB183"/>
  <c r="FB172"/>
  <c r="FB169"/>
  <c r="FB168"/>
  <c r="FB190"/>
  <c r="FB170"/>
  <c r="FB140"/>
  <c r="FB132"/>
  <c r="FB124"/>
  <c r="FB155"/>
  <c r="FB148"/>
  <c r="FB141"/>
  <c r="FB154"/>
  <c r="FB149"/>
  <c r="FB180"/>
  <c r="FB150"/>
  <c r="FB161"/>
  <c r="FB145"/>
  <c r="FB137"/>
  <c r="FB135"/>
  <c r="FB133"/>
  <c r="FB118"/>
  <c r="FB171"/>
  <c r="FB138"/>
  <c r="FB122"/>
  <c r="FB131"/>
  <c r="FB125"/>
  <c r="FB121"/>
  <c r="FB139"/>
  <c r="FB134"/>
  <c r="FB116"/>
  <c r="FB130"/>
  <c r="FB129"/>
  <c r="FB128"/>
  <c r="FB127"/>
  <c r="FB123"/>
  <c r="FB119"/>
  <c r="FB109"/>
  <c r="FB101"/>
  <c r="FB93"/>
  <c r="FB136"/>
  <c r="FB142"/>
  <c r="FB126"/>
  <c r="FB120"/>
  <c r="FB117"/>
  <c r="FB114"/>
  <c r="FB113"/>
  <c r="FB111"/>
  <c r="FB110"/>
  <c r="FB146"/>
  <c r="FB100"/>
  <c r="FB88"/>
  <c r="FB80"/>
  <c r="FB144"/>
  <c r="FB106"/>
  <c r="FB102"/>
  <c r="FB103"/>
  <c r="FB99"/>
  <c r="FB96"/>
  <c r="FB151"/>
  <c r="FB112"/>
  <c r="FB178"/>
  <c r="FB115"/>
  <c r="FB91"/>
  <c r="FB89"/>
  <c r="FB69"/>
  <c r="FB108"/>
  <c r="FB76"/>
  <c r="FB66"/>
  <c r="FB58"/>
  <c r="FB87"/>
  <c r="FB84"/>
  <c r="FB63"/>
  <c r="FB55"/>
  <c r="FB152"/>
  <c r="FB104"/>
  <c r="FB81"/>
  <c r="FB78"/>
  <c r="FB71"/>
  <c r="FB67"/>
  <c r="FB60"/>
  <c r="FB52"/>
  <c r="FB98"/>
  <c r="FB86"/>
  <c r="FB83"/>
  <c r="FB77"/>
  <c r="FB74"/>
  <c r="FB72"/>
  <c r="FB70"/>
  <c r="FB61"/>
  <c r="FB53"/>
  <c r="FB45"/>
  <c r="FB37"/>
  <c r="FB105"/>
  <c r="FB85"/>
  <c r="FB41"/>
  <c r="FB107"/>
  <c r="FB62"/>
  <c r="FB54"/>
  <c r="FB47"/>
  <c r="FB43"/>
  <c r="FB79"/>
  <c r="FB51"/>
  <c r="FB49"/>
  <c r="FB34"/>
  <c r="FB32"/>
  <c r="FB26"/>
  <c r="FB92"/>
  <c r="FB65"/>
  <c r="FB64"/>
  <c r="FB57"/>
  <c r="FB56"/>
  <c r="FB50"/>
  <c r="FB48"/>
  <c r="FB46"/>
  <c r="FB33"/>
  <c r="FB30"/>
  <c r="FB22"/>
  <c r="FB21"/>
  <c r="FB8"/>
  <c r="FB95"/>
  <c r="FB94"/>
  <c r="FB75"/>
  <c r="FB68"/>
  <c r="FB59"/>
  <c r="FB36"/>
  <c r="FB27"/>
  <c r="FB23"/>
  <c r="FB13"/>
  <c r="FB5"/>
  <c r="FB82"/>
  <c r="FB44"/>
  <c r="FB16"/>
  <c r="FB10"/>
  <c r="FB2"/>
  <c r="FB42"/>
  <c r="FB31"/>
  <c r="FB29"/>
  <c r="FB14"/>
  <c r="FB6"/>
  <c r="FB38"/>
  <c r="FB12"/>
  <c r="FB25"/>
  <c r="FB39"/>
  <c r="FB24"/>
  <c r="FB15"/>
  <c r="FB7"/>
  <c r="FB4"/>
  <c r="FB19"/>
  <c r="FB28"/>
  <c r="FB17"/>
  <c r="FB11"/>
  <c r="FB3"/>
  <c r="FB20"/>
  <c r="FB97"/>
  <c r="FB40"/>
  <c r="FB18"/>
  <c r="FB9"/>
  <c r="FB90"/>
  <c r="FB73"/>
  <c r="FB35"/>
  <c r="CM206"/>
  <c r="CM202"/>
  <c r="CM198"/>
  <c r="CM194"/>
  <c r="CM190"/>
  <c r="CM186"/>
  <c r="CM182"/>
  <c r="CM178"/>
  <c r="CM174"/>
  <c r="CM170"/>
  <c r="CM166"/>
  <c r="CM162"/>
  <c r="CM158"/>
  <c r="CM154"/>
  <c r="CM150"/>
  <c r="CM146"/>
  <c r="CM142"/>
  <c r="CM138"/>
  <c r="CM203"/>
  <c r="CM199"/>
  <c r="CM195"/>
  <c r="CM191"/>
  <c r="CM187"/>
  <c r="CM183"/>
  <c r="CM179"/>
  <c r="CM175"/>
  <c r="CM171"/>
  <c r="CM167"/>
  <c r="CM204"/>
  <c r="CM200"/>
  <c r="CM196"/>
  <c r="CM192"/>
  <c r="CM188"/>
  <c r="CM184"/>
  <c r="CM180"/>
  <c r="CM176"/>
  <c r="CM205"/>
  <c r="CM201"/>
  <c r="CM197"/>
  <c r="CM193"/>
  <c r="CM189"/>
  <c r="CM185"/>
  <c r="CM181"/>
  <c r="CM177"/>
  <c r="CM173"/>
  <c r="CM169"/>
  <c r="CM165"/>
  <c r="CM164"/>
  <c r="CM159"/>
  <c r="CM153"/>
  <c r="CM148"/>
  <c r="CM143"/>
  <c r="CM137"/>
  <c r="CM133"/>
  <c r="CM129"/>
  <c r="CM125"/>
  <c r="CM121"/>
  <c r="CM117"/>
  <c r="CM172"/>
  <c r="CM163"/>
  <c r="CM157"/>
  <c r="CM152"/>
  <c r="CM147"/>
  <c r="CM141"/>
  <c r="CM134"/>
  <c r="CM130"/>
  <c r="CM126"/>
  <c r="CM168"/>
  <c r="CM161"/>
  <c r="CM156"/>
  <c r="CM151"/>
  <c r="CM145"/>
  <c r="CM140"/>
  <c r="CM135"/>
  <c r="CM131"/>
  <c r="CM127"/>
  <c r="CM160"/>
  <c r="CM155"/>
  <c r="CM149"/>
  <c r="CM144"/>
  <c r="CM139"/>
  <c r="CM136"/>
  <c r="CM132"/>
  <c r="CM128"/>
  <c r="CM124"/>
  <c r="CM120"/>
  <c r="CM116"/>
  <c r="CM112"/>
  <c r="CM123"/>
  <c r="CM114"/>
  <c r="CM108"/>
  <c r="CM104"/>
  <c r="CM100"/>
  <c r="CM96"/>
  <c r="CM92"/>
  <c r="CM88"/>
  <c r="CM84"/>
  <c r="CM80"/>
  <c r="CM76"/>
  <c r="CM72"/>
  <c r="CM68"/>
  <c r="CM64"/>
  <c r="CM118"/>
  <c r="CM113"/>
  <c r="CM109"/>
  <c r="CM105"/>
  <c r="CM101"/>
  <c r="CM97"/>
  <c r="CM93"/>
  <c r="CM89"/>
  <c r="CM85"/>
  <c r="CM81"/>
  <c r="CM77"/>
  <c r="CM73"/>
  <c r="CM119"/>
  <c r="CM110"/>
  <c r="CM106"/>
  <c r="CM102"/>
  <c r="CM98"/>
  <c r="CM94"/>
  <c r="CM90"/>
  <c r="CM86"/>
  <c r="CM82"/>
  <c r="CM78"/>
  <c r="CM74"/>
  <c r="CM122"/>
  <c r="CM115"/>
  <c r="CM111"/>
  <c r="CM107"/>
  <c r="CM103"/>
  <c r="CM99"/>
  <c r="CM95"/>
  <c r="CM91"/>
  <c r="CM87"/>
  <c r="CM83"/>
  <c r="CM79"/>
  <c r="CM75"/>
  <c r="CM71"/>
  <c r="CM67"/>
  <c r="CM63"/>
  <c r="CM59"/>
  <c r="CM70"/>
  <c r="CM62"/>
  <c r="CM55"/>
  <c r="CM51"/>
  <c r="CM47"/>
  <c r="CM43"/>
  <c r="CM39"/>
  <c r="CM35"/>
  <c r="CM31"/>
  <c r="CM27"/>
  <c r="CM23"/>
  <c r="CM19"/>
  <c r="CM15"/>
  <c r="CM11"/>
  <c r="CM7"/>
  <c r="CM3"/>
  <c r="CM16"/>
  <c r="CM12"/>
  <c r="CM4"/>
  <c r="CM65"/>
  <c r="CM61"/>
  <c r="CM56"/>
  <c r="CM52"/>
  <c r="CM48"/>
  <c r="CM44"/>
  <c r="CM40"/>
  <c r="CM36"/>
  <c r="CM32"/>
  <c r="CM28"/>
  <c r="CM24"/>
  <c r="CM20"/>
  <c r="CM8"/>
  <c r="CM1"/>
  <c r="CM17"/>
  <c r="CM13"/>
  <c r="CM9"/>
  <c r="CM5"/>
  <c r="CM66"/>
  <c r="CM60"/>
  <c r="CM57"/>
  <c r="CM53"/>
  <c r="CM49"/>
  <c r="CM45"/>
  <c r="CM41"/>
  <c r="CM37"/>
  <c r="CM33"/>
  <c r="CM29"/>
  <c r="CM25"/>
  <c r="CM21"/>
  <c r="CM69"/>
  <c r="CM58"/>
  <c r="CM54"/>
  <c r="CM50"/>
  <c r="CM46"/>
  <c r="CM42"/>
  <c r="CM38"/>
  <c r="CM34"/>
  <c r="CM30"/>
  <c r="CM26"/>
  <c r="CM22"/>
  <c r="CM18"/>
  <c r="CM14"/>
  <c r="CM10"/>
  <c r="CM6"/>
  <c r="CM2"/>
  <c r="FB210"/>
  <c r="FA208"/>
  <c r="Y205"/>
  <c r="Y203"/>
  <c r="Y206"/>
  <c r="Y204"/>
  <c r="Y202"/>
  <c r="Y201"/>
  <c r="Y199"/>
  <c r="Y197"/>
  <c r="Y195"/>
  <c r="Y193"/>
  <c r="Y200"/>
  <c r="Y191"/>
  <c r="Y189"/>
  <c r="Y198"/>
  <c r="Y192"/>
  <c r="Y194"/>
  <c r="Y190"/>
  <c r="Y196"/>
  <c r="Y183"/>
  <c r="Y181"/>
  <c r="Y179"/>
  <c r="Y177"/>
  <c r="Y175"/>
  <c r="Y173"/>
  <c r="Y171"/>
  <c r="Y169"/>
  <c r="Y167"/>
  <c r="Y165"/>
  <c r="Y188"/>
  <c r="Y187"/>
  <c r="Y186"/>
  <c r="Y185"/>
  <c r="Y184"/>
  <c r="Y182"/>
  <c r="Y180"/>
  <c r="Y168"/>
  <c r="Y170"/>
  <c r="Y163"/>
  <c r="Y178"/>
  <c r="Y172"/>
  <c r="Y176"/>
  <c r="Y174"/>
  <c r="Y166"/>
  <c r="Y164"/>
  <c r="Y162"/>
  <c r="Y160"/>
  <c r="Y158"/>
  <c r="Y156"/>
  <c r="Y154"/>
  <c r="Y152"/>
  <c r="Y161"/>
  <c r="Y157"/>
  <c r="Y151"/>
  <c r="Y149"/>
  <c r="Y147"/>
  <c r="Y153"/>
  <c r="Y159"/>
  <c r="Y155"/>
  <c r="Y150"/>
  <c r="Y148"/>
  <c r="Y146"/>
  <c r="Y144"/>
  <c r="Y142"/>
  <c r="Y140"/>
  <c r="Y138"/>
  <c r="Y139"/>
  <c r="Y136"/>
  <c r="Y134"/>
  <c r="Y132"/>
  <c r="Y130"/>
  <c r="Y128"/>
  <c r="Y126"/>
  <c r="Y124"/>
  <c r="Y122"/>
  <c r="Y120"/>
  <c r="Y141"/>
  <c r="Y143"/>
  <c r="Y135"/>
  <c r="Y133"/>
  <c r="Y145"/>
  <c r="Y137"/>
  <c r="Y129"/>
  <c r="Y127"/>
  <c r="Y119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131"/>
  <c r="Y121"/>
  <c r="Y123"/>
  <c r="Y117"/>
  <c r="Y115"/>
  <c r="Y113"/>
  <c r="Y111"/>
  <c r="Y125"/>
  <c r="Y109"/>
  <c r="Y103"/>
  <c r="Y97"/>
  <c r="Y89"/>
  <c r="Y105"/>
  <c r="Y99"/>
  <c r="Y91"/>
  <c r="Y83"/>
  <c r="Y81"/>
  <c r="Y79"/>
  <c r="Y77"/>
  <c r="Y75"/>
  <c r="Y73"/>
  <c r="Y71"/>
  <c r="Y69"/>
  <c r="Y101"/>
  <c r="Y93"/>
  <c r="Y85"/>
  <c r="Y107"/>
  <c r="Y95"/>
  <c r="Y87"/>
  <c r="Y82"/>
  <c r="Y80"/>
  <c r="Y78"/>
  <c r="Y76"/>
  <c r="Y74"/>
  <c r="Y72"/>
  <c r="Y68"/>
  <c r="Y67"/>
  <c r="Y66"/>
  <c r="Y65"/>
  <c r="Y64"/>
  <c r="Y63"/>
  <c r="Y62"/>
  <c r="Y61"/>
  <c r="Y60"/>
  <c r="Y59"/>
  <c r="Y58"/>
  <c r="Y57"/>
  <c r="Y56"/>
  <c r="Y55"/>
  <c r="Y54"/>
  <c r="Y53"/>
  <c r="Y52"/>
  <c r="Y50"/>
  <c r="Y48"/>
  <c r="Y46"/>
  <c r="Y44"/>
  <c r="Y70"/>
  <c r="Y51"/>
  <c r="Y49"/>
  <c r="Y47"/>
  <c r="Y45"/>
  <c r="Y43"/>
  <c r="Y41"/>
  <c r="Y39"/>
  <c r="Y37"/>
  <c r="Y35"/>
  <c r="Y33"/>
  <c r="Y31"/>
  <c r="Y29"/>
  <c r="Y27"/>
  <c r="Y25"/>
  <c r="Y23"/>
  <c r="Y38"/>
  <c r="Y30"/>
  <c r="Y8"/>
  <c r="Y6"/>
  <c r="Y4"/>
  <c r="Y40"/>
  <c r="Y32"/>
  <c r="Y24"/>
  <c r="Y22"/>
  <c r="Y20"/>
  <c r="Y18"/>
  <c r="Y16"/>
  <c r="Y14"/>
  <c r="Y12"/>
  <c r="Y10"/>
  <c r="Y42"/>
  <c r="Y34"/>
  <c r="Y26"/>
  <c r="Y2"/>
  <c r="Y36"/>
  <c r="Y28"/>
  <c r="Y21"/>
  <c r="Y19"/>
  <c r="Y17"/>
  <c r="Y15"/>
  <c r="Y13"/>
  <c r="Y11"/>
  <c r="Y9"/>
  <c r="Y7"/>
  <c r="Y5"/>
  <c r="Y3"/>
  <c r="FC1"/>
  <c r="UP202"/>
  <c r="UP204"/>
  <c r="UP201"/>
  <c r="UP206"/>
  <c r="UP197"/>
  <c r="UP189"/>
  <c r="UP199"/>
  <c r="UP195"/>
  <c r="UP203"/>
  <c r="UP186"/>
  <c r="UP184"/>
  <c r="UP180"/>
  <c r="UP172"/>
  <c r="UP194"/>
  <c r="UP191"/>
  <c r="UP188"/>
  <c r="UP205"/>
  <c r="UP192"/>
  <c r="UP183"/>
  <c r="UP174"/>
  <c r="UP170"/>
  <c r="UP166"/>
  <c r="UP158"/>
  <c r="UP181"/>
  <c r="UP187"/>
  <c r="UP179"/>
  <c r="UP157"/>
  <c r="UP178"/>
  <c r="UP167"/>
  <c r="UP198"/>
  <c r="UP164"/>
  <c r="UP190"/>
  <c r="UP159"/>
  <c r="UP155"/>
  <c r="UP147"/>
  <c r="UP196"/>
  <c r="UP185"/>
  <c r="UP168"/>
  <c r="UP165"/>
  <c r="UP173"/>
  <c r="UP171"/>
  <c r="UP200"/>
  <c r="UP176"/>
  <c r="UP169"/>
  <c r="UP163"/>
  <c r="UP161"/>
  <c r="UP153"/>
  <c r="UP138"/>
  <c r="UP130"/>
  <c r="UP122"/>
  <c r="UP175"/>
  <c r="UP139"/>
  <c r="UP137"/>
  <c r="UP151"/>
  <c r="UP148"/>
  <c r="UP142"/>
  <c r="UP141"/>
  <c r="UP193"/>
  <c r="UP162"/>
  <c r="UP154"/>
  <c r="UP145"/>
  <c r="UP182"/>
  <c r="UP177"/>
  <c r="UP152"/>
  <c r="UP134"/>
  <c r="UP118"/>
  <c r="UP110"/>
  <c r="UP129"/>
  <c r="UP126"/>
  <c r="UP119"/>
  <c r="UP117"/>
  <c r="UP160"/>
  <c r="UP133"/>
  <c r="UP150"/>
  <c r="UP127"/>
  <c r="UP124"/>
  <c r="UP121"/>
  <c r="UP112"/>
  <c r="UP143"/>
  <c r="UP136"/>
  <c r="UP114"/>
  <c r="UP99"/>
  <c r="UP91"/>
  <c r="UP83"/>
  <c r="UP146"/>
  <c r="UP144"/>
  <c r="UP108"/>
  <c r="UP101"/>
  <c r="UP97"/>
  <c r="UP84"/>
  <c r="UP80"/>
  <c r="UP156"/>
  <c r="UP103"/>
  <c r="UP88"/>
  <c r="UP86"/>
  <c r="UP131"/>
  <c r="UP128"/>
  <c r="UP120"/>
  <c r="UP113"/>
  <c r="UP109"/>
  <c r="UP105"/>
  <c r="UP92"/>
  <c r="UP90"/>
  <c r="UP82"/>
  <c r="UP140"/>
  <c r="UP96"/>
  <c r="UP94"/>
  <c r="UP79"/>
  <c r="UP71"/>
  <c r="UP63"/>
  <c r="UP55"/>
  <c r="UP47"/>
  <c r="UP98"/>
  <c r="UP95"/>
  <c r="UP78"/>
  <c r="UP73"/>
  <c r="UP69"/>
  <c r="UP56"/>
  <c r="UP54"/>
  <c r="UP75"/>
  <c r="UP104"/>
  <c r="UP77"/>
  <c r="UP64"/>
  <c r="UP62"/>
  <c r="UP135"/>
  <c r="UP107"/>
  <c r="UP100"/>
  <c r="UP87"/>
  <c r="UP68"/>
  <c r="UP66"/>
  <c r="UP51"/>
  <c r="UP34"/>
  <c r="UP26"/>
  <c r="UP70"/>
  <c r="UP65"/>
  <c r="UP52"/>
  <c r="UP44"/>
  <c r="UP41"/>
  <c r="UP30"/>
  <c r="UP123"/>
  <c r="UP36"/>
  <c r="UP32"/>
  <c r="UP111"/>
  <c r="UP76"/>
  <c r="UP48"/>
  <c r="UP38"/>
  <c r="UP116"/>
  <c r="UP85"/>
  <c r="UP72"/>
  <c r="UP42"/>
  <c r="UP27"/>
  <c r="UP25"/>
  <c r="UP23"/>
  <c r="UP20"/>
  <c r="UP12"/>
  <c r="UP3"/>
  <c r="UP132"/>
  <c r="UP149"/>
  <c r="UP106"/>
  <c r="UP58"/>
  <c r="UP57"/>
  <c r="UP125"/>
  <c r="UP50"/>
  <c r="UP59"/>
  <c r="UP115"/>
  <c r="UP102"/>
  <c r="UP61"/>
  <c r="UP49"/>
  <c r="UP46"/>
  <c r="UP31"/>
  <c r="UP74"/>
  <c r="UP60"/>
  <c r="UP29"/>
  <c r="UP24"/>
  <c r="UP21"/>
  <c r="UP9"/>
  <c r="UP7"/>
  <c r="UP4"/>
  <c r="UP2"/>
  <c r="UP8"/>
  <c r="UP22"/>
  <c r="UP13"/>
  <c r="UP11"/>
  <c r="UP10"/>
  <c r="UP5"/>
  <c r="UP89"/>
  <c r="UP53"/>
  <c r="UP43"/>
  <c r="UP33"/>
  <c r="UP17"/>
  <c r="UP15"/>
  <c r="UP6"/>
  <c r="UP45"/>
  <c r="UP14"/>
  <c r="UP81"/>
  <c r="UP28"/>
  <c r="UP18"/>
  <c r="UP93"/>
  <c r="UP67"/>
  <c r="UP37"/>
  <c r="UP35"/>
  <c r="UP39"/>
  <c r="UP40"/>
  <c r="UP16"/>
  <c r="UP19"/>
  <c r="JX155"/>
  <c r="JX158"/>
  <c r="JX14"/>
  <c r="JX45"/>
  <c r="HO45"/>
  <c r="JX43"/>
  <c r="HO43"/>
  <c r="JX94"/>
  <c r="HO94"/>
  <c r="JX133"/>
  <c r="HO133"/>
  <c r="JX161"/>
  <c r="HO161"/>
  <c r="JX198"/>
  <c r="HO198"/>
  <c r="JX41"/>
  <c r="HO41"/>
  <c r="JX4"/>
  <c r="HO4"/>
  <c r="JX63"/>
  <c r="HO63"/>
  <c r="JX49"/>
  <c r="HO49"/>
  <c r="JX52"/>
  <c r="HO52"/>
  <c r="JX47"/>
  <c r="HO47"/>
  <c r="JX87"/>
  <c r="HO87"/>
  <c r="JX71"/>
  <c r="HO71"/>
  <c r="JX62"/>
  <c r="HO62"/>
  <c r="JX91"/>
  <c r="HO91"/>
  <c r="JX98"/>
  <c r="HO98"/>
  <c r="JX80"/>
  <c r="HO80"/>
  <c r="JX113"/>
  <c r="HO113"/>
  <c r="JX134"/>
  <c r="HO134"/>
  <c r="JX115"/>
  <c r="HO115"/>
  <c r="JX141"/>
  <c r="HO141"/>
  <c r="JX135"/>
  <c r="HO135"/>
  <c r="JX166"/>
  <c r="HO166"/>
  <c r="JX173"/>
  <c r="HO173"/>
  <c r="JX190"/>
  <c r="HO190"/>
  <c r="JX193"/>
  <c r="HO193"/>
  <c r="JX194"/>
  <c r="HO194"/>
  <c r="JX200"/>
  <c r="HO200"/>
  <c r="JX22"/>
  <c r="HO22"/>
  <c r="JX55"/>
  <c r="HO55"/>
  <c r="JX7"/>
  <c r="HO7"/>
  <c r="JX23"/>
  <c r="HO23"/>
  <c r="JX120"/>
  <c r="HO120"/>
  <c r="JX53"/>
  <c r="HO53"/>
  <c r="JX56"/>
  <c r="HO56"/>
  <c r="JX57"/>
  <c r="HO57"/>
  <c r="JX73"/>
  <c r="HO73"/>
  <c r="JX66"/>
  <c r="HO66"/>
  <c r="JX93"/>
  <c r="HO93"/>
  <c r="JX102"/>
  <c r="HO102"/>
  <c r="JX84"/>
  <c r="HO84"/>
  <c r="JX114"/>
  <c r="HO114"/>
  <c r="JX124"/>
  <c r="HO124"/>
  <c r="JX119"/>
  <c r="HO119"/>
  <c r="JX145"/>
  <c r="HO145"/>
  <c r="JX139"/>
  <c r="HO139"/>
  <c r="HO159"/>
  <c r="JX148"/>
  <c r="HO148"/>
  <c r="JX167"/>
  <c r="HO167"/>
  <c r="JX179"/>
  <c r="HO179"/>
  <c r="JX180"/>
  <c r="HO180"/>
  <c r="JX195"/>
  <c r="HO195"/>
  <c r="JX72"/>
  <c r="HO72"/>
  <c r="JX118"/>
  <c r="HO118"/>
  <c r="JX137"/>
  <c r="HO137"/>
  <c r="JX169"/>
  <c r="HO169"/>
  <c r="JX11"/>
  <c r="HO11"/>
  <c r="JX24"/>
  <c r="HO24"/>
  <c r="JX109"/>
  <c r="HO109"/>
  <c r="JX143"/>
  <c r="HO143"/>
  <c r="JX186"/>
  <c r="HO186"/>
  <c r="JX12"/>
  <c r="HO12"/>
  <c r="JX34"/>
  <c r="HO34"/>
  <c r="JX64"/>
  <c r="HO64"/>
  <c r="JX65"/>
  <c r="HO65"/>
  <c r="JX108"/>
  <c r="HO108"/>
  <c r="JX74"/>
  <c r="HO74"/>
  <c r="JX97"/>
  <c r="HO97"/>
  <c r="JX110"/>
  <c r="HO110"/>
  <c r="JX92"/>
  <c r="HO92"/>
  <c r="JX132"/>
  <c r="HO132"/>
  <c r="JX136"/>
  <c r="HO136"/>
  <c r="JX127"/>
  <c r="HO127"/>
  <c r="JX162"/>
  <c r="HO162"/>
  <c r="JX146"/>
  <c r="HO146"/>
  <c r="JX164"/>
  <c r="HO164"/>
  <c r="JX175"/>
  <c r="HO175"/>
  <c r="JX187"/>
  <c r="HO187"/>
  <c r="JX189"/>
  <c r="HO189"/>
  <c r="JX201"/>
  <c r="HO201"/>
  <c r="JX202"/>
  <c r="HO202"/>
  <c r="JX86"/>
  <c r="HO86"/>
  <c r="JX111"/>
  <c r="HO111"/>
  <c r="JX174"/>
  <c r="HO174"/>
  <c r="JX3"/>
  <c r="HO3"/>
  <c r="JX60"/>
  <c r="HO60"/>
  <c r="JX88"/>
  <c r="HO88"/>
  <c r="JX163"/>
  <c r="HO163"/>
  <c r="JX206"/>
  <c r="HO206"/>
  <c r="JX32"/>
  <c r="HO32"/>
  <c r="JX21"/>
  <c r="HO21"/>
  <c r="JX31"/>
  <c r="HO31"/>
  <c r="JX75"/>
  <c r="HO75"/>
  <c r="JX99"/>
  <c r="HO99"/>
  <c r="JX101"/>
  <c r="HO101"/>
  <c r="JX96"/>
  <c r="HO96"/>
  <c r="JX117"/>
  <c r="HO117"/>
  <c r="JX138"/>
  <c r="HO138"/>
  <c r="JX129"/>
  <c r="HO129"/>
  <c r="JX172"/>
  <c r="HO172"/>
  <c r="JX150"/>
  <c r="HO150"/>
  <c r="JX149"/>
  <c r="HO149"/>
  <c r="JX160"/>
  <c r="JX159"/>
  <c r="HO160"/>
  <c r="JX176"/>
  <c r="HO176"/>
  <c r="JX177"/>
  <c r="HO177"/>
  <c r="JX184"/>
  <c r="HO184"/>
  <c r="JX203"/>
  <c r="HO203"/>
  <c r="JX205"/>
  <c r="HO205"/>
  <c r="JX18"/>
  <c r="HO18"/>
  <c r="JX46"/>
  <c r="HO46"/>
  <c r="JX58"/>
  <c r="HO58"/>
  <c r="JX76"/>
  <c r="HO76"/>
  <c r="JX131"/>
  <c r="HO131"/>
  <c r="JX183"/>
  <c r="HO183"/>
  <c r="JX19"/>
  <c r="HO19"/>
  <c r="JX30"/>
  <c r="HO30"/>
  <c r="JX29"/>
  <c r="HO29"/>
  <c r="JX81"/>
  <c r="HO81"/>
  <c r="JX95"/>
  <c r="HO95"/>
  <c r="JX128"/>
  <c r="HO128"/>
  <c r="JX154"/>
  <c r="HO154"/>
  <c r="JX171"/>
  <c r="HO171"/>
  <c r="JX199"/>
  <c r="HO199"/>
  <c r="JX17"/>
  <c r="HO17"/>
  <c r="JX28"/>
  <c r="HO28"/>
  <c r="JX51"/>
  <c r="HO51"/>
  <c r="JX36"/>
  <c r="HO36"/>
  <c r="JX68"/>
  <c r="HO68"/>
  <c r="JX122"/>
  <c r="HO122"/>
  <c r="JX5"/>
  <c r="HO5"/>
  <c r="JX67"/>
  <c r="HO67"/>
  <c r="JX25"/>
  <c r="HO25"/>
  <c r="JX16"/>
  <c r="JX15"/>
  <c r="HO16"/>
  <c r="JX39"/>
  <c r="HO39"/>
  <c r="JX40"/>
  <c r="HO40"/>
  <c r="JX33"/>
  <c r="HO33"/>
  <c r="JX78"/>
  <c r="HO78"/>
  <c r="JX77"/>
  <c r="HO77"/>
  <c r="JX50"/>
  <c r="HO50"/>
  <c r="JX82"/>
  <c r="HO82"/>
  <c r="JX116"/>
  <c r="HO116"/>
  <c r="JX104"/>
  <c r="HO104"/>
  <c r="JX100"/>
  <c r="HO100"/>
  <c r="JX121"/>
  <c r="HO121"/>
  <c r="JX103"/>
  <c r="HO103"/>
  <c r="JX130"/>
  <c r="HO130"/>
  <c r="JX140"/>
  <c r="HO140"/>
  <c r="JX153"/>
  <c r="HO153"/>
  <c r="JX168"/>
  <c r="HO168"/>
  <c r="JX178"/>
  <c r="HO178"/>
  <c r="JX181"/>
  <c r="HO181"/>
  <c r="JX188"/>
  <c r="HO188"/>
  <c r="JX192"/>
  <c r="HO192"/>
  <c r="JX59"/>
  <c r="HO59"/>
  <c r="JX48"/>
  <c r="HO48"/>
  <c r="JX89"/>
  <c r="HO89"/>
  <c r="JX106"/>
  <c r="HO106"/>
  <c r="JX151"/>
  <c r="HO151"/>
  <c r="JX197"/>
  <c r="HO197"/>
  <c r="JX8"/>
  <c r="HO8"/>
  <c r="JX27"/>
  <c r="HO27"/>
  <c r="JX61"/>
  <c r="HO61"/>
  <c r="JX70"/>
  <c r="HO70"/>
  <c r="JX126"/>
  <c r="HO126"/>
  <c r="JX123"/>
  <c r="HO123"/>
  <c r="JX152"/>
  <c r="HO152"/>
  <c r="JX185"/>
  <c r="HO185"/>
  <c r="JX35"/>
  <c r="HO35"/>
  <c r="JX6"/>
  <c r="HO6"/>
  <c r="JX2"/>
  <c r="HO2"/>
  <c r="JX10"/>
  <c r="HO10"/>
  <c r="JX38"/>
  <c r="HO38"/>
  <c r="JX69"/>
  <c r="HO69"/>
  <c r="JX9"/>
  <c r="HO9"/>
  <c r="JX13"/>
  <c r="HO13"/>
  <c r="JX26"/>
  <c r="HO26"/>
  <c r="JX20"/>
  <c r="HO20"/>
  <c r="JX42"/>
  <c r="HO42"/>
  <c r="JX44"/>
  <c r="HO44"/>
  <c r="JX37"/>
  <c r="HO37"/>
  <c r="JX79"/>
  <c r="HO79"/>
  <c r="JX85"/>
  <c r="HO85"/>
  <c r="JX54"/>
  <c r="HO54"/>
  <c r="JX83"/>
  <c r="HO83"/>
  <c r="JX90"/>
  <c r="HO90"/>
  <c r="JX112"/>
  <c r="HO112"/>
  <c r="JX105"/>
  <c r="HO105"/>
  <c r="JX125"/>
  <c r="HO125"/>
  <c r="JX107"/>
  <c r="HO107"/>
  <c r="JX142"/>
  <c r="HO142"/>
  <c r="JX144"/>
  <c r="HO144"/>
  <c r="JX147"/>
  <c r="HO147"/>
  <c r="JX156"/>
  <c r="JX157"/>
  <c r="JX165"/>
  <c r="HO165"/>
  <c r="JX170"/>
  <c r="HO170"/>
  <c r="JX182"/>
  <c r="HO182"/>
  <c r="JX191"/>
  <c r="HO191"/>
  <c r="JX196"/>
  <c r="HO196"/>
  <c r="JX204"/>
  <c r="HO204"/>
  <c r="HO15"/>
  <c r="HO14"/>
  <c r="HO158"/>
  <c r="HO157"/>
  <c r="HO155"/>
  <c r="HO156"/>
  <c r="UQ1"/>
  <c r="SH14"/>
  <c r="SH205"/>
  <c r="SH204"/>
  <c r="SH203"/>
  <c r="SH72"/>
  <c r="SH202"/>
  <c r="SH201"/>
  <c r="SH206"/>
  <c r="SH200"/>
  <c r="SH199"/>
  <c r="SH197"/>
  <c r="SH193"/>
  <c r="SH198"/>
  <c r="SH196"/>
  <c r="SH195"/>
  <c r="SH192"/>
  <c r="SH191"/>
  <c r="SH189"/>
  <c r="SH185"/>
  <c r="SH190"/>
  <c r="SH184"/>
  <c r="SH183"/>
  <c r="SH182"/>
  <c r="SH181"/>
  <c r="SH188"/>
  <c r="SH178"/>
  <c r="SH194"/>
  <c r="SH180"/>
  <c r="SH176"/>
  <c r="SH175"/>
  <c r="SH171"/>
  <c r="SH179"/>
  <c r="SH172"/>
  <c r="SH168"/>
  <c r="SH187"/>
  <c r="SH174"/>
  <c r="SH170"/>
  <c r="SH166"/>
  <c r="SH169"/>
  <c r="SH161"/>
  <c r="SH157"/>
  <c r="SH153"/>
  <c r="SH149"/>
  <c r="SH186"/>
  <c r="SH177"/>
  <c r="SH162"/>
  <c r="SH158"/>
  <c r="SH154"/>
  <c r="SH150"/>
  <c r="SH160"/>
  <c r="SH156"/>
  <c r="SH152"/>
  <c r="SH148"/>
  <c r="SH159"/>
  <c r="SH151"/>
  <c r="SH144"/>
  <c r="SH140"/>
  <c r="SH136"/>
  <c r="SH132"/>
  <c r="SH173"/>
  <c r="SH145"/>
  <c r="SH141"/>
  <c r="SH167"/>
  <c r="SH165"/>
  <c r="SH155"/>
  <c r="SH147"/>
  <c r="SH142"/>
  <c r="SH138"/>
  <c r="SH146"/>
  <c r="SH143"/>
  <c r="SH128"/>
  <c r="SH124"/>
  <c r="SH120"/>
  <c r="SH116"/>
  <c r="SH112"/>
  <c r="SH108"/>
  <c r="SH104"/>
  <c r="SH135"/>
  <c r="SH134"/>
  <c r="SH133"/>
  <c r="SH125"/>
  <c r="SH163"/>
  <c r="SH139"/>
  <c r="SH137"/>
  <c r="SH126"/>
  <c r="SH122"/>
  <c r="SH118"/>
  <c r="SH131"/>
  <c r="SH130"/>
  <c r="SH129"/>
  <c r="SH127"/>
  <c r="SH121"/>
  <c r="SH119"/>
  <c r="SH117"/>
  <c r="SH101"/>
  <c r="SH97"/>
  <c r="SH93"/>
  <c r="SH89"/>
  <c r="SH85"/>
  <c r="SH81"/>
  <c r="SH77"/>
  <c r="SH73"/>
  <c r="SH111"/>
  <c r="SH110"/>
  <c r="SH109"/>
  <c r="SH103"/>
  <c r="SH102"/>
  <c r="SH123"/>
  <c r="SH99"/>
  <c r="SH95"/>
  <c r="SH91"/>
  <c r="SH71"/>
  <c r="SH67"/>
  <c r="SH63"/>
  <c r="SH59"/>
  <c r="SH55"/>
  <c r="SH51"/>
  <c r="SH107"/>
  <c r="SH106"/>
  <c r="SH105"/>
  <c r="SH100"/>
  <c r="SH98"/>
  <c r="SH96"/>
  <c r="SH94"/>
  <c r="SH92"/>
  <c r="SH90"/>
  <c r="SH88"/>
  <c r="SH87"/>
  <c r="SH86"/>
  <c r="SH80"/>
  <c r="SH79"/>
  <c r="SH78"/>
  <c r="SH115"/>
  <c r="SH114"/>
  <c r="SH113"/>
  <c r="SH84"/>
  <c r="SH83"/>
  <c r="SH82"/>
  <c r="SH76"/>
  <c r="SH75"/>
  <c r="SH74"/>
  <c r="SH70"/>
  <c r="SH66"/>
  <c r="SH62"/>
  <c r="SH58"/>
  <c r="SH54"/>
  <c r="SH53"/>
  <c r="SH52"/>
  <c r="SH48"/>
  <c r="SH44"/>
  <c r="SH40"/>
  <c r="SH38"/>
  <c r="SH34"/>
  <c r="SH29"/>
  <c r="SH25"/>
  <c r="SH21"/>
  <c r="SH164"/>
  <c r="SH45"/>
  <c r="SH41"/>
  <c r="SH35"/>
  <c r="SH30"/>
  <c r="SH26"/>
  <c r="SH68"/>
  <c r="SH64"/>
  <c r="SH60"/>
  <c r="SH56"/>
  <c r="SH47"/>
  <c r="SH43"/>
  <c r="SH37"/>
  <c r="SH33"/>
  <c r="SH31"/>
  <c r="SH28"/>
  <c r="SH24"/>
  <c r="SH61"/>
  <c r="SH46"/>
  <c r="SH17"/>
  <c r="SH11"/>
  <c r="SH7"/>
  <c r="SH4"/>
  <c r="SH69"/>
  <c r="SH9"/>
  <c r="SH2"/>
  <c r="SH57"/>
  <c r="SH39"/>
  <c r="SH32"/>
  <c r="SH27"/>
  <c r="SH23"/>
  <c r="SH18"/>
  <c r="SH13"/>
  <c r="SH12"/>
  <c r="SH8"/>
  <c r="SH42"/>
  <c r="SH5"/>
  <c r="SH65"/>
  <c r="SH50"/>
  <c r="SH49"/>
  <c r="SH36"/>
  <c r="SH20"/>
  <c r="SH16"/>
  <c r="SH10"/>
  <c r="SH6"/>
  <c r="SH3"/>
  <c r="SH22"/>
  <c r="SH19"/>
  <c r="SH15"/>
  <c r="SI1"/>
  <c r="SI20" s="1"/>
  <c r="NX251" l="1"/>
  <c r="NR252"/>
  <c r="FC199"/>
  <c r="FC204"/>
  <c r="FC196"/>
  <c r="FC201"/>
  <c r="FC202"/>
  <c r="FC198"/>
  <c r="FC197"/>
  <c r="FC205"/>
  <c r="FC194"/>
  <c r="FC193"/>
  <c r="FC182"/>
  <c r="FC189"/>
  <c r="FC185"/>
  <c r="FC206"/>
  <c r="FC195"/>
  <c r="FC181"/>
  <c r="FC177"/>
  <c r="FC172"/>
  <c r="FC164"/>
  <c r="FC203"/>
  <c r="FC187"/>
  <c r="FC179"/>
  <c r="FC192"/>
  <c r="FC186"/>
  <c r="FC183"/>
  <c r="FC200"/>
  <c r="FC178"/>
  <c r="FC175"/>
  <c r="FC162"/>
  <c r="FC160"/>
  <c r="FC154"/>
  <c r="FC174"/>
  <c r="FC171"/>
  <c r="FC190"/>
  <c r="FC184"/>
  <c r="FC180"/>
  <c r="FC170"/>
  <c r="FC161"/>
  <c r="FC148"/>
  <c r="FC166"/>
  <c r="FC165"/>
  <c r="FC159"/>
  <c r="FC158"/>
  <c r="FC153"/>
  <c r="FC149"/>
  <c r="FC169"/>
  <c r="FC168"/>
  <c r="FC167"/>
  <c r="FC156"/>
  <c r="FC155"/>
  <c r="FC152"/>
  <c r="FC145"/>
  <c r="FC137"/>
  <c r="FC129"/>
  <c r="FC188"/>
  <c r="FC176"/>
  <c r="FC157"/>
  <c r="FC134"/>
  <c r="FC150"/>
  <c r="FC143"/>
  <c r="FC136"/>
  <c r="FC173"/>
  <c r="FC142"/>
  <c r="FC191"/>
  <c r="FC163"/>
  <c r="FC146"/>
  <c r="FC139"/>
  <c r="FC126"/>
  <c r="FC115"/>
  <c r="FC133"/>
  <c r="FC132"/>
  <c r="FC114"/>
  <c r="FC151"/>
  <c r="FC135"/>
  <c r="FC122"/>
  <c r="FC118"/>
  <c r="FC131"/>
  <c r="FC125"/>
  <c r="FC121"/>
  <c r="FC112"/>
  <c r="FC106"/>
  <c r="FC98"/>
  <c r="FC140"/>
  <c r="FC120"/>
  <c r="FC117"/>
  <c r="FC116"/>
  <c r="FC113"/>
  <c r="FC108"/>
  <c r="FC130"/>
  <c r="FC128"/>
  <c r="FC124"/>
  <c r="FC138"/>
  <c r="FC119"/>
  <c r="FC104"/>
  <c r="FC102"/>
  <c r="FC85"/>
  <c r="FC77"/>
  <c r="FC103"/>
  <c r="FC99"/>
  <c r="FC96"/>
  <c r="FC93"/>
  <c r="FC97"/>
  <c r="FC92"/>
  <c r="FC144"/>
  <c r="FC111"/>
  <c r="FC109"/>
  <c r="FC82"/>
  <c r="FC78"/>
  <c r="FC74"/>
  <c r="FC127"/>
  <c r="FC101"/>
  <c r="FC87"/>
  <c r="FC84"/>
  <c r="FC63"/>
  <c r="FC55"/>
  <c r="FC147"/>
  <c r="FC123"/>
  <c r="FC88"/>
  <c r="FC81"/>
  <c r="FC71"/>
  <c r="FC67"/>
  <c r="FC60"/>
  <c r="FC105"/>
  <c r="FC90"/>
  <c r="FC73"/>
  <c r="FC69"/>
  <c r="FC65"/>
  <c r="FC57"/>
  <c r="FC141"/>
  <c r="FC100"/>
  <c r="FC76"/>
  <c r="FC66"/>
  <c r="FC58"/>
  <c r="FC50"/>
  <c r="FC42"/>
  <c r="FC34"/>
  <c r="FC107"/>
  <c r="FC62"/>
  <c r="FC61"/>
  <c r="FC54"/>
  <c r="FC53"/>
  <c r="FC47"/>
  <c r="FC43"/>
  <c r="FC29"/>
  <c r="FC79"/>
  <c r="FC51"/>
  <c r="FC49"/>
  <c r="FC45"/>
  <c r="FC95"/>
  <c r="FC75"/>
  <c r="FC72"/>
  <c r="FC36"/>
  <c r="FC110"/>
  <c r="FC94"/>
  <c r="FC39"/>
  <c r="FC35"/>
  <c r="FC27"/>
  <c r="FC19"/>
  <c r="FC68"/>
  <c r="FC59"/>
  <c r="FC56"/>
  <c r="FC48"/>
  <c r="FC23"/>
  <c r="FC13"/>
  <c r="FC5"/>
  <c r="FC44"/>
  <c r="FC41"/>
  <c r="FC37"/>
  <c r="FC30"/>
  <c r="FC16"/>
  <c r="FC10"/>
  <c r="FC2"/>
  <c r="FC80"/>
  <c r="FC40"/>
  <c r="FC28"/>
  <c r="FC18"/>
  <c r="FC15"/>
  <c r="FC7"/>
  <c r="FC86"/>
  <c r="FC70"/>
  <c r="FC52"/>
  <c r="FC38"/>
  <c r="FC17"/>
  <c r="FC11"/>
  <c r="FC3"/>
  <c r="FC89"/>
  <c r="FC83"/>
  <c r="FC32"/>
  <c r="FC24"/>
  <c r="FC14"/>
  <c r="FC6"/>
  <c r="FC8"/>
  <c r="FC64"/>
  <c r="FC31"/>
  <c r="FC9"/>
  <c r="FC26"/>
  <c r="FC21"/>
  <c r="FC20"/>
  <c r="FC12"/>
  <c r="FC4"/>
  <c r="FC33"/>
  <c r="FC25"/>
  <c r="FC22"/>
  <c r="FC46"/>
  <c r="FC91"/>
  <c r="JY158"/>
  <c r="FB208"/>
  <c r="CN203"/>
  <c r="CN199"/>
  <c r="CN195"/>
  <c r="CN191"/>
  <c r="CN187"/>
  <c r="CN183"/>
  <c r="CN179"/>
  <c r="CN175"/>
  <c r="CN171"/>
  <c r="CN167"/>
  <c r="CN163"/>
  <c r="CN159"/>
  <c r="CN155"/>
  <c r="CN151"/>
  <c r="CN147"/>
  <c r="CN143"/>
  <c r="CN139"/>
  <c r="CN204"/>
  <c r="CN200"/>
  <c r="CN196"/>
  <c r="CN192"/>
  <c r="CN188"/>
  <c r="CN184"/>
  <c r="CN180"/>
  <c r="CN176"/>
  <c r="CN172"/>
  <c r="CN168"/>
  <c r="CN164"/>
  <c r="CN205"/>
  <c r="CN201"/>
  <c r="CN197"/>
  <c r="CN193"/>
  <c r="CN189"/>
  <c r="CN185"/>
  <c r="CN181"/>
  <c r="CN177"/>
  <c r="CN206"/>
  <c r="CN202"/>
  <c r="CN198"/>
  <c r="CN194"/>
  <c r="CN190"/>
  <c r="CN186"/>
  <c r="CN182"/>
  <c r="CN178"/>
  <c r="CN174"/>
  <c r="CN170"/>
  <c r="CN166"/>
  <c r="CN173"/>
  <c r="CN158"/>
  <c r="CN157"/>
  <c r="CN152"/>
  <c r="CN142"/>
  <c r="CN141"/>
  <c r="CN134"/>
  <c r="CN130"/>
  <c r="CN126"/>
  <c r="CN122"/>
  <c r="CN118"/>
  <c r="CN169"/>
  <c r="CN162"/>
  <c r="CN161"/>
  <c r="CN156"/>
  <c r="CN146"/>
  <c r="CN145"/>
  <c r="CN140"/>
  <c r="CN135"/>
  <c r="CN131"/>
  <c r="CN127"/>
  <c r="CN165"/>
  <c r="CN160"/>
  <c r="CN150"/>
  <c r="CN149"/>
  <c r="CN144"/>
  <c r="CN136"/>
  <c r="CN132"/>
  <c r="CN128"/>
  <c r="CN124"/>
  <c r="CN154"/>
  <c r="CN153"/>
  <c r="CN148"/>
  <c r="CN138"/>
  <c r="CN137"/>
  <c r="CN133"/>
  <c r="CN129"/>
  <c r="CN125"/>
  <c r="CN121"/>
  <c r="CN117"/>
  <c r="CN113"/>
  <c r="CN109"/>
  <c r="CN105"/>
  <c r="CN101"/>
  <c r="CN97"/>
  <c r="CN93"/>
  <c r="CN89"/>
  <c r="CN85"/>
  <c r="CN81"/>
  <c r="CN77"/>
  <c r="CN73"/>
  <c r="CN69"/>
  <c r="CN65"/>
  <c r="CN119"/>
  <c r="CN112"/>
  <c r="CN110"/>
  <c r="CN106"/>
  <c r="CN102"/>
  <c r="CN98"/>
  <c r="CN94"/>
  <c r="CN90"/>
  <c r="CN86"/>
  <c r="CN82"/>
  <c r="CN78"/>
  <c r="CN74"/>
  <c r="CN116"/>
  <c r="CN115"/>
  <c r="CN111"/>
  <c r="CN107"/>
  <c r="CN103"/>
  <c r="CN99"/>
  <c r="CN95"/>
  <c r="CN91"/>
  <c r="CN87"/>
  <c r="CN83"/>
  <c r="CN79"/>
  <c r="CN75"/>
  <c r="CN71"/>
  <c r="CN123"/>
  <c r="CN120"/>
  <c r="CN114"/>
  <c r="CN108"/>
  <c r="CN104"/>
  <c r="CN100"/>
  <c r="CN96"/>
  <c r="CN92"/>
  <c r="CN88"/>
  <c r="CN84"/>
  <c r="CN80"/>
  <c r="CN76"/>
  <c r="CN72"/>
  <c r="CN68"/>
  <c r="CN64"/>
  <c r="CN60"/>
  <c r="CN61"/>
  <c r="CN56"/>
  <c r="CN52"/>
  <c r="CN48"/>
  <c r="CN44"/>
  <c r="CN40"/>
  <c r="CN36"/>
  <c r="CN32"/>
  <c r="CN28"/>
  <c r="CN24"/>
  <c r="CN20"/>
  <c r="CN16"/>
  <c r="CN12"/>
  <c r="CN8"/>
  <c r="CN4"/>
  <c r="CN1"/>
  <c r="CN17"/>
  <c r="CN13"/>
  <c r="CN5"/>
  <c r="CN10"/>
  <c r="CN6"/>
  <c r="CN66"/>
  <c r="CN63"/>
  <c r="CN57"/>
  <c r="CN53"/>
  <c r="CN49"/>
  <c r="CN45"/>
  <c r="CN41"/>
  <c r="CN37"/>
  <c r="CN33"/>
  <c r="CN29"/>
  <c r="CN25"/>
  <c r="CN21"/>
  <c r="CN9"/>
  <c r="CN18"/>
  <c r="CN14"/>
  <c r="CN59"/>
  <c r="CN58"/>
  <c r="CN54"/>
  <c r="CN50"/>
  <c r="CN46"/>
  <c r="CN42"/>
  <c r="CN38"/>
  <c r="CN34"/>
  <c r="CN30"/>
  <c r="CN26"/>
  <c r="CN22"/>
  <c r="CN70"/>
  <c r="CN67"/>
  <c r="CN62"/>
  <c r="CN55"/>
  <c r="CN51"/>
  <c r="CN47"/>
  <c r="CN43"/>
  <c r="CN39"/>
  <c r="CN35"/>
  <c r="CN31"/>
  <c r="CN27"/>
  <c r="CN23"/>
  <c r="CN19"/>
  <c r="CN15"/>
  <c r="CN11"/>
  <c r="CN7"/>
  <c r="CN3"/>
  <c r="CN2"/>
  <c r="FC210"/>
  <c r="Z205"/>
  <c r="Z206"/>
  <c r="Z203"/>
  <c r="Z204"/>
  <c r="Z200"/>
  <c r="Z198"/>
  <c r="Z196"/>
  <c r="Z194"/>
  <c r="Z202"/>
  <c r="Z201"/>
  <c r="Z199"/>
  <c r="Z195"/>
  <c r="Z192"/>
  <c r="Z197"/>
  <c r="Z193"/>
  <c r="Z190"/>
  <c r="Z191"/>
  <c r="Z189"/>
  <c r="Z187"/>
  <c r="Z185"/>
  <c r="Z188"/>
  <c r="Z186"/>
  <c r="Z184"/>
  <c r="Z182"/>
  <c r="Z180"/>
  <c r="Z178"/>
  <c r="Z176"/>
  <c r="Z183"/>
  <c r="Z181"/>
  <c r="Z179"/>
  <c r="Z170"/>
  <c r="Z169"/>
  <c r="Z163"/>
  <c r="Z161"/>
  <c r="Z159"/>
  <c r="Z177"/>
  <c r="Z172"/>
  <c r="Z171"/>
  <c r="Z174"/>
  <c r="Z173"/>
  <c r="Z166"/>
  <c r="Z165"/>
  <c r="Z164"/>
  <c r="Z175"/>
  <c r="Z168"/>
  <c r="Z167"/>
  <c r="Z158"/>
  <c r="Z151"/>
  <c r="Z149"/>
  <c r="Z147"/>
  <c r="Z145"/>
  <c r="Z143"/>
  <c r="Z160"/>
  <c r="Z153"/>
  <c r="Z152"/>
  <c r="Z162"/>
  <c r="Z155"/>
  <c r="Z154"/>
  <c r="Z150"/>
  <c r="Z148"/>
  <c r="Z157"/>
  <c r="Z156"/>
  <c r="Z144"/>
  <c r="Z141"/>
  <c r="Z140"/>
  <c r="Z146"/>
  <c r="Z135"/>
  <c r="Z133"/>
  <c r="Z131"/>
  <c r="Z129"/>
  <c r="Z137"/>
  <c r="Z142"/>
  <c r="Z139"/>
  <c r="Z138"/>
  <c r="Z136"/>
  <c r="Z134"/>
  <c r="Z132"/>
  <c r="Z130"/>
  <c r="Z128"/>
  <c r="Z121"/>
  <c r="Z120"/>
  <c r="Z123"/>
  <c r="Z122"/>
  <c r="Z117"/>
  <c r="Z115"/>
  <c r="Z113"/>
  <c r="Z111"/>
  <c r="Z109"/>
  <c r="Z107"/>
  <c r="Z105"/>
  <c r="Z103"/>
  <c r="Z125"/>
  <c r="Z124"/>
  <c r="Z127"/>
  <c r="Z126"/>
  <c r="Z119"/>
  <c r="Z118"/>
  <c r="Z116"/>
  <c r="Z114"/>
  <c r="Z112"/>
  <c r="Z110"/>
  <c r="Z108"/>
  <c r="Z106"/>
  <c r="Z99"/>
  <c r="Z98"/>
  <c r="Z91"/>
  <c r="Z90"/>
  <c r="Z83"/>
  <c r="Z81"/>
  <c r="Z79"/>
  <c r="Z77"/>
  <c r="Z75"/>
  <c r="Z73"/>
  <c r="Z71"/>
  <c r="Z69"/>
  <c r="Z67"/>
  <c r="Z65"/>
  <c r="Z63"/>
  <c r="Z61"/>
  <c r="Z59"/>
  <c r="Z57"/>
  <c r="Z55"/>
  <c r="Z53"/>
  <c r="Z101"/>
  <c r="Z100"/>
  <c r="Z93"/>
  <c r="Z92"/>
  <c r="Z85"/>
  <c r="Z84"/>
  <c r="Z104"/>
  <c r="Z102"/>
  <c r="Z95"/>
  <c r="Z94"/>
  <c r="Z87"/>
  <c r="Z86"/>
  <c r="Z82"/>
  <c r="Z80"/>
  <c r="Z97"/>
  <c r="Z96"/>
  <c r="Z89"/>
  <c r="Z88"/>
  <c r="Z76"/>
  <c r="Z52"/>
  <c r="Z50"/>
  <c r="Z48"/>
  <c r="Z46"/>
  <c r="Z44"/>
  <c r="Z42"/>
  <c r="Z40"/>
  <c r="Z38"/>
  <c r="Z36"/>
  <c r="Z34"/>
  <c r="Z32"/>
  <c r="Z78"/>
  <c r="Z74"/>
  <c r="Z70"/>
  <c r="Z51"/>
  <c r="Z49"/>
  <c r="Z47"/>
  <c r="Z45"/>
  <c r="Z72"/>
  <c r="Z68"/>
  <c r="Z66"/>
  <c r="Z64"/>
  <c r="Z62"/>
  <c r="Z60"/>
  <c r="Z58"/>
  <c r="Z56"/>
  <c r="Z54"/>
  <c r="Z43"/>
  <c r="Z35"/>
  <c r="Z24"/>
  <c r="Z23"/>
  <c r="Z22"/>
  <c r="Z20"/>
  <c r="Z18"/>
  <c r="Z16"/>
  <c r="Z14"/>
  <c r="Z12"/>
  <c r="Z10"/>
  <c r="Z8"/>
  <c r="Z6"/>
  <c r="Z4"/>
  <c r="Z7"/>
  <c r="Z5"/>
  <c r="Z37"/>
  <c r="Z26"/>
  <c r="Z25"/>
  <c r="Z2"/>
  <c r="Z13"/>
  <c r="Z39"/>
  <c r="Z31"/>
  <c r="Z28"/>
  <c r="Z27"/>
  <c r="Z21"/>
  <c r="Z19"/>
  <c r="Z17"/>
  <c r="Z15"/>
  <c r="Z11"/>
  <c r="Z9"/>
  <c r="Z3"/>
  <c r="Z41"/>
  <c r="Z33"/>
  <c r="Z30"/>
  <c r="Z29"/>
  <c r="FD1"/>
  <c r="JY155"/>
  <c r="UQ204"/>
  <c r="UQ201"/>
  <c r="UQ206"/>
  <c r="UQ203"/>
  <c r="UQ202"/>
  <c r="UQ194"/>
  <c r="UQ186"/>
  <c r="UQ197"/>
  <c r="UQ190"/>
  <c r="UQ188"/>
  <c r="UQ177"/>
  <c r="UQ169"/>
  <c r="UQ205"/>
  <c r="UQ189"/>
  <c r="UQ176"/>
  <c r="UQ172"/>
  <c r="UQ163"/>
  <c r="UQ192"/>
  <c r="UQ199"/>
  <c r="UQ195"/>
  <c r="UQ191"/>
  <c r="UQ187"/>
  <c r="UQ159"/>
  <c r="UQ198"/>
  <c r="UQ184"/>
  <c r="UQ179"/>
  <c r="UQ183"/>
  <c r="UQ193"/>
  <c r="UQ182"/>
  <c r="UQ180"/>
  <c r="UQ165"/>
  <c r="UQ162"/>
  <c r="UQ152"/>
  <c r="UQ144"/>
  <c r="UQ173"/>
  <c r="UQ171"/>
  <c r="UQ200"/>
  <c r="UQ174"/>
  <c r="UQ161"/>
  <c r="UQ158"/>
  <c r="UQ178"/>
  <c r="UQ160"/>
  <c r="UQ155"/>
  <c r="UQ142"/>
  <c r="UQ135"/>
  <c r="UQ127"/>
  <c r="UQ196"/>
  <c r="UQ151"/>
  <c r="UQ148"/>
  <c r="UQ141"/>
  <c r="UQ154"/>
  <c r="UQ145"/>
  <c r="UQ157"/>
  <c r="UQ181"/>
  <c r="UQ168"/>
  <c r="UQ156"/>
  <c r="UQ149"/>
  <c r="UQ146"/>
  <c r="UQ143"/>
  <c r="UQ140"/>
  <c r="UQ136"/>
  <c r="UQ123"/>
  <c r="UQ121"/>
  <c r="UQ115"/>
  <c r="UQ107"/>
  <c r="UQ170"/>
  <c r="UQ147"/>
  <c r="UQ137"/>
  <c r="UQ133"/>
  <c r="UQ166"/>
  <c r="UQ150"/>
  <c r="UQ124"/>
  <c r="UQ153"/>
  <c r="UQ130"/>
  <c r="UQ114"/>
  <c r="UQ185"/>
  <c r="UQ175"/>
  <c r="UQ167"/>
  <c r="UQ134"/>
  <c r="UQ131"/>
  <c r="UQ120"/>
  <c r="UQ116"/>
  <c r="UQ104"/>
  <c r="UQ96"/>
  <c r="UQ88"/>
  <c r="UQ164"/>
  <c r="UQ126"/>
  <c r="UQ112"/>
  <c r="UQ103"/>
  <c r="UQ99"/>
  <c r="UQ86"/>
  <c r="UQ128"/>
  <c r="UQ113"/>
  <c r="UQ109"/>
  <c r="UQ105"/>
  <c r="UQ92"/>
  <c r="UQ90"/>
  <c r="UQ82"/>
  <c r="UQ94"/>
  <c r="UQ79"/>
  <c r="UQ132"/>
  <c r="UQ129"/>
  <c r="UQ119"/>
  <c r="UQ118"/>
  <c r="UQ100"/>
  <c r="UQ98"/>
  <c r="UQ85"/>
  <c r="UQ76"/>
  <c r="UQ68"/>
  <c r="UQ60"/>
  <c r="UQ52"/>
  <c r="UQ44"/>
  <c r="UQ75"/>
  <c r="UQ71"/>
  <c r="UQ58"/>
  <c r="UQ101"/>
  <c r="UQ77"/>
  <c r="UQ139"/>
  <c r="UQ91"/>
  <c r="UQ87"/>
  <c r="UQ84"/>
  <c r="UQ66"/>
  <c r="UQ97"/>
  <c r="UQ72"/>
  <c r="UQ70"/>
  <c r="UQ57"/>
  <c r="UQ53"/>
  <c r="UQ40"/>
  <c r="UQ39"/>
  <c r="UQ31"/>
  <c r="UQ122"/>
  <c r="UQ64"/>
  <c r="UQ47"/>
  <c r="UQ36"/>
  <c r="UQ32"/>
  <c r="UQ111"/>
  <c r="UQ73"/>
  <c r="UQ51"/>
  <c r="UQ48"/>
  <c r="UQ38"/>
  <c r="UQ34"/>
  <c r="UQ138"/>
  <c r="UQ117"/>
  <c r="UQ63"/>
  <c r="UQ62"/>
  <c r="UQ42"/>
  <c r="UQ27"/>
  <c r="UQ25"/>
  <c r="UQ23"/>
  <c r="UQ20"/>
  <c r="UQ125"/>
  <c r="UQ95"/>
  <c r="UQ81"/>
  <c r="UQ61"/>
  <c r="UQ49"/>
  <c r="UQ45"/>
  <c r="UQ29"/>
  <c r="UQ17"/>
  <c r="UQ9"/>
  <c r="UQ6"/>
  <c r="UQ93"/>
  <c r="UQ110"/>
  <c r="UQ78"/>
  <c r="UQ74"/>
  <c r="UQ54"/>
  <c r="UQ108"/>
  <c r="UQ67"/>
  <c r="UQ106"/>
  <c r="UQ102"/>
  <c r="UQ69"/>
  <c r="UQ37"/>
  <c r="UQ28"/>
  <c r="UQ24"/>
  <c r="UQ21"/>
  <c r="UQ83"/>
  <c r="UQ30"/>
  <c r="UQ22"/>
  <c r="UQ13"/>
  <c r="UQ11"/>
  <c r="UQ16"/>
  <c r="UQ26"/>
  <c r="UQ19"/>
  <c r="UQ89"/>
  <c r="UQ56"/>
  <c r="UQ43"/>
  <c r="UQ33"/>
  <c r="UQ15"/>
  <c r="UQ14"/>
  <c r="UQ7"/>
  <c r="UQ4"/>
  <c r="UQ2"/>
  <c r="UQ59"/>
  <c r="UQ50"/>
  <c r="UQ35"/>
  <c r="UQ12"/>
  <c r="UQ46"/>
  <c r="UQ80"/>
  <c r="UQ65"/>
  <c r="UQ41"/>
  <c r="UQ8"/>
  <c r="UQ55"/>
  <c r="UQ10"/>
  <c r="UQ5"/>
  <c r="UQ3"/>
  <c r="UQ18"/>
  <c r="JY14"/>
  <c r="JY39"/>
  <c r="HP39"/>
  <c r="JY35"/>
  <c r="HP35"/>
  <c r="JY71"/>
  <c r="HP71"/>
  <c r="JY131"/>
  <c r="HP131"/>
  <c r="JY154"/>
  <c r="HP154"/>
  <c r="JY206"/>
  <c r="HP206"/>
  <c r="JY15"/>
  <c r="JY16"/>
  <c r="HP16"/>
  <c r="JY8"/>
  <c r="HP8"/>
  <c r="JY57"/>
  <c r="HP57"/>
  <c r="JY46"/>
  <c r="HP46"/>
  <c r="JY47"/>
  <c r="HP47"/>
  <c r="JY41"/>
  <c r="HP41"/>
  <c r="JY40"/>
  <c r="HP40"/>
  <c r="JY66"/>
  <c r="HP66"/>
  <c r="JY113"/>
  <c r="HP113"/>
  <c r="JY88"/>
  <c r="HP88"/>
  <c r="JY106"/>
  <c r="HP106"/>
  <c r="JY91"/>
  <c r="HP91"/>
  <c r="JY111"/>
  <c r="HP111"/>
  <c r="JY101"/>
  <c r="HP101"/>
  <c r="JY118"/>
  <c r="HP118"/>
  <c r="JY134"/>
  <c r="HP134"/>
  <c r="JY128"/>
  <c r="HP128"/>
  <c r="JY167"/>
  <c r="HP167"/>
  <c r="JY151"/>
  <c r="HP151"/>
  <c r="JY169"/>
  <c r="HP169"/>
  <c r="JY171"/>
  <c r="HP171"/>
  <c r="JY182"/>
  <c r="HP182"/>
  <c r="JY195"/>
  <c r="HP195"/>
  <c r="JY201"/>
  <c r="HP201"/>
  <c r="JY20"/>
  <c r="HP20"/>
  <c r="JY12"/>
  <c r="HP12"/>
  <c r="JY2"/>
  <c r="HP2"/>
  <c r="JY61"/>
  <c r="HP61"/>
  <c r="JY56"/>
  <c r="HP56"/>
  <c r="JY45"/>
  <c r="HP45"/>
  <c r="JY44"/>
  <c r="HP44"/>
  <c r="JY70"/>
  <c r="HP70"/>
  <c r="JY114"/>
  <c r="HP114"/>
  <c r="JY90"/>
  <c r="HP90"/>
  <c r="JY107"/>
  <c r="HP107"/>
  <c r="JY95"/>
  <c r="HP95"/>
  <c r="JY73"/>
  <c r="HP73"/>
  <c r="JY117"/>
  <c r="HP117"/>
  <c r="JY122"/>
  <c r="HP122"/>
  <c r="JY135"/>
  <c r="HP135"/>
  <c r="JY143"/>
  <c r="HP143"/>
  <c r="JY141"/>
  <c r="HP141"/>
  <c r="HP159"/>
  <c r="JY162"/>
  <c r="HP162"/>
  <c r="JY166"/>
  <c r="HP166"/>
  <c r="JY175"/>
  <c r="HP175"/>
  <c r="JY183"/>
  <c r="HP183"/>
  <c r="JY196"/>
  <c r="HP196"/>
  <c r="JY202"/>
  <c r="HP202"/>
  <c r="JY62"/>
  <c r="HP62"/>
  <c r="JY133"/>
  <c r="HP133"/>
  <c r="JY161"/>
  <c r="HP161"/>
  <c r="JY13"/>
  <c r="HP13"/>
  <c r="JY164"/>
  <c r="HP164"/>
  <c r="JY99"/>
  <c r="HP99"/>
  <c r="JY148"/>
  <c r="HP148"/>
  <c r="JY198"/>
  <c r="HP198"/>
  <c r="JY18"/>
  <c r="HP18"/>
  <c r="JY52"/>
  <c r="HP52"/>
  <c r="JY75"/>
  <c r="HP75"/>
  <c r="JY78"/>
  <c r="HP78"/>
  <c r="JY94"/>
  <c r="HP94"/>
  <c r="JY55"/>
  <c r="HP55"/>
  <c r="JY123"/>
  <c r="HP123"/>
  <c r="JY81"/>
  <c r="HP81"/>
  <c r="JY121"/>
  <c r="HP121"/>
  <c r="JY137"/>
  <c r="HP137"/>
  <c r="JY108"/>
  <c r="HP108"/>
  <c r="JY138"/>
  <c r="HP138"/>
  <c r="JY173"/>
  <c r="HP173"/>
  <c r="JY152"/>
  <c r="HP152"/>
  <c r="JY186"/>
  <c r="HP186"/>
  <c r="JY174"/>
  <c r="HP174"/>
  <c r="JY180"/>
  <c r="HP180"/>
  <c r="JY190"/>
  <c r="HP190"/>
  <c r="JY193"/>
  <c r="HP193"/>
  <c r="JY203"/>
  <c r="HP203"/>
  <c r="JY10"/>
  <c r="HP10"/>
  <c r="JY84"/>
  <c r="HP84"/>
  <c r="JY124"/>
  <c r="HP124"/>
  <c r="JY179"/>
  <c r="HP179"/>
  <c r="JY48"/>
  <c r="HP48"/>
  <c r="JY77"/>
  <c r="HP77"/>
  <c r="JY145"/>
  <c r="HP145"/>
  <c r="JY176"/>
  <c r="HP176"/>
  <c r="JY64"/>
  <c r="HP64"/>
  <c r="JY4"/>
  <c r="HP4"/>
  <c r="JY53"/>
  <c r="HP53"/>
  <c r="JY79"/>
  <c r="HP79"/>
  <c r="JY96"/>
  <c r="HP96"/>
  <c r="JY59"/>
  <c r="HP59"/>
  <c r="JY102"/>
  <c r="HP102"/>
  <c r="JY85"/>
  <c r="HP85"/>
  <c r="JY127"/>
  <c r="HP127"/>
  <c r="JY139"/>
  <c r="HP139"/>
  <c r="JY112"/>
  <c r="HP112"/>
  <c r="JY142"/>
  <c r="HP142"/>
  <c r="JY132"/>
  <c r="HP132"/>
  <c r="JY149"/>
  <c r="HP149"/>
  <c r="JY187"/>
  <c r="HP187"/>
  <c r="JY194"/>
  <c r="HP194"/>
  <c r="JY185"/>
  <c r="HP185"/>
  <c r="JY197"/>
  <c r="HP197"/>
  <c r="JY204"/>
  <c r="HP204"/>
  <c r="JY17"/>
  <c r="HP17"/>
  <c r="JY38"/>
  <c r="HP38"/>
  <c r="JY105"/>
  <c r="HP105"/>
  <c r="JY97"/>
  <c r="HP97"/>
  <c r="JY144"/>
  <c r="HP144"/>
  <c r="JY192"/>
  <c r="HP192"/>
  <c r="JY36"/>
  <c r="HP36"/>
  <c r="JY24"/>
  <c r="HP24"/>
  <c r="JY74"/>
  <c r="HP74"/>
  <c r="JY92"/>
  <c r="HP92"/>
  <c r="JY126"/>
  <c r="HP126"/>
  <c r="JY146"/>
  <c r="HP146"/>
  <c r="JY170"/>
  <c r="HP170"/>
  <c r="JY72"/>
  <c r="HP72"/>
  <c r="JY49"/>
  <c r="HP49"/>
  <c r="JY28"/>
  <c r="HP28"/>
  <c r="JY22"/>
  <c r="HP22"/>
  <c r="JY23"/>
  <c r="HP23"/>
  <c r="JY68"/>
  <c r="HP68"/>
  <c r="JY76"/>
  <c r="HP76"/>
  <c r="JY3"/>
  <c r="HP3"/>
  <c r="JY65"/>
  <c r="HP65"/>
  <c r="JY27"/>
  <c r="HP27"/>
  <c r="JY7"/>
  <c r="HP7"/>
  <c r="JY33"/>
  <c r="HP33"/>
  <c r="JY26"/>
  <c r="HP26"/>
  <c r="JY29"/>
  <c r="HP29"/>
  <c r="JY54"/>
  <c r="HP54"/>
  <c r="JY82"/>
  <c r="HP82"/>
  <c r="JY80"/>
  <c r="HP80"/>
  <c r="JY98"/>
  <c r="HP98"/>
  <c r="JY63"/>
  <c r="HP63"/>
  <c r="JY103"/>
  <c r="HP103"/>
  <c r="JY89"/>
  <c r="HP89"/>
  <c r="JY129"/>
  <c r="HP129"/>
  <c r="JY163"/>
  <c r="HP163"/>
  <c r="JY116"/>
  <c r="HP116"/>
  <c r="JY147"/>
  <c r="HP147"/>
  <c r="JY136"/>
  <c r="HP136"/>
  <c r="JY159"/>
  <c r="JY160"/>
  <c r="HP160"/>
  <c r="JY153"/>
  <c r="HP153"/>
  <c r="JY168"/>
  <c r="HP168"/>
  <c r="JY178"/>
  <c r="HP178"/>
  <c r="JY189"/>
  <c r="HP189"/>
  <c r="JY199"/>
  <c r="HP199"/>
  <c r="JY205"/>
  <c r="HP205"/>
  <c r="JY42"/>
  <c r="HP42"/>
  <c r="JY43"/>
  <c r="HP43"/>
  <c r="JY87"/>
  <c r="HP87"/>
  <c r="JY110"/>
  <c r="HP110"/>
  <c r="JY165"/>
  <c r="HP165"/>
  <c r="JY181"/>
  <c r="HP181"/>
  <c r="JY9"/>
  <c r="HP9"/>
  <c r="JY60"/>
  <c r="HP60"/>
  <c r="JY115"/>
  <c r="HP115"/>
  <c r="JY51"/>
  <c r="HP51"/>
  <c r="JY119"/>
  <c r="HP119"/>
  <c r="JY104"/>
  <c r="HP104"/>
  <c r="JY177"/>
  <c r="HP177"/>
  <c r="JY184"/>
  <c r="HP184"/>
  <c r="JY19"/>
  <c r="HP19"/>
  <c r="JY69"/>
  <c r="HP69"/>
  <c r="JY21"/>
  <c r="HP21"/>
  <c r="JY50"/>
  <c r="HP50"/>
  <c r="JY31"/>
  <c r="HP31"/>
  <c r="JY25"/>
  <c r="HP25"/>
  <c r="JY6"/>
  <c r="HP6"/>
  <c r="JY5"/>
  <c r="HP5"/>
  <c r="JY32"/>
  <c r="HP32"/>
  <c r="JY11"/>
  <c r="HP11"/>
  <c r="JY37"/>
  <c r="HP37"/>
  <c r="JY30"/>
  <c r="HP30"/>
  <c r="JY34"/>
  <c r="HP34"/>
  <c r="JY58"/>
  <c r="HP58"/>
  <c r="JY83"/>
  <c r="HP83"/>
  <c r="JY86"/>
  <c r="HP86"/>
  <c r="JY100"/>
  <c r="HP100"/>
  <c r="JY67"/>
  <c r="HP67"/>
  <c r="JY109"/>
  <c r="HP109"/>
  <c r="JY93"/>
  <c r="HP93"/>
  <c r="JY130"/>
  <c r="HP130"/>
  <c r="JY125"/>
  <c r="HP125"/>
  <c r="JY120"/>
  <c r="HP120"/>
  <c r="JY140"/>
  <c r="HP140"/>
  <c r="JY150"/>
  <c r="HP150"/>
  <c r="JY157"/>
  <c r="JY156"/>
  <c r="JY172"/>
  <c r="HP172"/>
  <c r="JY188"/>
  <c r="HP188"/>
  <c r="JY191"/>
  <c r="HP191"/>
  <c r="JY200"/>
  <c r="HP200"/>
  <c r="HP15"/>
  <c r="HP14"/>
  <c r="HP156"/>
  <c r="HP155"/>
  <c r="HP158"/>
  <c r="HP157"/>
  <c r="UR1"/>
  <c r="SI14"/>
  <c r="SI206"/>
  <c r="SI72"/>
  <c r="SI205"/>
  <c r="SI204"/>
  <c r="SI203"/>
  <c r="SI202"/>
  <c r="SI201"/>
  <c r="SI196"/>
  <c r="SI198"/>
  <c r="SI194"/>
  <c r="SI199"/>
  <c r="SI200"/>
  <c r="SI193"/>
  <c r="SI192"/>
  <c r="SI195"/>
  <c r="SI190"/>
  <c r="SI197"/>
  <c r="SI191"/>
  <c r="SI189"/>
  <c r="SI186"/>
  <c r="SI182"/>
  <c r="SI187"/>
  <c r="SI188"/>
  <c r="SI178"/>
  <c r="SI179"/>
  <c r="SI175"/>
  <c r="SI185"/>
  <c r="SI184"/>
  <c r="SI183"/>
  <c r="SI181"/>
  <c r="SI177"/>
  <c r="SI176"/>
  <c r="SI172"/>
  <c r="SI168"/>
  <c r="SI173"/>
  <c r="SI169"/>
  <c r="SI165"/>
  <c r="SI171"/>
  <c r="SI167"/>
  <c r="SI163"/>
  <c r="SI180"/>
  <c r="SI166"/>
  <c r="SI162"/>
  <c r="SI158"/>
  <c r="SI154"/>
  <c r="SI150"/>
  <c r="SI146"/>
  <c r="SI170"/>
  <c r="SI164"/>
  <c r="SI159"/>
  <c r="SI155"/>
  <c r="SI151"/>
  <c r="SI147"/>
  <c r="SI174"/>
  <c r="SI161"/>
  <c r="SI157"/>
  <c r="SI153"/>
  <c r="SI149"/>
  <c r="SI145"/>
  <c r="SI141"/>
  <c r="SI137"/>
  <c r="SI133"/>
  <c r="SI129"/>
  <c r="SI160"/>
  <c r="SI152"/>
  <c r="SI142"/>
  <c r="SI143"/>
  <c r="SI139"/>
  <c r="SI138"/>
  <c r="SI136"/>
  <c r="SI135"/>
  <c r="SI134"/>
  <c r="SI125"/>
  <c r="SI121"/>
  <c r="SI117"/>
  <c r="SI113"/>
  <c r="SI109"/>
  <c r="SI105"/>
  <c r="SI156"/>
  <c r="SI148"/>
  <c r="SI144"/>
  <c r="SI126"/>
  <c r="SI132"/>
  <c r="SI131"/>
  <c r="SI130"/>
  <c r="SI127"/>
  <c r="SI123"/>
  <c r="SI119"/>
  <c r="SI140"/>
  <c r="SI112"/>
  <c r="SI111"/>
  <c r="SI110"/>
  <c r="SI104"/>
  <c r="SI103"/>
  <c r="SI102"/>
  <c r="SI98"/>
  <c r="SI94"/>
  <c r="SI90"/>
  <c r="SI86"/>
  <c r="SI82"/>
  <c r="SI78"/>
  <c r="SI74"/>
  <c r="SI128"/>
  <c r="SI122"/>
  <c r="SI120"/>
  <c r="SI118"/>
  <c r="SI116"/>
  <c r="SI115"/>
  <c r="SI114"/>
  <c r="SI108"/>
  <c r="SI107"/>
  <c r="SI106"/>
  <c r="SI100"/>
  <c r="SI96"/>
  <c r="SI92"/>
  <c r="SI88"/>
  <c r="SI87"/>
  <c r="SI81"/>
  <c r="SI80"/>
  <c r="SI79"/>
  <c r="SI73"/>
  <c r="SI68"/>
  <c r="SI64"/>
  <c r="SI60"/>
  <c r="SI56"/>
  <c r="SI52"/>
  <c r="SI99"/>
  <c r="SI97"/>
  <c r="SI95"/>
  <c r="SI93"/>
  <c r="SI91"/>
  <c r="SI89"/>
  <c r="SI71"/>
  <c r="SI67"/>
  <c r="SI63"/>
  <c r="SI59"/>
  <c r="SI55"/>
  <c r="SI124"/>
  <c r="SI101"/>
  <c r="SI85"/>
  <c r="SI84"/>
  <c r="SI83"/>
  <c r="SI77"/>
  <c r="SI76"/>
  <c r="SI75"/>
  <c r="SI70"/>
  <c r="SI66"/>
  <c r="SI62"/>
  <c r="SI58"/>
  <c r="SI45"/>
  <c r="SI41"/>
  <c r="SI35"/>
  <c r="SI30"/>
  <c r="SI26"/>
  <c r="SI22"/>
  <c r="SI69"/>
  <c r="SI65"/>
  <c r="SI61"/>
  <c r="SI57"/>
  <c r="SI51"/>
  <c r="SI50"/>
  <c r="SI49"/>
  <c r="SI46"/>
  <c r="SI42"/>
  <c r="SI39"/>
  <c r="SI36"/>
  <c r="SI32"/>
  <c r="SI27"/>
  <c r="SI54"/>
  <c r="SI53"/>
  <c r="SI48"/>
  <c r="SI44"/>
  <c r="SI40"/>
  <c r="SI38"/>
  <c r="SI34"/>
  <c r="SI29"/>
  <c r="SI25"/>
  <c r="SI21"/>
  <c r="SI37"/>
  <c r="SI23"/>
  <c r="SI18"/>
  <c r="SI13"/>
  <c r="SI12"/>
  <c r="SI8"/>
  <c r="SI15"/>
  <c r="SI9"/>
  <c r="SI33"/>
  <c r="SI3"/>
  <c r="SI47"/>
  <c r="SI19"/>
  <c r="SI16"/>
  <c r="SI10"/>
  <c r="SI6"/>
  <c r="SI43"/>
  <c r="SI31"/>
  <c r="SI24"/>
  <c r="SI17"/>
  <c r="SI11"/>
  <c r="SI7"/>
  <c r="SI4"/>
  <c r="SI5"/>
  <c r="SI2"/>
  <c r="SI28"/>
  <c r="SJ1"/>
  <c r="NR253" l="1"/>
  <c r="NX252"/>
  <c r="FD204"/>
  <c r="FD196"/>
  <c r="FD201"/>
  <c r="FD206"/>
  <c r="FD198"/>
  <c r="FD199"/>
  <c r="FD194"/>
  <c r="FD205"/>
  <c r="FD202"/>
  <c r="FD190"/>
  <c r="FD192"/>
  <c r="FD195"/>
  <c r="FD187"/>
  <c r="FD179"/>
  <c r="FD197"/>
  <c r="FD184"/>
  <c r="FD203"/>
  <c r="FD200"/>
  <c r="FD191"/>
  <c r="FD183"/>
  <c r="FD169"/>
  <c r="FD161"/>
  <c r="FD193"/>
  <c r="FD186"/>
  <c r="FD180"/>
  <c r="FD166"/>
  <c r="FD164"/>
  <c r="FD151"/>
  <c r="FD177"/>
  <c r="FD174"/>
  <c r="FD189"/>
  <c r="FD185"/>
  <c r="FD181"/>
  <c r="FD176"/>
  <c r="FD188"/>
  <c r="FD182"/>
  <c r="FD173"/>
  <c r="FD167"/>
  <c r="FD145"/>
  <c r="FD168"/>
  <c r="FD160"/>
  <c r="FD156"/>
  <c r="FD172"/>
  <c r="FD178"/>
  <c r="FD157"/>
  <c r="FD163"/>
  <c r="FD147"/>
  <c r="FD143"/>
  <c r="FD142"/>
  <c r="FD134"/>
  <c r="FD126"/>
  <c r="FD154"/>
  <c r="FD150"/>
  <c r="FD149"/>
  <c r="FD136"/>
  <c r="FD170"/>
  <c r="FD138"/>
  <c r="FD175"/>
  <c r="FD162"/>
  <c r="FD152"/>
  <c r="FD140"/>
  <c r="FD171"/>
  <c r="FD165"/>
  <c r="FD159"/>
  <c r="FD141"/>
  <c r="FD128"/>
  <c r="FD124"/>
  <c r="FD120"/>
  <c r="FD112"/>
  <c r="FD155"/>
  <c r="FD148"/>
  <c r="FD146"/>
  <c r="FD130"/>
  <c r="FD127"/>
  <c r="FD116"/>
  <c r="FD139"/>
  <c r="FD137"/>
  <c r="FD135"/>
  <c r="FD122"/>
  <c r="FD153"/>
  <c r="FD133"/>
  <c r="FD132"/>
  <c r="FD114"/>
  <c r="FD103"/>
  <c r="FD95"/>
  <c r="FD111"/>
  <c r="FD110"/>
  <c r="FD158"/>
  <c r="FD121"/>
  <c r="FD119"/>
  <c r="FD144"/>
  <c r="FD115"/>
  <c r="FD118"/>
  <c r="FD117"/>
  <c r="FD113"/>
  <c r="FD108"/>
  <c r="FD106"/>
  <c r="FD90"/>
  <c r="FD82"/>
  <c r="FD86"/>
  <c r="FD125"/>
  <c r="FD97"/>
  <c r="FD92"/>
  <c r="FD131"/>
  <c r="FD107"/>
  <c r="FD100"/>
  <c r="FD94"/>
  <c r="FD129"/>
  <c r="FD102"/>
  <c r="FD99"/>
  <c r="FD96"/>
  <c r="FD93"/>
  <c r="FD84"/>
  <c r="FD80"/>
  <c r="FD71"/>
  <c r="FD123"/>
  <c r="FD88"/>
  <c r="FD81"/>
  <c r="FD67"/>
  <c r="FD60"/>
  <c r="FD52"/>
  <c r="FD105"/>
  <c r="FD104"/>
  <c r="FD78"/>
  <c r="FD73"/>
  <c r="FD69"/>
  <c r="FD65"/>
  <c r="FD57"/>
  <c r="FD89"/>
  <c r="FD79"/>
  <c r="FD75"/>
  <c r="FD62"/>
  <c r="FD54"/>
  <c r="FD101"/>
  <c r="FD87"/>
  <c r="FD63"/>
  <c r="FD55"/>
  <c r="FD47"/>
  <c r="FD39"/>
  <c r="FD31"/>
  <c r="FD98"/>
  <c r="FD77"/>
  <c r="FD51"/>
  <c r="FD49"/>
  <c r="FD45"/>
  <c r="FD32"/>
  <c r="FD26"/>
  <c r="FD76"/>
  <c r="FD72"/>
  <c r="FD66"/>
  <c r="FD58"/>
  <c r="FD68"/>
  <c r="FD59"/>
  <c r="FD40"/>
  <c r="FD38"/>
  <c r="FD28"/>
  <c r="FD109"/>
  <c r="FD74"/>
  <c r="FD70"/>
  <c r="FD41"/>
  <c r="FD37"/>
  <c r="FD24"/>
  <c r="FD16"/>
  <c r="FD85"/>
  <c r="FD44"/>
  <c r="FD36"/>
  <c r="FD30"/>
  <c r="FD27"/>
  <c r="FD10"/>
  <c r="FD2"/>
  <c r="FD18"/>
  <c r="FD15"/>
  <c r="FD7"/>
  <c r="FD61"/>
  <c r="FD35"/>
  <c r="FD25"/>
  <c r="FD20"/>
  <c r="FD12"/>
  <c r="FD4"/>
  <c r="FD83"/>
  <c r="FD53"/>
  <c r="FD21"/>
  <c r="FD19"/>
  <c r="FD8"/>
  <c r="FD56"/>
  <c r="FD48"/>
  <c r="FD91"/>
  <c r="FD50"/>
  <c r="FD9"/>
  <c r="FD42"/>
  <c r="FD17"/>
  <c r="FD11"/>
  <c r="FD3"/>
  <c r="FD23"/>
  <c r="FD22"/>
  <c r="FD33"/>
  <c r="FD29"/>
  <c r="FD64"/>
  <c r="FD34"/>
  <c r="FD46"/>
  <c r="FD43"/>
  <c r="FD14"/>
  <c r="FD6"/>
  <c r="FD13"/>
  <c r="FD5"/>
  <c r="CO204"/>
  <c r="CO200"/>
  <c r="CO196"/>
  <c r="CO192"/>
  <c r="CO188"/>
  <c r="CO184"/>
  <c r="CO180"/>
  <c r="CO176"/>
  <c r="CO172"/>
  <c r="CO168"/>
  <c r="CO164"/>
  <c r="CO160"/>
  <c r="CO156"/>
  <c r="CO152"/>
  <c r="CO148"/>
  <c r="CO144"/>
  <c r="CO140"/>
  <c r="CO205"/>
  <c r="CO201"/>
  <c r="CO197"/>
  <c r="CO193"/>
  <c r="CO189"/>
  <c r="CO185"/>
  <c r="CO181"/>
  <c r="CO177"/>
  <c r="CO173"/>
  <c r="CO169"/>
  <c r="CO165"/>
  <c r="CO206"/>
  <c r="CO202"/>
  <c r="CO198"/>
  <c r="CO194"/>
  <c r="CO190"/>
  <c r="CO186"/>
  <c r="CO182"/>
  <c r="CO178"/>
  <c r="CO174"/>
  <c r="CO203"/>
  <c r="CO199"/>
  <c r="CO195"/>
  <c r="CO191"/>
  <c r="CO187"/>
  <c r="CO183"/>
  <c r="CO179"/>
  <c r="CO175"/>
  <c r="CO171"/>
  <c r="CO167"/>
  <c r="CO163"/>
  <c r="CO162"/>
  <c r="CO161"/>
  <c r="CO147"/>
  <c r="CO146"/>
  <c r="CO145"/>
  <c r="CO135"/>
  <c r="CO131"/>
  <c r="CO127"/>
  <c r="CO123"/>
  <c r="CO119"/>
  <c r="CO170"/>
  <c r="CO151"/>
  <c r="CO150"/>
  <c r="CO149"/>
  <c r="CO136"/>
  <c r="CO132"/>
  <c r="CO128"/>
  <c r="CO124"/>
  <c r="CO166"/>
  <c r="CO155"/>
  <c r="CO154"/>
  <c r="CO153"/>
  <c r="CO139"/>
  <c r="CO138"/>
  <c r="CO137"/>
  <c r="CO133"/>
  <c r="CO129"/>
  <c r="CO125"/>
  <c r="CO159"/>
  <c r="CO158"/>
  <c r="CO157"/>
  <c r="CO143"/>
  <c r="CO142"/>
  <c r="CO141"/>
  <c r="CO134"/>
  <c r="CO130"/>
  <c r="CO126"/>
  <c r="CO122"/>
  <c r="CO118"/>
  <c r="CO114"/>
  <c r="CO113"/>
  <c r="CO112"/>
  <c r="CO110"/>
  <c r="CO106"/>
  <c r="CO102"/>
  <c r="CO98"/>
  <c r="CO94"/>
  <c r="CO90"/>
  <c r="CO86"/>
  <c r="CO82"/>
  <c r="CO78"/>
  <c r="CO74"/>
  <c r="CO70"/>
  <c r="CO66"/>
  <c r="CO62"/>
  <c r="CO121"/>
  <c r="CO116"/>
  <c r="CO115"/>
  <c r="CO111"/>
  <c r="CO107"/>
  <c r="CO103"/>
  <c r="CO99"/>
  <c r="CO95"/>
  <c r="CO91"/>
  <c r="CO87"/>
  <c r="CO83"/>
  <c r="CO79"/>
  <c r="CO75"/>
  <c r="CO120"/>
  <c r="CO108"/>
  <c r="CO104"/>
  <c r="CO100"/>
  <c r="CO96"/>
  <c r="CO92"/>
  <c r="CO88"/>
  <c r="CO84"/>
  <c r="CO80"/>
  <c r="CO76"/>
  <c r="CO72"/>
  <c r="CO117"/>
  <c r="CO109"/>
  <c r="CO105"/>
  <c r="CO101"/>
  <c r="CO97"/>
  <c r="CO93"/>
  <c r="CO89"/>
  <c r="CO85"/>
  <c r="CO81"/>
  <c r="CO77"/>
  <c r="CO73"/>
  <c r="CO69"/>
  <c r="CO65"/>
  <c r="CO61"/>
  <c r="CO63"/>
  <c r="CO57"/>
  <c r="CO53"/>
  <c r="CO49"/>
  <c r="CO45"/>
  <c r="CO41"/>
  <c r="CO37"/>
  <c r="CO33"/>
  <c r="CO29"/>
  <c r="CO25"/>
  <c r="CO21"/>
  <c r="CO17"/>
  <c r="CO13"/>
  <c r="CO9"/>
  <c r="CO5"/>
  <c r="CO14"/>
  <c r="CO10"/>
  <c r="CO6"/>
  <c r="CO2"/>
  <c r="CO11"/>
  <c r="CO71"/>
  <c r="CO68"/>
  <c r="CO60"/>
  <c r="CO59"/>
  <c r="CO58"/>
  <c r="CO54"/>
  <c r="CO50"/>
  <c r="CO46"/>
  <c r="CO42"/>
  <c r="CO38"/>
  <c r="CO34"/>
  <c r="CO30"/>
  <c r="CO26"/>
  <c r="CO22"/>
  <c r="CO18"/>
  <c r="CO19"/>
  <c r="CO7"/>
  <c r="CO67"/>
  <c r="CO55"/>
  <c r="CO51"/>
  <c r="CO47"/>
  <c r="CO43"/>
  <c r="CO39"/>
  <c r="CO35"/>
  <c r="CO31"/>
  <c r="CO27"/>
  <c r="CO23"/>
  <c r="CO15"/>
  <c r="CO64"/>
  <c r="CO56"/>
  <c r="CO52"/>
  <c r="CO48"/>
  <c r="CO44"/>
  <c r="CO40"/>
  <c r="CO36"/>
  <c r="CO32"/>
  <c r="CO28"/>
  <c r="CO24"/>
  <c r="CO20"/>
  <c r="CO16"/>
  <c r="CO12"/>
  <c r="CO8"/>
  <c r="CO4"/>
  <c r="CO1"/>
  <c r="CO3"/>
  <c r="FD210"/>
  <c r="FC208"/>
  <c r="AA206"/>
  <c r="AA204"/>
  <c r="AA202"/>
  <c r="AA205"/>
  <c r="AA200"/>
  <c r="AA198"/>
  <c r="AA196"/>
  <c r="AA194"/>
  <c r="AA192"/>
  <c r="AA201"/>
  <c r="AA199"/>
  <c r="AA203"/>
  <c r="AA197"/>
  <c r="AA193"/>
  <c r="AA190"/>
  <c r="AA191"/>
  <c r="AA195"/>
  <c r="AA189"/>
  <c r="AA188"/>
  <c r="AA186"/>
  <c r="AA184"/>
  <c r="AA182"/>
  <c r="AA180"/>
  <c r="AA178"/>
  <c r="AA176"/>
  <c r="AA174"/>
  <c r="AA172"/>
  <c r="AA170"/>
  <c r="AA168"/>
  <c r="AA166"/>
  <c r="AA187"/>
  <c r="AA185"/>
  <c r="AA183"/>
  <c r="AA181"/>
  <c r="AA177"/>
  <c r="AA171"/>
  <c r="AA173"/>
  <c r="AA165"/>
  <c r="AA164"/>
  <c r="AA179"/>
  <c r="AA175"/>
  <c r="AA167"/>
  <c r="AA169"/>
  <c r="AA163"/>
  <c r="AA161"/>
  <c r="AA159"/>
  <c r="AA157"/>
  <c r="AA155"/>
  <c r="AA153"/>
  <c r="AA151"/>
  <c r="AA160"/>
  <c r="AA152"/>
  <c r="AA162"/>
  <c r="AA154"/>
  <c r="AA150"/>
  <c r="AA148"/>
  <c r="AA146"/>
  <c r="AA156"/>
  <c r="AA158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42"/>
  <c r="AA138"/>
  <c r="AA136"/>
  <c r="AA134"/>
  <c r="AA144"/>
  <c r="AA140"/>
  <c r="AA130"/>
  <c r="AA122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132"/>
  <c r="AA124"/>
  <c r="AA126"/>
  <c r="AA118"/>
  <c r="AA116"/>
  <c r="AA114"/>
  <c r="AA112"/>
  <c r="AA128"/>
  <c r="AA120"/>
  <c r="AA110"/>
  <c r="AA100"/>
  <c r="AA92"/>
  <c r="AA84"/>
  <c r="AA104"/>
  <c r="AA102"/>
  <c r="AA94"/>
  <c r="AA86"/>
  <c r="AA82"/>
  <c r="AA80"/>
  <c r="AA78"/>
  <c r="AA76"/>
  <c r="AA74"/>
  <c r="AA72"/>
  <c r="AA70"/>
  <c r="AA106"/>
  <c r="AA96"/>
  <c r="AA88"/>
  <c r="AA108"/>
  <c r="AA98"/>
  <c r="AA90"/>
  <c r="AA81"/>
  <c r="AA79"/>
  <c r="AA77"/>
  <c r="AA75"/>
  <c r="AA73"/>
  <c r="AA69"/>
  <c r="AA71"/>
  <c r="AA51"/>
  <c r="AA49"/>
  <c r="AA47"/>
  <c r="AA45"/>
  <c r="AA68"/>
  <c r="AA66"/>
  <c r="AA64"/>
  <c r="AA62"/>
  <c r="AA60"/>
  <c r="AA58"/>
  <c r="AA56"/>
  <c r="AA54"/>
  <c r="AA67"/>
  <c r="AA65"/>
  <c r="AA63"/>
  <c r="AA61"/>
  <c r="AA59"/>
  <c r="AA57"/>
  <c r="AA55"/>
  <c r="AA53"/>
  <c r="AA52"/>
  <c r="AA50"/>
  <c r="AA48"/>
  <c r="AA46"/>
  <c r="AA44"/>
  <c r="AA42"/>
  <c r="AA40"/>
  <c r="AA38"/>
  <c r="AA36"/>
  <c r="AA34"/>
  <c r="AA32"/>
  <c r="AA30"/>
  <c r="AA28"/>
  <c r="AA26"/>
  <c r="AA24"/>
  <c r="AA37"/>
  <c r="AA25"/>
  <c r="AA2"/>
  <c r="AA9"/>
  <c r="AA7"/>
  <c r="AA5"/>
  <c r="AA3"/>
  <c r="AA39"/>
  <c r="AA31"/>
  <c r="AA27"/>
  <c r="AA21"/>
  <c r="AA19"/>
  <c r="AA17"/>
  <c r="AA15"/>
  <c r="AA13"/>
  <c r="AA11"/>
  <c r="AA41"/>
  <c r="AA33"/>
  <c r="AA29"/>
  <c r="AA43"/>
  <c r="AA35"/>
  <c r="AA23"/>
  <c r="AA22"/>
  <c r="AA20"/>
  <c r="AA18"/>
  <c r="AA16"/>
  <c r="AA14"/>
  <c r="AA12"/>
  <c r="AA10"/>
  <c r="AA8"/>
  <c r="AA6"/>
  <c r="AA4"/>
  <c r="FE1"/>
  <c r="JZ155"/>
  <c r="JZ14"/>
  <c r="UR204"/>
  <c r="UR201"/>
  <c r="UR206"/>
  <c r="UR203"/>
  <c r="UR199"/>
  <c r="UR191"/>
  <c r="UR183"/>
  <c r="UR202"/>
  <c r="UR192"/>
  <c r="UR174"/>
  <c r="UR178"/>
  <c r="UR160"/>
  <c r="UR188"/>
  <c r="UR197"/>
  <c r="UR195"/>
  <c r="UR194"/>
  <c r="UR187"/>
  <c r="UR205"/>
  <c r="UR200"/>
  <c r="UR190"/>
  <c r="UR171"/>
  <c r="UR161"/>
  <c r="UR164"/>
  <c r="UR193"/>
  <c r="UR186"/>
  <c r="UR182"/>
  <c r="UR180"/>
  <c r="UR165"/>
  <c r="UR162"/>
  <c r="UR159"/>
  <c r="UR149"/>
  <c r="UR189"/>
  <c r="UR176"/>
  <c r="UR169"/>
  <c r="UR163"/>
  <c r="UR155"/>
  <c r="UR166"/>
  <c r="UR148"/>
  <c r="UR146"/>
  <c r="UR144"/>
  <c r="UR140"/>
  <c r="UR132"/>
  <c r="UR124"/>
  <c r="UR154"/>
  <c r="UR145"/>
  <c r="UR142"/>
  <c r="UR198"/>
  <c r="UR157"/>
  <c r="UR181"/>
  <c r="UR177"/>
  <c r="UR168"/>
  <c r="UR156"/>
  <c r="UR152"/>
  <c r="UR143"/>
  <c r="UR136"/>
  <c r="UR184"/>
  <c r="UR138"/>
  <c r="UR125"/>
  <c r="UR120"/>
  <c r="UR112"/>
  <c r="UR150"/>
  <c r="UR153"/>
  <c r="UR151"/>
  <c r="UR130"/>
  <c r="UR127"/>
  <c r="UR196"/>
  <c r="UR185"/>
  <c r="UR175"/>
  <c r="UR167"/>
  <c r="UR134"/>
  <c r="UR131"/>
  <c r="UR116"/>
  <c r="UR179"/>
  <c r="UR141"/>
  <c r="UR118"/>
  <c r="UR101"/>
  <c r="UR93"/>
  <c r="UR85"/>
  <c r="UR173"/>
  <c r="UR128"/>
  <c r="UR113"/>
  <c r="UR109"/>
  <c r="UR105"/>
  <c r="UR92"/>
  <c r="UR90"/>
  <c r="UR88"/>
  <c r="UR82"/>
  <c r="UR94"/>
  <c r="UR79"/>
  <c r="UR170"/>
  <c r="UR129"/>
  <c r="UR119"/>
  <c r="UR114"/>
  <c r="UR100"/>
  <c r="UR98"/>
  <c r="UR96"/>
  <c r="UR172"/>
  <c r="UR122"/>
  <c r="UR121"/>
  <c r="UR117"/>
  <c r="UR110"/>
  <c r="UR107"/>
  <c r="UR102"/>
  <c r="UR87"/>
  <c r="UR83"/>
  <c r="UR81"/>
  <c r="UR73"/>
  <c r="UR65"/>
  <c r="UR57"/>
  <c r="UR49"/>
  <c r="UR41"/>
  <c r="UR77"/>
  <c r="UR64"/>
  <c r="UR62"/>
  <c r="UR60"/>
  <c r="UR139"/>
  <c r="UR133"/>
  <c r="UR126"/>
  <c r="UR104"/>
  <c r="UR91"/>
  <c r="UR84"/>
  <c r="UR147"/>
  <c r="UR135"/>
  <c r="UR97"/>
  <c r="UR72"/>
  <c r="UR70"/>
  <c r="UR68"/>
  <c r="UR53"/>
  <c r="UR80"/>
  <c r="UR74"/>
  <c r="UR59"/>
  <c r="UR55"/>
  <c r="UR42"/>
  <c r="UR36"/>
  <c r="UR28"/>
  <c r="UR137"/>
  <c r="UR123"/>
  <c r="UR111"/>
  <c r="UR51"/>
  <c r="UR48"/>
  <c r="UR38"/>
  <c r="UR34"/>
  <c r="UR76"/>
  <c r="UR63"/>
  <c r="UR27"/>
  <c r="UR95"/>
  <c r="UR61"/>
  <c r="UR45"/>
  <c r="UR29"/>
  <c r="UR69"/>
  <c r="UR35"/>
  <c r="UR33"/>
  <c r="UR31"/>
  <c r="UR14"/>
  <c r="UR108"/>
  <c r="UR66"/>
  <c r="UR86"/>
  <c r="UR52"/>
  <c r="UR89"/>
  <c r="UR71"/>
  <c r="UR75"/>
  <c r="UR56"/>
  <c r="UR47"/>
  <c r="UR43"/>
  <c r="UR15"/>
  <c r="UR54"/>
  <c r="UR46"/>
  <c r="UR44"/>
  <c r="UR11"/>
  <c r="UR158"/>
  <c r="UR50"/>
  <c r="UR32"/>
  <c r="UR17"/>
  <c r="UR6"/>
  <c r="UR58"/>
  <c r="UR103"/>
  <c r="UR21"/>
  <c r="UR115"/>
  <c r="UR67"/>
  <c r="UR37"/>
  <c r="UR23"/>
  <c r="UR20"/>
  <c r="UR8"/>
  <c r="UR18"/>
  <c r="UR2"/>
  <c r="UR30"/>
  <c r="UR24"/>
  <c r="UR22"/>
  <c r="UR13"/>
  <c r="UR9"/>
  <c r="UR39"/>
  <c r="UR10"/>
  <c r="UR5"/>
  <c r="UR3"/>
  <c r="UR106"/>
  <c r="UR78"/>
  <c r="UR16"/>
  <c r="UR12"/>
  <c r="UR40"/>
  <c r="UR26"/>
  <c r="UR25"/>
  <c r="UR19"/>
  <c r="UR99"/>
  <c r="UR7"/>
  <c r="UR4"/>
  <c r="JZ158"/>
  <c r="HQ159"/>
  <c r="JZ16"/>
  <c r="JZ15"/>
  <c r="HQ16"/>
  <c r="JZ32"/>
  <c r="HQ32"/>
  <c r="JZ99"/>
  <c r="HQ99"/>
  <c r="JZ102"/>
  <c r="HQ102"/>
  <c r="JZ146"/>
  <c r="HQ146"/>
  <c r="JZ195"/>
  <c r="HQ195"/>
  <c r="JZ13"/>
  <c r="HQ13"/>
  <c r="JZ61"/>
  <c r="HQ61"/>
  <c r="JZ81"/>
  <c r="HQ81"/>
  <c r="JZ127"/>
  <c r="HQ127"/>
  <c r="JZ150"/>
  <c r="HQ150"/>
  <c r="JZ192"/>
  <c r="HQ192"/>
  <c r="JZ17"/>
  <c r="HQ17"/>
  <c r="JZ39"/>
  <c r="HQ39"/>
  <c r="JZ71"/>
  <c r="HQ71"/>
  <c r="JZ78"/>
  <c r="HQ78"/>
  <c r="JZ138"/>
  <c r="HQ138"/>
  <c r="JZ147"/>
  <c r="HQ147"/>
  <c r="JZ154"/>
  <c r="HQ154"/>
  <c r="JZ165"/>
  <c r="HQ165"/>
  <c r="JZ183"/>
  <c r="HQ183"/>
  <c r="JZ182"/>
  <c r="HQ182"/>
  <c r="JZ193"/>
  <c r="HQ193"/>
  <c r="JZ203"/>
  <c r="HQ203"/>
  <c r="JZ24"/>
  <c r="HQ24"/>
  <c r="JZ3"/>
  <c r="HQ3"/>
  <c r="JZ23"/>
  <c r="HQ23"/>
  <c r="JZ44"/>
  <c r="HQ44"/>
  <c r="JZ42"/>
  <c r="HQ42"/>
  <c r="JZ69"/>
  <c r="HQ69"/>
  <c r="JZ62"/>
  <c r="HQ62"/>
  <c r="JZ85"/>
  <c r="HQ85"/>
  <c r="JZ89"/>
  <c r="HQ89"/>
  <c r="JZ60"/>
  <c r="HQ60"/>
  <c r="JZ88"/>
  <c r="HQ88"/>
  <c r="JZ115"/>
  <c r="HQ115"/>
  <c r="JZ82"/>
  <c r="HQ82"/>
  <c r="JZ110"/>
  <c r="HQ110"/>
  <c r="JZ131"/>
  <c r="HQ131"/>
  <c r="JZ113"/>
  <c r="HQ113"/>
  <c r="JZ139"/>
  <c r="HQ139"/>
  <c r="JZ141"/>
  <c r="HQ141"/>
  <c r="JZ151"/>
  <c r="HQ151"/>
  <c r="JZ169"/>
  <c r="HQ169"/>
  <c r="JZ184"/>
  <c r="HQ184"/>
  <c r="JZ186"/>
  <c r="HQ186"/>
  <c r="JZ200"/>
  <c r="HQ200"/>
  <c r="JZ204"/>
  <c r="HQ204"/>
  <c r="JZ57"/>
  <c r="HQ57"/>
  <c r="JZ128"/>
  <c r="HQ128"/>
  <c r="JZ167"/>
  <c r="HQ167"/>
  <c r="JZ11"/>
  <c r="HQ11"/>
  <c r="JZ83"/>
  <c r="HQ83"/>
  <c r="JZ105"/>
  <c r="HQ105"/>
  <c r="JZ187"/>
  <c r="HQ187"/>
  <c r="JZ18"/>
  <c r="HQ18"/>
  <c r="JZ56"/>
  <c r="HQ56"/>
  <c r="JZ109"/>
  <c r="HQ109"/>
  <c r="JZ48"/>
  <c r="HQ48"/>
  <c r="JZ101"/>
  <c r="HQ101"/>
  <c r="JZ91"/>
  <c r="HQ91"/>
  <c r="JZ64"/>
  <c r="HQ64"/>
  <c r="JZ92"/>
  <c r="HQ92"/>
  <c r="JZ116"/>
  <c r="HQ116"/>
  <c r="JZ86"/>
  <c r="HQ86"/>
  <c r="JZ111"/>
  <c r="HQ111"/>
  <c r="JZ132"/>
  <c r="HQ132"/>
  <c r="JZ117"/>
  <c r="HQ117"/>
  <c r="JZ143"/>
  <c r="HQ143"/>
  <c r="JZ145"/>
  <c r="HQ145"/>
  <c r="JZ162"/>
  <c r="HQ162"/>
  <c r="JZ173"/>
  <c r="HQ173"/>
  <c r="JZ185"/>
  <c r="HQ185"/>
  <c r="JZ189"/>
  <c r="HQ189"/>
  <c r="JZ199"/>
  <c r="HQ199"/>
  <c r="JZ205"/>
  <c r="HQ205"/>
  <c r="JZ7"/>
  <c r="HQ7"/>
  <c r="JZ77"/>
  <c r="HQ77"/>
  <c r="JZ135"/>
  <c r="HQ135"/>
  <c r="JZ201"/>
  <c r="HQ201"/>
  <c r="JZ67"/>
  <c r="HQ67"/>
  <c r="JZ136"/>
  <c r="HQ136"/>
  <c r="JZ181"/>
  <c r="HQ181"/>
  <c r="JZ58"/>
  <c r="HQ58"/>
  <c r="JZ130"/>
  <c r="HQ130"/>
  <c r="JZ33"/>
  <c r="HQ33"/>
  <c r="JZ66"/>
  <c r="HQ66"/>
  <c r="JZ53"/>
  <c r="HQ53"/>
  <c r="JZ124"/>
  <c r="HQ124"/>
  <c r="JZ68"/>
  <c r="HQ68"/>
  <c r="JZ96"/>
  <c r="HQ96"/>
  <c r="JZ118"/>
  <c r="HQ118"/>
  <c r="JZ90"/>
  <c r="HQ90"/>
  <c r="JZ112"/>
  <c r="HQ112"/>
  <c r="JZ126"/>
  <c r="HQ126"/>
  <c r="JZ121"/>
  <c r="HQ121"/>
  <c r="JZ142"/>
  <c r="HQ142"/>
  <c r="JZ149"/>
  <c r="HQ149"/>
  <c r="JZ166"/>
  <c r="HQ166"/>
  <c r="JZ168"/>
  <c r="HQ168"/>
  <c r="JZ175"/>
  <c r="HQ175"/>
  <c r="JZ191"/>
  <c r="HQ191"/>
  <c r="JZ194"/>
  <c r="HQ194"/>
  <c r="JZ72"/>
  <c r="HQ72"/>
  <c r="JZ12"/>
  <c r="HQ12"/>
  <c r="JZ41"/>
  <c r="HQ41"/>
  <c r="JZ80"/>
  <c r="HQ80"/>
  <c r="JZ123"/>
  <c r="HQ123"/>
  <c r="JZ161"/>
  <c r="HQ161"/>
  <c r="JZ177"/>
  <c r="HQ177"/>
  <c r="JZ38"/>
  <c r="HQ38"/>
  <c r="JZ45"/>
  <c r="HQ45"/>
  <c r="JZ108"/>
  <c r="HQ108"/>
  <c r="JZ103"/>
  <c r="HQ103"/>
  <c r="JZ174"/>
  <c r="HQ174"/>
  <c r="JZ202"/>
  <c r="HQ202"/>
  <c r="JZ40"/>
  <c r="HQ40"/>
  <c r="JZ84"/>
  <c r="HQ84"/>
  <c r="JZ114"/>
  <c r="HQ114"/>
  <c r="JZ137"/>
  <c r="HQ137"/>
  <c r="JZ31"/>
  <c r="HQ31"/>
  <c r="JZ46"/>
  <c r="HQ46"/>
  <c r="JZ2"/>
  <c r="HQ2"/>
  <c r="JZ9"/>
  <c r="HQ9"/>
  <c r="JZ49"/>
  <c r="HQ49"/>
  <c r="JZ70"/>
  <c r="HQ70"/>
  <c r="JZ93"/>
  <c r="HQ93"/>
  <c r="JZ5"/>
  <c r="HQ5"/>
  <c r="JZ6"/>
  <c r="HQ6"/>
  <c r="JZ25"/>
  <c r="HQ25"/>
  <c r="JZ54"/>
  <c r="HQ54"/>
  <c r="JZ50"/>
  <c r="HQ50"/>
  <c r="JZ30"/>
  <c r="HQ30"/>
  <c r="JZ75"/>
  <c r="HQ75"/>
  <c r="JZ55"/>
  <c r="HQ55"/>
  <c r="JZ95"/>
  <c r="HQ95"/>
  <c r="JZ73"/>
  <c r="HQ73"/>
  <c r="JZ100"/>
  <c r="HQ100"/>
  <c r="JZ120"/>
  <c r="HQ120"/>
  <c r="JZ94"/>
  <c r="HQ94"/>
  <c r="JZ140"/>
  <c r="HQ140"/>
  <c r="JZ144"/>
  <c r="HQ144"/>
  <c r="JZ125"/>
  <c r="HQ125"/>
  <c r="JZ152"/>
  <c r="HQ152"/>
  <c r="JZ153"/>
  <c r="HQ153"/>
  <c r="JZ164"/>
  <c r="HQ164"/>
  <c r="JZ180"/>
  <c r="HQ180"/>
  <c r="JZ172"/>
  <c r="HQ172"/>
  <c r="JZ179"/>
  <c r="HQ179"/>
  <c r="JZ197"/>
  <c r="HQ197"/>
  <c r="JZ198"/>
  <c r="HQ198"/>
  <c r="JZ206"/>
  <c r="HQ206"/>
  <c r="JZ34"/>
  <c r="HQ34"/>
  <c r="JZ63"/>
  <c r="HQ63"/>
  <c r="JZ107"/>
  <c r="HQ107"/>
  <c r="JZ129"/>
  <c r="HQ129"/>
  <c r="JZ188"/>
  <c r="HQ188"/>
  <c r="JZ19"/>
  <c r="HQ19"/>
  <c r="JZ36"/>
  <c r="HQ36"/>
  <c r="JZ52"/>
  <c r="HQ52"/>
  <c r="JZ74"/>
  <c r="HQ74"/>
  <c r="JZ133"/>
  <c r="HQ133"/>
  <c r="JZ171"/>
  <c r="HQ171"/>
  <c r="JZ47"/>
  <c r="HQ47"/>
  <c r="JZ65"/>
  <c r="HQ65"/>
  <c r="JZ87"/>
  <c r="HQ87"/>
  <c r="JZ104"/>
  <c r="HQ104"/>
  <c r="JZ28"/>
  <c r="HQ28"/>
  <c r="JZ37"/>
  <c r="HQ37"/>
  <c r="JZ22"/>
  <c r="HQ22"/>
  <c r="JZ43"/>
  <c r="HQ43"/>
  <c r="JZ21"/>
  <c r="HQ21"/>
  <c r="JZ20"/>
  <c r="HQ20"/>
  <c r="JZ26"/>
  <c r="HQ26"/>
  <c r="JZ4"/>
  <c r="HQ4"/>
  <c r="JZ10"/>
  <c r="HQ10"/>
  <c r="JZ8"/>
  <c r="HQ8"/>
  <c r="JZ29"/>
  <c r="HQ29"/>
  <c r="JZ27"/>
  <c r="HQ27"/>
  <c r="JZ51"/>
  <c r="HQ51"/>
  <c r="JZ35"/>
  <c r="HQ35"/>
  <c r="JZ76"/>
  <c r="HQ76"/>
  <c r="JZ59"/>
  <c r="HQ59"/>
  <c r="JZ97"/>
  <c r="HQ97"/>
  <c r="JZ79"/>
  <c r="HQ79"/>
  <c r="JZ106"/>
  <c r="HQ106"/>
  <c r="JZ122"/>
  <c r="HQ122"/>
  <c r="JZ98"/>
  <c r="HQ98"/>
  <c r="JZ119"/>
  <c r="HQ119"/>
  <c r="JZ148"/>
  <c r="HQ148"/>
  <c r="JZ134"/>
  <c r="HQ134"/>
  <c r="JZ160"/>
  <c r="JZ159"/>
  <c r="HQ160"/>
  <c r="JZ157"/>
  <c r="JZ156"/>
  <c r="JZ170"/>
  <c r="HQ170"/>
  <c r="JZ163"/>
  <c r="HQ163"/>
  <c r="JZ176"/>
  <c r="HQ176"/>
  <c r="JZ178"/>
  <c r="HQ178"/>
  <c r="JZ190"/>
  <c r="HQ190"/>
  <c r="JZ196"/>
  <c r="HQ196"/>
  <c r="HQ15"/>
  <c r="HQ14"/>
  <c r="HQ156"/>
  <c r="HQ155"/>
  <c r="HQ158"/>
  <c r="HQ157"/>
  <c r="US1"/>
  <c r="SJ14"/>
  <c r="SJ72"/>
  <c r="SJ203"/>
  <c r="SJ201"/>
  <c r="SJ205"/>
  <c r="SJ199"/>
  <c r="SJ200"/>
  <c r="SJ197"/>
  <c r="SJ204"/>
  <c r="SJ202"/>
  <c r="SJ195"/>
  <c r="SJ191"/>
  <c r="SJ206"/>
  <c r="SJ198"/>
  <c r="SJ196"/>
  <c r="SJ194"/>
  <c r="SJ192"/>
  <c r="SJ190"/>
  <c r="SJ187"/>
  <c r="SJ183"/>
  <c r="SJ193"/>
  <c r="SJ188"/>
  <c r="SJ189"/>
  <c r="SJ179"/>
  <c r="SJ186"/>
  <c r="SJ180"/>
  <c r="SJ176"/>
  <c r="SJ182"/>
  <c r="SJ178"/>
  <c r="SJ173"/>
  <c r="SJ169"/>
  <c r="SJ184"/>
  <c r="SJ177"/>
  <c r="SJ174"/>
  <c r="SJ170"/>
  <c r="SJ166"/>
  <c r="SJ175"/>
  <c r="SJ172"/>
  <c r="SJ168"/>
  <c r="SJ164"/>
  <c r="SJ185"/>
  <c r="SJ159"/>
  <c r="SJ155"/>
  <c r="SJ151"/>
  <c r="SJ147"/>
  <c r="SJ171"/>
  <c r="SJ167"/>
  <c r="SJ165"/>
  <c r="SJ163"/>
  <c r="SJ160"/>
  <c r="SJ156"/>
  <c r="SJ152"/>
  <c r="SJ148"/>
  <c r="SJ181"/>
  <c r="SJ162"/>
  <c r="SJ158"/>
  <c r="SJ154"/>
  <c r="SJ150"/>
  <c r="SJ146"/>
  <c r="SJ145"/>
  <c r="SJ142"/>
  <c r="SJ138"/>
  <c r="SJ134"/>
  <c r="SJ130"/>
  <c r="SJ161"/>
  <c r="SJ153"/>
  <c r="SJ143"/>
  <c r="SJ144"/>
  <c r="SJ140"/>
  <c r="SJ157"/>
  <c r="SJ149"/>
  <c r="SJ133"/>
  <c r="SJ126"/>
  <c r="SJ122"/>
  <c r="SJ118"/>
  <c r="SJ114"/>
  <c r="SJ110"/>
  <c r="SJ106"/>
  <c r="SJ102"/>
  <c r="SJ139"/>
  <c r="SJ137"/>
  <c r="SJ132"/>
  <c r="SJ131"/>
  <c r="SJ127"/>
  <c r="SJ123"/>
  <c r="SJ129"/>
  <c r="SJ128"/>
  <c r="SJ124"/>
  <c r="SJ120"/>
  <c r="SJ116"/>
  <c r="SJ109"/>
  <c r="SJ99"/>
  <c r="SJ95"/>
  <c r="SJ91"/>
  <c r="SJ87"/>
  <c r="SJ83"/>
  <c r="SJ79"/>
  <c r="SJ75"/>
  <c r="SJ135"/>
  <c r="SJ115"/>
  <c r="SJ108"/>
  <c r="SJ107"/>
  <c r="SJ100"/>
  <c r="SJ136"/>
  <c r="SJ113"/>
  <c r="SJ105"/>
  <c r="SJ101"/>
  <c r="SJ97"/>
  <c r="SJ93"/>
  <c r="SJ89"/>
  <c r="SJ103"/>
  <c r="SJ98"/>
  <c r="SJ96"/>
  <c r="SJ94"/>
  <c r="SJ92"/>
  <c r="SJ90"/>
  <c r="SJ86"/>
  <c r="SJ78"/>
  <c r="SJ69"/>
  <c r="SJ65"/>
  <c r="SJ61"/>
  <c r="SJ57"/>
  <c r="SJ53"/>
  <c r="SJ49"/>
  <c r="SJ141"/>
  <c r="SJ125"/>
  <c r="SJ121"/>
  <c r="SJ104"/>
  <c r="SJ85"/>
  <c r="SJ84"/>
  <c r="SJ77"/>
  <c r="SJ76"/>
  <c r="SJ117"/>
  <c r="SJ112"/>
  <c r="SJ88"/>
  <c r="SJ81"/>
  <c r="SJ80"/>
  <c r="SJ73"/>
  <c r="SJ68"/>
  <c r="SJ64"/>
  <c r="SJ60"/>
  <c r="SJ56"/>
  <c r="SJ82"/>
  <c r="SJ74"/>
  <c r="SJ51"/>
  <c r="SJ50"/>
  <c r="SJ46"/>
  <c r="SJ42"/>
  <c r="SJ39"/>
  <c r="SJ36"/>
  <c r="SJ32"/>
  <c r="SJ27"/>
  <c r="SJ23"/>
  <c r="SJ111"/>
  <c r="SJ67"/>
  <c r="SJ63"/>
  <c r="SJ59"/>
  <c r="SJ55"/>
  <c r="SJ47"/>
  <c r="SJ43"/>
  <c r="SJ37"/>
  <c r="SJ33"/>
  <c r="SJ31"/>
  <c r="SJ28"/>
  <c r="SJ71"/>
  <c r="SJ70"/>
  <c r="SJ66"/>
  <c r="SJ62"/>
  <c r="SJ58"/>
  <c r="SJ52"/>
  <c r="SJ45"/>
  <c r="SJ41"/>
  <c r="SJ35"/>
  <c r="SJ30"/>
  <c r="SJ26"/>
  <c r="SJ22"/>
  <c r="SJ54"/>
  <c r="SJ38"/>
  <c r="SJ25"/>
  <c r="SJ21"/>
  <c r="SJ19"/>
  <c r="SJ15"/>
  <c r="SJ9"/>
  <c r="SJ5"/>
  <c r="SJ2"/>
  <c r="SJ34"/>
  <c r="SJ29"/>
  <c r="SJ48"/>
  <c r="SJ40"/>
  <c r="SJ20"/>
  <c r="SJ16"/>
  <c r="SJ10"/>
  <c r="SJ11"/>
  <c r="SJ4"/>
  <c r="SJ119"/>
  <c r="SJ44"/>
  <c r="SJ18"/>
  <c r="SJ13"/>
  <c r="SJ12"/>
  <c r="SJ8"/>
  <c r="SJ6"/>
  <c r="SJ3"/>
  <c r="SJ24"/>
  <c r="SJ17"/>
  <c r="SJ7"/>
  <c r="SK1"/>
  <c r="NR254" l="1"/>
  <c r="NX253"/>
  <c r="FE201"/>
  <c r="FE206"/>
  <c r="FE198"/>
  <c r="FE203"/>
  <c r="FE204"/>
  <c r="FE196"/>
  <c r="FE205"/>
  <c r="FE191"/>
  <c r="FE194"/>
  <c r="FE192"/>
  <c r="FE199"/>
  <c r="FE197"/>
  <c r="FE184"/>
  <c r="FE190"/>
  <c r="FE188"/>
  <c r="FE186"/>
  <c r="FE189"/>
  <c r="FE187"/>
  <c r="FE185"/>
  <c r="FE174"/>
  <c r="FE166"/>
  <c r="FE158"/>
  <c r="FE195"/>
  <c r="FE193"/>
  <c r="FE180"/>
  <c r="FE176"/>
  <c r="FE183"/>
  <c r="FE202"/>
  <c r="FE182"/>
  <c r="FE170"/>
  <c r="FE168"/>
  <c r="FE156"/>
  <c r="FE181"/>
  <c r="FE200"/>
  <c r="FE172"/>
  <c r="FE153"/>
  <c r="FE151"/>
  <c r="FE150"/>
  <c r="FE169"/>
  <c r="FE167"/>
  <c r="FE179"/>
  <c r="FE178"/>
  <c r="FE157"/>
  <c r="FE173"/>
  <c r="FE171"/>
  <c r="FE165"/>
  <c r="FE162"/>
  <c r="FE161"/>
  <c r="FE159"/>
  <c r="FE149"/>
  <c r="FE139"/>
  <c r="FE131"/>
  <c r="FE123"/>
  <c r="FE143"/>
  <c r="FE138"/>
  <c r="FE175"/>
  <c r="FE152"/>
  <c r="FE142"/>
  <c r="FE140"/>
  <c r="FE164"/>
  <c r="FE160"/>
  <c r="FE144"/>
  <c r="FE155"/>
  <c r="FE148"/>
  <c r="FE147"/>
  <c r="FE130"/>
  <c r="FE117"/>
  <c r="FE137"/>
  <c r="FE136"/>
  <c r="FE135"/>
  <c r="FE133"/>
  <c r="FE124"/>
  <c r="FE177"/>
  <c r="FE122"/>
  <c r="FE118"/>
  <c r="FE134"/>
  <c r="FE145"/>
  <c r="FE116"/>
  <c r="FE108"/>
  <c r="FE100"/>
  <c r="FE154"/>
  <c r="FE132"/>
  <c r="FE128"/>
  <c r="FE126"/>
  <c r="FE121"/>
  <c r="FE119"/>
  <c r="FE114"/>
  <c r="FE115"/>
  <c r="FE112"/>
  <c r="FE120"/>
  <c r="FE111"/>
  <c r="FE110"/>
  <c r="FE97"/>
  <c r="FE95"/>
  <c r="FE93"/>
  <c r="FE87"/>
  <c r="FE79"/>
  <c r="FE125"/>
  <c r="FE113"/>
  <c r="FE92"/>
  <c r="FE90"/>
  <c r="FE88"/>
  <c r="FE107"/>
  <c r="FE94"/>
  <c r="FE104"/>
  <c r="FE163"/>
  <c r="FE106"/>
  <c r="FE103"/>
  <c r="FE86"/>
  <c r="FE76"/>
  <c r="FE68"/>
  <c r="FE105"/>
  <c r="FE102"/>
  <c r="FE78"/>
  <c r="FE73"/>
  <c r="FE71"/>
  <c r="FE69"/>
  <c r="FE65"/>
  <c r="FE57"/>
  <c r="FE89"/>
  <c r="FE75"/>
  <c r="FE62"/>
  <c r="FE54"/>
  <c r="FE82"/>
  <c r="FE59"/>
  <c r="FE127"/>
  <c r="FE84"/>
  <c r="FE81"/>
  <c r="FE67"/>
  <c r="FE60"/>
  <c r="FE52"/>
  <c r="FE44"/>
  <c r="FE36"/>
  <c r="FE146"/>
  <c r="FE72"/>
  <c r="FE66"/>
  <c r="FE58"/>
  <c r="FE34"/>
  <c r="FE101"/>
  <c r="FE40"/>
  <c r="FE38"/>
  <c r="FE80"/>
  <c r="FE63"/>
  <c r="FE55"/>
  <c r="FE42"/>
  <c r="FE25"/>
  <c r="FE85"/>
  <c r="FE61"/>
  <c r="FE53"/>
  <c r="FE43"/>
  <c r="FE29"/>
  <c r="FE21"/>
  <c r="FE109"/>
  <c r="FE74"/>
  <c r="FE41"/>
  <c r="FE37"/>
  <c r="FE18"/>
  <c r="FE16"/>
  <c r="FE15"/>
  <c r="FE7"/>
  <c r="FE129"/>
  <c r="FE35"/>
  <c r="FE28"/>
  <c r="FE20"/>
  <c r="FE12"/>
  <c r="FE4"/>
  <c r="FE64"/>
  <c r="FE50"/>
  <c r="FE47"/>
  <c r="FE24"/>
  <c r="FE22"/>
  <c r="FE9"/>
  <c r="FE91"/>
  <c r="FE77"/>
  <c r="FE56"/>
  <c r="FE48"/>
  <c r="FE23"/>
  <c r="FE13"/>
  <c r="FE5"/>
  <c r="FE99"/>
  <c r="FE98"/>
  <c r="FE45"/>
  <c r="FE30"/>
  <c r="FE96"/>
  <c r="FE39"/>
  <c r="FE26"/>
  <c r="FE17"/>
  <c r="FE11"/>
  <c r="FE3"/>
  <c r="FE46"/>
  <c r="FE70"/>
  <c r="FE33"/>
  <c r="FE31"/>
  <c r="FE19"/>
  <c r="FE8"/>
  <c r="FE51"/>
  <c r="FE141"/>
  <c r="FE27"/>
  <c r="FE14"/>
  <c r="FE10"/>
  <c r="FE6"/>
  <c r="FE2"/>
  <c r="FE83"/>
  <c r="FE49"/>
  <c r="FE32"/>
  <c r="FD208"/>
  <c r="CP205"/>
  <c r="CP201"/>
  <c r="CP197"/>
  <c r="CP193"/>
  <c r="CP189"/>
  <c r="CP185"/>
  <c r="CP181"/>
  <c r="CP177"/>
  <c r="CP173"/>
  <c r="CP169"/>
  <c r="CP165"/>
  <c r="CP161"/>
  <c r="CP157"/>
  <c r="CP153"/>
  <c r="CP149"/>
  <c r="CP145"/>
  <c r="CP141"/>
  <c r="CP206"/>
  <c r="CP202"/>
  <c r="CP198"/>
  <c r="CP194"/>
  <c r="CP190"/>
  <c r="CP186"/>
  <c r="CP182"/>
  <c r="CP178"/>
  <c r="CP174"/>
  <c r="CP170"/>
  <c r="CP166"/>
  <c r="CP203"/>
  <c r="CP199"/>
  <c r="CP195"/>
  <c r="CP191"/>
  <c r="CP187"/>
  <c r="CP183"/>
  <c r="CP179"/>
  <c r="CP175"/>
  <c r="CP204"/>
  <c r="CP200"/>
  <c r="CP196"/>
  <c r="CP192"/>
  <c r="CP188"/>
  <c r="CP184"/>
  <c r="CP180"/>
  <c r="CP176"/>
  <c r="CP172"/>
  <c r="CP168"/>
  <c r="CP156"/>
  <c r="CP151"/>
  <c r="CP150"/>
  <c r="CP140"/>
  <c r="CP136"/>
  <c r="CP132"/>
  <c r="CP128"/>
  <c r="CP124"/>
  <c r="CP120"/>
  <c r="CP171"/>
  <c r="CP160"/>
  <c r="CP155"/>
  <c r="CP154"/>
  <c r="CP144"/>
  <c r="CP139"/>
  <c r="CP138"/>
  <c r="CP137"/>
  <c r="CP133"/>
  <c r="CP129"/>
  <c r="CP125"/>
  <c r="CP167"/>
  <c r="CP159"/>
  <c r="CP158"/>
  <c r="CP148"/>
  <c r="CP143"/>
  <c r="CP142"/>
  <c r="CP134"/>
  <c r="CP130"/>
  <c r="CP126"/>
  <c r="CP164"/>
  <c r="CP163"/>
  <c r="CP162"/>
  <c r="CP152"/>
  <c r="CP147"/>
  <c r="CP146"/>
  <c r="CP135"/>
  <c r="CP131"/>
  <c r="CP127"/>
  <c r="CP123"/>
  <c r="CP119"/>
  <c r="CP115"/>
  <c r="CP121"/>
  <c r="CP118"/>
  <c r="CP116"/>
  <c r="CP111"/>
  <c r="CP107"/>
  <c r="CP103"/>
  <c r="CP99"/>
  <c r="CP95"/>
  <c r="CP91"/>
  <c r="CP87"/>
  <c r="CP83"/>
  <c r="CP79"/>
  <c r="CP75"/>
  <c r="CP71"/>
  <c r="CP67"/>
  <c r="CP63"/>
  <c r="CP108"/>
  <c r="CP104"/>
  <c r="CP100"/>
  <c r="CP96"/>
  <c r="CP92"/>
  <c r="CP88"/>
  <c r="CP84"/>
  <c r="CP80"/>
  <c r="CP76"/>
  <c r="CP72"/>
  <c r="CP122"/>
  <c r="CP117"/>
  <c r="CP114"/>
  <c r="CP109"/>
  <c r="CP105"/>
  <c r="CP101"/>
  <c r="CP97"/>
  <c r="CP93"/>
  <c r="CP89"/>
  <c r="CP85"/>
  <c r="CP81"/>
  <c r="CP77"/>
  <c r="CP73"/>
  <c r="CP113"/>
  <c r="CP112"/>
  <c r="CP110"/>
  <c r="CP106"/>
  <c r="CP102"/>
  <c r="CP98"/>
  <c r="CP94"/>
  <c r="CP90"/>
  <c r="CP86"/>
  <c r="CP82"/>
  <c r="CP78"/>
  <c r="CP74"/>
  <c r="CP70"/>
  <c r="CP66"/>
  <c r="CP62"/>
  <c r="CP68"/>
  <c r="CP65"/>
  <c r="CP60"/>
  <c r="CP59"/>
  <c r="CP58"/>
  <c r="CP54"/>
  <c r="CP50"/>
  <c r="CP46"/>
  <c r="CP42"/>
  <c r="CP38"/>
  <c r="CP34"/>
  <c r="CP30"/>
  <c r="CP26"/>
  <c r="CP22"/>
  <c r="CP18"/>
  <c r="CP14"/>
  <c r="CP10"/>
  <c r="CP6"/>
  <c r="CP2"/>
  <c r="CP15"/>
  <c r="CP11"/>
  <c r="CP7"/>
  <c r="CP8"/>
  <c r="CP55"/>
  <c r="CP51"/>
  <c r="CP47"/>
  <c r="CP43"/>
  <c r="CP39"/>
  <c r="CP35"/>
  <c r="CP31"/>
  <c r="CP27"/>
  <c r="CP23"/>
  <c r="CP19"/>
  <c r="CP3"/>
  <c r="CP16"/>
  <c r="CP12"/>
  <c r="CP4"/>
  <c r="CP69"/>
  <c r="CP64"/>
  <c r="CP56"/>
  <c r="CP52"/>
  <c r="CP48"/>
  <c r="CP44"/>
  <c r="CP40"/>
  <c r="CP36"/>
  <c r="CP32"/>
  <c r="CP28"/>
  <c r="CP24"/>
  <c r="CP20"/>
  <c r="CP61"/>
  <c r="CP57"/>
  <c r="CP53"/>
  <c r="CP49"/>
  <c r="CP45"/>
  <c r="CP41"/>
  <c r="CP37"/>
  <c r="CP33"/>
  <c r="CP29"/>
  <c r="CP25"/>
  <c r="CP21"/>
  <c r="CP17"/>
  <c r="CP13"/>
  <c r="CP9"/>
  <c r="CP5"/>
  <c r="CP1"/>
  <c r="FE210"/>
  <c r="AB206"/>
  <c r="AB204"/>
  <c r="AB201"/>
  <c r="AB199"/>
  <c r="AB197"/>
  <c r="AB195"/>
  <c r="AB205"/>
  <c r="AB203"/>
  <c r="AB202"/>
  <c r="AB200"/>
  <c r="AB198"/>
  <c r="AB194"/>
  <c r="AB191"/>
  <c r="AB196"/>
  <c r="AB193"/>
  <c r="AB192"/>
  <c r="AB190"/>
  <c r="AB188"/>
  <c r="AB186"/>
  <c r="AB184"/>
  <c r="AB187"/>
  <c r="AB185"/>
  <c r="AB183"/>
  <c r="AB181"/>
  <c r="AB179"/>
  <c r="AB177"/>
  <c r="AB189"/>
  <c r="AB182"/>
  <c r="AB180"/>
  <c r="AB178"/>
  <c r="AB173"/>
  <c r="AB172"/>
  <c r="AB165"/>
  <c r="AB164"/>
  <c r="AB162"/>
  <c r="AB160"/>
  <c r="AB158"/>
  <c r="AB175"/>
  <c r="AB174"/>
  <c r="AB167"/>
  <c r="AB166"/>
  <c r="AB176"/>
  <c r="AB169"/>
  <c r="AB168"/>
  <c r="AB163"/>
  <c r="AB171"/>
  <c r="AB170"/>
  <c r="AB154"/>
  <c r="AB153"/>
  <c r="AB150"/>
  <c r="AB148"/>
  <c r="AB146"/>
  <c r="AB144"/>
  <c r="AB142"/>
  <c r="AB156"/>
  <c r="AB155"/>
  <c r="AB159"/>
  <c r="AB157"/>
  <c r="AB149"/>
  <c r="AB147"/>
  <c r="AB161"/>
  <c r="AB152"/>
  <c r="AB151"/>
  <c r="AB143"/>
  <c r="AB138"/>
  <c r="AB137"/>
  <c r="AB136"/>
  <c r="AB134"/>
  <c r="AB132"/>
  <c r="AB130"/>
  <c r="AB128"/>
  <c r="AB145"/>
  <c r="AB140"/>
  <c r="AB139"/>
  <c r="AB141"/>
  <c r="AB135"/>
  <c r="AB133"/>
  <c r="AB131"/>
  <c r="AB129"/>
  <c r="AB124"/>
  <c r="AB123"/>
  <c r="AB126"/>
  <c r="AB125"/>
  <c r="AB118"/>
  <c r="AB116"/>
  <c r="AB114"/>
  <c r="AB112"/>
  <c r="AB110"/>
  <c r="AB108"/>
  <c r="AB106"/>
  <c r="AB104"/>
  <c r="AB127"/>
  <c r="AB120"/>
  <c r="AB119"/>
  <c r="AB122"/>
  <c r="AB121"/>
  <c r="AB117"/>
  <c r="AB115"/>
  <c r="AB113"/>
  <c r="AB111"/>
  <c r="AB109"/>
  <c r="AB107"/>
  <c r="AB105"/>
  <c r="AB102"/>
  <c r="AB101"/>
  <c r="AB94"/>
  <c r="AB93"/>
  <c r="AB86"/>
  <c r="AB85"/>
  <c r="AB82"/>
  <c r="AB80"/>
  <c r="AB78"/>
  <c r="AB76"/>
  <c r="AB74"/>
  <c r="AB72"/>
  <c r="AB70"/>
  <c r="AB68"/>
  <c r="AB66"/>
  <c r="AB64"/>
  <c r="AB62"/>
  <c r="AB60"/>
  <c r="AB58"/>
  <c r="AB56"/>
  <c r="AB54"/>
  <c r="AB96"/>
  <c r="AB95"/>
  <c r="AB88"/>
  <c r="AB87"/>
  <c r="AB98"/>
  <c r="AB97"/>
  <c r="AB90"/>
  <c r="AB89"/>
  <c r="AB81"/>
  <c r="AB103"/>
  <c r="AB100"/>
  <c r="AB99"/>
  <c r="AB92"/>
  <c r="AB91"/>
  <c r="AB84"/>
  <c r="AB83"/>
  <c r="AB71"/>
  <c r="AB51"/>
  <c r="AB49"/>
  <c r="AB47"/>
  <c r="AB45"/>
  <c r="AB43"/>
  <c r="AB41"/>
  <c r="AB39"/>
  <c r="AB37"/>
  <c r="AB35"/>
  <c r="AB33"/>
  <c r="AB31"/>
  <c r="AB77"/>
  <c r="AB73"/>
  <c r="AB67"/>
  <c r="AB65"/>
  <c r="AB63"/>
  <c r="AB61"/>
  <c r="AB59"/>
  <c r="AB57"/>
  <c r="AB55"/>
  <c r="AB53"/>
  <c r="AB52"/>
  <c r="AB50"/>
  <c r="AB48"/>
  <c r="AB46"/>
  <c r="AB79"/>
  <c r="AB75"/>
  <c r="AB69"/>
  <c r="AB44"/>
  <c r="AB40"/>
  <c r="AB32"/>
  <c r="AB27"/>
  <c r="AB26"/>
  <c r="AB21"/>
  <c r="AB19"/>
  <c r="AB17"/>
  <c r="AB15"/>
  <c r="AB13"/>
  <c r="AB11"/>
  <c r="AB9"/>
  <c r="AB7"/>
  <c r="AB5"/>
  <c r="AB3"/>
  <c r="AB10"/>
  <c r="AB8"/>
  <c r="AB4"/>
  <c r="AB2"/>
  <c r="AB42"/>
  <c r="AB34"/>
  <c r="AB29"/>
  <c r="AB28"/>
  <c r="AB12"/>
  <c r="AB36"/>
  <c r="AB30"/>
  <c r="AB23"/>
  <c r="AB22"/>
  <c r="AB20"/>
  <c r="AB18"/>
  <c r="AB16"/>
  <c r="AB14"/>
  <c r="AB6"/>
  <c r="AB38"/>
  <c r="AB25"/>
  <c r="AB24"/>
  <c r="FF1"/>
  <c r="KA158"/>
  <c r="KA14"/>
  <c r="US201"/>
  <c r="US206"/>
  <c r="US203"/>
  <c r="US200"/>
  <c r="US196"/>
  <c r="US188"/>
  <c r="US202"/>
  <c r="US198"/>
  <c r="US194"/>
  <c r="US179"/>
  <c r="US171"/>
  <c r="US204"/>
  <c r="US192"/>
  <c r="US195"/>
  <c r="US193"/>
  <c r="US190"/>
  <c r="US187"/>
  <c r="US184"/>
  <c r="US180"/>
  <c r="US165"/>
  <c r="US197"/>
  <c r="US199"/>
  <c r="US191"/>
  <c r="US205"/>
  <c r="US185"/>
  <c r="US182"/>
  <c r="US177"/>
  <c r="US174"/>
  <c r="US168"/>
  <c r="US167"/>
  <c r="US163"/>
  <c r="US183"/>
  <c r="US186"/>
  <c r="US157"/>
  <c r="US154"/>
  <c r="US146"/>
  <c r="US176"/>
  <c r="US169"/>
  <c r="US178"/>
  <c r="US166"/>
  <c r="US160"/>
  <c r="US172"/>
  <c r="US150"/>
  <c r="US137"/>
  <c r="US129"/>
  <c r="US121"/>
  <c r="US189"/>
  <c r="US181"/>
  <c r="US162"/>
  <c r="US156"/>
  <c r="US152"/>
  <c r="US143"/>
  <c r="US155"/>
  <c r="US149"/>
  <c r="US140"/>
  <c r="US138"/>
  <c r="US170"/>
  <c r="US158"/>
  <c r="US153"/>
  <c r="US131"/>
  <c r="US127"/>
  <c r="US117"/>
  <c r="US109"/>
  <c r="US151"/>
  <c r="US130"/>
  <c r="US124"/>
  <c r="US175"/>
  <c r="US134"/>
  <c r="US141"/>
  <c r="US136"/>
  <c r="US120"/>
  <c r="US118"/>
  <c r="US164"/>
  <c r="US142"/>
  <c r="US128"/>
  <c r="US125"/>
  <c r="US122"/>
  <c r="US111"/>
  <c r="US107"/>
  <c r="US106"/>
  <c r="US98"/>
  <c r="US90"/>
  <c r="US159"/>
  <c r="US94"/>
  <c r="US79"/>
  <c r="US161"/>
  <c r="US148"/>
  <c r="US119"/>
  <c r="US114"/>
  <c r="US100"/>
  <c r="US96"/>
  <c r="US132"/>
  <c r="US110"/>
  <c r="US102"/>
  <c r="US87"/>
  <c r="US85"/>
  <c r="US83"/>
  <c r="US81"/>
  <c r="US139"/>
  <c r="US116"/>
  <c r="US115"/>
  <c r="US104"/>
  <c r="US89"/>
  <c r="US78"/>
  <c r="US70"/>
  <c r="US62"/>
  <c r="US54"/>
  <c r="US46"/>
  <c r="US133"/>
  <c r="US126"/>
  <c r="US112"/>
  <c r="US101"/>
  <c r="US91"/>
  <c r="US88"/>
  <c r="US84"/>
  <c r="US66"/>
  <c r="US147"/>
  <c r="US135"/>
  <c r="US97"/>
  <c r="US72"/>
  <c r="US173"/>
  <c r="US80"/>
  <c r="US74"/>
  <c r="US59"/>
  <c r="US57"/>
  <c r="US55"/>
  <c r="US123"/>
  <c r="US103"/>
  <c r="US93"/>
  <c r="US76"/>
  <c r="US61"/>
  <c r="US48"/>
  <c r="US44"/>
  <c r="US33"/>
  <c r="US25"/>
  <c r="US73"/>
  <c r="US63"/>
  <c r="US27"/>
  <c r="US144"/>
  <c r="US113"/>
  <c r="US95"/>
  <c r="US45"/>
  <c r="US42"/>
  <c r="US29"/>
  <c r="US69"/>
  <c r="US49"/>
  <c r="US35"/>
  <c r="US31"/>
  <c r="US108"/>
  <c r="US105"/>
  <c r="US75"/>
  <c r="US67"/>
  <c r="US60"/>
  <c r="US43"/>
  <c r="US40"/>
  <c r="US37"/>
  <c r="US22"/>
  <c r="US19"/>
  <c r="US11"/>
  <c r="US5"/>
  <c r="US2"/>
  <c r="US145"/>
  <c r="US99"/>
  <c r="US77"/>
  <c r="US56"/>
  <c r="US82"/>
  <c r="US65"/>
  <c r="US64"/>
  <c r="US58"/>
  <c r="US53"/>
  <c r="US71"/>
  <c r="US92"/>
  <c r="US50"/>
  <c r="US47"/>
  <c r="US34"/>
  <c r="US32"/>
  <c r="US17"/>
  <c r="US6"/>
  <c r="US7"/>
  <c r="US24"/>
  <c r="US21"/>
  <c r="US15"/>
  <c r="US23"/>
  <c r="US20"/>
  <c r="US8"/>
  <c r="US18"/>
  <c r="US4"/>
  <c r="US30"/>
  <c r="US51"/>
  <c r="US41"/>
  <c r="US39"/>
  <c r="US38"/>
  <c r="US36"/>
  <c r="US10"/>
  <c r="US3"/>
  <c r="US68"/>
  <c r="US16"/>
  <c r="US14"/>
  <c r="US12"/>
  <c r="US86"/>
  <c r="US52"/>
  <c r="US26"/>
  <c r="US28"/>
  <c r="US13"/>
  <c r="US9"/>
  <c r="KA155"/>
  <c r="KA58"/>
  <c r="HR58"/>
  <c r="KA23"/>
  <c r="HR23"/>
  <c r="KA61"/>
  <c r="HR61"/>
  <c r="KA79"/>
  <c r="HR79"/>
  <c r="KA185"/>
  <c r="HR185"/>
  <c r="KA10"/>
  <c r="HR10"/>
  <c r="KA22"/>
  <c r="HR22"/>
  <c r="KA81"/>
  <c r="HR81"/>
  <c r="KA98"/>
  <c r="HR98"/>
  <c r="KA130"/>
  <c r="HR130"/>
  <c r="KA179"/>
  <c r="HR179"/>
  <c r="KA12"/>
  <c r="HR12"/>
  <c r="KA26"/>
  <c r="HR26"/>
  <c r="KA88"/>
  <c r="HR88"/>
  <c r="KA87"/>
  <c r="HR87"/>
  <c r="KA149"/>
  <c r="HR149"/>
  <c r="KA169"/>
  <c r="HR169"/>
  <c r="KA196"/>
  <c r="HR196"/>
  <c r="KA200"/>
  <c r="HR200"/>
  <c r="KA13"/>
  <c r="HR13"/>
  <c r="KA20"/>
  <c r="HR20"/>
  <c r="KA30"/>
  <c r="HR30"/>
  <c r="KA70"/>
  <c r="HR70"/>
  <c r="KA55"/>
  <c r="HR55"/>
  <c r="KA36"/>
  <c r="HR36"/>
  <c r="KA56"/>
  <c r="HR56"/>
  <c r="KA112"/>
  <c r="HR112"/>
  <c r="KA125"/>
  <c r="HR125"/>
  <c r="KA78"/>
  <c r="HR78"/>
  <c r="KA89"/>
  <c r="HR89"/>
  <c r="KA107"/>
  <c r="HR107"/>
  <c r="KA91"/>
  <c r="HR91"/>
  <c r="KA129"/>
  <c r="HR129"/>
  <c r="KA106"/>
  <c r="HR106"/>
  <c r="KA156"/>
  <c r="KA157"/>
  <c r="KA138"/>
  <c r="HR138"/>
  <c r="KA181"/>
  <c r="HR181"/>
  <c r="KA171"/>
  <c r="HR171"/>
  <c r="KA172"/>
  <c r="HR172"/>
  <c r="KA173"/>
  <c r="HR173"/>
  <c r="KA188"/>
  <c r="HR188"/>
  <c r="KA198"/>
  <c r="HR198"/>
  <c r="KA199"/>
  <c r="HR199"/>
  <c r="KA54"/>
  <c r="HR54"/>
  <c r="KA85"/>
  <c r="HR85"/>
  <c r="KA161"/>
  <c r="HR161"/>
  <c r="KA204"/>
  <c r="HR204"/>
  <c r="KA74"/>
  <c r="HR74"/>
  <c r="KA124"/>
  <c r="HR124"/>
  <c r="KA164"/>
  <c r="HR164"/>
  <c r="KA66"/>
  <c r="HR66"/>
  <c r="KA100"/>
  <c r="HR100"/>
  <c r="KA167"/>
  <c r="HR167"/>
  <c r="KA7"/>
  <c r="HR7"/>
  <c r="KA19"/>
  <c r="HR19"/>
  <c r="KA59"/>
  <c r="HR59"/>
  <c r="KA117"/>
  <c r="HR117"/>
  <c r="KA86"/>
  <c r="HR86"/>
  <c r="KA93"/>
  <c r="HR93"/>
  <c r="KA108"/>
  <c r="HR108"/>
  <c r="KA95"/>
  <c r="HR95"/>
  <c r="KA123"/>
  <c r="HR123"/>
  <c r="KA110"/>
  <c r="HR110"/>
  <c r="KA140"/>
  <c r="HR140"/>
  <c r="KA142"/>
  <c r="HR142"/>
  <c r="KA148"/>
  <c r="HR148"/>
  <c r="KA147"/>
  <c r="HR147"/>
  <c r="KA175"/>
  <c r="HR175"/>
  <c r="KA178"/>
  <c r="HR178"/>
  <c r="KA193"/>
  <c r="HR193"/>
  <c r="KA206"/>
  <c r="HR206"/>
  <c r="KA205"/>
  <c r="HR205"/>
  <c r="KA2"/>
  <c r="HR2"/>
  <c r="KA51"/>
  <c r="HR51"/>
  <c r="KA113"/>
  <c r="HR113"/>
  <c r="KA120"/>
  <c r="HR120"/>
  <c r="KA163"/>
  <c r="HR163"/>
  <c r="KA192"/>
  <c r="HR192"/>
  <c r="KA8"/>
  <c r="HR8"/>
  <c r="KA62"/>
  <c r="HR62"/>
  <c r="KA104"/>
  <c r="HR104"/>
  <c r="KA136"/>
  <c r="HR136"/>
  <c r="KA133"/>
  <c r="HR133"/>
  <c r="KA194"/>
  <c r="HR194"/>
  <c r="KA15"/>
  <c r="KA16"/>
  <c r="HR16"/>
  <c r="KA32"/>
  <c r="HR32"/>
  <c r="KA121"/>
  <c r="HR121"/>
  <c r="KA128"/>
  <c r="HR128"/>
  <c r="KA134"/>
  <c r="HR134"/>
  <c r="KA189"/>
  <c r="HR189"/>
  <c r="KA18"/>
  <c r="HR18"/>
  <c r="KA40"/>
  <c r="HR40"/>
  <c r="KA35"/>
  <c r="HR35"/>
  <c r="KA71"/>
  <c r="HR71"/>
  <c r="KA39"/>
  <c r="HR39"/>
  <c r="KA60"/>
  <c r="HR60"/>
  <c r="KA141"/>
  <c r="HR141"/>
  <c r="KA17"/>
  <c r="HR17"/>
  <c r="KA44"/>
  <c r="HR44"/>
  <c r="KA48"/>
  <c r="HR48"/>
  <c r="KA21"/>
  <c r="HR21"/>
  <c r="KA41"/>
  <c r="HR41"/>
  <c r="KA28"/>
  <c r="HR28"/>
  <c r="KA63"/>
  <c r="HR63"/>
  <c r="KA42"/>
  <c r="HR42"/>
  <c r="KA64"/>
  <c r="HR64"/>
  <c r="KA76"/>
  <c r="HR76"/>
  <c r="KA49"/>
  <c r="HR49"/>
  <c r="KA90"/>
  <c r="HR90"/>
  <c r="KA97"/>
  <c r="HR97"/>
  <c r="KA115"/>
  <c r="HR115"/>
  <c r="KA99"/>
  <c r="HR99"/>
  <c r="KA127"/>
  <c r="HR127"/>
  <c r="KA114"/>
  <c r="HR114"/>
  <c r="KA144"/>
  <c r="HR144"/>
  <c r="KA145"/>
  <c r="HR145"/>
  <c r="KA152"/>
  <c r="HR152"/>
  <c r="KA151"/>
  <c r="HR151"/>
  <c r="KA166"/>
  <c r="HR166"/>
  <c r="KA182"/>
  <c r="HR182"/>
  <c r="KA183"/>
  <c r="HR183"/>
  <c r="KA191"/>
  <c r="HR191"/>
  <c r="KA201"/>
  <c r="HR201"/>
  <c r="KA11"/>
  <c r="HR11"/>
  <c r="KA80"/>
  <c r="HR80"/>
  <c r="KA126"/>
  <c r="HR126"/>
  <c r="KA177"/>
  <c r="HR177"/>
  <c r="KA27"/>
  <c r="HR27"/>
  <c r="KA139"/>
  <c r="HR139"/>
  <c r="KA184"/>
  <c r="HR184"/>
  <c r="KA47"/>
  <c r="HR47"/>
  <c r="KA103"/>
  <c r="HR103"/>
  <c r="KA162"/>
  <c r="HR162"/>
  <c r="KA119"/>
  <c r="HR119"/>
  <c r="KA45"/>
  <c r="HR45"/>
  <c r="KA67"/>
  <c r="HR67"/>
  <c r="KA77"/>
  <c r="HR77"/>
  <c r="KA53"/>
  <c r="HR53"/>
  <c r="KA92"/>
  <c r="HR92"/>
  <c r="KA101"/>
  <c r="HR101"/>
  <c r="KA135"/>
  <c r="HR135"/>
  <c r="KA109"/>
  <c r="HR109"/>
  <c r="KA131"/>
  <c r="HR131"/>
  <c r="KA118"/>
  <c r="HR118"/>
  <c r="KA143"/>
  <c r="HR143"/>
  <c r="KA146"/>
  <c r="HR146"/>
  <c r="KA170"/>
  <c r="HR170"/>
  <c r="KA176"/>
  <c r="HR176"/>
  <c r="KA187"/>
  <c r="HR187"/>
  <c r="KA195"/>
  <c r="HR195"/>
  <c r="KA203"/>
  <c r="HR203"/>
  <c r="KA6"/>
  <c r="HR6"/>
  <c r="KA37"/>
  <c r="HR37"/>
  <c r="KA96"/>
  <c r="HR96"/>
  <c r="KA137"/>
  <c r="HR137"/>
  <c r="KA154"/>
  <c r="HR154"/>
  <c r="KA186"/>
  <c r="HR186"/>
  <c r="KA5"/>
  <c r="HR5"/>
  <c r="KA43"/>
  <c r="HR43"/>
  <c r="KA65"/>
  <c r="HR65"/>
  <c r="KA83"/>
  <c r="HR83"/>
  <c r="KA165"/>
  <c r="HR165"/>
  <c r="KA197"/>
  <c r="HR197"/>
  <c r="KA9"/>
  <c r="HR9"/>
  <c r="KA82"/>
  <c r="HR82"/>
  <c r="KA69"/>
  <c r="HR69"/>
  <c r="KA102"/>
  <c r="HR102"/>
  <c r="KA168"/>
  <c r="HR168"/>
  <c r="KA24"/>
  <c r="HR24"/>
  <c r="KA29"/>
  <c r="HR29"/>
  <c r="KA25"/>
  <c r="HR25"/>
  <c r="KA31"/>
  <c r="HR31"/>
  <c r="KA46"/>
  <c r="HR46"/>
  <c r="KA68"/>
  <c r="HR68"/>
  <c r="KA3"/>
  <c r="HR3"/>
  <c r="KA4"/>
  <c r="HR4"/>
  <c r="KA34"/>
  <c r="HR34"/>
  <c r="KA38"/>
  <c r="HR38"/>
  <c r="KA52"/>
  <c r="HR52"/>
  <c r="KA33"/>
  <c r="HR33"/>
  <c r="KA111"/>
  <c r="HR111"/>
  <c r="KA50"/>
  <c r="HR50"/>
  <c r="KA73"/>
  <c r="HR73"/>
  <c r="KA84"/>
  <c r="HR84"/>
  <c r="KA57"/>
  <c r="HR57"/>
  <c r="KA94"/>
  <c r="HR94"/>
  <c r="KA105"/>
  <c r="HR105"/>
  <c r="KA75"/>
  <c r="HR75"/>
  <c r="KA116"/>
  <c r="HR116"/>
  <c r="KA132"/>
  <c r="HR132"/>
  <c r="KA122"/>
  <c r="HR122"/>
  <c r="KA153"/>
  <c r="HR153"/>
  <c r="KA150"/>
  <c r="HR150"/>
  <c r="KA159"/>
  <c r="KA160"/>
  <c r="HR160"/>
  <c r="HR159"/>
  <c r="KA174"/>
  <c r="HR174"/>
  <c r="KA180"/>
  <c r="HR180"/>
  <c r="KA190"/>
  <c r="HR190"/>
  <c r="KA202"/>
  <c r="HR202"/>
  <c r="KA72"/>
  <c r="HR72"/>
  <c r="HR14"/>
  <c r="HR15"/>
  <c r="HR157"/>
  <c r="HR158"/>
  <c r="HR156"/>
  <c r="HR155"/>
  <c r="UT1"/>
  <c r="SK204"/>
  <c r="SK14"/>
  <c r="SK206"/>
  <c r="SK202"/>
  <c r="SK205"/>
  <c r="SK200"/>
  <c r="SK199"/>
  <c r="SK198"/>
  <c r="SK203"/>
  <c r="SK196"/>
  <c r="SK192"/>
  <c r="SK197"/>
  <c r="SK72"/>
  <c r="SK201"/>
  <c r="SK193"/>
  <c r="SK195"/>
  <c r="SK190"/>
  <c r="SK188"/>
  <c r="SK184"/>
  <c r="SK194"/>
  <c r="SK189"/>
  <c r="SK191"/>
  <c r="SK186"/>
  <c r="SK180"/>
  <c r="SK187"/>
  <c r="SK185"/>
  <c r="SK181"/>
  <c r="SK177"/>
  <c r="SK179"/>
  <c r="SK183"/>
  <c r="SK178"/>
  <c r="SK174"/>
  <c r="SK170"/>
  <c r="SK171"/>
  <c r="SK167"/>
  <c r="SK182"/>
  <c r="SK176"/>
  <c r="SK173"/>
  <c r="SK169"/>
  <c r="SK165"/>
  <c r="SK175"/>
  <c r="SK164"/>
  <c r="SK163"/>
  <c r="SK160"/>
  <c r="SK156"/>
  <c r="SK152"/>
  <c r="SK148"/>
  <c r="SK172"/>
  <c r="SK161"/>
  <c r="SK157"/>
  <c r="SK153"/>
  <c r="SK149"/>
  <c r="SK168"/>
  <c r="SK166"/>
  <c r="SK159"/>
  <c r="SK155"/>
  <c r="SK151"/>
  <c r="SK147"/>
  <c r="SK143"/>
  <c r="SK139"/>
  <c r="SK135"/>
  <c r="SK131"/>
  <c r="SK162"/>
  <c r="SK154"/>
  <c r="SK144"/>
  <c r="SK140"/>
  <c r="SK146"/>
  <c r="SK141"/>
  <c r="SK137"/>
  <c r="SK132"/>
  <c r="SK127"/>
  <c r="SK123"/>
  <c r="SK119"/>
  <c r="SK115"/>
  <c r="SK111"/>
  <c r="SK107"/>
  <c r="SK103"/>
  <c r="SK145"/>
  <c r="SK130"/>
  <c r="SK129"/>
  <c r="SK128"/>
  <c r="SK124"/>
  <c r="SK136"/>
  <c r="SK125"/>
  <c r="SK121"/>
  <c r="SK117"/>
  <c r="SK134"/>
  <c r="SK108"/>
  <c r="SK100"/>
  <c r="SK96"/>
  <c r="SK92"/>
  <c r="SK88"/>
  <c r="SK84"/>
  <c r="SK80"/>
  <c r="SK76"/>
  <c r="SK122"/>
  <c r="SK120"/>
  <c r="SK118"/>
  <c r="SK116"/>
  <c r="SK114"/>
  <c r="SK113"/>
  <c r="SK106"/>
  <c r="SK105"/>
  <c r="SK101"/>
  <c r="SK142"/>
  <c r="SK112"/>
  <c r="SK104"/>
  <c r="SK98"/>
  <c r="SK94"/>
  <c r="SK90"/>
  <c r="SK126"/>
  <c r="SK109"/>
  <c r="SK85"/>
  <c r="SK77"/>
  <c r="SK70"/>
  <c r="SK66"/>
  <c r="SK62"/>
  <c r="SK58"/>
  <c r="SK54"/>
  <c r="SK50"/>
  <c r="SK158"/>
  <c r="SK138"/>
  <c r="SK110"/>
  <c r="SK83"/>
  <c r="SK82"/>
  <c r="SK75"/>
  <c r="SK74"/>
  <c r="SK71"/>
  <c r="SK150"/>
  <c r="SK102"/>
  <c r="SK87"/>
  <c r="SK86"/>
  <c r="SK79"/>
  <c r="SK78"/>
  <c r="SK69"/>
  <c r="SK65"/>
  <c r="SK61"/>
  <c r="SK57"/>
  <c r="SK93"/>
  <c r="SK67"/>
  <c r="SK63"/>
  <c r="SK59"/>
  <c r="SK55"/>
  <c r="SK49"/>
  <c r="SK47"/>
  <c r="SK43"/>
  <c r="SK37"/>
  <c r="SK33"/>
  <c r="SK31"/>
  <c r="SK28"/>
  <c r="SK24"/>
  <c r="SK99"/>
  <c r="SK91"/>
  <c r="SK48"/>
  <c r="SK44"/>
  <c r="SK40"/>
  <c r="SK38"/>
  <c r="SK34"/>
  <c r="SK29"/>
  <c r="SK95"/>
  <c r="SK81"/>
  <c r="SK73"/>
  <c r="SK51"/>
  <c r="SK46"/>
  <c r="SK42"/>
  <c r="SK39"/>
  <c r="SK36"/>
  <c r="SK32"/>
  <c r="SK27"/>
  <c r="SK23"/>
  <c r="SK60"/>
  <c r="SK26"/>
  <c r="SK20"/>
  <c r="SK16"/>
  <c r="SK10"/>
  <c r="SK6"/>
  <c r="SK3"/>
  <c r="SK11"/>
  <c r="SK97"/>
  <c r="SK8"/>
  <c r="SK89"/>
  <c r="SK56"/>
  <c r="SK41"/>
  <c r="SK22"/>
  <c r="SK17"/>
  <c r="SK68"/>
  <c r="SK35"/>
  <c r="SK30"/>
  <c r="SK12"/>
  <c r="SK64"/>
  <c r="SK53"/>
  <c r="SK45"/>
  <c r="SK25"/>
  <c r="SK21"/>
  <c r="SK19"/>
  <c r="SK15"/>
  <c r="SK9"/>
  <c r="SK5"/>
  <c r="SK2"/>
  <c r="SK7"/>
  <c r="SK4"/>
  <c r="SK133"/>
  <c r="SK52"/>
  <c r="SK18"/>
  <c r="SK13"/>
  <c r="SL1"/>
  <c r="NX254" l="1"/>
  <c r="NR255"/>
  <c r="FF206"/>
  <c r="FF198"/>
  <c r="FF203"/>
  <c r="FF200"/>
  <c r="FF201"/>
  <c r="FF204"/>
  <c r="FF202"/>
  <c r="FF196"/>
  <c r="FF190"/>
  <c r="FF189"/>
  <c r="FF181"/>
  <c r="FF197"/>
  <c r="FF188"/>
  <c r="FF186"/>
  <c r="FF184"/>
  <c r="FF194"/>
  <c r="FF171"/>
  <c r="FF163"/>
  <c r="FF183"/>
  <c r="FF205"/>
  <c r="FF192"/>
  <c r="FF191"/>
  <c r="FF179"/>
  <c r="FF172"/>
  <c r="FF153"/>
  <c r="FF185"/>
  <c r="FF195"/>
  <c r="FF176"/>
  <c r="FF193"/>
  <c r="FF178"/>
  <c r="FF175"/>
  <c r="FF177"/>
  <c r="FF165"/>
  <c r="FF155"/>
  <c r="FF147"/>
  <c r="FF157"/>
  <c r="FF146"/>
  <c r="FF173"/>
  <c r="FF154"/>
  <c r="FF199"/>
  <c r="FF187"/>
  <c r="FF180"/>
  <c r="FF182"/>
  <c r="FF164"/>
  <c r="FF160"/>
  <c r="FF158"/>
  <c r="FF136"/>
  <c r="FF128"/>
  <c r="FF170"/>
  <c r="FF152"/>
  <c r="FF142"/>
  <c r="FF140"/>
  <c r="FF166"/>
  <c r="FF162"/>
  <c r="FF144"/>
  <c r="FF169"/>
  <c r="FF151"/>
  <c r="FF174"/>
  <c r="FF134"/>
  <c r="FF132"/>
  <c r="FF122"/>
  <c r="FF114"/>
  <c r="FF139"/>
  <c r="FF121"/>
  <c r="FF148"/>
  <c r="FF137"/>
  <c r="FF135"/>
  <c r="FF161"/>
  <c r="FF120"/>
  <c r="FF143"/>
  <c r="FF118"/>
  <c r="FF105"/>
  <c r="FF97"/>
  <c r="FF167"/>
  <c r="FF150"/>
  <c r="FF145"/>
  <c r="FF130"/>
  <c r="FF124"/>
  <c r="FF115"/>
  <c r="FF138"/>
  <c r="FF168"/>
  <c r="FF149"/>
  <c r="FF109"/>
  <c r="FF126"/>
  <c r="FF119"/>
  <c r="FF116"/>
  <c r="FF99"/>
  <c r="FF92"/>
  <c r="FF84"/>
  <c r="FF107"/>
  <c r="FF94"/>
  <c r="FF131"/>
  <c r="FF112"/>
  <c r="FF104"/>
  <c r="FF100"/>
  <c r="FF159"/>
  <c r="FF127"/>
  <c r="FF101"/>
  <c r="FF125"/>
  <c r="FF113"/>
  <c r="FF90"/>
  <c r="FF88"/>
  <c r="FF73"/>
  <c r="FF103"/>
  <c r="FF89"/>
  <c r="FF75"/>
  <c r="FF62"/>
  <c r="FF54"/>
  <c r="FF82"/>
  <c r="FF79"/>
  <c r="FF59"/>
  <c r="FF106"/>
  <c r="FF95"/>
  <c r="FF93"/>
  <c r="FF64"/>
  <c r="FF56"/>
  <c r="FF156"/>
  <c r="FF123"/>
  <c r="FF108"/>
  <c r="FF102"/>
  <c r="FF78"/>
  <c r="FF71"/>
  <c r="FF69"/>
  <c r="FF65"/>
  <c r="FF57"/>
  <c r="FF49"/>
  <c r="FF41"/>
  <c r="FF33"/>
  <c r="FF117"/>
  <c r="FF87"/>
  <c r="FF76"/>
  <c r="FF40"/>
  <c r="FF38"/>
  <c r="FF36"/>
  <c r="FF28"/>
  <c r="FF80"/>
  <c r="FF68"/>
  <c r="FF63"/>
  <c r="FF55"/>
  <c r="FF42"/>
  <c r="FF141"/>
  <c r="FF91"/>
  <c r="FF83"/>
  <c r="FF81"/>
  <c r="FF48"/>
  <c r="FF46"/>
  <c r="FF44"/>
  <c r="FF31"/>
  <c r="FF30"/>
  <c r="FF98"/>
  <c r="FF96"/>
  <c r="FF77"/>
  <c r="FF52"/>
  <c r="FF51"/>
  <c r="FF47"/>
  <c r="FF45"/>
  <c r="FF32"/>
  <c r="FF26"/>
  <c r="FF18"/>
  <c r="FF60"/>
  <c r="FF58"/>
  <c r="FF35"/>
  <c r="FF20"/>
  <c r="FF12"/>
  <c r="FF4"/>
  <c r="FF61"/>
  <c r="FF50"/>
  <c r="FF25"/>
  <c r="FF24"/>
  <c r="FF22"/>
  <c r="FF9"/>
  <c r="FF133"/>
  <c r="FF129"/>
  <c r="FF72"/>
  <c r="FF34"/>
  <c r="FF14"/>
  <c r="FF6"/>
  <c r="FF111"/>
  <c r="FF67"/>
  <c r="FF27"/>
  <c r="FF10"/>
  <c r="FF2"/>
  <c r="FF85"/>
  <c r="FF74"/>
  <c r="FF37"/>
  <c r="FF110"/>
  <c r="FF70"/>
  <c r="FF21"/>
  <c r="FF15"/>
  <c r="FF7"/>
  <c r="FF13"/>
  <c r="FF5"/>
  <c r="FF86"/>
  <c r="FF29"/>
  <c r="FF8"/>
  <c r="FF16"/>
  <c r="FF53"/>
  <c r="FF23"/>
  <c r="FF19"/>
  <c r="FF66"/>
  <c r="FF39"/>
  <c r="FF17"/>
  <c r="FF11"/>
  <c r="FF3"/>
  <c r="FF43"/>
  <c r="CQ206"/>
  <c r="CQ202"/>
  <c r="CQ198"/>
  <c r="CQ194"/>
  <c r="CQ190"/>
  <c r="CQ186"/>
  <c r="CQ182"/>
  <c r="CQ178"/>
  <c r="CQ174"/>
  <c r="CQ170"/>
  <c r="CQ166"/>
  <c r="CQ162"/>
  <c r="CQ158"/>
  <c r="CQ154"/>
  <c r="CQ150"/>
  <c r="CQ146"/>
  <c r="CQ142"/>
  <c r="CQ138"/>
  <c r="CQ203"/>
  <c r="CQ199"/>
  <c r="CQ195"/>
  <c r="CQ191"/>
  <c r="CQ187"/>
  <c r="CQ183"/>
  <c r="CQ179"/>
  <c r="CQ175"/>
  <c r="CQ171"/>
  <c r="CQ167"/>
  <c r="CQ204"/>
  <c r="CQ200"/>
  <c r="CQ196"/>
  <c r="CQ192"/>
  <c r="CQ188"/>
  <c r="CQ184"/>
  <c r="CQ180"/>
  <c r="CQ176"/>
  <c r="CQ205"/>
  <c r="CQ201"/>
  <c r="CQ197"/>
  <c r="CQ193"/>
  <c r="CQ189"/>
  <c r="CQ185"/>
  <c r="CQ181"/>
  <c r="CQ177"/>
  <c r="CQ173"/>
  <c r="CQ169"/>
  <c r="CQ165"/>
  <c r="CQ172"/>
  <c r="CQ160"/>
  <c r="CQ155"/>
  <c r="CQ149"/>
  <c r="CQ144"/>
  <c r="CQ139"/>
  <c r="CQ137"/>
  <c r="CQ133"/>
  <c r="CQ129"/>
  <c r="CQ125"/>
  <c r="CQ121"/>
  <c r="CQ117"/>
  <c r="CQ168"/>
  <c r="CQ159"/>
  <c r="CQ153"/>
  <c r="CQ148"/>
  <c r="CQ143"/>
  <c r="CQ134"/>
  <c r="CQ130"/>
  <c r="CQ126"/>
  <c r="CQ164"/>
  <c r="CQ163"/>
  <c r="CQ157"/>
  <c r="CQ152"/>
  <c r="CQ147"/>
  <c r="CQ141"/>
  <c r="CQ135"/>
  <c r="CQ131"/>
  <c r="CQ127"/>
  <c r="CQ161"/>
  <c r="CQ156"/>
  <c r="CQ151"/>
  <c r="CQ145"/>
  <c r="CQ140"/>
  <c r="CQ136"/>
  <c r="CQ132"/>
  <c r="CQ128"/>
  <c r="CQ124"/>
  <c r="CQ120"/>
  <c r="CQ116"/>
  <c r="CQ112"/>
  <c r="CQ119"/>
  <c r="CQ115"/>
  <c r="CQ108"/>
  <c r="CQ104"/>
  <c r="CQ100"/>
  <c r="CQ96"/>
  <c r="CQ92"/>
  <c r="CQ88"/>
  <c r="CQ84"/>
  <c r="CQ80"/>
  <c r="CQ76"/>
  <c r="CQ72"/>
  <c r="CQ68"/>
  <c r="CQ64"/>
  <c r="CQ122"/>
  <c r="CQ114"/>
  <c r="CQ109"/>
  <c r="CQ105"/>
  <c r="CQ101"/>
  <c r="CQ97"/>
  <c r="CQ93"/>
  <c r="CQ89"/>
  <c r="CQ85"/>
  <c r="CQ81"/>
  <c r="CQ77"/>
  <c r="CQ73"/>
  <c r="CQ123"/>
  <c r="CQ113"/>
  <c r="CQ110"/>
  <c r="CQ106"/>
  <c r="CQ102"/>
  <c r="CQ98"/>
  <c r="CQ94"/>
  <c r="CQ90"/>
  <c r="CQ86"/>
  <c r="CQ82"/>
  <c r="CQ78"/>
  <c r="CQ74"/>
  <c r="CQ118"/>
  <c r="CQ111"/>
  <c r="CQ107"/>
  <c r="CQ103"/>
  <c r="CQ99"/>
  <c r="CQ95"/>
  <c r="CQ91"/>
  <c r="CQ87"/>
  <c r="CQ83"/>
  <c r="CQ79"/>
  <c r="CQ75"/>
  <c r="CQ71"/>
  <c r="CQ67"/>
  <c r="CQ63"/>
  <c r="CQ59"/>
  <c r="CQ66"/>
  <c r="CQ55"/>
  <c r="CQ51"/>
  <c r="CQ47"/>
  <c r="CQ43"/>
  <c r="CQ39"/>
  <c r="CQ35"/>
  <c r="CQ31"/>
  <c r="CQ27"/>
  <c r="CQ23"/>
  <c r="CQ19"/>
  <c r="CQ15"/>
  <c r="CQ11"/>
  <c r="CQ7"/>
  <c r="CQ3"/>
  <c r="CQ16"/>
  <c r="CQ12"/>
  <c r="CQ8"/>
  <c r="CQ1"/>
  <c r="CQ17"/>
  <c r="CQ13"/>
  <c r="CQ9"/>
  <c r="CQ5"/>
  <c r="CQ69"/>
  <c r="CQ56"/>
  <c r="CQ52"/>
  <c r="CQ48"/>
  <c r="CQ44"/>
  <c r="CQ40"/>
  <c r="CQ36"/>
  <c r="CQ32"/>
  <c r="CQ28"/>
  <c r="CQ24"/>
  <c r="CQ20"/>
  <c r="CQ4"/>
  <c r="CQ70"/>
  <c r="CQ62"/>
  <c r="CQ61"/>
  <c r="CQ57"/>
  <c r="CQ53"/>
  <c r="CQ49"/>
  <c r="CQ45"/>
  <c r="CQ41"/>
  <c r="CQ37"/>
  <c r="CQ33"/>
  <c r="CQ29"/>
  <c r="CQ25"/>
  <c r="CQ21"/>
  <c r="CQ65"/>
  <c r="CQ60"/>
  <c r="CQ58"/>
  <c r="CQ54"/>
  <c r="CQ50"/>
  <c r="CQ46"/>
  <c r="CQ42"/>
  <c r="CQ38"/>
  <c r="CQ34"/>
  <c r="CQ30"/>
  <c r="CQ26"/>
  <c r="CQ22"/>
  <c r="CQ18"/>
  <c r="CQ14"/>
  <c r="CQ10"/>
  <c r="CQ6"/>
  <c r="CQ2"/>
  <c r="FF210"/>
  <c r="AC205"/>
  <c r="AC203"/>
  <c r="AC206"/>
  <c r="AC204"/>
  <c r="AC201"/>
  <c r="AC199"/>
  <c r="AC197"/>
  <c r="AC195"/>
  <c r="AC193"/>
  <c r="AC202"/>
  <c r="AC200"/>
  <c r="AC198"/>
  <c r="AC194"/>
  <c r="AC191"/>
  <c r="AC189"/>
  <c r="AC196"/>
  <c r="AC192"/>
  <c r="AC190"/>
  <c r="AC183"/>
  <c r="AC181"/>
  <c r="AC179"/>
  <c r="AC177"/>
  <c r="AC175"/>
  <c r="AC173"/>
  <c r="AC171"/>
  <c r="AC169"/>
  <c r="AC167"/>
  <c r="AC165"/>
  <c r="AC182"/>
  <c r="AC180"/>
  <c r="AC188"/>
  <c r="AC187"/>
  <c r="AC186"/>
  <c r="AC185"/>
  <c r="AC184"/>
  <c r="AC174"/>
  <c r="AC166"/>
  <c r="AC178"/>
  <c r="AC176"/>
  <c r="AC168"/>
  <c r="AC163"/>
  <c r="AC170"/>
  <c r="AC172"/>
  <c r="AC164"/>
  <c r="AC162"/>
  <c r="AC160"/>
  <c r="AC158"/>
  <c r="AC156"/>
  <c r="AC154"/>
  <c r="AC152"/>
  <c r="AC155"/>
  <c r="AC159"/>
  <c r="AC157"/>
  <c r="AC149"/>
  <c r="AC147"/>
  <c r="AC161"/>
  <c r="AC151"/>
  <c r="AC153"/>
  <c r="AC150"/>
  <c r="AC148"/>
  <c r="AC146"/>
  <c r="AC144"/>
  <c r="AC142"/>
  <c r="AC140"/>
  <c r="AC138"/>
  <c r="AC143"/>
  <c r="AC137"/>
  <c r="AC136"/>
  <c r="AC134"/>
  <c r="AC132"/>
  <c r="AC130"/>
  <c r="AC128"/>
  <c r="AC126"/>
  <c r="AC124"/>
  <c r="AC122"/>
  <c r="AC120"/>
  <c r="AC145"/>
  <c r="AC139"/>
  <c r="AC141"/>
  <c r="AC135"/>
  <c r="AC133"/>
  <c r="AC131"/>
  <c r="AC125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127"/>
  <c r="AC119"/>
  <c r="AC121"/>
  <c r="AC117"/>
  <c r="AC115"/>
  <c r="AC113"/>
  <c r="AC111"/>
  <c r="AC129"/>
  <c r="AC123"/>
  <c r="AC95"/>
  <c r="AC87"/>
  <c r="AC97"/>
  <c r="AC89"/>
  <c r="AC81"/>
  <c r="AC79"/>
  <c r="AC77"/>
  <c r="AC75"/>
  <c r="AC73"/>
  <c r="AC71"/>
  <c r="AC69"/>
  <c r="AC107"/>
  <c r="AC103"/>
  <c r="AC99"/>
  <c r="AC91"/>
  <c r="AC83"/>
  <c r="AC109"/>
  <c r="AC105"/>
  <c r="AC101"/>
  <c r="AC93"/>
  <c r="AC85"/>
  <c r="AC82"/>
  <c r="AC80"/>
  <c r="AC78"/>
  <c r="AC76"/>
  <c r="AC74"/>
  <c r="AC70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0"/>
  <c r="AC48"/>
  <c r="AC46"/>
  <c r="AC44"/>
  <c r="AC72"/>
  <c r="AC51"/>
  <c r="AC49"/>
  <c r="AC47"/>
  <c r="AC45"/>
  <c r="AC43"/>
  <c r="AC41"/>
  <c r="AC39"/>
  <c r="AC37"/>
  <c r="AC35"/>
  <c r="AC33"/>
  <c r="AC31"/>
  <c r="AC29"/>
  <c r="AC27"/>
  <c r="AC25"/>
  <c r="AC23"/>
  <c r="AC42"/>
  <c r="AC34"/>
  <c r="AC28"/>
  <c r="AC10"/>
  <c r="AC8"/>
  <c r="AC6"/>
  <c r="AC4"/>
  <c r="AC2"/>
  <c r="AC36"/>
  <c r="AC30"/>
  <c r="AC22"/>
  <c r="AC20"/>
  <c r="AC18"/>
  <c r="AC16"/>
  <c r="AC14"/>
  <c r="AC12"/>
  <c r="AC38"/>
  <c r="AC24"/>
  <c r="AC40"/>
  <c r="AC32"/>
  <c r="AC26"/>
  <c r="AC21"/>
  <c r="AC19"/>
  <c r="AC17"/>
  <c r="AC15"/>
  <c r="AC13"/>
  <c r="AC11"/>
  <c r="AC9"/>
  <c r="AC7"/>
  <c r="AC5"/>
  <c r="AC3"/>
  <c r="FE208"/>
  <c r="FG1"/>
  <c r="KB158"/>
  <c r="HS159"/>
  <c r="KB14"/>
  <c r="KB155"/>
  <c r="UT206"/>
  <c r="UT203"/>
  <c r="UT200"/>
  <c r="UT205"/>
  <c r="UT193"/>
  <c r="UT185"/>
  <c r="UT198"/>
  <c r="UT196"/>
  <c r="UT183"/>
  <c r="UT176"/>
  <c r="UT168"/>
  <c r="UT204"/>
  <c r="UT201"/>
  <c r="UT192"/>
  <c r="UT189"/>
  <c r="UT195"/>
  <c r="UT202"/>
  <c r="UT173"/>
  <c r="UT169"/>
  <c r="UT162"/>
  <c r="UT199"/>
  <c r="UT194"/>
  <c r="UT191"/>
  <c r="UT187"/>
  <c r="UT190"/>
  <c r="UT184"/>
  <c r="UT180"/>
  <c r="UT165"/>
  <c r="UT186"/>
  <c r="UT182"/>
  <c r="UT157"/>
  <c r="UT197"/>
  <c r="UT175"/>
  <c r="UT170"/>
  <c r="UT166"/>
  <c r="UT160"/>
  <c r="UT151"/>
  <c r="UT143"/>
  <c r="UT178"/>
  <c r="UT174"/>
  <c r="UT163"/>
  <c r="UT172"/>
  <c r="UT188"/>
  <c r="UT181"/>
  <c r="UT156"/>
  <c r="UT152"/>
  <c r="UT134"/>
  <c r="UT126"/>
  <c r="UT177"/>
  <c r="UT155"/>
  <c r="UT149"/>
  <c r="UT171"/>
  <c r="UT158"/>
  <c r="UT153"/>
  <c r="UT146"/>
  <c r="UT133"/>
  <c r="UT129"/>
  <c r="UT114"/>
  <c r="UT127"/>
  <c r="UT121"/>
  <c r="UT116"/>
  <c r="UT167"/>
  <c r="UT141"/>
  <c r="UT136"/>
  <c r="UT131"/>
  <c r="UT179"/>
  <c r="UT164"/>
  <c r="UT142"/>
  <c r="UT128"/>
  <c r="UT125"/>
  <c r="UT122"/>
  <c r="UT161"/>
  <c r="UT144"/>
  <c r="UT135"/>
  <c r="UT132"/>
  <c r="UT113"/>
  <c r="UT109"/>
  <c r="UT103"/>
  <c r="UT95"/>
  <c r="UT87"/>
  <c r="UT150"/>
  <c r="UT148"/>
  <c r="UT119"/>
  <c r="UT100"/>
  <c r="UT96"/>
  <c r="UT120"/>
  <c r="UT110"/>
  <c r="UT102"/>
  <c r="UT98"/>
  <c r="UT85"/>
  <c r="UT83"/>
  <c r="UT81"/>
  <c r="UT140"/>
  <c r="UT139"/>
  <c r="UT130"/>
  <c r="UT118"/>
  <c r="UT117"/>
  <c r="UT115"/>
  <c r="UT107"/>
  <c r="UT104"/>
  <c r="UT89"/>
  <c r="UT145"/>
  <c r="UT123"/>
  <c r="UT111"/>
  <c r="UT106"/>
  <c r="UT93"/>
  <c r="UT91"/>
  <c r="UT75"/>
  <c r="UT67"/>
  <c r="UT59"/>
  <c r="UT51"/>
  <c r="UT43"/>
  <c r="UT159"/>
  <c r="UT147"/>
  <c r="UT124"/>
  <c r="UT97"/>
  <c r="UT72"/>
  <c r="UT68"/>
  <c r="UT53"/>
  <c r="UT94"/>
  <c r="UT80"/>
  <c r="UT79"/>
  <c r="UT74"/>
  <c r="UT70"/>
  <c r="UT154"/>
  <c r="UT76"/>
  <c r="UT61"/>
  <c r="UT138"/>
  <c r="UT108"/>
  <c r="UT90"/>
  <c r="UT86"/>
  <c r="UT65"/>
  <c r="UT63"/>
  <c r="UT50"/>
  <c r="UT46"/>
  <c r="UT38"/>
  <c r="UT30"/>
  <c r="UT84"/>
  <c r="UT45"/>
  <c r="UT42"/>
  <c r="UT29"/>
  <c r="UT101"/>
  <c r="UT69"/>
  <c r="UT62"/>
  <c r="UT49"/>
  <c r="UT35"/>
  <c r="UT31"/>
  <c r="UT105"/>
  <c r="UT88"/>
  <c r="UT60"/>
  <c r="UT40"/>
  <c r="UT37"/>
  <c r="UT33"/>
  <c r="UT22"/>
  <c r="UT19"/>
  <c r="UT99"/>
  <c r="UT92"/>
  <c r="UT58"/>
  <c r="UT56"/>
  <c r="UT39"/>
  <c r="UT24"/>
  <c r="UT16"/>
  <c r="UT8"/>
  <c r="UT137"/>
  <c r="UT112"/>
  <c r="UT82"/>
  <c r="UT71"/>
  <c r="UT52"/>
  <c r="UT44"/>
  <c r="UT73"/>
  <c r="UT48"/>
  <c r="UT25"/>
  <c r="UT23"/>
  <c r="UT20"/>
  <c r="UT27"/>
  <c r="UT57"/>
  <c r="UT11"/>
  <c r="UT47"/>
  <c r="UT41"/>
  <c r="UT36"/>
  <c r="UT34"/>
  <c r="UT10"/>
  <c r="UT3"/>
  <c r="UT13"/>
  <c r="UT2"/>
  <c r="UT32"/>
  <c r="UT6"/>
  <c r="UT64"/>
  <c r="UT14"/>
  <c r="UT12"/>
  <c r="UT5"/>
  <c r="UT7"/>
  <c r="UT54"/>
  <c r="UT21"/>
  <c r="UT78"/>
  <c r="UT77"/>
  <c r="UT66"/>
  <c r="UT55"/>
  <c r="UT26"/>
  <c r="UT18"/>
  <c r="UT4"/>
  <c r="UT28"/>
  <c r="UT9"/>
  <c r="UT15"/>
  <c r="UT17"/>
  <c r="KB45"/>
  <c r="HS45"/>
  <c r="KB65"/>
  <c r="HS65"/>
  <c r="KB122"/>
  <c r="HS122"/>
  <c r="KB165"/>
  <c r="HS165"/>
  <c r="KB7"/>
  <c r="HS7"/>
  <c r="KB95"/>
  <c r="HS95"/>
  <c r="KB49"/>
  <c r="HS49"/>
  <c r="KB101"/>
  <c r="HS101"/>
  <c r="KB129"/>
  <c r="HS129"/>
  <c r="KB172"/>
  <c r="HS172"/>
  <c r="KB198"/>
  <c r="HS198"/>
  <c r="KB41"/>
  <c r="HS41"/>
  <c r="KB24"/>
  <c r="HS24"/>
  <c r="KB69"/>
  <c r="HS69"/>
  <c r="KB105"/>
  <c r="HS105"/>
  <c r="KB130"/>
  <c r="HS130"/>
  <c r="KB148"/>
  <c r="HS148"/>
  <c r="KB193"/>
  <c r="HS193"/>
  <c r="KB5"/>
  <c r="HS5"/>
  <c r="KB64"/>
  <c r="HS64"/>
  <c r="KB56"/>
  <c r="HS56"/>
  <c r="KB16"/>
  <c r="KB15"/>
  <c r="HS16"/>
  <c r="KB39"/>
  <c r="HS39"/>
  <c r="KB34"/>
  <c r="HS34"/>
  <c r="KB28"/>
  <c r="HS28"/>
  <c r="KB59"/>
  <c r="HS59"/>
  <c r="KB78"/>
  <c r="HS78"/>
  <c r="KB75"/>
  <c r="HS75"/>
  <c r="KB58"/>
  <c r="HS58"/>
  <c r="KB90"/>
  <c r="HS90"/>
  <c r="KB106"/>
  <c r="HS106"/>
  <c r="KB80"/>
  <c r="HS80"/>
  <c r="KB117"/>
  <c r="HS117"/>
  <c r="KB145"/>
  <c r="HS145"/>
  <c r="KB132"/>
  <c r="HS132"/>
  <c r="KB131"/>
  <c r="HS131"/>
  <c r="KB166"/>
  <c r="HS166"/>
  <c r="KB152"/>
  <c r="HS152"/>
  <c r="KB173"/>
  <c r="HS173"/>
  <c r="KB183"/>
  <c r="HS183"/>
  <c r="KB191"/>
  <c r="HS191"/>
  <c r="KB201"/>
  <c r="HS201"/>
  <c r="KB200"/>
  <c r="HS200"/>
  <c r="KB13"/>
  <c r="HS13"/>
  <c r="KB9"/>
  <c r="HS9"/>
  <c r="KB12"/>
  <c r="HS12"/>
  <c r="KB89"/>
  <c r="HS89"/>
  <c r="KB20"/>
  <c r="HS20"/>
  <c r="KB42"/>
  <c r="HS42"/>
  <c r="KB38"/>
  <c r="HS38"/>
  <c r="KB31"/>
  <c r="HS31"/>
  <c r="KB63"/>
  <c r="HS63"/>
  <c r="KB79"/>
  <c r="HS79"/>
  <c r="KB82"/>
  <c r="HS82"/>
  <c r="KB62"/>
  <c r="HS62"/>
  <c r="KB94"/>
  <c r="HS94"/>
  <c r="KB113"/>
  <c r="HS113"/>
  <c r="KB84"/>
  <c r="HS84"/>
  <c r="KB121"/>
  <c r="HS121"/>
  <c r="KB103"/>
  <c r="HS103"/>
  <c r="KB137"/>
  <c r="HS137"/>
  <c r="KB135"/>
  <c r="HS135"/>
  <c r="KB168"/>
  <c r="HS168"/>
  <c r="KB176"/>
  <c r="HS176"/>
  <c r="KB179"/>
  <c r="HS179"/>
  <c r="KB189"/>
  <c r="HS189"/>
  <c r="KB72"/>
  <c r="HS72"/>
  <c r="KB205"/>
  <c r="HS205"/>
  <c r="KB6"/>
  <c r="HS6"/>
  <c r="KB50"/>
  <c r="HS50"/>
  <c r="KB154"/>
  <c r="HS154"/>
  <c r="KB174"/>
  <c r="HS174"/>
  <c r="KB36"/>
  <c r="HS36"/>
  <c r="KB54"/>
  <c r="HS54"/>
  <c r="KB134"/>
  <c r="HS134"/>
  <c r="KB186"/>
  <c r="HS186"/>
  <c r="KB30"/>
  <c r="HS30"/>
  <c r="KB40"/>
  <c r="HS40"/>
  <c r="KB83"/>
  <c r="HS83"/>
  <c r="KB114"/>
  <c r="HS114"/>
  <c r="KB141"/>
  <c r="HS141"/>
  <c r="KB182"/>
  <c r="HS182"/>
  <c r="KB197"/>
  <c r="HS197"/>
  <c r="KB97"/>
  <c r="HS97"/>
  <c r="KB37"/>
  <c r="HS37"/>
  <c r="KB93"/>
  <c r="HS93"/>
  <c r="KB87"/>
  <c r="HS87"/>
  <c r="KB110"/>
  <c r="HS110"/>
  <c r="KB70"/>
  <c r="HS70"/>
  <c r="KB104"/>
  <c r="HS104"/>
  <c r="KB116"/>
  <c r="HS116"/>
  <c r="KB92"/>
  <c r="HS92"/>
  <c r="KB136"/>
  <c r="HS136"/>
  <c r="KB111"/>
  <c r="HS111"/>
  <c r="KB146"/>
  <c r="HS146"/>
  <c r="KB143"/>
  <c r="HS143"/>
  <c r="KB153"/>
  <c r="HS153"/>
  <c r="KB163"/>
  <c r="HS163"/>
  <c r="KB167"/>
  <c r="HS167"/>
  <c r="KB181"/>
  <c r="HS181"/>
  <c r="KB184"/>
  <c r="HS184"/>
  <c r="KB192"/>
  <c r="HS192"/>
  <c r="KB206"/>
  <c r="HS206"/>
  <c r="KB22"/>
  <c r="HS22"/>
  <c r="KB71"/>
  <c r="HS71"/>
  <c r="KB123"/>
  <c r="HS123"/>
  <c r="KB180"/>
  <c r="HS180"/>
  <c r="KB53"/>
  <c r="HS53"/>
  <c r="KB29"/>
  <c r="HS29"/>
  <c r="HS126"/>
  <c r="KB162"/>
  <c r="HS162"/>
  <c r="KB178"/>
  <c r="HS178"/>
  <c r="KB18"/>
  <c r="HS18"/>
  <c r="KB46"/>
  <c r="HS46"/>
  <c r="KB86"/>
  <c r="HS86"/>
  <c r="KB98"/>
  <c r="HS98"/>
  <c r="KB107"/>
  <c r="HS107"/>
  <c r="KB160"/>
  <c r="KB159"/>
  <c r="HS160"/>
  <c r="KB202"/>
  <c r="HS202"/>
  <c r="KB35"/>
  <c r="HS35"/>
  <c r="KB44"/>
  <c r="HS44"/>
  <c r="KB21"/>
  <c r="HS21"/>
  <c r="KB23"/>
  <c r="HS23"/>
  <c r="KB43"/>
  <c r="HS43"/>
  <c r="KB102"/>
  <c r="HS102"/>
  <c r="KB112"/>
  <c r="HS112"/>
  <c r="KB118"/>
  <c r="HS118"/>
  <c r="KB96"/>
  <c r="HS96"/>
  <c r="KB124"/>
  <c r="HS124"/>
  <c r="KB115"/>
  <c r="HS115"/>
  <c r="KB140"/>
  <c r="HS140"/>
  <c r="KB147"/>
  <c r="HS147"/>
  <c r="KB156"/>
  <c r="KB157"/>
  <c r="KB164"/>
  <c r="HS164"/>
  <c r="KB171"/>
  <c r="HS171"/>
  <c r="KB185"/>
  <c r="HS185"/>
  <c r="KB188"/>
  <c r="HS188"/>
  <c r="KB196"/>
  <c r="HS196"/>
  <c r="KB32"/>
  <c r="HS32"/>
  <c r="KB99"/>
  <c r="HS99"/>
  <c r="KB109"/>
  <c r="HS109"/>
  <c r="KB108"/>
  <c r="HS108"/>
  <c r="KB195"/>
  <c r="HS195"/>
  <c r="KB2"/>
  <c r="HS2"/>
  <c r="KB10"/>
  <c r="HS10"/>
  <c r="KB55"/>
  <c r="HS55"/>
  <c r="KB74"/>
  <c r="HS74"/>
  <c r="KB76"/>
  <c r="HS76"/>
  <c r="KB127"/>
  <c r="HS127"/>
  <c r="KB169"/>
  <c r="HS169"/>
  <c r="KB199"/>
  <c r="HS199"/>
  <c r="KB8"/>
  <c r="HS8"/>
  <c r="KB26"/>
  <c r="HS26"/>
  <c r="KB33"/>
  <c r="HS33"/>
  <c r="KB67"/>
  <c r="HS67"/>
  <c r="KB66"/>
  <c r="HS66"/>
  <c r="KB88"/>
  <c r="HS88"/>
  <c r="KB125"/>
  <c r="HS125"/>
  <c r="KB139"/>
  <c r="HS139"/>
  <c r="KB149"/>
  <c r="HS149"/>
  <c r="KB177"/>
  <c r="HS177"/>
  <c r="KB194"/>
  <c r="HS194"/>
  <c r="KB52"/>
  <c r="HS52"/>
  <c r="KB19"/>
  <c r="HS19"/>
  <c r="KB60"/>
  <c r="HS60"/>
  <c r="KB51"/>
  <c r="HS51"/>
  <c r="KB133"/>
  <c r="HS133"/>
  <c r="KB68"/>
  <c r="HS68"/>
  <c r="KB11"/>
  <c r="HS11"/>
  <c r="KB73"/>
  <c r="HS73"/>
  <c r="KB48"/>
  <c r="HS48"/>
  <c r="KB57"/>
  <c r="HS57"/>
  <c r="KB138"/>
  <c r="HS138"/>
  <c r="KB77"/>
  <c r="HS77"/>
  <c r="KB4"/>
  <c r="HS4"/>
  <c r="KB25"/>
  <c r="HS25"/>
  <c r="KB17"/>
  <c r="HS17"/>
  <c r="KB3"/>
  <c r="HS3"/>
  <c r="KB27"/>
  <c r="HS27"/>
  <c r="KB81"/>
  <c r="HS81"/>
  <c r="KB91"/>
  <c r="HS91"/>
  <c r="KB47"/>
  <c r="HS47"/>
  <c r="KB61"/>
  <c r="HS61"/>
  <c r="KB150"/>
  <c r="HS150"/>
  <c r="KB85"/>
  <c r="HS85"/>
  <c r="KB142"/>
  <c r="HS142"/>
  <c r="KB120"/>
  <c r="HS120"/>
  <c r="KB100"/>
  <c r="HS100"/>
  <c r="KB128"/>
  <c r="HS128"/>
  <c r="KB119"/>
  <c r="HS119"/>
  <c r="KB144"/>
  <c r="HS144"/>
  <c r="KB151"/>
  <c r="HS151"/>
  <c r="KB161"/>
  <c r="HS161"/>
  <c r="KB175"/>
  <c r="HS175"/>
  <c r="KB170"/>
  <c r="HS170"/>
  <c r="KB187"/>
  <c r="HS187"/>
  <c r="KB190"/>
  <c r="HS190"/>
  <c r="KB203"/>
  <c r="HS203"/>
  <c r="KB204"/>
  <c r="HS204"/>
  <c r="HS15"/>
  <c r="HS14"/>
  <c r="HS158"/>
  <c r="HS157"/>
  <c r="HS156"/>
  <c r="HS155"/>
  <c r="UU1"/>
  <c r="SL14"/>
  <c r="SL205"/>
  <c r="SL206"/>
  <c r="SL202"/>
  <c r="SL203"/>
  <c r="SL72"/>
  <c r="SL201"/>
  <c r="SL197"/>
  <c r="SL193"/>
  <c r="SL200"/>
  <c r="SL195"/>
  <c r="SL194"/>
  <c r="SL204"/>
  <c r="SL199"/>
  <c r="SL192"/>
  <c r="SL191"/>
  <c r="SL198"/>
  <c r="SL196"/>
  <c r="SL188"/>
  <c r="SL189"/>
  <c r="SL185"/>
  <c r="SL187"/>
  <c r="SL181"/>
  <c r="SL190"/>
  <c r="SL184"/>
  <c r="SL183"/>
  <c r="SL182"/>
  <c r="SL178"/>
  <c r="SL186"/>
  <c r="SL180"/>
  <c r="SL176"/>
  <c r="SL179"/>
  <c r="SL177"/>
  <c r="SL171"/>
  <c r="SL175"/>
  <c r="SL172"/>
  <c r="SL168"/>
  <c r="SL174"/>
  <c r="SL170"/>
  <c r="SL166"/>
  <c r="SL167"/>
  <c r="SL165"/>
  <c r="SL161"/>
  <c r="SL157"/>
  <c r="SL153"/>
  <c r="SL149"/>
  <c r="SL173"/>
  <c r="SL162"/>
  <c r="SL158"/>
  <c r="SL154"/>
  <c r="SL150"/>
  <c r="SL169"/>
  <c r="SL164"/>
  <c r="SL163"/>
  <c r="SL160"/>
  <c r="SL156"/>
  <c r="SL152"/>
  <c r="SL148"/>
  <c r="SL144"/>
  <c r="SL140"/>
  <c r="SL136"/>
  <c r="SL132"/>
  <c r="SL155"/>
  <c r="SL147"/>
  <c r="SL146"/>
  <c r="SL141"/>
  <c r="SL145"/>
  <c r="SL142"/>
  <c r="SL138"/>
  <c r="SL139"/>
  <c r="SL137"/>
  <c r="SL131"/>
  <c r="SL130"/>
  <c r="SL129"/>
  <c r="SL128"/>
  <c r="SL124"/>
  <c r="SL120"/>
  <c r="SL116"/>
  <c r="SL112"/>
  <c r="SL108"/>
  <c r="SL104"/>
  <c r="SL125"/>
  <c r="SL159"/>
  <c r="SL151"/>
  <c r="SL135"/>
  <c r="SL134"/>
  <c r="SL133"/>
  <c r="SL126"/>
  <c r="SL122"/>
  <c r="SL118"/>
  <c r="SL115"/>
  <c r="SL114"/>
  <c r="SL113"/>
  <c r="SL107"/>
  <c r="SL106"/>
  <c r="SL105"/>
  <c r="SL101"/>
  <c r="SL97"/>
  <c r="SL93"/>
  <c r="SL89"/>
  <c r="SL85"/>
  <c r="SL81"/>
  <c r="SL77"/>
  <c r="SL73"/>
  <c r="SL143"/>
  <c r="SL123"/>
  <c r="SL121"/>
  <c r="SL119"/>
  <c r="SL117"/>
  <c r="SL111"/>
  <c r="SL110"/>
  <c r="SL109"/>
  <c r="SL103"/>
  <c r="SL102"/>
  <c r="SL99"/>
  <c r="SL95"/>
  <c r="SL91"/>
  <c r="SL100"/>
  <c r="SL84"/>
  <c r="SL83"/>
  <c r="SL82"/>
  <c r="SL76"/>
  <c r="SL75"/>
  <c r="SL74"/>
  <c r="SL71"/>
  <c r="SL67"/>
  <c r="SL63"/>
  <c r="SL59"/>
  <c r="SL55"/>
  <c r="SL51"/>
  <c r="SL127"/>
  <c r="SL98"/>
  <c r="SL96"/>
  <c r="SL94"/>
  <c r="SL92"/>
  <c r="SL90"/>
  <c r="SL70"/>
  <c r="SL66"/>
  <c r="SL62"/>
  <c r="SL58"/>
  <c r="SL69"/>
  <c r="SL65"/>
  <c r="SL61"/>
  <c r="SL57"/>
  <c r="SL48"/>
  <c r="SL44"/>
  <c r="SL40"/>
  <c r="SL38"/>
  <c r="SL34"/>
  <c r="SL29"/>
  <c r="SL25"/>
  <c r="SL21"/>
  <c r="SL68"/>
  <c r="SL64"/>
  <c r="SL60"/>
  <c r="SL56"/>
  <c r="SL54"/>
  <c r="SL53"/>
  <c r="SL52"/>
  <c r="SL45"/>
  <c r="SL41"/>
  <c r="SL35"/>
  <c r="SL30"/>
  <c r="SL26"/>
  <c r="SL88"/>
  <c r="SL87"/>
  <c r="SL86"/>
  <c r="SL80"/>
  <c r="SL79"/>
  <c r="SL78"/>
  <c r="SL50"/>
  <c r="SL49"/>
  <c r="SL47"/>
  <c r="SL43"/>
  <c r="SL37"/>
  <c r="SL33"/>
  <c r="SL31"/>
  <c r="SL28"/>
  <c r="SL24"/>
  <c r="SL39"/>
  <c r="SL32"/>
  <c r="SL27"/>
  <c r="SL22"/>
  <c r="SL17"/>
  <c r="SL11"/>
  <c r="SL7"/>
  <c r="SL4"/>
  <c r="SL5"/>
  <c r="SL2"/>
  <c r="SL42"/>
  <c r="SL18"/>
  <c r="SL13"/>
  <c r="SL12"/>
  <c r="SL8"/>
  <c r="SL19"/>
  <c r="SL15"/>
  <c r="SL46"/>
  <c r="SL23"/>
  <c r="SL20"/>
  <c r="SL16"/>
  <c r="SL10"/>
  <c r="SL6"/>
  <c r="SL3"/>
  <c r="SL36"/>
  <c r="SL9"/>
  <c r="SM1"/>
  <c r="SM20" s="1"/>
  <c r="NX255" l="1"/>
  <c r="NR256"/>
  <c r="FG203"/>
  <c r="FG200"/>
  <c r="FG205"/>
  <c r="FG206"/>
  <c r="FG198"/>
  <c r="FG202"/>
  <c r="FG196"/>
  <c r="FG193"/>
  <c r="FG204"/>
  <c r="FG201"/>
  <c r="FG194"/>
  <c r="FG192"/>
  <c r="FG186"/>
  <c r="FG178"/>
  <c r="FG197"/>
  <c r="FG188"/>
  <c r="FG190"/>
  <c r="FG180"/>
  <c r="FG176"/>
  <c r="FG168"/>
  <c r="FG160"/>
  <c r="FG191"/>
  <c r="FG189"/>
  <c r="FG195"/>
  <c r="FG187"/>
  <c r="FG184"/>
  <c r="FG174"/>
  <c r="FG161"/>
  <c r="FG159"/>
  <c r="FG175"/>
  <c r="FG172"/>
  <c r="FG179"/>
  <c r="FG183"/>
  <c r="FG171"/>
  <c r="FG162"/>
  <c r="FG158"/>
  <c r="FG157"/>
  <c r="FG144"/>
  <c r="FG173"/>
  <c r="FG154"/>
  <c r="FG151"/>
  <c r="FG148"/>
  <c r="FG199"/>
  <c r="FG185"/>
  <c r="FG169"/>
  <c r="FG167"/>
  <c r="FG166"/>
  <c r="FG156"/>
  <c r="FG153"/>
  <c r="FG141"/>
  <c r="FG133"/>
  <c r="FG125"/>
  <c r="FG181"/>
  <c r="FG164"/>
  <c r="FG135"/>
  <c r="FG177"/>
  <c r="FG150"/>
  <c r="FG149"/>
  <c r="FG143"/>
  <c r="FG138"/>
  <c r="FG136"/>
  <c r="FG119"/>
  <c r="FG111"/>
  <c r="FG170"/>
  <c r="FG182"/>
  <c r="FG139"/>
  <c r="FG134"/>
  <c r="FG113"/>
  <c r="FG120"/>
  <c r="FG147"/>
  <c r="FG140"/>
  <c r="FG117"/>
  <c r="FG155"/>
  <c r="FG137"/>
  <c r="FG122"/>
  <c r="FG110"/>
  <c r="FG102"/>
  <c r="FG94"/>
  <c r="FG142"/>
  <c r="FG112"/>
  <c r="FG107"/>
  <c r="FG165"/>
  <c r="FG129"/>
  <c r="FG127"/>
  <c r="FG123"/>
  <c r="FG145"/>
  <c r="FG132"/>
  <c r="FG130"/>
  <c r="FG128"/>
  <c r="FG124"/>
  <c r="FG121"/>
  <c r="FG115"/>
  <c r="FG114"/>
  <c r="FG103"/>
  <c r="FG101"/>
  <c r="FG89"/>
  <c r="FG81"/>
  <c r="FG131"/>
  <c r="FG104"/>
  <c r="FG100"/>
  <c r="FG97"/>
  <c r="FG108"/>
  <c r="FG105"/>
  <c r="FG98"/>
  <c r="FG95"/>
  <c r="FG91"/>
  <c r="FG92"/>
  <c r="FG77"/>
  <c r="FG70"/>
  <c r="FG82"/>
  <c r="FG79"/>
  <c r="FG59"/>
  <c r="FG51"/>
  <c r="FG152"/>
  <c r="FG106"/>
  <c r="FG93"/>
  <c r="FG90"/>
  <c r="FG64"/>
  <c r="FG56"/>
  <c r="FG163"/>
  <c r="FG96"/>
  <c r="FG85"/>
  <c r="FG83"/>
  <c r="FG72"/>
  <c r="FG68"/>
  <c r="FG61"/>
  <c r="FG53"/>
  <c r="FG88"/>
  <c r="FG75"/>
  <c r="FG73"/>
  <c r="FG62"/>
  <c r="FG54"/>
  <c r="FG46"/>
  <c r="FG38"/>
  <c r="FG80"/>
  <c r="FG78"/>
  <c r="FG69"/>
  <c r="FG63"/>
  <c r="FG55"/>
  <c r="FG42"/>
  <c r="FG25"/>
  <c r="FG48"/>
  <c r="FG44"/>
  <c r="FG99"/>
  <c r="FG86"/>
  <c r="FG50"/>
  <c r="FG35"/>
  <c r="FG33"/>
  <c r="FG27"/>
  <c r="FG66"/>
  <c r="FG58"/>
  <c r="FG49"/>
  <c r="FG34"/>
  <c r="FG23"/>
  <c r="FG28"/>
  <c r="FG24"/>
  <c r="FG22"/>
  <c r="FG9"/>
  <c r="FG116"/>
  <c r="FG47"/>
  <c r="FG40"/>
  <c r="FG14"/>
  <c r="FG6"/>
  <c r="FG126"/>
  <c r="FG84"/>
  <c r="FG43"/>
  <c r="FG39"/>
  <c r="FG17"/>
  <c r="FG11"/>
  <c r="FG3"/>
  <c r="FG87"/>
  <c r="FG118"/>
  <c r="FG74"/>
  <c r="FG45"/>
  <c r="FG37"/>
  <c r="FG30"/>
  <c r="FG16"/>
  <c r="FG15"/>
  <c r="FG7"/>
  <c r="FG109"/>
  <c r="FG71"/>
  <c r="FG60"/>
  <c r="FG57"/>
  <c r="FG41"/>
  <c r="FG36"/>
  <c r="FG146"/>
  <c r="FG29"/>
  <c r="FG8"/>
  <c r="FG13"/>
  <c r="FG76"/>
  <c r="FG10"/>
  <c r="FG20"/>
  <c r="FG12"/>
  <c r="FG4"/>
  <c r="FG5"/>
  <c r="FG65"/>
  <c r="FG18"/>
  <c r="FG67"/>
  <c r="FG19"/>
  <c r="FG52"/>
  <c r="FG31"/>
  <c r="FG32"/>
  <c r="FG26"/>
  <c r="FG21"/>
  <c r="FG2"/>
  <c r="CR203"/>
  <c r="CR199"/>
  <c r="CR195"/>
  <c r="CR191"/>
  <c r="CR187"/>
  <c r="CR183"/>
  <c r="CR179"/>
  <c r="CR175"/>
  <c r="CR171"/>
  <c r="CR167"/>
  <c r="CR163"/>
  <c r="CR159"/>
  <c r="CR155"/>
  <c r="CR151"/>
  <c r="CR147"/>
  <c r="CR143"/>
  <c r="CR139"/>
  <c r="CR204"/>
  <c r="CR200"/>
  <c r="CR196"/>
  <c r="CR192"/>
  <c r="CR188"/>
  <c r="CR184"/>
  <c r="CR180"/>
  <c r="CR176"/>
  <c r="CR172"/>
  <c r="CR168"/>
  <c r="CR164"/>
  <c r="CR205"/>
  <c r="CR201"/>
  <c r="CR197"/>
  <c r="CR193"/>
  <c r="CR189"/>
  <c r="CR185"/>
  <c r="CR181"/>
  <c r="CR177"/>
  <c r="CR206"/>
  <c r="CR202"/>
  <c r="CR198"/>
  <c r="CR194"/>
  <c r="CR190"/>
  <c r="CR186"/>
  <c r="CR182"/>
  <c r="CR178"/>
  <c r="CR174"/>
  <c r="CR170"/>
  <c r="CR166"/>
  <c r="CR169"/>
  <c r="CR154"/>
  <c r="CR153"/>
  <c r="CR148"/>
  <c r="CR138"/>
  <c r="CR134"/>
  <c r="CR130"/>
  <c r="CR126"/>
  <c r="CR122"/>
  <c r="CR118"/>
  <c r="CR165"/>
  <c r="CR158"/>
  <c r="CR157"/>
  <c r="CR152"/>
  <c r="CR142"/>
  <c r="CR141"/>
  <c r="CR135"/>
  <c r="CR131"/>
  <c r="CR127"/>
  <c r="CR162"/>
  <c r="CR161"/>
  <c r="CR156"/>
  <c r="CR146"/>
  <c r="CR145"/>
  <c r="CR140"/>
  <c r="CR136"/>
  <c r="CR132"/>
  <c r="CR128"/>
  <c r="CR124"/>
  <c r="CR173"/>
  <c r="CR160"/>
  <c r="CR150"/>
  <c r="CR149"/>
  <c r="CR144"/>
  <c r="CR137"/>
  <c r="CR133"/>
  <c r="CR129"/>
  <c r="CR125"/>
  <c r="CR121"/>
  <c r="CR117"/>
  <c r="CR113"/>
  <c r="CR114"/>
  <c r="CR109"/>
  <c r="CR105"/>
  <c r="CR101"/>
  <c r="CR97"/>
  <c r="CR93"/>
  <c r="CR89"/>
  <c r="CR85"/>
  <c r="CR81"/>
  <c r="CR77"/>
  <c r="CR73"/>
  <c r="CR69"/>
  <c r="CR65"/>
  <c r="CR123"/>
  <c r="CR120"/>
  <c r="CR110"/>
  <c r="CR106"/>
  <c r="CR102"/>
  <c r="CR98"/>
  <c r="CR94"/>
  <c r="CR90"/>
  <c r="CR86"/>
  <c r="CR82"/>
  <c r="CR78"/>
  <c r="CR74"/>
  <c r="CR112"/>
  <c r="CR111"/>
  <c r="CR107"/>
  <c r="CR103"/>
  <c r="CR99"/>
  <c r="CR95"/>
  <c r="CR91"/>
  <c r="CR87"/>
  <c r="CR83"/>
  <c r="CR79"/>
  <c r="CR75"/>
  <c r="CR71"/>
  <c r="CR119"/>
  <c r="CR116"/>
  <c r="CR115"/>
  <c r="CR108"/>
  <c r="CR104"/>
  <c r="CR100"/>
  <c r="CR96"/>
  <c r="CR92"/>
  <c r="CR88"/>
  <c r="CR84"/>
  <c r="CR80"/>
  <c r="CR76"/>
  <c r="CR72"/>
  <c r="CR68"/>
  <c r="CR64"/>
  <c r="CR60"/>
  <c r="CR56"/>
  <c r="CR52"/>
  <c r="CR48"/>
  <c r="CR44"/>
  <c r="CR40"/>
  <c r="CR36"/>
  <c r="CR32"/>
  <c r="CR28"/>
  <c r="CR24"/>
  <c r="CR20"/>
  <c r="CR16"/>
  <c r="CR12"/>
  <c r="CR8"/>
  <c r="CR4"/>
  <c r="CR1"/>
  <c r="CR17"/>
  <c r="CR9"/>
  <c r="CR5"/>
  <c r="CR18"/>
  <c r="CR10"/>
  <c r="CR2"/>
  <c r="CR70"/>
  <c r="CR67"/>
  <c r="CR62"/>
  <c r="CR61"/>
  <c r="CR57"/>
  <c r="CR53"/>
  <c r="CR49"/>
  <c r="CR45"/>
  <c r="CR41"/>
  <c r="CR37"/>
  <c r="CR33"/>
  <c r="CR29"/>
  <c r="CR25"/>
  <c r="CR21"/>
  <c r="CR13"/>
  <c r="CR14"/>
  <c r="CR6"/>
  <c r="CR58"/>
  <c r="CR54"/>
  <c r="CR50"/>
  <c r="CR46"/>
  <c r="CR42"/>
  <c r="CR38"/>
  <c r="CR34"/>
  <c r="CR30"/>
  <c r="CR26"/>
  <c r="CR22"/>
  <c r="CR66"/>
  <c r="CR63"/>
  <c r="CR59"/>
  <c r="CR55"/>
  <c r="CR51"/>
  <c r="CR47"/>
  <c r="CR43"/>
  <c r="CR39"/>
  <c r="CR35"/>
  <c r="CR31"/>
  <c r="CR27"/>
  <c r="CR23"/>
  <c r="CR19"/>
  <c r="CR15"/>
  <c r="CR11"/>
  <c r="CR7"/>
  <c r="CR3"/>
  <c r="FG210"/>
  <c r="FF208"/>
  <c r="AD205"/>
  <c r="AD206"/>
  <c r="AD204"/>
  <c r="AD202"/>
  <c r="AD203"/>
  <c r="AD200"/>
  <c r="AD198"/>
  <c r="AD196"/>
  <c r="AD194"/>
  <c r="AD201"/>
  <c r="AD199"/>
  <c r="AD197"/>
  <c r="AD192"/>
  <c r="AD190"/>
  <c r="AD195"/>
  <c r="AD193"/>
  <c r="AD191"/>
  <c r="AD189"/>
  <c r="AD187"/>
  <c r="AD185"/>
  <c r="AD182"/>
  <c r="AD180"/>
  <c r="AD178"/>
  <c r="AD176"/>
  <c r="AD188"/>
  <c r="AD186"/>
  <c r="AD184"/>
  <c r="AD183"/>
  <c r="AD181"/>
  <c r="AD179"/>
  <c r="AD175"/>
  <c r="AD168"/>
  <c r="AD167"/>
  <c r="AD163"/>
  <c r="AD161"/>
  <c r="AD159"/>
  <c r="AD170"/>
  <c r="AD169"/>
  <c r="AD172"/>
  <c r="AD171"/>
  <c r="AD164"/>
  <c r="AD177"/>
  <c r="AD174"/>
  <c r="AD173"/>
  <c r="AD166"/>
  <c r="AD165"/>
  <c r="AD162"/>
  <c r="AD157"/>
  <c r="AD156"/>
  <c r="AD149"/>
  <c r="AD147"/>
  <c r="AD145"/>
  <c r="AD143"/>
  <c r="AD151"/>
  <c r="AD158"/>
  <c r="AD153"/>
  <c r="AD152"/>
  <c r="AD150"/>
  <c r="AD148"/>
  <c r="AD160"/>
  <c r="AD155"/>
  <c r="AD154"/>
  <c r="AD146"/>
  <c r="AD139"/>
  <c r="AD138"/>
  <c r="AD142"/>
  <c r="AD141"/>
  <c r="AD140"/>
  <c r="AD135"/>
  <c r="AD133"/>
  <c r="AD131"/>
  <c r="AD129"/>
  <c r="AD144"/>
  <c r="AD137"/>
  <c r="AD136"/>
  <c r="AD134"/>
  <c r="AD132"/>
  <c r="AD130"/>
  <c r="AD128"/>
  <c r="AD127"/>
  <c r="AD126"/>
  <c r="AD119"/>
  <c r="AD121"/>
  <c r="AD120"/>
  <c r="AD117"/>
  <c r="AD115"/>
  <c r="AD113"/>
  <c r="AD111"/>
  <c r="AD109"/>
  <c r="AD107"/>
  <c r="AD105"/>
  <c r="AD103"/>
  <c r="AD123"/>
  <c r="AD122"/>
  <c r="AD125"/>
  <c r="AD124"/>
  <c r="AD118"/>
  <c r="AD116"/>
  <c r="AD114"/>
  <c r="AD112"/>
  <c r="AD110"/>
  <c r="AD108"/>
  <c r="AD106"/>
  <c r="AD104"/>
  <c r="AD97"/>
  <c r="AD96"/>
  <c r="AD89"/>
  <c r="AD88"/>
  <c r="AD81"/>
  <c r="AD79"/>
  <c r="AD77"/>
  <c r="AD75"/>
  <c r="AD73"/>
  <c r="AD71"/>
  <c r="AD69"/>
  <c r="AD67"/>
  <c r="AD65"/>
  <c r="AD63"/>
  <c r="AD61"/>
  <c r="AD59"/>
  <c r="AD57"/>
  <c r="AD55"/>
  <c r="AD53"/>
  <c r="AD99"/>
  <c r="AD98"/>
  <c r="AD91"/>
  <c r="AD90"/>
  <c r="AD83"/>
  <c r="AD101"/>
  <c r="AD100"/>
  <c r="AD93"/>
  <c r="AD92"/>
  <c r="AD85"/>
  <c r="AD84"/>
  <c r="AD82"/>
  <c r="AD80"/>
  <c r="AD102"/>
  <c r="AD95"/>
  <c r="AD94"/>
  <c r="AD87"/>
  <c r="AD86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78"/>
  <c r="AD74"/>
  <c r="AD72"/>
  <c r="AD51"/>
  <c r="AD49"/>
  <c r="AD47"/>
  <c r="AD45"/>
  <c r="AD76"/>
  <c r="AD39"/>
  <c r="AD31"/>
  <c r="AD30"/>
  <c r="AD29"/>
  <c r="AD22"/>
  <c r="AD20"/>
  <c r="AD18"/>
  <c r="AD16"/>
  <c r="AD14"/>
  <c r="AD12"/>
  <c r="AD10"/>
  <c r="AD8"/>
  <c r="AD6"/>
  <c r="AD4"/>
  <c r="AD13"/>
  <c r="AD11"/>
  <c r="AD9"/>
  <c r="AD3"/>
  <c r="AD41"/>
  <c r="AD33"/>
  <c r="AD24"/>
  <c r="AD23"/>
  <c r="AD2"/>
  <c r="AD7"/>
  <c r="AD5"/>
  <c r="AD43"/>
  <c r="AD35"/>
  <c r="AD26"/>
  <c r="AD25"/>
  <c r="AD21"/>
  <c r="AD19"/>
  <c r="AD17"/>
  <c r="AD15"/>
  <c r="AD37"/>
  <c r="AD28"/>
  <c r="AD27"/>
  <c r="FH1"/>
  <c r="HT159"/>
  <c r="KC158"/>
  <c r="KC14"/>
  <c r="KC155"/>
  <c r="UU203"/>
  <c r="UU200"/>
  <c r="UU205"/>
  <c r="UU202"/>
  <c r="UU198"/>
  <c r="UU190"/>
  <c r="UU182"/>
  <c r="UU196"/>
  <c r="UU204"/>
  <c r="UU187"/>
  <c r="UU185"/>
  <c r="UU181"/>
  <c r="UU173"/>
  <c r="UU195"/>
  <c r="UU197"/>
  <c r="UU175"/>
  <c r="UU171"/>
  <c r="UU167"/>
  <c r="UU159"/>
  <c r="UU192"/>
  <c r="UU201"/>
  <c r="UU206"/>
  <c r="UU193"/>
  <c r="UU186"/>
  <c r="UU183"/>
  <c r="UU162"/>
  <c r="UU180"/>
  <c r="UU191"/>
  <c r="UU170"/>
  <c r="UU166"/>
  <c r="UU160"/>
  <c r="UU189"/>
  <c r="UU174"/>
  <c r="UU172"/>
  <c r="UU169"/>
  <c r="UU168"/>
  <c r="UU163"/>
  <c r="UU156"/>
  <c r="UU148"/>
  <c r="UU178"/>
  <c r="UU176"/>
  <c r="UU188"/>
  <c r="UU194"/>
  <c r="UU184"/>
  <c r="UU164"/>
  <c r="UU154"/>
  <c r="UU139"/>
  <c r="UU131"/>
  <c r="UU123"/>
  <c r="UU177"/>
  <c r="UU157"/>
  <c r="UU155"/>
  <c r="UU152"/>
  <c r="UU149"/>
  <c r="UU143"/>
  <c r="UU140"/>
  <c r="UU138"/>
  <c r="UU158"/>
  <c r="UU153"/>
  <c r="UU146"/>
  <c r="UU161"/>
  <c r="UU150"/>
  <c r="UU147"/>
  <c r="UU144"/>
  <c r="UU135"/>
  <c r="UU119"/>
  <c r="UU111"/>
  <c r="UU141"/>
  <c r="UU136"/>
  <c r="UU134"/>
  <c r="UU120"/>
  <c r="UU118"/>
  <c r="UU179"/>
  <c r="UU165"/>
  <c r="UU142"/>
  <c r="UU128"/>
  <c r="UU125"/>
  <c r="UU122"/>
  <c r="UU132"/>
  <c r="UU113"/>
  <c r="UU199"/>
  <c r="UU145"/>
  <c r="UU115"/>
  <c r="UU100"/>
  <c r="UU92"/>
  <c r="UU84"/>
  <c r="UU114"/>
  <c r="UU110"/>
  <c r="UU102"/>
  <c r="UU98"/>
  <c r="UU85"/>
  <c r="UU83"/>
  <c r="UU81"/>
  <c r="UU130"/>
  <c r="UU129"/>
  <c r="UU117"/>
  <c r="UU107"/>
  <c r="UU104"/>
  <c r="UU89"/>
  <c r="UU87"/>
  <c r="UU78"/>
  <c r="UU121"/>
  <c r="UU116"/>
  <c r="UU106"/>
  <c r="UU93"/>
  <c r="UU91"/>
  <c r="UU151"/>
  <c r="UU133"/>
  <c r="UU108"/>
  <c r="UU97"/>
  <c r="UU95"/>
  <c r="UU80"/>
  <c r="UU72"/>
  <c r="UU64"/>
  <c r="UU56"/>
  <c r="UU48"/>
  <c r="UU40"/>
  <c r="UU94"/>
  <c r="UU79"/>
  <c r="UU74"/>
  <c r="UU70"/>
  <c r="UU57"/>
  <c r="UU55"/>
  <c r="UU76"/>
  <c r="UU103"/>
  <c r="UU90"/>
  <c r="UU86"/>
  <c r="UU65"/>
  <c r="UU63"/>
  <c r="UU99"/>
  <c r="UU69"/>
  <c r="UU67"/>
  <c r="UU52"/>
  <c r="UU35"/>
  <c r="UU27"/>
  <c r="UU109"/>
  <c r="UU101"/>
  <c r="UU62"/>
  <c r="UU49"/>
  <c r="UU31"/>
  <c r="UU105"/>
  <c r="UU88"/>
  <c r="UU61"/>
  <c r="UU60"/>
  <c r="UU37"/>
  <c r="UU33"/>
  <c r="UU75"/>
  <c r="UU58"/>
  <c r="UU43"/>
  <c r="UU39"/>
  <c r="UU24"/>
  <c r="UU124"/>
  <c r="UU82"/>
  <c r="UU71"/>
  <c r="UU68"/>
  <c r="UU59"/>
  <c r="UU50"/>
  <c r="UU46"/>
  <c r="UU28"/>
  <c r="UU26"/>
  <c r="UU13"/>
  <c r="UU4"/>
  <c r="UU126"/>
  <c r="UU96"/>
  <c r="UU66"/>
  <c r="UU77"/>
  <c r="UU45"/>
  <c r="UU127"/>
  <c r="UU54"/>
  <c r="UU36"/>
  <c r="UU30"/>
  <c r="UU137"/>
  <c r="UU41"/>
  <c r="UU34"/>
  <c r="UU10"/>
  <c r="UU8"/>
  <c r="UU3"/>
  <c r="UU9"/>
  <c r="UU44"/>
  <c r="UU22"/>
  <c r="UU6"/>
  <c r="UU53"/>
  <c r="UU51"/>
  <c r="UU38"/>
  <c r="UU14"/>
  <c r="UU12"/>
  <c r="UU5"/>
  <c r="UU11"/>
  <c r="UU47"/>
  <c r="UU29"/>
  <c r="UU112"/>
  <c r="UU18"/>
  <c r="UU16"/>
  <c r="UU19"/>
  <c r="UU2"/>
  <c r="UU15"/>
  <c r="UU32"/>
  <c r="UU17"/>
  <c r="UU20"/>
  <c r="UU7"/>
  <c r="UU42"/>
  <c r="UU25"/>
  <c r="UU21"/>
  <c r="UU73"/>
  <c r="UU23"/>
  <c r="KC31"/>
  <c r="HT31"/>
  <c r="KC41"/>
  <c r="HT41"/>
  <c r="KC48"/>
  <c r="HT48"/>
  <c r="KC55"/>
  <c r="HT55"/>
  <c r="KC143"/>
  <c r="HT143"/>
  <c r="KC122"/>
  <c r="HT122"/>
  <c r="KC130"/>
  <c r="HT130"/>
  <c r="KC152"/>
  <c r="HT152"/>
  <c r="KC177"/>
  <c r="HT177"/>
  <c r="KC198"/>
  <c r="HT198"/>
  <c r="KC193"/>
  <c r="HT193"/>
  <c r="KC13"/>
  <c r="HT13"/>
  <c r="KC33"/>
  <c r="HT33"/>
  <c r="KC80"/>
  <c r="HT80"/>
  <c r="KC21"/>
  <c r="HT21"/>
  <c r="KC90"/>
  <c r="HT90"/>
  <c r="KC83"/>
  <c r="HT83"/>
  <c r="KC73"/>
  <c r="HT73"/>
  <c r="KC126"/>
  <c r="HT126"/>
  <c r="KC147"/>
  <c r="HT147"/>
  <c r="KC162"/>
  <c r="HT162"/>
  <c r="KC179"/>
  <c r="HT179"/>
  <c r="KC191"/>
  <c r="HT191"/>
  <c r="KC20"/>
  <c r="HT20"/>
  <c r="KC18"/>
  <c r="HT18"/>
  <c r="KC22"/>
  <c r="HT22"/>
  <c r="KC37"/>
  <c r="HT37"/>
  <c r="KC86"/>
  <c r="HT86"/>
  <c r="KC52"/>
  <c r="HT52"/>
  <c r="KC25"/>
  <c r="HT25"/>
  <c r="KC61"/>
  <c r="HT61"/>
  <c r="KC92"/>
  <c r="HT92"/>
  <c r="KC63"/>
  <c r="HT63"/>
  <c r="KC84"/>
  <c r="HT84"/>
  <c r="KC110"/>
  <c r="HT110"/>
  <c r="KC77"/>
  <c r="HT77"/>
  <c r="KC106"/>
  <c r="HT106"/>
  <c r="KC133"/>
  <c r="HT133"/>
  <c r="KC112"/>
  <c r="HT112"/>
  <c r="KC137"/>
  <c r="HT137"/>
  <c r="KC160"/>
  <c r="KC159"/>
  <c r="HT160"/>
  <c r="KC173"/>
  <c r="HT173"/>
  <c r="KC170"/>
  <c r="HT170"/>
  <c r="KC176"/>
  <c r="HT176"/>
  <c r="KC181"/>
  <c r="HT181"/>
  <c r="KC192"/>
  <c r="HT192"/>
  <c r="KC201"/>
  <c r="HT201"/>
  <c r="KC12"/>
  <c r="HT12"/>
  <c r="KC79"/>
  <c r="HT79"/>
  <c r="KC68"/>
  <c r="HT68"/>
  <c r="KC70"/>
  <c r="HT70"/>
  <c r="KC82"/>
  <c r="HT82"/>
  <c r="KC103"/>
  <c r="HT103"/>
  <c r="KC101"/>
  <c r="HT101"/>
  <c r="KC104"/>
  <c r="HT104"/>
  <c r="KC146"/>
  <c r="HT146"/>
  <c r="KC167"/>
  <c r="HT167"/>
  <c r="KC184"/>
  <c r="HT184"/>
  <c r="KC15"/>
  <c r="KC16"/>
  <c r="HT16"/>
  <c r="KC17"/>
  <c r="HT17"/>
  <c r="KC45"/>
  <c r="HT45"/>
  <c r="KC57"/>
  <c r="HT57"/>
  <c r="KC59"/>
  <c r="HT59"/>
  <c r="KC109"/>
  <c r="HT109"/>
  <c r="KC105"/>
  <c r="HT105"/>
  <c r="KC108"/>
  <c r="HT108"/>
  <c r="KC131"/>
  <c r="HT131"/>
  <c r="KC166"/>
  <c r="HT166"/>
  <c r="KC190"/>
  <c r="HT190"/>
  <c r="KC197"/>
  <c r="HT197"/>
  <c r="KC23"/>
  <c r="HT23"/>
  <c r="KC42"/>
  <c r="HT42"/>
  <c r="KC27"/>
  <c r="HT27"/>
  <c r="KC43"/>
  <c r="HT43"/>
  <c r="KC87"/>
  <c r="HT87"/>
  <c r="KC53"/>
  <c r="HT53"/>
  <c r="KC29"/>
  <c r="HT29"/>
  <c r="KC65"/>
  <c r="HT65"/>
  <c r="KC94"/>
  <c r="HT94"/>
  <c r="KC67"/>
  <c r="HT67"/>
  <c r="KC100"/>
  <c r="HT100"/>
  <c r="KC111"/>
  <c r="HT111"/>
  <c r="KC81"/>
  <c r="HT81"/>
  <c r="KC107"/>
  <c r="HT107"/>
  <c r="KC134"/>
  <c r="HT134"/>
  <c r="KC116"/>
  <c r="HT116"/>
  <c r="KC139"/>
  <c r="HT139"/>
  <c r="KC132"/>
  <c r="HT132"/>
  <c r="KC163"/>
  <c r="HT163"/>
  <c r="KC149"/>
  <c r="HT149"/>
  <c r="KC174"/>
  <c r="HT174"/>
  <c r="KC180"/>
  <c r="HT180"/>
  <c r="KC187"/>
  <c r="HT187"/>
  <c r="KC199"/>
  <c r="HT199"/>
  <c r="KC72"/>
  <c r="HT72"/>
  <c r="KC46"/>
  <c r="HT46"/>
  <c r="KC88"/>
  <c r="HT88"/>
  <c r="KC96"/>
  <c r="HT96"/>
  <c r="KC85"/>
  <c r="HT85"/>
  <c r="KC138"/>
  <c r="HT138"/>
  <c r="KC153"/>
  <c r="HT153"/>
  <c r="KC185"/>
  <c r="HT185"/>
  <c r="KC39"/>
  <c r="HT39"/>
  <c r="KC38"/>
  <c r="HT38"/>
  <c r="KC58"/>
  <c r="HT58"/>
  <c r="KC98"/>
  <c r="HT98"/>
  <c r="KC74"/>
  <c r="HT74"/>
  <c r="KC95"/>
  <c r="HT95"/>
  <c r="KC119"/>
  <c r="HT119"/>
  <c r="KC89"/>
  <c r="HT89"/>
  <c r="KC114"/>
  <c r="HT114"/>
  <c r="KC151"/>
  <c r="HT151"/>
  <c r="KC124"/>
  <c r="HT124"/>
  <c r="KC142"/>
  <c r="HT142"/>
  <c r="KC140"/>
  <c r="HT140"/>
  <c r="KC169"/>
  <c r="HT169"/>
  <c r="KC157"/>
  <c r="KC156"/>
  <c r="KC172"/>
  <c r="HT172"/>
  <c r="KC178"/>
  <c r="HT178"/>
  <c r="KC189"/>
  <c r="HT189"/>
  <c r="KC194"/>
  <c r="HT194"/>
  <c r="KC202"/>
  <c r="HT202"/>
  <c r="KC11"/>
  <c r="HT11"/>
  <c r="KC32"/>
  <c r="HT32"/>
  <c r="KC54"/>
  <c r="HT54"/>
  <c r="KC71"/>
  <c r="HT71"/>
  <c r="KC113"/>
  <c r="HT113"/>
  <c r="KC120"/>
  <c r="HT120"/>
  <c r="KC168"/>
  <c r="HT168"/>
  <c r="KC203"/>
  <c r="HT203"/>
  <c r="KC36"/>
  <c r="HT36"/>
  <c r="KC26"/>
  <c r="HT26"/>
  <c r="KC19"/>
  <c r="HT19"/>
  <c r="KC50"/>
  <c r="HT50"/>
  <c r="KC40"/>
  <c r="HT40"/>
  <c r="KC127"/>
  <c r="HT127"/>
  <c r="KC99"/>
  <c r="HT99"/>
  <c r="KC121"/>
  <c r="HT121"/>
  <c r="KC93"/>
  <c r="HT93"/>
  <c r="KC115"/>
  <c r="HT115"/>
  <c r="KC128"/>
  <c r="HT128"/>
  <c r="KC145"/>
  <c r="HT145"/>
  <c r="KC144"/>
  <c r="HT144"/>
  <c r="KC150"/>
  <c r="HT150"/>
  <c r="KC161"/>
  <c r="HT161"/>
  <c r="KC175"/>
  <c r="HT175"/>
  <c r="KC182"/>
  <c r="HT182"/>
  <c r="KC188"/>
  <c r="HT188"/>
  <c r="KC195"/>
  <c r="HT195"/>
  <c r="KC206"/>
  <c r="HT206"/>
  <c r="KC10"/>
  <c r="HT10"/>
  <c r="KC9"/>
  <c r="HT9"/>
  <c r="HT2"/>
  <c r="KC2"/>
  <c r="KC47"/>
  <c r="HT47"/>
  <c r="KC34"/>
  <c r="HT34"/>
  <c r="KC69"/>
  <c r="HT69"/>
  <c r="KC91"/>
  <c r="HT91"/>
  <c r="KC117"/>
  <c r="HT117"/>
  <c r="KC135"/>
  <c r="HT135"/>
  <c r="KC136"/>
  <c r="HT136"/>
  <c r="KC164"/>
  <c r="HT164"/>
  <c r="KC186"/>
  <c r="HT186"/>
  <c r="KC204"/>
  <c r="HT204"/>
  <c r="KC5"/>
  <c r="HT5"/>
  <c r="KC49"/>
  <c r="HT49"/>
  <c r="KC56"/>
  <c r="HT56"/>
  <c r="KC3"/>
  <c r="HT3"/>
  <c r="KC4"/>
  <c r="HT4"/>
  <c r="KC24"/>
  <c r="HT24"/>
  <c r="KC30"/>
  <c r="HT30"/>
  <c r="KC60"/>
  <c r="HT60"/>
  <c r="KC62"/>
  <c r="HT62"/>
  <c r="KC75"/>
  <c r="HT75"/>
  <c r="KC6"/>
  <c r="HT6"/>
  <c r="KC8"/>
  <c r="HT8"/>
  <c r="KC7"/>
  <c r="HT7"/>
  <c r="KC28"/>
  <c r="HT28"/>
  <c r="KC78"/>
  <c r="HT78"/>
  <c r="KC35"/>
  <c r="HT35"/>
  <c r="KC64"/>
  <c r="HT64"/>
  <c r="KC44"/>
  <c r="HT44"/>
  <c r="KC66"/>
  <c r="HT66"/>
  <c r="KC51"/>
  <c r="HT51"/>
  <c r="KC76"/>
  <c r="HT76"/>
  <c r="KC102"/>
  <c r="HT102"/>
  <c r="KC123"/>
  <c r="HT123"/>
  <c r="KC97"/>
  <c r="HT97"/>
  <c r="KC118"/>
  <c r="HT118"/>
  <c r="KC125"/>
  <c r="HT125"/>
  <c r="KC129"/>
  <c r="HT129"/>
  <c r="KC141"/>
  <c r="HT141"/>
  <c r="KC148"/>
  <c r="HT148"/>
  <c r="KC154"/>
  <c r="HT154"/>
  <c r="KC165"/>
  <c r="HT165"/>
  <c r="KC171"/>
  <c r="HT171"/>
  <c r="KC183"/>
  <c r="HT183"/>
  <c r="KC196"/>
  <c r="HT196"/>
  <c r="KC200"/>
  <c r="HT200"/>
  <c r="KC205"/>
  <c r="HT205"/>
  <c r="HT15"/>
  <c r="HT14"/>
  <c r="HT155"/>
  <c r="HT156"/>
  <c r="HT158"/>
  <c r="HT157"/>
  <c r="UV1"/>
  <c r="SM14"/>
  <c r="SM206"/>
  <c r="SM205"/>
  <c r="SM204"/>
  <c r="SM203"/>
  <c r="SM72"/>
  <c r="SM201"/>
  <c r="SM198"/>
  <c r="SM196"/>
  <c r="SM200"/>
  <c r="SM199"/>
  <c r="SM194"/>
  <c r="SM197"/>
  <c r="SM202"/>
  <c r="SM190"/>
  <c r="SM189"/>
  <c r="SM193"/>
  <c r="SM186"/>
  <c r="SM182"/>
  <c r="SM191"/>
  <c r="SM187"/>
  <c r="SM195"/>
  <c r="SM185"/>
  <c r="SM184"/>
  <c r="SM183"/>
  <c r="SM178"/>
  <c r="SM179"/>
  <c r="SM175"/>
  <c r="SM192"/>
  <c r="SM188"/>
  <c r="SM181"/>
  <c r="SM177"/>
  <c r="SM172"/>
  <c r="SM168"/>
  <c r="SM180"/>
  <c r="SM173"/>
  <c r="SM169"/>
  <c r="SM165"/>
  <c r="SM171"/>
  <c r="SM167"/>
  <c r="SM163"/>
  <c r="SM170"/>
  <c r="SM162"/>
  <c r="SM158"/>
  <c r="SM154"/>
  <c r="SM150"/>
  <c r="SM146"/>
  <c r="SM176"/>
  <c r="SM159"/>
  <c r="SM155"/>
  <c r="SM151"/>
  <c r="SM147"/>
  <c r="SM161"/>
  <c r="SM157"/>
  <c r="SM153"/>
  <c r="SM149"/>
  <c r="SM145"/>
  <c r="SM174"/>
  <c r="SM160"/>
  <c r="SM152"/>
  <c r="SM141"/>
  <c r="SM137"/>
  <c r="SM133"/>
  <c r="SM129"/>
  <c r="SM142"/>
  <c r="SM166"/>
  <c r="SM164"/>
  <c r="SM156"/>
  <c r="SM148"/>
  <c r="SM143"/>
  <c r="SM139"/>
  <c r="SM144"/>
  <c r="SM125"/>
  <c r="SM121"/>
  <c r="SM117"/>
  <c r="SM113"/>
  <c r="SM109"/>
  <c r="SM105"/>
  <c r="SM136"/>
  <c r="SM135"/>
  <c r="SM134"/>
  <c r="SM126"/>
  <c r="SM140"/>
  <c r="SM138"/>
  <c r="SM127"/>
  <c r="SM123"/>
  <c r="SM119"/>
  <c r="SM128"/>
  <c r="SM122"/>
  <c r="SM120"/>
  <c r="SM118"/>
  <c r="SM116"/>
  <c r="SM98"/>
  <c r="SM94"/>
  <c r="SM90"/>
  <c r="SM86"/>
  <c r="SM82"/>
  <c r="SM78"/>
  <c r="SM74"/>
  <c r="SM112"/>
  <c r="SM111"/>
  <c r="SM110"/>
  <c r="SM104"/>
  <c r="SM103"/>
  <c r="SM102"/>
  <c r="SM124"/>
  <c r="SM100"/>
  <c r="SM96"/>
  <c r="SM92"/>
  <c r="SM108"/>
  <c r="SM107"/>
  <c r="SM106"/>
  <c r="SM68"/>
  <c r="SM64"/>
  <c r="SM60"/>
  <c r="SM56"/>
  <c r="SM52"/>
  <c r="SM101"/>
  <c r="SM99"/>
  <c r="SM97"/>
  <c r="SM95"/>
  <c r="SM93"/>
  <c r="SM91"/>
  <c r="SM89"/>
  <c r="SM88"/>
  <c r="SM87"/>
  <c r="SM81"/>
  <c r="SM80"/>
  <c r="SM79"/>
  <c r="SM73"/>
  <c r="SM85"/>
  <c r="SM84"/>
  <c r="SM83"/>
  <c r="SM77"/>
  <c r="SM76"/>
  <c r="SM75"/>
  <c r="SM71"/>
  <c r="SM67"/>
  <c r="SM63"/>
  <c r="SM59"/>
  <c r="SM55"/>
  <c r="SM132"/>
  <c r="SM130"/>
  <c r="SM54"/>
  <c r="SM53"/>
  <c r="SM45"/>
  <c r="SM41"/>
  <c r="SM35"/>
  <c r="SM30"/>
  <c r="SM26"/>
  <c r="SM22"/>
  <c r="SM115"/>
  <c r="SM114"/>
  <c r="SM46"/>
  <c r="SM42"/>
  <c r="SM39"/>
  <c r="SM36"/>
  <c r="SM32"/>
  <c r="SM27"/>
  <c r="SM69"/>
  <c r="SM65"/>
  <c r="SM61"/>
  <c r="SM57"/>
  <c r="SM48"/>
  <c r="SM44"/>
  <c r="SM40"/>
  <c r="SM38"/>
  <c r="SM34"/>
  <c r="SM29"/>
  <c r="SM25"/>
  <c r="SM21"/>
  <c r="SM62"/>
  <c r="SM47"/>
  <c r="SM18"/>
  <c r="SM13"/>
  <c r="SM12"/>
  <c r="SM8"/>
  <c r="SM5"/>
  <c r="SM31"/>
  <c r="SM16"/>
  <c r="SM10"/>
  <c r="SM131"/>
  <c r="SM58"/>
  <c r="SM33"/>
  <c r="SM28"/>
  <c r="SM24"/>
  <c r="SM19"/>
  <c r="SM15"/>
  <c r="SM9"/>
  <c r="SM70"/>
  <c r="SM43"/>
  <c r="SM23"/>
  <c r="SM3"/>
  <c r="SM66"/>
  <c r="SM37"/>
  <c r="SM17"/>
  <c r="SM11"/>
  <c r="SM7"/>
  <c r="SM4"/>
  <c r="SM2"/>
  <c r="SM51"/>
  <c r="SM50"/>
  <c r="SM49"/>
  <c r="SM6"/>
  <c r="SN1"/>
  <c r="NX256" l="1"/>
  <c r="NR257"/>
  <c r="FH200"/>
  <c r="FH205"/>
  <c r="FH197"/>
  <c r="FH202"/>
  <c r="FH203"/>
  <c r="FH195"/>
  <c r="FH190"/>
  <c r="FH204"/>
  <c r="FH201"/>
  <c r="FH191"/>
  <c r="FH183"/>
  <c r="FH186"/>
  <c r="FH196"/>
  <c r="FH194"/>
  <c r="FH199"/>
  <c r="FH198"/>
  <c r="FH193"/>
  <c r="FH182"/>
  <c r="FH178"/>
  <c r="FH173"/>
  <c r="FH165"/>
  <c r="FH192"/>
  <c r="FH177"/>
  <c r="FH189"/>
  <c r="FH181"/>
  <c r="FH206"/>
  <c r="FH185"/>
  <c r="FH180"/>
  <c r="FH176"/>
  <c r="FH163"/>
  <c r="FH155"/>
  <c r="FH175"/>
  <c r="FH172"/>
  <c r="FH179"/>
  <c r="FH174"/>
  <c r="FH168"/>
  <c r="FH149"/>
  <c r="FH150"/>
  <c r="FH187"/>
  <c r="FH184"/>
  <c r="FH171"/>
  <c r="FH188"/>
  <c r="FH170"/>
  <c r="FH146"/>
  <c r="FH138"/>
  <c r="FH130"/>
  <c r="FH166"/>
  <c r="FH164"/>
  <c r="FH162"/>
  <c r="FH144"/>
  <c r="FH135"/>
  <c r="FH169"/>
  <c r="FH160"/>
  <c r="FH151"/>
  <c r="FH137"/>
  <c r="FH158"/>
  <c r="FH145"/>
  <c r="FH139"/>
  <c r="FH156"/>
  <c r="FH154"/>
  <c r="FH152"/>
  <c r="FH142"/>
  <c r="FH140"/>
  <c r="FH127"/>
  <c r="FH123"/>
  <c r="FH116"/>
  <c r="FH167"/>
  <c r="FH159"/>
  <c r="FH131"/>
  <c r="FH128"/>
  <c r="FH125"/>
  <c r="FH161"/>
  <c r="FH157"/>
  <c r="FH120"/>
  <c r="FH115"/>
  <c r="FH147"/>
  <c r="FH141"/>
  <c r="FH129"/>
  <c r="FH126"/>
  <c r="FH119"/>
  <c r="FH148"/>
  <c r="FH134"/>
  <c r="FH113"/>
  <c r="FH107"/>
  <c r="FH99"/>
  <c r="FH153"/>
  <c r="FH109"/>
  <c r="FH122"/>
  <c r="FH133"/>
  <c r="FH136"/>
  <c r="FH112"/>
  <c r="FH105"/>
  <c r="FH86"/>
  <c r="FH78"/>
  <c r="FH85"/>
  <c r="FH108"/>
  <c r="FH101"/>
  <c r="FH98"/>
  <c r="FH95"/>
  <c r="FH91"/>
  <c r="FH124"/>
  <c r="FH104"/>
  <c r="FH100"/>
  <c r="FH97"/>
  <c r="FH94"/>
  <c r="FH83"/>
  <c r="FH79"/>
  <c r="FH75"/>
  <c r="FH67"/>
  <c r="FH106"/>
  <c r="FH93"/>
  <c r="FH90"/>
  <c r="FH64"/>
  <c r="FH56"/>
  <c r="FH96"/>
  <c r="FH72"/>
  <c r="FH68"/>
  <c r="FH61"/>
  <c r="FH53"/>
  <c r="FH118"/>
  <c r="FH117"/>
  <c r="FH92"/>
  <c r="FH80"/>
  <c r="FH74"/>
  <c r="FH70"/>
  <c r="FH66"/>
  <c r="FH58"/>
  <c r="FH103"/>
  <c r="FH89"/>
  <c r="FH82"/>
  <c r="FH59"/>
  <c r="FH51"/>
  <c r="FH43"/>
  <c r="FH35"/>
  <c r="FH48"/>
  <c r="FH44"/>
  <c r="FH31"/>
  <c r="FH30"/>
  <c r="FH81"/>
  <c r="FH50"/>
  <c r="FH46"/>
  <c r="FH132"/>
  <c r="FH71"/>
  <c r="FH60"/>
  <c r="FH39"/>
  <c r="FH37"/>
  <c r="FH143"/>
  <c r="FH87"/>
  <c r="FH76"/>
  <c r="FH73"/>
  <c r="FH40"/>
  <c r="FH36"/>
  <c r="FH28"/>
  <c r="FH20"/>
  <c r="FH88"/>
  <c r="FH47"/>
  <c r="FH25"/>
  <c r="FH14"/>
  <c r="FH6"/>
  <c r="FH114"/>
  <c r="FH84"/>
  <c r="FH34"/>
  <c r="FH17"/>
  <c r="FH11"/>
  <c r="FH3"/>
  <c r="FH102"/>
  <c r="FH65"/>
  <c r="FH63"/>
  <c r="FH62"/>
  <c r="FH33"/>
  <c r="FH32"/>
  <c r="FH29"/>
  <c r="FH26"/>
  <c r="FH19"/>
  <c r="FH8"/>
  <c r="FH110"/>
  <c r="FH121"/>
  <c r="FH57"/>
  <c r="FH55"/>
  <c r="FH54"/>
  <c r="FH41"/>
  <c r="FH18"/>
  <c r="FH12"/>
  <c r="FH4"/>
  <c r="FH77"/>
  <c r="FH42"/>
  <c r="FH9"/>
  <c r="FH22"/>
  <c r="FH69"/>
  <c r="FH45"/>
  <c r="FH52"/>
  <c r="FH23"/>
  <c r="FH16"/>
  <c r="FH13"/>
  <c r="FH5"/>
  <c r="FH38"/>
  <c r="FH10"/>
  <c r="FH2"/>
  <c r="FH111"/>
  <c r="FH49"/>
  <c r="FH21"/>
  <c r="FH24"/>
  <c r="FH15"/>
  <c r="FH7"/>
  <c r="FH27"/>
  <c r="CS204"/>
  <c r="CS200"/>
  <c r="CS196"/>
  <c r="CS192"/>
  <c r="CS188"/>
  <c r="CS184"/>
  <c r="CS180"/>
  <c r="CS176"/>
  <c r="CS172"/>
  <c r="CS168"/>
  <c r="CS164"/>
  <c r="CS160"/>
  <c r="CS156"/>
  <c r="CS152"/>
  <c r="CS148"/>
  <c r="CS144"/>
  <c r="CS140"/>
  <c r="CS205"/>
  <c r="CS201"/>
  <c r="CS197"/>
  <c r="CS193"/>
  <c r="CS189"/>
  <c r="CS185"/>
  <c r="CS181"/>
  <c r="CS177"/>
  <c r="CS173"/>
  <c r="CS169"/>
  <c r="CS165"/>
  <c r="CS206"/>
  <c r="CS202"/>
  <c r="CS198"/>
  <c r="CS194"/>
  <c r="CS190"/>
  <c r="CS186"/>
  <c r="CS182"/>
  <c r="CS178"/>
  <c r="CS174"/>
  <c r="CS203"/>
  <c r="CS199"/>
  <c r="CS195"/>
  <c r="CS191"/>
  <c r="CS187"/>
  <c r="CS183"/>
  <c r="CS179"/>
  <c r="CS175"/>
  <c r="CS171"/>
  <c r="CS167"/>
  <c r="CS170"/>
  <c r="CS159"/>
  <c r="CS158"/>
  <c r="CS157"/>
  <c r="CS143"/>
  <c r="CS142"/>
  <c r="CS141"/>
  <c r="CS135"/>
  <c r="CS131"/>
  <c r="CS127"/>
  <c r="CS123"/>
  <c r="CS119"/>
  <c r="CS166"/>
  <c r="CS163"/>
  <c r="CS162"/>
  <c r="CS161"/>
  <c r="CS147"/>
  <c r="CS146"/>
  <c r="CS145"/>
  <c r="CS136"/>
  <c r="CS132"/>
  <c r="CS128"/>
  <c r="CS124"/>
  <c r="CS151"/>
  <c r="CS150"/>
  <c r="CS149"/>
  <c r="CS137"/>
  <c r="CS133"/>
  <c r="CS129"/>
  <c r="CS125"/>
  <c r="CS155"/>
  <c r="CS154"/>
  <c r="CS153"/>
  <c r="CS139"/>
  <c r="CS138"/>
  <c r="CS134"/>
  <c r="CS130"/>
  <c r="CS126"/>
  <c r="CS122"/>
  <c r="CS118"/>
  <c r="CS114"/>
  <c r="CS120"/>
  <c r="CS110"/>
  <c r="CS106"/>
  <c r="CS102"/>
  <c r="CS98"/>
  <c r="CS94"/>
  <c r="CS90"/>
  <c r="CS86"/>
  <c r="CS82"/>
  <c r="CS78"/>
  <c r="CS74"/>
  <c r="CS70"/>
  <c r="CS66"/>
  <c r="CS62"/>
  <c r="CS117"/>
  <c r="CS113"/>
  <c r="CS112"/>
  <c r="CS111"/>
  <c r="CS107"/>
  <c r="CS103"/>
  <c r="CS99"/>
  <c r="CS95"/>
  <c r="CS91"/>
  <c r="CS87"/>
  <c r="CS83"/>
  <c r="CS79"/>
  <c r="CS75"/>
  <c r="CS116"/>
  <c r="CS115"/>
  <c r="CS108"/>
  <c r="CS104"/>
  <c r="CS100"/>
  <c r="CS96"/>
  <c r="CS92"/>
  <c r="CS88"/>
  <c r="CS84"/>
  <c r="CS80"/>
  <c r="CS76"/>
  <c r="CS72"/>
  <c r="CS121"/>
  <c r="CS109"/>
  <c r="CS105"/>
  <c r="CS101"/>
  <c r="CS97"/>
  <c r="CS93"/>
  <c r="CS89"/>
  <c r="CS85"/>
  <c r="CS81"/>
  <c r="CS77"/>
  <c r="CS73"/>
  <c r="CS69"/>
  <c r="CS65"/>
  <c r="CS61"/>
  <c r="CS71"/>
  <c r="CS67"/>
  <c r="CS57"/>
  <c r="CS53"/>
  <c r="CS49"/>
  <c r="CS45"/>
  <c r="CS41"/>
  <c r="CS37"/>
  <c r="CS33"/>
  <c r="CS29"/>
  <c r="CS25"/>
  <c r="CS21"/>
  <c r="CS17"/>
  <c r="CS13"/>
  <c r="CS9"/>
  <c r="CS5"/>
  <c r="CS18"/>
  <c r="CS14"/>
  <c r="CS10"/>
  <c r="CS2"/>
  <c r="CS19"/>
  <c r="CS15"/>
  <c r="CS7"/>
  <c r="CS64"/>
  <c r="CS58"/>
  <c r="CS54"/>
  <c r="CS50"/>
  <c r="CS46"/>
  <c r="CS42"/>
  <c r="CS38"/>
  <c r="CS34"/>
  <c r="CS30"/>
  <c r="CS26"/>
  <c r="CS22"/>
  <c r="CS6"/>
  <c r="CS11"/>
  <c r="CS3"/>
  <c r="CS63"/>
  <c r="CS60"/>
  <c r="CS59"/>
  <c r="CS55"/>
  <c r="CS51"/>
  <c r="CS47"/>
  <c r="CS43"/>
  <c r="CS39"/>
  <c r="CS35"/>
  <c r="CS31"/>
  <c r="CS27"/>
  <c r="CS23"/>
  <c r="CS68"/>
  <c r="CS56"/>
  <c r="CS52"/>
  <c r="CS48"/>
  <c r="CS44"/>
  <c r="CS40"/>
  <c r="CS36"/>
  <c r="CS32"/>
  <c r="CS28"/>
  <c r="CS24"/>
  <c r="CS20"/>
  <c r="CS16"/>
  <c r="CS12"/>
  <c r="CS8"/>
  <c r="CS4"/>
  <c r="CS1"/>
  <c r="FH210"/>
  <c r="AE206"/>
  <c r="AE204"/>
  <c r="AE202"/>
  <c r="AE205"/>
  <c r="AE203"/>
  <c r="AE200"/>
  <c r="AE198"/>
  <c r="AE196"/>
  <c r="AE194"/>
  <c r="AE192"/>
  <c r="AE201"/>
  <c r="AE199"/>
  <c r="AE190"/>
  <c r="AE195"/>
  <c r="AE193"/>
  <c r="AE191"/>
  <c r="AE197"/>
  <c r="AE182"/>
  <c r="AE180"/>
  <c r="AE178"/>
  <c r="AE176"/>
  <c r="AE174"/>
  <c r="AE172"/>
  <c r="AE170"/>
  <c r="AE168"/>
  <c r="AE166"/>
  <c r="AE188"/>
  <c r="AE186"/>
  <c r="AE184"/>
  <c r="AE189"/>
  <c r="AE187"/>
  <c r="AE185"/>
  <c r="AE183"/>
  <c r="AE181"/>
  <c r="AE169"/>
  <c r="AE179"/>
  <c r="AE171"/>
  <c r="AE164"/>
  <c r="AE162"/>
  <c r="AE177"/>
  <c r="AE173"/>
  <c r="AE165"/>
  <c r="AE175"/>
  <c r="AE167"/>
  <c r="AE163"/>
  <c r="AE161"/>
  <c r="AE159"/>
  <c r="AE157"/>
  <c r="AE155"/>
  <c r="AE153"/>
  <c r="AE151"/>
  <c r="AE158"/>
  <c r="AE152"/>
  <c r="AE150"/>
  <c r="AE148"/>
  <c r="AE146"/>
  <c r="AE160"/>
  <c r="AE154"/>
  <c r="AE156"/>
  <c r="AE149"/>
  <c r="AE147"/>
  <c r="AE145"/>
  <c r="AE143"/>
  <c r="AE141"/>
  <c r="AE139"/>
  <c r="AE137"/>
  <c r="AE142"/>
  <c r="AE140"/>
  <c r="AE135"/>
  <c r="AE133"/>
  <c r="AE131"/>
  <c r="AE129"/>
  <c r="AE127"/>
  <c r="AE125"/>
  <c r="AE123"/>
  <c r="AE121"/>
  <c r="AE119"/>
  <c r="AE144"/>
  <c r="AE136"/>
  <c r="AE134"/>
  <c r="AE138"/>
  <c r="AE132"/>
  <c r="AE120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122"/>
  <c r="AE128"/>
  <c r="AE124"/>
  <c r="AE118"/>
  <c r="AE116"/>
  <c r="AE114"/>
  <c r="AE112"/>
  <c r="AE130"/>
  <c r="AE126"/>
  <c r="AE98"/>
  <c r="AE90"/>
  <c r="AE106"/>
  <c r="AE100"/>
  <c r="AE92"/>
  <c r="AE84"/>
  <c r="AE82"/>
  <c r="AE80"/>
  <c r="AE78"/>
  <c r="AE76"/>
  <c r="AE74"/>
  <c r="AE72"/>
  <c r="AE70"/>
  <c r="AE108"/>
  <c r="AE102"/>
  <c r="AE94"/>
  <c r="AE86"/>
  <c r="AE110"/>
  <c r="AE104"/>
  <c r="AE96"/>
  <c r="AE88"/>
  <c r="AE81"/>
  <c r="AE79"/>
  <c r="AE77"/>
  <c r="AE75"/>
  <c r="AE73"/>
  <c r="AE67"/>
  <c r="AE65"/>
  <c r="AE63"/>
  <c r="AE61"/>
  <c r="AE59"/>
  <c r="AE57"/>
  <c r="AE55"/>
  <c r="AE53"/>
  <c r="AE51"/>
  <c r="AE49"/>
  <c r="AE47"/>
  <c r="AE45"/>
  <c r="AE69"/>
  <c r="AE71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41"/>
  <c r="AE33"/>
  <c r="AE23"/>
  <c r="AE2"/>
  <c r="AE9"/>
  <c r="AE5"/>
  <c r="AE3"/>
  <c r="AE43"/>
  <c r="AE35"/>
  <c r="AE25"/>
  <c r="AE21"/>
  <c r="AE19"/>
  <c r="AE17"/>
  <c r="AE15"/>
  <c r="AE13"/>
  <c r="AE11"/>
  <c r="AE7"/>
  <c r="AE37"/>
  <c r="AE27"/>
  <c r="AE39"/>
  <c r="AE31"/>
  <c r="AE29"/>
  <c r="AE22"/>
  <c r="AE20"/>
  <c r="AE18"/>
  <c r="AE16"/>
  <c r="AE14"/>
  <c r="AE12"/>
  <c r="AE10"/>
  <c r="AE8"/>
  <c r="AE6"/>
  <c r="AE4"/>
  <c r="FG208"/>
  <c r="FI1"/>
  <c r="HU159"/>
  <c r="KD14"/>
  <c r="UV200"/>
  <c r="UV205"/>
  <c r="UV202"/>
  <c r="UV203"/>
  <c r="UV204"/>
  <c r="UV195"/>
  <c r="UV187"/>
  <c r="UV201"/>
  <c r="UV191"/>
  <c r="UV189"/>
  <c r="UV178"/>
  <c r="UV170"/>
  <c r="UV193"/>
  <c r="UV197"/>
  <c r="UV199"/>
  <c r="UV196"/>
  <c r="UV177"/>
  <c r="UV164"/>
  <c r="UV190"/>
  <c r="UV184"/>
  <c r="UV182"/>
  <c r="UV180"/>
  <c r="UV206"/>
  <c r="UV186"/>
  <c r="UV185"/>
  <c r="UV198"/>
  <c r="UV181"/>
  <c r="UV175"/>
  <c r="UV172"/>
  <c r="UV160"/>
  <c r="UV158"/>
  <c r="UV165"/>
  <c r="UV192"/>
  <c r="UV174"/>
  <c r="UV169"/>
  <c r="UV168"/>
  <c r="UV163"/>
  <c r="UV194"/>
  <c r="UV176"/>
  <c r="UV173"/>
  <c r="UV171"/>
  <c r="UV153"/>
  <c r="UV145"/>
  <c r="UV188"/>
  <c r="UV183"/>
  <c r="UV166"/>
  <c r="UV156"/>
  <c r="UV154"/>
  <c r="UV159"/>
  <c r="UV143"/>
  <c r="UV136"/>
  <c r="UV128"/>
  <c r="UV162"/>
  <c r="UV146"/>
  <c r="UV161"/>
  <c r="UV150"/>
  <c r="UV147"/>
  <c r="UV144"/>
  <c r="UV179"/>
  <c r="UV141"/>
  <c r="UV139"/>
  <c r="UV137"/>
  <c r="UV124"/>
  <c r="UV122"/>
  <c r="UV116"/>
  <c r="UV108"/>
  <c r="UV167"/>
  <c r="UV155"/>
  <c r="UV152"/>
  <c r="UV142"/>
  <c r="UV131"/>
  <c r="UV125"/>
  <c r="UV132"/>
  <c r="UV135"/>
  <c r="UV115"/>
  <c r="UV157"/>
  <c r="UV126"/>
  <c r="UV123"/>
  <c r="UV119"/>
  <c r="UV117"/>
  <c r="UV105"/>
  <c r="UV97"/>
  <c r="UV89"/>
  <c r="UV130"/>
  <c r="UV129"/>
  <c r="UV120"/>
  <c r="UV107"/>
  <c r="UV104"/>
  <c r="UV87"/>
  <c r="UV140"/>
  <c r="UV121"/>
  <c r="UV118"/>
  <c r="UV106"/>
  <c r="UV93"/>
  <c r="UV91"/>
  <c r="UV151"/>
  <c r="UV133"/>
  <c r="UV111"/>
  <c r="UV95"/>
  <c r="UV80"/>
  <c r="UV101"/>
  <c r="UV99"/>
  <c r="UV86"/>
  <c r="UV84"/>
  <c r="UV77"/>
  <c r="UV69"/>
  <c r="UV61"/>
  <c r="UV53"/>
  <c r="UV45"/>
  <c r="UV114"/>
  <c r="UV76"/>
  <c r="UV59"/>
  <c r="UV103"/>
  <c r="UV90"/>
  <c r="UV138"/>
  <c r="UV100"/>
  <c r="UV67"/>
  <c r="UV52"/>
  <c r="UV149"/>
  <c r="UV148"/>
  <c r="UV127"/>
  <c r="UV113"/>
  <c r="UV96"/>
  <c r="UV83"/>
  <c r="UV81"/>
  <c r="UV73"/>
  <c r="UV71"/>
  <c r="UV58"/>
  <c r="UV56"/>
  <c r="UV54"/>
  <c r="UV41"/>
  <c r="UV32"/>
  <c r="UV24"/>
  <c r="UV94"/>
  <c r="UV88"/>
  <c r="UV60"/>
  <c r="UV37"/>
  <c r="UV35"/>
  <c r="UV33"/>
  <c r="UV75"/>
  <c r="UV43"/>
  <c r="UV40"/>
  <c r="UV39"/>
  <c r="UV98"/>
  <c r="UV92"/>
  <c r="UV85"/>
  <c r="UV82"/>
  <c r="UV72"/>
  <c r="UV68"/>
  <c r="UV50"/>
  <c r="UV46"/>
  <c r="UV28"/>
  <c r="UV26"/>
  <c r="UV112"/>
  <c r="UV110"/>
  <c r="UV102"/>
  <c r="UV79"/>
  <c r="UV66"/>
  <c r="UV57"/>
  <c r="UV47"/>
  <c r="UV30"/>
  <c r="UV21"/>
  <c r="UV18"/>
  <c r="UV10"/>
  <c r="UV134"/>
  <c r="UV109"/>
  <c r="UV74"/>
  <c r="UV65"/>
  <c r="UV63"/>
  <c r="UV78"/>
  <c r="UV55"/>
  <c r="UV51"/>
  <c r="UV22"/>
  <c r="UV49"/>
  <c r="UV48"/>
  <c r="UV38"/>
  <c r="UV36"/>
  <c r="UV14"/>
  <c r="UV12"/>
  <c r="UV5"/>
  <c r="UV11"/>
  <c r="UV6"/>
  <c r="UV23"/>
  <c r="UV20"/>
  <c r="UV64"/>
  <c r="UV16"/>
  <c r="UV34"/>
  <c r="UV7"/>
  <c r="UV13"/>
  <c r="UV62"/>
  <c r="UV17"/>
  <c r="UV29"/>
  <c r="UV31"/>
  <c r="UV8"/>
  <c r="UV42"/>
  <c r="UV25"/>
  <c r="UV19"/>
  <c r="UV9"/>
  <c r="UV4"/>
  <c r="UV2"/>
  <c r="UV44"/>
  <c r="UV27"/>
  <c r="UV15"/>
  <c r="UV70"/>
  <c r="UV3"/>
  <c r="KD158"/>
  <c r="KD155"/>
  <c r="KD8"/>
  <c r="HU8"/>
  <c r="KD114"/>
  <c r="HU114"/>
  <c r="KD68"/>
  <c r="HU68"/>
  <c r="KD122"/>
  <c r="HU122"/>
  <c r="KD163"/>
  <c r="HU163"/>
  <c r="KD196"/>
  <c r="HU196"/>
  <c r="KD12"/>
  <c r="HU12"/>
  <c r="KD115"/>
  <c r="HU115"/>
  <c r="KD106"/>
  <c r="HU106"/>
  <c r="KD135"/>
  <c r="HU135"/>
  <c r="KD176"/>
  <c r="HU176"/>
  <c r="KD184"/>
  <c r="HU184"/>
  <c r="KD38"/>
  <c r="HU38"/>
  <c r="KD130"/>
  <c r="HU130"/>
  <c r="KD107"/>
  <c r="HU107"/>
  <c r="KD90"/>
  <c r="HU90"/>
  <c r="KD139"/>
  <c r="HU139"/>
  <c r="KD153"/>
  <c r="HU153"/>
  <c r="KD146"/>
  <c r="HU146"/>
  <c r="KD171"/>
  <c r="HU171"/>
  <c r="KD181"/>
  <c r="HU181"/>
  <c r="KD185"/>
  <c r="HU185"/>
  <c r="KD190"/>
  <c r="HU190"/>
  <c r="KD201"/>
  <c r="HU201"/>
  <c r="KD7"/>
  <c r="HU7"/>
  <c r="KD70"/>
  <c r="HU70"/>
  <c r="KD131"/>
  <c r="HU131"/>
  <c r="KD18"/>
  <c r="HU18"/>
  <c r="KD40"/>
  <c r="HU40"/>
  <c r="KD32"/>
  <c r="HU32"/>
  <c r="KD26"/>
  <c r="HU26"/>
  <c r="KD132"/>
  <c r="HU132"/>
  <c r="KD77"/>
  <c r="HU77"/>
  <c r="KD87"/>
  <c r="HU87"/>
  <c r="KD101"/>
  <c r="HU101"/>
  <c r="KD108"/>
  <c r="HU108"/>
  <c r="KD110"/>
  <c r="HU110"/>
  <c r="KD94"/>
  <c r="HU94"/>
  <c r="KD123"/>
  <c r="HU123"/>
  <c r="KD105"/>
  <c r="HU105"/>
  <c r="KD143"/>
  <c r="HU143"/>
  <c r="KD137"/>
  <c r="HU137"/>
  <c r="KD157"/>
  <c r="KD156"/>
  <c r="KD150"/>
  <c r="HU150"/>
  <c r="KD165"/>
  <c r="HU165"/>
  <c r="KD188"/>
  <c r="HU188"/>
  <c r="KD195"/>
  <c r="HU195"/>
  <c r="KD202"/>
  <c r="HU202"/>
  <c r="KD72"/>
  <c r="HU72"/>
  <c r="KD53"/>
  <c r="HU53"/>
  <c r="KD134"/>
  <c r="HU134"/>
  <c r="KD183"/>
  <c r="HU183"/>
  <c r="KD2"/>
  <c r="HU2"/>
  <c r="KD75"/>
  <c r="HU75"/>
  <c r="KD128"/>
  <c r="HU128"/>
  <c r="KD189"/>
  <c r="HU189"/>
  <c r="KD43"/>
  <c r="HU43"/>
  <c r="KD81"/>
  <c r="HU81"/>
  <c r="KD119"/>
  <c r="HU119"/>
  <c r="KD11"/>
  <c r="HU11"/>
  <c r="KD47"/>
  <c r="HU47"/>
  <c r="KD30"/>
  <c r="HU30"/>
  <c r="KD83"/>
  <c r="HU83"/>
  <c r="KD92"/>
  <c r="HU92"/>
  <c r="KD111"/>
  <c r="HU111"/>
  <c r="KD98"/>
  <c r="HU98"/>
  <c r="KD127"/>
  <c r="HU127"/>
  <c r="KD109"/>
  <c r="HU109"/>
  <c r="KD148"/>
  <c r="HU148"/>
  <c r="KD141"/>
  <c r="HU141"/>
  <c r="KD161"/>
  <c r="HU161"/>
  <c r="KD154"/>
  <c r="HU154"/>
  <c r="KD169"/>
  <c r="HU169"/>
  <c r="KD192"/>
  <c r="HU192"/>
  <c r="KD187"/>
  <c r="HU187"/>
  <c r="KD197"/>
  <c r="HU197"/>
  <c r="KD203"/>
  <c r="HU203"/>
  <c r="KD28"/>
  <c r="HU28"/>
  <c r="KD65"/>
  <c r="HU65"/>
  <c r="KD95"/>
  <c r="HU95"/>
  <c r="KD82"/>
  <c r="HU82"/>
  <c r="KD142"/>
  <c r="HU142"/>
  <c r="KD193"/>
  <c r="HU193"/>
  <c r="KD33"/>
  <c r="HU33"/>
  <c r="KD34"/>
  <c r="HU34"/>
  <c r="KD97"/>
  <c r="HU97"/>
  <c r="KD103"/>
  <c r="HU103"/>
  <c r="KD149"/>
  <c r="HU149"/>
  <c r="KD177"/>
  <c r="HU177"/>
  <c r="KD4"/>
  <c r="HU4"/>
  <c r="KD27"/>
  <c r="HU27"/>
  <c r="KD76"/>
  <c r="HU76"/>
  <c r="KD104"/>
  <c r="HU104"/>
  <c r="KD136"/>
  <c r="HU136"/>
  <c r="KD133"/>
  <c r="HU133"/>
  <c r="KD9"/>
  <c r="HU9"/>
  <c r="KD10"/>
  <c r="HU10"/>
  <c r="KD44"/>
  <c r="HU44"/>
  <c r="KD36"/>
  <c r="HU36"/>
  <c r="KD55"/>
  <c r="HU55"/>
  <c r="KD88"/>
  <c r="HU88"/>
  <c r="KD52"/>
  <c r="HU52"/>
  <c r="KD6"/>
  <c r="HU6"/>
  <c r="KD17"/>
  <c r="HU17"/>
  <c r="KD16"/>
  <c r="KD15"/>
  <c r="HU16"/>
  <c r="KD62"/>
  <c r="HU62"/>
  <c r="KD48"/>
  <c r="HU48"/>
  <c r="KD39"/>
  <c r="HU39"/>
  <c r="KD35"/>
  <c r="HU35"/>
  <c r="KD59"/>
  <c r="HU59"/>
  <c r="KD84"/>
  <c r="HU84"/>
  <c r="KD89"/>
  <c r="HU89"/>
  <c r="KD56"/>
  <c r="HU56"/>
  <c r="KD96"/>
  <c r="HU96"/>
  <c r="KD112"/>
  <c r="HU112"/>
  <c r="KD116"/>
  <c r="HU116"/>
  <c r="KD138"/>
  <c r="HU138"/>
  <c r="KD113"/>
  <c r="HU113"/>
  <c r="KD152"/>
  <c r="HU152"/>
  <c r="KD147"/>
  <c r="HU147"/>
  <c r="KD173"/>
  <c r="HU173"/>
  <c r="KD175"/>
  <c r="HU175"/>
  <c r="KD191"/>
  <c r="HU191"/>
  <c r="KD194"/>
  <c r="HU194"/>
  <c r="KD204"/>
  <c r="HU204"/>
  <c r="KD51"/>
  <c r="HU51"/>
  <c r="KD71"/>
  <c r="HU71"/>
  <c r="KD125"/>
  <c r="HU125"/>
  <c r="KD172"/>
  <c r="HU172"/>
  <c r="KD54"/>
  <c r="HU54"/>
  <c r="KD144"/>
  <c r="HU144"/>
  <c r="KD198"/>
  <c r="HU198"/>
  <c r="KD58"/>
  <c r="HU58"/>
  <c r="KD99"/>
  <c r="HU99"/>
  <c r="KD19"/>
  <c r="HU19"/>
  <c r="KD57"/>
  <c r="HU57"/>
  <c r="KD41"/>
  <c r="HU41"/>
  <c r="KD91"/>
  <c r="HU91"/>
  <c r="KD60"/>
  <c r="HU60"/>
  <c r="KD100"/>
  <c r="HU100"/>
  <c r="KD74"/>
  <c r="HU74"/>
  <c r="KD118"/>
  <c r="HU118"/>
  <c r="KD140"/>
  <c r="HU140"/>
  <c r="KD117"/>
  <c r="HU117"/>
  <c r="KD164"/>
  <c r="HU164"/>
  <c r="KD160"/>
  <c r="KD159"/>
  <c r="HU160"/>
  <c r="KD151"/>
  <c r="HU151"/>
  <c r="KD162"/>
  <c r="HU162"/>
  <c r="KD180"/>
  <c r="HU180"/>
  <c r="KD179"/>
  <c r="HU179"/>
  <c r="KD182"/>
  <c r="HU182"/>
  <c r="KD199"/>
  <c r="HU199"/>
  <c r="KD205"/>
  <c r="HU205"/>
  <c r="KD3"/>
  <c r="HU3"/>
  <c r="KD29"/>
  <c r="HU29"/>
  <c r="KD79"/>
  <c r="HU79"/>
  <c r="KD102"/>
  <c r="HU102"/>
  <c r="KD145"/>
  <c r="HU145"/>
  <c r="KD23"/>
  <c r="HU23"/>
  <c r="KD69"/>
  <c r="HU69"/>
  <c r="KD80"/>
  <c r="HU80"/>
  <c r="KD86"/>
  <c r="HU86"/>
  <c r="KD129"/>
  <c r="HU129"/>
  <c r="KD167"/>
  <c r="HU167"/>
  <c r="KD13"/>
  <c r="HU13"/>
  <c r="KD22"/>
  <c r="HU22"/>
  <c r="KD49"/>
  <c r="HU49"/>
  <c r="KD37"/>
  <c r="HU37"/>
  <c r="KD31"/>
  <c r="HU31"/>
  <c r="KD21"/>
  <c r="HU21"/>
  <c r="KD20"/>
  <c r="HU20"/>
  <c r="KD42"/>
  <c r="HU42"/>
  <c r="KD63"/>
  <c r="HU63"/>
  <c r="KD85"/>
  <c r="HU85"/>
  <c r="KD50"/>
  <c r="HU50"/>
  <c r="KD66"/>
  <c r="HU66"/>
  <c r="KD24"/>
  <c r="HU24"/>
  <c r="KD5"/>
  <c r="HU5"/>
  <c r="KD25"/>
  <c r="HU25"/>
  <c r="KD61"/>
  <c r="HU61"/>
  <c r="KD46"/>
  <c r="HU46"/>
  <c r="KD45"/>
  <c r="HU45"/>
  <c r="KD67"/>
  <c r="HU67"/>
  <c r="KD73"/>
  <c r="HU73"/>
  <c r="KD93"/>
  <c r="HU93"/>
  <c r="KD64"/>
  <c r="HU64"/>
  <c r="KD124"/>
  <c r="HU124"/>
  <c r="KD78"/>
  <c r="HU78"/>
  <c r="KD120"/>
  <c r="HU120"/>
  <c r="KD126"/>
  <c r="HU126"/>
  <c r="KD121"/>
  <c r="HU121"/>
  <c r="KD166"/>
  <c r="HU166"/>
  <c r="KD174"/>
  <c r="HU174"/>
  <c r="KD170"/>
  <c r="HU170"/>
  <c r="KD168"/>
  <c r="HU168"/>
  <c r="KD178"/>
  <c r="HU178"/>
  <c r="KD186"/>
  <c r="HU186"/>
  <c r="KD200"/>
  <c r="HU200"/>
  <c r="KD206"/>
  <c r="HU206"/>
  <c r="HU14"/>
  <c r="HU15"/>
  <c r="HU156"/>
  <c r="HU155"/>
  <c r="HU157"/>
  <c r="HU158"/>
  <c r="UW1"/>
  <c r="SN14"/>
  <c r="SN72"/>
  <c r="SN203"/>
  <c r="SN201"/>
  <c r="SN205"/>
  <c r="SN204"/>
  <c r="SN206"/>
  <c r="SN199"/>
  <c r="SN202"/>
  <c r="SN197"/>
  <c r="SN198"/>
  <c r="SN195"/>
  <c r="SN191"/>
  <c r="SN196"/>
  <c r="SN193"/>
  <c r="SN192"/>
  <c r="SN200"/>
  <c r="SN194"/>
  <c r="SN187"/>
  <c r="SN183"/>
  <c r="SN190"/>
  <c r="SN188"/>
  <c r="SN182"/>
  <c r="SN179"/>
  <c r="SN180"/>
  <c r="SN176"/>
  <c r="SN189"/>
  <c r="SN185"/>
  <c r="SN184"/>
  <c r="SN178"/>
  <c r="SN175"/>
  <c r="SN173"/>
  <c r="SN169"/>
  <c r="SN186"/>
  <c r="SN181"/>
  <c r="SN174"/>
  <c r="SN170"/>
  <c r="SN166"/>
  <c r="SN177"/>
  <c r="SN172"/>
  <c r="SN168"/>
  <c r="SN164"/>
  <c r="SN171"/>
  <c r="SN159"/>
  <c r="SN155"/>
  <c r="SN151"/>
  <c r="SN147"/>
  <c r="SN160"/>
  <c r="SN156"/>
  <c r="SN152"/>
  <c r="SN148"/>
  <c r="SN167"/>
  <c r="SN165"/>
  <c r="SN162"/>
  <c r="SN158"/>
  <c r="SN154"/>
  <c r="SN150"/>
  <c r="SN146"/>
  <c r="SN161"/>
  <c r="SN153"/>
  <c r="SN142"/>
  <c r="SN138"/>
  <c r="SN134"/>
  <c r="SN130"/>
  <c r="SN145"/>
  <c r="SN143"/>
  <c r="SN163"/>
  <c r="SN157"/>
  <c r="SN149"/>
  <c r="SN144"/>
  <c r="SN140"/>
  <c r="SN136"/>
  <c r="SN135"/>
  <c r="SN126"/>
  <c r="SN122"/>
  <c r="SN118"/>
  <c r="SN114"/>
  <c r="SN110"/>
  <c r="SN106"/>
  <c r="SN102"/>
  <c r="SN133"/>
  <c r="SN127"/>
  <c r="SN123"/>
  <c r="SN141"/>
  <c r="SN132"/>
  <c r="SN131"/>
  <c r="SN128"/>
  <c r="SN124"/>
  <c r="SN120"/>
  <c r="SN116"/>
  <c r="SN112"/>
  <c r="SN111"/>
  <c r="SN104"/>
  <c r="SN103"/>
  <c r="SN99"/>
  <c r="SN95"/>
  <c r="SN91"/>
  <c r="SN87"/>
  <c r="SN83"/>
  <c r="SN79"/>
  <c r="SN75"/>
  <c r="SN121"/>
  <c r="SN119"/>
  <c r="SN117"/>
  <c r="SN109"/>
  <c r="SN100"/>
  <c r="SN139"/>
  <c r="SN125"/>
  <c r="SN115"/>
  <c r="SN108"/>
  <c r="SN107"/>
  <c r="SN101"/>
  <c r="SN97"/>
  <c r="SN93"/>
  <c r="SN89"/>
  <c r="SN137"/>
  <c r="SN105"/>
  <c r="SN88"/>
  <c r="SN81"/>
  <c r="SN80"/>
  <c r="SN73"/>
  <c r="SN69"/>
  <c r="SN65"/>
  <c r="SN61"/>
  <c r="SN57"/>
  <c r="SN53"/>
  <c r="SN49"/>
  <c r="SN86"/>
  <c r="SN78"/>
  <c r="SN82"/>
  <c r="SN74"/>
  <c r="SN68"/>
  <c r="SN64"/>
  <c r="SN60"/>
  <c r="SN56"/>
  <c r="SN92"/>
  <c r="SN52"/>
  <c r="SN46"/>
  <c r="SN42"/>
  <c r="SN39"/>
  <c r="SN36"/>
  <c r="SN32"/>
  <c r="SN27"/>
  <c r="SN23"/>
  <c r="SN113"/>
  <c r="SN98"/>
  <c r="SN90"/>
  <c r="SN70"/>
  <c r="SN66"/>
  <c r="SN62"/>
  <c r="SN58"/>
  <c r="SN51"/>
  <c r="SN50"/>
  <c r="SN47"/>
  <c r="SN43"/>
  <c r="SN37"/>
  <c r="SN33"/>
  <c r="SN31"/>
  <c r="SN28"/>
  <c r="SN94"/>
  <c r="SN85"/>
  <c r="SN84"/>
  <c r="SN77"/>
  <c r="SN76"/>
  <c r="SN67"/>
  <c r="SN63"/>
  <c r="SN59"/>
  <c r="SN55"/>
  <c r="SN54"/>
  <c r="SN45"/>
  <c r="SN41"/>
  <c r="SN35"/>
  <c r="SN30"/>
  <c r="SN26"/>
  <c r="SN22"/>
  <c r="SN129"/>
  <c r="SN48"/>
  <c r="SN40"/>
  <c r="SN24"/>
  <c r="SN19"/>
  <c r="SN15"/>
  <c r="SN9"/>
  <c r="SN5"/>
  <c r="SN2"/>
  <c r="SN10"/>
  <c r="SN6"/>
  <c r="SN17"/>
  <c r="SN11"/>
  <c r="SN4"/>
  <c r="SN96"/>
  <c r="SN34"/>
  <c r="SN29"/>
  <c r="SN20"/>
  <c r="SN16"/>
  <c r="SN3"/>
  <c r="SN44"/>
  <c r="SN25"/>
  <c r="SN71"/>
  <c r="SN38"/>
  <c r="SN18"/>
  <c r="SN13"/>
  <c r="SN12"/>
  <c r="SN8"/>
  <c r="SN21"/>
  <c r="SN7"/>
  <c r="SO1"/>
  <c r="NX257" l="1"/>
  <c r="NR258"/>
  <c r="FI205"/>
  <c r="FI197"/>
  <c r="FI202"/>
  <c r="FI199"/>
  <c r="FI200"/>
  <c r="FI206"/>
  <c r="FI198"/>
  <c r="FI191"/>
  <c r="FI193"/>
  <c r="FI195"/>
  <c r="FI188"/>
  <c r="FI180"/>
  <c r="FI204"/>
  <c r="FI201"/>
  <c r="FI196"/>
  <c r="FI194"/>
  <c r="FI190"/>
  <c r="FI192"/>
  <c r="FI187"/>
  <c r="FI185"/>
  <c r="FI183"/>
  <c r="FI184"/>
  <c r="FI170"/>
  <c r="FI162"/>
  <c r="FI189"/>
  <c r="FI186"/>
  <c r="FI181"/>
  <c r="FI169"/>
  <c r="FI167"/>
  <c r="FI165"/>
  <c r="FI152"/>
  <c r="FI179"/>
  <c r="FI176"/>
  <c r="FI178"/>
  <c r="FI173"/>
  <c r="FI159"/>
  <c r="FI146"/>
  <c r="FI172"/>
  <c r="FI171"/>
  <c r="FI175"/>
  <c r="FI174"/>
  <c r="FI155"/>
  <c r="FI203"/>
  <c r="FI168"/>
  <c r="FI157"/>
  <c r="FI154"/>
  <c r="FI151"/>
  <c r="FI148"/>
  <c r="FI144"/>
  <c r="FI135"/>
  <c r="FI127"/>
  <c r="FI160"/>
  <c r="FI137"/>
  <c r="FI158"/>
  <c r="FI145"/>
  <c r="FI139"/>
  <c r="FI182"/>
  <c r="FI153"/>
  <c r="FI141"/>
  <c r="FI129"/>
  <c r="FI125"/>
  <c r="FI121"/>
  <c r="FI113"/>
  <c r="FI143"/>
  <c r="FI147"/>
  <c r="FI117"/>
  <c r="FI140"/>
  <c r="FI126"/>
  <c r="FI119"/>
  <c r="FI156"/>
  <c r="FI138"/>
  <c r="FI124"/>
  <c r="FI123"/>
  <c r="FI177"/>
  <c r="FI166"/>
  <c r="FI161"/>
  <c r="FI120"/>
  <c r="FI115"/>
  <c r="FI111"/>
  <c r="FI104"/>
  <c r="FI96"/>
  <c r="FI122"/>
  <c r="FI149"/>
  <c r="FI133"/>
  <c r="FI131"/>
  <c r="FI150"/>
  <c r="FI142"/>
  <c r="FI109"/>
  <c r="FI107"/>
  <c r="FI91"/>
  <c r="FI83"/>
  <c r="FI128"/>
  <c r="FI112"/>
  <c r="FI108"/>
  <c r="FI101"/>
  <c r="FI98"/>
  <c r="FI95"/>
  <c r="FI87"/>
  <c r="FI136"/>
  <c r="FI134"/>
  <c r="FI105"/>
  <c r="FI164"/>
  <c r="FI114"/>
  <c r="FI85"/>
  <c r="FI81"/>
  <c r="FI72"/>
  <c r="FI68"/>
  <c r="FI61"/>
  <c r="FI53"/>
  <c r="FI163"/>
  <c r="FI118"/>
  <c r="FI92"/>
  <c r="FI80"/>
  <c r="FI74"/>
  <c r="FI70"/>
  <c r="FI66"/>
  <c r="FI58"/>
  <c r="FI116"/>
  <c r="FI94"/>
  <c r="FI77"/>
  <c r="FI76"/>
  <c r="FI63"/>
  <c r="FI55"/>
  <c r="FI106"/>
  <c r="FI93"/>
  <c r="FI90"/>
  <c r="FI79"/>
  <c r="FI64"/>
  <c r="FI56"/>
  <c r="FI48"/>
  <c r="FI40"/>
  <c r="FI32"/>
  <c r="FI50"/>
  <c r="FI46"/>
  <c r="FI33"/>
  <c r="FI27"/>
  <c r="FI132"/>
  <c r="FI99"/>
  <c r="FI86"/>
  <c r="FI75"/>
  <c r="FI71"/>
  <c r="FI60"/>
  <c r="FI59"/>
  <c r="FI39"/>
  <c r="FI37"/>
  <c r="FI88"/>
  <c r="FI84"/>
  <c r="FI82"/>
  <c r="FI41"/>
  <c r="FI29"/>
  <c r="FI100"/>
  <c r="FI89"/>
  <c r="FI69"/>
  <c r="FI62"/>
  <c r="FI54"/>
  <c r="FI42"/>
  <c r="FI38"/>
  <c r="FI25"/>
  <c r="FI17"/>
  <c r="FI130"/>
  <c r="FI34"/>
  <c r="FI11"/>
  <c r="FI3"/>
  <c r="FI102"/>
  <c r="FI78"/>
  <c r="FI65"/>
  <c r="FI43"/>
  <c r="FI26"/>
  <c r="FI19"/>
  <c r="FI8"/>
  <c r="FI110"/>
  <c r="FI51"/>
  <c r="FI31"/>
  <c r="FI21"/>
  <c r="FI13"/>
  <c r="FI5"/>
  <c r="FI36"/>
  <c r="FI24"/>
  <c r="FI22"/>
  <c r="FI20"/>
  <c r="FI9"/>
  <c r="FI47"/>
  <c r="FI44"/>
  <c r="FI35"/>
  <c r="FI45"/>
  <c r="FI12"/>
  <c r="FI4"/>
  <c r="FI10"/>
  <c r="FI6"/>
  <c r="FI67"/>
  <c r="FI52"/>
  <c r="FI28"/>
  <c r="FI23"/>
  <c r="FI16"/>
  <c r="FI2"/>
  <c r="FI18"/>
  <c r="FI97"/>
  <c r="FI49"/>
  <c r="FI14"/>
  <c r="FI30"/>
  <c r="FI57"/>
  <c r="FI73"/>
  <c r="FI15"/>
  <c r="FI7"/>
  <c r="FI103"/>
  <c r="FH208"/>
  <c r="CT205"/>
  <c r="CT201"/>
  <c r="CT197"/>
  <c r="CT193"/>
  <c r="CT189"/>
  <c r="CT185"/>
  <c r="CT181"/>
  <c r="CT177"/>
  <c r="CT173"/>
  <c r="CT169"/>
  <c r="CT165"/>
  <c r="CT161"/>
  <c r="CT157"/>
  <c r="CT153"/>
  <c r="CT149"/>
  <c r="CT145"/>
  <c r="CT141"/>
  <c r="CT206"/>
  <c r="CT202"/>
  <c r="CT198"/>
  <c r="CT194"/>
  <c r="CT190"/>
  <c r="CT186"/>
  <c r="CT182"/>
  <c r="CT178"/>
  <c r="CT174"/>
  <c r="CT170"/>
  <c r="CT166"/>
  <c r="CT203"/>
  <c r="CT199"/>
  <c r="CT195"/>
  <c r="CT191"/>
  <c r="CT187"/>
  <c r="CT183"/>
  <c r="CT179"/>
  <c r="CT175"/>
  <c r="CT204"/>
  <c r="CT200"/>
  <c r="CT196"/>
  <c r="CT192"/>
  <c r="CT188"/>
  <c r="CT184"/>
  <c r="CT180"/>
  <c r="CT176"/>
  <c r="CT172"/>
  <c r="CT168"/>
  <c r="CT164"/>
  <c r="CT171"/>
  <c r="CT163"/>
  <c r="CT162"/>
  <c r="CT152"/>
  <c r="CT147"/>
  <c r="CT146"/>
  <c r="CT136"/>
  <c r="CT132"/>
  <c r="CT128"/>
  <c r="CT124"/>
  <c r="CT120"/>
  <c r="CT167"/>
  <c r="CT156"/>
  <c r="CT151"/>
  <c r="CT150"/>
  <c r="CT140"/>
  <c r="CT137"/>
  <c r="CT133"/>
  <c r="CT129"/>
  <c r="CT125"/>
  <c r="CT160"/>
  <c r="CT155"/>
  <c r="CT154"/>
  <c r="CT144"/>
  <c r="CT139"/>
  <c r="CT138"/>
  <c r="CT134"/>
  <c r="CT130"/>
  <c r="CT126"/>
  <c r="CT159"/>
  <c r="CT158"/>
  <c r="CT148"/>
  <c r="CT143"/>
  <c r="CT142"/>
  <c r="CT135"/>
  <c r="CT131"/>
  <c r="CT127"/>
  <c r="CT123"/>
  <c r="CT119"/>
  <c r="CT115"/>
  <c r="CT122"/>
  <c r="CT117"/>
  <c r="CT113"/>
  <c r="CT112"/>
  <c r="CT111"/>
  <c r="CT107"/>
  <c r="CT103"/>
  <c r="CT99"/>
  <c r="CT95"/>
  <c r="CT91"/>
  <c r="CT87"/>
  <c r="CT83"/>
  <c r="CT79"/>
  <c r="CT75"/>
  <c r="CT71"/>
  <c r="CT67"/>
  <c r="CT63"/>
  <c r="CT116"/>
  <c r="CT108"/>
  <c r="CT104"/>
  <c r="CT100"/>
  <c r="CT96"/>
  <c r="CT92"/>
  <c r="CT88"/>
  <c r="CT84"/>
  <c r="CT80"/>
  <c r="CT76"/>
  <c r="CT72"/>
  <c r="CT121"/>
  <c r="CT118"/>
  <c r="CT109"/>
  <c r="CT105"/>
  <c r="CT101"/>
  <c r="CT97"/>
  <c r="CT93"/>
  <c r="CT89"/>
  <c r="CT85"/>
  <c r="CT81"/>
  <c r="CT77"/>
  <c r="CT73"/>
  <c r="CT114"/>
  <c r="CT110"/>
  <c r="CT106"/>
  <c r="CT102"/>
  <c r="CT98"/>
  <c r="CT94"/>
  <c r="CT90"/>
  <c r="CT86"/>
  <c r="CT82"/>
  <c r="CT78"/>
  <c r="CT74"/>
  <c r="CT70"/>
  <c r="CT66"/>
  <c r="CT62"/>
  <c r="CT69"/>
  <c r="CT64"/>
  <c r="CT61"/>
  <c r="CT58"/>
  <c r="CT54"/>
  <c r="CT50"/>
  <c r="CT46"/>
  <c r="CT42"/>
  <c r="CT38"/>
  <c r="CT34"/>
  <c r="CT30"/>
  <c r="CT26"/>
  <c r="CT22"/>
  <c r="CT18"/>
  <c r="CT14"/>
  <c r="CT10"/>
  <c r="CT6"/>
  <c r="CT2"/>
  <c r="CT15"/>
  <c r="CT11"/>
  <c r="CT7"/>
  <c r="CT3"/>
  <c r="CT16"/>
  <c r="CT1"/>
  <c r="CT60"/>
  <c r="CT59"/>
  <c r="CT55"/>
  <c r="CT51"/>
  <c r="CT47"/>
  <c r="CT43"/>
  <c r="CT39"/>
  <c r="CT35"/>
  <c r="CT31"/>
  <c r="CT27"/>
  <c r="CT23"/>
  <c r="CT19"/>
  <c r="CT20"/>
  <c r="CT8"/>
  <c r="CT68"/>
  <c r="CT65"/>
  <c r="CT56"/>
  <c r="CT52"/>
  <c r="CT48"/>
  <c r="CT44"/>
  <c r="CT40"/>
  <c r="CT36"/>
  <c r="CT32"/>
  <c r="CT28"/>
  <c r="CT24"/>
  <c r="CT12"/>
  <c r="CT57"/>
  <c r="CT53"/>
  <c r="CT49"/>
  <c r="CT45"/>
  <c r="CT41"/>
  <c r="CT37"/>
  <c r="CT33"/>
  <c r="CT29"/>
  <c r="CT25"/>
  <c r="CT21"/>
  <c r="CT17"/>
  <c r="CT13"/>
  <c r="CT9"/>
  <c r="CT5"/>
  <c r="CT4"/>
  <c r="FI210"/>
  <c r="AF206"/>
  <c r="AF204"/>
  <c r="AF203"/>
  <c r="AF205"/>
  <c r="AF201"/>
  <c r="AF199"/>
  <c r="AF197"/>
  <c r="AF195"/>
  <c r="AF202"/>
  <c r="AF200"/>
  <c r="AF198"/>
  <c r="AF196"/>
  <c r="AF193"/>
  <c r="AF192"/>
  <c r="AF191"/>
  <c r="AF194"/>
  <c r="AF190"/>
  <c r="AF188"/>
  <c r="AF186"/>
  <c r="AF184"/>
  <c r="AF189"/>
  <c r="AF187"/>
  <c r="AF185"/>
  <c r="AF183"/>
  <c r="AF181"/>
  <c r="AF179"/>
  <c r="AF177"/>
  <c r="AF182"/>
  <c r="AF180"/>
  <c r="AF178"/>
  <c r="AF176"/>
  <c r="AF171"/>
  <c r="AF170"/>
  <c r="AF164"/>
  <c r="AF162"/>
  <c r="AF160"/>
  <c r="AF158"/>
  <c r="AF173"/>
  <c r="AF172"/>
  <c r="AF165"/>
  <c r="AF175"/>
  <c r="AF174"/>
  <c r="AF167"/>
  <c r="AF166"/>
  <c r="AF163"/>
  <c r="AF169"/>
  <c r="AF168"/>
  <c r="AF159"/>
  <c r="AF152"/>
  <c r="AF151"/>
  <c r="AF150"/>
  <c r="AF148"/>
  <c r="AF146"/>
  <c r="AF144"/>
  <c r="AF142"/>
  <c r="AF161"/>
  <c r="AF154"/>
  <c r="AF153"/>
  <c r="AF156"/>
  <c r="AF155"/>
  <c r="AF149"/>
  <c r="AF147"/>
  <c r="AF157"/>
  <c r="AF145"/>
  <c r="AF141"/>
  <c r="AF136"/>
  <c r="AF134"/>
  <c r="AF132"/>
  <c r="AF130"/>
  <c r="AF128"/>
  <c r="AF138"/>
  <c r="AF137"/>
  <c r="AF143"/>
  <c r="AF140"/>
  <c r="AF139"/>
  <c r="AF135"/>
  <c r="AF133"/>
  <c r="AF131"/>
  <c r="AF129"/>
  <c r="AF122"/>
  <c r="AF121"/>
  <c r="AF124"/>
  <c r="AF123"/>
  <c r="AF118"/>
  <c r="AF116"/>
  <c r="AF114"/>
  <c r="AF112"/>
  <c r="AF110"/>
  <c r="AF108"/>
  <c r="AF106"/>
  <c r="AF104"/>
  <c r="AF126"/>
  <c r="AF125"/>
  <c r="AF127"/>
  <c r="AF120"/>
  <c r="AF119"/>
  <c r="AF117"/>
  <c r="AF115"/>
  <c r="AF113"/>
  <c r="AF111"/>
  <c r="AF109"/>
  <c r="AF107"/>
  <c r="AF100"/>
  <c r="AF99"/>
  <c r="AF92"/>
  <c r="AF91"/>
  <c r="AF84"/>
  <c r="AF83"/>
  <c r="AF82"/>
  <c r="AF80"/>
  <c r="AF78"/>
  <c r="AF76"/>
  <c r="AF74"/>
  <c r="AF72"/>
  <c r="AF70"/>
  <c r="AF68"/>
  <c r="AF66"/>
  <c r="AF64"/>
  <c r="AF62"/>
  <c r="AF60"/>
  <c r="AF58"/>
  <c r="AF56"/>
  <c r="AF54"/>
  <c r="AF52"/>
  <c r="AF103"/>
  <c r="AF102"/>
  <c r="AF101"/>
  <c r="AF94"/>
  <c r="AF93"/>
  <c r="AF86"/>
  <c r="AF85"/>
  <c r="AF105"/>
  <c r="AF96"/>
  <c r="AF95"/>
  <c r="AF88"/>
  <c r="AF87"/>
  <c r="AF81"/>
  <c r="AF98"/>
  <c r="AF97"/>
  <c r="AF90"/>
  <c r="AF89"/>
  <c r="AF77"/>
  <c r="AF73"/>
  <c r="AF51"/>
  <c r="AF49"/>
  <c r="AF47"/>
  <c r="AF45"/>
  <c r="AF43"/>
  <c r="AF41"/>
  <c r="AF39"/>
  <c r="AF37"/>
  <c r="AF35"/>
  <c r="AF33"/>
  <c r="AF31"/>
  <c r="AF69"/>
  <c r="AF79"/>
  <c r="AF75"/>
  <c r="AF71"/>
  <c r="AF50"/>
  <c r="AF48"/>
  <c r="AF46"/>
  <c r="AF67"/>
  <c r="AF65"/>
  <c r="AF63"/>
  <c r="AF61"/>
  <c r="AF59"/>
  <c r="AF57"/>
  <c r="AF55"/>
  <c r="AF53"/>
  <c r="AF36"/>
  <c r="AF25"/>
  <c r="AF24"/>
  <c r="AF21"/>
  <c r="AF19"/>
  <c r="AF17"/>
  <c r="AF15"/>
  <c r="AF13"/>
  <c r="AF11"/>
  <c r="AF9"/>
  <c r="AF7"/>
  <c r="AF5"/>
  <c r="AF3"/>
  <c r="AF12"/>
  <c r="AF6"/>
  <c r="AF38"/>
  <c r="AF27"/>
  <c r="AF26"/>
  <c r="AF4"/>
  <c r="AF40"/>
  <c r="AF32"/>
  <c r="AF29"/>
  <c r="AF28"/>
  <c r="AF22"/>
  <c r="AF20"/>
  <c r="AF18"/>
  <c r="AF16"/>
  <c r="AF14"/>
  <c r="AF10"/>
  <c r="AF8"/>
  <c r="AF2"/>
  <c r="AF44"/>
  <c r="AF42"/>
  <c r="AF34"/>
  <c r="AF30"/>
  <c r="AF23"/>
  <c r="KE158"/>
  <c r="FJ1"/>
  <c r="KE14"/>
  <c r="UW205"/>
  <c r="UW202"/>
  <c r="UW199"/>
  <c r="UW204"/>
  <c r="UW192"/>
  <c r="UW184"/>
  <c r="UW203"/>
  <c r="UW201"/>
  <c r="UW193"/>
  <c r="UW175"/>
  <c r="UW195"/>
  <c r="UW190"/>
  <c r="UW197"/>
  <c r="UW196"/>
  <c r="UW200"/>
  <c r="UW198"/>
  <c r="UW194"/>
  <c r="UW191"/>
  <c r="UW188"/>
  <c r="UW185"/>
  <c r="UW182"/>
  <c r="UW181"/>
  <c r="UW179"/>
  <c r="UW161"/>
  <c r="UW180"/>
  <c r="UW206"/>
  <c r="UW186"/>
  <c r="UW183"/>
  <c r="UW189"/>
  <c r="UW178"/>
  <c r="UW169"/>
  <c r="UW162"/>
  <c r="UW166"/>
  <c r="UW174"/>
  <c r="UW170"/>
  <c r="UW168"/>
  <c r="UW176"/>
  <c r="UW173"/>
  <c r="UW172"/>
  <c r="UW171"/>
  <c r="UW177"/>
  <c r="UW167"/>
  <c r="UW150"/>
  <c r="UW142"/>
  <c r="UW164"/>
  <c r="UW159"/>
  <c r="UW187"/>
  <c r="UW149"/>
  <c r="UW147"/>
  <c r="UW145"/>
  <c r="UW141"/>
  <c r="UW133"/>
  <c r="UW125"/>
  <c r="UW158"/>
  <c r="UW156"/>
  <c r="UW153"/>
  <c r="UW144"/>
  <c r="UW139"/>
  <c r="UW137"/>
  <c r="UW165"/>
  <c r="UW151"/>
  <c r="UW126"/>
  <c r="UW113"/>
  <c r="UW160"/>
  <c r="UW132"/>
  <c r="UW128"/>
  <c r="UW122"/>
  <c r="UW135"/>
  <c r="UW157"/>
  <c r="UW143"/>
  <c r="UW123"/>
  <c r="UW119"/>
  <c r="UW117"/>
  <c r="UW154"/>
  <c r="UW140"/>
  <c r="UW129"/>
  <c r="UW102"/>
  <c r="UW94"/>
  <c r="UW86"/>
  <c r="UW136"/>
  <c r="UW121"/>
  <c r="UW118"/>
  <c r="UW106"/>
  <c r="UW93"/>
  <c r="UW91"/>
  <c r="UW89"/>
  <c r="UW131"/>
  <c r="UW116"/>
  <c r="UW115"/>
  <c r="UW111"/>
  <c r="UW95"/>
  <c r="UW80"/>
  <c r="UW108"/>
  <c r="UW101"/>
  <c r="UW99"/>
  <c r="UW97"/>
  <c r="UW84"/>
  <c r="UW138"/>
  <c r="UW134"/>
  <c r="UW124"/>
  <c r="UW112"/>
  <c r="UW103"/>
  <c r="UW88"/>
  <c r="UW82"/>
  <c r="UW74"/>
  <c r="UW66"/>
  <c r="UW58"/>
  <c r="UW50"/>
  <c r="UW42"/>
  <c r="UW146"/>
  <c r="UW104"/>
  <c r="UW90"/>
  <c r="UW65"/>
  <c r="UW63"/>
  <c r="UW61"/>
  <c r="UW100"/>
  <c r="UW87"/>
  <c r="UW163"/>
  <c r="UW148"/>
  <c r="UW127"/>
  <c r="UW107"/>
  <c r="UW96"/>
  <c r="UW83"/>
  <c r="UW81"/>
  <c r="UW73"/>
  <c r="UW71"/>
  <c r="UW69"/>
  <c r="UW56"/>
  <c r="UW54"/>
  <c r="UW155"/>
  <c r="UW120"/>
  <c r="UW110"/>
  <c r="UW109"/>
  <c r="UW92"/>
  <c r="UW78"/>
  <c r="UW75"/>
  <c r="UW60"/>
  <c r="UW43"/>
  <c r="UW37"/>
  <c r="UW29"/>
  <c r="UW105"/>
  <c r="UW76"/>
  <c r="UW40"/>
  <c r="UW39"/>
  <c r="UW98"/>
  <c r="UW85"/>
  <c r="UW72"/>
  <c r="UW68"/>
  <c r="UW46"/>
  <c r="UW28"/>
  <c r="UW26"/>
  <c r="UW152"/>
  <c r="UW130"/>
  <c r="UW79"/>
  <c r="UW67"/>
  <c r="UW59"/>
  <c r="UW57"/>
  <c r="UW47"/>
  <c r="UW30"/>
  <c r="UW21"/>
  <c r="UW55"/>
  <c r="UW44"/>
  <c r="UW41"/>
  <c r="UW36"/>
  <c r="UW34"/>
  <c r="UW32"/>
  <c r="UW15"/>
  <c r="UW7"/>
  <c r="UW64"/>
  <c r="UW114"/>
  <c r="UW70"/>
  <c r="UW62"/>
  <c r="UW27"/>
  <c r="UW53"/>
  <c r="UW51"/>
  <c r="UW33"/>
  <c r="UW16"/>
  <c r="UW31"/>
  <c r="UW8"/>
  <c r="UW49"/>
  <c r="UW14"/>
  <c r="UW12"/>
  <c r="UW35"/>
  <c r="UW18"/>
  <c r="UW17"/>
  <c r="UW24"/>
  <c r="UW3"/>
  <c r="UW48"/>
  <c r="UW38"/>
  <c r="UW77"/>
  <c r="UW25"/>
  <c r="UW19"/>
  <c r="UW9"/>
  <c r="UW4"/>
  <c r="UW2"/>
  <c r="UW23"/>
  <c r="UW20"/>
  <c r="UW10"/>
  <c r="UW5"/>
  <c r="UW52"/>
  <c r="UW13"/>
  <c r="UW11"/>
  <c r="UW45"/>
  <c r="UW6"/>
  <c r="UW22"/>
  <c r="KE155"/>
  <c r="HV159"/>
  <c r="KE11"/>
  <c r="HV11"/>
  <c r="KE76"/>
  <c r="HV76"/>
  <c r="KE61"/>
  <c r="HV61"/>
  <c r="KE111"/>
  <c r="HV111"/>
  <c r="KE153"/>
  <c r="HV153"/>
  <c r="KE185"/>
  <c r="HV185"/>
  <c r="KE41"/>
  <c r="HV41"/>
  <c r="KE90"/>
  <c r="HV90"/>
  <c r="KE139"/>
  <c r="HV139"/>
  <c r="KE163"/>
  <c r="HV163"/>
  <c r="KE171"/>
  <c r="HV171"/>
  <c r="KE198"/>
  <c r="HV198"/>
  <c r="KE12"/>
  <c r="HV12"/>
  <c r="KE84"/>
  <c r="HV84"/>
  <c r="KE82"/>
  <c r="HV82"/>
  <c r="KE87"/>
  <c r="HV87"/>
  <c r="KE143"/>
  <c r="HV143"/>
  <c r="KE152"/>
  <c r="HV152"/>
  <c r="KE164"/>
  <c r="HV164"/>
  <c r="KE186"/>
  <c r="HV186"/>
  <c r="KE176"/>
  <c r="HV176"/>
  <c r="KE194"/>
  <c r="HV194"/>
  <c r="KE197"/>
  <c r="HV197"/>
  <c r="KE72"/>
  <c r="HV72"/>
  <c r="KE13"/>
  <c r="HV13"/>
  <c r="KE20"/>
  <c r="HV20"/>
  <c r="KE10"/>
  <c r="HV10"/>
  <c r="KE48"/>
  <c r="HV48"/>
  <c r="KE54"/>
  <c r="HV54"/>
  <c r="KE85"/>
  <c r="HV85"/>
  <c r="KE50"/>
  <c r="HV50"/>
  <c r="KE113"/>
  <c r="HV113"/>
  <c r="KE52"/>
  <c r="HV52"/>
  <c r="KE78"/>
  <c r="HV78"/>
  <c r="KE73"/>
  <c r="HV73"/>
  <c r="KE97"/>
  <c r="HV97"/>
  <c r="KE109"/>
  <c r="HV109"/>
  <c r="KE91"/>
  <c r="HV91"/>
  <c r="KE120"/>
  <c r="HV120"/>
  <c r="KE133"/>
  <c r="HV133"/>
  <c r="KE135"/>
  <c r="HV135"/>
  <c r="KE145"/>
  <c r="HV145"/>
  <c r="KE150"/>
  <c r="HV150"/>
  <c r="KE168"/>
  <c r="HV168"/>
  <c r="KE169"/>
  <c r="HV169"/>
  <c r="KE180"/>
  <c r="HV180"/>
  <c r="KE200"/>
  <c r="HV200"/>
  <c r="KE202"/>
  <c r="HV202"/>
  <c r="KE21"/>
  <c r="HV21"/>
  <c r="KE39"/>
  <c r="HV39"/>
  <c r="KE118"/>
  <c r="HV118"/>
  <c r="KE201"/>
  <c r="HV201"/>
  <c r="KE3"/>
  <c r="HV3"/>
  <c r="KE74"/>
  <c r="HV74"/>
  <c r="KE83"/>
  <c r="HV83"/>
  <c r="KE181"/>
  <c r="HV181"/>
  <c r="KE40"/>
  <c r="HV40"/>
  <c r="KE98"/>
  <c r="HV98"/>
  <c r="KE127"/>
  <c r="HV127"/>
  <c r="KE18"/>
  <c r="HV18"/>
  <c r="KE129"/>
  <c r="HV129"/>
  <c r="KE51"/>
  <c r="HV51"/>
  <c r="KE86"/>
  <c r="HV86"/>
  <c r="KE101"/>
  <c r="HV101"/>
  <c r="KE117"/>
  <c r="HV117"/>
  <c r="KE95"/>
  <c r="HV95"/>
  <c r="KE124"/>
  <c r="HV124"/>
  <c r="KE102"/>
  <c r="HV102"/>
  <c r="KE136"/>
  <c r="HV136"/>
  <c r="KE130"/>
  <c r="HV130"/>
  <c r="KE154"/>
  <c r="HV154"/>
  <c r="KE159"/>
  <c r="KE160"/>
  <c r="HV160"/>
  <c r="KE172"/>
  <c r="HV172"/>
  <c r="KE173"/>
  <c r="HV173"/>
  <c r="KE179"/>
  <c r="HV179"/>
  <c r="KE192"/>
  <c r="HV192"/>
  <c r="KE199"/>
  <c r="HV199"/>
  <c r="KE19"/>
  <c r="HV19"/>
  <c r="KE37"/>
  <c r="HV37"/>
  <c r="KE137"/>
  <c r="HV137"/>
  <c r="KE141"/>
  <c r="HV141"/>
  <c r="KE167"/>
  <c r="HV167"/>
  <c r="KE183"/>
  <c r="HV183"/>
  <c r="KE24"/>
  <c r="HV24"/>
  <c r="KE77"/>
  <c r="HV77"/>
  <c r="KE65"/>
  <c r="HV65"/>
  <c r="KE123"/>
  <c r="HV123"/>
  <c r="KE148"/>
  <c r="HV148"/>
  <c r="KE203"/>
  <c r="HV203"/>
  <c r="KE15"/>
  <c r="KE16"/>
  <c r="HV16"/>
  <c r="KE47"/>
  <c r="HV47"/>
  <c r="KE93"/>
  <c r="HV93"/>
  <c r="KE116"/>
  <c r="HV116"/>
  <c r="KE146"/>
  <c r="HV146"/>
  <c r="KE29"/>
  <c r="HV29"/>
  <c r="KE2"/>
  <c r="HV2"/>
  <c r="KE55"/>
  <c r="HV55"/>
  <c r="KE94"/>
  <c r="HV94"/>
  <c r="KE23"/>
  <c r="HV23"/>
  <c r="KE92"/>
  <c r="HV92"/>
  <c r="KE80"/>
  <c r="HV80"/>
  <c r="KE38"/>
  <c r="HV38"/>
  <c r="KE34"/>
  <c r="HV34"/>
  <c r="KE5"/>
  <c r="HV5"/>
  <c r="KE22"/>
  <c r="HV22"/>
  <c r="KE59"/>
  <c r="HV59"/>
  <c r="KE28"/>
  <c r="HV28"/>
  <c r="KE58"/>
  <c r="HV58"/>
  <c r="KE27"/>
  <c r="HV27"/>
  <c r="KE56"/>
  <c r="HV56"/>
  <c r="KE49"/>
  <c r="HV49"/>
  <c r="KE81"/>
  <c r="HV81"/>
  <c r="KE107"/>
  <c r="HV107"/>
  <c r="KE119"/>
  <c r="HV119"/>
  <c r="KE99"/>
  <c r="HV99"/>
  <c r="KE128"/>
  <c r="HV128"/>
  <c r="KE106"/>
  <c r="HV106"/>
  <c r="KE140"/>
  <c r="HV140"/>
  <c r="KE134"/>
  <c r="HV134"/>
  <c r="KE147"/>
  <c r="HV147"/>
  <c r="KE177"/>
  <c r="HV177"/>
  <c r="KE175"/>
  <c r="HV175"/>
  <c r="KE182"/>
  <c r="HV182"/>
  <c r="KE193"/>
  <c r="HV193"/>
  <c r="KE206"/>
  <c r="HV206"/>
  <c r="KE70"/>
  <c r="HV70"/>
  <c r="KE79"/>
  <c r="HV79"/>
  <c r="KE174"/>
  <c r="HV174"/>
  <c r="KE8"/>
  <c r="HV8"/>
  <c r="KE42"/>
  <c r="HV42"/>
  <c r="KE112"/>
  <c r="HV112"/>
  <c r="KE189"/>
  <c r="HV189"/>
  <c r="KE6"/>
  <c r="HV6"/>
  <c r="KE69"/>
  <c r="HV69"/>
  <c r="KE126"/>
  <c r="HV126"/>
  <c r="KE9"/>
  <c r="HV9"/>
  <c r="KE31"/>
  <c r="HV31"/>
  <c r="KE32"/>
  <c r="HV32"/>
  <c r="KE88"/>
  <c r="HV88"/>
  <c r="KE108"/>
  <c r="HV108"/>
  <c r="KE121"/>
  <c r="HV121"/>
  <c r="KE103"/>
  <c r="HV103"/>
  <c r="KE131"/>
  <c r="HV131"/>
  <c r="KE110"/>
  <c r="HV110"/>
  <c r="KE144"/>
  <c r="HV144"/>
  <c r="KE138"/>
  <c r="HV138"/>
  <c r="KE162"/>
  <c r="HV162"/>
  <c r="KE151"/>
  <c r="HV151"/>
  <c r="KE166"/>
  <c r="HV166"/>
  <c r="KE178"/>
  <c r="HV178"/>
  <c r="KE188"/>
  <c r="HV188"/>
  <c r="KE196"/>
  <c r="HV196"/>
  <c r="KE204"/>
  <c r="HV204"/>
  <c r="KE44"/>
  <c r="HV44"/>
  <c r="KE35"/>
  <c r="HV35"/>
  <c r="KE68"/>
  <c r="HV68"/>
  <c r="KE125"/>
  <c r="HV125"/>
  <c r="KE157"/>
  <c r="KE156"/>
  <c r="KE195"/>
  <c r="HV195"/>
  <c r="KE17"/>
  <c r="HV17"/>
  <c r="KE43"/>
  <c r="HV43"/>
  <c r="KE89"/>
  <c r="HV89"/>
  <c r="KE122"/>
  <c r="HV122"/>
  <c r="KE161"/>
  <c r="HV161"/>
  <c r="KE187"/>
  <c r="HV187"/>
  <c r="KE45"/>
  <c r="HV45"/>
  <c r="KE46"/>
  <c r="HV46"/>
  <c r="KE100"/>
  <c r="HV100"/>
  <c r="KE71"/>
  <c r="HV71"/>
  <c r="KE96"/>
  <c r="HV96"/>
  <c r="KE26"/>
  <c r="HV26"/>
  <c r="KE63"/>
  <c r="HV63"/>
  <c r="KE62"/>
  <c r="HV62"/>
  <c r="KE60"/>
  <c r="HV60"/>
  <c r="KE53"/>
  <c r="HV53"/>
  <c r="KE7"/>
  <c r="HV7"/>
  <c r="KE25"/>
  <c r="HV25"/>
  <c r="KE4"/>
  <c r="HV4"/>
  <c r="KE30"/>
  <c r="HV30"/>
  <c r="KE67"/>
  <c r="HV67"/>
  <c r="KE33"/>
  <c r="HV33"/>
  <c r="KE66"/>
  <c r="HV66"/>
  <c r="KE36"/>
  <c r="HV36"/>
  <c r="KE64"/>
  <c r="HV64"/>
  <c r="KE57"/>
  <c r="HV57"/>
  <c r="KE105"/>
  <c r="HV105"/>
  <c r="KE115"/>
  <c r="HV115"/>
  <c r="KE75"/>
  <c r="HV75"/>
  <c r="KE104"/>
  <c r="HV104"/>
  <c r="KE132"/>
  <c r="HV132"/>
  <c r="KE114"/>
  <c r="HV114"/>
  <c r="KE149"/>
  <c r="HV149"/>
  <c r="KE142"/>
  <c r="HV142"/>
  <c r="KE165"/>
  <c r="HV165"/>
  <c r="KE170"/>
  <c r="HV170"/>
  <c r="KE184"/>
  <c r="HV184"/>
  <c r="KE190"/>
  <c r="HV190"/>
  <c r="KE191"/>
  <c r="HV191"/>
  <c r="KE205"/>
  <c r="HV205"/>
  <c r="HV15"/>
  <c r="HV14"/>
  <c r="HV156"/>
  <c r="HV155"/>
  <c r="HV158"/>
  <c r="HV157"/>
  <c r="UX1"/>
  <c r="SO204"/>
  <c r="SO14"/>
  <c r="SO72"/>
  <c r="SO202"/>
  <c r="SO203"/>
  <c r="SO206"/>
  <c r="SO200"/>
  <c r="SO205"/>
  <c r="SO196"/>
  <c r="SO192"/>
  <c r="SO198"/>
  <c r="SO197"/>
  <c r="SO195"/>
  <c r="SO194"/>
  <c r="SO193"/>
  <c r="SO201"/>
  <c r="SO199"/>
  <c r="SO191"/>
  <c r="SO190"/>
  <c r="SO188"/>
  <c r="SO184"/>
  <c r="SO189"/>
  <c r="SO180"/>
  <c r="SO186"/>
  <c r="SO181"/>
  <c r="SO177"/>
  <c r="SO187"/>
  <c r="SO183"/>
  <c r="SO182"/>
  <c r="SO179"/>
  <c r="SO174"/>
  <c r="SO170"/>
  <c r="SO185"/>
  <c r="SO176"/>
  <c r="SO171"/>
  <c r="SO167"/>
  <c r="SO178"/>
  <c r="SO175"/>
  <c r="SO173"/>
  <c r="SO169"/>
  <c r="SO165"/>
  <c r="SO172"/>
  <c r="SO160"/>
  <c r="SO156"/>
  <c r="SO152"/>
  <c r="SO148"/>
  <c r="SO166"/>
  <c r="SO164"/>
  <c r="SO163"/>
  <c r="SO161"/>
  <c r="SO157"/>
  <c r="SO153"/>
  <c r="SO149"/>
  <c r="SO159"/>
  <c r="SO155"/>
  <c r="SO151"/>
  <c r="SO147"/>
  <c r="SO168"/>
  <c r="SO162"/>
  <c r="SO154"/>
  <c r="SO146"/>
  <c r="SO145"/>
  <c r="SO143"/>
  <c r="SO139"/>
  <c r="SO135"/>
  <c r="SO131"/>
  <c r="SO144"/>
  <c r="SO140"/>
  <c r="SO158"/>
  <c r="SO150"/>
  <c r="SO141"/>
  <c r="SO137"/>
  <c r="SO134"/>
  <c r="SO133"/>
  <c r="SO127"/>
  <c r="SO123"/>
  <c r="SO119"/>
  <c r="SO115"/>
  <c r="SO111"/>
  <c r="SO107"/>
  <c r="SO103"/>
  <c r="SO138"/>
  <c r="SO132"/>
  <c r="SO128"/>
  <c r="SO124"/>
  <c r="SO142"/>
  <c r="SO130"/>
  <c r="SO129"/>
  <c r="SO125"/>
  <c r="SO121"/>
  <c r="SO117"/>
  <c r="SO110"/>
  <c r="SO109"/>
  <c r="SO102"/>
  <c r="SO100"/>
  <c r="SO96"/>
  <c r="SO92"/>
  <c r="SO88"/>
  <c r="SO84"/>
  <c r="SO80"/>
  <c r="SO76"/>
  <c r="SO136"/>
  <c r="SO108"/>
  <c r="SO101"/>
  <c r="SO126"/>
  <c r="SO114"/>
  <c r="SO113"/>
  <c r="SO106"/>
  <c r="SO105"/>
  <c r="SO98"/>
  <c r="SO94"/>
  <c r="SO90"/>
  <c r="SO122"/>
  <c r="SO104"/>
  <c r="SO99"/>
  <c r="SO97"/>
  <c r="SO95"/>
  <c r="SO93"/>
  <c r="SO91"/>
  <c r="SO89"/>
  <c r="SO87"/>
  <c r="SO86"/>
  <c r="SO79"/>
  <c r="SO78"/>
  <c r="SO70"/>
  <c r="SO66"/>
  <c r="SO62"/>
  <c r="SO58"/>
  <c r="SO54"/>
  <c r="SO50"/>
  <c r="SO120"/>
  <c r="SO85"/>
  <c r="SO77"/>
  <c r="SO71"/>
  <c r="SO116"/>
  <c r="SO81"/>
  <c r="SO73"/>
  <c r="SO69"/>
  <c r="SO65"/>
  <c r="SO61"/>
  <c r="SO57"/>
  <c r="SO68"/>
  <c r="SO64"/>
  <c r="SO60"/>
  <c r="SO56"/>
  <c r="SO51"/>
  <c r="SO47"/>
  <c r="SO43"/>
  <c r="SO37"/>
  <c r="SO33"/>
  <c r="SO31"/>
  <c r="SO28"/>
  <c r="SO24"/>
  <c r="SO118"/>
  <c r="SO112"/>
  <c r="SO49"/>
  <c r="SO48"/>
  <c r="SO44"/>
  <c r="SO40"/>
  <c r="SO38"/>
  <c r="SO34"/>
  <c r="SO29"/>
  <c r="SO83"/>
  <c r="SO82"/>
  <c r="SO75"/>
  <c r="SO74"/>
  <c r="SO53"/>
  <c r="SO52"/>
  <c r="SO46"/>
  <c r="SO42"/>
  <c r="SO39"/>
  <c r="SO36"/>
  <c r="SO32"/>
  <c r="SO27"/>
  <c r="SO23"/>
  <c r="SO59"/>
  <c r="SO41"/>
  <c r="SO20"/>
  <c r="SO16"/>
  <c r="SO10"/>
  <c r="SO6"/>
  <c r="SO3"/>
  <c r="SO4"/>
  <c r="SO12"/>
  <c r="SO55"/>
  <c r="SO35"/>
  <c r="SO30"/>
  <c r="SO25"/>
  <c r="SO21"/>
  <c r="SO17"/>
  <c r="SO11"/>
  <c r="SO18"/>
  <c r="SO13"/>
  <c r="SO63"/>
  <c r="SO26"/>
  <c r="SO22"/>
  <c r="SO19"/>
  <c r="SO15"/>
  <c r="SO9"/>
  <c r="SO5"/>
  <c r="SO2"/>
  <c r="SO7"/>
  <c r="SO67"/>
  <c r="SO45"/>
  <c r="SO8"/>
  <c r="SP1"/>
  <c r="NR259" l="1"/>
  <c r="NX258"/>
  <c r="FJ202"/>
  <c r="FJ199"/>
  <c r="FJ204"/>
  <c r="FJ205"/>
  <c r="FJ197"/>
  <c r="FJ192"/>
  <c r="FJ193"/>
  <c r="FJ195"/>
  <c r="FJ203"/>
  <c r="FJ200"/>
  <c r="FJ201"/>
  <c r="FJ198"/>
  <c r="FJ185"/>
  <c r="FJ177"/>
  <c r="FJ187"/>
  <c r="FJ189"/>
  <c r="FJ188"/>
  <c r="FJ186"/>
  <c r="FJ175"/>
  <c r="FJ167"/>
  <c r="FJ159"/>
  <c r="FJ191"/>
  <c r="FJ206"/>
  <c r="FJ182"/>
  <c r="FJ183"/>
  <c r="FJ171"/>
  <c r="FJ157"/>
  <c r="FJ194"/>
  <c r="FJ178"/>
  <c r="FJ173"/>
  <c r="FJ170"/>
  <c r="FJ196"/>
  <c r="FJ181"/>
  <c r="FJ172"/>
  <c r="FJ169"/>
  <c r="FJ166"/>
  <c r="FJ163"/>
  <c r="FJ154"/>
  <c r="FJ152"/>
  <c r="FJ143"/>
  <c r="FJ184"/>
  <c r="FJ179"/>
  <c r="FJ180"/>
  <c r="FJ174"/>
  <c r="FJ155"/>
  <c r="FJ164"/>
  <c r="FJ161"/>
  <c r="FJ176"/>
  <c r="FJ150"/>
  <c r="FJ140"/>
  <c r="FJ132"/>
  <c r="FJ124"/>
  <c r="FJ158"/>
  <c r="FJ151"/>
  <c r="FJ145"/>
  <c r="FJ139"/>
  <c r="FJ153"/>
  <c r="FJ141"/>
  <c r="FJ190"/>
  <c r="FJ147"/>
  <c r="FJ146"/>
  <c r="FJ168"/>
  <c r="FJ131"/>
  <c r="FJ118"/>
  <c r="FJ142"/>
  <c r="FJ126"/>
  <c r="FJ120"/>
  <c r="FJ119"/>
  <c r="FJ156"/>
  <c r="FJ138"/>
  <c r="FJ129"/>
  <c r="FJ123"/>
  <c r="FJ165"/>
  <c r="FJ144"/>
  <c r="FJ136"/>
  <c r="FJ130"/>
  <c r="FJ128"/>
  <c r="FJ127"/>
  <c r="FJ121"/>
  <c r="FJ162"/>
  <c r="FJ135"/>
  <c r="FJ117"/>
  <c r="FJ109"/>
  <c r="FJ101"/>
  <c r="FJ93"/>
  <c r="FJ149"/>
  <c r="FJ133"/>
  <c r="FJ137"/>
  <c r="FJ148"/>
  <c r="FJ125"/>
  <c r="FJ122"/>
  <c r="FJ98"/>
  <c r="FJ96"/>
  <c r="FJ94"/>
  <c r="FJ88"/>
  <c r="FJ80"/>
  <c r="FJ134"/>
  <c r="FJ105"/>
  <c r="FJ91"/>
  <c r="FJ89"/>
  <c r="FJ114"/>
  <c r="FJ110"/>
  <c r="FJ106"/>
  <c r="FJ102"/>
  <c r="FJ112"/>
  <c r="FJ108"/>
  <c r="FJ107"/>
  <c r="FJ95"/>
  <c r="FJ87"/>
  <c r="FJ69"/>
  <c r="FJ160"/>
  <c r="FJ113"/>
  <c r="FJ104"/>
  <c r="FJ92"/>
  <c r="FJ74"/>
  <c r="FJ72"/>
  <c r="FJ70"/>
  <c r="FJ66"/>
  <c r="FJ58"/>
  <c r="FJ50"/>
  <c r="FJ116"/>
  <c r="FJ85"/>
  <c r="FJ83"/>
  <c r="FJ77"/>
  <c r="FJ76"/>
  <c r="FJ63"/>
  <c r="FJ55"/>
  <c r="FJ86"/>
  <c r="FJ60"/>
  <c r="FJ52"/>
  <c r="FJ68"/>
  <c r="FJ61"/>
  <c r="FJ53"/>
  <c r="FJ45"/>
  <c r="FJ37"/>
  <c r="FJ115"/>
  <c r="FJ99"/>
  <c r="FJ81"/>
  <c r="FJ79"/>
  <c r="FJ75"/>
  <c r="FJ71"/>
  <c r="FJ59"/>
  <c r="FJ39"/>
  <c r="FJ35"/>
  <c r="FJ24"/>
  <c r="FJ84"/>
  <c r="FJ82"/>
  <c r="FJ41"/>
  <c r="FJ111"/>
  <c r="FJ97"/>
  <c r="FJ90"/>
  <c r="FJ67"/>
  <c r="FJ65"/>
  <c r="FJ64"/>
  <c r="FJ57"/>
  <c r="FJ56"/>
  <c r="FJ47"/>
  <c r="FJ43"/>
  <c r="FJ26"/>
  <c r="FJ103"/>
  <c r="FJ78"/>
  <c r="FJ44"/>
  <c r="FJ31"/>
  <c r="FJ30"/>
  <c r="FJ22"/>
  <c r="FJ40"/>
  <c r="FJ19"/>
  <c r="FJ17"/>
  <c r="FJ8"/>
  <c r="FJ100"/>
  <c r="FJ62"/>
  <c r="FJ51"/>
  <c r="FJ33"/>
  <c r="FJ32"/>
  <c r="FJ29"/>
  <c r="FJ21"/>
  <c r="FJ13"/>
  <c r="FJ5"/>
  <c r="FJ49"/>
  <c r="FJ46"/>
  <c r="FJ23"/>
  <c r="FJ10"/>
  <c r="FJ2"/>
  <c r="FJ28"/>
  <c r="FJ14"/>
  <c r="FJ6"/>
  <c r="FJ34"/>
  <c r="FJ20"/>
  <c r="FJ16"/>
  <c r="FJ48"/>
  <c r="FJ36"/>
  <c r="FJ15"/>
  <c r="FJ7"/>
  <c r="FJ38"/>
  <c r="FJ25"/>
  <c r="FJ9"/>
  <c r="FJ18"/>
  <c r="FJ27"/>
  <c r="FJ11"/>
  <c r="FJ3"/>
  <c r="FJ54"/>
  <c r="FJ42"/>
  <c r="FJ12"/>
  <c r="FJ4"/>
  <c r="FJ73"/>
  <c r="CU206"/>
  <c r="CU202"/>
  <c r="CU198"/>
  <c r="CU194"/>
  <c r="CU190"/>
  <c r="CU186"/>
  <c r="CU182"/>
  <c r="CU178"/>
  <c r="CU174"/>
  <c r="CU170"/>
  <c r="CU166"/>
  <c r="CU162"/>
  <c r="CU158"/>
  <c r="CU154"/>
  <c r="CU150"/>
  <c r="CU146"/>
  <c r="CU142"/>
  <c r="CU138"/>
  <c r="CU203"/>
  <c r="CU199"/>
  <c r="CU195"/>
  <c r="CU191"/>
  <c r="CU187"/>
  <c r="CU183"/>
  <c r="CU179"/>
  <c r="CU175"/>
  <c r="CU171"/>
  <c r="CU167"/>
  <c r="CU204"/>
  <c r="CU200"/>
  <c r="CU196"/>
  <c r="CU192"/>
  <c r="CU188"/>
  <c r="CU184"/>
  <c r="CU180"/>
  <c r="CU176"/>
  <c r="CU205"/>
  <c r="CU201"/>
  <c r="CU197"/>
  <c r="CU193"/>
  <c r="CU189"/>
  <c r="CU185"/>
  <c r="CU181"/>
  <c r="CU177"/>
  <c r="CU173"/>
  <c r="CU169"/>
  <c r="CU165"/>
  <c r="CU168"/>
  <c r="CU161"/>
  <c r="CU156"/>
  <c r="CU151"/>
  <c r="CU145"/>
  <c r="CU140"/>
  <c r="CU137"/>
  <c r="CU133"/>
  <c r="CU129"/>
  <c r="CU125"/>
  <c r="CU121"/>
  <c r="CU117"/>
  <c r="CU164"/>
  <c r="CU160"/>
  <c r="CU155"/>
  <c r="CU149"/>
  <c r="CU144"/>
  <c r="CU139"/>
  <c r="CU134"/>
  <c r="CU130"/>
  <c r="CU126"/>
  <c r="CU159"/>
  <c r="CU153"/>
  <c r="CU148"/>
  <c r="CU143"/>
  <c r="CU135"/>
  <c r="CU131"/>
  <c r="CU127"/>
  <c r="CU172"/>
  <c r="CU163"/>
  <c r="CU157"/>
  <c r="CU152"/>
  <c r="CU147"/>
  <c r="CU141"/>
  <c r="CU136"/>
  <c r="CU132"/>
  <c r="CU128"/>
  <c r="CU124"/>
  <c r="CU120"/>
  <c r="CU116"/>
  <c r="CU112"/>
  <c r="CU123"/>
  <c r="CU108"/>
  <c r="CU104"/>
  <c r="CU100"/>
  <c r="CU96"/>
  <c r="CU92"/>
  <c r="CU88"/>
  <c r="CU84"/>
  <c r="CU80"/>
  <c r="CU76"/>
  <c r="CU72"/>
  <c r="CU68"/>
  <c r="CU64"/>
  <c r="CU118"/>
  <c r="CU115"/>
  <c r="CU109"/>
  <c r="CU105"/>
  <c r="CU101"/>
  <c r="CU97"/>
  <c r="CU93"/>
  <c r="CU89"/>
  <c r="CU85"/>
  <c r="CU81"/>
  <c r="CU77"/>
  <c r="CU73"/>
  <c r="CU119"/>
  <c r="CU114"/>
  <c r="CU110"/>
  <c r="CU106"/>
  <c r="CU102"/>
  <c r="CU98"/>
  <c r="CU94"/>
  <c r="CU90"/>
  <c r="CU86"/>
  <c r="CU82"/>
  <c r="CU78"/>
  <c r="CU74"/>
  <c r="CU122"/>
  <c r="CU113"/>
  <c r="CU111"/>
  <c r="CU107"/>
  <c r="CU103"/>
  <c r="CU99"/>
  <c r="CU95"/>
  <c r="CU91"/>
  <c r="CU87"/>
  <c r="CU83"/>
  <c r="CU79"/>
  <c r="CU75"/>
  <c r="CU71"/>
  <c r="CU67"/>
  <c r="CU63"/>
  <c r="CU59"/>
  <c r="CU70"/>
  <c r="CU62"/>
  <c r="CU60"/>
  <c r="CU55"/>
  <c r="CU51"/>
  <c r="CU47"/>
  <c r="CU43"/>
  <c r="CU39"/>
  <c r="CU35"/>
  <c r="CU31"/>
  <c r="CU27"/>
  <c r="CU23"/>
  <c r="CU19"/>
  <c r="CU15"/>
  <c r="CU11"/>
  <c r="CU7"/>
  <c r="CU3"/>
  <c r="CU16"/>
  <c r="CU12"/>
  <c r="CU8"/>
  <c r="CU4"/>
  <c r="CU1"/>
  <c r="CU17"/>
  <c r="CU13"/>
  <c r="CU9"/>
  <c r="CU65"/>
  <c r="CU56"/>
  <c r="CU52"/>
  <c r="CU48"/>
  <c r="CU44"/>
  <c r="CU40"/>
  <c r="CU36"/>
  <c r="CU32"/>
  <c r="CU28"/>
  <c r="CU24"/>
  <c r="CU20"/>
  <c r="CU66"/>
  <c r="CU57"/>
  <c r="CU53"/>
  <c r="CU49"/>
  <c r="CU45"/>
  <c r="CU41"/>
  <c r="CU37"/>
  <c r="CU33"/>
  <c r="CU29"/>
  <c r="CU25"/>
  <c r="CU21"/>
  <c r="CU5"/>
  <c r="CU69"/>
  <c r="CU61"/>
  <c r="CU58"/>
  <c r="CU54"/>
  <c r="CU50"/>
  <c r="CU46"/>
  <c r="CU42"/>
  <c r="CU38"/>
  <c r="CU34"/>
  <c r="CU30"/>
  <c r="CU26"/>
  <c r="CU22"/>
  <c r="CU18"/>
  <c r="CU14"/>
  <c r="CU10"/>
  <c r="CU6"/>
  <c r="CU2"/>
  <c r="FJ210"/>
  <c r="AG205"/>
  <c r="AG203"/>
  <c r="AG206"/>
  <c r="AG204"/>
  <c r="AG201"/>
  <c r="AG199"/>
  <c r="AG197"/>
  <c r="AG195"/>
  <c r="AG193"/>
  <c r="AG202"/>
  <c r="AG200"/>
  <c r="AG191"/>
  <c r="AG189"/>
  <c r="AG194"/>
  <c r="AG190"/>
  <c r="AG198"/>
  <c r="AG196"/>
  <c r="AG192"/>
  <c r="AG188"/>
  <c r="AG187"/>
  <c r="AG186"/>
  <c r="AG185"/>
  <c r="AG184"/>
  <c r="AG183"/>
  <c r="AG181"/>
  <c r="AG179"/>
  <c r="AG177"/>
  <c r="AG175"/>
  <c r="AG173"/>
  <c r="AG171"/>
  <c r="AG169"/>
  <c r="AG167"/>
  <c r="AG165"/>
  <c r="AG182"/>
  <c r="AG180"/>
  <c r="AG178"/>
  <c r="AG172"/>
  <c r="AG174"/>
  <c r="AG166"/>
  <c r="AG163"/>
  <c r="AG168"/>
  <c r="AG176"/>
  <c r="AG170"/>
  <c r="AG164"/>
  <c r="AG162"/>
  <c r="AG160"/>
  <c r="AG158"/>
  <c r="AG156"/>
  <c r="AG154"/>
  <c r="AG152"/>
  <c r="AG161"/>
  <c r="AG153"/>
  <c r="AG155"/>
  <c r="AG149"/>
  <c r="AG147"/>
  <c r="AG157"/>
  <c r="AG159"/>
  <c r="AG151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37"/>
  <c r="AG143"/>
  <c r="AG139"/>
  <c r="AG135"/>
  <c r="AG133"/>
  <c r="AG145"/>
  <c r="AG141"/>
  <c r="AG123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125"/>
  <c r="AG129"/>
  <c r="AG127"/>
  <c r="AG119"/>
  <c r="AG117"/>
  <c r="AG115"/>
  <c r="AG113"/>
  <c r="AG111"/>
  <c r="AG131"/>
  <c r="AG121"/>
  <c r="AG103"/>
  <c r="AG101"/>
  <c r="AG93"/>
  <c r="AG85"/>
  <c r="AG107"/>
  <c r="AG105"/>
  <c r="AG95"/>
  <c r="AG87"/>
  <c r="AG81"/>
  <c r="AG79"/>
  <c r="AG77"/>
  <c r="AG75"/>
  <c r="AG73"/>
  <c r="AG71"/>
  <c r="AG69"/>
  <c r="AG109"/>
  <c r="AG97"/>
  <c r="AG89"/>
  <c r="AG99"/>
  <c r="AG91"/>
  <c r="AG83"/>
  <c r="AG82"/>
  <c r="AG80"/>
  <c r="AG78"/>
  <c r="AG76"/>
  <c r="AG74"/>
  <c r="AG72"/>
  <c r="AG50"/>
  <c r="AG48"/>
  <c r="AG46"/>
  <c r="AG44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70"/>
  <c r="AG51"/>
  <c r="AG49"/>
  <c r="AG47"/>
  <c r="AG45"/>
  <c r="AG43"/>
  <c r="AG41"/>
  <c r="AG39"/>
  <c r="AG37"/>
  <c r="AG35"/>
  <c r="AG33"/>
  <c r="AG31"/>
  <c r="AG29"/>
  <c r="AG27"/>
  <c r="AG25"/>
  <c r="AG23"/>
  <c r="AG38"/>
  <c r="AG26"/>
  <c r="AG10"/>
  <c r="AG6"/>
  <c r="AG40"/>
  <c r="AG32"/>
  <c r="AG28"/>
  <c r="AG22"/>
  <c r="AG20"/>
  <c r="AG18"/>
  <c r="AG16"/>
  <c r="AG14"/>
  <c r="AG12"/>
  <c r="AG8"/>
  <c r="AG4"/>
  <c r="AG2"/>
  <c r="AG42"/>
  <c r="AG34"/>
  <c r="AG30"/>
  <c r="AG36"/>
  <c r="AG24"/>
  <c r="AG21"/>
  <c r="AG19"/>
  <c r="AG17"/>
  <c r="AG15"/>
  <c r="AG13"/>
  <c r="AG11"/>
  <c r="AG9"/>
  <c r="AG7"/>
  <c r="AG5"/>
  <c r="AG3"/>
  <c r="FI208"/>
  <c r="FK1"/>
  <c r="KF155"/>
  <c r="KF14"/>
  <c r="UX202"/>
  <c r="UX204"/>
  <c r="UX201"/>
  <c r="UX200"/>
  <c r="UX197"/>
  <c r="UX189"/>
  <c r="UX205"/>
  <c r="UX195"/>
  <c r="UX182"/>
  <c r="UX180"/>
  <c r="UX172"/>
  <c r="UX193"/>
  <c r="UX187"/>
  <c r="UX203"/>
  <c r="UX196"/>
  <c r="UX199"/>
  <c r="UX198"/>
  <c r="UX194"/>
  <c r="UX168"/>
  <c r="UX166"/>
  <c r="UX158"/>
  <c r="UX206"/>
  <c r="UX190"/>
  <c r="UX186"/>
  <c r="UX184"/>
  <c r="UX183"/>
  <c r="UX185"/>
  <c r="UX164"/>
  <c r="UX157"/>
  <c r="UX192"/>
  <c r="UX174"/>
  <c r="UX170"/>
  <c r="UX163"/>
  <c r="UX191"/>
  <c r="UX176"/>
  <c r="UX173"/>
  <c r="UX171"/>
  <c r="UX169"/>
  <c r="UX177"/>
  <c r="UX175"/>
  <c r="UX167"/>
  <c r="UX181"/>
  <c r="UX179"/>
  <c r="UX178"/>
  <c r="UX161"/>
  <c r="UX155"/>
  <c r="UX147"/>
  <c r="UX188"/>
  <c r="UX151"/>
  <c r="UX138"/>
  <c r="UX130"/>
  <c r="UX122"/>
  <c r="UX144"/>
  <c r="UX150"/>
  <c r="UX165"/>
  <c r="UX141"/>
  <c r="UX148"/>
  <c r="UX142"/>
  <c r="UX132"/>
  <c r="UX128"/>
  <c r="UX118"/>
  <c r="UX110"/>
  <c r="UX153"/>
  <c r="UX135"/>
  <c r="UX115"/>
  <c r="UX143"/>
  <c r="UX123"/>
  <c r="UX154"/>
  <c r="UX145"/>
  <c r="UX140"/>
  <c r="UX129"/>
  <c r="UX126"/>
  <c r="UX156"/>
  <c r="UX146"/>
  <c r="UX139"/>
  <c r="UX133"/>
  <c r="UX112"/>
  <c r="UX108"/>
  <c r="UX99"/>
  <c r="UX91"/>
  <c r="UX83"/>
  <c r="UX131"/>
  <c r="UX117"/>
  <c r="UX116"/>
  <c r="UX111"/>
  <c r="UX95"/>
  <c r="UX80"/>
  <c r="UX162"/>
  <c r="UX160"/>
  <c r="UX101"/>
  <c r="UX97"/>
  <c r="UX84"/>
  <c r="UX134"/>
  <c r="UX124"/>
  <c r="UX103"/>
  <c r="UX88"/>
  <c r="UX86"/>
  <c r="UX82"/>
  <c r="UX149"/>
  <c r="UX105"/>
  <c r="UX92"/>
  <c r="UX90"/>
  <c r="UX79"/>
  <c r="UX71"/>
  <c r="UX63"/>
  <c r="UX55"/>
  <c r="UX47"/>
  <c r="UX100"/>
  <c r="UX87"/>
  <c r="UX67"/>
  <c r="UX52"/>
  <c r="UX127"/>
  <c r="UX107"/>
  <c r="UX96"/>
  <c r="UX81"/>
  <c r="UX73"/>
  <c r="UX120"/>
  <c r="UX113"/>
  <c r="UX109"/>
  <c r="UX93"/>
  <c r="UX78"/>
  <c r="UX75"/>
  <c r="UX60"/>
  <c r="UX58"/>
  <c r="UX137"/>
  <c r="UX125"/>
  <c r="UX121"/>
  <c r="UX119"/>
  <c r="UX106"/>
  <c r="UX77"/>
  <c r="UX64"/>
  <c r="UX62"/>
  <c r="UX49"/>
  <c r="UX45"/>
  <c r="UX34"/>
  <c r="UX26"/>
  <c r="UX104"/>
  <c r="UX98"/>
  <c r="UX85"/>
  <c r="UX72"/>
  <c r="UX69"/>
  <c r="UX68"/>
  <c r="UX61"/>
  <c r="UX46"/>
  <c r="UX43"/>
  <c r="UX28"/>
  <c r="UX152"/>
  <c r="UX59"/>
  <c r="UX57"/>
  <c r="UX50"/>
  <c r="UX30"/>
  <c r="UX159"/>
  <c r="UX102"/>
  <c r="UX66"/>
  <c r="UX56"/>
  <c r="UX44"/>
  <c r="UX41"/>
  <c r="UX36"/>
  <c r="UX32"/>
  <c r="UX89"/>
  <c r="UX54"/>
  <c r="UX53"/>
  <c r="UX51"/>
  <c r="UX38"/>
  <c r="UX23"/>
  <c r="UX20"/>
  <c r="UX12"/>
  <c r="UX3"/>
  <c r="UX136"/>
  <c r="UX94"/>
  <c r="UX48"/>
  <c r="UX42"/>
  <c r="UX40"/>
  <c r="UX39"/>
  <c r="UX35"/>
  <c r="UX18"/>
  <c r="UX31"/>
  <c r="UX37"/>
  <c r="UX25"/>
  <c r="UX19"/>
  <c r="UX9"/>
  <c r="UX7"/>
  <c r="UX4"/>
  <c r="UX2"/>
  <c r="UX74"/>
  <c r="UX33"/>
  <c r="UX76"/>
  <c r="UX65"/>
  <c r="UX13"/>
  <c r="UX11"/>
  <c r="UX114"/>
  <c r="UX10"/>
  <c r="UX5"/>
  <c r="UX27"/>
  <c r="UX21"/>
  <c r="UX17"/>
  <c r="UX15"/>
  <c r="UX6"/>
  <c r="UX70"/>
  <c r="UX24"/>
  <c r="UX22"/>
  <c r="UX29"/>
  <c r="UX8"/>
  <c r="UX14"/>
  <c r="UX16"/>
  <c r="KF158"/>
  <c r="KF39"/>
  <c r="HW39"/>
  <c r="KF65"/>
  <c r="HW65"/>
  <c r="KF79"/>
  <c r="HW79"/>
  <c r="KF132"/>
  <c r="HW132"/>
  <c r="KF156"/>
  <c r="KF157"/>
  <c r="KF190"/>
  <c r="HW190"/>
  <c r="KF42"/>
  <c r="HW42"/>
  <c r="KF51"/>
  <c r="HW51"/>
  <c r="KF114"/>
  <c r="HW114"/>
  <c r="KF133"/>
  <c r="HW133"/>
  <c r="KF172"/>
  <c r="HW172"/>
  <c r="KF177"/>
  <c r="HW177"/>
  <c r="KF55"/>
  <c r="HW55"/>
  <c r="KF56"/>
  <c r="HW56"/>
  <c r="KF122"/>
  <c r="HW122"/>
  <c r="KF103"/>
  <c r="HW103"/>
  <c r="KF163"/>
  <c r="HW163"/>
  <c r="KF181"/>
  <c r="HW181"/>
  <c r="KF199"/>
  <c r="HW199"/>
  <c r="KF196"/>
  <c r="HW196"/>
  <c r="KF204"/>
  <c r="HW204"/>
  <c r="KF5"/>
  <c r="HW5"/>
  <c r="KF18"/>
  <c r="HW18"/>
  <c r="KF12"/>
  <c r="HW12"/>
  <c r="KF59"/>
  <c r="HW59"/>
  <c r="KF52"/>
  <c r="HW52"/>
  <c r="KF38"/>
  <c r="HW38"/>
  <c r="KF28"/>
  <c r="HW28"/>
  <c r="KF60"/>
  <c r="HW60"/>
  <c r="KF81"/>
  <c r="HW81"/>
  <c r="KF58"/>
  <c r="HW58"/>
  <c r="KF89"/>
  <c r="HW89"/>
  <c r="KF90"/>
  <c r="HW90"/>
  <c r="KF101"/>
  <c r="HW101"/>
  <c r="KF96"/>
  <c r="HW96"/>
  <c r="KF129"/>
  <c r="HW129"/>
  <c r="KF107"/>
  <c r="HW107"/>
  <c r="KF137"/>
  <c r="HW137"/>
  <c r="KF139"/>
  <c r="HW139"/>
  <c r="KF151"/>
  <c r="HW151"/>
  <c r="KF164"/>
  <c r="HW164"/>
  <c r="KF169"/>
  <c r="HW169"/>
  <c r="KF170"/>
  <c r="HW170"/>
  <c r="KF186"/>
  <c r="HW186"/>
  <c r="KF201"/>
  <c r="HW201"/>
  <c r="KF205"/>
  <c r="HW205"/>
  <c r="KF26"/>
  <c r="HW26"/>
  <c r="KF120"/>
  <c r="HW120"/>
  <c r="KF84"/>
  <c r="HW84"/>
  <c r="KF171"/>
  <c r="HW171"/>
  <c r="KF63"/>
  <c r="HW63"/>
  <c r="KF69"/>
  <c r="HW69"/>
  <c r="KF138"/>
  <c r="HW138"/>
  <c r="KF41"/>
  <c r="HW41"/>
  <c r="KF87"/>
  <c r="HW87"/>
  <c r="KF147"/>
  <c r="HW147"/>
  <c r="KF9"/>
  <c r="HW9"/>
  <c r="KF23"/>
  <c r="HW23"/>
  <c r="KF31"/>
  <c r="HW31"/>
  <c r="KF116"/>
  <c r="HW116"/>
  <c r="KF94"/>
  <c r="HW94"/>
  <c r="KF100"/>
  <c r="HW100"/>
  <c r="KF130"/>
  <c r="HW130"/>
  <c r="KF111"/>
  <c r="HW111"/>
  <c r="KF141"/>
  <c r="HW141"/>
  <c r="KF143"/>
  <c r="HW143"/>
  <c r="KF166"/>
  <c r="HW166"/>
  <c r="KF173"/>
  <c r="HW173"/>
  <c r="KF174"/>
  <c r="HW174"/>
  <c r="KF180"/>
  <c r="HW180"/>
  <c r="KF193"/>
  <c r="HW193"/>
  <c r="KF200"/>
  <c r="HW200"/>
  <c r="KF30"/>
  <c r="HW30"/>
  <c r="KF83"/>
  <c r="HW83"/>
  <c r="KF99"/>
  <c r="HW99"/>
  <c r="KF144"/>
  <c r="HW144"/>
  <c r="KF160"/>
  <c r="KF159"/>
  <c r="HW160"/>
  <c r="KF198"/>
  <c r="HW198"/>
  <c r="KF20"/>
  <c r="HW20"/>
  <c r="KF118"/>
  <c r="HW118"/>
  <c r="KF86"/>
  <c r="HW86"/>
  <c r="KF88"/>
  <c r="HW88"/>
  <c r="KF168"/>
  <c r="HW168"/>
  <c r="KF176"/>
  <c r="HW176"/>
  <c r="KF13"/>
  <c r="HW13"/>
  <c r="KF24"/>
  <c r="HW24"/>
  <c r="KF54"/>
  <c r="HW54"/>
  <c r="KF125"/>
  <c r="HW125"/>
  <c r="KF135"/>
  <c r="HW135"/>
  <c r="KF185"/>
  <c r="HW185"/>
  <c r="KF11"/>
  <c r="HW11"/>
  <c r="KF4"/>
  <c r="HW4"/>
  <c r="KF53"/>
  <c r="HW53"/>
  <c r="KF40"/>
  <c r="HW40"/>
  <c r="KF64"/>
  <c r="HW64"/>
  <c r="KF62"/>
  <c r="HW62"/>
  <c r="KF91"/>
  <c r="HW91"/>
  <c r="KF108"/>
  <c r="HW108"/>
  <c r="KF17"/>
  <c r="HW17"/>
  <c r="KF3"/>
  <c r="HW3"/>
  <c r="KF27"/>
  <c r="HW27"/>
  <c r="KF74"/>
  <c r="HW74"/>
  <c r="KF44"/>
  <c r="HW44"/>
  <c r="KF33"/>
  <c r="HW33"/>
  <c r="KF68"/>
  <c r="HW68"/>
  <c r="KF71"/>
  <c r="HW71"/>
  <c r="KF66"/>
  <c r="HW66"/>
  <c r="KF93"/>
  <c r="HW93"/>
  <c r="KF98"/>
  <c r="HW98"/>
  <c r="KF136"/>
  <c r="HW136"/>
  <c r="KF102"/>
  <c r="HW102"/>
  <c r="KF142"/>
  <c r="HW142"/>
  <c r="KF115"/>
  <c r="HW115"/>
  <c r="KF150"/>
  <c r="HW150"/>
  <c r="KF145"/>
  <c r="HW145"/>
  <c r="HW159"/>
  <c r="KF148"/>
  <c r="HW148"/>
  <c r="KF175"/>
  <c r="HW175"/>
  <c r="KF179"/>
  <c r="HW179"/>
  <c r="KF189"/>
  <c r="HW189"/>
  <c r="KF194"/>
  <c r="HW194"/>
  <c r="KF206"/>
  <c r="HW206"/>
  <c r="KF67"/>
  <c r="HW67"/>
  <c r="KF47"/>
  <c r="HW47"/>
  <c r="KF117"/>
  <c r="HW117"/>
  <c r="KF72"/>
  <c r="HW72"/>
  <c r="KF7"/>
  <c r="HW7"/>
  <c r="KF50"/>
  <c r="HW50"/>
  <c r="KF131"/>
  <c r="HW131"/>
  <c r="KF191"/>
  <c r="HW191"/>
  <c r="KF34"/>
  <c r="HW34"/>
  <c r="KF126"/>
  <c r="HW126"/>
  <c r="KF165"/>
  <c r="HW165"/>
  <c r="KF21"/>
  <c r="HW21"/>
  <c r="KF75"/>
  <c r="HW75"/>
  <c r="KF37"/>
  <c r="HW37"/>
  <c r="KF70"/>
  <c r="HW70"/>
  <c r="KF105"/>
  <c r="HW105"/>
  <c r="KF76"/>
  <c r="HW76"/>
  <c r="KF109"/>
  <c r="HW109"/>
  <c r="KF124"/>
  <c r="HW124"/>
  <c r="KF119"/>
  <c r="HW119"/>
  <c r="KF146"/>
  <c r="HW146"/>
  <c r="KF149"/>
  <c r="HW149"/>
  <c r="KF152"/>
  <c r="HW152"/>
  <c r="KF178"/>
  <c r="HW178"/>
  <c r="KF182"/>
  <c r="HW182"/>
  <c r="KF184"/>
  <c r="HW184"/>
  <c r="KF195"/>
  <c r="HW195"/>
  <c r="KF203"/>
  <c r="HW203"/>
  <c r="KF16"/>
  <c r="KF15"/>
  <c r="HW16"/>
  <c r="KF112"/>
  <c r="HW112"/>
  <c r="KF113"/>
  <c r="HW113"/>
  <c r="KF127"/>
  <c r="HW127"/>
  <c r="KF162"/>
  <c r="HW162"/>
  <c r="KF187"/>
  <c r="HW187"/>
  <c r="KF35"/>
  <c r="HW35"/>
  <c r="KF29"/>
  <c r="HW29"/>
  <c r="KF104"/>
  <c r="HW104"/>
  <c r="KF121"/>
  <c r="HW121"/>
  <c r="KF161"/>
  <c r="HW161"/>
  <c r="KF192"/>
  <c r="HW192"/>
  <c r="KF2"/>
  <c r="HW2"/>
  <c r="KF46"/>
  <c r="HW46"/>
  <c r="KF73"/>
  <c r="HW73"/>
  <c r="KF92"/>
  <c r="HW92"/>
  <c r="KF134"/>
  <c r="HW134"/>
  <c r="KF8"/>
  <c r="HW8"/>
  <c r="KF19"/>
  <c r="HW19"/>
  <c r="KF6"/>
  <c r="HW6"/>
  <c r="KF32"/>
  <c r="HW32"/>
  <c r="KF48"/>
  <c r="HW48"/>
  <c r="KF57"/>
  <c r="HW57"/>
  <c r="KF77"/>
  <c r="HW77"/>
  <c r="KF95"/>
  <c r="HW95"/>
  <c r="KF45"/>
  <c r="HW45"/>
  <c r="KF22"/>
  <c r="HW22"/>
  <c r="KF25"/>
  <c r="HW25"/>
  <c r="KF10"/>
  <c r="HW10"/>
  <c r="KF36"/>
  <c r="HW36"/>
  <c r="KF82"/>
  <c r="HW82"/>
  <c r="KF49"/>
  <c r="HW49"/>
  <c r="KF43"/>
  <c r="HW43"/>
  <c r="KF61"/>
  <c r="HW61"/>
  <c r="KF85"/>
  <c r="HW85"/>
  <c r="KF78"/>
  <c r="HW78"/>
  <c r="KF97"/>
  <c r="HW97"/>
  <c r="KF106"/>
  <c r="HW106"/>
  <c r="KF80"/>
  <c r="HW80"/>
  <c r="KF110"/>
  <c r="HW110"/>
  <c r="KF128"/>
  <c r="HW128"/>
  <c r="KF123"/>
  <c r="HW123"/>
  <c r="KF140"/>
  <c r="HW140"/>
  <c r="KF154"/>
  <c r="HW154"/>
  <c r="KF153"/>
  <c r="HW153"/>
  <c r="KF167"/>
  <c r="HW167"/>
  <c r="KF183"/>
  <c r="HW183"/>
  <c r="KF188"/>
  <c r="HW188"/>
  <c r="KF197"/>
  <c r="HW197"/>
  <c r="KF202"/>
  <c r="HW202"/>
  <c r="HW15"/>
  <c r="HW14"/>
  <c r="HW158"/>
  <c r="HW157"/>
  <c r="HW155"/>
  <c r="HW156"/>
  <c r="UY1"/>
  <c r="SP14"/>
  <c r="SP205"/>
  <c r="SP206"/>
  <c r="SP202"/>
  <c r="SP72"/>
  <c r="SP204"/>
  <c r="SP201"/>
  <c r="SP200"/>
  <c r="SP199"/>
  <c r="SP198"/>
  <c r="SP197"/>
  <c r="SP193"/>
  <c r="SP203"/>
  <c r="SP194"/>
  <c r="SP191"/>
  <c r="SP190"/>
  <c r="SP188"/>
  <c r="SP189"/>
  <c r="SP185"/>
  <c r="SP195"/>
  <c r="SP192"/>
  <c r="SP186"/>
  <c r="SP181"/>
  <c r="SP177"/>
  <c r="SP178"/>
  <c r="SP180"/>
  <c r="SP176"/>
  <c r="SP196"/>
  <c r="SP184"/>
  <c r="SP171"/>
  <c r="SP172"/>
  <c r="SP168"/>
  <c r="SP164"/>
  <c r="SP183"/>
  <c r="SP179"/>
  <c r="SP174"/>
  <c r="SP170"/>
  <c r="SP166"/>
  <c r="SP173"/>
  <c r="SP163"/>
  <c r="SP161"/>
  <c r="SP157"/>
  <c r="SP153"/>
  <c r="SP149"/>
  <c r="SP162"/>
  <c r="SP158"/>
  <c r="SP154"/>
  <c r="SP150"/>
  <c r="SP175"/>
  <c r="SP160"/>
  <c r="SP156"/>
  <c r="SP152"/>
  <c r="SP148"/>
  <c r="SP155"/>
  <c r="SP147"/>
  <c r="SP144"/>
  <c r="SP140"/>
  <c r="SP136"/>
  <c r="SP132"/>
  <c r="SP187"/>
  <c r="SP182"/>
  <c r="SP167"/>
  <c r="SP165"/>
  <c r="SP141"/>
  <c r="SP159"/>
  <c r="SP151"/>
  <c r="SP142"/>
  <c r="SP138"/>
  <c r="SP145"/>
  <c r="SP128"/>
  <c r="SP124"/>
  <c r="SP120"/>
  <c r="SP116"/>
  <c r="SP112"/>
  <c r="SP108"/>
  <c r="SP104"/>
  <c r="SP169"/>
  <c r="SP131"/>
  <c r="SP130"/>
  <c r="SP129"/>
  <c r="SP125"/>
  <c r="SP143"/>
  <c r="SP139"/>
  <c r="SP137"/>
  <c r="SP126"/>
  <c r="SP122"/>
  <c r="SP118"/>
  <c r="SP135"/>
  <c r="SP123"/>
  <c r="SP121"/>
  <c r="SP119"/>
  <c r="SP117"/>
  <c r="SP101"/>
  <c r="SP97"/>
  <c r="SP93"/>
  <c r="SP89"/>
  <c r="SP85"/>
  <c r="SP81"/>
  <c r="SP77"/>
  <c r="SP73"/>
  <c r="SP115"/>
  <c r="SP114"/>
  <c r="SP113"/>
  <c r="SP107"/>
  <c r="SP106"/>
  <c r="SP105"/>
  <c r="SP146"/>
  <c r="SP133"/>
  <c r="SP127"/>
  <c r="SP99"/>
  <c r="SP95"/>
  <c r="SP91"/>
  <c r="SP110"/>
  <c r="SP71"/>
  <c r="SP67"/>
  <c r="SP63"/>
  <c r="SP59"/>
  <c r="SP55"/>
  <c r="SP51"/>
  <c r="SP111"/>
  <c r="SP98"/>
  <c r="SP96"/>
  <c r="SP94"/>
  <c r="SP92"/>
  <c r="SP90"/>
  <c r="SP84"/>
  <c r="SP83"/>
  <c r="SP82"/>
  <c r="SP76"/>
  <c r="SP75"/>
  <c r="SP74"/>
  <c r="SP109"/>
  <c r="SP103"/>
  <c r="SP100"/>
  <c r="SP88"/>
  <c r="SP87"/>
  <c r="SP86"/>
  <c r="SP80"/>
  <c r="SP79"/>
  <c r="SP78"/>
  <c r="SP70"/>
  <c r="SP66"/>
  <c r="SP62"/>
  <c r="SP58"/>
  <c r="SP134"/>
  <c r="SP50"/>
  <c r="SP49"/>
  <c r="SP48"/>
  <c r="SP44"/>
  <c r="SP40"/>
  <c r="SP38"/>
  <c r="SP34"/>
  <c r="SP29"/>
  <c r="SP25"/>
  <c r="SP21"/>
  <c r="SP45"/>
  <c r="SP41"/>
  <c r="SP35"/>
  <c r="SP30"/>
  <c r="SP26"/>
  <c r="SP102"/>
  <c r="SP68"/>
  <c r="SP64"/>
  <c r="SP60"/>
  <c r="SP56"/>
  <c r="SP47"/>
  <c r="SP43"/>
  <c r="SP37"/>
  <c r="SP33"/>
  <c r="SP31"/>
  <c r="SP28"/>
  <c r="SP24"/>
  <c r="SP57"/>
  <c r="SP42"/>
  <c r="SP17"/>
  <c r="SP11"/>
  <c r="SP7"/>
  <c r="SP4"/>
  <c r="SP22"/>
  <c r="SP9"/>
  <c r="SP2"/>
  <c r="SP69"/>
  <c r="SP52"/>
  <c r="SP36"/>
  <c r="SP23"/>
  <c r="SP18"/>
  <c r="SP13"/>
  <c r="SP12"/>
  <c r="SP53"/>
  <c r="SP5"/>
  <c r="SP61"/>
  <c r="SP54"/>
  <c r="SP39"/>
  <c r="SP32"/>
  <c r="SP27"/>
  <c r="SP20"/>
  <c r="SP16"/>
  <c r="SP10"/>
  <c r="SP6"/>
  <c r="SP3"/>
  <c r="SP8"/>
  <c r="SP65"/>
  <c r="SP46"/>
  <c r="SP19"/>
  <c r="SP15"/>
  <c r="SQ1"/>
  <c r="NX259" l="1"/>
  <c r="NR260"/>
  <c r="FK199"/>
  <c r="FK204"/>
  <c r="FK196"/>
  <c r="FK201"/>
  <c r="FK202"/>
  <c r="FK195"/>
  <c r="FK203"/>
  <c r="FK200"/>
  <c r="FK206"/>
  <c r="FK205"/>
  <c r="FK191"/>
  <c r="FK182"/>
  <c r="FK187"/>
  <c r="FK198"/>
  <c r="FK193"/>
  <c r="FK192"/>
  <c r="FK189"/>
  <c r="FK185"/>
  <c r="FK194"/>
  <c r="FK190"/>
  <c r="FK179"/>
  <c r="FK172"/>
  <c r="FK164"/>
  <c r="FK178"/>
  <c r="FK188"/>
  <c r="FK181"/>
  <c r="FK177"/>
  <c r="FK173"/>
  <c r="FK158"/>
  <c r="FK154"/>
  <c r="FK186"/>
  <c r="FK176"/>
  <c r="FK175"/>
  <c r="FK156"/>
  <c r="FK148"/>
  <c r="FK180"/>
  <c r="FK174"/>
  <c r="FK155"/>
  <c r="FK152"/>
  <c r="FK147"/>
  <c r="FK183"/>
  <c r="FK170"/>
  <c r="FK161"/>
  <c r="FK163"/>
  <c r="FK162"/>
  <c r="FK160"/>
  <c r="FK137"/>
  <c r="FK129"/>
  <c r="FK184"/>
  <c r="FK169"/>
  <c r="FK153"/>
  <c r="FK141"/>
  <c r="FK146"/>
  <c r="FK167"/>
  <c r="FK197"/>
  <c r="FK166"/>
  <c r="FK157"/>
  <c r="FK144"/>
  <c r="FK135"/>
  <c r="FK133"/>
  <c r="FK115"/>
  <c r="FK171"/>
  <c r="FK149"/>
  <c r="FK134"/>
  <c r="FK123"/>
  <c r="FK122"/>
  <c r="FK140"/>
  <c r="FK138"/>
  <c r="FK126"/>
  <c r="FK165"/>
  <c r="FK151"/>
  <c r="FK136"/>
  <c r="FK130"/>
  <c r="FK128"/>
  <c r="FK127"/>
  <c r="FK124"/>
  <c r="FK121"/>
  <c r="FK150"/>
  <c r="FK142"/>
  <c r="FK132"/>
  <c r="FK131"/>
  <c r="FK125"/>
  <c r="FK116"/>
  <c r="FK139"/>
  <c r="FK119"/>
  <c r="FK106"/>
  <c r="FK98"/>
  <c r="FK168"/>
  <c r="FK159"/>
  <c r="FK110"/>
  <c r="FK100"/>
  <c r="FK85"/>
  <c r="FK77"/>
  <c r="FK114"/>
  <c r="FK120"/>
  <c r="FK102"/>
  <c r="FK145"/>
  <c r="FK103"/>
  <c r="FK99"/>
  <c r="FK96"/>
  <c r="FK93"/>
  <c r="FK105"/>
  <c r="FK101"/>
  <c r="FK91"/>
  <c r="FK89"/>
  <c r="FK74"/>
  <c r="FK118"/>
  <c r="FK83"/>
  <c r="FK80"/>
  <c r="FK76"/>
  <c r="FK63"/>
  <c r="FK55"/>
  <c r="FK117"/>
  <c r="FK95"/>
  <c r="FK94"/>
  <c r="FK86"/>
  <c r="FK60"/>
  <c r="FK111"/>
  <c r="FK107"/>
  <c r="FK97"/>
  <c r="FK84"/>
  <c r="FK71"/>
  <c r="FK67"/>
  <c r="FK65"/>
  <c r="FK57"/>
  <c r="FK113"/>
  <c r="FK104"/>
  <c r="FK92"/>
  <c r="FK72"/>
  <c r="FK70"/>
  <c r="FK66"/>
  <c r="FK58"/>
  <c r="FK50"/>
  <c r="FK42"/>
  <c r="FK34"/>
  <c r="FK82"/>
  <c r="FK68"/>
  <c r="FK41"/>
  <c r="FK37"/>
  <c r="FK29"/>
  <c r="FK90"/>
  <c r="FK88"/>
  <c r="FK64"/>
  <c r="FK56"/>
  <c r="FK47"/>
  <c r="FK43"/>
  <c r="FK52"/>
  <c r="FK49"/>
  <c r="FK45"/>
  <c r="FK32"/>
  <c r="FK108"/>
  <c r="FK48"/>
  <c r="FK46"/>
  <c r="FK33"/>
  <c r="FK27"/>
  <c r="FK19"/>
  <c r="FK78"/>
  <c r="FK75"/>
  <c r="FK62"/>
  <c r="FK61"/>
  <c r="FK51"/>
  <c r="FK26"/>
  <c r="FK21"/>
  <c r="FK13"/>
  <c r="FK5"/>
  <c r="FK112"/>
  <c r="FK39"/>
  <c r="FK31"/>
  <c r="FK23"/>
  <c r="FK10"/>
  <c r="FK2"/>
  <c r="FK143"/>
  <c r="FK87"/>
  <c r="FK73"/>
  <c r="FK69"/>
  <c r="FK16"/>
  <c r="FK15"/>
  <c r="FK7"/>
  <c r="FK109"/>
  <c r="FK44"/>
  <c r="FK35"/>
  <c r="FK25"/>
  <c r="FK11"/>
  <c r="FK3"/>
  <c r="FK59"/>
  <c r="FK40"/>
  <c r="FK36"/>
  <c r="FK28"/>
  <c r="FK53"/>
  <c r="FK6"/>
  <c r="FK38"/>
  <c r="FK30"/>
  <c r="FK9"/>
  <c r="FK18"/>
  <c r="FK22"/>
  <c r="FK14"/>
  <c r="FK81"/>
  <c r="FK54"/>
  <c r="FK24"/>
  <c r="FK17"/>
  <c r="FK12"/>
  <c r="FK4"/>
  <c r="FK79"/>
  <c r="FK20"/>
  <c r="FK8"/>
  <c r="CV203"/>
  <c r="CV199"/>
  <c r="CV195"/>
  <c r="CV191"/>
  <c r="CV187"/>
  <c r="CV183"/>
  <c r="CV179"/>
  <c r="CV175"/>
  <c r="CV171"/>
  <c r="CV167"/>
  <c r="CV163"/>
  <c r="CV159"/>
  <c r="CV155"/>
  <c r="CV151"/>
  <c r="CV147"/>
  <c r="CV143"/>
  <c r="CV139"/>
  <c r="CV204"/>
  <c r="CV200"/>
  <c r="CV196"/>
  <c r="CV192"/>
  <c r="CV188"/>
  <c r="CV184"/>
  <c r="CV180"/>
  <c r="CV176"/>
  <c r="CV172"/>
  <c r="CV168"/>
  <c r="CV164"/>
  <c r="CV205"/>
  <c r="CV201"/>
  <c r="CV197"/>
  <c r="CV193"/>
  <c r="CV189"/>
  <c r="CV185"/>
  <c r="CV181"/>
  <c r="CV177"/>
  <c r="CV206"/>
  <c r="CV202"/>
  <c r="CV198"/>
  <c r="CV194"/>
  <c r="CV190"/>
  <c r="CV186"/>
  <c r="CV182"/>
  <c r="CV178"/>
  <c r="CV174"/>
  <c r="CV170"/>
  <c r="CV166"/>
  <c r="CV165"/>
  <c r="CV160"/>
  <c r="CV150"/>
  <c r="CV149"/>
  <c r="CV144"/>
  <c r="CV134"/>
  <c r="CV130"/>
  <c r="CV126"/>
  <c r="CV122"/>
  <c r="CV118"/>
  <c r="CV154"/>
  <c r="CV153"/>
  <c r="CV148"/>
  <c r="CV138"/>
  <c r="CV135"/>
  <c r="CV131"/>
  <c r="CV127"/>
  <c r="CV173"/>
  <c r="CV158"/>
  <c r="CV157"/>
  <c r="CV152"/>
  <c r="CV142"/>
  <c r="CV141"/>
  <c r="CV136"/>
  <c r="CV132"/>
  <c r="CV128"/>
  <c r="CV124"/>
  <c r="CV169"/>
  <c r="CV162"/>
  <c r="CV161"/>
  <c r="CV156"/>
  <c r="CV146"/>
  <c r="CV145"/>
  <c r="CV140"/>
  <c r="CV137"/>
  <c r="CV133"/>
  <c r="CV129"/>
  <c r="CV125"/>
  <c r="CV121"/>
  <c r="CV117"/>
  <c r="CV113"/>
  <c r="CV116"/>
  <c r="CV115"/>
  <c r="CV109"/>
  <c r="CV105"/>
  <c r="CV101"/>
  <c r="CV97"/>
  <c r="CV93"/>
  <c r="CV89"/>
  <c r="CV85"/>
  <c r="CV81"/>
  <c r="CV77"/>
  <c r="CV73"/>
  <c r="CV69"/>
  <c r="CV65"/>
  <c r="CV119"/>
  <c r="CV114"/>
  <c r="CV110"/>
  <c r="CV106"/>
  <c r="CV102"/>
  <c r="CV98"/>
  <c r="CV94"/>
  <c r="CV90"/>
  <c r="CV86"/>
  <c r="CV82"/>
  <c r="CV78"/>
  <c r="CV74"/>
  <c r="CV111"/>
  <c r="CV107"/>
  <c r="CV103"/>
  <c r="CV99"/>
  <c r="CV95"/>
  <c r="CV91"/>
  <c r="CV87"/>
  <c r="CV83"/>
  <c r="CV79"/>
  <c r="CV75"/>
  <c r="CV71"/>
  <c r="CV123"/>
  <c r="CV120"/>
  <c r="CV112"/>
  <c r="CV108"/>
  <c r="CV104"/>
  <c r="CV100"/>
  <c r="CV96"/>
  <c r="CV92"/>
  <c r="CV88"/>
  <c r="CV84"/>
  <c r="CV80"/>
  <c r="CV76"/>
  <c r="CV72"/>
  <c r="CV68"/>
  <c r="CV64"/>
  <c r="CV60"/>
  <c r="CV59"/>
  <c r="CV56"/>
  <c r="CV52"/>
  <c r="CV48"/>
  <c r="CV44"/>
  <c r="CV40"/>
  <c r="CV36"/>
  <c r="CV32"/>
  <c r="CV28"/>
  <c r="CV24"/>
  <c r="CV20"/>
  <c r="CV16"/>
  <c r="CV12"/>
  <c r="CV8"/>
  <c r="CV4"/>
  <c r="CV1"/>
  <c r="CV13"/>
  <c r="CV9"/>
  <c r="CV5"/>
  <c r="CV14"/>
  <c r="CV6"/>
  <c r="CV66"/>
  <c r="CV63"/>
  <c r="CV57"/>
  <c r="CV53"/>
  <c r="CV49"/>
  <c r="CV45"/>
  <c r="CV41"/>
  <c r="CV37"/>
  <c r="CV33"/>
  <c r="CV29"/>
  <c r="CV25"/>
  <c r="CV21"/>
  <c r="CV17"/>
  <c r="CV10"/>
  <c r="CV61"/>
  <c r="CV58"/>
  <c r="CV54"/>
  <c r="CV50"/>
  <c r="CV46"/>
  <c r="CV42"/>
  <c r="CV38"/>
  <c r="CV34"/>
  <c r="CV30"/>
  <c r="CV26"/>
  <c r="CV22"/>
  <c r="CV18"/>
  <c r="CV2"/>
  <c r="CV70"/>
  <c r="CV67"/>
  <c r="CV62"/>
  <c r="CV55"/>
  <c r="CV51"/>
  <c r="CV47"/>
  <c r="CV43"/>
  <c r="CV39"/>
  <c r="CV35"/>
  <c r="CV31"/>
  <c r="CV27"/>
  <c r="CV23"/>
  <c r="CV19"/>
  <c r="CV15"/>
  <c r="CV11"/>
  <c r="CV7"/>
  <c r="CV3"/>
  <c r="FK210"/>
  <c r="FJ208"/>
  <c r="AH205"/>
  <c r="AH206"/>
  <c r="AH202"/>
  <c r="AH200"/>
  <c r="AH198"/>
  <c r="AH196"/>
  <c r="AH194"/>
  <c r="AH204"/>
  <c r="AH203"/>
  <c r="AH201"/>
  <c r="AH199"/>
  <c r="AH197"/>
  <c r="AH195"/>
  <c r="AH190"/>
  <c r="AH192"/>
  <c r="AH193"/>
  <c r="AH191"/>
  <c r="AH189"/>
  <c r="AH187"/>
  <c r="AH185"/>
  <c r="AH183"/>
  <c r="AH182"/>
  <c r="AH180"/>
  <c r="AH178"/>
  <c r="AH176"/>
  <c r="AH188"/>
  <c r="AH186"/>
  <c r="AH184"/>
  <c r="AH181"/>
  <c r="AH179"/>
  <c r="AH174"/>
  <c r="AH173"/>
  <c r="AH166"/>
  <c r="AH165"/>
  <c r="AH163"/>
  <c r="AH161"/>
  <c r="AH159"/>
  <c r="AH177"/>
  <c r="AH175"/>
  <c r="AH168"/>
  <c r="AH167"/>
  <c r="AH170"/>
  <c r="AH169"/>
  <c r="AH164"/>
  <c r="AH172"/>
  <c r="AH171"/>
  <c r="AH158"/>
  <c r="AH155"/>
  <c r="AH154"/>
  <c r="AH149"/>
  <c r="AH147"/>
  <c r="AH145"/>
  <c r="AH143"/>
  <c r="AH160"/>
  <c r="AH157"/>
  <c r="AH156"/>
  <c r="AH151"/>
  <c r="AH150"/>
  <c r="AH148"/>
  <c r="AH162"/>
  <c r="AH153"/>
  <c r="AH152"/>
  <c r="AH144"/>
  <c r="AH137"/>
  <c r="AH139"/>
  <c r="AH138"/>
  <c r="AH135"/>
  <c r="AH133"/>
  <c r="AH131"/>
  <c r="AH129"/>
  <c r="AH141"/>
  <c r="AH140"/>
  <c r="AH146"/>
  <c r="AH142"/>
  <c r="AH136"/>
  <c r="AH134"/>
  <c r="AH132"/>
  <c r="AH130"/>
  <c r="AH128"/>
  <c r="AH125"/>
  <c r="AH124"/>
  <c r="AH127"/>
  <c r="AH126"/>
  <c r="AH119"/>
  <c r="AH117"/>
  <c r="AH115"/>
  <c r="AH113"/>
  <c r="AH111"/>
  <c r="AH109"/>
  <c r="AH107"/>
  <c r="AH105"/>
  <c r="AH103"/>
  <c r="AH121"/>
  <c r="AH120"/>
  <c r="AH123"/>
  <c r="AH122"/>
  <c r="AH118"/>
  <c r="AH116"/>
  <c r="AH114"/>
  <c r="AH112"/>
  <c r="AH110"/>
  <c r="AH108"/>
  <c r="AH106"/>
  <c r="AH102"/>
  <c r="AH95"/>
  <c r="AH94"/>
  <c r="AH87"/>
  <c r="AH86"/>
  <c r="AH81"/>
  <c r="AH79"/>
  <c r="AH77"/>
  <c r="AH75"/>
  <c r="AH73"/>
  <c r="AH71"/>
  <c r="AH69"/>
  <c r="AH67"/>
  <c r="AH65"/>
  <c r="AH63"/>
  <c r="AH61"/>
  <c r="AH59"/>
  <c r="AH57"/>
  <c r="AH55"/>
  <c r="AH53"/>
  <c r="AH97"/>
  <c r="AH96"/>
  <c r="AH89"/>
  <c r="AH88"/>
  <c r="AH104"/>
  <c r="AH99"/>
  <c r="AH98"/>
  <c r="AH91"/>
  <c r="AH90"/>
  <c r="AH83"/>
  <c r="AH82"/>
  <c r="AH80"/>
  <c r="AH101"/>
  <c r="AH100"/>
  <c r="AH93"/>
  <c r="AH92"/>
  <c r="AH85"/>
  <c r="AH84"/>
  <c r="AH78"/>
  <c r="AH74"/>
  <c r="AH50"/>
  <c r="AH48"/>
  <c r="AH46"/>
  <c r="AH44"/>
  <c r="AH42"/>
  <c r="AH40"/>
  <c r="AH38"/>
  <c r="AH36"/>
  <c r="AH34"/>
  <c r="AH32"/>
  <c r="AH68"/>
  <c r="AH66"/>
  <c r="AH64"/>
  <c r="AH62"/>
  <c r="AH60"/>
  <c r="AH58"/>
  <c r="AH56"/>
  <c r="AH54"/>
  <c r="AH52"/>
  <c r="AH76"/>
  <c r="AH70"/>
  <c r="AH51"/>
  <c r="AH49"/>
  <c r="AH47"/>
  <c r="AH45"/>
  <c r="AH72"/>
  <c r="AH43"/>
  <c r="AH35"/>
  <c r="AH28"/>
  <c r="AH27"/>
  <c r="AH22"/>
  <c r="AH20"/>
  <c r="AH18"/>
  <c r="AH16"/>
  <c r="AH14"/>
  <c r="AH12"/>
  <c r="AH10"/>
  <c r="AH8"/>
  <c r="AH6"/>
  <c r="AH4"/>
  <c r="AH7"/>
  <c r="AH37"/>
  <c r="AH30"/>
  <c r="AH29"/>
  <c r="AH2"/>
  <c r="AH13"/>
  <c r="AH11"/>
  <c r="AH9"/>
  <c r="AH3"/>
  <c r="AH39"/>
  <c r="AH31"/>
  <c r="AH24"/>
  <c r="AH23"/>
  <c r="AH21"/>
  <c r="AH19"/>
  <c r="AH17"/>
  <c r="AH15"/>
  <c r="AH5"/>
  <c r="AH41"/>
  <c r="AH33"/>
  <c r="AH26"/>
  <c r="AH25"/>
  <c r="FL1"/>
  <c r="KG155"/>
  <c r="KG158"/>
  <c r="KG14"/>
  <c r="UY204"/>
  <c r="UY201"/>
  <c r="UY206"/>
  <c r="UY194"/>
  <c r="UY186"/>
  <c r="UY205"/>
  <c r="UY195"/>
  <c r="UY199"/>
  <c r="UY197"/>
  <c r="UY184"/>
  <c r="UY177"/>
  <c r="UY169"/>
  <c r="UY203"/>
  <c r="UY196"/>
  <c r="UY198"/>
  <c r="UY202"/>
  <c r="UY200"/>
  <c r="UY174"/>
  <c r="UY170"/>
  <c r="UY163"/>
  <c r="UY185"/>
  <c r="UY182"/>
  <c r="UY181"/>
  <c r="UY193"/>
  <c r="UY189"/>
  <c r="UY188"/>
  <c r="UY176"/>
  <c r="UY173"/>
  <c r="UY166"/>
  <c r="UY191"/>
  <c r="UY180"/>
  <c r="UY171"/>
  <c r="UY168"/>
  <c r="UY175"/>
  <c r="UY172"/>
  <c r="UY190"/>
  <c r="UY179"/>
  <c r="UY178"/>
  <c r="UY161"/>
  <c r="UY164"/>
  <c r="UY158"/>
  <c r="UY152"/>
  <c r="UY144"/>
  <c r="UY183"/>
  <c r="UY187"/>
  <c r="UY167"/>
  <c r="UY162"/>
  <c r="UY153"/>
  <c r="UY135"/>
  <c r="UY127"/>
  <c r="UY150"/>
  <c r="UY139"/>
  <c r="UY137"/>
  <c r="UY165"/>
  <c r="UY147"/>
  <c r="UY141"/>
  <c r="UY151"/>
  <c r="UY148"/>
  <c r="UY142"/>
  <c r="UY160"/>
  <c r="UY145"/>
  <c r="UY134"/>
  <c r="UY130"/>
  <c r="UY115"/>
  <c r="UY107"/>
  <c r="UY143"/>
  <c r="UY123"/>
  <c r="UY119"/>
  <c r="UY117"/>
  <c r="UY157"/>
  <c r="UY154"/>
  <c r="UY140"/>
  <c r="UY129"/>
  <c r="UY126"/>
  <c r="UY156"/>
  <c r="UY146"/>
  <c r="UY133"/>
  <c r="UY112"/>
  <c r="UY159"/>
  <c r="UY138"/>
  <c r="UY124"/>
  <c r="UY121"/>
  <c r="UY114"/>
  <c r="UY110"/>
  <c r="UY104"/>
  <c r="UY96"/>
  <c r="UY88"/>
  <c r="UY101"/>
  <c r="UY97"/>
  <c r="UY84"/>
  <c r="UY132"/>
  <c r="UY108"/>
  <c r="UY103"/>
  <c r="UY99"/>
  <c r="UY86"/>
  <c r="UY82"/>
  <c r="UY149"/>
  <c r="UY122"/>
  <c r="UY105"/>
  <c r="UY92"/>
  <c r="UY90"/>
  <c r="UY79"/>
  <c r="UY155"/>
  <c r="UY125"/>
  <c r="UY109"/>
  <c r="UY94"/>
  <c r="UY76"/>
  <c r="UY68"/>
  <c r="UY60"/>
  <c r="UY52"/>
  <c r="UY44"/>
  <c r="UY131"/>
  <c r="UY81"/>
  <c r="UY80"/>
  <c r="UY73"/>
  <c r="UY69"/>
  <c r="UY56"/>
  <c r="UY54"/>
  <c r="UY120"/>
  <c r="UY113"/>
  <c r="UY93"/>
  <c r="UY83"/>
  <c r="UY78"/>
  <c r="UY75"/>
  <c r="UY71"/>
  <c r="UY106"/>
  <c r="UY77"/>
  <c r="UY64"/>
  <c r="UY62"/>
  <c r="UY118"/>
  <c r="UY116"/>
  <c r="UY102"/>
  <c r="UY89"/>
  <c r="UY85"/>
  <c r="UY66"/>
  <c r="UY51"/>
  <c r="UY47"/>
  <c r="UY39"/>
  <c r="UY31"/>
  <c r="UY23"/>
  <c r="UY95"/>
  <c r="UY59"/>
  <c r="UY57"/>
  <c r="UY50"/>
  <c r="UY30"/>
  <c r="UY26"/>
  <c r="UY128"/>
  <c r="UY91"/>
  <c r="UY67"/>
  <c r="UY58"/>
  <c r="UY41"/>
  <c r="UY36"/>
  <c r="UY32"/>
  <c r="UY55"/>
  <c r="UY53"/>
  <c r="UY38"/>
  <c r="UY34"/>
  <c r="UY20"/>
  <c r="UY136"/>
  <c r="UY74"/>
  <c r="UY65"/>
  <c r="UY48"/>
  <c r="UY27"/>
  <c r="UY25"/>
  <c r="UY17"/>
  <c r="UY9"/>
  <c r="UY6"/>
  <c r="UY98"/>
  <c r="UY100"/>
  <c r="UY45"/>
  <c r="UY49"/>
  <c r="UY46"/>
  <c r="UY111"/>
  <c r="UY192"/>
  <c r="UY33"/>
  <c r="UY37"/>
  <c r="UY19"/>
  <c r="UY7"/>
  <c r="UY4"/>
  <c r="UY2"/>
  <c r="UY14"/>
  <c r="UY5"/>
  <c r="UY61"/>
  <c r="UY12"/>
  <c r="UY18"/>
  <c r="UY87"/>
  <c r="UY13"/>
  <c r="UY11"/>
  <c r="UY43"/>
  <c r="UY35"/>
  <c r="UY42"/>
  <c r="UY21"/>
  <c r="UY15"/>
  <c r="UY8"/>
  <c r="UY3"/>
  <c r="UY16"/>
  <c r="UY70"/>
  <c r="UY63"/>
  <c r="UY24"/>
  <c r="UY22"/>
  <c r="UY40"/>
  <c r="UY29"/>
  <c r="UY28"/>
  <c r="UY10"/>
  <c r="UY72"/>
  <c r="KG12"/>
  <c r="HX12"/>
  <c r="KG60"/>
  <c r="HX60"/>
  <c r="KG92"/>
  <c r="HX92"/>
  <c r="KG117"/>
  <c r="HX117"/>
  <c r="KG187"/>
  <c r="HX187"/>
  <c r="KG195"/>
  <c r="HX195"/>
  <c r="KG22"/>
  <c r="HX22"/>
  <c r="KG21"/>
  <c r="HX21"/>
  <c r="KG67"/>
  <c r="HX67"/>
  <c r="KG108"/>
  <c r="HX108"/>
  <c r="KG153"/>
  <c r="HX153"/>
  <c r="KG206"/>
  <c r="HX206"/>
  <c r="KG65"/>
  <c r="HX65"/>
  <c r="KG68"/>
  <c r="HX68"/>
  <c r="KG80"/>
  <c r="HX80"/>
  <c r="KG81"/>
  <c r="HX81"/>
  <c r="KG112"/>
  <c r="HX112"/>
  <c r="KG157"/>
  <c r="KG156"/>
  <c r="KG180"/>
  <c r="HX180"/>
  <c r="KG189"/>
  <c r="HX189"/>
  <c r="KG198"/>
  <c r="HX198"/>
  <c r="KG205"/>
  <c r="HX205"/>
  <c r="KG8"/>
  <c r="HX8"/>
  <c r="KG39"/>
  <c r="HX39"/>
  <c r="KG23"/>
  <c r="HX23"/>
  <c r="KG7"/>
  <c r="HX7"/>
  <c r="KG33"/>
  <c r="HX33"/>
  <c r="KG102"/>
  <c r="HX102"/>
  <c r="KG29"/>
  <c r="HX29"/>
  <c r="KG134"/>
  <c r="HX134"/>
  <c r="KG86"/>
  <c r="HX86"/>
  <c r="KG76"/>
  <c r="HX76"/>
  <c r="KG98"/>
  <c r="HX98"/>
  <c r="KG110"/>
  <c r="HX110"/>
  <c r="KG106"/>
  <c r="HX106"/>
  <c r="KG85"/>
  <c r="HX85"/>
  <c r="KG123"/>
  <c r="HX123"/>
  <c r="KG125"/>
  <c r="HX125"/>
  <c r="KG116"/>
  <c r="HX116"/>
  <c r="HX159"/>
  <c r="KG140"/>
  <c r="HX140"/>
  <c r="KG175"/>
  <c r="HX175"/>
  <c r="KG161"/>
  <c r="HX161"/>
  <c r="KG164"/>
  <c r="HX164"/>
  <c r="KG178"/>
  <c r="HX178"/>
  <c r="KG188"/>
  <c r="HX188"/>
  <c r="KG199"/>
  <c r="HX199"/>
  <c r="KG19"/>
  <c r="HX19"/>
  <c r="KG78"/>
  <c r="HX78"/>
  <c r="KG73"/>
  <c r="HX73"/>
  <c r="KG174"/>
  <c r="HX174"/>
  <c r="KG46"/>
  <c r="HX46"/>
  <c r="KG79"/>
  <c r="HX79"/>
  <c r="KG77"/>
  <c r="HX77"/>
  <c r="KG179"/>
  <c r="HX179"/>
  <c r="KG18"/>
  <c r="HX18"/>
  <c r="KG96"/>
  <c r="HX96"/>
  <c r="KG136"/>
  <c r="HX136"/>
  <c r="KG54"/>
  <c r="HX54"/>
  <c r="KG37"/>
  <c r="HX37"/>
  <c r="KG58"/>
  <c r="HX58"/>
  <c r="KG111"/>
  <c r="HX111"/>
  <c r="KG107"/>
  <c r="HX107"/>
  <c r="KG89"/>
  <c r="HX89"/>
  <c r="KG135"/>
  <c r="HX135"/>
  <c r="KG129"/>
  <c r="HX129"/>
  <c r="KG120"/>
  <c r="HX120"/>
  <c r="KG141"/>
  <c r="HX141"/>
  <c r="KG144"/>
  <c r="HX144"/>
  <c r="KG150"/>
  <c r="HX150"/>
  <c r="KG163"/>
  <c r="HX163"/>
  <c r="KG168"/>
  <c r="HX168"/>
  <c r="KG177"/>
  <c r="HX177"/>
  <c r="KG190"/>
  <c r="HX190"/>
  <c r="KG200"/>
  <c r="HX200"/>
  <c r="KG24"/>
  <c r="HX24"/>
  <c r="KG48"/>
  <c r="HX48"/>
  <c r="KG133"/>
  <c r="HX133"/>
  <c r="KG104"/>
  <c r="HX104"/>
  <c r="KG149"/>
  <c r="HX149"/>
  <c r="KG202"/>
  <c r="HX202"/>
  <c r="KG27"/>
  <c r="HX27"/>
  <c r="KG28"/>
  <c r="HX28"/>
  <c r="KG74"/>
  <c r="HX74"/>
  <c r="KG146"/>
  <c r="HX146"/>
  <c r="KG142"/>
  <c r="HX142"/>
  <c r="KG185"/>
  <c r="HX185"/>
  <c r="KG31"/>
  <c r="HX31"/>
  <c r="KG50"/>
  <c r="HX50"/>
  <c r="KG105"/>
  <c r="HX105"/>
  <c r="KG143"/>
  <c r="HX143"/>
  <c r="KG183"/>
  <c r="HX183"/>
  <c r="KG36"/>
  <c r="HX36"/>
  <c r="KG11"/>
  <c r="HX11"/>
  <c r="KG26"/>
  <c r="HX26"/>
  <c r="KG34"/>
  <c r="HX34"/>
  <c r="KG87"/>
  <c r="HX87"/>
  <c r="KG82"/>
  <c r="HX82"/>
  <c r="KG91"/>
  <c r="HX91"/>
  <c r="KG6"/>
  <c r="HX6"/>
  <c r="KG61"/>
  <c r="HX61"/>
  <c r="KG52"/>
  <c r="HX52"/>
  <c r="KG17"/>
  <c r="HX17"/>
  <c r="KG43"/>
  <c r="HX43"/>
  <c r="KG30"/>
  <c r="HX30"/>
  <c r="KG38"/>
  <c r="HX38"/>
  <c r="KG62"/>
  <c r="HX62"/>
  <c r="KG88"/>
  <c r="HX88"/>
  <c r="KG83"/>
  <c r="HX83"/>
  <c r="KG51"/>
  <c r="HX51"/>
  <c r="KG95"/>
  <c r="HX95"/>
  <c r="KG113"/>
  <c r="HX113"/>
  <c r="KG93"/>
  <c r="HX93"/>
  <c r="KG118"/>
  <c r="HX118"/>
  <c r="KG130"/>
  <c r="HX130"/>
  <c r="KG124"/>
  <c r="HX124"/>
  <c r="KG165"/>
  <c r="HX165"/>
  <c r="KG147"/>
  <c r="HX147"/>
  <c r="KG154"/>
  <c r="HX154"/>
  <c r="KG173"/>
  <c r="HX173"/>
  <c r="KG172"/>
  <c r="HX172"/>
  <c r="KG181"/>
  <c r="HX181"/>
  <c r="KG191"/>
  <c r="HX191"/>
  <c r="KG201"/>
  <c r="HX201"/>
  <c r="KG20"/>
  <c r="HX20"/>
  <c r="KG109"/>
  <c r="HX109"/>
  <c r="KG138"/>
  <c r="HX138"/>
  <c r="KG196"/>
  <c r="HX196"/>
  <c r="KG49"/>
  <c r="HX49"/>
  <c r="KG119"/>
  <c r="HX119"/>
  <c r="KG176"/>
  <c r="HX176"/>
  <c r="KG4"/>
  <c r="HX4"/>
  <c r="KG75"/>
  <c r="HX75"/>
  <c r="KG151"/>
  <c r="HX151"/>
  <c r="KG10"/>
  <c r="HX10"/>
  <c r="KG42"/>
  <c r="HX42"/>
  <c r="KG40"/>
  <c r="HX40"/>
  <c r="KG100"/>
  <c r="HX100"/>
  <c r="KG99"/>
  <c r="HX99"/>
  <c r="KG114"/>
  <c r="HX114"/>
  <c r="KG97"/>
  <c r="HX97"/>
  <c r="KG122"/>
  <c r="HX122"/>
  <c r="KG131"/>
  <c r="HX131"/>
  <c r="KG128"/>
  <c r="HX128"/>
  <c r="KG167"/>
  <c r="HX167"/>
  <c r="KG166"/>
  <c r="HX166"/>
  <c r="KG171"/>
  <c r="HX171"/>
  <c r="KG186"/>
  <c r="HX186"/>
  <c r="KG194"/>
  <c r="HX194"/>
  <c r="KG204"/>
  <c r="HX204"/>
  <c r="KG9"/>
  <c r="HX9"/>
  <c r="KG45"/>
  <c r="HX45"/>
  <c r="KG63"/>
  <c r="HX63"/>
  <c r="KG137"/>
  <c r="HX137"/>
  <c r="KG152"/>
  <c r="HX152"/>
  <c r="KG193"/>
  <c r="HX193"/>
  <c r="KG13"/>
  <c r="HX13"/>
  <c r="KG64"/>
  <c r="HX64"/>
  <c r="KG94"/>
  <c r="HX94"/>
  <c r="KG139"/>
  <c r="HX139"/>
  <c r="KG132"/>
  <c r="HX132"/>
  <c r="KG197"/>
  <c r="HX197"/>
  <c r="KG32"/>
  <c r="HX32"/>
  <c r="KG25"/>
  <c r="HX25"/>
  <c r="KG71"/>
  <c r="HX71"/>
  <c r="KG121"/>
  <c r="HX121"/>
  <c r="KG160"/>
  <c r="KG159"/>
  <c r="HX160"/>
  <c r="KG3"/>
  <c r="HX3"/>
  <c r="KG5"/>
  <c r="HX5"/>
  <c r="KG69"/>
  <c r="HX69"/>
  <c r="KG47"/>
  <c r="HX47"/>
  <c r="KG35"/>
  <c r="HX35"/>
  <c r="KG66"/>
  <c r="HX66"/>
  <c r="KG84"/>
  <c r="HX84"/>
  <c r="KG55"/>
  <c r="HX55"/>
  <c r="KG15"/>
  <c r="KG16"/>
  <c r="HX16"/>
  <c r="KG53"/>
  <c r="HX53"/>
  <c r="KG2"/>
  <c r="HX2"/>
  <c r="KG57"/>
  <c r="HX57"/>
  <c r="KG56"/>
  <c r="HX56"/>
  <c r="KG41"/>
  <c r="HX41"/>
  <c r="KG44"/>
  <c r="HX44"/>
  <c r="KG70"/>
  <c r="HX70"/>
  <c r="KG103"/>
  <c r="HX103"/>
  <c r="KG90"/>
  <c r="HX90"/>
  <c r="KG59"/>
  <c r="HX59"/>
  <c r="KG127"/>
  <c r="HX127"/>
  <c r="KG115"/>
  <c r="HX115"/>
  <c r="KG101"/>
  <c r="HX101"/>
  <c r="KG126"/>
  <c r="HX126"/>
  <c r="KG169"/>
  <c r="HX169"/>
  <c r="KG145"/>
  <c r="HX145"/>
  <c r="KG182"/>
  <c r="HX182"/>
  <c r="KG148"/>
  <c r="HX148"/>
  <c r="KG162"/>
  <c r="HX162"/>
  <c r="KG170"/>
  <c r="HX170"/>
  <c r="KG184"/>
  <c r="HX184"/>
  <c r="KG192"/>
  <c r="HX192"/>
  <c r="KG203"/>
  <c r="HX203"/>
  <c r="KG72"/>
  <c r="HX72"/>
  <c r="HX14"/>
  <c r="HX15"/>
  <c r="HX158"/>
  <c r="HX157"/>
  <c r="HX156"/>
  <c r="HX155"/>
  <c r="UZ1"/>
  <c r="SQ14"/>
  <c r="SQ206"/>
  <c r="SQ72"/>
  <c r="SQ204"/>
  <c r="SQ202"/>
  <c r="SQ198"/>
  <c r="SQ203"/>
  <c r="SQ196"/>
  <c r="SQ194"/>
  <c r="SQ201"/>
  <c r="SQ199"/>
  <c r="SQ195"/>
  <c r="SQ193"/>
  <c r="SQ192"/>
  <c r="SQ191"/>
  <c r="SQ190"/>
  <c r="SQ189"/>
  <c r="SQ205"/>
  <c r="SQ186"/>
  <c r="SQ182"/>
  <c r="SQ200"/>
  <c r="SQ187"/>
  <c r="SQ178"/>
  <c r="SQ185"/>
  <c r="SQ184"/>
  <c r="SQ183"/>
  <c r="SQ179"/>
  <c r="SQ175"/>
  <c r="SQ197"/>
  <c r="SQ181"/>
  <c r="SQ177"/>
  <c r="SQ180"/>
  <c r="SQ176"/>
  <c r="SQ172"/>
  <c r="SQ168"/>
  <c r="SQ173"/>
  <c r="SQ169"/>
  <c r="SQ165"/>
  <c r="SQ188"/>
  <c r="SQ171"/>
  <c r="SQ167"/>
  <c r="SQ163"/>
  <c r="SQ166"/>
  <c r="SQ164"/>
  <c r="SQ162"/>
  <c r="SQ158"/>
  <c r="SQ154"/>
  <c r="SQ150"/>
  <c r="SQ146"/>
  <c r="SQ174"/>
  <c r="SQ159"/>
  <c r="SQ155"/>
  <c r="SQ151"/>
  <c r="SQ147"/>
  <c r="SQ170"/>
  <c r="SQ161"/>
  <c r="SQ157"/>
  <c r="SQ153"/>
  <c r="SQ149"/>
  <c r="SQ145"/>
  <c r="SQ141"/>
  <c r="SQ137"/>
  <c r="SQ133"/>
  <c r="SQ129"/>
  <c r="SQ156"/>
  <c r="SQ148"/>
  <c r="SQ142"/>
  <c r="SQ143"/>
  <c r="SQ139"/>
  <c r="SQ138"/>
  <c r="SQ132"/>
  <c r="SQ131"/>
  <c r="SQ130"/>
  <c r="SQ125"/>
  <c r="SQ121"/>
  <c r="SQ117"/>
  <c r="SQ113"/>
  <c r="SQ109"/>
  <c r="SQ105"/>
  <c r="SQ160"/>
  <c r="SQ152"/>
  <c r="SQ140"/>
  <c r="SQ126"/>
  <c r="SQ136"/>
  <c r="SQ135"/>
  <c r="SQ134"/>
  <c r="SQ127"/>
  <c r="SQ123"/>
  <c r="SQ119"/>
  <c r="SQ144"/>
  <c r="SQ115"/>
  <c r="SQ114"/>
  <c r="SQ108"/>
  <c r="SQ107"/>
  <c r="SQ106"/>
  <c r="SQ98"/>
  <c r="SQ94"/>
  <c r="SQ90"/>
  <c r="SQ86"/>
  <c r="SQ82"/>
  <c r="SQ78"/>
  <c r="SQ74"/>
  <c r="SQ124"/>
  <c r="SQ122"/>
  <c r="SQ120"/>
  <c r="SQ118"/>
  <c r="SQ116"/>
  <c r="SQ112"/>
  <c r="SQ111"/>
  <c r="SQ110"/>
  <c r="SQ104"/>
  <c r="SQ103"/>
  <c r="SQ102"/>
  <c r="SQ100"/>
  <c r="SQ96"/>
  <c r="SQ92"/>
  <c r="SQ101"/>
  <c r="SQ85"/>
  <c r="SQ84"/>
  <c r="SQ83"/>
  <c r="SQ77"/>
  <c r="SQ76"/>
  <c r="SQ75"/>
  <c r="SQ68"/>
  <c r="SQ64"/>
  <c r="SQ60"/>
  <c r="SQ56"/>
  <c r="SQ52"/>
  <c r="SQ99"/>
  <c r="SQ97"/>
  <c r="SQ95"/>
  <c r="SQ93"/>
  <c r="SQ91"/>
  <c r="SQ89"/>
  <c r="SQ71"/>
  <c r="SQ67"/>
  <c r="SQ63"/>
  <c r="SQ59"/>
  <c r="SQ55"/>
  <c r="SQ128"/>
  <c r="SQ70"/>
  <c r="SQ66"/>
  <c r="SQ62"/>
  <c r="SQ58"/>
  <c r="SQ45"/>
  <c r="SQ41"/>
  <c r="SQ35"/>
  <c r="SQ30"/>
  <c r="SQ26"/>
  <c r="SQ22"/>
  <c r="SQ69"/>
  <c r="SQ65"/>
  <c r="SQ61"/>
  <c r="SQ57"/>
  <c r="SQ54"/>
  <c r="SQ53"/>
  <c r="SQ46"/>
  <c r="SQ42"/>
  <c r="SQ39"/>
  <c r="SQ36"/>
  <c r="SQ32"/>
  <c r="SQ27"/>
  <c r="SQ51"/>
  <c r="SQ50"/>
  <c r="SQ49"/>
  <c r="SQ48"/>
  <c r="SQ44"/>
  <c r="SQ40"/>
  <c r="SQ38"/>
  <c r="SQ34"/>
  <c r="SQ29"/>
  <c r="SQ25"/>
  <c r="SQ21"/>
  <c r="SQ88"/>
  <c r="SQ87"/>
  <c r="SQ81"/>
  <c r="SQ80"/>
  <c r="SQ79"/>
  <c r="SQ73"/>
  <c r="SQ33"/>
  <c r="SQ28"/>
  <c r="SQ23"/>
  <c r="SQ18"/>
  <c r="SQ13"/>
  <c r="SQ12"/>
  <c r="SQ8"/>
  <c r="SQ2"/>
  <c r="SQ6"/>
  <c r="SQ43"/>
  <c r="SQ31"/>
  <c r="SQ19"/>
  <c r="SQ15"/>
  <c r="SQ37"/>
  <c r="SQ47"/>
  <c r="SQ24"/>
  <c r="SQ17"/>
  <c r="SQ11"/>
  <c r="SQ7"/>
  <c r="SQ4"/>
  <c r="SQ9"/>
  <c r="SQ5"/>
  <c r="SQ20"/>
  <c r="SQ16"/>
  <c r="SQ10"/>
  <c r="SQ3"/>
  <c r="SR1"/>
  <c r="NX260" l="1"/>
  <c r="NR261"/>
  <c r="FL204"/>
  <c r="FL196"/>
  <c r="FL201"/>
  <c r="FL206"/>
  <c r="FL198"/>
  <c r="FL199"/>
  <c r="FL203"/>
  <c r="FL197"/>
  <c r="FL194"/>
  <c r="FL200"/>
  <c r="FL195"/>
  <c r="FL193"/>
  <c r="FL187"/>
  <c r="FL179"/>
  <c r="FL192"/>
  <c r="FL189"/>
  <c r="FL185"/>
  <c r="FL191"/>
  <c r="FL181"/>
  <c r="FL177"/>
  <c r="FL169"/>
  <c r="FL161"/>
  <c r="FL205"/>
  <c r="FL188"/>
  <c r="FL182"/>
  <c r="FL190"/>
  <c r="FL184"/>
  <c r="FL186"/>
  <c r="FL175"/>
  <c r="FL162"/>
  <c r="FL160"/>
  <c r="FL151"/>
  <c r="FL173"/>
  <c r="FL180"/>
  <c r="FL174"/>
  <c r="FL145"/>
  <c r="FL183"/>
  <c r="FL178"/>
  <c r="FL170"/>
  <c r="FL149"/>
  <c r="FL202"/>
  <c r="FL164"/>
  <c r="FL163"/>
  <c r="FL153"/>
  <c r="FL166"/>
  <c r="FL165"/>
  <c r="FL159"/>
  <c r="FL158"/>
  <c r="FL156"/>
  <c r="FL171"/>
  <c r="FL142"/>
  <c r="FL134"/>
  <c r="FL126"/>
  <c r="FL146"/>
  <c r="FL167"/>
  <c r="FL147"/>
  <c r="FL136"/>
  <c r="FL148"/>
  <c r="FL143"/>
  <c r="FL139"/>
  <c r="FL137"/>
  <c r="FL120"/>
  <c r="FL112"/>
  <c r="FL176"/>
  <c r="FL172"/>
  <c r="FL152"/>
  <c r="FL132"/>
  <c r="FL129"/>
  <c r="FL130"/>
  <c r="FL128"/>
  <c r="FL127"/>
  <c r="FL124"/>
  <c r="FL123"/>
  <c r="FL121"/>
  <c r="FL114"/>
  <c r="FL150"/>
  <c r="FL144"/>
  <c r="FL141"/>
  <c r="FL131"/>
  <c r="FL125"/>
  <c r="FL154"/>
  <c r="FL133"/>
  <c r="FL118"/>
  <c r="FL157"/>
  <c r="FL140"/>
  <c r="FL138"/>
  <c r="FL103"/>
  <c r="FL95"/>
  <c r="FL168"/>
  <c r="FL108"/>
  <c r="FL113"/>
  <c r="FL111"/>
  <c r="FL104"/>
  <c r="FL102"/>
  <c r="FL90"/>
  <c r="FL82"/>
  <c r="FL155"/>
  <c r="FL135"/>
  <c r="FL110"/>
  <c r="FL106"/>
  <c r="FL99"/>
  <c r="FL96"/>
  <c r="FL93"/>
  <c r="FL109"/>
  <c r="FL92"/>
  <c r="FL122"/>
  <c r="FL98"/>
  <c r="FL78"/>
  <c r="FL71"/>
  <c r="FL117"/>
  <c r="FL116"/>
  <c r="FL94"/>
  <c r="FL86"/>
  <c r="FL85"/>
  <c r="FL77"/>
  <c r="FL60"/>
  <c r="FL52"/>
  <c r="FL107"/>
  <c r="FL97"/>
  <c r="FL84"/>
  <c r="FL67"/>
  <c r="FL65"/>
  <c r="FL57"/>
  <c r="FL115"/>
  <c r="FL91"/>
  <c r="FL87"/>
  <c r="FL81"/>
  <c r="FL73"/>
  <c r="FL69"/>
  <c r="FL62"/>
  <c r="FL54"/>
  <c r="FL105"/>
  <c r="FL83"/>
  <c r="FL80"/>
  <c r="FL76"/>
  <c r="FL74"/>
  <c r="FL63"/>
  <c r="FL55"/>
  <c r="FL47"/>
  <c r="FL39"/>
  <c r="FL31"/>
  <c r="FL119"/>
  <c r="FL101"/>
  <c r="FL88"/>
  <c r="FL64"/>
  <c r="FL56"/>
  <c r="FL43"/>
  <c r="FL26"/>
  <c r="FL49"/>
  <c r="FL45"/>
  <c r="FL51"/>
  <c r="FL36"/>
  <c r="FL34"/>
  <c r="FL28"/>
  <c r="FL79"/>
  <c r="FL75"/>
  <c r="FL72"/>
  <c r="FL59"/>
  <c r="FL35"/>
  <c r="FL24"/>
  <c r="FL16"/>
  <c r="FL100"/>
  <c r="FL50"/>
  <c r="FL33"/>
  <c r="FL32"/>
  <c r="FL29"/>
  <c r="FL23"/>
  <c r="FL10"/>
  <c r="FL2"/>
  <c r="FL46"/>
  <c r="FL15"/>
  <c r="FL7"/>
  <c r="FL42"/>
  <c r="FL38"/>
  <c r="FL18"/>
  <c r="FL12"/>
  <c r="FL4"/>
  <c r="FL89"/>
  <c r="FL40"/>
  <c r="FL17"/>
  <c r="FL8"/>
  <c r="FL68"/>
  <c r="FL61"/>
  <c r="FL58"/>
  <c r="FL48"/>
  <c r="FL30"/>
  <c r="FL9"/>
  <c r="FL6"/>
  <c r="FL37"/>
  <c r="FL11"/>
  <c r="FL3"/>
  <c r="FL25"/>
  <c r="FL19"/>
  <c r="FL13"/>
  <c r="FL5"/>
  <c r="FL21"/>
  <c r="FL22"/>
  <c r="FL53"/>
  <c r="FL44"/>
  <c r="FL41"/>
  <c r="FL27"/>
  <c r="FL14"/>
  <c r="FL66"/>
  <c r="FL20"/>
  <c r="FL70"/>
  <c r="CW204"/>
  <c r="CW200"/>
  <c r="CW196"/>
  <c r="CW192"/>
  <c r="CW188"/>
  <c r="CW184"/>
  <c r="CW180"/>
  <c r="CW176"/>
  <c r="CW172"/>
  <c r="CW168"/>
  <c r="CW164"/>
  <c r="CW160"/>
  <c r="CW156"/>
  <c r="CW152"/>
  <c r="CW148"/>
  <c r="CW144"/>
  <c r="CW140"/>
  <c r="CW205"/>
  <c r="CW201"/>
  <c r="CW197"/>
  <c r="CW193"/>
  <c r="CW189"/>
  <c r="CW185"/>
  <c r="CW181"/>
  <c r="CW177"/>
  <c r="CW173"/>
  <c r="CW169"/>
  <c r="CW165"/>
  <c r="CW206"/>
  <c r="CW202"/>
  <c r="CW198"/>
  <c r="CW194"/>
  <c r="CW190"/>
  <c r="CW186"/>
  <c r="CW182"/>
  <c r="CW178"/>
  <c r="CW174"/>
  <c r="CW203"/>
  <c r="CW199"/>
  <c r="CW195"/>
  <c r="CW191"/>
  <c r="CW187"/>
  <c r="CW183"/>
  <c r="CW179"/>
  <c r="CW175"/>
  <c r="CW171"/>
  <c r="CW167"/>
  <c r="CW166"/>
  <c r="CW155"/>
  <c r="CW154"/>
  <c r="CW153"/>
  <c r="CW139"/>
  <c r="CW138"/>
  <c r="CW135"/>
  <c r="CW131"/>
  <c r="CW127"/>
  <c r="CW123"/>
  <c r="CW119"/>
  <c r="CW159"/>
  <c r="CW158"/>
  <c r="CW157"/>
  <c r="CW143"/>
  <c r="CW142"/>
  <c r="CW141"/>
  <c r="CW136"/>
  <c r="CW132"/>
  <c r="CW128"/>
  <c r="CW124"/>
  <c r="CW163"/>
  <c r="CW162"/>
  <c r="CW161"/>
  <c r="CW147"/>
  <c r="CW146"/>
  <c r="CW145"/>
  <c r="CW137"/>
  <c r="CW133"/>
  <c r="CW129"/>
  <c r="CW125"/>
  <c r="CW170"/>
  <c r="CW151"/>
  <c r="CW150"/>
  <c r="CW149"/>
  <c r="CW134"/>
  <c r="CW130"/>
  <c r="CW126"/>
  <c r="CW122"/>
  <c r="CW118"/>
  <c r="CW114"/>
  <c r="CW110"/>
  <c r="CW106"/>
  <c r="CW102"/>
  <c r="CW98"/>
  <c r="CW94"/>
  <c r="CW90"/>
  <c r="CW86"/>
  <c r="CW82"/>
  <c r="CW78"/>
  <c r="CW74"/>
  <c r="CW70"/>
  <c r="CW66"/>
  <c r="CW62"/>
  <c r="CW121"/>
  <c r="CW111"/>
  <c r="CW107"/>
  <c r="CW103"/>
  <c r="CW99"/>
  <c r="CW95"/>
  <c r="CW91"/>
  <c r="CW87"/>
  <c r="CW83"/>
  <c r="CW79"/>
  <c r="CW75"/>
  <c r="CW120"/>
  <c r="CW113"/>
  <c r="CW112"/>
  <c r="CW108"/>
  <c r="CW104"/>
  <c r="CW100"/>
  <c r="CW96"/>
  <c r="CW92"/>
  <c r="CW88"/>
  <c r="CW84"/>
  <c r="CW80"/>
  <c r="CW76"/>
  <c r="CW72"/>
  <c r="CW117"/>
  <c r="CW116"/>
  <c r="CW115"/>
  <c r="CW109"/>
  <c r="CW105"/>
  <c r="CW101"/>
  <c r="CW97"/>
  <c r="CW93"/>
  <c r="CW89"/>
  <c r="CW85"/>
  <c r="CW81"/>
  <c r="CW77"/>
  <c r="CW73"/>
  <c r="CW69"/>
  <c r="CW65"/>
  <c r="CW61"/>
  <c r="CW63"/>
  <c r="CW57"/>
  <c r="CW53"/>
  <c r="CW49"/>
  <c r="CW45"/>
  <c r="CW41"/>
  <c r="CW37"/>
  <c r="CW33"/>
  <c r="CW29"/>
  <c r="CW25"/>
  <c r="CW21"/>
  <c r="CW17"/>
  <c r="CW13"/>
  <c r="CW9"/>
  <c r="CW5"/>
  <c r="CW18"/>
  <c r="CW14"/>
  <c r="CW10"/>
  <c r="CW6"/>
  <c r="CW2"/>
  <c r="CW15"/>
  <c r="CW3"/>
  <c r="CW68"/>
  <c r="CW58"/>
  <c r="CW54"/>
  <c r="CW50"/>
  <c r="CW46"/>
  <c r="CW42"/>
  <c r="CW38"/>
  <c r="CW34"/>
  <c r="CW30"/>
  <c r="CW26"/>
  <c r="CW22"/>
  <c r="CW7"/>
  <c r="CW67"/>
  <c r="CW55"/>
  <c r="CW51"/>
  <c r="CW47"/>
  <c r="CW43"/>
  <c r="CW39"/>
  <c r="CW35"/>
  <c r="CW31"/>
  <c r="CW27"/>
  <c r="CW23"/>
  <c r="CW19"/>
  <c r="CW11"/>
  <c r="CW71"/>
  <c r="CW64"/>
  <c r="CW60"/>
  <c r="CW59"/>
  <c r="CW56"/>
  <c r="CW52"/>
  <c r="CW48"/>
  <c r="CW44"/>
  <c r="CW40"/>
  <c r="CW36"/>
  <c r="CW32"/>
  <c r="CW28"/>
  <c r="CW24"/>
  <c r="CW20"/>
  <c r="CW16"/>
  <c r="CW12"/>
  <c r="CW8"/>
  <c r="CW4"/>
  <c r="CW1"/>
  <c r="FL210"/>
  <c r="FK208"/>
  <c r="AI206"/>
  <c r="AI204"/>
  <c r="AI202"/>
  <c r="AI205"/>
  <c r="AI203"/>
  <c r="AI200"/>
  <c r="AI198"/>
  <c r="AI196"/>
  <c r="AI194"/>
  <c r="AI192"/>
  <c r="AI201"/>
  <c r="AI199"/>
  <c r="AI190"/>
  <c r="AI197"/>
  <c r="AI193"/>
  <c r="AI191"/>
  <c r="AI195"/>
  <c r="AI189"/>
  <c r="AI182"/>
  <c r="AI180"/>
  <c r="AI178"/>
  <c r="AI176"/>
  <c r="AI174"/>
  <c r="AI172"/>
  <c r="AI170"/>
  <c r="AI168"/>
  <c r="AI166"/>
  <c r="AI188"/>
  <c r="AI186"/>
  <c r="AI184"/>
  <c r="AI181"/>
  <c r="AI187"/>
  <c r="AI185"/>
  <c r="AI183"/>
  <c r="AI179"/>
  <c r="AI177"/>
  <c r="AI175"/>
  <c r="AI167"/>
  <c r="AI169"/>
  <c r="AI164"/>
  <c r="AI162"/>
  <c r="AI171"/>
  <c r="AI173"/>
  <c r="AI165"/>
  <c r="AI163"/>
  <c r="AI161"/>
  <c r="AI159"/>
  <c r="AI157"/>
  <c r="AI155"/>
  <c r="AI153"/>
  <c r="AI151"/>
  <c r="AI160"/>
  <c r="AI156"/>
  <c r="AI150"/>
  <c r="AI148"/>
  <c r="AI146"/>
  <c r="AI152"/>
  <c r="AI158"/>
  <c r="AI154"/>
  <c r="AI149"/>
  <c r="AI147"/>
  <c r="AI145"/>
  <c r="AI143"/>
  <c r="AI141"/>
  <c r="AI139"/>
  <c r="AI137"/>
  <c r="AI138"/>
  <c r="AI135"/>
  <c r="AI133"/>
  <c r="AI131"/>
  <c r="AI129"/>
  <c r="AI127"/>
  <c r="AI125"/>
  <c r="AI123"/>
  <c r="AI121"/>
  <c r="AI119"/>
  <c r="AI140"/>
  <c r="AI142"/>
  <c r="AI136"/>
  <c r="AI134"/>
  <c r="AI144"/>
  <c r="AI126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128"/>
  <c r="AI120"/>
  <c r="AI130"/>
  <c r="AI122"/>
  <c r="AI118"/>
  <c r="AI116"/>
  <c r="AI114"/>
  <c r="AI112"/>
  <c r="AI132"/>
  <c r="AI124"/>
  <c r="AI106"/>
  <c r="AI96"/>
  <c r="AI88"/>
  <c r="AI108"/>
  <c r="AI104"/>
  <c r="AI98"/>
  <c r="AI90"/>
  <c r="AI82"/>
  <c r="AI80"/>
  <c r="AI78"/>
  <c r="AI76"/>
  <c r="AI74"/>
  <c r="AI72"/>
  <c r="AI70"/>
  <c r="AI110"/>
  <c r="AI100"/>
  <c r="AI92"/>
  <c r="AI84"/>
  <c r="AI102"/>
  <c r="AI94"/>
  <c r="AI86"/>
  <c r="AI81"/>
  <c r="AI79"/>
  <c r="AI77"/>
  <c r="AI75"/>
  <c r="AI73"/>
  <c r="AI69"/>
  <c r="AI68"/>
  <c r="AI66"/>
  <c r="AI64"/>
  <c r="AI62"/>
  <c r="AI60"/>
  <c r="AI58"/>
  <c r="AI56"/>
  <c r="AI54"/>
  <c r="AI52"/>
  <c r="AI71"/>
  <c r="AI67"/>
  <c r="AI65"/>
  <c r="AI63"/>
  <c r="AI61"/>
  <c r="AI59"/>
  <c r="AI57"/>
  <c r="AI55"/>
  <c r="AI53"/>
  <c r="AI51"/>
  <c r="AI49"/>
  <c r="AI47"/>
  <c r="AI45"/>
  <c r="AI50"/>
  <c r="AI48"/>
  <c r="AI46"/>
  <c r="AI44"/>
  <c r="AI42"/>
  <c r="AI40"/>
  <c r="AI38"/>
  <c r="AI36"/>
  <c r="AI34"/>
  <c r="AI32"/>
  <c r="AI30"/>
  <c r="AI28"/>
  <c r="AI26"/>
  <c r="AI24"/>
  <c r="AI37"/>
  <c r="AI29"/>
  <c r="AI2"/>
  <c r="AI7"/>
  <c r="AI3"/>
  <c r="AI39"/>
  <c r="AI31"/>
  <c r="AI23"/>
  <c r="AI21"/>
  <c r="AI19"/>
  <c r="AI17"/>
  <c r="AI15"/>
  <c r="AI13"/>
  <c r="AI11"/>
  <c r="AI9"/>
  <c r="AI5"/>
  <c r="AI41"/>
  <c r="AI33"/>
  <c r="AI25"/>
  <c r="AI43"/>
  <c r="AI35"/>
  <c r="AI27"/>
  <c r="AI22"/>
  <c r="AI20"/>
  <c r="AI18"/>
  <c r="AI16"/>
  <c r="AI14"/>
  <c r="AI12"/>
  <c r="AI10"/>
  <c r="AI8"/>
  <c r="AI6"/>
  <c r="AI4"/>
  <c r="FM1"/>
  <c r="KH158"/>
  <c r="KH14"/>
  <c r="UZ204"/>
  <c r="UZ201"/>
  <c r="UZ206"/>
  <c r="UZ203"/>
  <c r="UZ205"/>
  <c r="UZ191"/>
  <c r="UZ183"/>
  <c r="UZ199"/>
  <c r="UZ197"/>
  <c r="UZ190"/>
  <c r="UZ188"/>
  <c r="UZ186"/>
  <c r="UZ174"/>
  <c r="UZ198"/>
  <c r="UZ202"/>
  <c r="UZ200"/>
  <c r="UZ194"/>
  <c r="UZ192"/>
  <c r="UZ176"/>
  <c r="UZ172"/>
  <c r="UZ160"/>
  <c r="UZ195"/>
  <c r="UZ181"/>
  <c r="UZ193"/>
  <c r="UZ189"/>
  <c r="UZ196"/>
  <c r="UZ179"/>
  <c r="UZ170"/>
  <c r="UZ159"/>
  <c r="UZ182"/>
  <c r="UZ175"/>
  <c r="UZ173"/>
  <c r="UZ169"/>
  <c r="UZ167"/>
  <c r="UZ178"/>
  <c r="UZ177"/>
  <c r="UZ164"/>
  <c r="UZ158"/>
  <c r="UZ149"/>
  <c r="UZ166"/>
  <c r="UZ187"/>
  <c r="UZ184"/>
  <c r="UZ162"/>
  <c r="UZ180"/>
  <c r="UZ165"/>
  <c r="UZ157"/>
  <c r="UZ155"/>
  <c r="UZ142"/>
  <c r="UZ140"/>
  <c r="UZ132"/>
  <c r="UZ124"/>
  <c r="UZ147"/>
  <c r="UZ141"/>
  <c r="UZ171"/>
  <c r="UZ168"/>
  <c r="UZ161"/>
  <c r="UZ151"/>
  <c r="UZ148"/>
  <c r="UZ145"/>
  <c r="UZ154"/>
  <c r="UZ136"/>
  <c r="UZ123"/>
  <c r="UZ121"/>
  <c r="UZ120"/>
  <c r="UZ112"/>
  <c r="UZ129"/>
  <c r="UZ126"/>
  <c r="UZ185"/>
  <c r="UZ156"/>
  <c r="UZ146"/>
  <c r="UZ133"/>
  <c r="UZ144"/>
  <c r="UZ139"/>
  <c r="UZ138"/>
  <c r="UZ114"/>
  <c r="UZ137"/>
  <c r="UZ130"/>
  <c r="UZ127"/>
  <c r="UZ116"/>
  <c r="UZ101"/>
  <c r="UZ93"/>
  <c r="UZ85"/>
  <c r="UZ115"/>
  <c r="UZ108"/>
  <c r="UZ103"/>
  <c r="UZ99"/>
  <c r="UZ86"/>
  <c r="UZ82"/>
  <c r="UZ153"/>
  <c r="UZ134"/>
  <c r="UZ122"/>
  <c r="UZ105"/>
  <c r="UZ92"/>
  <c r="UZ90"/>
  <c r="UZ88"/>
  <c r="UZ79"/>
  <c r="UZ143"/>
  <c r="UZ125"/>
  <c r="UZ109"/>
  <c r="UZ94"/>
  <c r="UZ113"/>
  <c r="UZ100"/>
  <c r="UZ98"/>
  <c r="UZ96"/>
  <c r="UZ81"/>
  <c r="UZ73"/>
  <c r="UZ65"/>
  <c r="UZ57"/>
  <c r="UZ49"/>
  <c r="UZ41"/>
  <c r="UZ135"/>
  <c r="UZ107"/>
  <c r="UZ83"/>
  <c r="UZ78"/>
  <c r="UZ75"/>
  <c r="UZ71"/>
  <c r="UZ58"/>
  <c r="UZ163"/>
  <c r="UZ106"/>
  <c r="UZ77"/>
  <c r="UZ119"/>
  <c r="UZ118"/>
  <c r="UZ110"/>
  <c r="UZ102"/>
  <c r="UZ89"/>
  <c r="UZ66"/>
  <c r="UZ117"/>
  <c r="UZ111"/>
  <c r="UZ95"/>
  <c r="UZ72"/>
  <c r="UZ70"/>
  <c r="UZ68"/>
  <c r="UZ53"/>
  <c r="UZ40"/>
  <c r="UZ36"/>
  <c r="UZ28"/>
  <c r="UZ152"/>
  <c r="UZ128"/>
  <c r="UZ91"/>
  <c r="UZ67"/>
  <c r="UZ32"/>
  <c r="UZ56"/>
  <c r="UZ55"/>
  <c r="UZ47"/>
  <c r="UZ44"/>
  <c r="UZ38"/>
  <c r="UZ34"/>
  <c r="UZ74"/>
  <c r="UZ54"/>
  <c r="UZ51"/>
  <c r="UZ48"/>
  <c r="UZ27"/>
  <c r="UZ25"/>
  <c r="UZ23"/>
  <c r="UZ150"/>
  <c r="UZ80"/>
  <c r="UZ64"/>
  <c r="UZ52"/>
  <c r="UZ42"/>
  <c r="UZ29"/>
  <c r="UZ14"/>
  <c r="UZ131"/>
  <c r="UZ97"/>
  <c r="UZ87"/>
  <c r="UZ59"/>
  <c r="UZ60"/>
  <c r="UZ84"/>
  <c r="UZ69"/>
  <c r="UZ50"/>
  <c r="UZ13"/>
  <c r="UZ11"/>
  <c r="UZ9"/>
  <c r="UZ3"/>
  <c r="UZ30"/>
  <c r="UZ43"/>
  <c r="UZ76"/>
  <c r="UZ39"/>
  <c r="UZ21"/>
  <c r="UZ15"/>
  <c r="UZ20"/>
  <c r="UZ35"/>
  <c r="UZ63"/>
  <c r="UZ26"/>
  <c r="UZ24"/>
  <c r="UZ22"/>
  <c r="UZ17"/>
  <c r="UZ6"/>
  <c r="UZ10"/>
  <c r="UZ46"/>
  <c r="UZ16"/>
  <c r="UZ18"/>
  <c r="UZ37"/>
  <c r="UZ19"/>
  <c r="UZ4"/>
  <c r="UZ45"/>
  <c r="UZ8"/>
  <c r="UZ104"/>
  <c r="UZ62"/>
  <c r="UZ31"/>
  <c r="UZ5"/>
  <c r="UZ61"/>
  <c r="UZ12"/>
  <c r="UZ33"/>
  <c r="UZ7"/>
  <c r="UZ2"/>
  <c r="KH155"/>
  <c r="HY159"/>
  <c r="KH35"/>
  <c r="HY35"/>
  <c r="KH75"/>
  <c r="HY75"/>
  <c r="KH86"/>
  <c r="HY86"/>
  <c r="KH142"/>
  <c r="HY142"/>
  <c r="KH199"/>
  <c r="HY199"/>
  <c r="KH20"/>
  <c r="HY20"/>
  <c r="KH27"/>
  <c r="HY27"/>
  <c r="KH59"/>
  <c r="HY59"/>
  <c r="KH100"/>
  <c r="HY100"/>
  <c r="KH118"/>
  <c r="HY118"/>
  <c r="KH90"/>
  <c r="HY90"/>
  <c r="KH144"/>
  <c r="HY144"/>
  <c r="KH140"/>
  <c r="HY140"/>
  <c r="KH125"/>
  <c r="HY125"/>
  <c r="KH148"/>
  <c r="HY148"/>
  <c r="KH153"/>
  <c r="HY153"/>
  <c r="KH174"/>
  <c r="HY174"/>
  <c r="KH163"/>
  <c r="HY163"/>
  <c r="KH172"/>
  <c r="HY172"/>
  <c r="KH183"/>
  <c r="HY183"/>
  <c r="KH205"/>
  <c r="HY205"/>
  <c r="KH201"/>
  <c r="HY201"/>
  <c r="KH206"/>
  <c r="HY206"/>
  <c r="KH5"/>
  <c r="HY5"/>
  <c r="KH37"/>
  <c r="HY37"/>
  <c r="KH12"/>
  <c r="HY12"/>
  <c r="KH80"/>
  <c r="HY80"/>
  <c r="KH38"/>
  <c r="HY38"/>
  <c r="KH32"/>
  <c r="HY32"/>
  <c r="KH61"/>
  <c r="HY61"/>
  <c r="KH45"/>
  <c r="HY45"/>
  <c r="KH63"/>
  <c r="HY63"/>
  <c r="KH99"/>
  <c r="HY99"/>
  <c r="KH77"/>
  <c r="HY77"/>
  <c r="KH102"/>
  <c r="HY102"/>
  <c r="KH120"/>
  <c r="HY120"/>
  <c r="KH94"/>
  <c r="HY94"/>
  <c r="KH119"/>
  <c r="HY119"/>
  <c r="KH152"/>
  <c r="HY152"/>
  <c r="KH130"/>
  <c r="HY130"/>
  <c r="KH157"/>
  <c r="KH156"/>
  <c r="KH146"/>
  <c r="HY146"/>
  <c r="KH167"/>
  <c r="HY167"/>
  <c r="KH176"/>
  <c r="HY176"/>
  <c r="KH184"/>
  <c r="HY184"/>
  <c r="KH189"/>
  <c r="HY189"/>
  <c r="KH194"/>
  <c r="HY194"/>
  <c r="KH16"/>
  <c r="KH15"/>
  <c r="HY16"/>
  <c r="KH73"/>
  <c r="HY73"/>
  <c r="KH95"/>
  <c r="HY95"/>
  <c r="KH121"/>
  <c r="HY121"/>
  <c r="KH168"/>
  <c r="HY168"/>
  <c r="KH79"/>
  <c r="HY79"/>
  <c r="KH97"/>
  <c r="HY97"/>
  <c r="KH36"/>
  <c r="HY36"/>
  <c r="KH103"/>
  <c r="HY103"/>
  <c r="KH129"/>
  <c r="HY129"/>
  <c r="KH180"/>
  <c r="HY180"/>
  <c r="KH18"/>
  <c r="HY18"/>
  <c r="KH71"/>
  <c r="HY71"/>
  <c r="KH56"/>
  <c r="HY56"/>
  <c r="KH84"/>
  <c r="HY84"/>
  <c r="KH104"/>
  <c r="HY104"/>
  <c r="KH124"/>
  <c r="HY124"/>
  <c r="KH106"/>
  <c r="HY106"/>
  <c r="KH127"/>
  <c r="HY127"/>
  <c r="KH105"/>
  <c r="HY105"/>
  <c r="KH132"/>
  <c r="HY132"/>
  <c r="KH133"/>
  <c r="HY133"/>
  <c r="KH170"/>
  <c r="HY170"/>
  <c r="KH154"/>
  <c r="HY154"/>
  <c r="KH188"/>
  <c r="HY188"/>
  <c r="KH177"/>
  <c r="HY177"/>
  <c r="KH178"/>
  <c r="HY178"/>
  <c r="KH191"/>
  <c r="HY191"/>
  <c r="KH203"/>
  <c r="HY203"/>
  <c r="KH29"/>
  <c r="HY29"/>
  <c r="KH55"/>
  <c r="HY55"/>
  <c r="KH126"/>
  <c r="HY126"/>
  <c r="KH179"/>
  <c r="HY179"/>
  <c r="KH34"/>
  <c r="HY34"/>
  <c r="KH9"/>
  <c r="HY9"/>
  <c r="KH65"/>
  <c r="HY65"/>
  <c r="KH122"/>
  <c r="HY122"/>
  <c r="KH161"/>
  <c r="HY161"/>
  <c r="KH185"/>
  <c r="HY185"/>
  <c r="KH39"/>
  <c r="HY39"/>
  <c r="KH31"/>
  <c r="HY31"/>
  <c r="KH42"/>
  <c r="HY42"/>
  <c r="KH85"/>
  <c r="HY85"/>
  <c r="KH110"/>
  <c r="HY110"/>
  <c r="KH74"/>
  <c r="HY74"/>
  <c r="KH107"/>
  <c r="HY107"/>
  <c r="KH134"/>
  <c r="HY134"/>
  <c r="KH109"/>
  <c r="HY109"/>
  <c r="KH138"/>
  <c r="HY138"/>
  <c r="KH137"/>
  <c r="HY137"/>
  <c r="KH147"/>
  <c r="HY147"/>
  <c r="KH165"/>
  <c r="HY165"/>
  <c r="KH181"/>
  <c r="HY181"/>
  <c r="KH187"/>
  <c r="HY187"/>
  <c r="KH192"/>
  <c r="HY192"/>
  <c r="KH198"/>
  <c r="HY198"/>
  <c r="KH54"/>
  <c r="HY54"/>
  <c r="KH96"/>
  <c r="HY96"/>
  <c r="KH115"/>
  <c r="HY115"/>
  <c r="KH149"/>
  <c r="HY149"/>
  <c r="KH186"/>
  <c r="HY186"/>
  <c r="KH8"/>
  <c r="HY8"/>
  <c r="KH41"/>
  <c r="HY41"/>
  <c r="KH13"/>
  <c r="HY13"/>
  <c r="KH40"/>
  <c r="HY40"/>
  <c r="KH67"/>
  <c r="HY67"/>
  <c r="KH83"/>
  <c r="HY83"/>
  <c r="KH123"/>
  <c r="HY123"/>
  <c r="KH131"/>
  <c r="HY131"/>
  <c r="KH171"/>
  <c r="HY171"/>
  <c r="KH196"/>
  <c r="HY196"/>
  <c r="KH19"/>
  <c r="HY19"/>
  <c r="KH44"/>
  <c r="HY44"/>
  <c r="KH62"/>
  <c r="HY62"/>
  <c r="KH23"/>
  <c r="HY23"/>
  <c r="KH48"/>
  <c r="HY48"/>
  <c r="KH66"/>
  <c r="HY66"/>
  <c r="KH60"/>
  <c r="HY60"/>
  <c r="KH3"/>
  <c r="HY3"/>
  <c r="KH11"/>
  <c r="HY11"/>
  <c r="KH43"/>
  <c r="HY43"/>
  <c r="KH28"/>
  <c r="HY28"/>
  <c r="KH21"/>
  <c r="HY21"/>
  <c r="KH49"/>
  <c r="HY49"/>
  <c r="KH46"/>
  <c r="HY46"/>
  <c r="KH26"/>
  <c r="HY26"/>
  <c r="KH70"/>
  <c r="HY70"/>
  <c r="KH91"/>
  <c r="HY91"/>
  <c r="KH64"/>
  <c r="HY64"/>
  <c r="KH101"/>
  <c r="HY101"/>
  <c r="KH111"/>
  <c r="HY111"/>
  <c r="KH78"/>
  <c r="HY78"/>
  <c r="KH108"/>
  <c r="HY108"/>
  <c r="KH135"/>
  <c r="HY135"/>
  <c r="KH113"/>
  <c r="HY113"/>
  <c r="KH139"/>
  <c r="HY139"/>
  <c r="KH141"/>
  <c r="HY141"/>
  <c r="KH151"/>
  <c r="HY151"/>
  <c r="KH162"/>
  <c r="HY162"/>
  <c r="KH169"/>
  <c r="HY169"/>
  <c r="KH197"/>
  <c r="HY197"/>
  <c r="KH200"/>
  <c r="HY200"/>
  <c r="KH193"/>
  <c r="HY193"/>
  <c r="KH202"/>
  <c r="HY202"/>
  <c r="KH24"/>
  <c r="HY24"/>
  <c r="KH2"/>
  <c r="HY2"/>
  <c r="KH51"/>
  <c r="HY51"/>
  <c r="KH116"/>
  <c r="HY116"/>
  <c r="KH166"/>
  <c r="HY166"/>
  <c r="KH72"/>
  <c r="HY72"/>
  <c r="KH47"/>
  <c r="HY47"/>
  <c r="KH57"/>
  <c r="HY57"/>
  <c r="KH76"/>
  <c r="HY76"/>
  <c r="KH81"/>
  <c r="HY81"/>
  <c r="KH58"/>
  <c r="HY58"/>
  <c r="KH52"/>
  <c r="HY52"/>
  <c r="KH98"/>
  <c r="HY98"/>
  <c r="KH159"/>
  <c r="KH160"/>
  <c r="HY160"/>
  <c r="KH150"/>
  <c r="HY150"/>
  <c r="KH190"/>
  <c r="HY190"/>
  <c r="KH4"/>
  <c r="HY4"/>
  <c r="KH87"/>
  <c r="HY87"/>
  <c r="KH69"/>
  <c r="HY69"/>
  <c r="KH7"/>
  <c r="HY7"/>
  <c r="KH88"/>
  <c r="HY88"/>
  <c r="KH22"/>
  <c r="HY22"/>
  <c r="KH89"/>
  <c r="HY89"/>
  <c r="KH10"/>
  <c r="HY10"/>
  <c r="KH17"/>
  <c r="HY17"/>
  <c r="KH6"/>
  <c r="HY6"/>
  <c r="KH33"/>
  <c r="HY33"/>
  <c r="KH25"/>
  <c r="HY25"/>
  <c r="KH50"/>
  <c r="HY50"/>
  <c r="KH53"/>
  <c r="HY53"/>
  <c r="KH30"/>
  <c r="HY30"/>
  <c r="KH128"/>
  <c r="HY128"/>
  <c r="KH93"/>
  <c r="HY93"/>
  <c r="KH68"/>
  <c r="HY68"/>
  <c r="KH92"/>
  <c r="HY92"/>
  <c r="KH112"/>
  <c r="HY112"/>
  <c r="KH82"/>
  <c r="HY82"/>
  <c r="KH114"/>
  <c r="HY114"/>
  <c r="KH136"/>
  <c r="HY136"/>
  <c r="KH117"/>
  <c r="HY117"/>
  <c r="KH143"/>
  <c r="HY143"/>
  <c r="KH145"/>
  <c r="HY145"/>
  <c r="KH164"/>
  <c r="HY164"/>
  <c r="KH173"/>
  <c r="HY173"/>
  <c r="KH175"/>
  <c r="HY175"/>
  <c r="KH182"/>
  <c r="HY182"/>
  <c r="KH195"/>
  <c r="HY195"/>
  <c r="KH204"/>
  <c r="HY204"/>
  <c r="HY15"/>
  <c r="HY14"/>
  <c r="HY156"/>
  <c r="HY155"/>
  <c r="HY158"/>
  <c r="HY157"/>
  <c r="VA1"/>
  <c r="SR14"/>
  <c r="SR72"/>
  <c r="SR203"/>
  <c r="SR205"/>
  <c r="SR204"/>
  <c r="SR201"/>
  <c r="SR206"/>
  <c r="SR199"/>
  <c r="SR197"/>
  <c r="SR200"/>
  <c r="SR195"/>
  <c r="SR191"/>
  <c r="SR202"/>
  <c r="SR198"/>
  <c r="SR194"/>
  <c r="SR196"/>
  <c r="SR192"/>
  <c r="SR187"/>
  <c r="SR183"/>
  <c r="SR188"/>
  <c r="SR193"/>
  <c r="SR190"/>
  <c r="SR185"/>
  <c r="SR184"/>
  <c r="SR179"/>
  <c r="SR182"/>
  <c r="SR180"/>
  <c r="SR176"/>
  <c r="SR186"/>
  <c r="SR178"/>
  <c r="SR181"/>
  <c r="SR173"/>
  <c r="SR169"/>
  <c r="SR175"/>
  <c r="SR174"/>
  <c r="SR170"/>
  <c r="SR166"/>
  <c r="SR189"/>
  <c r="SR172"/>
  <c r="SR168"/>
  <c r="SR164"/>
  <c r="SR177"/>
  <c r="SR159"/>
  <c r="SR155"/>
  <c r="SR151"/>
  <c r="SR147"/>
  <c r="SR167"/>
  <c r="SR165"/>
  <c r="SR160"/>
  <c r="SR156"/>
  <c r="SR152"/>
  <c r="SR148"/>
  <c r="SR171"/>
  <c r="SR163"/>
  <c r="SR162"/>
  <c r="SR158"/>
  <c r="SR154"/>
  <c r="SR150"/>
  <c r="SR146"/>
  <c r="SR142"/>
  <c r="SR138"/>
  <c r="SR134"/>
  <c r="SR130"/>
  <c r="SR157"/>
  <c r="SR149"/>
  <c r="SR143"/>
  <c r="SR145"/>
  <c r="SR144"/>
  <c r="SR140"/>
  <c r="SR129"/>
  <c r="SR126"/>
  <c r="SR122"/>
  <c r="SR118"/>
  <c r="SR114"/>
  <c r="SR110"/>
  <c r="SR106"/>
  <c r="SR102"/>
  <c r="SR161"/>
  <c r="SR153"/>
  <c r="SR141"/>
  <c r="SR139"/>
  <c r="SR137"/>
  <c r="SR136"/>
  <c r="SR135"/>
  <c r="SR127"/>
  <c r="SR123"/>
  <c r="SR133"/>
  <c r="SR128"/>
  <c r="SR124"/>
  <c r="SR120"/>
  <c r="SR116"/>
  <c r="SR113"/>
  <c r="SR105"/>
  <c r="SR99"/>
  <c r="SR95"/>
  <c r="SR91"/>
  <c r="SR87"/>
  <c r="SR83"/>
  <c r="SR79"/>
  <c r="SR75"/>
  <c r="SR125"/>
  <c r="SR112"/>
  <c r="SR111"/>
  <c r="SR104"/>
  <c r="SR103"/>
  <c r="SR100"/>
  <c r="SR132"/>
  <c r="SR131"/>
  <c r="SR109"/>
  <c r="SR101"/>
  <c r="SR97"/>
  <c r="SR93"/>
  <c r="SR89"/>
  <c r="SR121"/>
  <c r="SR98"/>
  <c r="SR96"/>
  <c r="SR94"/>
  <c r="SR92"/>
  <c r="SR90"/>
  <c r="SR82"/>
  <c r="SR74"/>
  <c r="SR69"/>
  <c r="SR65"/>
  <c r="SR61"/>
  <c r="SR57"/>
  <c r="SR53"/>
  <c r="SR49"/>
  <c r="SR119"/>
  <c r="SR115"/>
  <c r="SR88"/>
  <c r="SR81"/>
  <c r="SR80"/>
  <c r="SR73"/>
  <c r="SR108"/>
  <c r="SR107"/>
  <c r="SR85"/>
  <c r="SR84"/>
  <c r="SR77"/>
  <c r="SR76"/>
  <c r="SR68"/>
  <c r="SR64"/>
  <c r="SR60"/>
  <c r="SR56"/>
  <c r="SR54"/>
  <c r="SR46"/>
  <c r="SR42"/>
  <c r="SR39"/>
  <c r="SR36"/>
  <c r="SR32"/>
  <c r="SR27"/>
  <c r="SR23"/>
  <c r="SR71"/>
  <c r="SR67"/>
  <c r="SR63"/>
  <c r="SR59"/>
  <c r="SR55"/>
  <c r="SR52"/>
  <c r="SR47"/>
  <c r="SR43"/>
  <c r="SR37"/>
  <c r="SR33"/>
  <c r="SR31"/>
  <c r="SR28"/>
  <c r="SR117"/>
  <c r="SR70"/>
  <c r="SR66"/>
  <c r="SR62"/>
  <c r="SR58"/>
  <c r="SR45"/>
  <c r="SR41"/>
  <c r="SR35"/>
  <c r="SR30"/>
  <c r="SR26"/>
  <c r="SR22"/>
  <c r="SR86"/>
  <c r="SR78"/>
  <c r="SR34"/>
  <c r="SR29"/>
  <c r="SR25"/>
  <c r="SR21"/>
  <c r="SR19"/>
  <c r="SR15"/>
  <c r="SR9"/>
  <c r="SR5"/>
  <c r="SR2"/>
  <c r="SR16"/>
  <c r="SR3"/>
  <c r="SR24"/>
  <c r="SR7"/>
  <c r="SR51"/>
  <c r="SR50"/>
  <c r="SR44"/>
  <c r="SR20"/>
  <c r="SR10"/>
  <c r="SR6"/>
  <c r="SR17"/>
  <c r="SR4"/>
  <c r="SR48"/>
  <c r="SR40"/>
  <c r="SR18"/>
  <c r="SR13"/>
  <c r="SR12"/>
  <c r="SR8"/>
  <c r="SR38"/>
  <c r="SR11"/>
  <c r="SS1"/>
  <c r="NX261" l="1"/>
  <c r="NR262"/>
  <c r="FM201"/>
  <c r="FM206"/>
  <c r="FM198"/>
  <c r="FM203"/>
  <c r="FM204"/>
  <c r="FM196"/>
  <c r="FM199"/>
  <c r="FM191"/>
  <c r="FM190"/>
  <c r="FM194"/>
  <c r="FM192"/>
  <c r="FM197"/>
  <c r="FM184"/>
  <c r="FM176"/>
  <c r="FM193"/>
  <c r="FM205"/>
  <c r="FM202"/>
  <c r="FM195"/>
  <c r="FM183"/>
  <c r="FM174"/>
  <c r="FM166"/>
  <c r="FM158"/>
  <c r="FM188"/>
  <c r="FM182"/>
  <c r="FM185"/>
  <c r="FM179"/>
  <c r="FM178"/>
  <c r="FM164"/>
  <c r="FM156"/>
  <c r="FM200"/>
  <c r="FM189"/>
  <c r="FM186"/>
  <c r="FM180"/>
  <c r="FM171"/>
  <c r="FM170"/>
  <c r="FM160"/>
  <c r="FM150"/>
  <c r="FM187"/>
  <c r="FM163"/>
  <c r="FM161"/>
  <c r="FM153"/>
  <c r="FM175"/>
  <c r="FM165"/>
  <c r="FM162"/>
  <c r="FM159"/>
  <c r="FM181"/>
  <c r="FM177"/>
  <c r="FM168"/>
  <c r="FM167"/>
  <c r="FM172"/>
  <c r="FM155"/>
  <c r="FM152"/>
  <c r="FM147"/>
  <c r="FM145"/>
  <c r="FM143"/>
  <c r="FM139"/>
  <c r="FM131"/>
  <c r="FM123"/>
  <c r="FM136"/>
  <c r="FM134"/>
  <c r="FM173"/>
  <c r="FM148"/>
  <c r="FM138"/>
  <c r="FM149"/>
  <c r="FM142"/>
  <c r="FM140"/>
  <c r="FM151"/>
  <c r="FM141"/>
  <c r="FM128"/>
  <c r="FM126"/>
  <c r="FM124"/>
  <c r="FM117"/>
  <c r="FM169"/>
  <c r="FM144"/>
  <c r="FM129"/>
  <c r="FM125"/>
  <c r="FM116"/>
  <c r="FM154"/>
  <c r="FM133"/>
  <c r="FM132"/>
  <c r="FM146"/>
  <c r="FM122"/>
  <c r="FM130"/>
  <c r="FM127"/>
  <c r="FM121"/>
  <c r="FM114"/>
  <c r="FM112"/>
  <c r="FM108"/>
  <c r="FM100"/>
  <c r="FM137"/>
  <c r="FM110"/>
  <c r="FM113"/>
  <c r="FM118"/>
  <c r="FM106"/>
  <c r="FM87"/>
  <c r="FM79"/>
  <c r="FM135"/>
  <c r="FM120"/>
  <c r="FM102"/>
  <c r="FM99"/>
  <c r="FM96"/>
  <c r="FM93"/>
  <c r="FM86"/>
  <c r="FM109"/>
  <c r="FM103"/>
  <c r="FM92"/>
  <c r="FM90"/>
  <c r="FM157"/>
  <c r="FM111"/>
  <c r="FM97"/>
  <c r="FM84"/>
  <c r="FM82"/>
  <c r="FM80"/>
  <c r="FM76"/>
  <c r="FM68"/>
  <c r="FM107"/>
  <c r="FM95"/>
  <c r="FM67"/>
  <c r="FM65"/>
  <c r="FM57"/>
  <c r="FM115"/>
  <c r="FM91"/>
  <c r="FM81"/>
  <c r="FM73"/>
  <c r="FM71"/>
  <c r="FM69"/>
  <c r="FM62"/>
  <c r="FM54"/>
  <c r="FM119"/>
  <c r="FM88"/>
  <c r="FM78"/>
  <c r="FM75"/>
  <c r="FM59"/>
  <c r="FM94"/>
  <c r="FM85"/>
  <c r="FM77"/>
  <c r="FM60"/>
  <c r="FM52"/>
  <c r="FM44"/>
  <c r="FM36"/>
  <c r="FM49"/>
  <c r="FM47"/>
  <c r="FM45"/>
  <c r="FM32"/>
  <c r="FM83"/>
  <c r="FM51"/>
  <c r="FM74"/>
  <c r="FM70"/>
  <c r="FM61"/>
  <c r="FM53"/>
  <c r="FM40"/>
  <c r="FM38"/>
  <c r="FM25"/>
  <c r="FM63"/>
  <c r="FM55"/>
  <c r="FM50"/>
  <c r="FM41"/>
  <c r="FM39"/>
  <c r="FM37"/>
  <c r="FM29"/>
  <c r="FM21"/>
  <c r="FM46"/>
  <c r="FM43"/>
  <c r="FM31"/>
  <c r="FM15"/>
  <c r="FM7"/>
  <c r="FM101"/>
  <c r="FM72"/>
  <c r="FM64"/>
  <c r="FM42"/>
  <c r="FM18"/>
  <c r="FM16"/>
  <c r="FM12"/>
  <c r="FM4"/>
  <c r="FM66"/>
  <c r="FM30"/>
  <c r="FM27"/>
  <c r="FM20"/>
  <c r="FM9"/>
  <c r="FM98"/>
  <c r="FM58"/>
  <c r="FM34"/>
  <c r="FM19"/>
  <c r="FM13"/>
  <c r="FM5"/>
  <c r="FM105"/>
  <c r="FM33"/>
  <c r="FM23"/>
  <c r="FM104"/>
  <c r="FM56"/>
  <c r="FM22"/>
  <c r="FM11"/>
  <c r="FM24"/>
  <c r="FM14"/>
  <c r="FM10"/>
  <c r="FM6"/>
  <c r="FM2"/>
  <c r="FM89"/>
  <c r="FM35"/>
  <c r="FM26"/>
  <c r="FM8"/>
  <c r="FM48"/>
  <c r="FM28"/>
  <c r="FM3"/>
  <c r="FM17"/>
  <c r="CX205"/>
  <c r="CX201"/>
  <c r="CX197"/>
  <c r="CX193"/>
  <c r="CX189"/>
  <c r="CX185"/>
  <c r="CX181"/>
  <c r="CX177"/>
  <c r="CX173"/>
  <c r="CX169"/>
  <c r="CX165"/>
  <c r="CX161"/>
  <c r="CX157"/>
  <c r="CX153"/>
  <c r="CX149"/>
  <c r="CX145"/>
  <c r="CX141"/>
  <c r="CX206"/>
  <c r="CX202"/>
  <c r="CX198"/>
  <c r="CX194"/>
  <c r="CX190"/>
  <c r="CX186"/>
  <c r="CX182"/>
  <c r="CX178"/>
  <c r="CX174"/>
  <c r="CX170"/>
  <c r="CX166"/>
  <c r="CX203"/>
  <c r="CX199"/>
  <c r="CX195"/>
  <c r="CX191"/>
  <c r="CX187"/>
  <c r="CX183"/>
  <c r="CX179"/>
  <c r="CX175"/>
  <c r="CX204"/>
  <c r="CX200"/>
  <c r="CX196"/>
  <c r="CX192"/>
  <c r="CX188"/>
  <c r="CX184"/>
  <c r="CX180"/>
  <c r="CX176"/>
  <c r="CX172"/>
  <c r="CX168"/>
  <c r="CX164"/>
  <c r="CX167"/>
  <c r="CX159"/>
  <c r="CX158"/>
  <c r="CX148"/>
  <c r="CX143"/>
  <c r="CX142"/>
  <c r="CX136"/>
  <c r="CX132"/>
  <c r="CX128"/>
  <c r="CX124"/>
  <c r="CX120"/>
  <c r="CX163"/>
  <c r="CX162"/>
  <c r="CX152"/>
  <c r="CX147"/>
  <c r="CX146"/>
  <c r="CX137"/>
  <c r="CX133"/>
  <c r="CX129"/>
  <c r="CX125"/>
  <c r="CX156"/>
  <c r="CX151"/>
  <c r="CX150"/>
  <c r="CX140"/>
  <c r="CX134"/>
  <c r="CX130"/>
  <c r="CX126"/>
  <c r="CX171"/>
  <c r="CX160"/>
  <c r="CX155"/>
  <c r="CX154"/>
  <c r="CX144"/>
  <c r="CX139"/>
  <c r="CX138"/>
  <c r="CX135"/>
  <c r="CX131"/>
  <c r="CX127"/>
  <c r="CX123"/>
  <c r="CX119"/>
  <c r="CX115"/>
  <c r="CX121"/>
  <c r="CX118"/>
  <c r="CX114"/>
  <c r="CX111"/>
  <c r="CX107"/>
  <c r="CX103"/>
  <c r="CX99"/>
  <c r="CX95"/>
  <c r="CX91"/>
  <c r="CX87"/>
  <c r="CX83"/>
  <c r="CX79"/>
  <c r="CX75"/>
  <c r="CX71"/>
  <c r="CX67"/>
  <c r="CX63"/>
  <c r="CX113"/>
  <c r="CX112"/>
  <c r="CX108"/>
  <c r="CX104"/>
  <c r="CX100"/>
  <c r="CX96"/>
  <c r="CX92"/>
  <c r="CX88"/>
  <c r="CX84"/>
  <c r="CX80"/>
  <c r="CX76"/>
  <c r="CX72"/>
  <c r="CX122"/>
  <c r="CX117"/>
  <c r="CX116"/>
  <c r="CX109"/>
  <c r="CX105"/>
  <c r="CX101"/>
  <c r="CX97"/>
  <c r="CX93"/>
  <c r="CX89"/>
  <c r="CX85"/>
  <c r="CX81"/>
  <c r="CX77"/>
  <c r="CX73"/>
  <c r="CX110"/>
  <c r="CX106"/>
  <c r="CX102"/>
  <c r="CX98"/>
  <c r="CX94"/>
  <c r="CX90"/>
  <c r="CX86"/>
  <c r="CX82"/>
  <c r="CX78"/>
  <c r="CX74"/>
  <c r="CX70"/>
  <c r="CX66"/>
  <c r="CX62"/>
  <c r="CX68"/>
  <c r="CX65"/>
  <c r="CX58"/>
  <c r="CX54"/>
  <c r="CX50"/>
  <c r="CX46"/>
  <c r="CX42"/>
  <c r="CX38"/>
  <c r="CX34"/>
  <c r="CX30"/>
  <c r="CX26"/>
  <c r="CX22"/>
  <c r="CX18"/>
  <c r="CX14"/>
  <c r="CX10"/>
  <c r="CX6"/>
  <c r="CX2"/>
  <c r="CX15"/>
  <c r="CX7"/>
  <c r="CX3"/>
  <c r="CX12"/>
  <c r="CX8"/>
  <c r="CX61"/>
  <c r="CX55"/>
  <c r="CX51"/>
  <c r="CX47"/>
  <c r="CX43"/>
  <c r="CX39"/>
  <c r="CX35"/>
  <c r="CX31"/>
  <c r="CX27"/>
  <c r="CX23"/>
  <c r="CX19"/>
  <c r="CX11"/>
  <c r="CX16"/>
  <c r="CX69"/>
  <c r="CX64"/>
  <c r="CX60"/>
  <c r="CX59"/>
  <c r="CX56"/>
  <c r="CX52"/>
  <c r="CX48"/>
  <c r="CX44"/>
  <c r="CX40"/>
  <c r="CX36"/>
  <c r="CX32"/>
  <c r="CX28"/>
  <c r="CX24"/>
  <c r="CX20"/>
  <c r="CX4"/>
  <c r="CX1"/>
  <c r="CX57"/>
  <c r="CX53"/>
  <c r="CX49"/>
  <c r="CX45"/>
  <c r="CX41"/>
  <c r="CX37"/>
  <c r="CX33"/>
  <c r="CX29"/>
  <c r="CX25"/>
  <c r="CX21"/>
  <c r="CX17"/>
  <c r="CX13"/>
  <c r="CX9"/>
  <c r="CX5"/>
  <c r="FM210"/>
  <c r="FL208"/>
  <c r="AJ206"/>
  <c r="AJ204"/>
  <c r="AJ205"/>
  <c r="AJ202"/>
  <c r="AJ201"/>
  <c r="AJ199"/>
  <c r="AJ197"/>
  <c r="AJ195"/>
  <c r="AJ203"/>
  <c r="AJ200"/>
  <c r="AJ198"/>
  <c r="AJ194"/>
  <c r="AJ193"/>
  <c r="AJ192"/>
  <c r="AJ191"/>
  <c r="AJ196"/>
  <c r="AJ190"/>
  <c r="AJ188"/>
  <c r="AJ186"/>
  <c r="AJ184"/>
  <c r="AJ181"/>
  <c r="AJ179"/>
  <c r="AJ177"/>
  <c r="AJ187"/>
  <c r="AJ185"/>
  <c r="AJ183"/>
  <c r="AJ189"/>
  <c r="AJ182"/>
  <c r="AJ180"/>
  <c r="AJ178"/>
  <c r="AJ169"/>
  <c r="AJ168"/>
  <c r="AJ164"/>
  <c r="AJ162"/>
  <c r="AJ160"/>
  <c r="AJ158"/>
  <c r="AJ171"/>
  <c r="AJ170"/>
  <c r="AJ176"/>
  <c r="AJ173"/>
  <c r="AJ172"/>
  <c r="AJ165"/>
  <c r="AJ163"/>
  <c r="AJ175"/>
  <c r="AJ174"/>
  <c r="AJ167"/>
  <c r="AJ166"/>
  <c r="AJ157"/>
  <c r="AJ150"/>
  <c r="AJ148"/>
  <c r="AJ146"/>
  <c r="AJ144"/>
  <c r="AJ142"/>
  <c r="AJ152"/>
  <c r="AJ151"/>
  <c r="AJ159"/>
  <c r="AJ154"/>
  <c r="AJ153"/>
  <c r="AJ149"/>
  <c r="AJ147"/>
  <c r="AJ161"/>
  <c r="AJ156"/>
  <c r="AJ155"/>
  <c r="AJ140"/>
  <c r="AJ139"/>
  <c r="AJ143"/>
  <c r="AJ141"/>
  <c r="AJ136"/>
  <c r="AJ134"/>
  <c r="AJ132"/>
  <c r="AJ130"/>
  <c r="AJ128"/>
  <c r="AJ145"/>
  <c r="AJ138"/>
  <c r="AJ137"/>
  <c r="AJ135"/>
  <c r="AJ133"/>
  <c r="AJ131"/>
  <c r="AJ129"/>
  <c r="AJ127"/>
  <c r="AJ120"/>
  <c r="AJ119"/>
  <c r="AJ122"/>
  <c r="AJ121"/>
  <c r="AJ118"/>
  <c r="AJ116"/>
  <c r="AJ114"/>
  <c r="AJ112"/>
  <c r="AJ110"/>
  <c r="AJ108"/>
  <c r="AJ106"/>
  <c r="AJ104"/>
  <c r="AJ124"/>
  <c r="AJ123"/>
  <c r="AJ126"/>
  <c r="AJ125"/>
  <c r="AJ117"/>
  <c r="AJ115"/>
  <c r="AJ113"/>
  <c r="AJ111"/>
  <c r="AJ109"/>
  <c r="AJ107"/>
  <c r="AJ105"/>
  <c r="AJ98"/>
  <c r="AJ97"/>
  <c r="AJ90"/>
  <c r="AJ89"/>
  <c r="AJ82"/>
  <c r="AJ80"/>
  <c r="AJ78"/>
  <c r="AJ76"/>
  <c r="AJ74"/>
  <c r="AJ72"/>
  <c r="AJ70"/>
  <c r="AJ68"/>
  <c r="AJ66"/>
  <c r="AJ64"/>
  <c r="AJ62"/>
  <c r="AJ60"/>
  <c r="AJ58"/>
  <c r="AJ56"/>
  <c r="AJ54"/>
  <c r="AJ52"/>
  <c r="AJ100"/>
  <c r="AJ99"/>
  <c r="AJ92"/>
  <c r="AJ91"/>
  <c r="AJ84"/>
  <c r="AJ83"/>
  <c r="AJ102"/>
  <c r="AJ101"/>
  <c r="AJ94"/>
  <c r="AJ93"/>
  <c r="AJ86"/>
  <c r="AJ85"/>
  <c r="AJ81"/>
  <c r="AJ79"/>
  <c r="AJ103"/>
  <c r="AJ96"/>
  <c r="AJ95"/>
  <c r="AJ88"/>
  <c r="AJ87"/>
  <c r="AJ71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75"/>
  <c r="AJ50"/>
  <c r="AJ48"/>
  <c r="AJ46"/>
  <c r="AJ77"/>
  <c r="AJ73"/>
  <c r="AJ69"/>
  <c r="AJ40"/>
  <c r="AJ32"/>
  <c r="AJ30"/>
  <c r="AJ23"/>
  <c r="AJ21"/>
  <c r="AJ19"/>
  <c r="AJ17"/>
  <c r="AJ15"/>
  <c r="AJ13"/>
  <c r="AJ11"/>
  <c r="AJ9"/>
  <c r="AJ7"/>
  <c r="AJ5"/>
  <c r="AJ3"/>
  <c r="AJ10"/>
  <c r="AJ8"/>
  <c r="AJ6"/>
  <c r="AJ4"/>
  <c r="AJ42"/>
  <c r="AJ34"/>
  <c r="AJ25"/>
  <c r="AJ24"/>
  <c r="AJ44"/>
  <c r="AJ36"/>
  <c r="AJ27"/>
  <c r="AJ26"/>
  <c r="AJ22"/>
  <c r="AJ20"/>
  <c r="AJ18"/>
  <c r="AJ16"/>
  <c r="AJ14"/>
  <c r="AJ12"/>
  <c r="AJ38"/>
  <c r="AJ29"/>
  <c r="AJ28"/>
  <c r="AJ2"/>
  <c r="FN1"/>
  <c r="KI14"/>
  <c r="KI158"/>
  <c r="VA201"/>
  <c r="VA206"/>
  <c r="VA203"/>
  <c r="VA200"/>
  <c r="VA205"/>
  <c r="VA204"/>
  <c r="VA199"/>
  <c r="VA196"/>
  <c r="VA188"/>
  <c r="VA192"/>
  <c r="VA179"/>
  <c r="VA171"/>
  <c r="VA202"/>
  <c r="VA197"/>
  <c r="VA194"/>
  <c r="VA191"/>
  <c r="VA189"/>
  <c r="VA186"/>
  <c r="VA183"/>
  <c r="VA178"/>
  <c r="VA165"/>
  <c r="VA193"/>
  <c r="VA198"/>
  <c r="VA161"/>
  <c r="VA177"/>
  <c r="VA176"/>
  <c r="VA172"/>
  <c r="VA190"/>
  <c r="VA181"/>
  <c r="VA185"/>
  <c r="VA162"/>
  <c r="VA159"/>
  <c r="VA154"/>
  <c r="VA146"/>
  <c r="VA187"/>
  <c r="VA174"/>
  <c r="VA169"/>
  <c r="VA184"/>
  <c r="VA164"/>
  <c r="VA180"/>
  <c r="VA167"/>
  <c r="VA157"/>
  <c r="VA155"/>
  <c r="VA175"/>
  <c r="VA170"/>
  <c r="VA148"/>
  <c r="VA144"/>
  <c r="VA137"/>
  <c r="VA129"/>
  <c r="VA121"/>
  <c r="VA168"/>
  <c r="VA151"/>
  <c r="VA145"/>
  <c r="VA142"/>
  <c r="VA182"/>
  <c r="VA160"/>
  <c r="VA136"/>
  <c r="VA173"/>
  <c r="VA152"/>
  <c r="VA143"/>
  <c r="VA140"/>
  <c r="VA138"/>
  <c r="VA125"/>
  <c r="VA117"/>
  <c r="VA109"/>
  <c r="VA166"/>
  <c r="VA156"/>
  <c r="VA133"/>
  <c r="VA139"/>
  <c r="VA130"/>
  <c r="VA127"/>
  <c r="VA124"/>
  <c r="VA116"/>
  <c r="VA163"/>
  <c r="VA158"/>
  <c r="VA149"/>
  <c r="VA134"/>
  <c r="VA131"/>
  <c r="VA120"/>
  <c r="VA118"/>
  <c r="VA106"/>
  <c r="VA98"/>
  <c r="VA90"/>
  <c r="VA153"/>
  <c r="VA132"/>
  <c r="VA122"/>
  <c r="VA105"/>
  <c r="VA92"/>
  <c r="VA88"/>
  <c r="VA79"/>
  <c r="VA94"/>
  <c r="VA123"/>
  <c r="VA113"/>
  <c r="VA112"/>
  <c r="VA100"/>
  <c r="VA96"/>
  <c r="VA81"/>
  <c r="VA147"/>
  <c r="VA135"/>
  <c r="VA102"/>
  <c r="VA87"/>
  <c r="VA85"/>
  <c r="VA83"/>
  <c r="VA78"/>
  <c r="VA70"/>
  <c r="VA62"/>
  <c r="VA54"/>
  <c r="VA46"/>
  <c r="VA103"/>
  <c r="VA93"/>
  <c r="VA77"/>
  <c r="VA64"/>
  <c r="VA60"/>
  <c r="VA119"/>
  <c r="VA110"/>
  <c r="VA89"/>
  <c r="VA86"/>
  <c r="VA111"/>
  <c r="VA108"/>
  <c r="VA99"/>
  <c r="VA95"/>
  <c r="VA72"/>
  <c r="VA68"/>
  <c r="VA53"/>
  <c r="VA195"/>
  <c r="VA115"/>
  <c r="VA82"/>
  <c r="VA74"/>
  <c r="VA59"/>
  <c r="VA57"/>
  <c r="VA55"/>
  <c r="VA42"/>
  <c r="VA33"/>
  <c r="VA25"/>
  <c r="VA75"/>
  <c r="VA58"/>
  <c r="VA56"/>
  <c r="VA47"/>
  <c r="VA44"/>
  <c r="VA41"/>
  <c r="VA38"/>
  <c r="VA36"/>
  <c r="VA34"/>
  <c r="VA66"/>
  <c r="VA51"/>
  <c r="VA48"/>
  <c r="VA27"/>
  <c r="VA150"/>
  <c r="VA80"/>
  <c r="VA71"/>
  <c r="VA65"/>
  <c r="VA52"/>
  <c r="VA29"/>
  <c r="VA45"/>
  <c r="VA35"/>
  <c r="VA31"/>
  <c r="VA22"/>
  <c r="VA19"/>
  <c r="VA11"/>
  <c r="VA5"/>
  <c r="VA2"/>
  <c r="VA128"/>
  <c r="VA126"/>
  <c r="VA107"/>
  <c r="VA114"/>
  <c r="VA104"/>
  <c r="VA67"/>
  <c r="VA101"/>
  <c r="VA73"/>
  <c r="VA61"/>
  <c r="VA141"/>
  <c r="VA76"/>
  <c r="VA63"/>
  <c r="VA43"/>
  <c r="VA21"/>
  <c r="VA39"/>
  <c r="VA15"/>
  <c r="VA16"/>
  <c r="VA14"/>
  <c r="VA12"/>
  <c r="VA49"/>
  <c r="VA4"/>
  <c r="VA13"/>
  <c r="VA9"/>
  <c r="VA26"/>
  <c r="VA24"/>
  <c r="VA17"/>
  <c r="VA6"/>
  <c r="VA23"/>
  <c r="VA37"/>
  <c r="VA7"/>
  <c r="VA50"/>
  <c r="VA91"/>
  <c r="VA8"/>
  <c r="VA18"/>
  <c r="VA69"/>
  <c r="VA40"/>
  <c r="VA28"/>
  <c r="VA20"/>
  <c r="VA10"/>
  <c r="VA3"/>
  <c r="VA97"/>
  <c r="VA84"/>
  <c r="VA30"/>
  <c r="VA32"/>
  <c r="KI155"/>
  <c r="HZ159"/>
  <c r="KI51"/>
  <c r="HZ51"/>
  <c r="KI66"/>
  <c r="HZ66"/>
  <c r="KI53"/>
  <c r="HZ53"/>
  <c r="KI112"/>
  <c r="HZ112"/>
  <c r="KI134"/>
  <c r="HZ134"/>
  <c r="KI190"/>
  <c r="HZ190"/>
  <c r="KI11"/>
  <c r="HZ11"/>
  <c r="KI70"/>
  <c r="HZ70"/>
  <c r="KI64"/>
  <c r="HZ64"/>
  <c r="KI57"/>
  <c r="HZ57"/>
  <c r="KI94"/>
  <c r="HZ94"/>
  <c r="KI109"/>
  <c r="HZ109"/>
  <c r="KI125"/>
  <c r="HZ125"/>
  <c r="KI105"/>
  <c r="HZ105"/>
  <c r="KI127"/>
  <c r="HZ127"/>
  <c r="KI102"/>
  <c r="HZ102"/>
  <c r="KI140"/>
  <c r="HZ140"/>
  <c r="KI138"/>
  <c r="HZ138"/>
  <c r="KI171"/>
  <c r="HZ171"/>
  <c r="KI151"/>
  <c r="HZ151"/>
  <c r="KI166"/>
  <c r="HZ166"/>
  <c r="KI186"/>
  <c r="HZ186"/>
  <c r="KI193"/>
  <c r="HZ193"/>
  <c r="KI202"/>
  <c r="HZ202"/>
  <c r="KI204"/>
  <c r="HZ204"/>
  <c r="KI38"/>
  <c r="HZ38"/>
  <c r="KI17"/>
  <c r="HZ17"/>
  <c r="KI24"/>
  <c r="HZ24"/>
  <c r="KI21"/>
  <c r="HZ21"/>
  <c r="KI30"/>
  <c r="HZ30"/>
  <c r="KI117"/>
  <c r="HZ117"/>
  <c r="KI55"/>
  <c r="HZ55"/>
  <c r="KI36"/>
  <c r="HZ36"/>
  <c r="KI68"/>
  <c r="HZ68"/>
  <c r="KI80"/>
  <c r="HZ80"/>
  <c r="KI61"/>
  <c r="HZ61"/>
  <c r="KI96"/>
  <c r="HZ96"/>
  <c r="KI131"/>
  <c r="HZ131"/>
  <c r="KI75"/>
  <c r="HZ75"/>
  <c r="KI113"/>
  <c r="HZ113"/>
  <c r="KI135"/>
  <c r="HZ135"/>
  <c r="KI106"/>
  <c r="HZ106"/>
  <c r="KI144"/>
  <c r="HZ144"/>
  <c r="KI142"/>
  <c r="HZ142"/>
  <c r="KI148"/>
  <c r="HZ148"/>
  <c r="KI170"/>
  <c r="HZ170"/>
  <c r="KI176"/>
  <c r="HZ176"/>
  <c r="KI188"/>
  <c r="HZ188"/>
  <c r="KI191"/>
  <c r="HZ191"/>
  <c r="KI205"/>
  <c r="HZ205"/>
  <c r="KI60"/>
  <c r="HZ60"/>
  <c r="KI99"/>
  <c r="HZ99"/>
  <c r="KI189"/>
  <c r="HZ189"/>
  <c r="KI7"/>
  <c r="HZ7"/>
  <c r="KI73"/>
  <c r="HZ73"/>
  <c r="KI28"/>
  <c r="HZ28"/>
  <c r="KI98"/>
  <c r="HZ98"/>
  <c r="KI110"/>
  <c r="HZ110"/>
  <c r="KI183"/>
  <c r="HZ183"/>
  <c r="KI41"/>
  <c r="HZ41"/>
  <c r="KI77"/>
  <c r="HZ77"/>
  <c r="KI88"/>
  <c r="HZ88"/>
  <c r="KI69"/>
  <c r="HZ69"/>
  <c r="KI121"/>
  <c r="HZ121"/>
  <c r="KI100"/>
  <c r="HZ100"/>
  <c r="KI83"/>
  <c r="HZ83"/>
  <c r="KI120"/>
  <c r="HZ120"/>
  <c r="KI137"/>
  <c r="HZ137"/>
  <c r="KI114"/>
  <c r="HZ114"/>
  <c r="KI143"/>
  <c r="HZ143"/>
  <c r="KI150"/>
  <c r="HZ150"/>
  <c r="KI177"/>
  <c r="HZ177"/>
  <c r="KI175"/>
  <c r="HZ175"/>
  <c r="KI182"/>
  <c r="HZ182"/>
  <c r="KI187"/>
  <c r="HZ187"/>
  <c r="KI200"/>
  <c r="HZ200"/>
  <c r="KI72"/>
  <c r="HZ72"/>
  <c r="KI108"/>
  <c r="HZ108"/>
  <c r="KI129"/>
  <c r="HZ129"/>
  <c r="KI178"/>
  <c r="HZ178"/>
  <c r="KI26"/>
  <c r="HZ26"/>
  <c r="KI8"/>
  <c r="HZ8"/>
  <c r="KI59"/>
  <c r="HZ59"/>
  <c r="KI132"/>
  <c r="HZ132"/>
  <c r="KI146"/>
  <c r="HZ146"/>
  <c r="KI180"/>
  <c r="HZ180"/>
  <c r="KI10"/>
  <c r="HZ10"/>
  <c r="KI42"/>
  <c r="HZ42"/>
  <c r="KI45"/>
  <c r="HZ45"/>
  <c r="KI115"/>
  <c r="HZ115"/>
  <c r="KI89"/>
  <c r="HZ89"/>
  <c r="KI87"/>
  <c r="HZ87"/>
  <c r="KI124"/>
  <c r="HZ124"/>
  <c r="KI139"/>
  <c r="HZ139"/>
  <c r="KI118"/>
  <c r="HZ118"/>
  <c r="KI149"/>
  <c r="HZ149"/>
  <c r="KI154"/>
  <c r="HZ154"/>
  <c r="KI159"/>
  <c r="KI160"/>
  <c r="HZ160"/>
  <c r="KI164"/>
  <c r="HZ164"/>
  <c r="KI169"/>
  <c r="HZ169"/>
  <c r="KI179"/>
  <c r="HZ179"/>
  <c r="KI192"/>
  <c r="HZ192"/>
  <c r="KI197"/>
  <c r="HZ197"/>
  <c r="KI48"/>
  <c r="HZ48"/>
  <c r="KI47"/>
  <c r="HZ47"/>
  <c r="KI92"/>
  <c r="HZ92"/>
  <c r="KI161"/>
  <c r="HZ161"/>
  <c r="KI147"/>
  <c r="HZ147"/>
  <c r="KI201"/>
  <c r="HZ201"/>
  <c r="KI19"/>
  <c r="HZ19"/>
  <c r="KI32"/>
  <c r="HZ32"/>
  <c r="KI3"/>
  <c r="HZ3"/>
  <c r="KI35"/>
  <c r="HZ35"/>
  <c r="KI76"/>
  <c r="HZ76"/>
  <c r="KI65"/>
  <c r="HZ65"/>
  <c r="KI116"/>
  <c r="HZ116"/>
  <c r="KI145"/>
  <c r="HZ145"/>
  <c r="KI174"/>
  <c r="HZ174"/>
  <c r="KI203"/>
  <c r="HZ203"/>
  <c r="KI12"/>
  <c r="HZ12"/>
  <c r="KI29"/>
  <c r="HZ29"/>
  <c r="KI63"/>
  <c r="HZ63"/>
  <c r="KI20"/>
  <c r="HZ20"/>
  <c r="KI2"/>
  <c r="HZ2"/>
  <c r="KI33"/>
  <c r="HZ33"/>
  <c r="KI46"/>
  <c r="HZ46"/>
  <c r="KI74"/>
  <c r="HZ74"/>
  <c r="KI103"/>
  <c r="HZ103"/>
  <c r="KI18"/>
  <c r="HZ18"/>
  <c r="KI44"/>
  <c r="HZ44"/>
  <c r="KI5"/>
  <c r="HZ5"/>
  <c r="KI78"/>
  <c r="HZ78"/>
  <c r="KI58"/>
  <c r="HZ58"/>
  <c r="KI37"/>
  <c r="HZ37"/>
  <c r="KI71"/>
  <c r="HZ71"/>
  <c r="KI54"/>
  <c r="HZ54"/>
  <c r="KI85"/>
  <c r="HZ85"/>
  <c r="KI119"/>
  <c r="HZ119"/>
  <c r="KI82"/>
  <c r="HZ82"/>
  <c r="KI93"/>
  <c r="HZ93"/>
  <c r="KI104"/>
  <c r="HZ104"/>
  <c r="KI91"/>
  <c r="HZ91"/>
  <c r="KI128"/>
  <c r="HZ128"/>
  <c r="KI141"/>
  <c r="HZ141"/>
  <c r="KI122"/>
  <c r="HZ122"/>
  <c r="KI157"/>
  <c r="KI156"/>
  <c r="KI165"/>
  <c r="HZ165"/>
  <c r="KI168"/>
  <c r="HZ168"/>
  <c r="KI173"/>
  <c r="HZ173"/>
  <c r="KI184"/>
  <c r="HZ184"/>
  <c r="KI196"/>
  <c r="HZ196"/>
  <c r="KI199"/>
  <c r="HZ199"/>
  <c r="KI22"/>
  <c r="HZ22"/>
  <c r="KI27"/>
  <c r="HZ27"/>
  <c r="KI101"/>
  <c r="HZ101"/>
  <c r="KI123"/>
  <c r="HZ123"/>
  <c r="KI163"/>
  <c r="HZ163"/>
  <c r="KI198"/>
  <c r="HZ198"/>
  <c r="KI4"/>
  <c r="HZ4"/>
  <c r="KI52"/>
  <c r="HZ52"/>
  <c r="KI6"/>
  <c r="HZ6"/>
  <c r="KI25"/>
  <c r="HZ25"/>
  <c r="KI39"/>
  <c r="HZ39"/>
  <c r="KI81"/>
  <c r="HZ81"/>
  <c r="KI79"/>
  <c r="HZ79"/>
  <c r="KI136"/>
  <c r="HZ136"/>
  <c r="KI152"/>
  <c r="HZ152"/>
  <c r="KI195"/>
  <c r="HZ195"/>
  <c r="KI15"/>
  <c r="KI16"/>
  <c r="HZ16"/>
  <c r="KI31"/>
  <c r="HZ31"/>
  <c r="KI13"/>
  <c r="HZ13"/>
  <c r="KI34"/>
  <c r="HZ34"/>
  <c r="KI67"/>
  <c r="HZ67"/>
  <c r="KI84"/>
  <c r="HZ84"/>
  <c r="KI40"/>
  <c r="HZ40"/>
  <c r="KI50"/>
  <c r="HZ50"/>
  <c r="KI9"/>
  <c r="HZ9"/>
  <c r="KI86"/>
  <c r="HZ86"/>
  <c r="KI62"/>
  <c r="HZ62"/>
  <c r="KI43"/>
  <c r="HZ43"/>
  <c r="KI23"/>
  <c r="HZ23"/>
  <c r="KI56"/>
  <c r="HZ56"/>
  <c r="KI107"/>
  <c r="HZ107"/>
  <c r="KI49"/>
  <c r="HZ49"/>
  <c r="KI90"/>
  <c r="HZ90"/>
  <c r="KI97"/>
  <c r="HZ97"/>
  <c r="KI111"/>
  <c r="HZ111"/>
  <c r="KI95"/>
  <c r="HZ95"/>
  <c r="KI133"/>
  <c r="HZ133"/>
  <c r="KI153"/>
  <c r="HZ153"/>
  <c r="KI126"/>
  <c r="HZ126"/>
  <c r="KI130"/>
  <c r="HZ130"/>
  <c r="KI162"/>
  <c r="HZ162"/>
  <c r="KI167"/>
  <c r="HZ167"/>
  <c r="KI172"/>
  <c r="HZ172"/>
  <c r="KI181"/>
  <c r="HZ181"/>
  <c r="KI185"/>
  <c r="HZ185"/>
  <c r="KI194"/>
  <c r="HZ194"/>
  <c r="KI206"/>
  <c r="HZ206"/>
  <c r="HZ15"/>
  <c r="HZ14"/>
  <c r="HZ156"/>
  <c r="HZ155"/>
  <c r="HZ158"/>
  <c r="HZ157"/>
  <c r="VB1"/>
  <c r="SS204"/>
  <c r="SS14"/>
  <c r="SS203"/>
  <c r="SS202"/>
  <c r="SS72"/>
  <c r="SS205"/>
  <c r="SS201"/>
  <c r="SS200"/>
  <c r="SS206"/>
  <c r="SS199"/>
  <c r="SS198"/>
  <c r="SS196"/>
  <c r="SS192"/>
  <c r="SS197"/>
  <c r="SS193"/>
  <c r="SS195"/>
  <c r="SS188"/>
  <c r="SS184"/>
  <c r="SS190"/>
  <c r="SS189"/>
  <c r="SS183"/>
  <c r="SS182"/>
  <c r="SS180"/>
  <c r="SS187"/>
  <c r="SS181"/>
  <c r="SS177"/>
  <c r="SS191"/>
  <c r="SS185"/>
  <c r="SS179"/>
  <c r="SS186"/>
  <c r="SS175"/>
  <c r="SS174"/>
  <c r="SS170"/>
  <c r="SS194"/>
  <c r="SS171"/>
  <c r="SS167"/>
  <c r="SS176"/>
  <c r="SS173"/>
  <c r="SS169"/>
  <c r="SS165"/>
  <c r="SS178"/>
  <c r="SS160"/>
  <c r="SS156"/>
  <c r="SS152"/>
  <c r="SS148"/>
  <c r="SS168"/>
  <c r="SS161"/>
  <c r="SS157"/>
  <c r="SS153"/>
  <c r="SS149"/>
  <c r="SS172"/>
  <c r="SS166"/>
  <c r="SS164"/>
  <c r="SS159"/>
  <c r="SS155"/>
  <c r="SS151"/>
  <c r="SS147"/>
  <c r="SS143"/>
  <c r="SS139"/>
  <c r="SS135"/>
  <c r="SS131"/>
  <c r="SS163"/>
  <c r="SS158"/>
  <c r="SS150"/>
  <c r="SS145"/>
  <c r="SS144"/>
  <c r="SS140"/>
  <c r="SS146"/>
  <c r="SS141"/>
  <c r="SS137"/>
  <c r="SS136"/>
  <c r="SS127"/>
  <c r="SS123"/>
  <c r="SS119"/>
  <c r="SS115"/>
  <c r="SS111"/>
  <c r="SS107"/>
  <c r="SS103"/>
  <c r="SS162"/>
  <c r="SS154"/>
  <c r="SS142"/>
  <c r="SS134"/>
  <c r="SS133"/>
  <c r="SS128"/>
  <c r="SS124"/>
  <c r="SS132"/>
  <c r="SS125"/>
  <c r="SS121"/>
  <c r="SS117"/>
  <c r="SS112"/>
  <c r="SS104"/>
  <c r="SS100"/>
  <c r="SS96"/>
  <c r="SS92"/>
  <c r="SS88"/>
  <c r="SS84"/>
  <c r="SS80"/>
  <c r="SS76"/>
  <c r="SS126"/>
  <c r="SS122"/>
  <c r="SS120"/>
  <c r="SS118"/>
  <c r="SS116"/>
  <c r="SS110"/>
  <c r="SS109"/>
  <c r="SS102"/>
  <c r="SS101"/>
  <c r="SS138"/>
  <c r="SS130"/>
  <c r="SS129"/>
  <c r="SS108"/>
  <c r="SS98"/>
  <c r="SS94"/>
  <c r="SS90"/>
  <c r="SS81"/>
  <c r="SS73"/>
  <c r="SS70"/>
  <c r="SS66"/>
  <c r="SS62"/>
  <c r="SS58"/>
  <c r="SS54"/>
  <c r="SS50"/>
  <c r="SS114"/>
  <c r="SS113"/>
  <c r="SS87"/>
  <c r="SS86"/>
  <c r="SS79"/>
  <c r="SS78"/>
  <c r="SS71"/>
  <c r="SS106"/>
  <c r="SS105"/>
  <c r="SS83"/>
  <c r="SS82"/>
  <c r="SS75"/>
  <c r="SS74"/>
  <c r="SS69"/>
  <c r="SS65"/>
  <c r="SS61"/>
  <c r="SS57"/>
  <c r="SS99"/>
  <c r="SS91"/>
  <c r="SS67"/>
  <c r="SS63"/>
  <c r="SS59"/>
  <c r="SS55"/>
  <c r="SS53"/>
  <c r="SS52"/>
  <c r="SS47"/>
  <c r="SS43"/>
  <c r="SS37"/>
  <c r="SS33"/>
  <c r="SS31"/>
  <c r="SS28"/>
  <c r="SS24"/>
  <c r="SS97"/>
  <c r="SS89"/>
  <c r="SS51"/>
  <c r="SS48"/>
  <c r="SS44"/>
  <c r="SS40"/>
  <c r="SS38"/>
  <c r="SS34"/>
  <c r="SS29"/>
  <c r="SS93"/>
  <c r="SS46"/>
  <c r="SS42"/>
  <c r="SS39"/>
  <c r="SS36"/>
  <c r="SS32"/>
  <c r="SS27"/>
  <c r="SS23"/>
  <c r="SS85"/>
  <c r="SS77"/>
  <c r="SS56"/>
  <c r="SS35"/>
  <c r="SS30"/>
  <c r="SS20"/>
  <c r="SS16"/>
  <c r="SS10"/>
  <c r="SS6"/>
  <c r="SS3"/>
  <c r="SS11"/>
  <c r="SS8"/>
  <c r="SS68"/>
  <c r="SS49"/>
  <c r="SS45"/>
  <c r="SS22"/>
  <c r="SS17"/>
  <c r="SS7"/>
  <c r="SS64"/>
  <c r="SS26"/>
  <c r="SS95"/>
  <c r="SS60"/>
  <c r="SS41"/>
  <c r="SS25"/>
  <c r="SS21"/>
  <c r="SS19"/>
  <c r="SS15"/>
  <c r="SS9"/>
  <c r="SS5"/>
  <c r="SS2"/>
  <c r="SS4"/>
  <c r="SS18"/>
  <c r="SS13"/>
  <c r="SS12"/>
  <c r="ST1"/>
  <c r="NX262" l="1"/>
  <c r="NR263"/>
  <c r="FN206"/>
  <c r="FN198"/>
  <c r="FN203"/>
  <c r="FN200"/>
  <c r="FN201"/>
  <c r="FN194"/>
  <c r="FN192"/>
  <c r="FN197"/>
  <c r="FN199"/>
  <c r="FN196"/>
  <c r="FN204"/>
  <c r="FN195"/>
  <c r="FN189"/>
  <c r="FN181"/>
  <c r="FN205"/>
  <c r="FN202"/>
  <c r="FN191"/>
  <c r="FN188"/>
  <c r="FN186"/>
  <c r="FN184"/>
  <c r="FN187"/>
  <c r="FN185"/>
  <c r="FN171"/>
  <c r="FN163"/>
  <c r="FN179"/>
  <c r="FN190"/>
  <c r="FN180"/>
  <c r="FN193"/>
  <c r="FN170"/>
  <c r="FN168"/>
  <c r="FN166"/>
  <c r="FN153"/>
  <c r="FN174"/>
  <c r="FN182"/>
  <c r="FN177"/>
  <c r="FN178"/>
  <c r="FN173"/>
  <c r="FN167"/>
  <c r="FN164"/>
  <c r="FN161"/>
  <c r="FN151"/>
  <c r="FN147"/>
  <c r="FN175"/>
  <c r="FN165"/>
  <c r="FN162"/>
  <c r="FN159"/>
  <c r="FN160"/>
  <c r="FN158"/>
  <c r="FN156"/>
  <c r="FN169"/>
  <c r="FN157"/>
  <c r="FN149"/>
  <c r="FN136"/>
  <c r="FN128"/>
  <c r="FN148"/>
  <c r="FN138"/>
  <c r="FN143"/>
  <c r="FN142"/>
  <c r="FN140"/>
  <c r="FN150"/>
  <c r="FN176"/>
  <c r="FN146"/>
  <c r="FN145"/>
  <c r="FN130"/>
  <c r="FN122"/>
  <c r="FN114"/>
  <c r="FN127"/>
  <c r="FN154"/>
  <c r="FN144"/>
  <c r="FN141"/>
  <c r="FN133"/>
  <c r="FN132"/>
  <c r="FN131"/>
  <c r="FN118"/>
  <c r="FN152"/>
  <c r="FN129"/>
  <c r="FN126"/>
  <c r="FN125"/>
  <c r="FN124"/>
  <c r="FN123"/>
  <c r="FN116"/>
  <c r="FN105"/>
  <c r="FN97"/>
  <c r="FN113"/>
  <c r="FN111"/>
  <c r="FN183"/>
  <c r="FN155"/>
  <c r="FN117"/>
  <c r="FN137"/>
  <c r="FN110"/>
  <c r="FN108"/>
  <c r="FN95"/>
  <c r="FN93"/>
  <c r="FN92"/>
  <c r="FN84"/>
  <c r="FN109"/>
  <c r="FN106"/>
  <c r="FN103"/>
  <c r="FN90"/>
  <c r="FN88"/>
  <c r="FN94"/>
  <c r="FN139"/>
  <c r="FN135"/>
  <c r="FN134"/>
  <c r="FN120"/>
  <c r="FN102"/>
  <c r="FN99"/>
  <c r="FN96"/>
  <c r="FN86"/>
  <c r="FN73"/>
  <c r="FN115"/>
  <c r="FN91"/>
  <c r="FN81"/>
  <c r="FN71"/>
  <c r="FN69"/>
  <c r="FN62"/>
  <c r="FN54"/>
  <c r="FN119"/>
  <c r="FN87"/>
  <c r="FN78"/>
  <c r="FN75"/>
  <c r="FN59"/>
  <c r="FN98"/>
  <c r="FN64"/>
  <c r="FN56"/>
  <c r="FN107"/>
  <c r="FN67"/>
  <c r="FN65"/>
  <c r="FN57"/>
  <c r="FN49"/>
  <c r="FN41"/>
  <c r="FN33"/>
  <c r="FN83"/>
  <c r="FN60"/>
  <c r="FN51"/>
  <c r="FN34"/>
  <c r="FN28"/>
  <c r="FN74"/>
  <c r="FN70"/>
  <c r="FN61"/>
  <c r="FN53"/>
  <c r="FN52"/>
  <c r="FN40"/>
  <c r="FN38"/>
  <c r="FN104"/>
  <c r="FN42"/>
  <c r="FN30"/>
  <c r="FN121"/>
  <c r="FN101"/>
  <c r="FN68"/>
  <c r="FN43"/>
  <c r="FN26"/>
  <c r="FN18"/>
  <c r="FN112"/>
  <c r="FN72"/>
  <c r="FN39"/>
  <c r="FN16"/>
  <c r="FN12"/>
  <c r="FN4"/>
  <c r="FN82"/>
  <c r="FN80"/>
  <c r="FN66"/>
  <c r="FN63"/>
  <c r="FN27"/>
  <c r="FN20"/>
  <c r="FN9"/>
  <c r="FN76"/>
  <c r="FN48"/>
  <c r="FN22"/>
  <c r="FN14"/>
  <c r="FN6"/>
  <c r="FN85"/>
  <c r="FN47"/>
  <c r="FN23"/>
  <c r="FN21"/>
  <c r="FN10"/>
  <c r="FN2"/>
  <c r="FN100"/>
  <c r="FN50"/>
  <c r="FN46"/>
  <c r="FN32"/>
  <c r="FN31"/>
  <c r="FN29"/>
  <c r="FN55"/>
  <c r="FN25"/>
  <c r="FN19"/>
  <c r="FN13"/>
  <c r="FN5"/>
  <c r="FN11"/>
  <c r="FN172"/>
  <c r="FN37"/>
  <c r="FN15"/>
  <c r="FN8"/>
  <c r="FN58"/>
  <c r="FN24"/>
  <c r="FN17"/>
  <c r="FN7"/>
  <c r="FN89"/>
  <c r="FN44"/>
  <c r="FN3"/>
  <c r="FN79"/>
  <c r="FN77"/>
  <c r="FN45"/>
  <c r="FN36"/>
  <c r="FN35"/>
  <c r="CY206"/>
  <c r="CY202"/>
  <c r="CY198"/>
  <c r="CY194"/>
  <c r="CY190"/>
  <c r="CY186"/>
  <c r="CY182"/>
  <c r="CY178"/>
  <c r="CY174"/>
  <c r="CY170"/>
  <c r="CY166"/>
  <c r="CY162"/>
  <c r="CY158"/>
  <c r="CY154"/>
  <c r="CY150"/>
  <c r="CY146"/>
  <c r="CY142"/>
  <c r="CY138"/>
  <c r="CY203"/>
  <c r="CY199"/>
  <c r="CY195"/>
  <c r="CY191"/>
  <c r="CY187"/>
  <c r="CY183"/>
  <c r="CY179"/>
  <c r="CY175"/>
  <c r="CY171"/>
  <c r="CY167"/>
  <c r="CY204"/>
  <c r="CY200"/>
  <c r="CY196"/>
  <c r="CY192"/>
  <c r="CY188"/>
  <c r="CY184"/>
  <c r="CY180"/>
  <c r="CY176"/>
  <c r="CY205"/>
  <c r="CY201"/>
  <c r="CY197"/>
  <c r="CY193"/>
  <c r="CY189"/>
  <c r="CY185"/>
  <c r="CY181"/>
  <c r="CY177"/>
  <c r="CY173"/>
  <c r="CY169"/>
  <c r="CY165"/>
  <c r="CY164"/>
  <c r="CY163"/>
  <c r="CY157"/>
  <c r="CY152"/>
  <c r="CY147"/>
  <c r="CY141"/>
  <c r="CY137"/>
  <c r="CY133"/>
  <c r="CY129"/>
  <c r="CY125"/>
  <c r="CY121"/>
  <c r="CY117"/>
  <c r="CY161"/>
  <c r="CY156"/>
  <c r="CY151"/>
  <c r="CY145"/>
  <c r="CY140"/>
  <c r="CY134"/>
  <c r="CY130"/>
  <c r="CY126"/>
  <c r="CY172"/>
  <c r="CY160"/>
  <c r="CY155"/>
  <c r="CY149"/>
  <c r="CY144"/>
  <c r="CY139"/>
  <c r="CY135"/>
  <c r="CY131"/>
  <c r="CY127"/>
  <c r="CY168"/>
  <c r="CY159"/>
  <c r="CY153"/>
  <c r="CY148"/>
  <c r="CY143"/>
  <c r="CY136"/>
  <c r="CY132"/>
  <c r="CY128"/>
  <c r="CY124"/>
  <c r="CY120"/>
  <c r="CY116"/>
  <c r="CY112"/>
  <c r="CY119"/>
  <c r="CY113"/>
  <c r="CY108"/>
  <c r="CY104"/>
  <c r="CY100"/>
  <c r="CY96"/>
  <c r="CY92"/>
  <c r="CY88"/>
  <c r="CY84"/>
  <c r="CY80"/>
  <c r="CY76"/>
  <c r="CY72"/>
  <c r="CY68"/>
  <c r="CY64"/>
  <c r="CY122"/>
  <c r="CY109"/>
  <c r="CY105"/>
  <c r="CY101"/>
  <c r="CY97"/>
  <c r="CY93"/>
  <c r="CY89"/>
  <c r="CY85"/>
  <c r="CY81"/>
  <c r="CY77"/>
  <c r="CY73"/>
  <c r="CY123"/>
  <c r="CY115"/>
  <c r="CY110"/>
  <c r="CY106"/>
  <c r="CY102"/>
  <c r="CY98"/>
  <c r="CY94"/>
  <c r="CY90"/>
  <c r="CY86"/>
  <c r="CY82"/>
  <c r="CY78"/>
  <c r="CY74"/>
  <c r="CY118"/>
  <c r="CY114"/>
  <c r="CY111"/>
  <c r="CY107"/>
  <c r="CY103"/>
  <c r="CY99"/>
  <c r="CY95"/>
  <c r="CY91"/>
  <c r="CY87"/>
  <c r="CY83"/>
  <c r="CY79"/>
  <c r="CY75"/>
  <c r="CY71"/>
  <c r="CY67"/>
  <c r="CY63"/>
  <c r="CY59"/>
  <c r="CY66"/>
  <c r="CY61"/>
  <c r="CY55"/>
  <c r="CY51"/>
  <c r="CY47"/>
  <c r="CY43"/>
  <c r="CY39"/>
  <c r="CY35"/>
  <c r="CY31"/>
  <c r="CY27"/>
  <c r="CY23"/>
  <c r="CY19"/>
  <c r="CY15"/>
  <c r="CY11"/>
  <c r="CY7"/>
  <c r="CY3"/>
  <c r="CY16"/>
  <c r="CY12"/>
  <c r="CY8"/>
  <c r="CY4"/>
  <c r="CY13"/>
  <c r="CY69"/>
  <c r="CY60"/>
  <c r="CY56"/>
  <c r="CY52"/>
  <c r="CY48"/>
  <c r="CY44"/>
  <c r="CY40"/>
  <c r="CY36"/>
  <c r="CY32"/>
  <c r="CY28"/>
  <c r="CY24"/>
  <c r="CY20"/>
  <c r="CY1"/>
  <c r="CY17"/>
  <c r="CY9"/>
  <c r="CY5"/>
  <c r="CY70"/>
  <c r="CY62"/>
  <c r="CY57"/>
  <c r="CY53"/>
  <c r="CY49"/>
  <c r="CY45"/>
  <c r="CY41"/>
  <c r="CY37"/>
  <c r="CY33"/>
  <c r="CY29"/>
  <c r="CY25"/>
  <c r="CY21"/>
  <c r="CY65"/>
  <c r="CY58"/>
  <c r="CY54"/>
  <c r="CY50"/>
  <c r="CY46"/>
  <c r="CY42"/>
  <c r="CY38"/>
  <c r="CY34"/>
  <c r="CY30"/>
  <c r="CY26"/>
  <c r="CY22"/>
  <c r="CY18"/>
  <c r="CY14"/>
  <c r="CY10"/>
  <c r="CY6"/>
  <c r="CY2"/>
  <c r="FN210"/>
  <c r="FM208"/>
  <c r="AK205"/>
  <c r="AK203"/>
  <c r="AK206"/>
  <c r="AK204"/>
  <c r="AK201"/>
  <c r="AK199"/>
  <c r="AK197"/>
  <c r="AK195"/>
  <c r="AK193"/>
  <c r="AK200"/>
  <c r="AK198"/>
  <c r="AK202"/>
  <c r="AK194"/>
  <c r="AK192"/>
  <c r="AK191"/>
  <c r="AK189"/>
  <c r="AK196"/>
  <c r="AK190"/>
  <c r="AK181"/>
  <c r="AK179"/>
  <c r="AK177"/>
  <c r="AK175"/>
  <c r="AK173"/>
  <c r="AK171"/>
  <c r="AK169"/>
  <c r="AK167"/>
  <c r="AK165"/>
  <c r="AK188"/>
  <c r="AK187"/>
  <c r="AK186"/>
  <c r="AK185"/>
  <c r="AK184"/>
  <c r="AK183"/>
  <c r="AK182"/>
  <c r="AK180"/>
  <c r="AK170"/>
  <c r="AK176"/>
  <c r="AK172"/>
  <c r="AK163"/>
  <c r="AK174"/>
  <c r="AK166"/>
  <c r="AK178"/>
  <c r="AK168"/>
  <c r="AK164"/>
  <c r="AK162"/>
  <c r="AK160"/>
  <c r="AK158"/>
  <c r="AK156"/>
  <c r="AK154"/>
  <c r="AK152"/>
  <c r="AK151"/>
  <c r="AK159"/>
  <c r="AK153"/>
  <c r="AK149"/>
  <c r="AK147"/>
  <c r="AK161"/>
  <c r="AK155"/>
  <c r="AK157"/>
  <c r="AK150"/>
  <c r="AK148"/>
  <c r="AK146"/>
  <c r="AK144"/>
  <c r="AK142"/>
  <c r="AK140"/>
  <c r="AK138"/>
  <c r="AK143"/>
  <c r="AK141"/>
  <c r="AK136"/>
  <c r="AK134"/>
  <c r="AK132"/>
  <c r="AK130"/>
  <c r="AK128"/>
  <c r="AK126"/>
  <c r="AK124"/>
  <c r="AK122"/>
  <c r="AK120"/>
  <c r="AK145"/>
  <c r="AK137"/>
  <c r="AK135"/>
  <c r="AK133"/>
  <c r="AK139"/>
  <c r="AK121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129"/>
  <c r="AK123"/>
  <c r="AK131"/>
  <c r="AK125"/>
  <c r="AK117"/>
  <c r="AK115"/>
  <c r="AK113"/>
  <c r="AK111"/>
  <c r="AK127"/>
  <c r="AK119"/>
  <c r="AK107"/>
  <c r="AK99"/>
  <c r="AK91"/>
  <c r="AK83"/>
  <c r="AK109"/>
  <c r="AK101"/>
  <c r="AK93"/>
  <c r="AK85"/>
  <c r="AK81"/>
  <c r="AK79"/>
  <c r="AK77"/>
  <c r="AK75"/>
  <c r="AK73"/>
  <c r="AK71"/>
  <c r="AK69"/>
  <c r="AK103"/>
  <c r="AK95"/>
  <c r="AK87"/>
  <c r="AK105"/>
  <c r="AK97"/>
  <c r="AK89"/>
  <c r="AK80"/>
  <c r="AK78"/>
  <c r="AK76"/>
  <c r="AK74"/>
  <c r="AK70"/>
  <c r="AK50"/>
  <c r="AK48"/>
  <c r="AK46"/>
  <c r="AK44"/>
  <c r="AK72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49"/>
  <c r="AK47"/>
  <c r="AK45"/>
  <c r="AK43"/>
  <c r="AK41"/>
  <c r="AK39"/>
  <c r="AK37"/>
  <c r="AK35"/>
  <c r="AK33"/>
  <c r="AK31"/>
  <c r="AK29"/>
  <c r="AK27"/>
  <c r="AK25"/>
  <c r="AK23"/>
  <c r="AK42"/>
  <c r="AK34"/>
  <c r="AK24"/>
  <c r="AK8"/>
  <c r="AK6"/>
  <c r="AK4"/>
  <c r="AK36"/>
  <c r="AK26"/>
  <c r="AK22"/>
  <c r="AK20"/>
  <c r="AK18"/>
  <c r="AK16"/>
  <c r="AK14"/>
  <c r="AK12"/>
  <c r="AK10"/>
  <c r="AK38"/>
  <c r="AK28"/>
  <c r="AK2"/>
  <c r="AK40"/>
  <c r="AK32"/>
  <c r="AK30"/>
  <c r="AK21"/>
  <c r="AK19"/>
  <c r="AK17"/>
  <c r="AK15"/>
  <c r="AK13"/>
  <c r="AK11"/>
  <c r="AK9"/>
  <c r="AK7"/>
  <c r="AK5"/>
  <c r="AK3"/>
  <c r="IA159"/>
  <c r="FO1"/>
  <c r="KJ158"/>
  <c r="KJ155"/>
  <c r="VB206"/>
  <c r="VB203"/>
  <c r="VB200"/>
  <c r="VB205"/>
  <c r="VB193"/>
  <c r="VB185"/>
  <c r="VB204"/>
  <c r="VB198"/>
  <c r="VB194"/>
  <c r="VB176"/>
  <c r="VB168"/>
  <c r="VB188"/>
  <c r="VB199"/>
  <c r="VB180"/>
  <c r="VB162"/>
  <c r="VB201"/>
  <c r="VB189"/>
  <c r="VB196"/>
  <c r="VB187"/>
  <c r="VB167"/>
  <c r="VB163"/>
  <c r="VB190"/>
  <c r="VB178"/>
  <c r="VB164"/>
  <c r="VB202"/>
  <c r="VB181"/>
  <c r="VB179"/>
  <c r="VB197"/>
  <c r="VB159"/>
  <c r="VB184"/>
  <c r="VB165"/>
  <c r="VB157"/>
  <c r="VB151"/>
  <c r="VB143"/>
  <c r="VB172"/>
  <c r="VB175"/>
  <c r="VB170"/>
  <c r="VB192"/>
  <c r="VB186"/>
  <c r="VB177"/>
  <c r="VB158"/>
  <c r="VB150"/>
  <c r="VB146"/>
  <c r="VB134"/>
  <c r="VB126"/>
  <c r="VB174"/>
  <c r="VB171"/>
  <c r="VB161"/>
  <c r="VB148"/>
  <c r="VB145"/>
  <c r="VB142"/>
  <c r="VB182"/>
  <c r="VB160"/>
  <c r="VB173"/>
  <c r="VB154"/>
  <c r="VB152"/>
  <c r="VB140"/>
  <c r="VB138"/>
  <c r="VB195"/>
  <c r="VB191"/>
  <c r="VB183"/>
  <c r="VB166"/>
  <c r="VB156"/>
  <c r="VB149"/>
  <c r="VB131"/>
  <c r="VB127"/>
  <c r="VB114"/>
  <c r="VB139"/>
  <c r="VB144"/>
  <c r="VB130"/>
  <c r="VB124"/>
  <c r="VB137"/>
  <c r="VB121"/>
  <c r="VB120"/>
  <c r="VB118"/>
  <c r="VB147"/>
  <c r="VB111"/>
  <c r="VB107"/>
  <c r="VB103"/>
  <c r="VB95"/>
  <c r="VB87"/>
  <c r="VB94"/>
  <c r="VB90"/>
  <c r="VB133"/>
  <c r="VB125"/>
  <c r="VB123"/>
  <c r="VB113"/>
  <c r="VB112"/>
  <c r="VB109"/>
  <c r="VB100"/>
  <c r="VB96"/>
  <c r="VB81"/>
  <c r="VB155"/>
  <c r="VB135"/>
  <c r="VB102"/>
  <c r="VB98"/>
  <c r="VB85"/>
  <c r="VB83"/>
  <c r="VB78"/>
  <c r="VB141"/>
  <c r="VB110"/>
  <c r="VB104"/>
  <c r="VB89"/>
  <c r="VB75"/>
  <c r="VB67"/>
  <c r="VB59"/>
  <c r="VB51"/>
  <c r="VB43"/>
  <c r="VB153"/>
  <c r="VB119"/>
  <c r="VB106"/>
  <c r="VB86"/>
  <c r="VB66"/>
  <c r="VB62"/>
  <c r="VB108"/>
  <c r="VB99"/>
  <c r="VB72"/>
  <c r="VB129"/>
  <c r="VB117"/>
  <c r="VB116"/>
  <c r="VB115"/>
  <c r="VB92"/>
  <c r="VB82"/>
  <c r="VB74"/>
  <c r="VB70"/>
  <c r="VB57"/>
  <c r="VB55"/>
  <c r="VB169"/>
  <c r="VB132"/>
  <c r="VB105"/>
  <c r="VB76"/>
  <c r="VB61"/>
  <c r="VB48"/>
  <c r="VB44"/>
  <c r="VB38"/>
  <c r="VB30"/>
  <c r="VB27"/>
  <c r="VB80"/>
  <c r="VB79"/>
  <c r="VB71"/>
  <c r="VB65"/>
  <c r="VB54"/>
  <c r="VB53"/>
  <c r="VB52"/>
  <c r="VB29"/>
  <c r="VB25"/>
  <c r="VB136"/>
  <c r="VB64"/>
  <c r="VB45"/>
  <c r="VB42"/>
  <c r="VB35"/>
  <c r="VB31"/>
  <c r="VB22"/>
  <c r="VB19"/>
  <c r="VB77"/>
  <c r="VB63"/>
  <c r="VB49"/>
  <c r="VB37"/>
  <c r="VB33"/>
  <c r="VB16"/>
  <c r="VB8"/>
  <c r="VB84"/>
  <c r="VB97"/>
  <c r="VB93"/>
  <c r="VB46"/>
  <c r="VB91"/>
  <c r="VB69"/>
  <c r="VB68"/>
  <c r="VB50"/>
  <c r="VB47"/>
  <c r="VB88"/>
  <c r="VB56"/>
  <c r="VB41"/>
  <c r="VB26"/>
  <c r="VB24"/>
  <c r="VB23"/>
  <c r="VB21"/>
  <c r="VB17"/>
  <c r="VB6"/>
  <c r="VB7"/>
  <c r="VB101"/>
  <c r="VB73"/>
  <c r="VB9"/>
  <c r="VB2"/>
  <c r="VB128"/>
  <c r="VB34"/>
  <c r="VB36"/>
  <c r="VB40"/>
  <c r="VB28"/>
  <c r="VB20"/>
  <c r="VB10"/>
  <c r="VB3"/>
  <c r="VB60"/>
  <c r="VB39"/>
  <c r="VB15"/>
  <c r="VB11"/>
  <c r="VB14"/>
  <c r="VB12"/>
  <c r="VB5"/>
  <c r="VB122"/>
  <c r="VB58"/>
  <c r="VB32"/>
  <c r="VB18"/>
  <c r="VB4"/>
  <c r="VB13"/>
  <c r="KJ14"/>
  <c r="KJ20"/>
  <c r="IA20"/>
  <c r="KJ38"/>
  <c r="IA38"/>
  <c r="KJ54"/>
  <c r="IA54"/>
  <c r="KJ117"/>
  <c r="IA117"/>
  <c r="KJ153"/>
  <c r="IA153"/>
  <c r="KJ206"/>
  <c r="IA206"/>
  <c r="KJ5"/>
  <c r="IA5"/>
  <c r="KJ30"/>
  <c r="IA30"/>
  <c r="KJ59"/>
  <c r="IA59"/>
  <c r="KJ69"/>
  <c r="IA69"/>
  <c r="KJ78"/>
  <c r="IA78"/>
  <c r="KJ58"/>
  <c r="IA58"/>
  <c r="KJ98"/>
  <c r="IA98"/>
  <c r="KJ110"/>
  <c r="IA110"/>
  <c r="KJ84"/>
  <c r="IA84"/>
  <c r="KJ121"/>
  <c r="IA121"/>
  <c r="KJ154"/>
  <c r="IA154"/>
  <c r="KJ127"/>
  <c r="IA127"/>
  <c r="KJ150"/>
  <c r="IA150"/>
  <c r="KJ151"/>
  <c r="IA151"/>
  <c r="KJ156"/>
  <c r="KJ157"/>
  <c r="KJ165"/>
  <c r="IA165"/>
  <c r="KJ174"/>
  <c r="IA174"/>
  <c r="KJ187"/>
  <c r="IA187"/>
  <c r="KJ195"/>
  <c r="IA195"/>
  <c r="KJ200"/>
  <c r="IA200"/>
  <c r="KJ9"/>
  <c r="IA9"/>
  <c r="KJ26"/>
  <c r="IA26"/>
  <c r="KJ8"/>
  <c r="IA8"/>
  <c r="KJ35"/>
  <c r="IA35"/>
  <c r="KJ39"/>
  <c r="IA39"/>
  <c r="KJ44"/>
  <c r="IA44"/>
  <c r="KJ33"/>
  <c r="IA33"/>
  <c r="KJ63"/>
  <c r="IA63"/>
  <c r="KJ74"/>
  <c r="IA74"/>
  <c r="KJ79"/>
  <c r="IA79"/>
  <c r="KJ62"/>
  <c r="IA62"/>
  <c r="KJ108"/>
  <c r="IA108"/>
  <c r="KJ116"/>
  <c r="IA116"/>
  <c r="KJ88"/>
  <c r="IA88"/>
  <c r="KJ125"/>
  <c r="IA125"/>
  <c r="KJ162"/>
  <c r="IA162"/>
  <c r="KJ136"/>
  <c r="IA136"/>
  <c r="KJ161"/>
  <c r="IA161"/>
  <c r="KJ169"/>
  <c r="IA169"/>
  <c r="KJ175"/>
  <c r="IA175"/>
  <c r="KJ180"/>
  <c r="IA180"/>
  <c r="KJ193"/>
  <c r="IA193"/>
  <c r="KJ201"/>
  <c r="IA201"/>
  <c r="KJ2"/>
  <c r="IA2"/>
  <c r="KJ65"/>
  <c r="IA65"/>
  <c r="KJ142"/>
  <c r="IA142"/>
  <c r="KJ188"/>
  <c r="IA188"/>
  <c r="KJ36"/>
  <c r="IA36"/>
  <c r="KJ48"/>
  <c r="IA48"/>
  <c r="KJ66"/>
  <c r="IA66"/>
  <c r="KJ137"/>
  <c r="IA137"/>
  <c r="KJ186"/>
  <c r="IA186"/>
  <c r="KJ3"/>
  <c r="IA3"/>
  <c r="KJ91"/>
  <c r="IA91"/>
  <c r="KJ87"/>
  <c r="IA87"/>
  <c r="KJ70"/>
  <c r="IA70"/>
  <c r="KJ130"/>
  <c r="IA130"/>
  <c r="KJ120"/>
  <c r="IA120"/>
  <c r="KJ96"/>
  <c r="IA96"/>
  <c r="KJ124"/>
  <c r="IA124"/>
  <c r="KJ107"/>
  <c r="IA107"/>
  <c r="KJ141"/>
  <c r="IA141"/>
  <c r="KJ131"/>
  <c r="IA131"/>
  <c r="KJ164"/>
  <c r="IA164"/>
  <c r="KJ148"/>
  <c r="IA148"/>
  <c r="KJ176"/>
  <c r="IA176"/>
  <c r="KJ179"/>
  <c r="IA179"/>
  <c r="KJ183"/>
  <c r="IA183"/>
  <c r="KJ192"/>
  <c r="IA192"/>
  <c r="KJ72"/>
  <c r="IA72"/>
  <c r="KJ60"/>
  <c r="IA60"/>
  <c r="KJ71"/>
  <c r="IA71"/>
  <c r="KJ145"/>
  <c r="IA145"/>
  <c r="KJ181"/>
  <c r="IA181"/>
  <c r="KJ40"/>
  <c r="IA40"/>
  <c r="KJ42"/>
  <c r="IA42"/>
  <c r="KJ129"/>
  <c r="IA129"/>
  <c r="KJ163"/>
  <c r="IA163"/>
  <c r="KJ197"/>
  <c r="IA197"/>
  <c r="KJ19"/>
  <c r="IA19"/>
  <c r="KJ51"/>
  <c r="IA51"/>
  <c r="KJ17"/>
  <c r="IA17"/>
  <c r="KJ47"/>
  <c r="IA47"/>
  <c r="KJ83"/>
  <c r="IA83"/>
  <c r="KJ138"/>
  <c r="IA138"/>
  <c r="KJ100"/>
  <c r="IA100"/>
  <c r="KJ128"/>
  <c r="IA128"/>
  <c r="KJ111"/>
  <c r="IA111"/>
  <c r="KJ146"/>
  <c r="IA146"/>
  <c r="KJ135"/>
  <c r="IA135"/>
  <c r="KJ166"/>
  <c r="IA166"/>
  <c r="KJ152"/>
  <c r="IA152"/>
  <c r="KJ167"/>
  <c r="IA167"/>
  <c r="KJ185"/>
  <c r="IA185"/>
  <c r="KJ189"/>
  <c r="IA189"/>
  <c r="KJ196"/>
  <c r="IA196"/>
  <c r="KJ202"/>
  <c r="IA202"/>
  <c r="KJ32"/>
  <c r="IA32"/>
  <c r="KJ55"/>
  <c r="IA55"/>
  <c r="KJ109"/>
  <c r="IA109"/>
  <c r="KJ123"/>
  <c r="IA123"/>
  <c r="KJ178"/>
  <c r="IA178"/>
  <c r="KJ204"/>
  <c r="IA204"/>
  <c r="KJ68"/>
  <c r="IA68"/>
  <c r="KJ64"/>
  <c r="IA64"/>
  <c r="KJ56"/>
  <c r="IA56"/>
  <c r="KJ37"/>
  <c r="IA37"/>
  <c r="KJ75"/>
  <c r="IA75"/>
  <c r="KJ118"/>
  <c r="IA118"/>
  <c r="KJ132"/>
  <c r="IA132"/>
  <c r="KJ168"/>
  <c r="IA168"/>
  <c r="KJ182"/>
  <c r="IA182"/>
  <c r="KJ7"/>
  <c r="IA7"/>
  <c r="KJ46"/>
  <c r="IA46"/>
  <c r="IA82"/>
  <c r="KJ82"/>
  <c r="KJ21"/>
  <c r="IA21"/>
  <c r="KJ85"/>
  <c r="IA85"/>
  <c r="KJ89"/>
  <c r="IA89"/>
  <c r="KJ99"/>
  <c r="IA99"/>
  <c r="KJ113"/>
  <c r="IA113"/>
  <c r="KJ73"/>
  <c r="IA73"/>
  <c r="KJ122"/>
  <c r="IA122"/>
  <c r="KJ18"/>
  <c r="IA18"/>
  <c r="KJ25"/>
  <c r="IA25"/>
  <c r="KJ22"/>
  <c r="IA22"/>
  <c r="KJ10"/>
  <c r="IA10"/>
  <c r="KJ23"/>
  <c r="IA23"/>
  <c r="KJ29"/>
  <c r="IA29"/>
  <c r="KJ97"/>
  <c r="IA97"/>
  <c r="KJ52"/>
  <c r="IA52"/>
  <c r="KJ57"/>
  <c r="IA57"/>
  <c r="KJ105"/>
  <c r="IA105"/>
  <c r="KJ114"/>
  <c r="IA114"/>
  <c r="KJ81"/>
  <c r="IA81"/>
  <c r="KJ101"/>
  <c r="IA101"/>
  <c r="KJ126"/>
  <c r="IA126"/>
  <c r="KJ104"/>
  <c r="IA104"/>
  <c r="KJ133"/>
  <c r="IA133"/>
  <c r="KJ115"/>
  <c r="IA115"/>
  <c r="KJ140"/>
  <c r="IA140"/>
  <c r="KJ139"/>
  <c r="IA139"/>
  <c r="KJ172"/>
  <c r="IA172"/>
  <c r="KJ171"/>
  <c r="IA171"/>
  <c r="KJ191"/>
  <c r="IA191"/>
  <c r="KJ190"/>
  <c r="IA190"/>
  <c r="KJ198"/>
  <c r="IA198"/>
  <c r="KJ203"/>
  <c r="IA203"/>
  <c r="KJ49"/>
  <c r="IA49"/>
  <c r="KJ28"/>
  <c r="IA28"/>
  <c r="KJ94"/>
  <c r="IA94"/>
  <c r="KJ80"/>
  <c r="IA80"/>
  <c r="KJ147"/>
  <c r="IA147"/>
  <c r="KJ170"/>
  <c r="IA170"/>
  <c r="KJ95"/>
  <c r="IA95"/>
  <c r="KJ31"/>
  <c r="IA31"/>
  <c r="KJ11"/>
  <c r="IA11"/>
  <c r="KJ67"/>
  <c r="IA67"/>
  <c r="KJ86"/>
  <c r="IA86"/>
  <c r="KJ92"/>
  <c r="IA92"/>
  <c r="KJ103"/>
  <c r="IA103"/>
  <c r="KJ173"/>
  <c r="IA173"/>
  <c r="KJ205"/>
  <c r="IA205"/>
  <c r="KJ12"/>
  <c r="IA12"/>
  <c r="KJ77"/>
  <c r="IA77"/>
  <c r="KJ43"/>
  <c r="IA43"/>
  <c r="KJ13"/>
  <c r="IA13"/>
  <c r="KJ6"/>
  <c r="IA6"/>
  <c r="KJ93"/>
  <c r="IA93"/>
  <c r="KJ4"/>
  <c r="IA4"/>
  <c r="KJ41"/>
  <c r="IA41"/>
  <c r="KJ45"/>
  <c r="IA45"/>
  <c r="KJ16"/>
  <c r="KJ15"/>
  <c r="IA16"/>
  <c r="KJ27"/>
  <c r="IA27"/>
  <c r="KJ34"/>
  <c r="IA34"/>
  <c r="KJ24"/>
  <c r="IA24"/>
  <c r="KJ53"/>
  <c r="IA53"/>
  <c r="KJ61"/>
  <c r="IA61"/>
  <c r="KJ106"/>
  <c r="IA106"/>
  <c r="KJ50"/>
  <c r="IA50"/>
  <c r="KJ90"/>
  <c r="IA90"/>
  <c r="KJ102"/>
  <c r="IA102"/>
  <c r="KJ76"/>
  <c r="IA76"/>
  <c r="KJ112"/>
  <c r="IA112"/>
  <c r="KJ134"/>
  <c r="IA134"/>
  <c r="KJ119"/>
  <c r="IA119"/>
  <c r="KJ144"/>
  <c r="IA144"/>
  <c r="KJ143"/>
  <c r="IA143"/>
  <c r="KJ149"/>
  <c r="IA149"/>
  <c r="KJ160"/>
  <c r="KJ159"/>
  <c r="IA160"/>
  <c r="KJ194"/>
  <c r="IA194"/>
  <c r="KJ177"/>
  <c r="IA177"/>
  <c r="KJ184"/>
  <c r="IA184"/>
  <c r="KJ199"/>
  <c r="IA199"/>
  <c r="IA15"/>
  <c r="IA14"/>
  <c r="IA156"/>
  <c r="IA155"/>
  <c r="IA158"/>
  <c r="IA157"/>
  <c r="VC1"/>
  <c r="ST14"/>
  <c r="ST205"/>
  <c r="ST72"/>
  <c r="ST204"/>
  <c r="ST203"/>
  <c r="ST202"/>
  <c r="ST201"/>
  <c r="ST197"/>
  <c r="ST193"/>
  <c r="ST199"/>
  <c r="ST200"/>
  <c r="ST192"/>
  <c r="ST198"/>
  <c r="ST195"/>
  <c r="ST194"/>
  <c r="ST188"/>
  <c r="ST190"/>
  <c r="ST189"/>
  <c r="ST185"/>
  <c r="ST196"/>
  <c r="ST191"/>
  <c r="ST187"/>
  <c r="ST181"/>
  <c r="ST177"/>
  <c r="ST186"/>
  <c r="ST178"/>
  <c r="ST206"/>
  <c r="ST184"/>
  <c r="ST183"/>
  <c r="ST182"/>
  <c r="ST180"/>
  <c r="ST176"/>
  <c r="ST171"/>
  <c r="ST167"/>
  <c r="ST172"/>
  <c r="ST168"/>
  <c r="ST164"/>
  <c r="ST175"/>
  <c r="ST174"/>
  <c r="ST170"/>
  <c r="ST166"/>
  <c r="ST179"/>
  <c r="ST165"/>
  <c r="ST161"/>
  <c r="ST157"/>
  <c r="ST153"/>
  <c r="ST149"/>
  <c r="ST169"/>
  <c r="ST163"/>
  <c r="ST162"/>
  <c r="ST158"/>
  <c r="ST154"/>
  <c r="ST150"/>
  <c r="ST173"/>
  <c r="ST160"/>
  <c r="ST156"/>
  <c r="ST152"/>
  <c r="ST148"/>
  <c r="ST145"/>
  <c r="ST144"/>
  <c r="ST140"/>
  <c r="ST136"/>
  <c r="ST132"/>
  <c r="ST159"/>
  <c r="ST151"/>
  <c r="ST146"/>
  <c r="ST141"/>
  <c r="ST142"/>
  <c r="ST138"/>
  <c r="ST139"/>
  <c r="ST137"/>
  <c r="ST135"/>
  <c r="ST134"/>
  <c r="ST133"/>
  <c r="ST128"/>
  <c r="ST124"/>
  <c r="ST120"/>
  <c r="ST116"/>
  <c r="ST112"/>
  <c r="ST108"/>
  <c r="ST104"/>
  <c r="ST155"/>
  <c r="ST147"/>
  <c r="ST143"/>
  <c r="ST125"/>
  <c r="ST131"/>
  <c r="ST130"/>
  <c r="ST129"/>
  <c r="ST126"/>
  <c r="ST122"/>
  <c r="ST118"/>
  <c r="ST111"/>
  <c r="ST110"/>
  <c r="ST109"/>
  <c r="ST103"/>
  <c r="ST102"/>
  <c r="ST101"/>
  <c r="ST97"/>
  <c r="ST93"/>
  <c r="ST89"/>
  <c r="ST85"/>
  <c r="ST81"/>
  <c r="ST77"/>
  <c r="ST73"/>
  <c r="ST127"/>
  <c r="ST121"/>
  <c r="ST119"/>
  <c r="ST117"/>
  <c r="ST115"/>
  <c r="ST114"/>
  <c r="ST113"/>
  <c r="ST107"/>
  <c r="ST106"/>
  <c r="ST105"/>
  <c r="ST99"/>
  <c r="ST95"/>
  <c r="ST91"/>
  <c r="ST88"/>
  <c r="ST87"/>
  <c r="ST86"/>
  <c r="ST80"/>
  <c r="ST79"/>
  <c r="ST78"/>
  <c r="ST71"/>
  <c r="ST67"/>
  <c r="ST63"/>
  <c r="ST59"/>
  <c r="ST55"/>
  <c r="ST51"/>
  <c r="ST98"/>
  <c r="ST96"/>
  <c r="ST94"/>
  <c r="ST92"/>
  <c r="ST90"/>
  <c r="ST70"/>
  <c r="ST66"/>
  <c r="ST62"/>
  <c r="ST58"/>
  <c r="ST100"/>
  <c r="ST69"/>
  <c r="ST65"/>
  <c r="ST61"/>
  <c r="ST57"/>
  <c r="ST48"/>
  <c r="ST44"/>
  <c r="ST40"/>
  <c r="ST38"/>
  <c r="ST34"/>
  <c r="ST29"/>
  <c r="ST25"/>
  <c r="ST21"/>
  <c r="ST68"/>
  <c r="ST64"/>
  <c r="ST60"/>
  <c r="ST56"/>
  <c r="ST50"/>
  <c r="ST49"/>
  <c r="ST45"/>
  <c r="ST41"/>
  <c r="ST35"/>
  <c r="ST30"/>
  <c r="ST26"/>
  <c r="ST54"/>
  <c r="ST53"/>
  <c r="ST52"/>
  <c r="ST47"/>
  <c r="ST43"/>
  <c r="ST37"/>
  <c r="ST33"/>
  <c r="ST31"/>
  <c r="ST28"/>
  <c r="ST24"/>
  <c r="ST84"/>
  <c r="ST83"/>
  <c r="ST82"/>
  <c r="ST76"/>
  <c r="ST75"/>
  <c r="ST74"/>
  <c r="ST36"/>
  <c r="ST22"/>
  <c r="ST17"/>
  <c r="ST11"/>
  <c r="ST7"/>
  <c r="ST4"/>
  <c r="ST5"/>
  <c r="ST2"/>
  <c r="ST123"/>
  <c r="ST46"/>
  <c r="ST18"/>
  <c r="ST13"/>
  <c r="ST12"/>
  <c r="ST8"/>
  <c r="ST15"/>
  <c r="ST42"/>
  <c r="ST23"/>
  <c r="ST20"/>
  <c r="ST16"/>
  <c r="ST10"/>
  <c r="ST6"/>
  <c r="ST3"/>
  <c r="ST39"/>
  <c r="ST32"/>
  <c r="ST27"/>
  <c r="ST19"/>
  <c r="ST9"/>
  <c r="SU1"/>
  <c r="SU3" s="1"/>
  <c r="NX263" l="1"/>
  <c r="NR264"/>
  <c r="FO203"/>
  <c r="FO200"/>
  <c r="FO205"/>
  <c r="FO206"/>
  <c r="FO198"/>
  <c r="FO193"/>
  <c r="FO197"/>
  <c r="FO199"/>
  <c r="FO196"/>
  <c r="FO202"/>
  <c r="FO190"/>
  <c r="FO186"/>
  <c r="FO178"/>
  <c r="FO191"/>
  <c r="FO195"/>
  <c r="FO188"/>
  <c r="FO184"/>
  <c r="FO189"/>
  <c r="FO168"/>
  <c r="FO160"/>
  <c r="FO204"/>
  <c r="FO185"/>
  <c r="FO180"/>
  <c r="FO176"/>
  <c r="FO183"/>
  <c r="FO182"/>
  <c r="FO172"/>
  <c r="FO174"/>
  <c r="FO177"/>
  <c r="FO192"/>
  <c r="FO187"/>
  <c r="FO179"/>
  <c r="FO155"/>
  <c r="FO153"/>
  <c r="FO144"/>
  <c r="FO194"/>
  <c r="FO164"/>
  <c r="FO158"/>
  <c r="FO156"/>
  <c r="FO146"/>
  <c r="FO181"/>
  <c r="FO169"/>
  <c r="FO167"/>
  <c r="FO166"/>
  <c r="FO157"/>
  <c r="FO173"/>
  <c r="FO141"/>
  <c r="FO133"/>
  <c r="FO125"/>
  <c r="FO175"/>
  <c r="FO147"/>
  <c r="FO143"/>
  <c r="FO142"/>
  <c r="FO140"/>
  <c r="FO150"/>
  <c r="FO149"/>
  <c r="FO165"/>
  <c r="FO163"/>
  <c r="FO161"/>
  <c r="FO159"/>
  <c r="FO154"/>
  <c r="FO170"/>
  <c r="FO162"/>
  <c r="FO134"/>
  <c r="FO132"/>
  <c r="FO119"/>
  <c r="FO111"/>
  <c r="FO151"/>
  <c r="FO145"/>
  <c r="FO130"/>
  <c r="FO124"/>
  <c r="FO121"/>
  <c r="FO136"/>
  <c r="FO171"/>
  <c r="FO152"/>
  <c r="FO122"/>
  <c r="FO131"/>
  <c r="FO128"/>
  <c r="FO118"/>
  <c r="FO110"/>
  <c r="FO102"/>
  <c r="FO94"/>
  <c r="FO138"/>
  <c r="FO148"/>
  <c r="FO129"/>
  <c r="FO127"/>
  <c r="FO123"/>
  <c r="FO117"/>
  <c r="FO139"/>
  <c r="FO116"/>
  <c r="FO115"/>
  <c r="FO114"/>
  <c r="FO112"/>
  <c r="FO109"/>
  <c r="FO113"/>
  <c r="FO99"/>
  <c r="FO97"/>
  <c r="FO89"/>
  <c r="FO81"/>
  <c r="FO137"/>
  <c r="FO92"/>
  <c r="FO107"/>
  <c r="FO104"/>
  <c r="FO100"/>
  <c r="FO106"/>
  <c r="FO103"/>
  <c r="FO93"/>
  <c r="FO90"/>
  <c r="FO88"/>
  <c r="FO70"/>
  <c r="FO96"/>
  <c r="FO87"/>
  <c r="FO84"/>
  <c r="FO78"/>
  <c r="FO75"/>
  <c r="FO73"/>
  <c r="FO59"/>
  <c r="FO51"/>
  <c r="FO98"/>
  <c r="FO64"/>
  <c r="FO56"/>
  <c r="FO101"/>
  <c r="FO82"/>
  <c r="FO79"/>
  <c r="FO61"/>
  <c r="FO53"/>
  <c r="FO95"/>
  <c r="FO91"/>
  <c r="FO86"/>
  <c r="FO71"/>
  <c r="FO69"/>
  <c r="FO62"/>
  <c r="FO54"/>
  <c r="FO46"/>
  <c r="FO38"/>
  <c r="FO135"/>
  <c r="FO74"/>
  <c r="FO52"/>
  <c r="FO40"/>
  <c r="FO36"/>
  <c r="FO25"/>
  <c r="FO67"/>
  <c r="FO65"/>
  <c r="FO57"/>
  <c r="FO42"/>
  <c r="FO66"/>
  <c r="FO58"/>
  <c r="FO48"/>
  <c r="FO44"/>
  <c r="FO31"/>
  <c r="FO27"/>
  <c r="FO105"/>
  <c r="FO80"/>
  <c r="FO47"/>
  <c r="FO45"/>
  <c r="FO32"/>
  <c r="FO23"/>
  <c r="FO120"/>
  <c r="FO63"/>
  <c r="FO20"/>
  <c r="FO18"/>
  <c r="FO9"/>
  <c r="FO126"/>
  <c r="FO76"/>
  <c r="FO49"/>
  <c r="FO30"/>
  <c r="FO22"/>
  <c r="FO14"/>
  <c r="FO6"/>
  <c r="FO24"/>
  <c r="FO11"/>
  <c r="FO3"/>
  <c r="FO68"/>
  <c r="FO60"/>
  <c r="FO50"/>
  <c r="FO33"/>
  <c r="FO29"/>
  <c r="FO26"/>
  <c r="FO15"/>
  <c r="FO7"/>
  <c r="FO72"/>
  <c r="FO43"/>
  <c r="FO39"/>
  <c r="FO85"/>
  <c r="FO108"/>
  <c r="FO35"/>
  <c r="FO21"/>
  <c r="FO10"/>
  <c r="FO2"/>
  <c r="FO201"/>
  <c r="FO12"/>
  <c r="FO41"/>
  <c r="FO37"/>
  <c r="FO34"/>
  <c r="FO17"/>
  <c r="FO8"/>
  <c r="FO83"/>
  <c r="FO77"/>
  <c r="FO28"/>
  <c r="FO55"/>
  <c r="FO19"/>
  <c r="FO16"/>
  <c r="FO13"/>
  <c r="FO5"/>
  <c r="FO4"/>
  <c r="FN208"/>
  <c r="CZ203"/>
  <c r="CZ199"/>
  <c r="CZ195"/>
  <c r="CZ191"/>
  <c r="CZ187"/>
  <c r="CZ183"/>
  <c r="CZ179"/>
  <c r="CZ175"/>
  <c r="CZ171"/>
  <c r="CZ167"/>
  <c r="CZ163"/>
  <c r="CZ159"/>
  <c r="CZ155"/>
  <c r="CZ151"/>
  <c r="CZ147"/>
  <c r="CZ143"/>
  <c r="CZ139"/>
  <c r="CZ204"/>
  <c r="CZ200"/>
  <c r="CZ196"/>
  <c r="CZ192"/>
  <c r="CZ188"/>
  <c r="CZ184"/>
  <c r="CZ180"/>
  <c r="CZ176"/>
  <c r="CZ172"/>
  <c r="CZ168"/>
  <c r="CZ164"/>
  <c r="CZ205"/>
  <c r="CZ201"/>
  <c r="CZ197"/>
  <c r="CZ193"/>
  <c r="CZ189"/>
  <c r="CZ185"/>
  <c r="CZ181"/>
  <c r="CZ177"/>
  <c r="CZ206"/>
  <c r="CZ202"/>
  <c r="CZ198"/>
  <c r="CZ194"/>
  <c r="CZ190"/>
  <c r="CZ186"/>
  <c r="CZ182"/>
  <c r="CZ178"/>
  <c r="CZ174"/>
  <c r="CZ170"/>
  <c r="CZ166"/>
  <c r="CZ162"/>
  <c r="CZ161"/>
  <c r="CZ156"/>
  <c r="CZ146"/>
  <c r="CZ145"/>
  <c r="CZ140"/>
  <c r="CZ134"/>
  <c r="CZ130"/>
  <c r="CZ126"/>
  <c r="CZ122"/>
  <c r="CZ118"/>
  <c r="CZ173"/>
  <c r="CZ160"/>
  <c r="CZ150"/>
  <c r="CZ149"/>
  <c r="CZ144"/>
  <c r="CZ135"/>
  <c r="CZ131"/>
  <c r="CZ127"/>
  <c r="CZ169"/>
  <c r="CZ154"/>
  <c r="CZ153"/>
  <c r="CZ148"/>
  <c r="CZ138"/>
  <c r="CZ136"/>
  <c r="CZ132"/>
  <c r="CZ128"/>
  <c r="CZ124"/>
  <c r="CZ165"/>
  <c r="CZ158"/>
  <c r="CZ157"/>
  <c r="CZ152"/>
  <c r="CZ142"/>
  <c r="CZ141"/>
  <c r="CZ137"/>
  <c r="CZ133"/>
  <c r="CZ129"/>
  <c r="CZ125"/>
  <c r="CZ121"/>
  <c r="CZ117"/>
  <c r="CZ113"/>
  <c r="CZ112"/>
  <c r="CZ109"/>
  <c r="CZ105"/>
  <c r="CZ101"/>
  <c r="CZ97"/>
  <c r="CZ93"/>
  <c r="CZ89"/>
  <c r="CZ85"/>
  <c r="CZ81"/>
  <c r="CZ77"/>
  <c r="CZ73"/>
  <c r="CZ69"/>
  <c r="CZ65"/>
  <c r="CZ123"/>
  <c r="CZ120"/>
  <c r="CZ116"/>
  <c r="CZ115"/>
  <c r="CZ110"/>
  <c r="CZ106"/>
  <c r="CZ102"/>
  <c r="CZ98"/>
  <c r="CZ94"/>
  <c r="CZ90"/>
  <c r="CZ86"/>
  <c r="CZ82"/>
  <c r="CZ78"/>
  <c r="CZ74"/>
  <c r="CZ114"/>
  <c r="CZ111"/>
  <c r="CZ107"/>
  <c r="CZ103"/>
  <c r="CZ99"/>
  <c r="CZ95"/>
  <c r="CZ91"/>
  <c r="CZ87"/>
  <c r="CZ83"/>
  <c r="CZ79"/>
  <c r="CZ75"/>
  <c r="CZ71"/>
  <c r="CZ119"/>
  <c r="CZ108"/>
  <c r="CZ104"/>
  <c r="CZ100"/>
  <c r="CZ96"/>
  <c r="CZ92"/>
  <c r="CZ88"/>
  <c r="CZ84"/>
  <c r="CZ80"/>
  <c r="CZ76"/>
  <c r="CZ72"/>
  <c r="CZ68"/>
  <c r="CZ64"/>
  <c r="CZ60"/>
  <c r="CZ56"/>
  <c r="CZ52"/>
  <c r="CZ48"/>
  <c r="CZ44"/>
  <c r="CZ40"/>
  <c r="CZ36"/>
  <c r="CZ32"/>
  <c r="CZ28"/>
  <c r="CZ24"/>
  <c r="CZ20"/>
  <c r="CZ16"/>
  <c r="CZ12"/>
  <c r="CZ8"/>
  <c r="CZ4"/>
  <c r="CZ1"/>
  <c r="CZ17"/>
  <c r="CZ13"/>
  <c r="CZ9"/>
  <c r="CZ18"/>
  <c r="CZ70"/>
  <c r="CZ67"/>
  <c r="CZ62"/>
  <c r="CZ59"/>
  <c r="CZ57"/>
  <c r="CZ53"/>
  <c r="CZ49"/>
  <c r="CZ45"/>
  <c r="CZ41"/>
  <c r="CZ37"/>
  <c r="CZ33"/>
  <c r="CZ29"/>
  <c r="CZ25"/>
  <c r="CZ21"/>
  <c r="CZ5"/>
  <c r="CZ14"/>
  <c r="CZ6"/>
  <c r="CZ58"/>
  <c r="CZ54"/>
  <c r="CZ50"/>
  <c r="CZ46"/>
  <c r="CZ42"/>
  <c r="CZ38"/>
  <c r="CZ34"/>
  <c r="CZ30"/>
  <c r="CZ26"/>
  <c r="CZ22"/>
  <c r="CZ10"/>
  <c r="CZ66"/>
  <c r="CZ63"/>
  <c r="CZ61"/>
  <c r="CZ55"/>
  <c r="CZ51"/>
  <c r="CZ47"/>
  <c r="CZ43"/>
  <c r="CZ39"/>
  <c r="CZ35"/>
  <c r="CZ31"/>
  <c r="CZ27"/>
  <c r="CZ23"/>
  <c r="CZ19"/>
  <c r="CZ15"/>
  <c r="CZ11"/>
  <c r="CZ7"/>
  <c r="CZ3"/>
  <c r="CZ2"/>
  <c r="FO210"/>
  <c r="AL205"/>
  <c r="AL206"/>
  <c r="AL203"/>
  <c r="AL200"/>
  <c r="AL198"/>
  <c r="AL196"/>
  <c r="AL194"/>
  <c r="AL204"/>
  <c r="AL202"/>
  <c r="AL201"/>
  <c r="AL199"/>
  <c r="AL197"/>
  <c r="AL193"/>
  <c r="AL190"/>
  <c r="AL195"/>
  <c r="AL192"/>
  <c r="AL191"/>
  <c r="AL189"/>
  <c r="AL187"/>
  <c r="AL185"/>
  <c r="AL183"/>
  <c r="AL188"/>
  <c r="AL186"/>
  <c r="AL184"/>
  <c r="AL182"/>
  <c r="AL180"/>
  <c r="AL178"/>
  <c r="AL176"/>
  <c r="AL181"/>
  <c r="AL179"/>
  <c r="AL172"/>
  <c r="AL171"/>
  <c r="AL163"/>
  <c r="AL161"/>
  <c r="AL159"/>
  <c r="AL174"/>
  <c r="AL173"/>
  <c r="AL166"/>
  <c r="AL165"/>
  <c r="AL175"/>
  <c r="AL168"/>
  <c r="AL167"/>
  <c r="AL164"/>
  <c r="AL177"/>
  <c r="AL170"/>
  <c r="AL169"/>
  <c r="AL153"/>
  <c r="AL152"/>
  <c r="AL149"/>
  <c r="AL147"/>
  <c r="AL145"/>
  <c r="AL143"/>
  <c r="AL155"/>
  <c r="AL154"/>
  <c r="AL162"/>
  <c r="AL158"/>
  <c r="AL157"/>
  <c r="AL156"/>
  <c r="AL150"/>
  <c r="AL148"/>
  <c r="AL146"/>
  <c r="AL160"/>
  <c r="AL151"/>
  <c r="AL142"/>
  <c r="AL137"/>
  <c r="AL135"/>
  <c r="AL133"/>
  <c r="AL131"/>
  <c r="AL129"/>
  <c r="AL144"/>
  <c r="AL139"/>
  <c r="AL138"/>
  <c r="AL141"/>
  <c r="AL140"/>
  <c r="AL136"/>
  <c r="AL134"/>
  <c r="AL132"/>
  <c r="AL130"/>
  <c r="AL128"/>
  <c r="AL123"/>
  <c r="AL122"/>
  <c r="AL125"/>
  <c r="AL124"/>
  <c r="AL117"/>
  <c r="AL115"/>
  <c r="AL113"/>
  <c r="AL111"/>
  <c r="AL109"/>
  <c r="AL107"/>
  <c r="AL105"/>
  <c r="AL103"/>
  <c r="AL127"/>
  <c r="AL126"/>
  <c r="AL119"/>
  <c r="AL121"/>
  <c r="AL120"/>
  <c r="AL118"/>
  <c r="AL116"/>
  <c r="AL114"/>
  <c r="AL112"/>
  <c r="AL110"/>
  <c r="AL108"/>
  <c r="AL106"/>
  <c r="AL104"/>
  <c r="AL101"/>
  <c r="AL100"/>
  <c r="AL93"/>
  <c r="AL92"/>
  <c r="AL85"/>
  <c r="AL84"/>
  <c r="AL81"/>
  <c r="AL79"/>
  <c r="AL77"/>
  <c r="AL75"/>
  <c r="AL73"/>
  <c r="AL71"/>
  <c r="AL69"/>
  <c r="AL67"/>
  <c r="AL65"/>
  <c r="AL63"/>
  <c r="AL61"/>
  <c r="AL59"/>
  <c r="AL57"/>
  <c r="AL55"/>
  <c r="AL53"/>
  <c r="AL102"/>
  <c r="AL95"/>
  <c r="AL94"/>
  <c r="AL87"/>
  <c r="AL86"/>
  <c r="AL97"/>
  <c r="AL96"/>
  <c r="AL89"/>
  <c r="AL88"/>
  <c r="AL80"/>
  <c r="AL99"/>
  <c r="AL98"/>
  <c r="AL91"/>
  <c r="AL90"/>
  <c r="AL83"/>
  <c r="AL82"/>
  <c r="AL70"/>
  <c r="AL50"/>
  <c r="AL48"/>
  <c r="AL46"/>
  <c r="AL44"/>
  <c r="AL42"/>
  <c r="AL40"/>
  <c r="AL38"/>
  <c r="AL36"/>
  <c r="AL34"/>
  <c r="AL32"/>
  <c r="AL76"/>
  <c r="AL72"/>
  <c r="AL68"/>
  <c r="AL66"/>
  <c r="AL64"/>
  <c r="AL62"/>
  <c r="AL60"/>
  <c r="AL58"/>
  <c r="AL56"/>
  <c r="AL54"/>
  <c r="AL52"/>
  <c r="AL51"/>
  <c r="AL49"/>
  <c r="AL47"/>
  <c r="AL45"/>
  <c r="AL78"/>
  <c r="AL74"/>
  <c r="AL39"/>
  <c r="AL31"/>
  <c r="AL26"/>
  <c r="AL25"/>
  <c r="AL22"/>
  <c r="AL20"/>
  <c r="AL18"/>
  <c r="AL16"/>
  <c r="AL14"/>
  <c r="AL12"/>
  <c r="AL10"/>
  <c r="AL8"/>
  <c r="AL6"/>
  <c r="AL4"/>
  <c r="AL11"/>
  <c r="AL9"/>
  <c r="AL5"/>
  <c r="AL3"/>
  <c r="AL41"/>
  <c r="AL33"/>
  <c r="AL28"/>
  <c r="AL27"/>
  <c r="AL2"/>
  <c r="AL13"/>
  <c r="AL43"/>
  <c r="AL35"/>
  <c r="AL30"/>
  <c r="AL29"/>
  <c r="AL21"/>
  <c r="AL19"/>
  <c r="AL17"/>
  <c r="AL15"/>
  <c r="AL7"/>
  <c r="AL37"/>
  <c r="AL24"/>
  <c r="AL23"/>
  <c r="IB159"/>
  <c r="FP1"/>
  <c r="KK158"/>
  <c r="KK155"/>
  <c r="KK14"/>
  <c r="VC203"/>
  <c r="VC200"/>
  <c r="VC205"/>
  <c r="VC202"/>
  <c r="VC201"/>
  <c r="VC198"/>
  <c r="VC190"/>
  <c r="VC182"/>
  <c r="VC206"/>
  <c r="VC196"/>
  <c r="VC183"/>
  <c r="VC181"/>
  <c r="VC173"/>
  <c r="VC199"/>
  <c r="VC192"/>
  <c r="VC187"/>
  <c r="VC184"/>
  <c r="VC169"/>
  <c r="VC167"/>
  <c r="VC159"/>
  <c r="VC188"/>
  <c r="VC204"/>
  <c r="VC191"/>
  <c r="VC177"/>
  <c r="VC174"/>
  <c r="VC171"/>
  <c r="VC165"/>
  <c r="VC179"/>
  <c r="VC197"/>
  <c r="VC193"/>
  <c r="VC194"/>
  <c r="VC189"/>
  <c r="VC185"/>
  <c r="VC162"/>
  <c r="VC157"/>
  <c r="VC156"/>
  <c r="VC148"/>
  <c r="VC172"/>
  <c r="VC180"/>
  <c r="VC175"/>
  <c r="VC170"/>
  <c r="VC186"/>
  <c r="VC158"/>
  <c r="VC168"/>
  <c r="VC161"/>
  <c r="VC152"/>
  <c r="VC139"/>
  <c r="VC131"/>
  <c r="VC123"/>
  <c r="VC160"/>
  <c r="VC154"/>
  <c r="VC140"/>
  <c r="VC195"/>
  <c r="VC166"/>
  <c r="VC149"/>
  <c r="VC143"/>
  <c r="VC176"/>
  <c r="VC164"/>
  <c r="VC155"/>
  <c r="VC153"/>
  <c r="VC146"/>
  <c r="VC133"/>
  <c r="VC129"/>
  <c r="VC119"/>
  <c r="VC111"/>
  <c r="VC178"/>
  <c r="VC144"/>
  <c r="VC130"/>
  <c r="VC124"/>
  <c r="VC116"/>
  <c r="VC145"/>
  <c r="VC138"/>
  <c r="VC137"/>
  <c r="VC127"/>
  <c r="VC121"/>
  <c r="VC163"/>
  <c r="VC147"/>
  <c r="VC134"/>
  <c r="VC136"/>
  <c r="VC128"/>
  <c r="VC125"/>
  <c r="VC122"/>
  <c r="VC113"/>
  <c r="VC109"/>
  <c r="VC100"/>
  <c r="VC92"/>
  <c r="VC84"/>
  <c r="VC112"/>
  <c r="VC96"/>
  <c r="VC81"/>
  <c r="VC151"/>
  <c r="VC135"/>
  <c r="VC102"/>
  <c r="VC98"/>
  <c r="VC85"/>
  <c r="VC83"/>
  <c r="VC78"/>
  <c r="VC141"/>
  <c r="VC110"/>
  <c r="VC104"/>
  <c r="VC89"/>
  <c r="VC87"/>
  <c r="VC126"/>
  <c r="VC114"/>
  <c r="VC107"/>
  <c r="VC106"/>
  <c r="VC93"/>
  <c r="VC91"/>
  <c r="VC80"/>
  <c r="VC72"/>
  <c r="VC64"/>
  <c r="VC56"/>
  <c r="VC48"/>
  <c r="VC40"/>
  <c r="VC120"/>
  <c r="VC108"/>
  <c r="VC99"/>
  <c r="VC68"/>
  <c r="VC53"/>
  <c r="VC118"/>
  <c r="VC117"/>
  <c r="VC115"/>
  <c r="VC95"/>
  <c r="VC82"/>
  <c r="VC74"/>
  <c r="VC70"/>
  <c r="VC142"/>
  <c r="VC132"/>
  <c r="VC105"/>
  <c r="VC76"/>
  <c r="VC61"/>
  <c r="VC59"/>
  <c r="VC101"/>
  <c r="VC88"/>
  <c r="VC65"/>
  <c r="VC63"/>
  <c r="VC50"/>
  <c r="VC46"/>
  <c r="VC35"/>
  <c r="VC27"/>
  <c r="VC79"/>
  <c r="VC71"/>
  <c r="VC66"/>
  <c r="VC55"/>
  <c r="VC54"/>
  <c r="VC52"/>
  <c r="VC51"/>
  <c r="VC29"/>
  <c r="VC25"/>
  <c r="VC150"/>
  <c r="VC45"/>
  <c r="VC42"/>
  <c r="VC31"/>
  <c r="VC77"/>
  <c r="VC49"/>
  <c r="VC37"/>
  <c r="VC33"/>
  <c r="VC86"/>
  <c r="VC73"/>
  <c r="VC39"/>
  <c r="VC24"/>
  <c r="VC13"/>
  <c r="VC4"/>
  <c r="VC97"/>
  <c r="VC94"/>
  <c r="VC90"/>
  <c r="VC60"/>
  <c r="VC75"/>
  <c r="VC103"/>
  <c r="VC38"/>
  <c r="VC32"/>
  <c r="VC26"/>
  <c r="VC11"/>
  <c r="VC67"/>
  <c r="VC28"/>
  <c r="VC22"/>
  <c r="VC20"/>
  <c r="VC10"/>
  <c r="VC8"/>
  <c r="VC3"/>
  <c r="VC43"/>
  <c r="VC34"/>
  <c r="VC2"/>
  <c r="VC36"/>
  <c r="VC41"/>
  <c r="VC69"/>
  <c r="VC14"/>
  <c r="VC12"/>
  <c r="VC5"/>
  <c r="VC19"/>
  <c r="VC21"/>
  <c r="VC17"/>
  <c r="VC62"/>
  <c r="VC58"/>
  <c r="VC44"/>
  <c r="VC30"/>
  <c r="VC23"/>
  <c r="VC18"/>
  <c r="VC16"/>
  <c r="VC7"/>
  <c r="VC57"/>
  <c r="VC47"/>
  <c r="VC9"/>
  <c r="VC15"/>
  <c r="VC6"/>
  <c r="KK75"/>
  <c r="IB75"/>
  <c r="KK64"/>
  <c r="IB64"/>
  <c r="KK106"/>
  <c r="IB106"/>
  <c r="KK126"/>
  <c r="IB126"/>
  <c r="KK163"/>
  <c r="IB163"/>
  <c r="KK190"/>
  <c r="IB190"/>
  <c r="KK3"/>
  <c r="IB3"/>
  <c r="KK8"/>
  <c r="IB8"/>
  <c r="KK4"/>
  <c r="IB4"/>
  <c r="KK76"/>
  <c r="IB76"/>
  <c r="KK37"/>
  <c r="IB37"/>
  <c r="KK35"/>
  <c r="IB35"/>
  <c r="KK68"/>
  <c r="IB68"/>
  <c r="KK48"/>
  <c r="IB48"/>
  <c r="KK66"/>
  <c r="IB66"/>
  <c r="KK55"/>
  <c r="IB55"/>
  <c r="KK86"/>
  <c r="IB86"/>
  <c r="KK107"/>
  <c r="IB107"/>
  <c r="KK73"/>
  <c r="IB73"/>
  <c r="KK102"/>
  <c r="IB102"/>
  <c r="KK129"/>
  <c r="IB129"/>
  <c r="KK108"/>
  <c r="IB108"/>
  <c r="KK135"/>
  <c r="IB135"/>
  <c r="KK169"/>
  <c r="IB169"/>
  <c r="KK170"/>
  <c r="IB170"/>
  <c r="KK176"/>
  <c r="IB176"/>
  <c r="KK177"/>
  <c r="IB177"/>
  <c r="KK188"/>
  <c r="IB188"/>
  <c r="KK197"/>
  <c r="IB197"/>
  <c r="KK6"/>
  <c r="IB6"/>
  <c r="KK12"/>
  <c r="IB12"/>
  <c r="KK7"/>
  <c r="IB7"/>
  <c r="KK82"/>
  <c r="IB82"/>
  <c r="KK43"/>
  <c r="IB43"/>
  <c r="KK41"/>
  <c r="IB41"/>
  <c r="KK21"/>
  <c r="IB21"/>
  <c r="KK57"/>
  <c r="IB57"/>
  <c r="KK70"/>
  <c r="IB70"/>
  <c r="KK59"/>
  <c r="IB59"/>
  <c r="KK87"/>
  <c r="IB87"/>
  <c r="KK113"/>
  <c r="IB113"/>
  <c r="KK77"/>
  <c r="IB77"/>
  <c r="KK103"/>
  <c r="IB103"/>
  <c r="KK130"/>
  <c r="IB130"/>
  <c r="KK112"/>
  <c r="IB112"/>
  <c r="KK137"/>
  <c r="IB137"/>
  <c r="KK132"/>
  <c r="IB132"/>
  <c r="KK160"/>
  <c r="KK159"/>
  <c r="IB160"/>
  <c r="KK149"/>
  <c r="IB149"/>
  <c r="KK174"/>
  <c r="IB174"/>
  <c r="KK180"/>
  <c r="IB180"/>
  <c r="KK181"/>
  <c r="IB181"/>
  <c r="KK194"/>
  <c r="IB194"/>
  <c r="KK201"/>
  <c r="IB201"/>
  <c r="KK51"/>
  <c r="IB51"/>
  <c r="KK134"/>
  <c r="IB134"/>
  <c r="KK186"/>
  <c r="IB186"/>
  <c r="KK45"/>
  <c r="IB45"/>
  <c r="KK114"/>
  <c r="IB114"/>
  <c r="KK116"/>
  <c r="IB116"/>
  <c r="KK182"/>
  <c r="IB182"/>
  <c r="KK18"/>
  <c r="IB18"/>
  <c r="KK65"/>
  <c r="IB65"/>
  <c r="KK92"/>
  <c r="IB92"/>
  <c r="KK67"/>
  <c r="IB67"/>
  <c r="KK91"/>
  <c r="IB91"/>
  <c r="KK115"/>
  <c r="IB115"/>
  <c r="KK85"/>
  <c r="IB85"/>
  <c r="KK110"/>
  <c r="IB110"/>
  <c r="KK125"/>
  <c r="IB125"/>
  <c r="KK120"/>
  <c r="IB120"/>
  <c r="KK138"/>
  <c r="IB138"/>
  <c r="KK140"/>
  <c r="IB140"/>
  <c r="KK150"/>
  <c r="IB150"/>
  <c r="KK157"/>
  <c r="KK156"/>
  <c r="KK164"/>
  <c r="IB164"/>
  <c r="KK183"/>
  <c r="IB183"/>
  <c r="KK191"/>
  <c r="IB191"/>
  <c r="KK198"/>
  <c r="IB198"/>
  <c r="KK203"/>
  <c r="IB203"/>
  <c r="KK39"/>
  <c r="IB39"/>
  <c r="KK62"/>
  <c r="IB62"/>
  <c r="KK104"/>
  <c r="IB104"/>
  <c r="KK171"/>
  <c r="IB171"/>
  <c r="KK10"/>
  <c r="IB10"/>
  <c r="KK25"/>
  <c r="IB25"/>
  <c r="KK81"/>
  <c r="IB81"/>
  <c r="KK136"/>
  <c r="IB136"/>
  <c r="KK187"/>
  <c r="IB187"/>
  <c r="KK16"/>
  <c r="KK15"/>
  <c r="IB16"/>
  <c r="KK49"/>
  <c r="IB49"/>
  <c r="KK22"/>
  <c r="IB22"/>
  <c r="KK34"/>
  <c r="IB34"/>
  <c r="KK71"/>
  <c r="IB71"/>
  <c r="KK117"/>
  <c r="IB117"/>
  <c r="KK89"/>
  <c r="IB89"/>
  <c r="KK111"/>
  <c r="IB111"/>
  <c r="KK143"/>
  <c r="IB143"/>
  <c r="KK124"/>
  <c r="IB124"/>
  <c r="KK142"/>
  <c r="IB142"/>
  <c r="KK144"/>
  <c r="IB144"/>
  <c r="KK154"/>
  <c r="IB154"/>
  <c r="KK161"/>
  <c r="IB161"/>
  <c r="KK168"/>
  <c r="IB168"/>
  <c r="KK184"/>
  <c r="IB184"/>
  <c r="KK196"/>
  <c r="IB196"/>
  <c r="KK192"/>
  <c r="IB192"/>
  <c r="KK204"/>
  <c r="IB204"/>
  <c r="KK33"/>
  <c r="IB33"/>
  <c r="KK44"/>
  <c r="IB44"/>
  <c r="KK127"/>
  <c r="IB127"/>
  <c r="KK151"/>
  <c r="IB151"/>
  <c r="KK166"/>
  <c r="IB166"/>
  <c r="KK193"/>
  <c r="IB193"/>
  <c r="KK11"/>
  <c r="IB11"/>
  <c r="KK47"/>
  <c r="IB47"/>
  <c r="KK90"/>
  <c r="IB90"/>
  <c r="KK88"/>
  <c r="IB88"/>
  <c r="KK131"/>
  <c r="IB131"/>
  <c r="KK173"/>
  <c r="IB173"/>
  <c r="KK175"/>
  <c r="IB175"/>
  <c r="KK195"/>
  <c r="IB195"/>
  <c r="KK9"/>
  <c r="IB9"/>
  <c r="KK84"/>
  <c r="IB84"/>
  <c r="KK29"/>
  <c r="IB29"/>
  <c r="KK20"/>
  <c r="IB20"/>
  <c r="KK24"/>
  <c r="IB24"/>
  <c r="KK50"/>
  <c r="IB50"/>
  <c r="KK94"/>
  <c r="IB94"/>
  <c r="KK95"/>
  <c r="IB95"/>
  <c r="KK27"/>
  <c r="IB27"/>
  <c r="KK23"/>
  <c r="IB23"/>
  <c r="KK123"/>
  <c r="IB123"/>
  <c r="KK36"/>
  <c r="IB36"/>
  <c r="KK28"/>
  <c r="IB28"/>
  <c r="KK54"/>
  <c r="IB54"/>
  <c r="KK56"/>
  <c r="IB56"/>
  <c r="KK38"/>
  <c r="IB38"/>
  <c r="KK100"/>
  <c r="IB100"/>
  <c r="KK96"/>
  <c r="IB96"/>
  <c r="KK78"/>
  <c r="IB78"/>
  <c r="KK99"/>
  <c r="IB99"/>
  <c r="KK119"/>
  <c r="IB119"/>
  <c r="KK93"/>
  <c r="IB93"/>
  <c r="KK118"/>
  <c r="IB118"/>
  <c r="KK147"/>
  <c r="IB147"/>
  <c r="KK128"/>
  <c r="IB128"/>
  <c r="KK141"/>
  <c r="IB141"/>
  <c r="KK145"/>
  <c r="IB145"/>
  <c r="KK165"/>
  <c r="IB165"/>
  <c r="KK172"/>
  <c r="IB172"/>
  <c r="KK206"/>
  <c r="IB206"/>
  <c r="KK185"/>
  <c r="IB185"/>
  <c r="KK200"/>
  <c r="IB200"/>
  <c r="KK72"/>
  <c r="IB72"/>
  <c r="KK5"/>
  <c r="IB5"/>
  <c r="KK30"/>
  <c r="IB30"/>
  <c r="KK80"/>
  <c r="IB80"/>
  <c r="KK101"/>
  <c r="IB101"/>
  <c r="KK152"/>
  <c r="IB152"/>
  <c r="KK13"/>
  <c r="IB13"/>
  <c r="KK83"/>
  <c r="IB83"/>
  <c r="KK61"/>
  <c r="IB61"/>
  <c r="KK63"/>
  <c r="IB63"/>
  <c r="KK109"/>
  <c r="IB109"/>
  <c r="KK139"/>
  <c r="IB139"/>
  <c r="KK153"/>
  <c r="IB153"/>
  <c r="KK202"/>
  <c r="IB202"/>
  <c r="KK17"/>
  <c r="IB17"/>
  <c r="KK52"/>
  <c r="IB52"/>
  <c r="KK19"/>
  <c r="IB19"/>
  <c r="KK46"/>
  <c r="IB46"/>
  <c r="KK53"/>
  <c r="IB53"/>
  <c r="KK69"/>
  <c r="IB69"/>
  <c r="KK32"/>
  <c r="IB32"/>
  <c r="KK42"/>
  <c r="IB42"/>
  <c r="KK2"/>
  <c r="IB2"/>
  <c r="KK74"/>
  <c r="IB74"/>
  <c r="KK31"/>
  <c r="IB31"/>
  <c r="KK26"/>
  <c r="IB26"/>
  <c r="KK60"/>
  <c r="IB60"/>
  <c r="KK40"/>
  <c r="IB40"/>
  <c r="KK58"/>
  <c r="IB58"/>
  <c r="KK98"/>
  <c r="IB98"/>
  <c r="KK79"/>
  <c r="IB79"/>
  <c r="KK105"/>
  <c r="IB105"/>
  <c r="KK121"/>
  <c r="IB121"/>
  <c r="KK97"/>
  <c r="IB97"/>
  <c r="KK122"/>
  <c r="IB122"/>
  <c r="KK133"/>
  <c r="IB133"/>
  <c r="KK146"/>
  <c r="IB146"/>
  <c r="KK148"/>
  <c r="IB148"/>
  <c r="KK162"/>
  <c r="IB162"/>
  <c r="KK179"/>
  <c r="IB179"/>
  <c r="KK167"/>
  <c r="IB167"/>
  <c r="KK178"/>
  <c r="IB178"/>
  <c r="KK189"/>
  <c r="IB189"/>
  <c r="KK199"/>
  <c r="IB199"/>
  <c r="KK205"/>
  <c r="IB205"/>
  <c r="IB15"/>
  <c r="IB14"/>
  <c r="IB158"/>
  <c r="IB157"/>
  <c r="IB155"/>
  <c r="IB156"/>
  <c r="VD1"/>
  <c r="SU14"/>
  <c r="SU206"/>
  <c r="SU205"/>
  <c r="SU198"/>
  <c r="SU200"/>
  <c r="SU199"/>
  <c r="SU196"/>
  <c r="SU202"/>
  <c r="SU194"/>
  <c r="SU72"/>
  <c r="SU204"/>
  <c r="SU203"/>
  <c r="SU201"/>
  <c r="SU197"/>
  <c r="SU190"/>
  <c r="SU195"/>
  <c r="SU192"/>
  <c r="SU189"/>
  <c r="SU191"/>
  <c r="SU186"/>
  <c r="SU182"/>
  <c r="SU193"/>
  <c r="SU187"/>
  <c r="SU178"/>
  <c r="SU188"/>
  <c r="SU179"/>
  <c r="SU175"/>
  <c r="SU181"/>
  <c r="SU177"/>
  <c r="SU185"/>
  <c r="SU172"/>
  <c r="SU168"/>
  <c r="SU173"/>
  <c r="SU169"/>
  <c r="SU165"/>
  <c r="SU184"/>
  <c r="SU180"/>
  <c r="SU171"/>
  <c r="SU167"/>
  <c r="SU163"/>
  <c r="SU176"/>
  <c r="SU174"/>
  <c r="SU162"/>
  <c r="SU158"/>
  <c r="SU154"/>
  <c r="SU150"/>
  <c r="SU146"/>
  <c r="SU159"/>
  <c r="SU155"/>
  <c r="SU151"/>
  <c r="SU147"/>
  <c r="SU161"/>
  <c r="SU157"/>
  <c r="SU153"/>
  <c r="SU149"/>
  <c r="SU145"/>
  <c r="SU156"/>
  <c r="SU148"/>
  <c r="SU141"/>
  <c r="SU137"/>
  <c r="SU133"/>
  <c r="SU129"/>
  <c r="SU166"/>
  <c r="SU164"/>
  <c r="SU142"/>
  <c r="SU160"/>
  <c r="SU152"/>
  <c r="SU143"/>
  <c r="SU139"/>
  <c r="SU140"/>
  <c r="SU125"/>
  <c r="SU121"/>
  <c r="SU117"/>
  <c r="SU113"/>
  <c r="SU109"/>
  <c r="SU105"/>
  <c r="SU132"/>
  <c r="SU131"/>
  <c r="SU130"/>
  <c r="SU126"/>
  <c r="SU183"/>
  <c r="SU144"/>
  <c r="SU138"/>
  <c r="SU127"/>
  <c r="SU123"/>
  <c r="SU119"/>
  <c r="SU136"/>
  <c r="SU124"/>
  <c r="SU122"/>
  <c r="SU120"/>
  <c r="SU118"/>
  <c r="SU116"/>
  <c r="SU98"/>
  <c r="SU94"/>
  <c r="SU90"/>
  <c r="SU86"/>
  <c r="SU82"/>
  <c r="SU78"/>
  <c r="SU74"/>
  <c r="SU115"/>
  <c r="SU114"/>
  <c r="SU108"/>
  <c r="SU107"/>
  <c r="SU106"/>
  <c r="SU170"/>
  <c r="SU134"/>
  <c r="SU128"/>
  <c r="SU100"/>
  <c r="SU96"/>
  <c r="SU92"/>
  <c r="SU111"/>
  <c r="SU68"/>
  <c r="SU64"/>
  <c r="SU60"/>
  <c r="SU56"/>
  <c r="SU52"/>
  <c r="SU112"/>
  <c r="SU102"/>
  <c r="SU99"/>
  <c r="SU97"/>
  <c r="SU95"/>
  <c r="SU93"/>
  <c r="SU91"/>
  <c r="SU89"/>
  <c r="SU85"/>
  <c r="SU84"/>
  <c r="SU83"/>
  <c r="SU77"/>
  <c r="SU76"/>
  <c r="SU75"/>
  <c r="SU110"/>
  <c r="SU104"/>
  <c r="SU101"/>
  <c r="SU88"/>
  <c r="SU87"/>
  <c r="SU81"/>
  <c r="SU80"/>
  <c r="SU79"/>
  <c r="SU73"/>
  <c r="SU71"/>
  <c r="SU67"/>
  <c r="SU63"/>
  <c r="SU59"/>
  <c r="SU55"/>
  <c r="SU51"/>
  <c r="SU50"/>
  <c r="SU49"/>
  <c r="SU45"/>
  <c r="SU41"/>
  <c r="SU35"/>
  <c r="SU30"/>
  <c r="SU26"/>
  <c r="SU22"/>
  <c r="SU46"/>
  <c r="SU42"/>
  <c r="SU39"/>
  <c r="SU36"/>
  <c r="SU32"/>
  <c r="SU27"/>
  <c r="SU103"/>
  <c r="SU69"/>
  <c r="SU65"/>
  <c r="SU61"/>
  <c r="SU57"/>
  <c r="SU48"/>
  <c r="SU44"/>
  <c r="SU40"/>
  <c r="SU38"/>
  <c r="SU34"/>
  <c r="SU29"/>
  <c r="SU25"/>
  <c r="SU21"/>
  <c r="SU58"/>
  <c r="SU43"/>
  <c r="SU31"/>
  <c r="SU18"/>
  <c r="SU13"/>
  <c r="SU12"/>
  <c r="SU8"/>
  <c r="SU9"/>
  <c r="SU54"/>
  <c r="SU20"/>
  <c r="SU70"/>
  <c r="SU53"/>
  <c r="SU37"/>
  <c r="SU24"/>
  <c r="SU19"/>
  <c r="SU15"/>
  <c r="SU5"/>
  <c r="SU66"/>
  <c r="SU47"/>
  <c r="SU16"/>
  <c r="SU10"/>
  <c r="SU6"/>
  <c r="SU135"/>
  <c r="SU62"/>
  <c r="SU33"/>
  <c r="SU28"/>
  <c r="SU17"/>
  <c r="SU11"/>
  <c r="SU7"/>
  <c r="SU4"/>
  <c r="SU2"/>
  <c r="SU23"/>
  <c r="SV1"/>
  <c r="NX264" l="1"/>
  <c r="NR265"/>
  <c r="FP200"/>
  <c r="FP205"/>
  <c r="FP197"/>
  <c r="FP202"/>
  <c r="FP203"/>
  <c r="FP195"/>
  <c r="FP204"/>
  <c r="FP190"/>
  <c r="FP199"/>
  <c r="FP196"/>
  <c r="FP206"/>
  <c r="FP194"/>
  <c r="FP192"/>
  <c r="FP183"/>
  <c r="FP198"/>
  <c r="FP188"/>
  <c r="FP184"/>
  <c r="FP186"/>
  <c r="FP201"/>
  <c r="FP193"/>
  <c r="FP180"/>
  <c r="FP176"/>
  <c r="FP173"/>
  <c r="FP165"/>
  <c r="FP187"/>
  <c r="FP189"/>
  <c r="FP179"/>
  <c r="FP174"/>
  <c r="FP161"/>
  <c r="FP159"/>
  <c r="FP155"/>
  <c r="FP177"/>
  <c r="FP182"/>
  <c r="FP175"/>
  <c r="FP172"/>
  <c r="FP185"/>
  <c r="FP157"/>
  <c r="FP149"/>
  <c r="FP181"/>
  <c r="FP169"/>
  <c r="FP167"/>
  <c r="FP166"/>
  <c r="FP160"/>
  <c r="FP148"/>
  <c r="FP168"/>
  <c r="FP154"/>
  <c r="FP191"/>
  <c r="FP170"/>
  <c r="FP163"/>
  <c r="FP162"/>
  <c r="FP138"/>
  <c r="FP130"/>
  <c r="FP150"/>
  <c r="FP135"/>
  <c r="FP152"/>
  <c r="FP144"/>
  <c r="FP164"/>
  <c r="FP136"/>
  <c r="FP116"/>
  <c r="FP156"/>
  <c r="FP147"/>
  <c r="FP141"/>
  <c r="FP133"/>
  <c r="FP171"/>
  <c r="FP151"/>
  <c r="FP122"/>
  <c r="FP113"/>
  <c r="FP146"/>
  <c r="FP142"/>
  <c r="FP178"/>
  <c r="FP137"/>
  <c r="FP120"/>
  <c r="FP117"/>
  <c r="FP132"/>
  <c r="FP107"/>
  <c r="FP99"/>
  <c r="FP158"/>
  <c r="FP129"/>
  <c r="FP127"/>
  <c r="FP123"/>
  <c r="FP139"/>
  <c r="FP131"/>
  <c r="FP125"/>
  <c r="FP118"/>
  <c r="FP115"/>
  <c r="FP114"/>
  <c r="FP153"/>
  <c r="FP140"/>
  <c r="FP111"/>
  <c r="FP103"/>
  <c r="FP101"/>
  <c r="FP86"/>
  <c r="FP78"/>
  <c r="FP110"/>
  <c r="FP145"/>
  <c r="FP124"/>
  <c r="FP104"/>
  <c r="FP100"/>
  <c r="FP97"/>
  <c r="FP94"/>
  <c r="FP121"/>
  <c r="FP91"/>
  <c r="FP128"/>
  <c r="FP109"/>
  <c r="FP92"/>
  <c r="FP77"/>
  <c r="FP75"/>
  <c r="FP67"/>
  <c r="FP134"/>
  <c r="FP119"/>
  <c r="FP98"/>
  <c r="FP64"/>
  <c r="FP56"/>
  <c r="FP88"/>
  <c r="FP82"/>
  <c r="FP79"/>
  <c r="FP61"/>
  <c r="FP53"/>
  <c r="FP89"/>
  <c r="FP72"/>
  <c r="FP68"/>
  <c r="FP66"/>
  <c r="FP58"/>
  <c r="FP96"/>
  <c r="FP87"/>
  <c r="FP84"/>
  <c r="FP81"/>
  <c r="FP73"/>
  <c r="FP59"/>
  <c r="FP51"/>
  <c r="FP43"/>
  <c r="FP35"/>
  <c r="FP90"/>
  <c r="FP70"/>
  <c r="FP65"/>
  <c r="FP57"/>
  <c r="FP42"/>
  <c r="FP38"/>
  <c r="FP30"/>
  <c r="FP95"/>
  <c r="FP93"/>
  <c r="FP48"/>
  <c r="FP44"/>
  <c r="FP112"/>
  <c r="FP102"/>
  <c r="FP85"/>
  <c r="FP46"/>
  <c r="FP33"/>
  <c r="FP83"/>
  <c r="FP60"/>
  <c r="FP49"/>
  <c r="FP34"/>
  <c r="FP28"/>
  <c r="FP20"/>
  <c r="FP126"/>
  <c r="FP80"/>
  <c r="FP76"/>
  <c r="FP27"/>
  <c r="FP22"/>
  <c r="FP14"/>
  <c r="FP6"/>
  <c r="FP143"/>
  <c r="FP69"/>
  <c r="FP24"/>
  <c r="FP11"/>
  <c r="FP3"/>
  <c r="FP52"/>
  <c r="FP45"/>
  <c r="FP37"/>
  <c r="FP36"/>
  <c r="FP17"/>
  <c r="FP8"/>
  <c r="FP105"/>
  <c r="FP71"/>
  <c r="FP39"/>
  <c r="FP32"/>
  <c r="FP31"/>
  <c r="FP16"/>
  <c r="FP12"/>
  <c r="FP4"/>
  <c r="FP106"/>
  <c r="FP63"/>
  <c r="FP62"/>
  <c r="FP10"/>
  <c r="FP2"/>
  <c r="FP7"/>
  <c r="FP26"/>
  <c r="FP74"/>
  <c r="FP41"/>
  <c r="FP18"/>
  <c r="FP40"/>
  <c r="FP108"/>
  <c r="FP50"/>
  <c r="FP47"/>
  <c r="FP21"/>
  <c r="FP15"/>
  <c r="FP55"/>
  <c r="FP19"/>
  <c r="FP13"/>
  <c r="FP5"/>
  <c r="FP29"/>
  <c r="FP25"/>
  <c r="FP23"/>
  <c r="FP9"/>
  <c r="FP54"/>
  <c r="DA204"/>
  <c r="DA200"/>
  <c r="DA196"/>
  <c r="DA192"/>
  <c r="DA188"/>
  <c r="DA184"/>
  <c r="DA180"/>
  <c r="DA176"/>
  <c r="DA172"/>
  <c r="DA168"/>
  <c r="DA164"/>
  <c r="DA160"/>
  <c r="DA156"/>
  <c r="DA152"/>
  <c r="DA148"/>
  <c r="DA144"/>
  <c r="DA140"/>
  <c r="DA205"/>
  <c r="DA201"/>
  <c r="DA197"/>
  <c r="DA193"/>
  <c r="DA189"/>
  <c r="DA185"/>
  <c r="DA181"/>
  <c r="DA177"/>
  <c r="DA173"/>
  <c r="DA169"/>
  <c r="DA165"/>
  <c r="DA206"/>
  <c r="DA202"/>
  <c r="DA198"/>
  <c r="DA194"/>
  <c r="DA190"/>
  <c r="DA186"/>
  <c r="DA182"/>
  <c r="DA178"/>
  <c r="DA174"/>
  <c r="DA203"/>
  <c r="DA199"/>
  <c r="DA195"/>
  <c r="DA191"/>
  <c r="DA187"/>
  <c r="DA183"/>
  <c r="DA179"/>
  <c r="DA175"/>
  <c r="DA171"/>
  <c r="DA167"/>
  <c r="DA151"/>
  <c r="DA150"/>
  <c r="DA149"/>
  <c r="DA135"/>
  <c r="DA131"/>
  <c r="DA127"/>
  <c r="DA123"/>
  <c r="DA119"/>
  <c r="DA155"/>
  <c r="DA154"/>
  <c r="DA153"/>
  <c r="DA139"/>
  <c r="DA138"/>
  <c r="DA136"/>
  <c r="DA132"/>
  <c r="DA128"/>
  <c r="DA124"/>
  <c r="DA170"/>
  <c r="DA159"/>
  <c r="DA158"/>
  <c r="DA157"/>
  <c r="DA143"/>
  <c r="DA142"/>
  <c r="DA141"/>
  <c r="DA137"/>
  <c r="DA133"/>
  <c r="DA129"/>
  <c r="DA125"/>
  <c r="DA166"/>
  <c r="DA163"/>
  <c r="DA162"/>
  <c r="DA161"/>
  <c r="DA147"/>
  <c r="DA146"/>
  <c r="DA145"/>
  <c r="DA134"/>
  <c r="DA130"/>
  <c r="DA126"/>
  <c r="DA122"/>
  <c r="DA118"/>
  <c r="DA114"/>
  <c r="DA120"/>
  <c r="DA116"/>
  <c r="DA115"/>
  <c r="DA110"/>
  <c r="DA106"/>
  <c r="DA102"/>
  <c r="DA98"/>
  <c r="DA94"/>
  <c r="DA90"/>
  <c r="DA86"/>
  <c r="DA82"/>
  <c r="DA78"/>
  <c r="DA74"/>
  <c r="DA70"/>
  <c r="DA66"/>
  <c r="DA62"/>
  <c r="DA117"/>
  <c r="DA111"/>
  <c r="DA107"/>
  <c r="DA103"/>
  <c r="DA99"/>
  <c r="DA95"/>
  <c r="DA91"/>
  <c r="DA87"/>
  <c r="DA83"/>
  <c r="DA79"/>
  <c r="DA75"/>
  <c r="DA108"/>
  <c r="DA104"/>
  <c r="DA100"/>
  <c r="DA96"/>
  <c r="DA92"/>
  <c r="DA88"/>
  <c r="DA84"/>
  <c r="DA80"/>
  <c r="DA76"/>
  <c r="DA72"/>
  <c r="DA121"/>
  <c r="DA113"/>
  <c r="DA112"/>
  <c r="DA109"/>
  <c r="DA105"/>
  <c r="DA101"/>
  <c r="DA97"/>
  <c r="DA93"/>
  <c r="DA89"/>
  <c r="DA85"/>
  <c r="DA81"/>
  <c r="DA77"/>
  <c r="DA73"/>
  <c r="DA69"/>
  <c r="DA65"/>
  <c r="DA61"/>
  <c r="DA67"/>
  <c r="DA60"/>
  <c r="DA59"/>
  <c r="DA57"/>
  <c r="DA53"/>
  <c r="DA49"/>
  <c r="DA45"/>
  <c r="DA41"/>
  <c r="DA37"/>
  <c r="DA33"/>
  <c r="DA29"/>
  <c r="DA25"/>
  <c r="DA21"/>
  <c r="DA17"/>
  <c r="DA13"/>
  <c r="DA9"/>
  <c r="DA5"/>
  <c r="DA14"/>
  <c r="DA10"/>
  <c r="DA6"/>
  <c r="DA2"/>
  <c r="DA19"/>
  <c r="DA11"/>
  <c r="DA7"/>
  <c r="DA64"/>
  <c r="DA58"/>
  <c r="DA54"/>
  <c r="DA50"/>
  <c r="DA46"/>
  <c r="DA42"/>
  <c r="DA38"/>
  <c r="DA34"/>
  <c r="DA30"/>
  <c r="DA26"/>
  <c r="DA22"/>
  <c r="DA18"/>
  <c r="DA15"/>
  <c r="DA71"/>
  <c r="DA63"/>
  <c r="DA55"/>
  <c r="DA51"/>
  <c r="DA47"/>
  <c r="DA43"/>
  <c r="DA39"/>
  <c r="DA35"/>
  <c r="DA31"/>
  <c r="DA27"/>
  <c r="DA23"/>
  <c r="DA68"/>
  <c r="DA56"/>
  <c r="DA52"/>
  <c r="DA48"/>
  <c r="DA44"/>
  <c r="DA40"/>
  <c r="DA36"/>
  <c r="DA32"/>
  <c r="DA28"/>
  <c r="DA24"/>
  <c r="DA20"/>
  <c r="DA16"/>
  <c r="DA12"/>
  <c r="DA8"/>
  <c r="DA4"/>
  <c r="DA1"/>
  <c r="DA3"/>
  <c r="FP210"/>
  <c r="AM206"/>
  <c r="AM204"/>
  <c r="AM202"/>
  <c r="AM205"/>
  <c r="AM203"/>
  <c r="AM200"/>
  <c r="AM198"/>
  <c r="AM196"/>
  <c r="AM194"/>
  <c r="AM192"/>
  <c r="AM201"/>
  <c r="AM199"/>
  <c r="AM190"/>
  <c r="AM197"/>
  <c r="AM195"/>
  <c r="AM191"/>
  <c r="AM193"/>
  <c r="AM187"/>
  <c r="AM185"/>
  <c r="AM183"/>
  <c r="AM182"/>
  <c r="AM180"/>
  <c r="AM178"/>
  <c r="AM176"/>
  <c r="AM174"/>
  <c r="AM172"/>
  <c r="AM170"/>
  <c r="AM168"/>
  <c r="AM166"/>
  <c r="AM189"/>
  <c r="AM181"/>
  <c r="AM188"/>
  <c r="AM186"/>
  <c r="AM184"/>
  <c r="AM173"/>
  <c r="AM165"/>
  <c r="AM175"/>
  <c r="AM167"/>
  <c r="AM164"/>
  <c r="AM162"/>
  <c r="AM177"/>
  <c r="AM169"/>
  <c r="AM179"/>
  <c r="AM171"/>
  <c r="AM163"/>
  <c r="AM161"/>
  <c r="AM159"/>
  <c r="AM157"/>
  <c r="AM155"/>
  <c r="AM153"/>
  <c r="AM151"/>
  <c r="AM154"/>
  <c r="AM158"/>
  <c r="AM156"/>
  <c r="AM150"/>
  <c r="AM148"/>
  <c r="AM146"/>
  <c r="AM160"/>
  <c r="AM152"/>
  <c r="AM149"/>
  <c r="AM147"/>
  <c r="AM145"/>
  <c r="AM143"/>
  <c r="AM141"/>
  <c r="AM139"/>
  <c r="AM137"/>
  <c r="AM142"/>
  <c r="AM135"/>
  <c r="AM133"/>
  <c r="AM131"/>
  <c r="AM129"/>
  <c r="AM127"/>
  <c r="AM125"/>
  <c r="AM123"/>
  <c r="AM121"/>
  <c r="AM119"/>
  <c r="AM144"/>
  <c r="AM138"/>
  <c r="AM140"/>
  <c r="AM136"/>
  <c r="AM134"/>
  <c r="AM128"/>
  <c r="AM124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130"/>
  <c r="AM126"/>
  <c r="AM132"/>
  <c r="AM120"/>
  <c r="AM118"/>
  <c r="AM116"/>
  <c r="AM114"/>
  <c r="AM112"/>
  <c r="AM122"/>
  <c r="AM108"/>
  <c r="AM102"/>
  <c r="AM94"/>
  <c r="AM86"/>
  <c r="AM110"/>
  <c r="AM96"/>
  <c r="AM88"/>
  <c r="AM80"/>
  <c r="AM78"/>
  <c r="AM76"/>
  <c r="AM74"/>
  <c r="AM72"/>
  <c r="AM70"/>
  <c r="AM98"/>
  <c r="AM90"/>
  <c r="AM82"/>
  <c r="AM106"/>
  <c r="AM104"/>
  <c r="AM100"/>
  <c r="AM92"/>
  <c r="AM84"/>
  <c r="AM81"/>
  <c r="AM79"/>
  <c r="AM77"/>
  <c r="AM75"/>
  <c r="AM73"/>
  <c r="AM68"/>
  <c r="AM66"/>
  <c r="AM64"/>
  <c r="AM62"/>
  <c r="AM60"/>
  <c r="AM58"/>
  <c r="AM56"/>
  <c r="AM54"/>
  <c r="AM52"/>
  <c r="AM51"/>
  <c r="AM49"/>
  <c r="AM47"/>
  <c r="AM45"/>
  <c r="AM69"/>
  <c r="AM67"/>
  <c r="AM65"/>
  <c r="AM63"/>
  <c r="AM61"/>
  <c r="AM59"/>
  <c r="AM57"/>
  <c r="AM55"/>
  <c r="AM53"/>
  <c r="AM71"/>
  <c r="AM50"/>
  <c r="AM48"/>
  <c r="AM46"/>
  <c r="AM44"/>
  <c r="AM42"/>
  <c r="AM40"/>
  <c r="AM38"/>
  <c r="AM36"/>
  <c r="AM34"/>
  <c r="AM32"/>
  <c r="AM30"/>
  <c r="AM28"/>
  <c r="AM26"/>
  <c r="AM24"/>
  <c r="AM41"/>
  <c r="AM33"/>
  <c r="AM27"/>
  <c r="AM2"/>
  <c r="AM9"/>
  <c r="AM7"/>
  <c r="AM5"/>
  <c r="AM43"/>
  <c r="AM35"/>
  <c r="AM29"/>
  <c r="AM21"/>
  <c r="AM19"/>
  <c r="AM17"/>
  <c r="AM15"/>
  <c r="AM13"/>
  <c r="AM11"/>
  <c r="AM3"/>
  <c r="AM37"/>
  <c r="AM23"/>
  <c r="AM39"/>
  <c r="AM31"/>
  <c r="AM25"/>
  <c r="AM22"/>
  <c r="AM20"/>
  <c r="AM18"/>
  <c r="AM16"/>
  <c r="AM14"/>
  <c r="AM12"/>
  <c r="AM10"/>
  <c r="AM8"/>
  <c r="AM6"/>
  <c r="AM4"/>
  <c r="FO208"/>
  <c r="KL14"/>
  <c r="FQ1"/>
  <c r="VD200"/>
  <c r="VD205"/>
  <c r="VD202"/>
  <c r="VD199"/>
  <c r="VD195"/>
  <c r="VD187"/>
  <c r="VD206"/>
  <c r="VD198"/>
  <c r="VD196"/>
  <c r="VD185"/>
  <c r="VD178"/>
  <c r="VD170"/>
  <c r="VD192"/>
  <c r="VD189"/>
  <c r="VD193"/>
  <c r="VD190"/>
  <c r="VD175"/>
  <c r="VD173"/>
  <c r="VD171"/>
  <c r="VD164"/>
  <c r="VD188"/>
  <c r="VD204"/>
  <c r="VD191"/>
  <c r="VD203"/>
  <c r="VD180"/>
  <c r="VD168"/>
  <c r="VD197"/>
  <c r="VD181"/>
  <c r="VD201"/>
  <c r="VD194"/>
  <c r="VD184"/>
  <c r="VD165"/>
  <c r="VD156"/>
  <c r="VD166"/>
  <c r="VD160"/>
  <c r="VD153"/>
  <c r="VD145"/>
  <c r="VD186"/>
  <c r="VD167"/>
  <c r="VD162"/>
  <c r="VD177"/>
  <c r="VD161"/>
  <c r="VD179"/>
  <c r="VD154"/>
  <c r="VD136"/>
  <c r="VD128"/>
  <c r="VD182"/>
  <c r="VD140"/>
  <c r="VD138"/>
  <c r="VD152"/>
  <c r="VD149"/>
  <c r="VD143"/>
  <c r="VD183"/>
  <c r="VD176"/>
  <c r="VD155"/>
  <c r="VD146"/>
  <c r="VD163"/>
  <c r="VD159"/>
  <c r="VD135"/>
  <c r="VD116"/>
  <c r="VD108"/>
  <c r="VD174"/>
  <c r="VD157"/>
  <c r="VD137"/>
  <c r="VD127"/>
  <c r="VD121"/>
  <c r="VD120"/>
  <c r="VD118"/>
  <c r="VD147"/>
  <c r="VD134"/>
  <c r="VD158"/>
  <c r="VD131"/>
  <c r="VD125"/>
  <c r="VD122"/>
  <c r="VD113"/>
  <c r="VD172"/>
  <c r="VD150"/>
  <c r="VD148"/>
  <c r="VD132"/>
  <c r="VD115"/>
  <c r="VD105"/>
  <c r="VD97"/>
  <c r="VD89"/>
  <c r="VD151"/>
  <c r="VD133"/>
  <c r="VD123"/>
  <c r="VD109"/>
  <c r="VD102"/>
  <c r="VD100"/>
  <c r="VD98"/>
  <c r="VD85"/>
  <c r="VD83"/>
  <c r="VD141"/>
  <c r="VD139"/>
  <c r="VD124"/>
  <c r="VD110"/>
  <c r="VD104"/>
  <c r="VD87"/>
  <c r="VD126"/>
  <c r="VD114"/>
  <c r="VD107"/>
  <c r="VD106"/>
  <c r="VD93"/>
  <c r="VD91"/>
  <c r="VD80"/>
  <c r="VD119"/>
  <c r="VD95"/>
  <c r="VD77"/>
  <c r="VD69"/>
  <c r="VD61"/>
  <c r="VD53"/>
  <c r="VD45"/>
  <c r="VD117"/>
  <c r="VD96"/>
  <c r="VD82"/>
  <c r="VD74"/>
  <c r="VD72"/>
  <c r="VD70"/>
  <c r="VD57"/>
  <c r="VD55"/>
  <c r="VD142"/>
  <c r="VD129"/>
  <c r="VD111"/>
  <c r="VD92"/>
  <c r="VD76"/>
  <c r="VD169"/>
  <c r="VD101"/>
  <c r="VD88"/>
  <c r="VD65"/>
  <c r="VD63"/>
  <c r="VD84"/>
  <c r="VD79"/>
  <c r="VD67"/>
  <c r="VD52"/>
  <c r="VD32"/>
  <c r="VD24"/>
  <c r="VD144"/>
  <c r="VD48"/>
  <c r="VD42"/>
  <c r="VD31"/>
  <c r="VD130"/>
  <c r="VD64"/>
  <c r="VD49"/>
  <c r="VD37"/>
  <c r="VD35"/>
  <c r="VD33"/>
  <c r="VD112"/>
  <c r="VD99"/>
  <c r="VD86"/>
  <c r="VD81"/>
  <c r="VD73"/>
  <c r="VD39"/>
  <c r="VD78"/>
  <c r="VD62"/>
  <c r="VD43"/>
  <c r="VD40"/>
  <c r="VD28"/>
  <c r="VD26"/>
  <c r="VD21"/>
  <c r="VD18"/>
  <c r="VD10"/>
  <c r="VD47"/>
  <c r="VD103"/>
  <c r="VD58"/>
  <c r="VD25"/>
  <c r="VD22"/>
  <c r="VD20"/>
  <c r="VD8"/>
  <c r="VD3"/>
  <c r="VD36"/>
  <c r="VD50"/>
  <c r="VD41"/>
  <c r="VD38"/>
  <c r="VD59"/>
  <c r="VD14"/>
  <c r="VD12"/>
  <c r="VD5"/>
  <c r="VD9"/>
  <c r="VD11"/>
  <c r="VD94"/>
  <c r="VD68"/>
  <c r="VD66"/>
  <c r="VD44"/>
  <c r="VD30"/>
  <c r="VD27"/>
  <c r="VD23"/>
  <c r="VD16"/>
  <c r="VD4"/>
  <c r="VD71"/>
  <c r="VD19"/>
  <c r="VD15"/>
  <c r="VD13"/>
  <c r="VD17"/>
  <c r="VD6"/>
  <c r="VD75"/>
  <c r="VD29"/>
  <c r="VD7"/>
  <c r="VD54"/>
  <c r="VD46"/>
  <c r="VD34"/>
  <c r="VD2"/>
  <c r="VD90"/>
  <c r="VD60"/>
  <c r="VD56"/>
  <c r="VD51"/>
  <c r="KL158"/>
  <c r="KL155"/>
  <c r="IC159"/>
  <c r="KL37"/>
  <c r="IC37"/>
  <c r="KL69"/>
  <c r="IC69"/>
  <c r="KL95"/>
  <c r="IC95"/>
  <c r="KL82"/>
  <c r="IC82"/>
  <c r="KL192"/>
  <c r="IC192"/>
  <c r="KL53"/>
  <c r="IC53"/>
  <c r="KL38"/>
  <c r="IC38"/>
  <c r="KL103"/>
  <c r="IC103"/>
  <c r="KL26"/>
  <c r="IC26"/>
  <c r="KL55"/>
  <c r="IC55"/>
  <c r="KL81"/>
  <c r="IC81"/>
  <c r="KL77"/>
  <c r="IC77"/>
  <c r="KL97"/>
  <c r="IC97"/>
  <c r="KL68"/>
  <c r="IC68"/>
  <c r="KL106"/>
  <c r="IC106"/>
  <c r="KL86"/>
  <c r="IC86"/>
  <c r="KL124"/>
  <c r="IC124"/>
  <c r="KL126"/>
  <c r="IC126"/>
  <c r="KL121"/>
  <c r="IC121"/>
  <c r="KL164"/>
  <c r="IC164"/>
  <c r="KL145"/>
  <c r="IC145"/>
  <c r="KL163"/>
  <c r="IC163"/>
  <c r="KL168"/>
  <c r="IC168"/>
  <c r="KL178"/>
  <c r="IC178"/>
  <c r="KL195"/>
  <c r="IC195"/>
  <c r="KL202"/>
  <c r="IC202"/>
  <c r="KL17"/>
  <c r="IC17"/>
  <c r="KL47"/>
  <c r="IC47"/>
  <c r="KL70"/>
  <c r="IC70"/>
  <c r="KL31"/>
  <c r="IC31"/>
  <c r="KL40"/>
  <c r="IC40"/>
  <c r="KL27"/>
  <c r="IC27"/>
  <c r="KL30"/>
  <c r="IC30"/>
  <c r="KL59"/>
  <c r="IC59"/>
  <c r="KL87"/>
  <c r="IC87"/>
  <c r="KL83"/>
  <c r="IC83"/>
  <c r="KL99"/>
  <c r="IC99"/>
  <c r="KL111"/>
  <c r="IC111"/>
  <c r="KL107"/>
  <c r="IC107"/>
  <c r="KL90"/>
  <c r="IC90"/>
  <c r="KL136"/>
  <c r="IC136"/>
  <c r="KL130"/>
  <c r="IC130"/>
  <c r="KL125"/>
  <c r="IC125"/>
  <c r="KL166"/>
  <c r="IC166"/>
  <c r="KL149"/>
  <c r="IC149"/>
  <c r="KL146"/>
  <c r="IC146"/>
  <c r="KL167"/>
  <c r="IC167"/>
  <c r="KL172"/>
  <c r="IC172"/>
  <c r="KL187"/>
  <c r="IC187"/>
  <c r="KL190"/>
  <c r="IC190"/>
  <c r="KL196"/>
  <c r="IC196"/>
  <c r="KL7"/>
  <c r="IC7"/>
  <c r="KL80"/>
  <c r="IC80"/>
  <c r="KL122"/>
  <c r="IC122"/>
  <c r="KL188"/>
  <c r="IC188"/>
  <c r="KL20"/>
  <c r="IC20"/>
  <c r="KL32"/>
  <c r="IC32"/>
  <c r="KL92"/>
  <c r="IC92"/>
  <c r="KL129"/>
  <c r="IC129"/>
  <c r="KL185"/>
  <c r="IC185"/>
  <c r="KL48"/>
  <c r="IC48"/>
  <c r="KL67"/>
  <c r="IC67"/>
  <c r="KL101"/>
  <c r="IC101"/>
  <c r="KL85"/>
  <c r="IC85"/>
  <c r="KL112"/>
  <c r="IC112"/>
  <c r="KL96"/>
  <c r="IC96"/>
  <c r="KL114"/>
  <c r="IC114"/>
  <c r="KL98"/>
  <c r="IC98"/>
  <c r="KL123"/>
  <c r="IC123"/>
  <c r="KL132"/>
  <c r="IC132"/>
  <c r="KL139"/>
  <c r="IC139"/>
  <c r="KL133"/>
  <c r="IC133"/>
  <c r="KL156"/>
  <c r="KL157"/>
  <c r="KL154"/>
  <c r="IC154"/>
  <c r="KL180"/>
  <c r="IC180"/>
  <c r="KL177"/>
  <c r="IC177"/>
  <c r="KL182"/>
  <c r="IC182"/>
  <c r="KL201"/>
  <c r="IC201"/>
  <c r="KL200"/>
  <c r="IC200"/>
  <c r="KL51"/>
  <c r="IC51"/>
  <c r="KL183"/>
  <c r="IC183"/>
  <c r="KL173"/>
  <c r="IC173"/>
  <c r="KL66"/>
  <c r="IC66"/>
  <c r="KL35"/>
  <c r="IC35"/>
  <c r="KL108"/>
  <c r="IC108"/>
  <c r="KL153"/>
  <c r="IC153"/>
  <c r="KL199"/>
  <c r="IC199"/>
  <c r="KL5"/>
  <c r="IC5"/>
  <c r="KL23"/>
  <c r="IC23"/>
  <c r="KL39"/>
  <c r="IC39"/>
  <c r="KL104"/>
  <c r="IC104"/>
  <c r="KL89"/>
  <c r="IC89"/>
  <c r="KL52"/>
  <c r="IC52"/>
  <c r="KL100"/>
  <c r="IC100"/>
  <c r="KL115"/>
  <c r="IC115"/>
  <c r="KL116"/>
  <c r="IC116"/>
  <c r="KL127"/>
  <c r="IC127"/>
  <c r="KL105"/>
  <c r="IC105"/>
  <c r="KL143"/>
  <c r="IC143"/>
  <c r="KL137"/>
  <c r="IC137"/>
  <c r="KL161"/>
  <c r="IC161"/>
  <c r="KL184"/>
  <c r="IC184"/>
  <c r="KL181"/>
  <c r="IC181"/>
  <c r="KL186"/>
  <c r="IC186"/>
  <c r="KL203"/>
  <c r="IC203"/>
  <c r="KL198"/>
  <c r="IC198"/>
  <c r="KL13"/>
  <c r="IC13"/>
  <c r="KL22"/>
  <c r="IC22"/>
  <c r="KL64"/>
  <c r="IC64"/>
  <c r="KL117"/>
  <c r="IC117"/>
  <c r="KL176"/>
  <c r="IC176"/>
  <c r="KL194"/>
  <c r="IC194"/>
  <c r="KL16"/>
  <c r="KL15"/>
  <c r="IC16"/>
  <c r="KL18"/>
  <c r="IC18"/>
  <c r="KL44"/>
  <c r="IC44"/>
  <c r="KL88"/>
  <c r="IC88"/>
  <c r="KL84"/>
  <c r="IC84"/>
  <c r="KL94"/>
  <c r="IC94"/>
  <c r="KL140"/>
  <c r="IC140"/>
  <c r="KL171"/>
  <c r="IC171"/>
  <c r="KL197"/>
  <c r="IC197"/>
  <c r="KL54"/>
  <c r="IC54"/>
  <c r="KL36"/>
  <c r="IC36"/>
  <c r="KL62"/>
  <c r="IC62"/>
  <c r="KL21"/>
  <c r="IC21"/>
  <c r="KL45"/>
  <c r="IC45"/>
  <c r="KL2"/>
  <c r="IC2"/>
  <c r="KL135"/>
  <c r="IC135"/>
  <c r="KL19"/>
  <c r="IC19"/>
  <c r="KL8"/>
  <c r="IC8"/>
  <c r="KL25"/>
  <c r="IC25"/>
  <c r="KL61"/>
  <c r="IC61"/>
  <c r="KL42"/>
  <c r="IC42"/>
  <c r="KL49"/>
  <c r="IC49"/>
  <c r="KL73"/>
  <c r="IC73"/>
  <c r="KL110"/>
  <c r="IC110"/>
  <c r="KL91"/>
  <c r="IC91"/>
  <c r="KL56"/>
  <c r="IC56"/>
  <c r="KL128"/>
  <c r="IC128"/>
  <c r="KL74"/>
  <c r="IC74"/>
  <c r="KL118"/>
  <c r="IC118"/>
  <c r="KL138"/>
  <c r="IC138"/>
  <c r="KL109"/>
  <c r="IC109"/>
  <c r="KL152"/>
  <c r="IC152"/>
  <c r="KL141"/>
  <c r="IC141"/>
  <c r="KL147"/>
  <c r="IC147"/>
  <c r="KL162"/>
  <c r="IC162"/>
  <c r="KL165"/>
  <c r="IC165"/>
  <c r="KL175"/>
  <c r="IC175"/>
  <c r="KL191"/>
  <c r="IC191"/>
  <c r="KL204"/>
  <c r="IC204"/>
  <c r="KL205"/>
  <c r="IC205"/>
  <c r="KL10"/>
  <c r="IC10"/>
  <c r="KL34"/>
  <c r="IC34"/>
  <c r="KL76"/>
  <c r="IC76"/>
  <c r="KL170"/>
  <c r="IC170"/>
  <c r="KL142"/>
  <c r="IC142"/>
  <c r="KL11"/>
  <c r="IC11"/>
  <c r="KL28"/>
  <c r="IC28"/>
  <c r="KL43"/>
  <c r="IC43"/>
  <c r="KL63"/>
  <c r="IC63"/>
  <c r="KL102"/>
  <c r="IC102"/>
  <c r="KL119"/>
  <c r="IC119"/>
  <c r="KL131"/>
  <c r="IC131"/>
  <c r="KL150"/>
  <c r="IC150"/>
  <c r="KL193"/>
  <c r="IC193"/>
  <c r="KL33"/>
  <c r="IC33"/>
  <c r="KL58"/>
  <c r="IC58"/>
  <c r="KL41"/>
  <c r="IC41"/>
  <c r="KL9"/>
  <c r="IC9"/>
  <c r="KL57"/>
  <c r="IC57"/>
  <c r="KL71"/>
  <c r="IC71"/>
  <c r="IC4"/>
  <c r="KL4"/>
  <c r="KL3"/>
  <c r="IC3"/>
  <c r="KL6"/>
  <c r="IC6"/>
  <c r="KL24"/>
  <c r="IC24"/>
  <c r="KL12"/>
  <c r="IC12"/>
  <c r="KL29"/>
  <c r="IC29"/>
  <c r="KL65"/>
  <c r="IC65"/>
  <c r="KL46"/>
  <c r="IC46"/>
  <c r="KL50"/>
  <c r="IC50"/>
  <c r="KL79"/>
  <c r="IC79"/>
  <c r="KL75"/>
  <c r="IC75"/>
  <c r="KL93"/>
  <c r="IC93"/>
  <c r="KL60"/>
  <c r="IC60"/>
  <c r="KL134"/>
  <c r="IC134"/>
  <c r="KL78"/>
  <c r="IC78"/>
  <c r="KL120"/>
  <c r="IC120"/>
  <c r="KL144"/>
  <c r="IC144"/>
  <c r="KL113"/>
  <c r="IC113"/>
  <c r="KL160"/>
  <c r="KL159"/>
  <c r="IC160"/>
  <c r="KL148"/>
  <c r="IC148"/>
  <c r="KL151"/>
  <c r="IC151"/>
  <c r="KL174"/>
  <c r="IC174"/>
  <c r="KL169"/>
  <c r="IC169"/>
  <c r="KL179"/>
  <c r="IC179"/>
  <c r="KL189"/>
  <c r="IC189"/>
  <c r="KL72"/>
  <c r="IC72"/>
  <c r="KL206"/>
  <c r="IC206"/>
  <c r="IC14"/>
  <c r="IC15"/>
  <c r="IC156"/>
  <c r="IC155"/>
  <c r="IC157"/>
  <c r="IC158"/>
  <c r="VE1"/>
  <c r="SV14"/>
  <c r="SV72"/>
  <c r="SV203"/>
  <c r="SV206"/>
  <c r="SV201"/>
  <c r="SV205"/>
  <c r="SV199"/>
  <c r="SV198"/>
  <c r="SV197"/>
  <c r="SV204"/>
  <c r="SV195"/>
  <c r="SV191"/>
  <c r="SV200"/>
  <c r="SV196"/>
  <c r="SV193"/>
  <c r="SV192"/>
  <c r="SV202"/>
  <c r="SV190"/>
  <c r="SV187"/>
  <c r="SV183"/>
  <c r="SV194"/>
  <c r="SV188"/>
  <c r="SV186"/>
  <c r="SV179"/>
  <c r="SV189"/>
  <c r="SV185"/>
  <c r="SV184"/>
  <c r="SV180"/>
  <c r="SV176"/>
  <c r="SV178"/>
  <c r="SV173"/>
  <c r="SV169"/>
  <c r="SV182"/>
  <c r="SV177"/>
  <c r="SV174"/>
  <c r="SV170"/>
  <c r="SV166"/>
  <c r="SV181"/>
  <c r="SV172"/>
  <c r="SV168"/>
  <c r="SV164"/>
  <c r="SV167"/>
  <c r="SV163"/>
  <c r="SV159"/>
  <c r="SV155"/>
  <c r="SV151"/>
  <c r="SV147"/>
  <c r="SV160"/>
  <c r="SV156"/>
  <c r="SV152"/>
  <c r="SV148"/>
  <c r="SV165"/>
  <c r="SV162"/>
  <c r="SV158"/>
  <c r="SV154"/>
  <c r="SV150"/>
  <c r="SV146"/>
  <c r="SV157"/>
  <c r="SV149"/>
  <c r="SV142"/>
  <c r="SV138"/>
  <c r="SV134"/>
  <c r="SV130"/>
  <c r="SV143"/>
  <c r="SV171"/>
  <c r="SV161"/>
  <c r="SV153"/>
  <c r="SV144"/>
  <c r="SV140"/>
  <c r="SV141"/>
  <c r="SV132"/>
  <c r="SV131"/>
  <c r="SV126"/>
  <c r="SV122"/>
  <c r="SV118"/>
  <c r="SV114"/>
  <c r="SV110"/>
  <c r="SV106"/>
  <c r="SV102"/>
  <c r="SV175"/>
  <c r="SV129"/>
  <c r="SV127"/>
  <c r="SV123"/>
  <c r="SV136"/>
  <c r="SV135"/>
  <c r="SV128"/>
  <c r="SV124"/>
  <c r="SV120"/>
  <c r="SV116"/>
  <c r="SV145"/>
  <c r="SV125"/>
  <c r="SV115"/>
  <c r="SV108"/>
  <c r="SV107"/>
  <c r="SV99"/>
  <c r="SV95"/>
  <c r="SV91"/>
  <c r="SV87"/>
  <c r="SV83"/>
  <c r="SV79"/>
  <c r="SV75"/>
  <c r="SV139"/>
  <c r="SV133"/>
  <c r="SV121"/>
  <c r="SV119"/>
  <c r="SV117"/>
  <c r="SV113"/>
  <c r="SV105"/>
  <c r="SV100"/>
  <c r="SV137"/>
  <c r="SV112"/>
  <c r="SV111"/>
  <c r="SV104"/>
  <c r="SV103"/>
  <c r="SV101"/>
  <c r="SV97"/>
  <c r="SV93"/>
  <c r="SV89"/>
  <c r="SV85"/>
  <c r="SV84"/>
  <c r="SV77"/>
  <c r="SV76"/>
  <c r="SV69"/>
  <c r="SV65"/>
  <c r="SV61"/>
  <c r="SV57"/>
  <c r="SV53"/>
  <c r="SV49"/>
  <c r="SV82"/>
  <c r="SV74"/>
  <c r="SV86"/>
  <c r="SV78"/>
  <c r="SV68"/>
  <c r="SV64"/>
  <c r="SV60"/>
  <c r="SV56"/>
  <c r="SV98"/>
  <c r="SV90"/>
  <c r="SV71"/>
  <c r="SV46"/>
  <c r="SV42"/>
  <c r="SV39"/>
  <c r="SV36"/>
  <c r="SV32"/>
  <c r="SV27"/>
  <c r="SV23"/>
  <c r="SV96"/>
  <c r="SV88"/>
  <c r="SV81"/>
  <c r="SV80"/>
  <c r="SV73"/>
  <c r="SV70"/>
  <c r="SV66"/>
  <c r="SV62"/>
  <c r="SV58"/>
  <c r="SV54"/>
  <c r="SV47"/>
  <c r="SV43"/>
  <c r="SV37"/>
  <c r="SV33"/>
  <c r="SV31"/>
  <c r="SV28"/>
  <c r="SV109"/>
  <c r="SV92"/>
  <c r="SV67"/>
  <c r="SV63"/>
  <c r="SV59"/>
  <c r="SV55"/>
  <c r="SV51"/>
  <c r="SV50"/>
  <c r="SV45"/>
  <c r="SV41"/>
  <c r="SV35"/>
  <c r="SV30"/>
  <c r="SV26"/>
  <c r="SV22"/>
  <c r="SV52"/>
  <c r="SV44"/>
  <c r="SV24"/>
  <c r="SV19"/>
  <c r="SV15"/>
  <c r="SV9"/>
  <c r="SV5"/>
  <c r="SV2"/>
  <c r="SV10"/>
  <c r="SV48"/>
  <c r="SV21"/>
  <c r="SV4"/>
  <c r="SV94"/>
  <c r="SV38"/>
  <c r="SV20"/>
  <c r="SV16"/>
  <c r="SV40"/>
  <c r="SV11"/>
  <c r="SV34"/>
  <c r="SV29"/>
  <c r="SV18"/>
  <c r="SV13"/>
  <c r="SV12"/>
  <c r="SV8"/>
  <c r="SV6"/>
  <c r="SV3"/>
  <c r="SV25"/>
  <c r="SV17"/>
  <c r="SV7"/>
  <c r="SW1"/>
  <c r="NX265" l="1"/>
  <c r="NR266"/>
  <c r="NX266" s="1"/>
  <c r="FQ205"/>
  <c r="FQ197"/>
  <c r="FQ202"/>
  <c r="FQ199"/>
  <c r="FQ200"/>
  <c r="FQ206"/>
  <c r="FQ203"/>
  <c r="FQ191"/>
  <c r="FQ188"/>
  <c r="FQ180"/>
  <c r="FQ195"/>
  <c r="FQ186"/>
  <c r="FQ204"/>
  <c r="FQ196"/>
  <c r="FQ192"/>
  <c r="FQ182"/>
  <c r="FQ178"/>
  <c r="FQ170"/>
  <c r="FQ162"/>
  <c r="FQ190"/>
  <c r="FQ187"/>
  <c r="FQ184"/>
  <c r="FQ183"/>
  <c r="FQ185"/>
  <c r="FQ163"/>
  <c r="FQ152"/>
  <c r="FQ198"/>
  <c r="FQ193"/>
  <c r="FQ175"/>
  <c r="FQ172"/>
  <c r="FQ181"/>
  <c r="FQ194"/>
  <c r="FQ171"/>
  <c r="FQ165"/>
  <c r="FQ158"/>
  <c r="FQ146"/>
  <c r="FQ168"/>
  <c r="FQ157"/>
  <c r="FQ154"/>
  <c r="FQ151"/>
  <c r="FQ150"/>
  <c r="FQ177"/>
  <c r="FQ164"/>
  <c r="FQ161"/>
  <c r="FQ159"/>
  <c r="FQ156"/>
  <c r="FQ153"/>
  <c r="FQ135"/>
  <c r="FQ127"/>
  <c r="FQ173"/>
  <c r="FQ167"/>
  <c r="FQ149"/>
  <c r="FQ144"/>
  <c r="FQ137"/>
  <c r="FQ179"/>
  <c r="FQ155"/>
  <c r="FQ139"/>
  <c r="FQ201"/>
  <c r="FQ169"/>
  <c r="FQ160"/>
  <c r="FQ148"/>
  <c r="FQ147"/>
  <c r="FQ143"/>
  <c r="FQ142"/>
  <c r="FQ140"/>
  <c r="FQ138"/>
  <c r="FQ123"/>
  <c r="FQ121"/>
  <c r="FQ113"/>
  <c r="FQ189"/>
  <c r="FQ115"/>
  <c r="FQ120"/>
  <c r="FQ145"/>
  <c r="FQ134"/>
  <c r="FQ119"/>
  <c r="FQ141"/>
  <c r="FQ136"/>
  <c r="FQ133"/>
  <c r="FQ122"/>
  <c r="FQ104"/>
  <c r="FQ96"/>
  <c r="FQ176"/>
  <c r="FQ131"/>
  <c r="FQ125"/>
  <c r="FQ118"/>
  <c r="FQ117"/>
  <c r="FQ114"/>
  <c r="FQ112"/>
  <c r="FQ109"/>
  <c r="FQ107"/>
  <c r="FQ116"/>
  <c r="FQ129"/>
  <c r="FQ105"/>
  <c r="FQ91"/>
  <c r="FQ83"/>
  <c r="FQ174"/>
  <c r="FQ124"/>
  <c r="FQ100"/>
  <c r="FQ97"/>
  <c r="FQ94"/>
  <c r="FQ85"/>
  <c r="FQ111"/>
  <c r="FQ130"/>
  <c r="FQ126"/>
  <c r="FQ101"/>
  <c r="FQ98"/>
  <c r="FQ95"/>
  <c r="FQ110"/>
  <c r="FQ79"/>
  <c r="FQ72"/>
  <c r="FQ88"/>
  <c r="FQ82"/>
  <c r="FQ61"/>
  <c r="FQ53"/>
  <c r="FQ89"/>
  <c r="FQ68"/>
  <c r="FQ66"/>
  <c r="FQ58"/>
  <c r="FQ128"/>
  <c r="FQ99"/>
  <c r="FQ74"/>
  <c r="FQ70"/>
  <c r="FQ63"/>
  <c r="FQ55"/>
  <c r="FQ78"/>
  <c r="FQ75"/>
  <c r="FQ64"/>
  <c r="FQ56"/>
  <c r="FQ48"/>
  <c r="FQ40"/>
  <c r="FQ32"/>
  <c r="FQ132"/>
  <c r="FQ93"/>
  <c r="FQ86"/>
  <c r="FQ84"/>
  <c r="FQ67"/>
  <c r="FQ44"/>
  <c r="FQ31"/>
  <c r="FQ27"/>
  <c r="FQ102"/>
  <c r="FQ46"/>
  <c r="FQ106"/>
  <c r="FQ77"/>
  <c r="FQ76"/>
  <c r="FQ73"/>
  <c r="FQ62"/>
  <c r="FQ54"/>
  <c r="FQ50"/>
  <c r="FQ39"/>
  <c r="FQ37"/>
  <c r="FQ35"/>
  <c r="FQ29"/>
  <c r="FQ166"/>
  <c r="FQ81"/>
  <c r="FQ71"/>
  <c r="FQ52"/>
  <c r="FQ36"/>
  <c r="FQ25"/>
  <c r="FQ17"/>
  <c r="FQ69"/>
  <c r="FQ65"/>
  <c r="FQ49"/>
  <c r="FQ42"/>
  <c r="FQ30"/>
  <c r="FQ24"/>
  <c r="FQ11"/>
  <c r="FQ3"/>
  <c r="FQ108"/>
  <c r="FQ87"/>
  <c r="FQ45"/>
  <c r="FQ38"/>
  <c r="FQ8"/>
  <c r="FQ90"/>
  <c r="FQ41"/>
  <c r="FQ28"/>
  <c r="FQ19"/>
  <c r="FQ13"/>
  <c r="FQ5"/>
  <c r="FQ103"/>
  <c r="FQ59"/>
  <c r="FQ43"/>
  <c r="FQ18"/>
  <c r="FQ9"/>
  <c r="FQ80"/>
  <c r="FQ51"/>
  <c r="FQ33"/>
  <c r="FQ22"/>
  <c r="FQ26"/>
  <c r="FQ12"/>
  <c r="FQ14"/>
  <c r="FQ6"/>
  <c r="FQ4"/>
  <c r="FQ20"/>
  <c r="FQ92"/>
  <c r="FQ57"/>
  <c r="FQ47"/>
  <c r="FQ34"/>
  <c r="FQ21"/>
  <c r="FQ15"/>
  <c r="FQ7"/>
  <c r="FQ60"/>
  <c r="FQ23"/>
  <c r="FQ16"/>
  <c r="FQ10"/>
  <c r="FQ2"/>
  <c r="DB205"/>
  <c r="DB201"/>
  <c r="DB197"/>
  <c r="DB193"/>
  <c r="DB189"/>
  <c r="DB185"/>
  <c r="DB181"/>
  <c r="DB177"/>
  <c r="DB173"/>
  <c r="DB169"/>
  <c r="DB165"/>
  <c r="DB161"/>
  <c r="DB157"/>
  <c r="DB153"/>
  <c r="DB149"/>
  <c r="DB145"/>
  <c r="DB141"/>
  <c r="DB206"/>
  <c r="DB202"/>
  <c r="DB198"/>
  <c r="DB194"/>
  <c r="DB190"/>
  <c r="DB186"/>
  <c r="DB182"/>
  <c r="DB178"/>
  <c r="DB174"/>
  <c r="DB170"/>
  <c r="DB166"/>
  <c r="DB203"/>
  <c r="DB199"/>
  <c r="DB195"/>
  <c r="DB191"/>
  <c r="DB187"/>
  <c r="DB183"/>
  <c r="DB179"/>
  <c r="DB175"/>
  <c r="DB204"/>
  <c r="DB200"/>
  <c r="DB196"/>
  <c r="DB192"/>
  <c r="DB188"/>
  <c r="DB184"/>
  <c r="DB180"/>
  <c r="DB176"/>
  <c r="DB172"/>
  <c r="DB168"/>
  <c r="DB164"/>
  <c r="DB160"/>
  <c r="DB155"/>
  <c r="DB154"/>
  <c r="DB144"/>
  <c r="DB139"/>
  <c r="DB138"/>
  <c r="DB136"/>
  <c r="DB132"/>
  <c r="DB128"/>
  <c r="DB124"/>
  <c r="DB120"/>
  <c r="DB159"/>
  <c r="DB158"/>
  <c r="DB148"/>
  <c r="DB143"/>
  <c r="DB142"/>
  <c r="DB137"/>
  <c r="DB133"/>
  <c r="DB129"/>
  <c r="DB125"/>
  <c r="DB171"/>
  <c r="DB163"/>
  <c r="DB162"/>
  <c r="DB152"/>
  <c r="DB147"/>
  <c r="DB146"/>
  <c r="DB134"/>
  <c r="DB130"/>
  <c r="DB126"/>
  <c r="DB167"/>
  <c r="DB156"/>
  <c r="DB151"/>
  <c r="DB150"/>
  <c r="DB140"/>
  <c r="DB135"/>
  <c r="DB131"/>
  <c r="DB127"/>
  <c r="DB123"/>
  <c r="DB119"/>
  <c r="DB115"/>
  <c r="DB122"/>
  <c r="DB117"/>
  <c r="DB111"/>
  <c r="DB107"/>
  <c r="DB103"/>
  <c r="DB99"/>
  <c r="DB95"/>
  <c r="DB91"/>
  <c r="DB87"/>
  <c r="DB83"/>
  <c r="DB79"/>
  <c r="DB75"/>
  <c r="DB71"/>
  <c r="DB67"/>
  <c r="DB63"/>
  <c r="DB114"/>
  <c r="DB108"/>
  <c r="DB104"/>
  <c r="DB100"/>
  <c r="DB96"/>
  <c r="DB92"/>
  <c r="DB88"/>
  <c r="DB84"/>
  <c r="DB80"/>
  <c r="DB76"/>
  <c r="DB72"/>
  <c r="DB121"/>
  <c r="DB118"/>
  <c r="DB113"/>
  <c r="DB112"/>
  <c r="DB109"/>
  <c r="DB105"/>
  <c r="DB101"/>
  <c r="DB97"/>
  <c r="DB93"/>
  <c r="DB89"/>
  <c r="DB85"/>
  <c r="DB81"/>
  <c r="DB77"/>
  <c r="DB73"/>
  <c r="DB116"/>
  <c r="DB110"/>
  <c r="DB106"/>
  <c r="DB102"/>
  <c r="DB98"/>
  <c r="DB94"/>
  <c r="DB90"/>
  <c r="DB86"/>
  <c r="DB82"/>
  <c r="DB78"/>
  <c r="DB74"/>
  <c r="DB70"/>
  <c r="DB66"/>
  <c r="DB62"/>
  <c r="DB69"/>
  <c r="DB64"/>
  <c r="DB58"/>
  <c r="DB54"/>
  <c r="DB50"/>
  <c r="DB46"/>
  <c r="DB42"/>
  <c r="DB38"/>
  <c r="DB34"/>
  <c r="DB30"/>
  <c r="DB26"/>
  <c r="DB22"/>
  <c r="DB18"/>
  <c r="DB14"/>
  <c r="DB10"/>
  <c r="DB6"/>
  <c r="DB2"/>
  <c r="DB11"/>
  <c r="DB7"/>
  <c r="DB16"/>
  <c r="DB1"/>
  <c r="DB55"/>
  <c r="DB51"/>
  <c r="DB47"/>
  <c r="DB43"/>
  <c r="DB39"/>
  <c r="DB35"/>
  <c r="DB31"/>
  <c r="DB27"/>
  <c r="DB23"/>
  <c r="DB19"/>
  <c r="DB15"/>
  <c r="DB3"/>
  <c r="DB12"/>
  <c r="DB8"/>
  <c r="DB68"/>
  <c r="DB65"/>
  <c r="DB61"/>
  <c r="DB56"/>
  <c r="DB52"/>
  <c r="DB48"/>
  <c r="DB44"/>
  <c r="DB40"/>
  <c r="DB36"/>
  <c r="DB32"/>
  <c r="DB28"/>
  <c r="DB24"/>
  <c r="DB20"/>
  <c r="DB60"/>
  <c r="DB59"/>
  <c r="DB57"/>
  <c r="DB53"/>
  <c r="DB49"/>
  <c r="DB45"/>
  <c r="DB41"/>
  <c r="DB37"/>
  <c r="DB33"/>
  <c r="DB29"/>
  <c r="DB25"/>
  <c r="DB21"/>
  <c r="DB17"/>
  <c r="DB13"/>
  <c r="DB9"/>
  <c r="DB5"/>
  <c r="DB4"/>
  <c r="FQ210"/>
  <c r="FP208"/>
  <c r="AN206"/>
  <c r="AN204"/>
  <c r="AN205"/>
  <c r="AN203"/>
  <c r="AN202"/>
  <c r="AN201"/>
  <c r="AN199"/>
  <c r="AN197"/>
  <c r="AN195"/>
  <c r="AN200"/>
  <c r="AN198"/>
  <c r="AN196"/>
  <c r="AN191"/>
  <c r="AN193"/>
  <c r="AN192"/>
  <c r="AN194"/>
  <c r="AN190"/>
  <c r="AN188"/>
  <c r="AN186"/>
  <c r="AN184"/>
  <c r="AN189"/>
  <c r="AN181"/>
  <c r="AN179"/>
  <c r="AN177"/>
  <c r="AN187"/>
  <c r="AN185"/>
  <c r="AN183"/>
  <c r="AN182"/>
  <c r="AN180"/>
  <c r="AN178"/>
  <c r="AN176"/>
  <c r="AN175"/>
  <c r="AN174"/>
  <c r="AN167"/>
  <c r="AN166"/>
  <c r="AN164"/>
  <c r="AN162"/>
  <c r="AN160"/>
  <c r="AN158"/>
  <c r="AN169"/>
  <c r="AN168"/>
  <c r="AN171"/>
  <c r="AN170"/>
  <c r="AN163"/>
  <c r="AN173"/>
  <c r="AN172"/>
  <c r="AN165"/>
  <c r="AN159"/>
  <c r="AN156"/>
  <c r="AN155"/>
  <c r="AN150"/>
  <c r="AN148"/>
  <c r="AN146"/>
  <c r="AN144"/>
  <c r="AN142"/>
  <c r="AN161"/>
  <c r="AN157"/>
  <c r="AN152"/>
  <c r="AN151"/>
  <c r="AN149"/>
  <c r="AN147"/>
  <c r="AN154"/>
  <c r="AN153"/>
  <c r="AN145"/>
  <c r="AN138"/>
  <c r="AN137"/>
  <c r="AN140"/>
  <c r="AN139"/>
  <c r="AN136"/>
  <c r="AN134"/>
  <c r="AN132"/>
  <c r="AN130"/>
  <c r="AN128"/>
  <c r="AN141"/>
  <c r="AN143"/>
  <c r="AN135"/>
  <c r="AN133"/>
  <c r="AN131"/>
  <c r="AN129"/>
  <c r="AN126"/>
  <c r="AN125"/>
  <c r="AN127"/>
  <c r="AN120"/>
  <c r="AN119"/>
  <c r="AN118"/>
  <c r="AN116"/>
  <c r="AN114"/>
  <c r="AN112"/>
  <c r="AN110"/>
  <c r="AN108"/>
  <c r="AN106"/>
  <c r="AN104"/>
  <c r="AN122"/>
  <c r="AN121"/>
  <c r="AN124"/>
  <c r="AN123"/>
  <c r="AN117"/>
  <c r="AN115"/>
  <c r="AN113"/>
  <c r="AN111"/>
  <c r="AN109"/>
  <c r="AN107"/>
  <c r="AN96"/>
  <c r="AN95"/>
  <c r="AN88"/>
  <c r="AN87"/>
  <c r="AN80"/>
  <c r="AN78"/>
  <c r="AN76"/>
  <c r="AN74"/>
  <c r="AN72"/>
  <c r="AN70"/>
  <c r="AN68"/>
  <c r="AN66"/>
  <c r="AN64"/>
  <c r="AN62"/>
  <c r="AN60"/>
  <c r="AN58"/>
  <c r="AN56"/>
  <c r="AN54"/>
  <c r="AN52"/>
  <c r="AN103"/>
  <c r="AN98"/>
  <c r="AN97"/>
  <c r="AN90"/>
  <c r="AN89"/>
  <c r="AN82"/>
  <c r="AN105"/>
  <c r="AN100"/>
  <c r="AN99"/>
  <c r="AN92"/>
  <c r="AN91"/>
  <c r="AN84"/>
  <c r="AN83"/>
  <c r="AN81"/>
  <c r="AN79"/>
  <c r="AN102"/>
  <c r="AN101"/>
  <c r="AN94"/>
  <c r="AN93"/>
  <c r="AN86"/>
  <c r="AN85"/>
  <c r="AN75"/>
  <c r="AN51"/>
  <c r="AN49"/>
  <c r="AN47"/>
  <c r="AN45"/>
  <c r="AN43"/>
  <c r="AN41"/>
  <c r="AN39"/>
  <c r="AN37"/>
  <c r="AN35"/>
  <c r="AN33"/>
  <c r="AN31"/>
  <c r="AN69"/>
  <c r="AN67"/>
  <c r="AN65"/>
  <c r="AN63"/>
  <c r="AN61"/>
  <c r="AN59"/>
  <c r="AN57"/>
  <c r="AN55"/>
  <c r="AN53"/>
  <c r="AN77"/>
  <c r="AN73"/>
  <c r="AN71"/>
  <c r="AN50"/>
  <c r="AN48"/>
  <c r="AN46"/>
  <c r="AN36"/>
  <c r="AN29"/>
  <c r="AN28"/>
  <c r="AN21"/>
  <c r="AN19"/>
  <c r="AN17"/>
  <c r="AN15"/>
  <c r="AN13"/>
  <c r="AN11"/>
  <c r="AN9"/>
  <c r="AN7"/>
  <c r="AN5"/>
  <c r="AN3"/>
  <c r="AN10"/>
  <c r="AN2"/>
  <c r="AN44"/>
  <c r="AN38"/>
  <c r="AN30"/>
  <c r="AN23"/>
  <c r="AN14"/>
  <c r="AN12"/>
  <c r="AN8"/>
  <c r="AN6"/>
  <c r="AN40"/>
  <c r="AN32"/>
  <c r="AN25"/>
  <c r="AN24"/>
  <c r="AN22"/>
  <c r="AN20"/>
  <c r="AN18"/>
  <c r="AN16"/>
  <c r="AN4"/>
  <c r="AN42"/>
  <c r="AN34"/>
  <c r="AN27"/>
  <c r="AN26"/>
  <c r="KM14"/>
  <c r="FR1"/>
  <c r="KM158"/>
  <c r="KM155"/>
  <c r="VE205"/>
  <c r="VE202"/>
  <c r="VE199"/>
  <c r="VE204"/>
  <c r="VE206"/>
  <c r="VE192"/>
  <c r="VE184"/>
  <c r="VE200"/>
  <c r="VE191"/>
  <c r="VE189"/>
  <c r="VE187"/>
  <c r="VE175"/>
  <c r="VE195"/>
  <c r="VE177"/>
  <c r="VE161"/>
  <c r="VE188"/>
  <c r="VE198"/>
  <c r="VE196"/>
  <c r="VE203"/>
  <c r="VE197"/>
  <c r="VE194"/>
  <c r="VE182"/>
  <c r="VE160"/>
  <c r="VE158"/>
  <c r="VE201"/>
  <c r="VE193"/>
  <c r="VE162"/>
  <c r="VE185"/>
  <c r="VE166"/>
  <c r="VE183"/>
  <c r="VE163"/>
  <c r="VE150"/>
  <c r="VE142"/>
  <c r="VE186"/>
  <c r="VE180"/>
  <c r="VE170"/>
  <c r="VE167"/>
  <c r="VE181"/>
  <c r="VE179"/>
  <c r="VE168"/>
  <c r="VE165"/>
  <c r="VE154"/>
  <c r="VE173"/>
  <c r="VE156"/>
  <c r="VE143"/>
  <c r="VE141"/>
  <c r="VE133"/>
  <c r="VE125"/>
  <c r="VE152"/>
  <c r="VE149"/>
  <c r="VE190"/>
  <c r="VE176"/>
  <c r="VE155"/>
  <c r="VE146"/>
  <c r="VE164"/>
  <c r="VE159"/>
  <c r="VE153"/>
  <c r="VE157"/>
  <c r="VE147"/>
  <c r="VE144"/>
  <c r="VE139"/>
  <c r="VE137"/>
  <c r="VE124"/>
  <c r="VE122"/>
  <c r="VE113"/>
  <c r="VE145"/>
  <c r="VE140"/>
  <c r="VE138"/>
  <c r="VE134"/>
  <c r="VE131"/>
  <c r="VE172"/>
  <c r="VE171"/>
  <c r="VE148"/>
  <c r="VE136"/>
  <c r="VE132"/>
  <c r="VE128"/>
  <c r="VE115"/>
  <c r="VE169"/>
  <c r="VE151"/>
  <c r="VE135"/>
  <c r="VE119"/>
  <c r="VE117"/>
  <c r="VE102"/>
  <c r="VE94"/>
  <c r="VE86"/>
  <c r="VE110"/>
  <c r="VE104"/>
  <c r="VE87"/>
  <c r="VE126"/>
  <c r="VE114"/>
  <c r="VE107"/>
  <c r="VE106"/>
  <c r="VE93"/>
  <c r="VE91"/>
  <c r="VE89"/>
  <c r="VE80"/>
  <c r="VE95"/>
  <c r="VE127"/>
  <c r="VE120"/>
  <c r="VE111"/>
  <c r="VE101"/>
  <c r="VE99"/>
  <c r="VE97"/>
  <c r="VE84"/>
  <c r="VE82"/>
  <c r="VE74"/>
  <c r="VE66"/>
  <c r="VE58"/>
  <c r="VE50"/>
  <c r="VE42"/>
  <c r="VE129"/>
  <c r="VE118"/>
  <c r="VE92"/>
  <c r="VE76"/>
  <c r="VE59"/>
  <c r="VE116"/>
  <c r="VE109"/>
  <c r="VE105"/>
  <c r="VE88"/>
  <c r="VE123"/>
  <c r="VE121"/>
  <c r="VE85"/>
  <c r="VE79"/>
  <c r="VE67"/>
  <c r="VE52"/>
  <c r="VE130"/>
  <c r="VE112"/>
  <c r="VE98"/>
  <c r="VE73"/>
  <c r="VE71"/>
  <c r="VE69"/>
  <c r="VE56"/>
  <c r="VE54"/>
  <c r="VE41"/>
  <c r="VE37"/>
  <c r="VE29"/>
  <c r="VE65"/>
  <c r="VE64"/>
  <c r="VE53"/>
  <c r="VE49"/>
  <c r="VE45"/>
  <c r="VE35"/>
  <c r="VE33"/>
  <c r="VE178"/>
  <c r="VE81"/>
  <c r="VE77"/>
  <c r="VE39"/>
  <c r="VE108"/>
  <c r="VE78"/>
  <c r="VE63"/>
  <c r="VE62"/>
  <c r="VE43"/>
  <c r="VE40"/>
  <c r="VE28"/>
  <c r="VE26"/>
  <c r="VE24"/>
  <c r="VE21"/>
  <c r="VE103"/>
  <c r="VE96"/>
  <c r="VE70"/>
  <c r="VE60"/>
  <c r="VE46"/>
  <c r="VE30"/>
  <c r="VE15"/>
  <c r="VE7"/>
  <c r="VE83"/>
  <c r="VE100"/>
  <c r="VE90"/>
  <c r="VE75"/>
  <c r="VE55"/>
  <c r="VE68"/>
  <c r="VE51"/>
  <c r="VE57"/>
  <c r="VE44"/>
  <c r="VE14"/>
  <c r="VE12"/>
  <c r="VE10"/>
  <c r="VE5"/>
  <c r="VE38"/>
  <c r="VE6"/>
  <c r="VE48"/>
  <c r="VE25"/>
  <c r="VE27"/>
  <c r="VE23"/>
  <c r="VE16"/>
  <c r="VE19"/>
  <c r="VE13"/>
  <c r="VE11"/>
  <c r="VE22"/>
  <c r="VE20"/>
  <c r="VE18"/>
  <c r="VE17"/>
  <c r="VE174"/>
  <c r="VE3"/>
  <c r="VE34"/>
  <c r="VE32"/>
  <c r="VE31"/>
  <c r="VE9"/>
  <c r="VE4"/>
  <c r="VE2"/>
  <c r="VE61"/>
  <c r="VE47"/>
  <c r="VE36"/>
  <c r="VE72"/>
  <c r="VE8"/>
  <c r="KM10"/>
  <c r="ID10"/>
  <c r="KM27"/>
  <c r="ID27"/>
  <c r="KM77"/>
  <c r="ID77"/>
  <c r="KM129"/>
  <c r="ID129"/>
  <c r="KM164"/>
  <c r="ID164"/>
  <c r="KM197"/>
  <c r="ID197"/>
  <c r="KM55"/>
  <c r="ID55"/>
  <c r="KM49"/>
  <c r="ID49"/>
  <c r="KM95"/>
  <c r="ID95"/>
  <c r="KM150"/>
  <c r="ID150"/>
  <c r="KM168"/>
  <c r="ID168"/>
  <c r="KM5"/>
  <c r="ID5"/>
  <c r="KM73"/>
  <c r="ID73"/>
  <c r="KM85"/>
  <c r="ID85"/>
  <c r="KM124"/>
  <c r="ID124"/>
  <c r="KM102"/>
  <c r="ID102"/>
  <c r="KM132"/>
  <c r="ID132"/>
  <c r="KM130"/>
  <c r="ID130"/>
  <c r="KM154"/>
  <c r="ID154"/>
  <c r="KM147"/>
  <c r="ID147"/>
  <c r="KM172"/>
  <c r="ID172"/>
  <c r="KM173"/>
  <c r="ID173"/>
  <c r="KM186"/>
  <c r="ID186"/>
  <c r="KM193"/>
  <c r="ID193"/>
  <c r="KM199"/>
  <c r="ID199"/>
  <c r="KM13"/>
  <c r="ID13"/>
  <c r="KM38"/>
  <c r="ID38"/>
  <c r="KM9"/>
  <c r="ID9"/>
  <c r="KM30"/>
  <c r="ID30"/>
  <c r="KM63"/>
  <c r="ID63"/>
  <c r="KM43"/>
  <c r="ID43"/>
  <c r="KM80"/>
  <c r="ID80"/>
  <c r="KM39"/>
  <c r="ID39"/>
  <c r="KM64"/>
  <c r="ID64"/>
  <c r="KM57"/>
  <c r="ID57"/>
  <c r="KM89"/>
  <c r="ID89"/>
  <c r="KM137"/>
  <c r="ID137"/>
  <c r="KM139"/>
  <c r="ID139"/>
  <c r="KM107"/>
  <c r="ID107"/>
  <c r="KM128"/>
  <c r="ID128"/>
  <c r="KM106"/>
  <c r="ID106"/>
  <c r="KM141"/>
  <c r="ID141"/>
  <c r="KM134"/>
  <c r="ID134"/>
  <c r="KM151"/>
  <c r="ID151"/>
  <c r="KM181"/>
  <c r="ID181"/>
  <c r="KM178"/>
  <c r="ID178"/>
  <c r="KM188"/>
  <c r="ID188"/>
  <c r="KM196"/>
  <c r="ID196"/>
  <c r="KM205"/>
  <c r="ID205"/>
  <c r="KM51"/>
  <c r="ID51"/>
  <c r="KM91"/>
  <c r="ID91"/>
  <c r="KM15"/>
  <c r="KM16"/>
  <c r="ID16"/>
  <c r="KM32"/>
  <c r="ID32"/>
  <c r="KM131"/>
  <c r="ID131"/>
  <c r="KM198"/>
  <c r="ID198"/>
  <c r="KM37"/>
  <c r="ID37"/>
  <c r="KM112"/>
  <c r="ID112"/>
  <c r="KM35"/>
  <c r="ID35"/>
  <c r="KM42"/>
  <c r="ID42"/>
  <c r="KM68"/>
  <c r="ID68"/>
  <c r="KM61"/>
  <c r="ID61"/>
  <c r="KM93"/>
  <c r="ID93"/>
  <c r="KM100"/>
  <c r="ID100"/>
  <c r="KM75"/>
  <c r="ID75"/>
  <c r="KM108"/>
  <c r="ID108"/>
  <c r="KM135"/>
  <c r="ID135"/>
  <c r="KM110"/>
  <c r="ID110"/>
  <c r="KM140"/>
  <c r="ID140"/>
  <c r="KM138"/>
  <c r="ID138"/>
  <c r="KM162"/>
  <c r="ID162"/>
  <c r="KM166"/>
  <c r="ID166"/>
  <c r="KM176"/>
  <c r="ID176"/>
  <c r="KM194"/>
  <c r="ID194"/>
  <c r="KM200"/>
  <c r="ID200"/>
  <c r="KM201"/>
  <c r="ID201"/>
  <c r="KM6"/>
  <c r="ID6"/>
  <c r="KM66"/>
  <c r="ID66"/>
  <c r="KM119"/>
  <c r="ID119"/>
  <c r="KM182"/>
  <c r="ID182"/>
  <c r="KM8"/>
  <c r="ID8"/>
  <c r="KM56"/>
  <c r="ID56"/>
  <c r="KM175"/>
  <c r="ID175"/>
  <c r="KM192"/>
  <c r="ID192"/>
  <c r="KM20"/>
  <c r="ID20"/>
  <c r="KM53"/>
  <c r="ID53"/>
  <c r="KM7"/>
  <c r="ID7"/>
  <c r="KM81"/>
  <c r="ID81"/>
  <c r="KM19"/>
  <c r="ID19"/>
  <c r="KM46"/>
  <c r="ID46"/>
  <c r="KM65"/>
  <c r="ID65"/>
  <c r="KM97"/>
  <c r="ID97"/>
  <c r="KM105"/>
  <c r="ID105"/>
  <c r="KM79"/>
  <c r="ID79"/>
  <c r="KM115"/>
  <c r="ID115"/>
  <c r="KM136"/>
  <c r="ID136"/>
  <c r="KM114"/>
  <c r="ID114"/>
  <c r="KM144"/>
  <c r="ID144"/>
  <c r="KM142"/>
  <c r="ID142"/>
  <c r="KM165"/>
  <c r="ID165"/>
  <c r="ID159"/>
  <c r="KM170"/>
  <c r="ID170"/>
  <c r="KM180"/>
  <c r="ID180"/>
  <c r="KM183"/>
  <c r="ID183"/>
  <c r="KM191"/>
  <c r="ID191"/>
  <c r="KM206"/>
  <c r="ID206"/>
  <c r="KM52"/>
  <c r="ID52"/>
  <c r="KM98"/>
  <c r="ID98"/>
  <c r="KM104"/>
  <c r="ID104"/>
  <c r="KM126"/>
  <c r="ID126"/>
  <c r="KM171"/>
  <c r="ID171"/>
  <c r="KM202"/>
  <c r="ID202"/>
  <c r="KM22"/>
  <c r="ID22"/>
  <c r="KM70"/>
  <c r="ID70"/>
  <c r="KM111"/>
  <c r="ID111"/>
  <c r="KM120"/>
  <c r="ID120"/>
  <c r="KM159"/>
  <c r="KM160"/>
  <c r="ID160"/>
  <c r="KM169"/>
  <c r="ID169"/>
  <c r="KM26"/>
  <c r="ID26"/>
  <c r="KM60"/>
  <c r="ID60"/>
  <c r="KM99"/>
  <c r="ID99"/>
  <c r="KM94"/>
  <c r="ID94"/>
  <c r="KM47"/>
  <c r="ID47"/>
  <c r="KM29"/>
  <c r="ID29"/>
  <c r="KM41"/>
  <c r="ID41"/>
  <c r="KM54"/>
  <c r="ID54"/>
  <c r="KM78"/>
  <c r="ID78"/>
  <c r="KM25"/>
  <c r="ID25"/>
  <c r="KM34"/>
  <c r="ID34"/>
  <c r="KM21"/>
  <c r="ID21"/>
  <c r="KM24"/>
  <c r="ID24"/>
  <c r="KM45"/>
  <c r="ID45"/>
  <c r="KM109"/>
  <c r="ID109"/>
  <c r="KM58"/>
  <c r="ID58"/>
  <c r="KM96"/>
  <c r="ID96"/>
  <c r="KM71"/>
  <c r="ID71"/>
  <c r="KM86"/>
  <c r="ID86"/>
  <c r="KM69"/>
  <c r="ID69"/>
  <c r="KM101"/>
  <c r="ID101"/>
  <c r="KM113"/>
  <c r="ID113"/>
  <c r="KM83"/>
  <c r="ID83"/>
  <c r="KM125"/>
  <c r="ID125"/>
  <c r="KM123"/>
  <c r="ID123"/>
  <c r="KM118"/>
  <c r="ID118"/>
  <c r="KM153"/>
  <c r="ID153"/>
  <c r="KM149"/>
  <c r="ID149"/>
  <c r="KM148"/>
  <c r="ID148"/>
  <c r="KM163"/>
  <c r="ID163"/>
  <c r="KM174"/>
  <c r="ID174"/>
  <c r="KM184"/>
  <c r="ID184"/>
  <c r="KM187"/>
  <c r="ID187"/>
  <c r="KM195"/>
  <c r="ID195"/>
  <c r="KM203"/>
  <c r="ID203"/>
  <c r="KM40"/>
  <c r="ID40"/>
  <c r="KM31"/>
  <c r="ID31"/>
  <c r="KM82"/>
  <c r="ID82"/>
  <c r="KM116"/>
  <c r="ID116"/>
  <c r="KM146"/>
  <c r="ID146"/>
  <c r="KM189"/>
  <c r="ID189"/>
  <c r="KM2"/>
  <c r="ID2"/>
  <c r="KM33"/>
  <c r="ID33"/>
  <c r="KM84"/>
  <c r="ID84"/>
  <c r="KM121"/>
  <c r="ID121"/>
  <c r="KM143"/>
  <c r="ID143"/>
  <c r="KM179"/>
  <c r="ID179"/>
  <c r="KM12"/>
  <c r="ID12"/>
  <c r="KM59"/>
  <c r="ID59"/>
  <c r="KM36"/>
  <c r="ID36"/>
  <c r="KM133"/>
  <c r="ID133"/>
  <c r="KM18"/>
  <c r="ID18"/>
  <c r="KM67"/>
  <c r="ID67"/>
  <c r="KM17"/>
  <c r="ID17"/>
  <c r="KM4"/>
  <c r="ID4"/>
  <c r="KM92"/>
  <c r="ID92"/>
  <c r="KM88"/>
  <c r="ID88"/>
  <c r="KM3"/>
  <c r="ID3"/>
  <c r="KM11"/>
  <c r="ID11"/>
  <c r="KM48"/>
  <c r="ID48"/>
  <c r="KM44"/>
  <c r="ID44"/>
  <c r="KM50"/>
  <c r="ID50"/>
  <c r="KM28"/>
  <c r="ID28"/>
  <c r="KM62"/>
  <c r="ID62"/>
  <c r="KM23"/>
  <c r="ID23"/>
  <c r="KM90"/>
  <c r="ID90"/>
  <c r="KM74"/>
  <c r="ID74"/>
  <c r="KM76"/>
  <c r="ID76"/>
  <c r="KM103"/>
  <c r="ID103"/>
  <c r="KM117"/>
  <c r="ID117"/>
  <c r="KM87"/>
  <c r="ID87"/>
  <c r="KM145"/>
  <c r="ID145"/>
  <c r="KM127"/>
  <c r="ID127"/>
  <c r="KM122"/>
  <c r="ID122"/>
  <c r="KM161"/>
  <c r="ID161"/>
  <c r="KM157"/>
  <c r="KM156"/>
  <c r="KM152"/>
  <c r="ID152"/>
  <c r="KM167"/>
  <c r="ID167"/>
  <c r="KM177"/>
  <c r="ID177"/>
  <c r="KM185"/>
  <c r="ID185"/>
  <c r="KM190"/>
  <c r="ID190"/>
  <c r="KM204"/>
  <c r="ID204"/>
  <c r="KM72"/>
  <c r="ID72"/>
  <c r="ID15"/>
  <c r="ID14"/>
  <c r="ID156"/>
  <c r="ID155"/>
  <c r="ID158"/>
  <c r="ID157"/>
  <c r="VF1"/>
  <c r="SW204"/>
  <c r="SW14"/>
  <c r="SW205"/>
  <c r="SW202"/>
  <c r="SW206"/>
  <c r="SW203"/>
  <c r="SW200"/>
  <c r="SW72"/>
  <c r="SW201"/>
  <c r="SW196"/>
  <c r="SW192"/>
  <c r="SW195"/>
  <c r="SW194"/>
  <c r="SW199"/>
  <c r="SW197"/>
  <c r="SW191"/>
  <c r="SW193"/>
  <c r="SW188"/>
  <c r="SW184"/>
  <c r="SW189"/>
  <c r="SW185"/>
  <c r="SW180"/>
  <c r="SW198"/>
  <c r="SW183"/>
  <c r="SW182"/>
  <c r="SW181"/>
  <c r="SW177"/>
  <c r="SW190"/>
  <c r="SW187"/>
  <c r="SW186"/>
  <c r="SW179"/>
  <c r="SW174"/>
  <c r="SW170"/>
  <c r="SW178"/>
  <c r="SW176"/>
  <c r="SW175"/>
  <c r="SW171"/>
  <c r="SW167"/>
  <c r="SW173"/>
  <c r="SW169"/>
  <c r="SW165"/>
  <c r="SW168"/>
  <c r="SW160"/>
  <c r="SW156"/>
  <c r="SW152"/>
  <c r="SW148"/>
  <c r="SW166"/>
  <c r="SW164"/>
  <c r="SW161"/>
  <c r="SW157"/>
  <c r="SW153"/>
  <c r="SW149"/>
  <c r="SW163"/>
  <c r="SW159"/>
  <c r="SW155"/>
  <c r="SW151"/>
  <c r="SW147"/>
  <c r="SW158"/>
  <c r="SW150"/>
  <c r="SW146"/>
  <c r="SW143"/>
  <c r="SW139"/>
  <c r="SW135"/>
  <c r="SW131"/>
  <c r="SW172"/>
  <c r="SW144"/>
  <c r="SW140"/>
  <c r="SW162"/>
  <c r="SW154"/>
  <c r="SW145"/>
  <c r="SW141"/>
  <c r="SW137"/>
  <c r="SW142"/>
  <c r="SW130"/>
  <c r="SW129"/>
  <c r="SW127"/>
  <c r="SW123"/>
  <c r="SW119"/>
  <c r="SW115"/>
  <c r="SW111"/>
  <c r="SW107"/>
  <c r="SW103"/>
  <c r="SW138"/>
  <c r="SW136"/>
  <c r="SW128"/>
  <c r="SW124"/>
  <c r="SW134"/>
  <c r="SW133"/>
  <c r="SW125"/>
  <c r="SW121"/>
  <c r="SW117"/>
  <c r="SW126"/>
  <c r="SW114"/>
  <c r="SW113"/>
  <c r="SW106"/>
  <c r="SW105"/>
  <c r="SW100"/>
  <c r="SW96"/>
  <c r="SW92"/>
  <c r="SW88"/>
  <c r="SW84"/>
  <c r="SW80"/>
  <c r="SW76"/>
  <c r="SW132"/>
  <c r="SW112"/>
  <c r="SW104"/>
  <c r="SW101"/>
  <c r="SW110"/>
  <c r="SW109"/>
  <c r="SW102"/>
  <c r="SW98"/>
  <c r="SW94"/>
  <c r="SW90"/>
  <c r="SW120"/>
  <c r="SW99"/>
  <c r="SW97"/>
  <c r="SW95"/>
  <c r="SW93"/>
  <c r="SW91"/>
  <c r="SW89"/>
  <c r="SW83"/>
  <c r="SW82"/>
  <c r="SW75"/>
  <c r="SW74"/>
  <c r="SW70"/>
  <c r="SW66"/>
  <c r="SW62"/>
  <c r="SW58"/>
  <c r="SW54"/>
  <c r="SW50"/>
  <c r="SW118"/>
  <c r="SW81"/>
  <c r="SW73"/>
  <c r="SW71"/>
  <c r="SW122"/>
  <c r="SW85"/>
  <c r="SW77"/>
  <c r="SW69"/>
  <c r="SW65"/>
  <c r="SW61"/>
  <c r="SW57"/>
  <c r="SW68"/>
  <c r="SW64"/>
  <c r="SW60"/>
  <c r="SW56"/>
  <c r="SW47"/>
  <c r="SW43"/>
  <c r="SW37"/>
  <c r="SW33"/>
  <c r="SW31"/>
  <c r="SW28"/>
  <c r="SW24"/>
  <c r="SW116"/>
  <c r="SW87"/>
  <c r="SW86"/>
  <c r="SW79"/>
  <c r="SW78"/>
  <c r="SW53"/>
  <c r="SW52"/>
  <c r="SW48"/>
  <c r="SW44"/>
  <c r="SW40"/>
  <c r="SW38"/>
  <c r="SW34"/>
  <c r="SW29"/>
  <c r="SW108"/>
  <c r="SW49"/>
  <c r="SW46"/>
  <c r="SW42"/>
  <c r="SW39"/>
  <c r="SW36"/>
  <c r="SW32"/>
  <c r="SW27"/>
  <c r="SW23"/>
  <c r="SW55"/>
  <c r="SW51"/>
  <c r="SW45"/>
  <c r="SW20"/>
  <c r="SW16"/>
  <c r="SW10"/>
  <c r="SW6"/>
  <c r="SW3"/>
  <c r="SW4"/>
  <c r="SW67"/>
  <c r="SW26"/>
  <c r="SW25"/>
  <c r="SW21"/>
  <c r="SW17"/>
  <c r="SW11"/>
  <c r="SW18"/>
  <c r="SW13"/>
  <c r="SW12"/>
  <c r="SW59"/>
  <c r="SW35"/>
  <c r="SW30"/>
  <c r="SW22"/>
  <c r="SW19"/>
  <c r="SW15"/>
  <c r="SW9"/>
  <c r="SW5"/>
  <c r="SW2"/>
  <c r="SW7"/>
  <c r="SW63"/>
  <c r="SW41"/>
  <c r="SW8"/>
  <c r="SX1"/>
  <c r="FR202" l="1"/>
  <c r="FR199"/>
  <c r="FR204"/>
  <c r="FR205"/>
  <c r="FR197"/>
  <c r="FR201"/>
  <c r="FR200"/>
  <c r="FR196"/>
  <c r="FR192"/>
  <c r="FR191"/>
  <c r="FR193"/>
  <c r="FR198"/>
  <c r="FR185"/>
  <c r="FR177"/>
  <c r="FR190"/>
  <c r="FR187"/>
  <c r="FR183"/>
  <c r="FR184"/>
  <c r="FR175"/>
  <c r="FR167"/>
  <c r="FR159"/>
  <c r="FR206"/>
  <c r="FR181"/>
  <c r="FR194"/>
  <c r="FR203"/>
  <c r="FR176"/>
  <c r="FR169"/>
  <c r="FR165"/>
  <c r="FR157"/>
  <c r="FR195"/>
  <c r="FR186"/>
  <c r="FR182"/>
  <c r="FR180"/>
  <c r="FR172"/>
  <c r="FR189"/>
  <c r="FR174"/>
  <c r="FR168"/>
  <c r="FR162"/>
  <c r="FR143"/>
  <c r="FR188"/>
  <c r="FR179"/>
  <c r="FR178"/>
  <c r="FR166"/>
  <c r="FR160"/>
  <c r="FR158"/>
  <c r="FR148"/>
  <c r="FR146"/>
  <c r="FR144"/>
  <c r="FR140"/>
  <c r="FR132"/>
  <c r="FR124"/>
  <c r="FR137"/>
  <c r="FR135"/>
  <c r="FR163"/>
  <c r="FR161"/>
  <c r="FR155"/>
  <c r="FR154"/>
  <c r="FR152"/>
  <c r="FR139"/>
  <c r="FR171"/>
  <c r="FR156"/>
  <c r="FR145"/>
  <c r="FR141"/>
  <c r="FR153"/>
  <c r="FR129"/>
  <c r="FR127"/>
  <c r="FR125"/>
  <c r="FR118"/>
  <c r="FR173"/>
  <c r="FR170"/>
  <c r="FR164"/>
  <c r="FR138"/>
  <c r="FR131"/>
  <c r="FR128"/>
  <c r="FR150"/>
  <c r="FR142"/>
  <c r="FR120"/>
  <c r="FR117"/>
  <c r="FR134"/>
  <c r="FR119"/>
  <c r="FR151"/>
  <c r="FR147"/>
  <c r="FR115"/>
  <c r="FR113"/>
  <c r="FR111"/>
  <c r="FR109"/>
  <c r="FR101"/>
  <c r="FR93"/>
  <c r="FR116"/>
  <c r="FR126"/>
  <c r="FR149"/>
  <c r="FR133"/>
  <c r="FR123"/>
  <c r="FR114"/>
  <c r="FR112"/>
  <c r="FR107"/>
  <c r="FR88"/>
  <c r="FR80"/>
  <c r="FR136"/>
  <c r="FR104"/>
  <c r="FR87"/>
  <c r="FR130"/>
  <c r="FR121"/>
  <c r="FR98"/>
  <c r="FR95"/>
  <c r="FR91"/>
  <c r="FR108"/>
  <c r="FR105"/>
  <c r="FR100"/>
  <c r="FR97"/>
  <c r="FR94"/>
  <c r="FR85"/>
  <c r="FR83"/>
  <c r="FR81"/>
  <c r="FR69"/>
  <c r="FR89"/>
  <c r="FR79"/>
  <c r="FR68"/>
  <c r="FR66"/>
  <c r="FR58"/>
  <c r="FR50"/>
  <c r="FR99"/>
  <c r="FR74"/>
  <c r="FR72"/>
  <c r="FR70"/>
  <c r="FR63"/>
  <c r="FR55"/>
  <c r="FR110"/>
  <c r="FR102"/>
  <c r="FR90"/>
  <c r="FR76"/>
  <c r="FR60"/>
  <c r="FR52"/>
  <c r="FR82"/>
  <c r="FR61"/>
  <c r="FR53"/>
  <c r="FR45"/>
  <c r="FR37"/>
  <c r="FR48"/>
  <c r="FR46"/>
  <c r="FR33"/>
  <c r="FR24"/>
  <c r="FR106"/>
  <c r="FR77"/>
  <c r="FR73"/>
  <c r="FR62"/>
  <c r="FR54"/>
  <c r="FR39"/>
  <c r="FR41"/>
  <c r="FR26"/>
  <c r="FR65"/>
  <c r="FR64"/>
  <c r="FR57"/>
  <c r="FR56"/>
  <c r="FR51"/>
  <c r="FR42"/>
  <c r="FR40"/>
  <c r="FR38"/>
  <c r="FR30"/>
  <c r="FR22"/>
  <c r="FR84"/>
  <c r="FR8"/>
  <c r="FR36"/>
  <c r="FR28"/>
  <c r="FR19"/>
  <c r="FR17"/>
  <c r="FR13"/>
  <c r="FR5"/>
  <c r="FR103"/>
  <c r="FR35"/>
  <c r="FR25"/>
  <c r="FR21"/>
  <c r="FR10"/>
  <c r="FR2"/>
  <c r="FR96"/>
  <c r="FR20"/>
  <c r="FR14"/>
  <c r="FR6"/>
  <c r="FR78"/>
  <c r="FR75"/>
  <c r="FR49"/>
  <c r="FR67"/>
  <c r="FR18"/>
  <c r="FR12"/>
  <c r="FR86"/>
  <c r="FR43"/>
  <c r="FR92"/>
  <c r="FR47"/>
  <c r="FR44"/>
  <c r="FR34"/>
  <c r="FR15"/>
  <c r="FR7"/>
  <c r="FR59"/>
  <c r="FR32"/>
  <c r="FR71"/>
  <c r="FR31"/>
  <c r="FR27"/>
  <c r="FR11"/>
  <c r="FR3"/>
  <c r="FR4"/>
  <c r="FR23"/>
  <c r="FR122"/>
  <c r="FR29"/>
  <c r="FR9"/>
  <c r="FR16"/>
  <c r="FQ208"/>
  <c r="DC206"/>
  <c r="DC202"/>
  <c r="DC198"/>
  <c r="DC194"/>
  <c r="DC190"/>
  <c r="DC186"/>
  <c r="DC182"/>
  <c r="DC178"/>
  <c r="DC174"/>
  <c r="DC170"/>
  <c r="DC166"/>
  <c r="DC162"/>
  <c r="DC158"/>
  <c r="DC154"/>
  <c r="DC150"/>
  <c r="DC146"/>
  <c r="DC142"/>
  <c r="DC138"/>
  <c r="DC203"/>
  <c r="DC199"/>
  <c r="DC195"/>
  <c r="DC191"/>
  <c r="DC187"/>
  <c r="DC183"/>
  <c r="DC179"/>
  <c r="DC175"/>
  <c r="DC171"/>
  <c r="DC167"/>
  <c r="DC204"/>
  <c r="DC200"/>
  <c r="DC196"/>
  <c r="DC192"/>
  <c r="DC188"/>
  <c r="DC184"/>
  <c r="DC180"/>
  <c r="DC176"/>
  <c r="DC205"/>
  <c r="DC201"/>
  <c r="DC197"/>
  <c r="DC193"/>
  <c r="DC189"/>
  <c r="DC185"/>
  <c r="DC181"/>
  <c r="DC177"/>
  <c r="DC173"/>
  <c r="DC169"/>
  <c r="DC165"/>
  <c r="DC159"/>
  <c r="DC153"/>
  <c r="DC148"/>
  <c r="DC143"/>
  <c r="DC137"/>
  <c r="DC133"/>
  <c r="DC129"/>
  <c r="DC125"/>
  <c r="DC121"/>
  <c r="DC117"/>
  <c r="DC172"/>
  <c r="DC163"/>
  <c r="DC157"/>
  <c r="DC152"/>
  <c r="DC147"/>
  <c r="DC141"/>
  <c r="DC134"/>
  <c r="DC130"/>
  <c r="DC126"/>
  <c r="DC168"/>
  <c r="DC161"/>
  <c r="DC156"/>
  <c r="DC151"/>
  <c r="DC145"/>
  <c r="DC140"/>
  <c r="DC135"/>
  <c r="DC131"/>
  <c r="DC127"/>
  <c r="DC164"/>
  <c r="DC160"/>
  <c r="DC155"/>
  <c r="DC149"/>
  <c r="DC144"/>
  <c r="DC139"/>
  <c r="DC136"/>
  <c r="DC132"/>
  <c r="DC128"/>
  <c r="DC124"/>
  <c r="DC120"/>
  <c r="DC116"/>
  <c r="DC112"/>
  <c r="DC123"/>
  <c r="DC114"/>
  <c r="DC108"/>
  <c r="DC104"/>
  <c r="DC100"/>
  <c r="DC96"/>
  <c r="DC92"/>
  <c r="DC88"/>
  <c r="DC84"/>
  <c r="DC80"/>
  <c r="DC76"/>
  <c r="DC72"/>
  <c r="DC68"/>
  <c r="DC64"/>
  <c r="DC118"/>
  <c r="DC113"/>
  <c r="DC109"/>
  <c r="DC105"/>
  <c r="DC101"/>
  <c r="DC97"/>
  <c r="DC93"/>
  <c r="DC89"/>
  <c r="DC85"/>
  <c r="DC81"/>
  <c r="DC77"/>
  <c r="DC73"/>
  <c r="DC119"/>
  <c r="DC110"/>
  <c r="DC106"/>
  <c r="DC102"/>
  <c r="DC98"/>
  <c r="DC94"/>
  <c r="DC90"/>
  <c r="DC86"/>
  <c r="DC82"/>
  <c r="DC78"/>
  <c r="DC74"/>
  <c r="DC122"/>
  <c r="DC115"/>
  <c r="DC111"/>
  <c r="DC107"/>
  <c r="DC103"/>
  <c r="DC99"/>
  <c r="DC95"/>
  <c r="DC91"/>
  <c r="DC87"/>
  <c r="DC83"/>
  <c r="DC79"/>
  <c r="DC75"/>
  <c r="DC71"/>
  <c r="DC67"/>
  <c r="DC63"/>
  <c r="DC59"/>
  <c r="DC70"/>
  <c r="DC62"/>
  <c r="DC55"/>
  <c r="DC51"/>
  <c r="DC47"/>
  <c r="DC43"/>
  <c r="DC39"/>
  <c r="DC35"/>
  <c r="DC31"/>
  <c r="DC27"/>
  <c r="DC23"/>
  <c r="DC19"/>
  <c r="DC15"/>
  <c r="DC11"/>
  <c r="DC7"/>
  <c r="DC3"/>
  <c r="DC16"/>
  <c r="DC12"/>
  <c r="DC8"/>
  <c r="DC4"/>
  <c r="DC1"/>
  <c r="DC5"/>
  <c r="DC65"/>
  <c r="DC61"/>
  <c r="DC56"/>
  <c r="DC52"/>
  <c r="DC48"/>
  <c r="DC44"/>
  <c r="DC40"/>
  <c r="DC36"/>
  <c r="DC32"/>
  <c r="DC28"/>
  <c r="DC24"/>
  <c r="DC20"/>
  <c r="DC66"/>
  <c r="DC60"/>
  <c r="DC57"/>
  <c r="DC53"/>
  <c r="DC49"/>
  <c r="DC45"/>
  <c r="DC41"/>
  <c r="DC37"/>
  <c r="DC33"/>
  <c r="DC29"/>
  <c r="DC25"/>
  <c r="DC21"/>
  <c r="DC17"/>
  <c r="DC13"/>
  <c r="DC9"/>
  <c r="DC69"/>
  <c r="DC58"/>
  <c r="DC54"/>
  <c r="DC50"/>
  <c r="DC46"/>
  <c r="DC42"/>
  <c r="DC38"/>
  <c r="DC34"/>
  <c r="DC30"/>
  <c r="DC26"/>
  <c r="DC22"/>
  <c r="DC18"/>
  <c r="DC14"/>
  <c r="DC10"/>
  <c r="DC6"/>
  <c r="DC2"/>
  <c r="FR210"/>
  <c r="AO205"/>
  <c r="AO203"/>
  <c r="AO206"/>
  <c r="AO204"/>
  <c r="AO202"/>
  <c r="AO201"/>
  <c r="AO199"/>
  <c r="AO197"/>
  <c r="AO195"/>
  <c r="AO193"/>
  <c r="AO200"/>
  <c r="AO198"/>
  <c r="AO191"/>
  <c r="AO189"/>
  <c r="AO192"/>
  <c r="AO194"/>
  <c r="AO190"/>
  <c r="AO196"/>
  <c r="AO181"/>
  <c r="AO179"/>
  <c r="AO177"/>
  <c r="AO175"/>
  <c r="AO173"/>
  <c r="AO171"/>
  <c r="AO169"/>
  <c r="AO167"/>
  <c r="AO165"/>
  <c r="AO188"/>
  <c r="AO187"/>
  <c r="AO186"/>
  <c r="AO185"/>
  <c r="AO184"/>
  <c r="AO183"/>
  <c r="AO182"/>
  <c r="AO180"/>
  <c r="AO168"/>
  <c r="AO170"/>
  <c r="AO163"/>
  <c r="AO178"/>
  <c r="AO172"/>
  <c r="AO176"/>
  <c r="AO174"/>
  <c r="AO166"/>
  <c r="AO164"/>
  <c r="AO162"/>
  <c r="AO160"/>
  <c r="AO158"/>
  <c r="AO156"/>
  <c r="AO154"/>
  <c r="AO152"/>
  <c r="AO161"/>
  <c r="AO157"/>
  <c r="AO151"/>
  <c r="AO149"/>
  <c r="AO147"/>
  <c r="AO153"/>
  <c r="AO159"/>
  <c r="AO155"/>
  <c r="AO150"/>
  <c r="AO148"/>
  <c r="AO146"/>
  <c r="AO144"/>
  <c r="AO142"/>
  <c r="AO140"/>
  <c r="AO138"/>
  <c r="AO139"/>
  <c r="AO136"/>
  <c r="AO134"/>
  <c r="AO132"/>
  <c r="AO130"/>
  <c r="AO128"/>
  <c r="AO126"/>
  <c r="AO124"/>
  <c r="AO122"/>
  <c r="AO120"/>
  <c r="AO141"/>
  <c r="AO143"/>
  <c r="AO135"/>
  <c r="AO133"/>
  <c r="AO145"/>
  <c r="AO137"/>
  <c r="AO129"/>
  <c r="AO127"/>
  <c r="AO119"/>
  <c r="AO118"/>
  <c r="AO116"/>
  <c r="AO114"/>
  <c r="AO112"/>
  <c r="AO110"/>
  <c r="AO108"/>
  <c r="AO106"/>
  <c r="AO104"/>
  <c r="AO102"/>
  <c r="AO100"/>
  <c r="AO98"/>
  <c r="AO96"/>
  <c r="AO94"/>
  <c r="AO92"/>
  <c r="AO90"/>
  <c r="AO88"/>
  <c r="AO86"/>
  <c r="AO84"/>
  <c r="AO82"/>
  <c r="AO131"/>
  <c r="AO121"/>
  <c r="AO123"/>
  <c r="AO117"/>
  <c r="AO115"/>
  <c r="AO113"/>
  <c r="AO111"/>
  <c r="AO125"/>
  <c r="AO109"/>
  <c r="AO103"/>
  <c r="AO97"/>
  <c r="AO89"/>
  <c r="AO105"/>
  <c r="AO99"/>
  <c r="AO91"/>
  <c r="AO83"/>
  <c r="AO81"/>
  <c r="AO79"/>
  <c r="AO77"/>
  <c r="AO75"/>
  <c r="AO73"/>
  <c r="AO71"/>
  <c r="AO69"/>
  <c r="AO101"/>
  <c r="AO93"/>
  <c r="AO85"/>
  <c r="AO107"/>
  <c r="AO95"/>
  <c r="AO87"/>
  <c r="AO80"/>
  <c r="AO78"/>
  <c r="AO76"/>
  <c r="AO74"/>
  <c r="AO72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0"/>
  <c r="AO48"/>
  <c r="AO46"/>
  <c r="AO44"/>
  <c r="AO70"/>
  <c r="AO51"/>
  <c r="AO49"/>
  <c r="AO47"/>
  <c r="AO45"/>
  <c r="AO43"/>
  <c r="AO41"/>
  <c r="AO39"/>
  <c r="AO37"/>
  <c r="AO35"/>
  <c r="AO33"/>
  <c r="AO31"/>
  <c r="AO29"/>
  <c r="AO27"/>
  <c r="AO25"/>
  <c r="AO23"/>
  <c r="AO38"/>
  <c r="AO30"/>
  <c r="AO10"/>
  <c r="AO8"/>
  <c r="AO4"/>
  <c r="AO2"/>
  <c r="AO40"/>
  <c r="AO32"/>
  <c r="AO24"/>
  <c r="AO22"/>
  <c r="AO20"/>
  <c r="AO18"/>
  <c r="AO16"/>
  <c r="AO14"/>
  <c r="AO12"/>
  <c r="AO6"/>
  <c r="AO42"/>
  <c r="AO34"/>
  <c r="AO26"/>
  <c r="AO36"/>
  <c r="AO28"/>
  <c r="AO21"/>
  <c r="AO19"/>
  <c r="AO17"/>
  <c r="AO15"/>
  <c r="AO13"/>
  <c r="AO11"/>
  <c r="AO9"/>
  <c r="AO7"/>
  <c r="AO5"/>
  <c r="AO3"/>
  <c r="KN155"/>
  <c r="KN158"/>
  <c r="FS1"/>
  <c r="KN14"/>
  <c r="VF202"/>
  <c r="VF204"/>
  <c r="VF201"/>
  <c r="VF206"/>
  <c r="VF197"/>
  <c r="VF189"/>
  <c r="VF181"/>
  <c r="VF200"/>
  <c r="VF193"/>
  <c r="VF180"/>
  <c r="VF172"/>
  <c r="VF195"/>
  <c r="VF179"/>
  <c r="VF166"/>
  <c r="VF158"/>
  <c r="VF198"/>
  <c r="VF196"/>
  <c r="VF205"/>
  <c r="VF203"/>
  <c r="VF191"/>
  <c r="VF194"/>
  <c r="VF187"/>
  <c r="VF192"/>
  <c r="VF190"/>
  <c r="VF186"/>
  <c r="VF185"/>
  <c r="VF184"/>
  <c r="VF183"/>
  <c r="VF162"/>
  <c r="VF157"/>
  <c r="VF165"/>
  <c r="VF163"/>
  <c r="VF160"/>
  <c r="VF188"/>
  <c r="VF174"/>
  <c r="VF170"/>
  <c r="VF169"/>
  <c r="VF168"/>
  <c r="VF155"/>
  <c r="VF147"/>
  <c r="VF175"/>
  <c r="VF177"/>
  <c r="VF173"/>
  <c r="VF156"/>
  <c r="VF182"/>
  <c r="VF171"/>
  <c r="VF149"/>
  <c r="VF145"/>
  <c r="VF138"/>
  <c r="VF130"/>
  <c r="VF122"/>
  <c r="VF176"/>
  <c r="VF154"/>
  <c r="VF146"/>
  <c r="VF143"/>
  <c r="VF164"/>
  <c r="VF159"/>
  <c r="VF153"/>
  <c r="VF144"/>
  <c r="VF139"/>
  <c r="VF137"/>
  <c r="VF167"/>
  <c r="VF150"/>
  <c r="VF141"/>
  <c r="VF126"/>
  <c r="VF118"/>
  <c r="VF110"/>
  <c r="VF131"/>
  <c r="VF148"/>
  <c r="VF136"/>
  <c r="VF132"/>
  <c r="VF128"/>
  <c r="VF125"/>
  <c r="VF199"/>
  <c r="VF161"/>
  <c r="VF151"/>
  <c r="VF135"/>
  <c r="VF119"/>
  <c r="VF117"/>
  <c r="VF123"/>
  <c r="VF99"/>
  <c r="VF91"/>
  <c r="VF83"/>
  <c r="VF140"/>
  <c r="VF134"/>
  <c r="VF124"/>
  <c r="VF114"/>
  <c r="VF113"/>
  <c r="VF107"/>
  <c r="VF106"/>
  <c r="VF93"/>
  <c r="VF89"/>
  <c r="VF80"/>
  <c r="VF95"/>
  <c r="VF127"/>
  <c r="VF120"/>
  <c r="VF111"/>
  <c r="VF101"/>
  <c r="VF97"/>
  <c r="VF84"/>
  <c r="VF82"/>
  <c r="VF152"/>
  <c r="VF108"/>
  <c r="VF103"/>
  <c r="VF88"/>
  <c r="VF86"/>
  <c r="VF79"/>
  <c r="VF71"/>
  <c r="VF63"/>
  <c r="VF55"/>
  <c r="VF47"/>
  <c r="VF142"/>
  <c r="VF116"/>
  <c r="VF115"/>
  <c r="VF109"/>
  <c r="VF105"/>
  <c r="VF65"/>
  <c r="VF61"/>
  <c r="VF121"/>
  <c r="VF102"/>
  <c r="VF85"/>
  <c r="VF112"/>
  <c r="VF98"/>
  <c r="VF73"/>
  <c r="VF69"/>
  <c r="VF56"/>
  <c r="VF54"/>
  <c r="VF94"/>
  <c r="VF75"/>
  <c r="VF60"/>
  <c r="VF58"/>
  <c r="VF43"/>
  <c r="VF34"/>
  <c r="VF26"/>
  <c r="VF178"/>
  <c r="VF81"/>
  <c r="VF77"/>
  <c r="VF39"/>
  <c r="VF37"/>
  <c r="VF129"/>
  <c r="VF92"/>
  <c r="VF78"/>
  <c r="VF74"/>
  <c r="VF62"/>
  <c r="VF40"/>
  <c r="VF28"/>
  <c r="VF96"/>
  <c r="VF70"/>
  <c r="VF46"/>
  <c r="VF30"/>
  <c r="VF90"/>
  <c r="VF50"/>
  <c r="VF36"/>
  <c r="VF32"/>
  <c r="VF20"/>
  <c r="VF12"/>
  <c r="VF3"/>
  <c r="VF49"/>
  <c r="VF48"/>
  <c r="VF87"/>
  <c r="VF76"/>
  <c r="VF72"/>
  <c r="VF64"/>
  <c r="VF53"/>
  <c r="VF35"/>
  <c r="VF29"/>
  <c r="VF22"/>
  <c r="VF67"/>
  <c r="VF59"/>
  <c r="VF27"/>
  <c r="VF24"/>
  <c r="VF23"/>
  <c r="VF16"/>
  <c r="VF6"/>
  <c r="VF51"/>
  <c r="VF68"/>
  <c r="VF66"/>
  <c r="VF44"/>
  <c r="VF42"/>
  <c r="VF18"/>
  <c r="VF15"/>
  <c r="VF25"/>
  <c r="VF8"/>
  <c r="VF10"/>
  <c r="VF5"/>
  <c r="VF100"/>
  <c r="VF52"/>
  <c r="VF45"/>
  <c r="VF31"/>
  <c r="VF9"/>
  <c r="VF7"/>
  <c r="VF4"/>
  <c r="VF2"/>
  <c r="VF17"/>
  <c r="VF21"/>
  <c r="VF14"/>
  <c r="VF104"/>
  <c r="VF19"/>
  <c r="VF13"/>
  <c r="VF11"/>
  <c r="VF57"/>
  <c r="VF38"/>
  <c r="VF41"/>
  <c r="VF33"/>
  <c r="VF133"/>
  <c r="IE159"/>
  <c r="KN51"/>
  <c r="IE51"/>
  <c r="KN24"/>
  <c r="IE24"/>
  <c r="KN94"/>
  <c r="IE94"/>
  <c r="KN133"/>
  <c r="IE133"/>
  <c r="KN131"/>
  <c r="IE131"/>
  <c r="KN183"/>
  <c r="IE183"/>
  <c r="KN13"/>
  <c r="IE13"/>
  <c r="KN49"/>
  <c r="IE49"/>
  <c r="KN62"/>
  <c r="IE62"/>
  <c r="KN76"/>
  <c r="IE76"/>
  <c r="KN198"/>
  <c r="IE198"/>
  <c r="KN18"/>
  <c r="IE18"/>
  <c r="KN31"/>
  <c r="IE31"/>
  <c r="KN93"/>
  <c r="IE93"/>
  <c r="KN102"/>
  <c r="IE102"/>
  <c r="KN80"/>
  <c r="IE80"/>
  <c r="KN113"/>
  <c r="IE113"/>
  <c r="KN124"/>
  <c r="IE124"/>
  <c r="KN119"/>
  <c r="IE119"/>
  <c r="KN145"/>
  <c r="IE145"/>
  <c r="KN139"/>
  <c r="IE139"/>
  <c r="KN148"/>
  <c r="IE148"/>
  <c r="KN167"/>
  <c r="IE167"/>
  <c r="KN186"/>
  <c r="IE186"/>
  <c r="KN180"/>
  <c r="IE180"/>
  <c r="KN199"/>
  <c r="IE199"/>
  <c r="KN203"/>
  <c r="IE203"/>
  <c r="KN8"/>
  <c r="IE8"/>
  <c r="KN19"/>
  <c r="IE19"/>
  <c r="KN11"/>
  <c r="IE11"/>
  <c r="KN6"/>
  <c r="IE6"/>
  <c r="KN27"/>
  <c r="IE27"/>
  <c r="KN29"/>
  <c r="IE29"/>
  <c r="KN78"/>
  <c r="IE78"/>
  <c r="KN33"/>
  <c r="IE33"/>
  <c r="KN57"/>
  <c r="IE57"/>
  <c r="KN73"/>
  <c r="IE73"/>
  <c r="KN70"/>
  <c r="IE70"/>
  <c r="KN95"/>
  <c r="IE95"/>
  <c r="KN109"/>
  <c r="IE109"/>
  <c r="KN84"/>
  <c r="IE84"/>
  <c r="KN114"/>
  <c r="IE114"/>
  <c r="KN128"/>
  <c r="IE128"/>
  <c r="KN123"/>
  <c r="IE123"/>
  <c r="KN154"/>
  <c r="IE154"/>
  <c r="KN143"/>
  <c r="IE143"/>
  <c r="KN163"/>
  <c r="IE163"/>
  <c r="KN152"/>
  <c r="IE152"/>
  <c r="KN171"/>
  <c r="IE171"/>
  <c r="KN187"/>
  <c r="IE187"/>
  <c r="KN185"/>
  <c r="IE185"/>
  <c r="KN194"/>
  <c r="IE194"/>
  <c r="KN206"/>
  <c r="IE206"/>
  <c r="KN60"/>
  <c r="IE60"/>
  <c r="KN132"/>
  <c r="IE132"/>
  <c r="KN169"/>
  <c r="IE169"/>
  <c r="KN9"/>
  <c r="IE9"/>
  <c r="KN122"/>
  <c r="IE122"/>
  <c r="KN134"/>
  <c r="IE134"/>
  <c r="KN179"/>
  <c r="IE179"/>
  <c r="KN3"/>
  <c r="IE3"/>
  <c r="KN71"/>
  <c r="IE71"/>
  <c r="KN17"/>
  <c r="IE17"/>
  <c r="KN10"/>
  <c r="IE10"/>
  <c r="KN32"/>
  <c r="IE32"/>
  <c r="KN34"/>
  <c r="IE34"/>
  <c r="KN79"/>
  <c r="IE79"/>
  <c r="KN37"/>
  <c r="IE37"/>
  <c r="KN61"/>
  <c r="IE61"/>
  <c r="KN81"/>
  <c r="IE81"/>
  <c r="KN74"/>
  <c r="IE74"/>
  <c r="KN97"/>
  <c r="IE97"/>
  <c r="KN110"/>
  <c r="IE110"/>
  <c r="KN88"/>
  <c r="IE88"/>
  <c r="KN126"/>
  <c r="IE126"/>
  <c r="KN136"/>
  <c r="IE136"/>
  <c r="KN127"/>
  <c r="IE127"/>
  <c r="KN162"/>
  <c r="IE162"/>
  <c r="KN146"/>
  <c r="IE146"/>
  <c r="KN149"/>
  <c r="IE149"/>
  <c r="KN175"/>
  <c r="IE175"/>
  <c r="KN190"/>
  <c r="IE190"/>
  <c r="KN189"/>
  <c r="IE189"/>
  <c r="KN195"/>
  <c r="IE195"/>
  <c r="KN202"/>
  <c r="IE202"/>
  <c r="KN12"/>
  <c r="IE12"/>
  <c r="KN85"/>
  <c r="IE85"/>
  <c r="KN137"/>
  <c r="IE137"/>
  <c r="KN174"/>
  <c r="IE174"/>
  <c r="KN64"/>
  <c r="IE64"/>
  <c r="KN141"/>
  <c r="IE141"/>
  <c r="KN173"/>
  <c r="IE173"/>
  <c r="KN108"/>
  <c r="IE108"/>
  <c r="KN41"/>
  <c r="IE41"/>
  <c r="KN16"/>
  <c r="KN15"/>
  <c r="IE16"/>
  <c r="KN43"/>
  <c r="IE43"/>
  <c r="KN75"/>
  <c r="IE75"/>
  <c r="KN101"/>
  <c r="IE101"/>
  <c r="KN138"/>
  <c r="IE138"/>
  <c r="KN129"/>
  <c r="IE129"/>
  <c r="KN140"/>
  <c r="IE140"/>
  <c r="KN150"/>
  <c r="IE150"/>
  <c r="KN153"/>
  <c r="IE153"/>
  <c r="KN160"/>
  <c r="KN159"/>
  <c r="IE160"/>
  <c r="KN176"/>
  <c r="IE176"/>
  <c r="KN177"/>
  <c r="IE177"/>
  <c r="KN184"/>
  <c r="IE184"/>
  <c r="KN192"/>
  <c r="IE192"/>
  <c r="KN205"/>
  <c r="IE205"/>
  <c r="KN5"/>
  <c r="IE5"/>
  <c r="KN46"/>
  <c r="IE46"/>
  <c r="KN58"/>
  <c r="IE58"/>
  <c r="KN105"/>
  <c r="IE105"/>
  <c r="KN151"/>
  <c r="IE151"/>
  <c r="KN72"/>
  <c r="IE72"/>
  <c r="KN55"/>
  <c r="IE55"/>
  <c r="KN28"/>
  <c r="IE28"/>
  <c r="KN98"/>
  <c r="IE98"/>
  <c r="KN115"/>
  <c r="IE115"/>
  <c r="KN166"/>
  <c r="IE166"/>
  <c r="KN200"/>
  <c r="IE200"/>
  <c r="KN23"/>
  <c r="IE23"/>
  <c r="KN68"/>
  <c r="IE68"/>
  <c r="KN22"/>
  <c r="IE22"/>
  <c r="KN30"/>
  <c r="IE30"/>
  <c r="KN36"/>
  <c r="IE36"/>
  <c r="KN86"/>
  <c r="IE86"/>
  <c r="KN65"/>
  <c r="IE65"/>
  <c r="KN118"/>
  <c r="IE118"/>
  <c r="KN99"/>
  <c r="IE99"/>
  <c r="KN92"/>
  <c r="IE92"/>
  <c r="KN117"/>
  <c r="IE117"/>
  <c r="KN7"/>
  <c r="IE7"/>
  <c r="KN35"/>
  <c r="IE35"/>
  <c r="KN25"/>
  <c r="IE25"/>
  <c r="KN20"/>
  <c r="IE20"/>
  <c r="KN39"/>
  <c r="IE39"/>
  <c r="KN40"/>
  <c r="IE40"/>
  <c r="KN87"/>
  <c r="IE87"/>
  <c r="KN47"/>
  <c r="IE47"/>
  <c r="KN69"/>
  <c r="IE69"/>
  <c r="KN50"/>
  <c r="IE50"/>
  <c r="KN82"/>
  <c r="IE82"/>
  <c r="KN120"/>
  <c r="IE120"/>
  <c r="KN104"/>
  <c r="IE104"/>
  <c r="KN96"/>
  <c r="IE96"/>
  <c r="KN121"/>
  <c r="IE121"/>
  <c r="KN103"/>
  <c r="IE103"/>
  <c r="KN130"/>
  <c r="IE130"/>
  <c r="KN144"/>
  <c r="IE144"/>
  <c r="KN156"/>
  <c r="KN157"/>
  <c r="KN168"/>
  <c r="IE168"/>
  <c r="KN178"/>
  <c r="IE178"/>
  <c r="KN181"/>
  <c r="IE181"/>
  <c r="KN188"/>
  <c r="IE188"/>
  <c r="KN196"/>
  <c r="IE196"/>
  <c r="KN67"/>
  <c r="IE67"/>
  <c r="KN48"/>
  <c r="IE48"/>
  <c r="KN89"/>
  <c r="IE89"/>
  <c r="KN111"/>
  <c r="IE111"/>
  <c r="KN164"/>
  <c r="IE164"/>
  <c r="KN191"/>
  <c r="IE191"/>
  <c r="KN4"/>
  <c r="IE4"/>
  <c r="KN52"/>
  <c r="IE52"/>
  <c r="KN91"/>
  <c r="IE91"/>
  <c r="KN106"/>
  <c r="IE106"/>
  <c r="KN135"/>
  <c r="IE135"/>
  <c r="KN197"/>
  <c r="IE197"/>
  <c r="KN53"/>
  <c r="IE53"/>
  <c r="KN66"/>
  <c r="IE66"/>
  <c r="KN63"/>
  <c r="IE63"/>
  <c r="KN21"/>
  <c r="IE21"/>
  <c r="KN38"/>
  <c r="IE38"/>
  <c r="KN2"/>
  <c r="IE2"/>
  <c r="KN59"/>
  <c r="IE59"/>
  <c r="KN26"/>
  <c r="IE26"/>
  <c r="KN45"/>
  <c r="IE45"/>
  <c r="KN42"/>
  <c r="IE42"/>
  <c r="KN44"/>
  <c r="IE44"/>
  <c r="KN116"/>
  <c r="IE116"/>
  <c r="KN56"/>
  <c r="IE56"/>
  <c r="KN77"/>
  <c r="IE77"/>
  <c r="KN54"/>
  <c r="IE54"/>
  <c r="KN83"/>
  <c r="IE83"/>
  <c r="KN90"/>
  <c r="IE90"/>
  <c r="KN112"/>
  <c r="IE112"/>
  <c r="KN100"/>
  <c r="IE100"/>
  <c r="KN125"/>
  <c r="IE125"/>
  <c r="KN107"/>
  <c r="IE107"/>
  <c r="KN142"/>
  <c r="IE142"/>
  <c r="KN172"/>
  <c r="IE172"/>
  <c r="KN147"/>
  <c r="IE147"/>
  <c r="KN161"/>
  <c r="IE161"/>
  <c r="KN165"/>
  <c r="IE165"/>
  <c r="KN170"/>
  <c r="IE170"/>
  <c r="KN182"/>
  <c r="IE182"/>
  <c r="KN193"/>
  <c r="IE193"/>
  <c r="KN201"/>
  <c r="IE201"/>
  <c r="KN204"/>
  <c r="IE204"/>
  <c r="IE14"/>
  <c r="IE15"/>
  <c r="IE158"/>
  <c r="IE157"/>
  <c r="IE155"/>
  <c r="IE156"/>
  <c r="VG1"/>
  <c r="SX14"/>
  <c r="SX205"/>
  <c r="SX204"/>
  <c r="SX203"/>
  <c r="SX72"/>
  <c r="SX202"/>
  <c r="SX206"/>
  <c r="SX201"/>
  <c r="SX200"/>
  <c r="SX199"/>
  <c r="SX198"/>
  <c r="SX197"/>
  <c r="SX193"/>
  <c r="SX191"/>
  <c r="SX188"/>
  <c r="SX196"/>
  <c r="SX194"/>
  <c r="SX189"/>
  <c r="SX185"/>
  <c r="SX190"/>
  <c r="SX184"/>
  <c r="SX183"/>
  <c r="SX182"/>
  <c r="SX181"/>
  <c r="SX177"/>
  <c r="SX178"/>
  <c r="SX195"/>
  <c r="SX180"/>
  <c r="SX176"/>
  <c r="SX175"/>
  <c r="SX171"/>
  <c r="SX167"/>
  <c r="SX187"/>
  <c r="SX179"/>
  <c r="SX172"/>
  <c r="SX168"/>
  <c r="SX164"/>
  <c r="SX186"/>
  <c r="SX174"/>
  <c r="SX170"/>
  <c r="SX166"/>
  <c r="SX169"/>
  <c r="SX161"/>
  <c r="SX157"/>
  <c r="SX153"/>
  <c r="SX149"/>
  <c r="SX145"/>
  <c r="SX162"/>
  <c r="SX158"/>
  <c r="SX154"/>
  <c r="SX150"/>
  <c r="SX160"/>
  <c r="SX156"/>
  <c r="SX152"/>
  <c r="SX148"/>
  <c r="SX173"/>
  <c r="SX165"/>
  <c r="SX163"/>
  <c r="SX159"/>
  <c r="SX151"/>
  <c r="SX144"/>
  <c r="SX140"/>
  <c r="SX136"/>
  <c r="SX132"/>
  <c r="SX128"/>
  <c r="SX141"/>
  <c r="SX192"/>
  <c r="SX155"/>
  <c r="SX147"/>
  <c r="SX142"/>
  <c r="SX138"/>
  <c r="SX143"/>
  <c r="SX124"/>
  <c r="SX120"/>
  <c r="SX116"/>
  <c r="SX112"/>
  <c r="SX108"/>
  <c r="SX104"/>
  <c r="SX135"/>
  <c r="SX134"/>
  <c r="SX133"/>
  <c r="SX125"/>
  <c r="SX146"/>
  <c r="SX139"/>
  <c r="SX137"/>
  <c r="SX126"/>
  <c r="SX122"/>
  <c r="SX118"/>
  <c r="SX127"/>
  <c r="SX121"/>
  <c r="SX119"/>
  <c r="SX117"/>
  <c r="SX101"/>
  <c r="SX97"/>
  <c r="SX93"/>
  <c r="SX89"/>
  <c r="SX85"/>
  <c r="SX81"/>
  <c r="SX77"/>
  <c r="SX73"/>
  <c r="SX131"/>
  <c r="SX130"/>
  <c r="SX129"/>
  <c r="SX111"/>
  <c r="SX110"/>
  <c r="SX109"/>
  <c r="SX103"/>
  <c r="SX102"/>
  <c r="SX123"/>
  <c r="SX99"/>
  <c r="SX95"/>
  <c r="SX91"/>
  <c r="SX115"/>
  <c r="SX114"/>
  <c r="SX113"/>
  <c r="SX71"/>
  <c r="SX67"/>
  <c r="SX63"/>
  <c r="SX59"/>
  <c r="SX55"/>
  <c r="SX51"/>
  <c r="SX100"/>
  <c r="SX98"/>
  <c r="SX96"/>
  <c r="SX94"/>
  <c r="SX92"/>
  <c r="SX90"/>
  <c r="SX88"/>
  <c r="SX87"/>
  <c r="SX86"/>
  <c r="SX80"/>
  <c r="SX79"/>
  <c r="SX78"/>
  <c r="SX84"/>
  <c r="SX83"/>
  <c r="SX82"/>
  <c r="SX76"/>
  <c r="SX75"/>
  <c r="SX74"/>
  <c r="SX70"/>
  <c r="SX66"/>
  <c r="SX62"/>
  <c r="SX58"/>
  <c r="SX54"/>
  <c r="SX53"/>
  <c r="SX52"/>
  <c r="SX48"/>
  <c r="SX44"/>
  <c r="SX40"/>
  <c r="SX38"/>
  <c r="SX34"/>
  <c r="SX29"/>
  <c r="SX25"/>
  <c r="SX21"/>
  <c r="SX45"/>
  <c r="SX41"/>
  <c r="SX35"/>
  <c r="SX30"/>
  <c r="SX26"/>
  <c r="SX107"/>
  <c r="SX106"/>
  <c r="SX105"/>
  <c r="SX68"/>
  <c r="SX64"/>
  <c r="SX60"/>
  <c r="SX56"/>
  <c r="SX47"/>
  <c r="SX43"/>
  <c r="SX37"/>
  <c r="SX33"/>
  <c r="SX31"/>
  <c r="SX28"/>
  <c r="SX24"/>
  <c r="SX69"/>
  <c r="SX50"/>
  <c r="SX49"/>
  <c r="SX46"/>
  <c r="SX17"/>
  <c r="SX11"/>
  <c r="SX7"/>
  <c r="SX4"/>
  <c r="SX9"/>
  <c r="SX2"/>
  <c r="SX65"/>
  <c r="SX39"/>
  <c r="SX32"/>
  <c r="SX27"/>
  <c r="SX23"/>
  <c r="SX18"/>
  <c r="SX13"/>
  <c r="SX12"/>
  <c r="SX5"/>
  <c r="SX57"/>
  <c r="SX36"/>
  <c r="SX20"/>
  <c r="SX16"/>
  <c r="SX10"/>
  <c r="SX6"/>
  <c r="SX3"/>
  <c r="SX8"/>
  <c r="SX61"/>
  <c r="SX42"/>
  <c r="SX22"/>
  <c r="SX19"/>
  <c r="SX15"/>
  <c r="SY1"/>
  <c r="FS199" l="1"/>
  <c r="FS204"/>
  <c r="FS196"/>
  <c r="FS201"/>
  <c r="FS202"/>
  <c r="FS193"/>
  <c r="FS198"/>
  <c r="FS205"/>
  <c r="FS195"/>
  <c r="FS206"/>
  <c r="FS203"/>
  <c r="FS200"/>
  <c r="FS182"/>
  <c r="FS190"/>
  <c r="FS187"/>
  <c r="FS194"/>
  <c r="FS189"/>
  <c r="FS185"/>
  <c r="FS197"/>
  <c r="FS191"/>
  <c r="FS188"/>
  <c r="FS186"/>
  <c r="FS172"/>
  <c r="FS164"/>
  <c r="FS184"/>
  <c r="FS183"/>
  <c r="FS181"/>
  <c r="FS177"/>
  <c r="FS175"/>
  <c r="FS192"/>
  <c r="FS180"/>
  <c r="FS171"/>
  <c r="FS167"/>
  <c r="FS154"/>
  <c r="FS176"/>
  <c r="FS173"/>
  <c r="FS152"/>
  <c r="FS148"/>
  <c r="FS145"/>
  <c r="FS155"/>
  <c r="FS174"/>
  <c r="FS169"/>
  <c r="FS165"/>
  <c r="FS151"/>
  <c r="FS150"/>
  <c r="FS137"/>
  <c r="FS129"/>
  <c r="FS163"/>
  <c r="FS161"/>
  <c r="FS144"/>
  <c r="FS139"/>
  <c r="FS179"/>
  <c r="FS159"/>
  <c r="FS156"/>
  <c r="FS141"/>
  <c r="FS178"/>
  <c r="FS158"/>
  <c r="FS149"/>
  <c r="FS131"/>
  <c r="FS115"/>
  <c r="FS170"/>
  <c r="FS153"/>
  <c r="FS136"/>
  <c r="FS125"/>
  <c r="FS120"/>
  <c r="FS146"/>
  <c r="FS134"/>
  <c r="FS119"/>
  <c r="FS168"/>
  <c r="FS160"/>
  <c r="FS135"/>
  <c r="FS126"/>
  <c r="FS142"/>
  <c r="FS117"/>
  <c r="FS106"/>
  <c r="FS98"/>
  <c r="FS143"/>
  <c r="FS121"/>
  <c r="FS138"/>
  <c r="FS127"/>
  <c r="FS118"/>
  <c r="FS116"/>
  <c r="FS109"/>
  <c r="FS96"/>
  <c r="FS94"/>
  <c r="FS85"/>
  <c r="FS77"/>
  <c r="FS130"/>
  <c r="FS111"/>
  <c r="FS95"/>
  <c r="FS91"/>
  <c r="FS89"/>
  <c r="FS162"/>
  <c r="FS157"/>
  <c r="FS108"/>
  <c r="FS107"/>
  <c r="FS105"/>
  <c r="FS101"/>
  <c r="FS140"/>
  <c r="FS133"/>
  <c r="FS124"/>
  <c r="FS114"/>
  <c r="FS104"/>
  <c r="FS87"/>
  <c r="FS74"/>
  <c r="FS147"/>
  <c r="FS99"/>
  <c r="FS97"/>
  <c r="FS72"/>
  <c r="FS70"/>
  <c r="FS63"/>
  <c r="FS55"/>
  <c r="FS128"/>
  <c r="FS110"/>
  <c r="FS102"/>
  <c r="FS90"/>
  <c r="FS76"/>
  <c r="FS60"/>
  <c r="FS166"/>
  <c r="FS132"/>
  <c r="FS112"/>
  <c r="FS103"/>
  <c r="FS100"/>
  <c r="FS83"/>
  <c r="FS80"/>
  <c r="FS65"/>
  <c r="FS57"/>
  <c r="FS88"/>
  <c r="FS79"/>
  <c r="FS68"/>
  <c r="FS66"/>
  <c r="FS58"/>
  <c r="FS50"/>
  <c r="FS42"/>
  <c r="FS34"/>
  <c r="FS73"/>
  <c r="FS62"/>
  <c r="FS61"/>
  <c r="FS54"/>
  <c r="FS53"/>
  <c r="FS39"/>
  <c r="FS35"/>
  <c r="FS29"/>
  <c r="FS41"/>
  <c r="FS37"/>
  <c r="FS69"/>
  <c r="FS47"/>
  <c r="FS43"/>
  <c r="FS86"/>
  <c r="FS84"/>
  <c r="FS82"/>
  <c r="FS67"/>
  <c r="FS44"/>
  <c r="FS31"/>
  <c r="FS27"/>
  <c r="FS19"/>
  <c r="FS64"/>
  <c r="FS45"/>
  <c r="FS38"/>
  <c r="FS36"/>
  <c r="FS28"/>
  <c r="FS17"/>
  <c r="FS13"/>
  <c r="FS5"/>
  <c r="FS92"/>
  <c r="FS123"/>
  <c r="FS52"/>
  <c r="FS48"/>
  <c r="FS25"/>
  <c r="FS21"/>
  <c r="FS10"/>
  <c r="FS2"/>
  <c r="FS23"/>
  <c r="FS15"/>
  <c r="FS7"/>
  <c r="FS122"/>
  <c r="FS78"/>
  <c r="FS75"/>
  <c r="FS51"/>
  <c r="FS49"/>
  <c r="FS46"/>
  <c r="FS22"/>
  <c r="FS11"/>
  <c r="FS3"/>
  <c r="FS30"/>
  <c r="FS56"/>
  <c r="FS14"/>
  <c r="FS6"/>
  <c r="FS8"/>
  <c r="FS20"/>
  <c r="FS71"/>
  <c r="FS59"/>
  <c r="FS40"/>
  <c r="FS16"/>
  <c r="FS12"/>
  <c r="FS4"/>
  <c r="FS113"/>
  <c r="FS26"/>
  <c r="FS24"/>
  <c r="FS32"/>
  <c r="FS93"/>
  <c r="FS33"/>
  <c r="FS18"/>
  <c r="FS81"/>
  <c r="FS9"/>
  <c r="DD203"/>
  <c r="DD199"/>
  <c r="DD195"/>
  <c r="DD191"/>
  <c r="DD187"/>
  <c r="DD183"/>
  <c r="DD179"/>
  <c r="DD175"/>
  <c r="DD171"/>
  <c r="DD167"/>
  <c r="DD163"/>
  <c r="DD159"/>
  <c r="DD155"/>
  <c r="DD151"/>
  <c r="DD147"/>
  <c r="DD143"/>
  <c r="DD139"/>
  <c r="DD204"/>
  <c r="DD200"/>
  <c r="DD196"/>
  <c r="DD192"/>
  <c r="DD188"/>
  <c r="DD184"/>
  <c r="DD180"/>
  <c r="DD176"/>
  <c r="DD172"/>
  <c r="DD168"/>
  <c r="DD164"/>
  <c r="DD205"/>
  <c r="DD201"/>
  <c r="DD197"/>
  <c r="DD193"/>
  <c r="DD189"/>
  <c r="DD185"/>
  <c r="DD181"/>
  <c r="DD177"/>
  <c r="DD206"/>
  <c r="DD202"/>
  <c r="DD198"/>
  <c r="DD194"/>
  <c r="DD190"/>
  <c r="DD186"/>
  <c r="DD182"/>
  <c r="DD178"/>
  <c r="DD174"/>
  <c r="DD170"/>
  <c r="DD166"/>
  <c r="DD173"/>
  <c r="DD158"/>
  <c r="DD157"/>
  <c r="DD152"/>
  <c r="DD142"/>
  <c r="DD141"/>
  <c r="DD134"/>
  <c r="DD130"/>
  <c r="DD126"/>
  <c r="DD122"/>
  <c r="DD118"/>
  <c r="DD169"/>
  <c r="DD162"/>
  <c r="DD161"/>
  <c r="DD156"/>
  <c r="DD146"/>
  <c r="DD145"/>
  <c r="DD140"/>
  <c r="DD135"/>
  <c r="DD131"/>
  <c r="DD127"/>
  <c r="DD123"/>
  <c r="DD165"/>
  <c r="DD160"/>
  <c r="DD150"/>
  <c r="DD149"/>
  <c r="DD144"/>
  <c r="DD136"/>
  <c r="DD132"/>
  <c r="DD128"/>
  <c r="DD124"/>
  <c r="DD154"/>
  <c r="DD153"/>
  <c r="DD148"/>
  <c r="DD138"/>
  <c r="DD137"/>
  <c r="DD133"/>
  <c r="DD129"/>
  <c r="DD125"/>
  <c r="DD121"/>
  <c r="DD117"/>
  <c r="DD113"/>
  <c r="DD109"/>
  <c r="DD105"/>
  <c r="DD101"/>
  <c r="DD97"/>
  <c r="DD93"/>
  <c r="DD89"/>
  <c r="DD85"/>
  <c r="DD81"/>
  <c r="DD77"/>
  <c r="DD73"/>
  <c r="DD69"/>
  <c r="DD65"/>
  <c r="DD119"/>
  <c r="DD112"/>
  <c r="DD110"/>
  <c r="DD106"/>
  <c r="DD102"/>
  <c r="DD98"/>
  <c r="DD94"/>
  <c r="DD90"/>
  <c r="DD86"/>
  <c r="DD82"/>
  <c r="DD78"/>
  <c r="DD74"/>
  <c r="DD116"/>
  <c r="DD115"/>
  <c r="DD111"/>
  <c r="DD107"/>
  <c r="DD103"/>
  <c r="DD99"/>
  <c r="DD95"/>
  <c r="DD91"/>
  <c r="DD87"/>
  <c r="DD83"/>
  <c r="DD79"/>
  <c r="DD75"/>
  <c r="DD71"/>
  <c r="DD120"/>
  <c r="DD114"/>
  <c r="DD108"/>
  <c r="DD104"/>
  <c r="DD100"/>
  <c r="DD96"/>
  <c r="DD92"/>
  <c r="DD88"/>
  <c r="DD84"/>
  <c r="DD80"/>
  <c r="DD76"/>
  <c r="DD72"/>
  <c r="DD68"/>
  <c r="DD64"/>
  <c r="DD60"/>
  <c r="DD61"/>
  <c r="DD56"/>
  <c r="DD52"/>
  <c r="DD48"/>
  <c r="DD44"/>
  <c r="DD40"/>
  <c r="DD36"/>
  <c r="DD32"/>
  <c r="DD28"/>
  <c r="DD24"/>
  <c r="DD20"/>
  <c r="DD16"/>
  <c r="DD12"/>
  <c r="DD8"/>
  <c r="DD4"/>
  <c r="DD1"/>
  <c r="DD17"/>
  <c r="DD13"/>
  <c r="DD9"/>
  <c r="DD5"/>
  <c r="DD14"/>
  <c r="DD66"/>
  <c r="DD63"/>
  <c r="DD57"/>
  <c r="DD53"/>
  <c r="DD49"/>
  <c r="DD45"/>
  <c r="DD41"/>
  <c r="DD37"/>
  <c r="DD33"/>
  <c r="DD29"/>
  <c r="DD25"/>
  <c r="DD21"/>
  <c r="DD18"/>
  <c r="DD10"/>
  <c r="DD2"/>
  <c r="DD59"/>
  <c r="DD58"/>
  <c r="DD54"/>
  <c r="DD50"/>
  <c r="DD46"/>
  <c r="DD42"/>
  <c r="DD38"/>
  <c r="DD34"/>
  <c r="DD30"/>
  <c r="DD26"/>
  <c r="DD22"/>
  <c r="DD6"/>
  <c r="DD70"/>
  <c r="DD67"/>
  <c r="DD62"/>
  <c r="DD55"/>
  <c r="DD51"/>
  <c r="DD47"/>
  <c r="DD43"/>
  <c r="DD39"/>
  <c r="DD35"/>
  <c r="DD31"/>
  <c r="DD27"/>
  <c r="DD23"/>
  <c r="DD19"/>
  <c r="DD15"/>
  <c r="DD11"/>
  <c r="DD7"/>
  <c r="DD3"/>
  <c r="FS210"/>
  <c r="FR208"/>
  <c r="AP205"/>
  <c r="AP206"/>
  <c r="AP204"/>
  <c r="AP200"/>
  <c r="AP198"/>
  <c r="AP196"/>
  <c r="AP194"/>
  <c r="AP203"/>
  <c r="AP202"/>
  <c r="AP201"/>
  <c r="AP199"/>
  <c r="AP197"/>
  <c r="AP195"/>
  <c r="AP192"/>
  <c r="AP193"/>
  <c r="AP190"/>
  <c r="AP191"/>
  <c r="AP189"/>
  <c r="AP187"/>
  <c r="AP185"/>
  <c r="AP183"/>
  <c r="AP188"/>
  <c r="AP186"/>
  <c r="AP184"/>
  <c r="AP182"/>
  <c r="AP180"/>
  <c r="AP178"/>
  <c r="AP176"/>
  <c r="AP181"/>
  <c r="AP179"/>
  <c r="AP177"/>
  <c r="AP170"/>
  <c r="AP169"/>
  <c r="AP163"/>
  <c r="AP161"/>
  <c r="AP159"/>
  <c r="AP172"/>
  <c r="AP171"/>
  <c r="AP174"/>
  <c r="AP173"/>
  <c r="AP166"/>
  <c r="AP165"/>
  <c r="AP164"/>
  <c r="AP175"/>
  <c r="AP168"/>
  <c r="AP167"/>
  <c r="AP158"/>
  <c r="AP151"/>
  <c r="AP149"/>
  <c r="AP147"/>
  <c r="AP145"/>
  <c r="AP143"/>
  <c r="AP162"/>
  <c r="AP160"/>
  <c r="AP153"/>
  <c r="AP152"/>
  <c r="AP155"/>
  <c r="AP154"/>
  <c r="AP150"/>
  <c r="AP148"/>
  <c r="AP146"/>
  <c r="AP157"/>
  <c r="AP156"/>
  <c r="AP144"/>
  <c r="AP141"/>
  <c r="AP140"/>
  <c r="AP135"/>
  <c r="AP133"/>
  <c r="AP131"/>
  <c r="AP129"/>
  <c r="AP137"/>
  <c r="AP142"/>
  <c r="AP139"/>
  <c r="AP138"/>
  <c r="AP136"/>
  <c r="AP134"/>
  <c r="AP132"/>
  <c r="AP130"/>
  <c r="AP128"/>
  <c r="AP121"/>
  <c r="AP120"/>
  <c r="AP123"/>
  <c r="AP122"/>
  <c r="AP117"/>
  <c r="AP115"/>
  <c r="AP113"/>
  <c r="AP111"/>
  <c r="AP109"/>
  <c r="AP107"/>
  <c r="AP105"/>
  <c r="AP103"/>
  <c r="AP125"/>
  <c r="AP124"/>
  <c r="AP127"/>
  <c r="AP126"/>
  <c r="AP119"/>
  <c r="AP118"/>
  <c r="AP116"/>
  <c r="AP114"/>
  <c r="AP112"/>
  <c r="AP110"/>
  <c r="AP108"/>
  <c r="AP106"/>
  <c r="AP99"/>
  <c r="AP98"/>
  <c r="AP91"/>
  <c r="AP90"/>
  <c r="AP83"/>
  <c r="AP82"/>
  <c r="AP81"/>
  <c r="AP79"/>
  <c r="AP77"/>
  <c r="AP75"/>
  <c r="AP73"/>
  <c r="AP71"/>
  <c r="AP69"/>
  <c r="AP67"/>
  <c r="AP65"/>
  <c r="AP63"/>
  <c r="AP61"/>
  <c r="AP59"/>
  <c r="AP57"/>
  <c r="AP55"/>
  <c r="AP53"/>
  <c r="AP101"/>
  <c r="AP100"/>
  <c r="AP93"/>
  <c r="AP92"/>
  <c r="AP85"/>
  <c r="AP84"/>
  <c r="AP104"/>
  <c r="AP102"/>
  <c r="AP95"/>
  <c r="AP94"/>
  <c r="AP87"/>
  <c r="AP86"/>
  <c r="AP80"/>
  <c r="AP97"/>
  <c r="AP96"/>
  <c r="AP89"/>
  <c r="AP88"/>
  <c r="AP76"/>
  <c r="AP50"/>
  <c r="AP48"/>
  <c r="AP46"/>
  <c r="AP44"/>
  <c r="AP42"/>
  <c r="AP40"/>
  <c r="AP38"/>
  <c r="AP36"/>
  <c r="AP34"/>
  <c r="AP32"/>
  <c r="AP30"/>
  <c r="AP78"/>
  <c r="AP74"/>
  <c r="AP70"/>
  <c r="AP51"/>
  <c r="AP49"/>
  <c r="AP47"/>
  <c r="AP45"/>
  <c r="AP72"/>
  <c r="AP68"/>
  <c r="AP66"/>
  <c r="AP64"/>
  <c r="AP62"/>
  <c r="AP60"/>
  <c r="AP58"/>
  <c r="AP56"/>
  <c r="AP54"/>
  <c r="AP52"/>
  <c r="AP43"/>
  <c r="AP35"/>
  <c r="AP24"/>
  <c r="AP23"/>
  <c r="AP22"/>
  <c r="AP20"/>
  <c r="AP18"/>
  <c r="AP16"/>
  <c r="AP14"/>
  <c r="AP12"/>
  <c r="AP10"/>
  <c r="AP8"/>
  <c r="AP6"/>
  <c r="AP4"/>
  <c r="AP11"/>
  <c r="AP5"/>
  <c r="AP37"/>
  <c r="AP26"/>
  <c r="AP25"/>
  <c r="AP2"/>
  <c r="AP13"/>
  <c r="AP9"/>
  <c r="AP7"/>
  <c r="AP39"/>
  <c r="AP31"/>
  <c r="AP28"/>
  <c r="AP27"/>
  <c r="AP21"/>
  <c r="AP19"/>
  <c r="AP17"/>
  <c r="AP15"/>
  <c r="AP3"/>
  <c r="AP41"/>
  <c r="AP33"/>
  <c r="AP29"/>
  <c r="KO14"/>
  <c r="FT1"/>
  <c r="KO155"/>
  <c r="KO158"/>
  <c r="VG199"/>
  <c r="VG204"/>
  <c r="VG201"/>
  <c r="VG206"/>
  <c r="VG203"/>
  <c r="VG202"/>
  <c r="VG194"/>
  <c r="VG186"/>
  <c r="VG195"/>
  <c r="VG182"/>
  <c r="VG177"/>
  <c r="VG169"/>
  <c r="VG200"/>
  <c r="VG190"/>
  <c r="VG193"/>
  <c r="VG197"/>
  <c r="VG196"/>
  <c r="VG191"/>
  <c r="VG188"/>
  <c r="VG185"/>
  <c r="VG181"/>
  <c r="VG168"/>
  <c r="VG163"/>
  <c r="VG205"/>
  <c r="VG187"/>
  <c r="VG180"/>
  <c r="VG192"/>
  <c r="VG178"/>
  <c r="VG175"/>
  <c r="VG172"/>
  <c r="VG164"/>
  <c r="VG189"/>
  <c r="VG184"/>
  <c r="VG183"/>
  <c r="VG174"/>
  <c r="VG170"/>
  <c r="VG176"/>
  <c r="VG173"/>
  <c r="VG171"/>
  <c r="VG167"/>
  <c r="VG152"/>
  <c r="VG144"/>
  <c r="VG179"/>
  <c r="VG165"/>
  <c r="VG198"/>
  <c r="VG160"/>
  <c r="VG151"/>
  <c r="VG147"/>
  <c r="VG135"/>
  <c r="VG127"/>
  <c r="VG159"/>
  <c r="VG155"/>
  <c r="VG153"/>
  <c r="VG166"/>
  <c r="VG157"/>
  <c r="VG156"/>
  <c r="VG150"/>
  <c r="VG141"/>
  <c r="VG132"/>
  <c r="VG128"/>
  <c r="VG115"/>
  <c r="VG107"/>
  <c r="VG154"/>
  <c r="VG148"/>
  <c r="VG146"/>
  <c r="VG136"/>
  <c r="VG125"/>
  <c r="VG161"/>
  <c r="VG158"/>
  <c r="VG122"/>
  <c r="VG149"/>
  <c r="VG123"/>
  <c r="VG129"/>
  <c r="VG126"/>
  <c r="VG112"/>
  <c r="VG108"/>
  <c r="VG104"/>
  <c r="VG96"/>
  <c r="VG88"/>
  <c r="VG162"/>
  <c r="VG139"/>
  <c r="VG95"/>
  <c r="VG91"/>
  <c r="VG143"/>
  <c r="VG120"/>
  <c r="VG111"/>
  <c r="VG101"/>
  <c r="VG97"/>
  <c r="VG84"/>
  <c r="VG82"/>
  <c r="VG145"/>
  <c r="VG138"/>
  <c r="VG119"/>
  <c r="VG103"/>
  <c r="VG99"/>
  <c r="VG86"/>
  <c r="VG79"/>
  <c r="VG137"/>
  <c r="VG118"/>
  <c r="VG117"/>
  <c r="VG116"/>
  <c r="VG105"/>
  <c r="VG92"/>
  <c r="VG90"/>
  <c r="VG76"/>
  <c r="VG68"/>
  <c r="VG60"/>
  <c r="VG52"/>
  <c r="VG44"/>
  <c r="VG121"/>
  <c r="VG113"/>
  <c r="VG110"/>
  <c r="VG102"/>
  <c r="VG89"/>
  <c r="VG85"/>
  <c r="VG67"/>
  <c r="VG63"/>
  <c r="VG98"/>
  <c r="VG73"/>
  <c r="VG69"/>
  <c r="VG130"/>
  <c r="VG94"/>
  <c r="VG75"/>
  <c r="VG71"/>
  <c r="VG58"/>
  <c r="VG134"/>
  <c r="VG77"/>
  <c r="VG64"/>
  <c r="VG62"/>
  <c r="VG49"/>
  <c r="VG45"/>
  <c r="VG39"/>
  <c r="VG31"/>
  <c r="VG23"/>
  <c r="VG80"/>
  <c r="VG78"/>
  <c r="VG74"/>
  <c r="VG40"/>
  <c r="VG28"/>
  <c r="VG140"/>
  <c r="VG70"/>
  <c r="VG46"/>
  <c r="VG43"/>
  <c r="VG30"/>
  <c r="VG26"/>
  <c r="VG124"/>
  <c r="VG50"/>
  <c r="VG36"/>
  <c r="VG32"/>
  <c r="VG20"/>
  <c r="VG131"/>
  <c r="VG106"/>
  <c r="VG100"/>
  <c r="VG61"/>
  <c r="VG47"/>
  <c r="VG41"/>
  <c r="VG38"/>
  <c r="VG34"/>
  <c r="VG17"/>
  <c r="VG9"/>
  <c r="VG6"/>
  <c r="VG142"/>
  <c r="VG81"/>
  <c r="VG133"/>
  <c r="VG72"/>
  <c r="VG83"/>
  <c r="VG51"/>
  <c r="VG66"/>
  <c r="VG59"/>
  <c r="VG25"/>
  <c r="VG87"/>
  <c r="VG42"/>
  <c r="VG18"/>
  <c r="VG37"/>
  <c r="VG56"/>
  <c r="VG10"/>
  <c r="VG65"/>
  <c r="VG7"/>
  <c r="VG4"/>
  <c r="VG2"/>
  <c r="VG53"/>
  <c r="VG24"/>
  <c r="VG93"/>
  <c r="VG55"/>
  <c r="VG29"/>
  <c r="VG19"/>
  <c r="VG13"/>
  <c r="VG11"/>
  <c r="VG35"/>
  <c r="VG3"/>
  <c r="VG27"/>
  <c r="VG16"/>
  <c r="VG12"/>
  <c r="VG109"/>
  <c r="VG57"/>
  <c r="VG54"/>
  <c r="VG15"/>
  <c r="VG114"/>
  <c r="VG33"/>
  <c r="VG48"/>
  <c r="VG21"/>
  <c r="VG8"/>
  <c r="VG22"/>
  <c r="VG14"/>
  <c r="VG5"/>
  <c r="KO57"/>
  <c r="IF57"/>
  <c r="KO106"/>
  <c r="IF106"/>
  <c r="KO51"/>
  <c r="IF51"/>
  <c r="KO127"/>
  <c r="IF127"/>
  <c r="KO165"/>
  <c r="IF165"/>
  <c r="KO8"/>
  <c r="IF8"/>
  <c r="KO43"/>
  <c r="IF43"/>
  <c r="KO88"/>
  <c r="IF88"/>
  <c r="KO89"/>
  <c r="IF89"/>
  <c r="KO132"/>
  <c r="IF132"/>
  <c r="KO162"/>
  <c r="IF162"/>
  <c r="KO170"/>
  <c r="IF170"/>
  <c r="KO167"/>
  <c r="IF167"/>
  <c r="KO181"/>
  <c r="IF181"/>
  <c r="KO196"/>
  <c r="IF196"/>
  <c r="KO201"/>
  <c r="IF201"/>
  <c r="KO3"/>
  <c r="IF3"/>
  <c r="KO12"/>
  <c r="IF12"/>
  <c r="KO2"/>
  <c r="IF2"/>
  <c r="KO50"/>
  <c r="IF50"/>
  <c r="KO47"/>
  <c r="IF47"/>
  <c r="KO26"/>
  <c r="IF26"/>
  <c r="KO34"/>
  <c r="IF34"/>
  <c r="KO58"/>
  <c r="IF58"/>
  <c r="KO83"/>
  <c r="IF83"/>
  <c r="KO90"/>
  <c r="IF90"/>
  <c r="KO59"/>
  <c r="IF59"/>
  <c r="KO95"/>
  <c r="IF95"/>
  <c r="KO129"/>
  <c r="IF129"/>
  <c r="KO93"/>
  <c r="IF93"/>
  <c r="KO122"/>
  <c r="IF122"/>
  <c r="KO135"/>
  <c r="IF135"/>
  <c r="KO138"/>
  <c r="IF138"/>
  <c r="KO136"/>
  <c r="IF136"/>
  <c r="KO148"/>
  <c r="IF148"/>
  <c r="KO145"/>
  <c r="IF145"/>
  <c r="KO174"/>
  <c r="IF174"/>
  <c r="KO171"/>
  <c r="IF171"/>
  <c r="KO182"/>
  <c r="IF182"/>
  <c r="KO188"/>
  <c r="IF188"/>
  <c r="KO206"/>
  <c r="IF206"/>
  <c r="KO39"/>
  <c r="IF39"/>
  <c r="KO76"/>
  <c r="IF76"/>
  <c r="KO124"/>
  <c r="IF124"/>
  <c r="KO177"/>
  <c r="IF177"/>
  <c r="KO54"/>
  <c r="IF54"/>
  <c r="KO111"/>
  <c r="IF111"/>
  <c r="KO13"/>
  <c r="IF13"/>
  <c r="KO56"/>
  <c r="IF56"/>
  <c r="KO92"/>
  <c r="IF92"/>
  <c r="KO126"/>
  <c r="IF126"/>
  <c r="KO152"/>
  <c r="IF152"/>
  <c r="KO183"/>
  <c r="IF183"/>
  <c r="KO10"/>
  <c r="IF10"/>
  <c r="KO24"/>
  <c r="IF24"/>
  <c r="KO78"/>
  <c r="IF78"/>
  <c r="KO94"/>
  <c r="IF94"/>
  <c r="KO67"/>
  <c r="IF67"/>
  <c r="KO123"/>
  <c r="IF123"/>
  <c r="KO131"/>
  <c r="IF131"/>
  <c r="KO101"/>
  <c r="IF101"/>
  <c r="KO137"/>
  <c r="IF137"/>
  <c r="KO108"/>
  <c r="IF108"/>
  <c r="KO147"/>
  <c r="IF147"/>
  <c r="KO144"/>
  <c r="IF144"/>
  <c r="KO153"/>
  <c r="IF153"/>
  <c r="KO164"/>
  <c r="IF164"/>
  <c r="KO176"/>
  <c r="IF176"/>
  <c r="KO184"/>
  <c r="IF184"/>
  <c r="KO193"/>
  <c r="IF193"/>
  <c r="KO72"/>
  <c r="IF72"/>
  <c r="KO61"/>
  <c r="IF61"/>
  <c r="KO37"/>
  <c r="IF37"/>
  <c r="KO87"/>
  <c r="IF87"/>
  <c r="KO85"/>
  <c r="IF85"/>
  <c r="KO128"/>
  <c r="IF128"/>
  <c r="KO194"/>
  <c r="IF194"/>
  <c r="KO49"/>
  <c r="IF49"/>
  <c r="KO29"/>
  <c r="IF29"/>
  <c r="KO91"/>
  <c r="IF91"/>
  <c r="KO118"/>
  <c r="IF118"/>
  <c r="KO173"/>
  <c r="IF173"/>
  <c r="KO9"/>
  <c r="IF9"/>
  <c r="KO30"/>
  <c r="IF30"/>
  <c r="KO62"/>
  <c r="IF62"/>
  <c r="KO63"/>
  <c r="IF63"/>
  <c r="KO130"/>
  <c r="IF130"/>
  <c r="KO104"/>
  <c r="IF104"/>
  <c r="KO140"/>
  <c r="IF140"/>
  <c r="KO186"/>
  <c r="IF186"/>
  <c r="KO202"/>
  <c r="IF202"/>
  <c r="KO18"/>
  <c r="IF18"/>
  <c r="KO35"/>
  <c r="IF35"/>
  <c r="KO66"/>
  <c r="IF66"/>
  <c r="KO15"/>
  <c r="KO16"/>
  <c r="IF16"/>
  <c r="KO23"/>
  <c r="IF23"/>
  <c r="KO7"/>
  <c r="IF7"/>
  <c r="KO28"/>
  <c r="IF28"/>
  <c r="KO64"/>
  <c r="IF64"/>
  <c r="KO41"/>
  <c r="IF41"/>
  <c r="KO44"/>
  <c r="IF44"/>
  <c r="KO70"/>
  <c r="IF70"/>
  <c r="KO79"/>
  <c r="IF79"/>
  <c r="KO96"/>
  <c r="IF96"/>
  <c r="KO71"/>
  <c r="IF71"/>
  <c r="KO102"/>
  <c r="IF102"/>
  <c r="KO73"/>
  <c r="IF73"/>
  <c r="KO117"/>
  <c r="IF117"/>
  <c r="KO139"/>
  <c r="IF139"/>
  <c r="KO112"/>
  <c r="IF112"/>
  <c r="KO151"/>
  <c r="IF151"/>
  <c r="KO160"/>
  <c r="KO159"/>
  <c r="IF160"/>
  <c r="KO157"/>
  <c r="KO156"/>
  <c r="KO168"/>
  <c r="IF168"/>
  <c r="KO180"/>
  <c r="IF180"/>
  <c r="KO190"/>
  <c r="IF190"/>
  <c r="KO197"/>
  <c r="IF197"/>
  <c r="KO203"/>
  <c r="IF203"/>
  <c r="KO46"/>
  <c r="IF46"/>
  <c r="KO53"/>
  <c r="IF53"/>
  <c r="KO115"/>
  <c r="IF115"/>
  <c r="KO133"/>
  <c r="IF133"/>
  <c r="KO166"/>
  <c r="IF166"/>
  <c r="KO200"/>
  <c r="IF200"/>
  <c r="KO65"/>
  <c r="IF65"/>
  <c r="KO107"/>
  <c r="IF107"/>
  <c r="KO55"/>
  <c r="IF55"/>
  <c r="KO143"/>
  <c r="IF143"/>
  <c r="KO6"/>
  <c r="IF6"/>
  <c r="KO69"/>
  <c r="IF69"/>
  <c r="KO38"/>
  <c r="IF38"/>
  <c r="KO84"/>
  <c r="IF84"/>
  <c r="KO99"/>
  <c r="IF99"/>
  <c r="KO97"/>
  <c r="IF97"/>
  <c r="KO142"/>
  <c r="IF142"/>
  <c r="KO149"/>
  <c r="IF149"/>
  <c r="KO175"/>
  <c r="IF175"/>
  <c r="KO191"/>
  <c r="IF191"/>
  <c r="KO4"/>
  <c r="IF4"/>
  <c r="KO60"/>
  <c r="IF60"/>
  <c r="KO40"/>
  <c r="IF40"/>
  <c r="KO19"/>
  <c r="IF19"/>
  <c r="KO22"/>
  <c r="IF22"/>
  <c r="KO20"/>
  <c r="IF20"/>
  <c r="KO27"/>
  <c r="IF27"/>
  <c r="KO11"/>
  <c r="IF11"/>
  <c r="KO31"/>
  <c r="IF31"/>
  <c r="KO68"/>
  <c r="IF68"/>
  <c r="KO45"/>
  <c r="IF45"/>
  <c r="KO48"/>
  <c r="IF48"/>
  <c r="KO74"/>
  <c r="IF74"/>
  <c r="KO80"/>
  <c r="IF80"/>
  <c r="KO98"/>
  <c r="IF98"/>
  <c r="KO113"/>
  <c r="IF113"/>
  <c r="KO103"/>
  <c r="IF103"/>
  <c r="KO77"/>
  <c r="IF77"/>
  <c r="KO119"/>
  <c r="IF119"/>
  <c r="KO146"/>
  <c r="IF146"/>
  <c r="KO116"/>
  <c r="IF116"/>
  <c r="KO192"/>
  <c r="IF192"/>
  <c r="IF159"/>
  <c r="KO150"/>
  <c r="IF150"/>
  <c r="KO161"/>
  <c r="IF161"/>
  <c r="KO172"/>
  <c r="IF172"/>
  <c r="KO195"/>
  <c r="IF195"/>
  <c r="KO185"/>
  <c r="IF185"/>
  <c r="KO198"/>
  <c r="IF198"/>
  <c r="KO204"/>
  <c r="IF204"/>
  <c r="KO25"/>
  <c r="IF25"/>
  <c r="KO110"/>
  <c r="IF110"/>
  <c r="KO187"/>
  <c r="IF187"/>
  <c r="KO5"/>
  <c r="IF5"/>
  <c r="KO82"/>
  <c r="IF82"/>
  <c r="KO134"/>
  <c r="IF134"/>
  <c r="KO42"/>
  <c r="IF42"/>
  <c r="KO36"/>
  <c r="IF36"/>
  <c r="KO32"/>
  <c r="IF32"/>
  <c r="KO17"/>
  <c r="IF17"/>
  <c r="KO33"/>
  <c r="IF33"/>
  <c r="KO105"/>
  <c r="IF105"/>
  <c r="KO21"/>
  <c r="IF21"/>
  <c r="KO52"/>
  <c r="IF52"/>
  <c r="KO75"/>
  <c r="IF75"/>
  <c r="KO86"/>
  <c r="IF86"/>
  <c r="KO100"/>
  <c r="IF100"/>
  <c r="KO114"/>
  <c r="IF114"/>
  <c r="KO109"/>
  <c r="IF109"/>
  <c r="KO81"/>
  <c r="IF81"/>
  <c r="KO121"/>
  <c r="IF121"/>
  <c r="KO125"/>
  <c r="IF125"/>
  <c r="KO120"/>
  <c r="IF120"/>
  <c r="KO141"/>
  <c r="IF141"/>
  <c r="KO163"/>
  <c r="IF163"/>
  <c r="KO154"/>
  <c r="IF154"/>
  <c r="KO169"/>
  <c r="IF169"/>
  <c r="KO179"/>
  <c r="IF179"/>
  <c r="KO178"/>
  <c r="IF178"/>
  <c r="KO189"/>
  <c r="IF189"/>
  <c r="KO199"/>
  <c r="IF199"/>
  <c r="KO205"/>
  <c r="IF205"/>
  <c r="IF14"/>
  <c r="IF15"/>
  <c r="IF158"/>
  <c r="IF157"/>
  <c r="IF156"/>
  <c r="IF155"/>
  <c r="VH1"/>
  <c r="SY14"/>
  <c r="SY206"/>
  <c r="SY72"/>
  <c r="SY205"/>
  <c r="SY204"/>
  <c r="SY203"/>
  <c r="SY202"/>
  <c r="SY198"/>
  <c r="SY196"/>
  <c r="SY194"/>
  <c r="SY193"/>
  <c r="SY192"/>
  <c r="SY201"/>
  <c r="SY200"/>
  <c r="SY195"/>
  <c r="SY190"/>
  <c r="SY199"/>
  <c r="SY189"/>
  <c r="SY186"/>
  <c r="SY182"/>
  <c r="SY197"/>
  <c r="SY187"/>
  <c r="SY188"/>
  <c r="SY178"/>
  <c r="SY179"/>
  <c r="SY175"/>
  <c r="SY185"/>
  <c r="SY184"/>
  <c r="SY183"/>
  <c r="SY181"/>
  <c r="SY177"/>
  <c r="SY191"/>
  <c r="SY176"/>
  <c r="SY172"/>
  <c r="SY168"/>
  <c r="SY173"/>
  <c r="SY169"/>
  <c r="SY165"/>
  <c r="SY171"/>
  <c r="SY167"/>
  <c r="SY163"/>
  <c r="SY166"/>
  <c r="SY164"/>
  <c r="SY162"/>
  <c r="SY158"/>
  <c r="SY154"/>
  <c r="SY150"/>
  <c r="SY146"/>
  <c r="SY170"/>
  <c r="SY159"/>
  <c r="SY155"/>
  <c r="SY151"/>
  <c r="SY147"/>
  <c r="SY180"/>
  <c r="SY174"/>
  <c r="SY161"/>
  <c r="SY157"/>
  <c r="SY153"/>
  <c r="SY149"/>
  <c r="SY145"/>
  <c r="SY141"/>
  <c r="SY137"/>
  <c r="SY133"/>
  <c r="SY129"/>
  <c r="SY160"/>
  <c r="SY152"/>
  <c r="SY142"/>
  <c r="SY143"/>
  <c r="SY139"/>
  <c r="SY156"/>
  <c r="SY148"/>
  <c r="SY138"/>
  <c r="SY136"/>
  <c r="SY135"/>
  <c r="SY134"/>
  <c r="SY128"/>
  <c r="SY125"/>
  <c r="SY121"/>
  <c r="SY117"/>
  <c r="SY113"/>
  <c r="SY109"/>
  <c r="SY105"/>
  <c r="SY144"/>
  <c r="SY126"/>
  <c r="SY132"/>
  <c r="SY131"/>
  <c r="SY130"/>
  <c r="SY127"/>
  <c r="SY123"/>
  <c r="SY119"/>
  <c r="SY112"/>
  <c r="SY111"/>
  <c r="SY110"/>
  <c r="SY104"/>
  <c r="SY103"/>
  <c r="SY102"/>
  <c r="SY98"/>
  <c r="SY94"/>
  <c r="SY90"/>
  <c r="SY86"/>
  <c r="SY82"/>
  <c r="SY78"/>
  <c r="SY74"/>
  <c r="SY122"/>
  <c r="SY120"/>
  <c r="SY118"/>
  <c r="SY116"/>
  <c r="SY115"/>
  <c r="SY114"/>
  <c r="SY108"/>
  <c r="SY107"/>
  <c r="SY106"/>
  <c r="SY100"/>
  <c r="SY96"/>
  <c r="SY92"/>
  <c r="SY88"/>
  <c r="SY87"/>
  <c r="SY81"/>
  <c r="SY80"/>
  <c r="SY79"/>
  <c r="SY73"/>
  <c r="SY68"/>
  <c r="SY64"/>
  <c r="SY60"/>
  <c r="SY56"/>
  <c r="SY52"/>
  <c r="SY124"/>
  <c r="SY140"/>
  <c r="SY99"/>
  <c r="SY97"/>
  <c r="SY95"/>
  <c r="SY93"/>
  <c r="SY91"/>
  <c r="SY89"/>
  <c r="SY71"/>
  <c r="SY67"/>
  <c r="SY63"/>
  <c r="SY59"/>
  <c r="SY55"/>
  <c r="SY70"/>
  <c r="SY66"/>
  <c r="SY62"/>
  <c r="SY58"/>
  <c r="SY45"/>
  <c r="SY41"/>
  <c r="SY35"/>
  <c r="SY30"/>
  <c r="SY26"/>
  <c r="SY22"/>
  <c r="SY85"/>
  <c r="SY84"/>
  <c r="SY83"/>
  <c r="SY77"/>
  <c r="SY76"/>
  <c r="SY75"/>
  <c r="SY69"/>
  <c r="SY65"/>
  <c r="SY61"/>
  <c r="SY57"/>
  <c r="SY51"/>
  <c r="SY50"/>
  <c r="SY49"/>
  <c r="SY46"/>
  <c r="SY42"/>
  <c r="SY39"/>
  <c r="SY36"/>
  <c r="SY32"/>
  <c r="SY27"/>
  <c r="SY101"/>
  <c r="SY54"/>
  <c r="SY53"/>
  <c r="SY48"/>
  <c r="SY44"/>
  <c r="SY40"/>
  <c r="SY38"/>
  <c r="SY34"/>
  <c r="SY29"/>
  <c r="SY25"/>
  <c r="SY21"/>
  <c r="SY37"/>
  <c r="SY23"/>
  <c r="SY18"/>
  <c r="SY13"/>
  <c r="SY12"/>
  <c r="SY8"/>
  <c r="SY5"/>
  <c r="SY2"/>
  <c r="SY28"/>
  <c r="SY16"/>
  <c r="SY10"/>
  <c r="SY47"/>
  <c r="SY19"/>
  <c r="SY15"/>
  <c r="SY9"/>
  <c r="SY33"/>
  <c r="SY3"/>
  <c r="SY43"/>
  <c r="SY31"/>
  <c r="SY24"/>
  <c r="SY17"/>
  <c r="SY11"/>
  <c r="SY7"/>
  <c r="SY4"/>
  <c r="SY20"/>
  <c r="SY6"/>
  <c r="SZ1"/>
  <c r="FT204" l="1"/>
  <c r="FT196"/>
  <c r="FT201"/>
  <c r="FT206"/>
  <c r="FT198"/>
  <c r="FT199"/>
  <c r="FT195"/>
  <c r="FT194"/>
  <c r="FT205"/>
  <c r="FT202"/>
  <c r="FT197"/>
  <c r="FT191"/>
  <c r="FT187"/>
  <c r="FT179"/>
  <c r="FT190"/>
  <c r="FT189"/>
  <c r="FT185"/>
  <c r="FT169"/>
  <c r="FT161"/>
  <c r="FT188"/>
  <c r="FT173"/>
  <c r="FT158"/>
  <c r="FT151"/>
  <c r="FT193"/>
  <c r="FT175"/>
  <c r="FT192"/>
  <c r="FT181"/>
  <c r="FT176"/>
  <c r="FT170"/>
  <c r="FT203"/>
  <c r="FT184"/>
  <c r="FT183"/>
  <c r="FT178"/>
  <c r="FT177"/>
  <c r="FT166"/>
  <c r="FT163"/>
  <c r="FT159"/>
  <c r="FT156"/>
  <c r="FT154"/>
  <c r="FT145"/>
  <c r="FT186"/>
  <c r="FT147"/>
  <c r="FT155"/>
  <c r="FT152"/>
  <c r="FT171"/>
  <c r="FT168"/>
  <c r="FT167"/>
  <c r="FT157"/>
  <c r="FT142"/>
  <c r="FT134"/>
  <c r="FT126"/>
  <c r="FT141"/>
  <c r="FT182"/>
  <c r="FT180"/>
  <c r="FT165"/>
  <c r="FT200"/>
  <c r="FT150"/>
  <c r="FT135"/>
  <c r="FT133"/>
  <c r="FT120"/>
  <c r="FT112"/>
  <c r="FT140"/>
  <c r="FT137"/>
  <c r="FT122"/>
  <c r="FT160"/>
  <c r="FT164"/>
  <c r="FT149"/>
  <c r="FT143"/>
  <c r="FT123"/>
  <c r="FT121"/>
  <c r="FT116"/>
  <c r="FT146"/>
  <c r="FT144"/>
  <c r="FT119"/>
  <c r="FT103"/>
  <c r="FT95"/>
  <c r="FT148"/>
  <c r="FT139"/>
  <c r="FT115"/>
  <c r="FT172"/>
  <c r="FT162"/>
  <c r="FT132"/>
  <c r="FT130"/>
  <c r="FT128"/>
  <c r="FT124"/>
  <c r="FT110"/>
  <c r="FT131"/>
  <c r="FT125"/>
  <c r="FT117"/>
  <c r="FT100"/>
  <c r="FT98"/>
  <c r="FT90"/>
  <c r="FT82"/>
  <c r="FT153"/>
  <c r="FT108"/>
  <c r="FT107"/>
  <c r="FT105"/>
  <c r="FT101"/>
  <c r="FT127"/>
  <c r="FT118"/>
  <c r="FT102"/>
  <c r="FT174"/>
  <c r="FT138"/>
  <c r="FT136"/>
  <c r="FT111"/>
  <c r="FT91"/>
  <c r="FT89"/>
  <c r="FT71"/>
  <c r="FT76"/>
  <c r="FT74"/>
  <c r="FT60"/>
  <c r="FT52"/>
  <c r="FT83"/>
  <c r="FT80"/>
  <c r="FT65"/>
  <c r="FT57"/>
  <c r="FT109"/>
  <c r="FT77"/>
  <c r="FT67"/>
  <c r="FT62"/>
  <c r="FT54"/>
  <c r="FT99"/>
  <c r="FT97"/>
  <c r="FT72"/>
  <c r="FT70"/>
  <c r="FT63"/>
  <c r="FT55"/>
  <c r="FT47"/>
  <c r="FT39"/>
  <c r="FT31"/>
  <c r="FT106"/>
  <c r="FT41"/>
  <c r="FT37"/>
  <c r="FT26"/>
  <c r="FT104"/>
  <c r="FT85"/>
  <c r="FT69"/>
  <c r="FT66"/>
  <c r="FT58"/>
  <c r="FT50"/>
  <c r="FT43"/>
  <c r="FT129"/>
  <c r="FT92"/>
  <c r="FT78"/>
  <c r="FT59"/>
  <c r="FT49"/>
  <c r="FT45"/>
  <c r="FT32"/>
  <c r="FT28"/>
  <c r="FT114"/>
  <c r="FT93"/>
  <c r="FT48"/>
  <c r="FT46"/>
  <c r="FT33"/>
  <c r="FT24"/>
  <c r="FT16"/>
  <c r="FT94"/>
  <c r="FT87"/>
  <c r="FT25"/>
  <c r="FT21"/>
  <c r="FT19"/>
  <c r="FT10"/>
  <c r="FT2"/>
  <c r="FT73"/>
  <c r="FT35"/>
  <c r="FT23"/>
  <c r="FT15"/>
  <c r="FT7"/>
  <c r="FT96"/>
  <c r="FT53"/>
  <c r="FT44"/>
  <c r="FT34"/>
  <c r="FT12"/>
  <c r="FT4"/>
  <c r="FT86"/>
  <c r="FT81"/>
  <c r="FT79"/>
  <c r="FT61"/>
  <c r="FT30"/>
  <c r="FT27"/>
  <c r="FT8"/>
  <c r="FT88"/>
  <c r="FT84"/>
  <c r="FT64"/>
  <c r="FT42"/>
  <c r="FT38"/>
  <c r="FT36"/>
  <c r="FT11"/>
  <c r="FT3"/>
  <c r="FT13"/>
  <c r="FT5"/>
  <c r="FT113"/>
  <c r="FT75"/>
  <c r="FT51"/>
  <c r="FT17"/>
  <c r="FT68"/>
  <c r="FT40"/>
  <c r="FT20"/>
  <c r="FT9"/>
  <c r="FT18"/>
  <c r="FT56"/>
  <c r="FT22"/>
  <c r="FT14"/>
  <c r="FT6"/>
  <c r="FT29"/>
  <c r="DE204"/>
  <c r="DE200"/>
  <c r="DE196"/>
  <c r="DE192"/>
  <c r="DE188"/>
  <c r="DE184"/>
  <c r="DE180"/>
  <c r="DE176"/>
  <c r="DE172"/>
  <c r="DE168"/>
  <c r="DE164"/>
  <c r="DE160"/>
  <c r="DE156"/>
  <c r="DE152"/>
  <c r="DE148"/>
  <c r="DE144"/>
  <c r="DE140"/>
  <c r="DE205"/>
  <c r="DE201"/>
  <c r="DE197"/>
  <c r="DE193"/>
  <c r="DE189"/>
  <c r="DE185"/>
  <c r="DE181"/>
  <c r="DE177"/>
  <c r="DE173"/>
  <c r="DE169"/>
  <c r="DE165"/>
  <c r="DE206"/>
  <c r="DE202"/>
  <c r="DE198"/>
  <c r="DE194"/>
  <c r="DE190"/>
  <c r="DE186"/>
  <c r="DE182"/>
  <c r="DE178"/>
  <c r="DE174"/>
  <c r="DE203"/>
  <c r="DE199"/>
  <c r="DE195"/>
  <c r="DE191"/>
  <c r="DE187"/>
  <c r="DE183"/>
  <c r="DE179"/>
  <c r="DE175"/>
  <c r="DE171"/>
  <c r="DE167"/>
  <c r="DE163"/>
  <c r="DE162"/>
  <c r="DE161"/>
  <c r="DE147"/>
  <c r="DE146"/>
  <c r="DE145"/>
  <c r="DE135"/>
  <c r="DE131"/>
  <c r="DE127"/>
  <c r="DE123"/>
  <c r="DE119"/>
  <c r="DE170"/>
  <c r="DE151"/>
  <c r="DE150"/>
  <c r="DE149"/>
  <c r="DE136"/>
  <c r="DE132"/>
  <c r="DE128"/>
  <c r="DE124"/>
  <c r="DE166"/>
  <c r="DE155"/>
  <c r="DE154"/>
  <c r="DE153"/>
  <c r="DE139"/>
  <c r="DE138"/>
  <c r="DE137"/>
  <c r="DE133"/>
  <c r="DE129"/>
  <c r="DE125"/>
  <c r="DE159"/>
  <c r="DE158"/>
  <c r="DE157"/>
  <c r="DE143"/>
  <c r="DE142"/>
  <c r="DE141"/>
  <c r="DE134"/>
  <c r="DE130"/>
  <c r="DE126"/>
  <c r="DE122"/>
  <c r="DE118"/>
  <c r="DE114"/>
  <c r="DE113"/>
  <c r="DE112"/>
  <c r="DE110"/>
  <c r="DE106"/>
  <c r="DE102"/>
  <c r="DE98"/>
  <c r="DE94"/>
  <c r="DE90"/>
  <c r="DE86"/>
  <c r="DE82"/>
  <c r="DE78"/>
  <c r="DE74"/>
  <c r="DE70"/>
  <c r="DE66"/>
  <c r="DE62"/>
  <c r="DE121"/>
  <c r="DE116"/>
  <c r="DE115"/>
  <c r="DE111"/>
  <c r="DE107"/>
  <c r="DE103"/>
  <c r="DE99"/>
  <c r="DE95"/>
  <c r="DE91"/>
  <c r="DE87"/>
  <c r="DE83"/>
  <c r="DE79"/>
  <c r="DE75"/>
  <c r="DE71"/>
  <c r="DE120"/>
  <c r="DE108"/>
  <c r="DE104"/>
  <c r="DE100"/>
  <c r="DE96"/>
  <c r="DE92"/>
  <c r="DE88"/>
  <c r="DE84"/>
  <c r="DE80"/>
  <c r="DE76"/>
  <c r="DE72"/>
  <c r="DE117"/>
  <c r="DE109"/>
  <c r="DE105"/>
  <c r="DE101"/>
  <c r="DE97"/>
  <c r="DE93"/>
  <c r="DE89"/>
  <c r="DE85"/>
  <c r="DE81"/>
  <c r="DE77"/>
  <c r="DE73"/>
  <c r="DE69"/>
  <c r="DE65"/>
  <c r="DE61"/>
  <c r="DE63"/>
  <c r="DE57"/>
  <c r="DE53"/>
  <c r="DE49"/>
  <c r="DE45"/>
  <c r="DE41"/>
  <c r="DE37"/>
  <c r="DE33"/>
  <c r="DE29"/>
  <c r="DE25"/>
  <c r="DE21"/>
  <c r="DE17"/>
  <c r="DE13"/>
  <c r="DE9"/>
  <c r="DE5"/>
  <c r="DE18"/>
  <c r="DE14"/>
  <c r="DE6"/>
  <c r="DE19"/>
  <c r="DE15"/>
  <c r="DE3"/>
  <c r="DE68"/>
  <c r="DE60"/>
  <c r="DE59"/>
  <c r="DE58"/>
  <c r="DE54"/>
  <c r="DE50"/>
  <c r="DE46"/>
  <c r="DE42"/>
  <c r="DE38"/>
  <c r="DE34"/>
  <c r="DE30"/>
  <c r="DE26"/>
  <c r="DE22"/>
  <c r="DE10"/>
  <c r="DE2"/>
  <c r="DE11"/>
  <c r="DE67"/>
  <c r="DE55"/>
  <c r="DE51"/>
  <c r="DE47"/>
  <c r="DE43"/>
  <c r="DE39"/>
  <c r="DE35"/>
  <c r="DE31"/>
  <c r="DE27"/>
  <c r="DE23"/>
  <c r="DE7"/>
  <c r="DE64"/>
  <c r="DE56"/>
  <c r="DE52"/>
  <c r="DE48"/>
  <c r="DE44"/>
  <c r="DE40"/>
  <c r="DE36"/>
  <c r="DE32"/>
  <c r="DE28"/>
  <c r="DE24"/>
  <c r="DE20"/>
  <c r="DE16"/>
  <c r="DE12"/>
  <c r="DE8"/>
  <c r="DE4"/>
  <c r="DE1"/>
  <c r="FT210"/>
  <c r="FS208"/>
  <c r="AQ206"/>
  <c r="AQ204"/>
  <c r="AQ202"/>
  <c r="AQ205"/>
  <c r="AQ203"/>
  <c r="AQ200"/>
  <c r="AQ198"/>
  <c r="AQ196"/>
  <c r="AQ194"/>
  <c r="AQ192"/>
  <c r="AQ201"/>
  <c r="AQ199"/>
  <c r="AQ197"/>
  <c r="AQ193"/>
  <c r="AQ190"/>
  <c r="AQ188"/>
  <c r="AQ191"/>
  <c r="AQ195"/>
  <c r="AQ189"/>
  <c r="AQ186"/>
  <c r="AQ184"/>
  <c r="AQ182"/>
  <c r="AQ180"/>
  <c r="AQ178"/>
  <c r="AQ176"/>
  <c r="AQ174"/>
  <c r="AQ172"/>
  <c r="AQ170"/>
  <c r="AQ168"/>
  <c r="AQ166"/>
  <c r="AQ187"/>
  <c r="AQ185"/>
  <c r="AQ183"/>
  <c r="AQ181"/>
  <c r="AQ171"/>
  <c r="AQ177"/>
  <c r="AQ173"/>
  <c r="AQ165"/>
  <c r="AQ164"/>
  <c r="AQ162"/>
  <c r="AQ179"/>
  <c r="AQ175"/>
  <c r="AQ167"/>
  <c r="AQ169"/>
  <c r="AQ163"/>
  <c r="AQ161"/>
  <c r="AQ159"/>
  <c r="AQ157"/>
  <c r="AQ155"/>
  <c r="AQ153"/>
  <c r="AQ151"/>
  <c r="AQ160"/>
  <c r="AQ152"/>
  <c r="AQ154"/>
  <c r="AQ150"/>
  <c r="AQ148"/>
  <c r="AQ146"/>
  <c r="AQ156"/>
  <c r="AQ158"/>
  <c r="AQ149"/>
  <c r="AQ147"/>
  <c r="AQ145"/>
  <c r="AQ143"/>
  <c r="AQ141"/>
  <c r="AQ139"/>
  <c r="AQ137"/>
  <c r="AQ135"/>
  <c r="AQ133"/>
  <c r="AQ131"/>
  <c r="AQ129"/>
  <c r="AQ127"/>
  <c r="AQ125"/>
  <c r="AQ123"/>
  <c r="AQ121"/>
  <c r="AQ119"/>
  <c r="AQ142"/>
  <c r="AQ138"/>
  <c r="AQ136"/>
  <c r="AQ134"/>
  <c r="AQ144"/>
  <c r="AQ140"/>
  <c r="AQ130"/>
  <c r="AQ122"/>
  <c r="AQ117"/>
  <c r="AQ115"/>
  <c r="AQ113"/>
  <c r="AQ111"/>
  <c r="AQ109"/>
  <c r="AQ107"/>
  <c r="AQ105"/>
  <c r="AQ103"/>
  <c r="AQ101"/>
  <c r="AQ99"/>
  <c r="AQ97"/>
  <c r="AQ95"/>
  <c r="AQ93"/>
  <c r="AQ91"/>
  <c r="AQ89"/>
  <c r="AQ87"/>
  <c r="AQ85"/>
  <c r="AQ83"/>
  <c r="AQ132"/>
  <c r="AQ124"/>
  <c r="AQ126"/>
  <c r="AQ118"/>
  <c r="AQ116"/>
  <c r="AQ114"/>
  <c r="AQ112"/>
  <c r="AQ128"/>
  <c r="AQ120"/>
  <c r="AQ110"/>
  <c r="AQ100"/>
  <c r="AQ92"/>
  <c r="AQ84"/>
  <c r="AQ104"/>
  <c r="AQ102"/>
  <c r="AQ94"/>
  <c r="AQ86"/>
  <c r="AQ80"/>
  <c r="AQ78"/>
  <c r="AQ76"/>
  <c r="AQ74"/>
  <c r="AQ72"/>
  <c r="AQ70"/>
  <c r="AQ106"/>
  <c r="AQ96"/>
  <c r="AQ88"/>
  <c r="AQ108"/>
  <c r="AQ98"/>
  <c r="AQ90"/>
  <c r="AQ82"/>
  <c r="AQ81"/>
  <c r="AQ79"/>
  <c r="AQ77"/>
  <c r="AQ75"/>
  <c r="AQ73"/>
  <c r="AQ69"/>
  <c r="AQ71"/>
  <c r="AQ51"/>
  <c r="AQ49"/>
  <c r="AQ47"/>
  <c r="AQ45"/>
  <c r="AQ68"/>
  <c r="AQ66"/>
  <c r="AQ64"/>
  <c r="AQ62"/>
  <c r="AQ60"/>
  <c r="AQ58"/>
  <c r="AQ56"/>
  <c r="AQ54"/>
  <c r="AQ52"/>
  <c r="AQ67"/>
  <c r="AQ65"/>
  <c r="AQ63"/>
  <c r="AQ61"/>
  <c r="AQ59"/>
  <c r="AQ57"/>
  <c r="AQ55"/>
  <c r="AQ53"/>
  <c r="AQ50"/>
  <c r="AQ48"/>
  <c r="AQ46"/>
  <c r="AQ44"/>
  <c r="AQ42"/>
  <c r="AQ40"/>
  <c r="AQ38"/>
  <c r="AQ36"/>
  <c r="AQ34"/>
  <c r="AQ32"/>
  <c r="AQ30"/>
  <c r="AQ28"/>
  <c r="AQ26"/>
  <c r="AQ24"/>
  <c r="AQ37"/>
  <c r="AQ25"/>
  <c r="AQ2"/>
  <c r="AQ9"/>
  <c r="AQ7"/>
  <c r="AQ5"/>
  <c r="AQ3"/>
  <c r="AQ39"/>
  <c r="AQ31"/>
  <c r="AQ27"/>
  <c r="AQ21"/>
  <c r="AQ19"/>
  <c r="AQ17"/>
  <c r="AQ15"/>
  <c r="AQ13"/>
  <c r="AQ11"/>
  <c r="AQ41"/>
  <c r="AQ33"/>
  <c r="AQ29"/>
  <c r="AQ43"/>
  <c r="AQ35"/>
  <c r="AQ23"/>
  <c r="AQ22"/>
  <c r="AQ20"/>
  <c r="AQ18"/>
  <c r="AQ16"/>
  <c r="AQ14"/>
  <c r="AQ12"/>
  <c r="AQ10"/>
  <c r="AQ8"/>
  <c r="AQ6"/>
  <c r="AQ4"/>
  <c r="FU1"/>
  <c r="KP14"/>
  <c r="VH204"/>
  <c r="VH201"/>
  <c r="VH206"/>
  <c r="VH203"/>
  <c r="VH202"/>
  <c r="VH191"/>
  <c r="VH183"/>
  <c r="VH195"/>
  <c r="VH197"/>
  <c r="VH184"/>
  <c r="VH174"/>
  <c r="VH193"/>
  <c r="VH187"/>
  <c r="VH196"/>
  <c r="VH205"/>
  <c r="VH198"/>
  <c r="VH194"/>
  <c r="VH182"/>
  <c r="VH170"/>
  <c r="VH160"/>
  <c r="VH180"/>
  <c r="VH192"/>
  <c r="VH200"/>
  <c r="VH190"/>
  <c r="VH186"/>
  <c r="VH185"/>
  <c r="VH181"/>
  <c r="VH169"/>
  <c r="VH166"/>
  <c r="VH189"/>
  <c r="VH188"/>
  <c r="VH176"/>
  <c r="VH173"/>
  <c r="VH171"/>
  <c r="VH168"/>
  <c r="VH167"/>
  <c r="VH175"/>
  <c r="VH172"/>
  <c r="VH161"/>
  <c r="VH149"/>
  <c r="VH179"/>
  <c r="VH177"/>
  <c r="VH165"/>
  <c r="VH163"/>
  <c r="VH159"/>
  <c r="VH153"/>
  <c r="VH140"/>
  <c r="VH132"/>
  <c r="VH124"/>
  <c r="VH164"/>
  <c r="VH139"/>
  <c r="VH137"/>
  <c r="VH157"/>
  <c r="VH156"/>
  <c r="VH150"/>
  <c r="VH144"/>
  <c r="VH141"/>
  <c r="VH147"/>
  <c r="VH178"/>
  <c r="VH151"/>
  <c r="VH148"/>
  <c r="VH142"/>
  <c r="VH134"/>
  <c r="VH130"/>
  <c r="VH120"/>
  <c r="VH112"/>
  <c r="VH158"/>
  <c r="VH128"/>
  <c r="VH122"/>
  <c r="VH119"/>
  <c r="VH117"/>
  <c r="VH115"/>
  <c r="VH199"/>
  <c r="VH135"/>
  <c r="VH123"/>
  <c r="VH129"/>
  <c r="VH126"/>
  <c r="VH162"/>
  <c r="VH152"/>
  <c r="VH133"/>
  <c r="VH114"/>
  <c r="VH110"/>
  <c r="VH101"/>
  <c r="VH93"/>
  <c r="VH85"/>
  <c r="VH143"/>
  <c r="VH125"/>
  <c r="VH111"/>
  <c r="VH97"/>
  <c r="VH84"/>
  <c r="VH82"/>
  <c r="VH155"/>
  <c r="VH145"/>
  <c r="VH138"/>
  <c r="VH127"/>
  <c r="VH103"/>
  <c r="VH99"/>
  <c r="VH86"/>
  <c r="VH79"/>
  <c r="VH118"/>
  <c r="VH116"/>
  <c r="VH108"/>
  <c r="VH105"/>
  <c r="VH92"/>
  <c r="VH90"/>
  <c r="VH88"/>
  <c r="VH121"/>
  <c r="VH94"/>
  <c r="VH81"/>
  <c r="VH73"/>
  <c r="VH65"/>
  <c r="VH57"/>
  <c r="VH49"/>
  <c r="VH41"/>
  <c r="VH98"/>
  <c r="VH95"/>
  <c r="VH69"/>
  <c r="VH56"/>
  <c r="VH54"/>
  <c r="VH52"/>
  <c r="VH154"/>
  <c r="VH75"/>
  <c r="VH71"/>
  <c r="VH77"/>
  <c r="VH64"/>
  <c r="VH62"/>
  <c r="VH60"/>
  <c r="VH136"/>
  <c r="VH104"/>
  <c r="VH100"/>
  <c r="VH91"/>
  <c r="VH87"/>
  <c r="VH80"/>
  <c r="VH78"/>
  <c r="VH66"/>
  <c r="VH51"/>
  <c r="VH47"/>
  <c r="VH36"/>
  <c r="VH28"/>
  <c r="VH113"/>
  <c r="VH70"/>
  <c r="VH46"/>
  <c r="VH43"/>
  <c r="VH30"/>
  <c r="VH26"/>
  <c r="VH146"/>
  <c r="VH102"/>
  <c r="VH96"/>
  <c r="VH63"/>
  <c r="VH50"/>
  <c r="VH32"/>
  <c r="VH131"/>
  <c r="VH106"/>
  <c r="VH89"/>
  <c r="VH61"/>
  <c r="VH38"/>
  <c r="VH34"/>
  <c r="VH83"/>
  <c r="VH76"/>
  <c r="VH72"/>
  <c r="VH68"/>
  <c r="VH59"/>
  <c r="VH44"/>
  <c r="VH27"/>
  <c r="VH25"/>
  <c r="VH23"/>
  <c r="VH14"/>
  <c r="VH109"/>
  <c r="VH67"/>
  <c r="VH45"/>
  <c r="VH7"/>
  <c r="VH4"/>
  <c r="VH2"/>
  <c r="VH20"/>
  <c r="VH107"/>
  <c r="VH55"/>
  <c r="VH40"/>
  <c r="VH31"/>
  <c r="VH29"/>
  <c r="VH19"/>
  <c r="VH13"/>
  <c r="VH11"/>
  <c r="VH9"/>
  <c r="VH21"/>
  <c r="VH22"/>
  <c r="VH10"/>
  <c r="VH3"/>
  <c r="VH74"/>
  <c r="VH53"/>
  <c r="VH39"/>
  <c r="VH24"/>
  <c r="VH18"/>
  <c r="VH58"/>
  <c r="VH15"/>
  <c r="VH5"/>
  <c r="VH42"/>
  <c r="VH33"/>
  <c r="VH17"/>
  <c r="VH6"/>
  <c r="VH48"/>
  <c r="VH37"/>
  <c r="VH35"/>
  <c r="VH8"/>
  <c r="VH16"/>
  <c r="VH12"/>
  <c r="KP158"/>
  <c r="KP155"/>
  <c r="KP19"/>
  <c r="IG19"/>
  <c r="KP27"/>
  <c r="IG27"/>
  <c r="KP140"/>
  <c r="IG140"/>
  <c r="KP102"/>
  <c r="IG102"/>
  <c r="KP161"/>
  <c r="IG161"/>
  <c r="KP198"/>
  <c r="IG198"/>
  <c r="KP24"/>
  <c r="IG24"/>
  <c r="KP57"/>
  <c r="IG57"/>
  <c r="KP71"/>
  <c r="IG71"/>
  <c r="KP80"/>
  <c r="IG80"/>
  <c r="KP107"/>
  <c r="IG107"/>
  <c r="KP74"/>
  <c r="IG74"/>
  <c r="KP103"/>
  <c r="IG103"/>
  <c r="KP130"/>
  <c r="IG130"/>
  <c r="KP117"/>
  <c r="IG117"/>
  <c r="KP148"/>
  <c r="IG148"/>
  <c r="KP133"/>
  <c r="IG133"/>
  <c r="KP174"/>
  <c r="IG174"/>
  <c r="KP150"/>
  <c r="IG150"/>
  <c r="KP171"/>
  <c r="IG171"/>
  <c r="KP177"/>
  <c r="IG177"/>
  <c r="KP188"/>
  <c r="IG188"/>
  <c r="KP195"/>
  <c r="IG195"/>
  <c r="KP202"/>
  <c r="IG202"/>
  <c r="KP31"/>
  <c r="IG31"/>
  <c r="KP10"/>
  <c r="IG10"/>
  <c r="KP18"/>
  <c r="IG18"/>
  <c r="KP40"/>
  <c r="IG40"/>
  <c r="KP36"/>
  <c r="IG36"/>
  <c r="KP61"/>
  <c r="IG61"/>
  <c r="KP85"/>
  <c r="IG85"/>
  <c r="KP62"/>
  <c r="IG62"/>
  <c r="KP89"/>
  <c r="IG89"/>
  <c r="KP52"/>
  <c r="IG52"/>
  <c r="KP81"/>
  <c r="IG81"/>
  <c r="KP108"/>
  <c r="IG108"/>
  <c r="KP78"/>
  <c r="IG78"/>
  <c r="KP104"/>
  <c r="IG104"/>
  <c r="KP131"/>
  <c r="IG131"/>
  <c r="KP121"/>
  <c r="IG121"/>
  <c r="KP137"/>
  <c r="IG137"/>
  <c r="KP180"/>
  <c r="IG180"/>
  <c r="KP154"/>
  <c r="IG154"/>
  <c r="KP165"/>
  <c r="IG165"/>
  <c r="KP181"/>
  <c r="IG181"/>
  <c r="KP187"/>
  <c r="IG187"/>
  <c r="KP200"/>
  <c r="IG200"/>
  <c r="KP203"/>
  <c r="IG203"/>
  <c r="KP17"/>
  <c r="IG17"/>
  <c r="KP67"/>
  <c r="IG67"/>
  <c r="KP138"/>
  <c r="IG138"/>
  <c r="KP191"/>
  <c r="IG191"/>
  <c r="KP32"/>
  <c r="IG32"/>
  <c r="KP6"/>
  <c r="IG6"/>
  <c r="KP39"/>
  <c r="IG39"/>
  <c r="KP87"/>
  <c r="IG87"/>
  <c r="KP141"/>
  <c r="IG141"/>
  <c r="KP204"/>
  <c r="IG204"/>
  <c r="KP37"/>
  <c r="IG37"/>
  <c r="KP70"/>
  <c r="IG70"/>
  <c r="KP111"/>
  <c r="IG111"/>
  <c r="KP143"/>
  <c r="IG143"/>
  <c r="KP162"/>
  <c r="IG162"/>
  <c r="KP182"/>
  <c r="IG182"/>
  <c r="KP205"/>
  <c r="IG205"/>
  <c r="KP34"/>
  <c r="IG34"/>
  <c r="KP83"/>
  <c r="IG83"/>
  <c r="KP106"/>
  <c r="IG106"/>
  <c r="KP113"/>
  <c r="IG113"/>
  <c r="KP129"/>
  <c r="IG129"/>
  <c r="KP178"/>
  <c r="IG178"/>
  <c r="KP13"/>
  <c r="IG13"/>
  <c r="KP58"/>
  <c r="IG58"/>
  <c r="KP15"/>
  <c r="KP16"/>
  <c r="IG16"/>
  <c r="KP44"/>
  <c r="IG44"/>
  <c r="KP66"/>
  <c r="IG66"/>
  <c r="KP56"/>
  <c r="IG56"/>
  <c r="KP110"/>
  <c r="IG110"/>
  <c r="KP125"/>
  <c r="IG125"/>
  <c r="KP169"/>
  <c r="IG169"/>
  <c r="KP201"/>
  <c r="IG201"/>
  <c r="KP20"/>
  <c r="IG20"/>
  <c r="KP28"/>
  <c r="IG28"/>
  <c r="KP69"/>
  <c r="IG69"/>
  <c r="KP93"/>
  <c r="IG93"/>
  <c r="KP115"/>
  <c r="IG115"/>
  <c r="KP126"/>
  <c r="IG126"/>
  <c r="KP128"/>
  <c r="IG128"/>
  <c r="KP145"/>
  <c r="IG145"/>
  <c r="KP151"/>
  <c r="IG151"/>
  <c r="KP173"/>
  <c r="IG173"/>
  <c r="KP184"/>
  <c r="IG184"/>
  <c r="KP192"/>
  <c r="IG192"/>
  <c r="KP4"/>
  <c r="IG4"/>
  <c r="KP33"/>
  <c r="IG33"/>
  <c r="KP2"/>
  <c r="IG2"/>
  <c r="KP21"/>
  <c r="IG21"/>
  <c r="KP53"/>
  <c r="IG53"/>
  <c r="KP46"/>
  <c r="IG46"/>
  <c r="KP75"/>
  <c r="IG75"/>
  <c r="KP30"/>
  <c r="IG30"/>
  <c r="KP55"/>
  <c r="IG55"/>
  <c r="KP95"/>
  <c r="IG95"/>
  <c r="KP64"/>
  <c r="IG64"/>
  <c r="KP92"/>
  <c r="IG92"/>
  <c r="KP116"/>
  <c r="IG116"/>
  <c r="KP90"/>
  <c r="IG90"/>
  <c r="KP112"/>
  <c r="IG112"/>
  <c r="KP144"/>
  <c r="IG144"/>
  <c r="KP134"/>
  <c r="IG134"/>
  <c r="KP142"/>
  <c r="IG142"/>
  <c r="KP149"/>
  <c r="IG149"/>
  <c r="KP164"/>
  <c r="IG164"/>
  <c r="KP168"/>
  <c r="IG168"/>
  <c r="KP185"/>
  <c r="IG185"/>
  <c r="KP186"/>
  <c r="IG186"/>
  <c r="KP193"/>
  <c r="IG193"/>
  <c r="KP72"/>
  <c r="IG72"/>
  <c r="KP45"/>
  <c r="IG45"/>
  <c r="KP127"/>
  <c r="IG127"/>
  <c r="KP167"/>
  <c r="IG167"/>
  <c r="KP38"/>
  <c r="IG38"/>
  <c r="KP43"/>
  <c r="IG43"/>
  <c r="KP65"/>
  <c r="IG65"/>
  <c r="KP114"/>
  <c r="IG114"/>
  <c r="KP139"/>
  <c r="IG139"/>
  <c r="KP183"/>
  <c r="IG183"/>
  <c r="KP42"/>
  <c r="IG42"/>
  <c r="KP60"/>
  <c r="IG60"/>
  <c r="KP7"/>
  <c r="IG7"/>
  <c r="KP25"/>
  <c r="IG25"/>
  <c r="KP49"/>
  <c r="IG49"/>
  <c r="KP59"/>
  <c r="IG59"/>
  <c r="KP97"/>
  <c r="IG97"/>
  <c r="KP68"/>
  <c r="IG68"/>
  <c r="KP96"/>
  <c r="IG96"/>
  <c r="KP118"/>
  <c r="IG118"/>
  <c r="KP94"/>
  <c r="IG94"/>
  <c r="KP119"/>
  <c r="IG119"/>
  <c r="KP105"/>
  <c r="IG105"/>
  <c r="KP135"/>
  <c r="IG135"/>
  <c r="KP152"/>
  <c r="IG152"/>
  <c r="KP153"/>
  <c r="IG153"/>
  <c r="IG159"/>
  <c r="KP166"/>
  <c r="IG166"/>
  <c r="KP172"/>
  <c r="IG172"/>
  <c r="KP175"/>
  <c r="IG175"/>
  <c r="KP189"/>
  <c r="IG189"/>
  <c r="KP194"/>
  <c r="IG194"/>
  <c r="KP206"/>
  <c r="IG206"/>
  <c r="KP12"/>
  <c r="IG12"/>
  <c r="KP51"/>
  <c r="IG51"/>
  <c r="KP79"/>
  <c r="IG79"/>
  <c r="KP122"/>
  <c r="IG122"/>
  <c r="KP146"/>
  <c r="IG146"/>
  <c r="KP190"/>
  <c r="IG190"/>
  <c r="KP47"/>
  <c r="IG47"/>
  <c r="KP84"/>
  <c r="IG84"/>
  <c r="KP124"/>
  <c r="IG124"/>
  <c r="KP23"/>
  <c r="IG23"/>
  <c r="KP22"/>
  <c r="IG22"/>
  <c r="KP91"/>
  <c r="IG91"/>
  <c r="KP82"/>
  <c r="IG82"/>
  <c r="KP132"/>
  <c r="IG132"/>
  <c r="KP147"/>
  <c r="IG147"/>
  <c r="KP197"/>
  <c r="IG197"/>
  <c r="KP3"/>
  <c r="IG3"/>
  <c r="KP48"/>
  <c r="IG48"/>
  <c r="KP26"/>
  <c r="IG26"/>
  <c r="KP88"/>
  <c r="IG88"/>
  <c r="KP86"/>
  <c r="IG86"/>
  <c r="KP9"/>
  <c r="IG9"/>
  <c r="KP5"/>
  <c r="IG5"/>
  <c r="KP54"/>
  <c r="IG54"/>
  <c r="KP76"/>
  <c r="IG76"/>
  <c r="KP35"/>
  <c r="IG35"/>
  <c r="KP11"/>
  <c r="IG11"/>
  <c r="KP8"/>
  <c r="IG8"/>
  <c r="KP29"/>
  <c r="IG29"/>
  <c r="KP101"/>
  <c r="IG101"/>
  <c r="KP50"/>
  <c r="IG50"/>
  <c r="KP77"/>
  <c r="IG77"/>
  <c r="KP41"/>
  <c r="IG41"/>
  <c r="KP63"/>
  <c r="IG63"/>
  <c r="KP99"/>
  <c r="IG99"/>
  <c r="KP73"/>
  <c r="IG73"/>
  <c r="KP100"/>
  <c r="IG100"/>
  <c r="KP120"/>
  <c r="IG120"/>
  <c r="KP98"/>
  <c r="IG98"/>
  <c r="KP123"/>
  <c r="IG123"/>
  <c r="KP109"/>
  <c r="IG109"/>
  <c r="KP136"/>
  <c r="IG136"/>
  <c r="KP160"/>
  <c r="KP159"/>
  <c r="IG160"/>
  <c r="KP157"/>
  <c r="KP156"/>
  <c r="KP170"/>
  <c r="IG170"/>
  <c r="KP163"/>
  <c r="IG163"/>
  <c r="KP176"/>
  <c r="IG176"/>
  <c r="KP179"/>
  <c r="IG179"/>
  <c r="KP199"/>
  <c r="IG199"/>
  <c r="KP196"/>
  <c r="IG196"/>
  <c r="IG15"/>
  <c r="IG14"/>
  <c r="IG156"/>
  <c r="IG155"/>
  <c r="IG158"/>
  <c r="IG157"/>
  <c r="VI1"/>
  <c r="SZ14"/>
  <c r="SZ72"/>
  <c r="SZ203"/>
  <c r="SZ201"/>
  <c r="SZ206"/>
  <c r="SZ199"/>
  <c r="SZ205"/>
  <c r="SZ202"/>
  <c r="SZ200"/>
  <c r="SZ197"/>
  <c r="SZ195"/>
  <c r="SZ191"/>
  <c r="SZ198"/>
  <c r="SZ196"/>
  <c r="SZ194"/>
  <c r="SZ193"/>
  <c r="SZ190"/>
  <c r="SZ187"/>
  <c r="SZ183"/>
  <c r="SZ192"/>
  <c r="SZ188"/>
  <c r="SZ189"/>
  <c r="SZ179"/>
  <c r="SZ186"/>
  <c r="SZ180"/>
  <c r="SZ176"/>
  <c r="SZ182"/>
  <c r="SZ178"/>
  <c r="SZ177"/>
  <c r="SZ173"/>
  <c r="SZ169"/>
  <c r="SZ204"/>
  <c r="SZ174"/>
  <c r="SZ170"/>
  <c r="SZ166"/>
  <c r="SZ185"/>
  <c r="SZ175"/>
  <c r="SZ172"/>
  <c r="SZ168"/>
  <c r="SZ164"/>
  <c r="SZ159"/>
  <c r="SZ155"/>
  <c r="SZ151"/>
  <c r="SZ147"/>
  <c r="SZ171"/>
  <c r="SZ165"/>
  <c r="SZ163"/>
  <c r="SZ160"/>
  <c r="SZ156"/>
  <c r="SZ152"/>
  <c r="SZ148"/>
  <c r="SZ167"/>
  <c r="SZ162"/>
  <c r="SZ158"/>
  <c r="SZ154"/>
  <c r="SZ150"/>
  <c r="SZ146"/>
  <c r="SZ142"/>
  <c r="SZ138"/>
  <c r="SZ134"/>
  <c r="SZ130"/>
  <c r="SZ184"/>
  <c r="SZ161"/>
  <c r="SZ153"/>
  <c r="SZ145"/>
  <c r="SZ143"/>
  <c r="SZ144"/>
  <c r="SZ140"/>
  <c r="SZ133"/>
  <c r="SZ126"/>
  <c r="SZ122"/>
  <c r="SZ118"/>
  <c r="SZ114"/>
  <c r="SZ110"/>
  <c r="SZ106"/>
  <c r="SZ102"/>
  <c r="SZ181"/>
  <c r="SZ139"/>
  <c r="SZ137"/>
  <c r="SZ132"/>
  <c r="SZ131"/>
  <c r="SZ127"/>
  <c r="SZ123"/>
  <c r="SZ129"/>
  <c r="SZ124"/>
  <c r="SZ120"/>
  <c r="SZ116"/>
  <c r="SZ109"/>
  <c r="SZ99"/>
  <c r="SZ95"/>
  <c r="SZ91"/>
  <c r="SZ87"/>
  <c r="SZ83"/>
  <c r="SZ79"/>
  <c r="SZ75"/>
  <c r="SZ71"/>
  <c r="SZ157"/>
  <c r="SZ149"/>
  <c r="SZ128"/>
  <c r="SZ115"/>
  <c r="SZ108"/>
  <c r="SZ107"/>
  <c r="SZ100"/>
  <c r="SZ141"/>
  <c r="SZ135"/>
  <c r="SZ113"/>
  <c r="SZ105"/>
  <c r="SZ101"/>
  <c r="SZ97"/>
  <c r="SZ93"/>
  <c r="SZ89"/>
  <c r="SZ125"/>
  <c r="SZ119"/>
  <c r="SZ112"/>
  <c r="SZ98"/>
  <c r="SZ96"/>
  <c r="SZ94"/>
  <c r="SZ92"/>
  <c r="SZ90"/>
  <c r="SZ88"/>
  <c r="SZ86"/>
  <c r="SZ78"/>
  <c r="SZ69"/>
  <c r="SZ65"/>
  <c r="SZ61"/>
  <c r="SZ57"/>
  <c r="SZ53"/>
  <c r="SZ49"/>
  <c r="SZ117"/>
  <c r="SZ103"/>
  <c r="SZ85"/>
  <c r="SZ84"/>
  <c r="SZ77"/>
  <c r="SZ76"/>
  <c r="SZ121"/>
  <c r="SZ111"/>
  <c r="SZ81"/>
  <c r="SZ80"/>
  <c r="SZ73"/>
  <c r="SZ68"/>
  <c r="SZ64"/>
  <c r="SZ60"/>
  <c r="SZ56"/>
  <c r="SZ136"/>
  <c r="SZ51"/>
  <c r="SZ50"/>
  <c r="SZ46"/>
  <c r="SZ42"/>
  <c r="SZ39"/>
  <c r="SZ36"/>
  <c r="SZ32"/>
  <c r="SZ27"/>
  <c r="SZ23"/>
  <c r="SZ82"/>
  <c r="SZ74"/>
  <c r="SZ67"/>
  <c r="SZ63"/>
  <c r="SZ59"/>
  <c r="SZ55"/>
  <c r="SZ47"/>
  <c r="SZ43"/>
  <c r="SZ37"/>
  <c r="SZ33"/>
  <c r="SZ31"/>
  <c r="SZ28"/>
  <c r="SZ104"/>
  <c r="SZ70"/>
  <c r="SZ66"/>
  <c r="SZ62"/>
  <c r="SZ58"/>
  <c r="SZ52"/>
  <c r="SZ45"/>
  <c r="SZ41"/>
  <c r="SZ35"/>
  <c r="SZ30"/>
  <c r="SZ26"/>
  <c r="SZ22"/>
  <c r="SZ38"/>
  <c r="SZ25"/>
  <c r="SZ21"/>
  <c r="SZ19"/>
  <c r="SZ15"/>
  <c r="SZ9"/>
  <c r="SZ5"/>
  <c r="SZ2"/>
  <c r="SZ6"/>
  <c r="SZ3"/>
  <c r="SZ7"/>
  <c r="SZ54"/>
  <c r="SZ48"/>
  <c r="SZ40"/>
  <c r="SZ20"/>
  <c r="SZ16"/>
  <c r="SZ10"/>
  <c r="SZ29"/>
  <c r="SZ24"/>
  <c r="SZ17"/>
  <c r="SZ4"/>
  <c r="SZ44"/>
  <c r="SZ18"/>
  <c r="SZ13"/>
  <c r="SZ12"/>
  <c r="SZ8"/>
  <c r="SZ34"/>
  <c r="SZ11"/>
  <c r="TA1"/>
  <c r="FU201" l="1"/>
  <c r="FU206"/>
  <c r="FU198"/>
  <c r="FU203"/>
  <c r="FU204"/>
  <c r="FU196"/>
  <c r="FU205"/>
  <c r="FU191"/>
  <c r="FU202"/>
  <c r="FU195"/>
  <c r="FU193"/>
  <c r="FU184"/>
  <c r="FU176"/>
  <c r="FU189"/>
  <c r="FU187"/>
  <c r="FU185"/>
  <c r="FU199"/>
  <c r="FU194"/>
  <c r="FU200"/>
  <c r="FU181"/>
  <c r="FU179"/>
  <c r="FU177"/>
  <c r="FU174"/>
  <c r="FU166"/>
  <c r="FU158"/>
  <c r="FU178"/>
  <c r="FU197"/>
  <c r="FU186"/>
  <c r="FU182"/>
  <c r="FU183"/>
  <c r="FU175"/>
  <c r="FU162"/>
  <c r="FU160"/>
  <c r="FU156"/>
  <c r="FU192"/>
  <c r="FU173"/>
  <c r="FU180"/>
  <c r="FU172"/>
  <c r="FU169"/>
  <c r="FU150"/>
  <c r="FU188"/>
  <c r="FU155"/>
  <c r="FU152"/>
  <c r="FU149"/>
  <c r="FU171"/>
  <c r="FU154"/>
  <c r="FU139"/>
  <c r="FU131"/>
  <c r="FU123"/>
  <c r="FU165"/>
  <c r="FU159"/>
  <c r="FU190"/>
  <c r="FU145"/>
  <c r="FU136"/>
  <c r="FU168"/>
  <c r="FU157"/>
  <c r="FU151"/>
  <c r="FU146"/>
  <c r="FU144"/>
  <c r="FU137"/>
  <c r="FU117"/>
  <c r="FU161"/>
  <c r="FU135"/>
  <c r="FU126"/>
  <c r="FU114"/>
  <c r="FU164"/>
  <c r="FU143"/>
  <c r="FU121"/>
  <c r="FU130"/>
  <c r="FU129"/>
  <c r="FU128"/>
  <c r="FU127"/>
  <c r="FU124"/>
  <c r="FU118"/>
  <c r="FU134"/>
  <c r="FU120"/>
  <c r="FU108"/>
  <c r="FU100"/>
  <c r="FU170"/>
  <c r="FU132"/>
  <c r="FU147"/>
  <c r="FU119"/>
  <c r="FU167"/>
  <c r="FU148"/>
  <c r="FU115"/>
  <c r="FU104"/>
  <c r="FU102"/>
  <c r="FU87"/>
  <c r="FU79"/>
  <c r="FU98"/>
  <c r="FU140"/>
  <c r="FU133"/>
  <c r="FU141"/>
  <c r="FU116"/>
  <c r="FU113"/>
  <c r="FU112"/>
  <c r="FU106"/>
  <c r="FU99"/>
  <c r="FU96"/>
  <c r="FU93"/>
  <c r="FU92"/>
  <c r="FU153"/>
  <c r="FU107"/>
  <c r="FU105"/>
  <c r="FU101"/>
  <c r="FU95"/>
  <c r="FU78"/>
  <c r="FU76"/>
  <c r="FU68"/>
  <c r="FU163"/>
  <c r="FU138"/>
  <c r="FU110"/>
  <c r="FU90"/>
  <c r="FU83"/>
  <c r="FU80"/>
  <c r="FU65"/>
  <c r="FU57"/>
  <c r="FU142"/>
  <c r="FU111"/>
  <c r="FU109"/>
  <c r="FU103"/>
  <c r="FU77"/>
  <c r="FU67"/>
  <c r="FU62"/>
  <c r="FU54"/>
  <c r="FU86"/>
  <c r="FU85"/>
  <c r="FU84"/>
  <c r="FU73"/>
  <c r="FU71"/>
  <c r="FU69"/>
  <c r="FU59"/>
  <c r="FU89"/>
  <c r="FU74"/>
  <c r="FU60"/>
  <c r="FU52"/>
  <c r="FU44"/>
  <c r="FU36"/>
  <c r="FU125"/>
  <c r="FU66"/>
  <c r="FU58"/>
  <c r="FU50"/>
  <c r="FU43"/>
  <c r="FU97"/>
  <c r="FU91"/>
  <c r="FU49"/>
  <c r="FU47"/>
  <c r="FU45"/>
  <c r="FU122"/>
  <c r="FU75"/>
  <c r="FU72"/>
  <c r="FU63"/>
  <c r="FU55"/>
  <c r="FU34"/>
  <c r="FU25"/>
  <c r="FU88"/>
  <c r="FU61"/>
  <c r="FU53"/>
  <c r="FU35"/>
  <c r="FU29"/>
  <c r="FU21"/>
  <c r="FU82"/>
  <c r="FU48"/>
  <c r="FU23"/>
  <c r="FU15"/>
  <c r="FU7"/>
  <c r="FU41"/>
  <c r="FU37"/>
  <c r="FU12"/>
  <c r="FU4"/>
  <c r="FU81"/>
  <c r="FU70"/>
  <c r="FU56"/>
  <c r="FU40"/>
  <c r="FU26"/>
  <c r="FU18"/>
  <c r="FU16"/>
  <c r="FU9"/>
  <c r="FU64"/>
  <c r="FU42"/>
  <c r="FU38"/>
  <c r="FU24"/>
  <c r="FU17"/>
  <c r="FU13"/>
  <c r="FU5"/>
  <c r="FU94"/>
  <c r="FU11"/>
  <c r="FU3"/>
  <c r="FU19"/>
  <c r="FU51"/>
  <c r="FU31"/>
  <c r="FU27"/>
  <c r="FU46"/>
  <c r="FU20"/>
  <c r="FU8"/>
  <c r="FU32"/>
  <c r="FU39"/>
  <c r="FU33"/>
  <c r="FU22"/>
  <c r="FU14"/>
  <c r="FU10"/>
  <c r="FU6"/>
  <c r="FU2"/>
  <c r="FU30"/>
  <c r="FU28"/>
  <c r="DF205"/>
  <c r="DF201"/>
  <c r="DF197"/>
  <c r="DF193"/>
  <c r="DF189"/>
  <c r="DF185"/>
  <c r="DF181"/>
  <c r="DF177"/>
  <c r="DF173"/>
  <c r="DF169"/>
  <c r="DF165"/>
  <c r="DF161"/>
  <c r="DF157"/>
  <c r="DF153"/>
  <c r="DF149"/>
  <c r="DF145"/>
  <c r="DF141"/>
  <c r="DF206"/>
  <c r="DF202"/>
  <c r="DF198"/>
  <c r="DF194"/>
  <c r="DF190"/>
  <c r="DF186"/>
  <c r="DF182"/>
  <c r="DF178"/>
  <c r="DF174"/>
  <c r="DF170"/>
  <c r="DF166"/>
  <c r="DF203"/>
  <c r="DF199"/>
  <c r="DF195"/>
  <c r="DF191"/>
  <c r="DF187"/>
  <c r="DF183"/>
  <c r="DF179"/>
  <c r="DF175"/>
  <c r="DF204"/>
  <c r="DF200"/>
  <c r="DF196"/>
  <c r="DF192"/>
  <c r="DF188"/>
  <c r="DF184"/>
  <c r="DF180"/>
  <c r="DF176"/>
  <c r="DF172"/>
  <c r="DF168"/>
  <c r="DF164"/>
  <c r="DF156"/>
  <c r="DF151"/>
  <c r="DF150"/>
  <c r="DF140"/>
  <c r="DF136"/>
  <c r="DF132"/>
  <c r="DF128"/>
  <c r="DF124"/>
  <c r="DF120"/>
  <c r="DF171"/>
  <c r="DF160"/>
  <c r="DF155"/>
  <c r="DF154"/>
  <c r="DF144"/>
  <c r="DF139"/>
  <c r="DF138"/>
  <c r="DF137"/>
  <c r="DF133"/>
  <c r="DF129"/>
  <c r="DF125"/>
  <c r="DF167"/>
  <c r="DF159"/>
  <c r="DF158"/>
  <c r="DF148"/>
  <c r="DF143"/>
  <c r="DF142"/>
  <c r="DF134"/>
  <c r="DF130"/>
  <c r="DF126"/>
  <c r="DF163"/>
  <c r="DF162"/>
  <c r="DF152"/>
  <c r="DF147"/>
  <c r="DF146"/>
  <c r="DF135"/>
  <c r="DF131"/>
  <c r="DF127"/>
  <c r="DF123"/>
  <c r="DF119"/>
  <c r="DF115"/>
  <c r="DF121"/>
  <c r="DF118"/>
  <c r="DF116"/>
  <c r="DF111"/>
  <c r="DF107"/>
  <c r="DF103"/>
  <c r="DF99"/>
  <c r="DF95"/>
  <c r="DF91"/>
  <c r="DF87"/>
  <c r="DF83"/>
  <c r="DF79"/>
  <c r="DF75"/>
  <c r="DF71"/>
  <c r="DF67"/>
  <c r="DF63"/>
  <c r="DF108"/>
  <c r="DF104"/>
  <c r="DF100"/>
  <c r="DF96"/>
  <c r="DF92"/>
  <c r="DF88"/>
  <c r="DF84"/>
  <c r="DF80"/>
  <c r="DF76"/>
  <c r="DF72"/>
  <c r="DF122"/>
  <c r="DF117"/>
  <c r="DF114"/>
  <c r="DF109"/>
  <c r="DF105"/>
  <c r="DF101"/>
  <c r="DF97"/>
  <c r="DF93"/>
  <c r="DF89"/>
  <c r="DF85"/>
  <c r="DF81"/>
  <c r="DF77"/>
  <c r="DF73"/>
  <c r="DF113"/>
  <c r="DF112"/>
  <c r="DF110"/>
  <c r="DF106"/>
  <c r="DF102"/>
  <c r="DF98"/>
  <c r="DF94"/>
  <c r="DF90"/>
  <c r="DF86"/>
  <c r="DF82"/>
  <c r="DF78"/>
  <c r="DF74"/>
  <c r="DF70"/>
  <c r="DF66"/>
  <c r="DF62"/>
  <c r="DF68"/>
  <c r="DF65"/>
  <c r="DF60"/>
  <c r="DF59"/>
  <c r="DF58"/>
  <c r="DF54"/>
  <c r="DF50"/>
  <c r="DF46"/>
  <c r="DF42"/>
  <c r="DF38"/>
  <c r="DF34"/>
  <c r="DF30"/>
  <c r="DF26"/>
  <c r="DF22"/>
  <c r="DF18"/>
  <c r="DF14"/>
  <c r="DF10"/>
  <c r="DF6"/>
  <c r="DF2"/>
  <c r="DF15"/>
  <c r="DF11"/>
  <c r="DF7"/>
  <c r="DF3"/>
  <c r="DF12"/>
  <c r="DF8"/>
  <c r="DF4"/>
  <c r="DF55"/>
  <c r="DF51"/>
  <c r="DF47"/>
  <c r="DF43"/>
  <c r="DF39"/>
  <c r="DF35"/>
  <c r="DF31"/>
  <c r="DF27"/>
  <c r="DF23"/>
  <c r="DF19"/>
  <c r="DF16"/>
  <c r="DF1"/>
  <c r="DF69"/>
  <c r="DF64"/>
  <c r="DF56"/>
  <c r="DF52"/>
  <c r="DF48"/>
  <c r="DF44"/>
  <c r="DF40"/>
  <c r="DF36"/>
  <c r="DF32"/>
  <c r="DF28"/>
  <c r="DF24"/>
  <c r="DF20"/>
  <c r="DF61"/>
  <c r="DF57"/>
  <c r="DF53"/>
  <c r="DF49"/>
  <c r="DF45"/>
  <c r="DF41"/>
  <c r="DF37"/>
  <c r="DF33"/>
  <c r="DF29"/>
  <c r="DF25"/>
  <c r="DF21"/>
  <c r="DF17"/>
  <c r="DF13"/>
  <c r="DF9"/>
  <c r="DF5"/>
  <c r="FU210"/>
  <c r="FT208"/>
  <c r="AR206"/>
  <c r="AR204"/>
  <c r="AR205"/>
  <c r="AR201"/>
  <c r="AR199"/>
  <c r="AR197"/>
  <c r="AR195"/>
  <c r="AR203"/>
  <c r="AR202"/>
  <c r="AR200"/>
  <c r="AR198"/>
  <c r="AR194"/>
  <c r="AR191"/>
  <c r="AR196"/>
  <c r="AR193"/>
  <c r="AR192"/>
  <c r="AR190"/>
  <c r="AR188"/>
  <c r="AR186"/>
  <c r="AR184"/>
  <c r="AR187"/>
  <c r="AR185"/>
  <c r="AR183"/>
  <c r="AR181"/>
  <c r="AR179"/>
  <c r="AR177"/>
  <c r="AR189"/>
  <c r="AR182"/>
  <c r="AR180"/>
  <c r="AR178"/>
  <c r="AR173"/>
  <c r="AR172"/>
  <c r="AR165"/>
  <c r="AR164"/>
  <c r="AR162"/>
  <c r="AR160"/>
  <c r="AR158"/>
  <c r="AR175"/>
  <c r="AR174"/>
  <c r="AR167"/>
  <c r="AR166"/>
  <c r="AR176"/>
  <c r="AR169"/>
  <c r="AR168"/>
  <c r="AR163"/>
  <c r="AR171"/>
  <c r="AR170"/>
  <c r="AR154"/>
  <c r="AR153"/>
  <c r="AR150"/>
  <c r="AR148"/>
  <c r="AR146"/>
  <c r="AR144"/>
  <c r="AR142"/>
  <c r="AR156"/>
  <c r="AR155"/>
  <c r="AR159"/>
  <c r="AR157"/>
  <c r="AR149"/>
  <c r="AR147"/>
  <c r="AR161"/>
  <c r="AR152"/>
  <c r="AR151"/>
  <c r="AR143"/>
  <c r="AR138"/>
  <c r="AR137"/>
  <c r="AR136"/>
  <c r="AR134"/>
  <c r="AR132"/>
  <c r="AR130"/>
  <c r="AR128"/>
  <c r="AR145"/>
  <c r="AR140"/>
  <c r="AR139"/>
  <c r="AR141"/>
  <c r="AR135"/>
  <c r="AR133"/>
  <c r="AR131"/>
  <c r="AR129"/>
  <c r="AR124"/>
  <c r="AR123"/>
  <c r="AR126"/>
  <c r="AR125"/>
  <c r="AR118"/>
  <c r="AR116"/>
  <c r="AR114"/>
  <c r="AR112"/>
  <c r="AR110"/>
  <c r="AR108"/>
  <c r="AR106"/>
  <c r="AR104"/>
  <c r="AR127"/>
  <c r="AR120"/>
  <c r="AR119"/>
  <c r="AR122"/>
  <c r="AR121"/>
  <c r="AR117"/>
  <c r="AR115"/>
  <c r="AR113"/>
  <c r="AR111"/>
  <c r="AR109"/>
  <c r="AR107"/>
  <c r="AR105"/>
  <c r="AR102"/>
  <c r="AR101"/>
  <c r="AR94"/>
  <c r="AR93"/>
  <c r="AR86"/>
  <c r="AR85"/>
  <c r="AR80"/>
  <c r="AR78"/>
  <c r="AR76"/>
  <c r="AR74"/>
  <c r="AR72"/>
  <c r="AR70"/>
  <c r="AR68"/>
  <c r="AR66"/>
  <c r="AR64"/>
  <c r="AR62"/>
  <c r="AR60"/>
  <c r="AR58"/>
  <c r="AR56"/>
  <c r="AR54"/>
  <c r="AR52"/>
  <c r="AR96"/>
  <c r="AR95"/>
  <c r="AR88"/>
  <c r="AR87"/>
  <c r="AR98"/>
  <c r="AR97"/>
  <c r="AR90"/>
  <c r="AR89"/>
  <c r="AR82"/>
  <c r="AR81"/>
  <c r="AR79"/>
  <c r="AR103"/>
  <c r="AR100"/>
  <c r="AR99"/>
  <c r="AR92"/>
  <c r="AR91"/>
  <c r="AR84"/>
  <c r="AR83"/>
  <c r="AR71"/>
  <c r="AR51"/>
  <c r="AR49"/>
  <c r="AR47"/>
  <c r="AR45"/>
  <c r="AR43"/>
  <c r="AR41"/>
  <c r="AR39"/>
  <c r="AR37"/>
  <c r="AR35"/>
  <c r="AR33"/>
  <c r="AR31"/>
  <c r="AR77"/>
  <c r="AR73"/>
  <c r="AR67"/>
  <c r="AR65"/>
  <c r="AR63"/>
  <c r="AR61"/>
  <c r="AR59"/>
  <c r="AR57"/>
  <c r="AR55"/>
  <c r="AR53"/>
  <c r="AR50"/>
  <c r="AR48"/>
  <c r="AR46"/>
  <c r="AR75"/>
  <c r="AR69"/>
  <c r="AR44"/>
  <c r="AR40"/>
  <c r="AR32"/>
  <c r="AR27"/>
  <c r="AR26"/>
  <c r="AR21"/>
  <c r="AR19"/>
  <c r="AR17"/>
  <c r="AR15"/>
  <c r="AR13"/>
  <c r="AR11"/>
  <c r="AR9"/>
  <c r="AR7"/>
  <c r="AR5"/>
  <c r="AR3"/>
  <c r="AR12"/>
  <c r="AR42"/>
  <c r="AR34"/>
  <c r="AR29"/>
  <c r="AR28"/>
  <c r="AR10"/>
  <c r="AR4"/>
  <c r="AR36"/>
  <c r="AR23"/>
  <c r="AR22"/>
  <c r="AR20"/>
  <c r="AR18"/>
  <c r="AR16"/>
  <c r="AR14"/>
  <c r="AR8"/>
  <c r="AR6"/>
  <c r="AR38"/>
  <c r="AR30"/>
  <c r="AR25"/>
  <c r="AR24"/>
  <c r="AR2"/>
  <c r="FV1"/>
  <c r="VI201"/>
  <c r="VI206"/>
  <c r="VI203"/>
  <c r="VI200"/>
  <c r="VI196"/>
  <c r="VI188"/>
  <c r="VI197"/>
  <c r="VI190"/>
  <c r="VI186"/>
  <c r="VI179"/>
  <c r="VI171"/>
  <c r="VI195"/>
  <c r="VI205"/>
  <c r="VI198"/>
  <c r="VI194"/>
  <c r="VI176"/>
  <c r="VI174"/>
  <c r="VI172"/>
  <c r="VI165"/>
  <c r="VI192"/>
  <c r="VI191"/>
  <c r="VI187"/>
  <c r="VI204"/>
  <c r="VI185"/>
  <c r="VI184"/>
  <c r="VI183"/>
  <c r="VI182"/>
  <c r="VI202"/>
  <c r="VI173"/>
  <c r="VI159"/>
  <c r="VI166"/>
  <c r="VI163"/>
  <c r="VI170"/>
  <c r="VI168"/>
  <c r="VI167"/>
  <c r="VI175"/>
  <c r="VI169"/>
  <c r="VI161"/>
  <c r="VI199"/>
  <c r="VI180"/>
  <c r="VI178"/>
  <c r="VI177"/>
  <c r="VI164"/>
  <c r="VI158"/>
  <c r="VI154"/>
  <c r="VI146"/>
  <c r="VI181"/>
  <c r="VI160"/>
  <c r="VI193"/>
  <c r="VI155"/>
  <c r="VI142"/>
  <c r="VI137"/>
  <c r="VI129"/>
  <c r="VI121"/>
  <c r="VI157"/>
  <c r="VI156"/>
  <c r="VI150"/>
  <c r="VI144"/>
  <c r="VI141"/>
  <c r="VI147"/>
  <c r="VI151"/>
  <c r="VI148"/>
  <c r="VI145"/>
  <c r="VI136"/>
  <c r="VI123"/>
  <c r="VI117"/>
  <c r="VI109"/>
  <c r="VI135"/>
  <c r="VI132"/>
  <c r="VI149"/>
  <c r="VI126"/>
  <c r="VI162"/>
  <c r="VI152"/>
  <c r="VI133"/>
  <c r="VI114"/>
  <c r="VI112"/>
  <c r="VI116"/>
  <c r="VI106"/>
  <c r="VI98"/>
  <c r="VI90"/>
  <c r="VI82"/>
  <c r="VI138"/>
  <c r="VI127"/>
  <c r="VI120"/>
  <c r="VI103"/>
  <c r="VI101"/>
  <c r="VI99"/>
  <c r="VI86"/>
  <c r="VI79"/>
  <c r="VI119"/>
  <c r="VI118"/>
  <c r="VI108"/>
  <c r="VI105"/>
  <c r="VI92"/>
  <c r="VI88"/>
  <c r="VI94"/>
  <c r="VI81"/>
  <c r="VI189"/>
  <c r="VI131"/>
  <c r="VI130"/>
  <c r="VI128"/>
  <c r="VI115"/>
  <c r="VI100"/>
  <c r="VI96"/>
  <c r="VI78"/>
  <c r="VI70"/>
  <c r="VI62"/>
  <c r="VI54"/>
  <c r="VI46"/>
  <c r="VI139"/>
  <c r="VI111"/>
  <c r="VI75"/>
  <c r="VI73"/>
  <c r="VI71"/>
  <c r="VI58"/>
  <c r="VI77"/>
  <c r="VI143"/>
  <c r="VI134"/>
  <c r="VI125"/>
  <c r="VI104"/>
  <c r="VI91"/>
  <c r="VI87"/>
  <c r="VI84"/>
  <c r="VI80"/>
  <c r="VI66"/>
  <c r="VI97"/>
  <c r="VI72"/>
  <c r="VI68"/>
  <c r="VI53"/>
  <c r="VI40"/>
  <c r="VI33"/>
  <c r="VI25"/>
  <c r="VI140"/>
  <c r="VI102"/>
  <c r="VI63"/>
  <c r="VI50"/>
  <c r="VI32"/>
  <c r="VI124"/>
  <c r="VI89"/>
  <c r="VI61"/>
  <c r="VI38"/>
  <c r="VI36"/>
  <c r="VI34"/>
  <c r="VI110"/>
  <c r="VI83"/>
  <c r="VI76"/>
  <c r="VI60"/>
  <c r="VI59"/>
  <c r="VI47"/>
  <c r="VI44"/>
  <c r="VI41"/>
  <c r="VI27"/>
  <c r="VI23"/>
  <c r="VI93"/>
  <c r="VI69"/>
  <c r="VI67"/>
  <c r="VI57"/>
  <c r="VI51"/>
  <c r="VI48"/>
  <c r="VI29"/>
  <c r="VI22"/>
  <c r="VI19"/>
  <c r="VI11"/>
  <c r="VI5"/>
  <c r="VI2"/>
  <c r="VI95"/>
  <c r="VI113"/>
  <c r="VI56"/>
  <c r="VI55"/>
  <c r="VI64"/>
  <c r="VI107"/>
  <c r="VI85"/>
  <c r="VI74"/>
  <c r="VI65"/>
  <c r="VI52"/>
  <c r="VI37"/>
  <c r="VI31"/>
  <c r="VI28"/>
  <c r="VI13"/>
  <c r="VI9"/>
  <c r="VI10"/>
  <c r="VI39"/>
  <c r="VI16"/>
  <c r="VI42"/>
  <c r="VI7"/>
  <c r="VI153"/>
  <c r="VI45"/>
  <c r="VI30"/>
  <c r="VI15"/>
  <c r="VI14"/>
  <c r="VI18"/>
  <c r="VI26"/>
  <c r="VI17"/>
  <c r="VI6"/>
  <c r="VI3"/>
  <c r="VI49"/>
  <c r="VI12"/>
  <c r="VI122"/>
  <c r="VI35"/>
  <c r="VI21"/>
  <c r="VI8"/>
  <c r="VI43"/>
  <c r="VI24"/>
  <c r="VI20"/>
  <c r="VI4"/>
  <c r="KQ158"/>
  <c r="KQ155"/>
  <c r="KQ14"/>
  <c r="KQ20"/>
  <c r="IH20"/>
  <c r="KQ49"/>
  <c r="IH49"/>
  <c r="KQ118"/>
  <c r="IH118"/>
  <c r="KQ164"/>
  <c r="IH164"/>
  <c r="KQ204"/>
  <c r="IH204"/>
  <c r="KQ186"/>
  <c r="IH186"/>
  <c r="KQ193"/>
  <c r="IH193"/>
  <c r="KQ202"/>
  <c r="IH202"/>
  <c r="KQ44"/>
  <c r="IH44"/>
  <c r="KQ40"/>
  <c r="IH40"/>
  <c r="KQ9"/>
  <c r="IH9"/>
  <c r="KQ30"/>
  <c r="IH30"/>
  <c r="KQ70"/>
  <c r="IH70"/>
  <c r="KQ55"/>
  <c r="IH55"/>
  <c r="KQ32"/>
  <c r="IH32"/>
  <c r="KQ56"/>
  <c r="IH56"/>
  <c r="KQ121"/>
  <c r="IH121"/>
  <c r="KQ53"/>
  <c r="IH53"/>
  <c r="KQ90"/>
  <c r="IH90"/>
  <c r="KQ89"/>
  <c r="IH89"/>
  <c r="KQ100"/>
  <c r="IH100"/>
  <c r="KQ75"/>
  <c r="IH75"/>
  <c r="KQ116"/>
  <c r="IH116"/>
  <c r="KQ137"/>
  <c r="IH137"/>
  <c r="KQ122"/>
  <c r="IH122"/>
  <c r="KQ161"/>
  <c r="IH161"/>
  <c r="KQ154"/>
  <c r="IH154"/>
  <c r="KQ163"/>
  <c r="IH163"/>
  <c r="KQ168"/>
  <c r="IH168"/>
  <c r="KQ169"/>
  <c r="IH169"/>
  <c r="KQ179"/>
  <c r="IH179"/>
  <c r="KQ194"/>
  <c r="IH194"/>
  <c r="KQ205"/>
  <c r="IH205"/>
  <c r="KQ5"/>
  <c r="IH5"/>
  <c r="KQ111"/>
  <c r="IH111"/>
  <c r="KQ153"/>
  <c r="IH153"/>
  <c r="KQ104"/>
  <c r="IH104"/>
  <c r="KQ57"/>
  <c r="IH57"/>
  <c r="KQ126"/>
  <c r="IH126"/>
  <c r="KQ173"/>
  <c r="IH173"/>
  <c r="KQ41"/>
  <c r="IH41"/>
  <c r="KQ94"/>
  <c r="IH94"/>
  <c r="KQ133"/>
  <c r="IH133"/>
  <c r="KQ188"/>
  <c r="IH188"/>
  <c r="KQ45"/>
  <c r="IH45"/>
  <c r="KQ31"/>
  <c r="IH31"/>
  <c r="KQ67"/>
  <c r="IH67"/>
  <c r="KQ42"/>
  <c r="IH42"/>
  <c r="KQ68"/>
  <c r="IH68"/>
  <c r="KQ84"/>
  <c r="IH84"/>
  <c r="KQ65"/>
  <c r="IH65"/>
  <c r="KQ96"/>
  <c r="IH96"/>
  <c r="KQ101"/>
  <c r="IH101"/>
  <c r="KQ115"/>
  <c r="IH115"/>
  <c r="KQ87"/>
  <c r="IH87"/>
  <c r="KQ129"/>
  <c r="IH129"/>
  <c r="KQ102"/>
  <c r="IH102"/>
  <c r="KQ140"/>
  <c r="IH140"/>
  <c r="KQ134"/>
  <c r="IH134"/>
  <c r="KQ167"/>
  <c r="IH167"/>
  <c r="KQ147"/>
  <c r="IH147"/>
  <c r="KQ185"/>
  <c r="IH185"/>
  <c r="KQ178"/>
  <c r="IH178"/>
  <c r="KQ192"/>
  <c r="IH192"/>
  <c r="KQ191"/>
  <c r="IH191"/>
  <c r="KQ201"/>
  <c r="IH201"/>
  <c r="KQ18"/>
  <c r="IH18"/>
  <c r="KQ47"/>
  <c r="IH47"/>
  <c r="KQ88"/>
  <c r="IH88"/>
  <c r="KQ71"/>
  <c r="IH71"/>
  <c r="KQ150"/>
  <c r="IH150"/>
  <c r="KQ48"/>
  <c r="IH48"/>
  <c r="KQ60"/>
  <c r="IH60"/>
  <c r="KQ93"/>
  <c r="IH93"/>
  <c r="KQ79"/>
  <c r="IH79"/>
  <c r="KQ184"/>
  <c r="IH184"/>
  <c r="KQ189"/>
  <c r="IH189"/>
  <c r="KQ11"/>
  <c r="IH11"/>
  <c r="KQ19"/>
  <c r="IH19"/>
  <c r="KQ39"/>
  <c r="IH39"/>
  <c r="KQ61"/>
  <c r="IH61"/>
  <c r="KQ83"/>
  <c r="IH83"/>
  <c r="KQ130"/>
  <c r="IH130"/>
  <c r="KQ175"/>
  <c r="IH175"/>
  <c r="KQ177"/>
  <c r="IH177"/>
  <c r="KQ24"/>
  <c r="IH24"/>
  <c r="KQ8"/>
  <c r="IH8"/>
  <c r="KQ25"/>
  <c r="IH25"/>
  <c r="KQ74"/>
  <c r="IH74"/>
  <c r="KQ85"/>
  <c r="IH85"/>
  <c r="KQ69"/>
  <c r="IH69"/>
  <c r="KQ98"/>
  <c r="IH98"/>
  <c r="KQ105"/>
  <c r="IH105"/>
  <c r="KQ128"/>
  <c r="IH128"/>
  <c r="KQ91"/>
  <c r="IH91"/>
  <c r="KQ123"/>
  <c r="IH123"/>
  <c r="KQ106"/>
  <c r="IH106"/>
  <c r="KQ144"/>
  <c r="IH144"/>
  <c r="KQ138"/>
  <c r="IH138"/>
  <c r="KQ148"/>
  <c r="IH148"/>
  <c r="KQ151"/>
  <c r="IH151"/>
  <c r="KQ166"/>
  <c r="IH166"/>
  <c r="KQ182"/>
  <c r="IH182"/>
  <c r="KQ183"/>
  <c r="IH183"/>
  <c r="KQ195"/>
  <c r="IH195"/>
  <c r="KQ203"/>
  <c r="IH203"/>
  <c r="IH26"/>
  <c r="KQ26"/>
  <c r="KQ27"/>
  <c r="IH27"/>
  <c r="KQ125"/>
  <c r="IH125"/>
  <c r="KQ109"/>
  <c r="IH109"/>
  <c r="KQ159"/>
  <c r="KQ160"/>
  <c r="IH160"/>
  <c r="KQ35"/>
  <c r="IH35"/>
  <c r="KQ36"/>
  <c r="IH36"/>
  <c r="KQ92"/>
  <c r="IH92"/>
  <c r="KQ139"/>
  <c r="IH139"/>
  <c r="KQ172"/>
  <c r="IH172"/>
  <c r="KQ199"/>
  <c r="IH199"/>
  <c r="KQ54"/>
  <c r="IH54"/>
  <c r="KQ63"/>
  <c r="IH63"/>
  <c r="KQ77"/>
  <c r="IH77"/>
  <c r="KQ108"/>
  <c r="IH108"/>
  <c r="KQ124"/>
  <c r="IH124"/>
  <c r="KQ162"/>
  <c r="IH162"/>
  <c r="KQ198"/>
  <c r="IH198"/>
  <c r="KQ34"/>
  <c r="IH34"/>
  <c r="KQ21"/>
  <c r="IH21"/>
  <c r="KQ3"/>
  <c r="IH3"/>
  <c r="KQ33"/>
  <c r="IH33"/>
  <c r="KQ73"/>
  <c r="IH73"/>
  <c r="KQ10"/>
  <c r="IH10"/>
  <c r="KQ38"/>
  <c r="IH38"/>
  <c r="KQ37"/>
  <c r="IH37"/>
  <c r="KQ50"/>
  <c r="IH50"/>
  <c r="KQ103"/>
  <c r="IH103"/>
  <c r="KQ78"/>
  <c r="IH78"/>
  <c r="KQ112"/>
  <c r="IH112"/>
  <c r="KQ113"/>
  <c r="IH113"/>
  <c r="KQ149"/>
  <c r="IH149"/>
  <c r="KQ95"/>
  <c r="IH95"/>
  <c r="KQ127"/>
  <c r="IH127"/>
  <c r="KQ110"/>
  <c r="IH110"/>
  <c r="KQ143"/>
  <c r="IH143"/>
  <c r="KQ142"/>
  <c r="IH142"/>
  <c r="KQ152"/>
  <c r="IH152"/>
  <c r="KQ170"/>
  <c r="IH170"/>
  <c r="KQ176"/>
  <c r="IH176"/>
  <c r="KQ187"/>
  <c r="IH187"/>
  <c r="KQ197"/>
  <c r="IH197"/>
  <c r="KQ72"/>
  <c r="IH72"/>
  <c r="KQ66"/>
  <c r="IH66"/>
  <c r="KQ136"/>
  <c r="IH136"/>
  <c r="KQ141"/>
  <c r="IH141"/>
  <c r="KQ132"/>
  <c r="IH132"/>
  <c r="KQ4"/>
  <c r="IH4"/>
  <c r="KQ59"/>
  <c r="IH59"/>
  <c r="KQ76"/>
  <c r="IH76"/>
  <c r="KQ107"/>
  <c r="IH107"/>
  <c r="KQ120"/>
  <c r="IH120"/>
  <c r="KQ165"/>
  <c r="IH165"/>
  <c r="KQ196"/>
  <c r="IH196"/>
  <c r="KQ17"/>
  <c r="IH17"/>
  <c r="KQ28"/>
  <c r="IH28"/>
  <c r="KQ64"/>
  <c r="IH64"/>
  <c r="KQ97"/>
  <c r="IH97"/>
  <c r="KQ181"/>
  <c r="IH181"/>
  <c r="KQ171"/>
  <c r="IH171"/>
  <c r="KQ206"/>
  <c r="IH206"/>
  <c r="KQ7"/>
  <c r="IH7"/>
  <c r="KQ29"/>
  <c r="IH29"/>
  <c r="KQ52"/>
  <c r="IH52"/>
  <c r="KQ46"/>
  <c r="IH46"/>
  <c r="KQ12"/>
  <c r="IH12"/>
  <c r="KQ6"/>
  <c r="IH6"/>
  <c r="KQ58"/>
  <c r="IH58"/>
  <c r="KQ82"/>
  <c r="IH82"/>
  <c r="KQ80"/>
  <c r="IH80"/>
  <c r="KQ13"/>
  <c r="IH13"/>
  <c r="KQ15"/>
  <c r="KQ16"/>
  <c r="IH16"/>
  <c r="KQ2"/>
  <c r="IH2"/>
  <c r="KQ22"/>
  <c r="IH22"/>
  <c r="KQ62"/>
  <c r="IH62"/>
  <c r="KQ43"/>
  <c r="IH43"/>
  <c r="KQ23"/>
  <c r="IH23"/>
  <c r="KQ51"/>
  <c r="IH51"/>
  <c r="KQ81"/>
  <c r="IH81"/>
  <c r="KQ117"/>
  <c r="IH117"/>
  <c r="KQ86"/>
  <c r="IH86"/>
  <c r="KQ119"/>
  <c r="IH119"/>
  <c r="KQ135"/>
  <c r="IH135"/>
  <c r="KQ157"/>
  <c r="KQ156"/>
  <c r="KQ99"/>
  <c r="IH99"/>
  <c r="KQ131"/>
  <c r="IH131"/>
  <c r="KQ114"/>
  <c r="IH114"/>
  <c r="KQ145"/>
  <c r="IH145"/>
  <c r="KQ146"/>
  <c r="IH146"/>
  <c r="IH159"/>
  <c r="KQ174"/>
  <c r="IH174"/>
  <c r="KQ180"/>
  <c r="IH180"/>
  <c r="KQ190"/>
  <c r="IH190"/>
  <c r="KQ200"/>
  <c r="IH200"/>
  <c r="IH14"/>
  <c r="IH15"/>
  <c r="IH157"/>
  <c r="IH158"/>
  <c r="IH156"/>
  <c r="IH155"/>
  <c r="VJ1"/>
  <c r="TA204"/>
  <c r="TA14"/>
  <c r="TA206"/>
  <c r="TA202"/>
  <c r="TA72"/>
  <c r="TA200"/>
  <c r="TA199"/>
  <c r="TA198"/>
  <c r="TA203"/>
  <c r="TA201"/>
  <c r="TA196"/>
  <c r="TA192"/>
  <c r="TA205"/>
  <c r="TA197"/>
  <c r="TA193"/>
  <c r="TA194"/>
  <c r="TA190"/>
  <c r="TA188"/>
  <c r="TA184"/>
  <c r="TA195"/>
  <c r="TA191"/>
  <c r="TA189"/>
  <c r="TA186"/>
  <c r="TA180"/>
  <c r="TA187"/>
  <c r="TA185"/>
  <c r="TA181"/>
  <c r="TA177"/>
  <c r="TA179"/>
  <c r="TA182"/>
  <c r="TA178"/>
  <c r="TA174"/>
  <c r="TA170"/>
  <c r="TA183"/>
  <c r="TA171"/>
  <c r="TA167"/>
  <c r="TA176"/>
  <c r="TA173"/>
  <c r="TA169"/>
  <c r="TA165"/>
  <c r="TA163"/>
  <c r="TA160"/>
  <c r="TA156"/>
  <c r="TA152"/>
  <c r="TA148"/>
  <c r="TA175"/>
  <c r="TA172"/>
  <c r="TA161"/>
  <c r="TA157"/>
  <c r="TA153"/>
  <c r="TA149"/>
  <c r="TA168"/>
  <c r="TA166"/>
  <c r="TA164"/>
  <c r="TA159"/>
  <c r="TA155"/>
  <c r="TA151"/>
  <c r="TA147"/>
  <c r="TA145"/>
  <c r="TA143"/>
  <c r="TA139"/>
  <c r="TA135"/>
  <c r="TA131"/>
  <c r="TA162"/>
  <c r="TA154"/>
  <c r="TA144"/>
  <c r="TA140"/>
  <c r="TA146"/>
  <c r="TA141"/>
  <c r="TA137"/>
  <c r="TA132"/>
  <c r="TA127"/>
  <c r="TA123"/>
  <c r="TA119"/>
  <c r="TA115"/>
  <c r="TA111"/>
  <c r="TA107"/>
  <c r="TA103"/>
  <c r="TA130"/>
  <c r="TA129"/>
  <c r="TA124"/>
  <c r="TA158"/>
  <c r="TA150"/>
  <c r="TA136"/>
  <c r="TA128"/>
  <c r="TA125"/>
  <c r="TA121"/>
  <c r="TA117"/>
  <c r="TA133"/>
  <c r="TA108"/>
  <c r="TA100"/>
  <c r="TA96"/>
  <c r="TA92"/>
  <c r="TA88"/>
  <c r="TA84"/>
  <c r="TA80"/>
  <c r="TA76"/>
  <c r="TA142"/>
  <c r="TA138"/>
  <c r="TA134"/>
  <c r="TA122"/>
  <c r="TA120"/>
  <c r="TA118"/>
  <c r="TA116"/>
  <c r="TA114"/>
  <c r="TA113"/>
  <c r="TA106"/>
  <c r="TA105"/>
  <c r="TA101"/>
  <c r="TA112"/>
  <c r="TA104"/>
  <c r="TA98"/>
  <c r="TA94"/>
  <c r="TA90"/>
  <c r="TA102"/>
  <c r="TA85"/>
  <c r="TA77"/>
  <c r="TA70"/>
  <c r="TA66"/>
  <c r="TA62"/>
  <c r="TA58"/>
  <c r="TA54"/>
  <c r="TA50"/>
  <c r="TA109"/>
  <c r="TA83"/>
  <c r="TA82"/>
  <c r="TA75"/>
  <c r="TA74"/>
  <c r="TA126"/>
  <c r="TA87"/>
  <c r="TA86"/>
  <c r="TA79"/>
  <c r="TA78"/>
  <c r="TA69"/>
  <c r="TA65"/>
  <c r="TA61"/>
  <c r="TA57"/>
  <c r="TA97"/>
  <c r="TA89"/>
  <c r="TA81"/>
  <c r="TA73"/>
  <c r="TA67"/>
  <c r="TA63"/>
  <c r="TA59"/>
  <c r="TA55"/>
  <c r="TA49"/>
  <c r="TA47"/>
  <c r="TA43"/>
  <c r="TA37"/>
  <c r="TA33"/>
  <c r="TA31"/>
  <c r="TA28"/>
  <c r="TA24"/>
  <c r="TA95"/>
  <c r="TA48"/>
  <c r="TA44"/>
  <c r="TA40"/>
  <c r="TA38"/>
  <c r="TA34"/>
  <c r="TA29"/>
  <c r="TA110"/>
  <c r="TA99"/>
  <c r="TA91"/>
  <c r="TA71"/>
  <c r="TA51"/>
  <c r="TA46"/>
  <c r="TA42"/>
  <c r="TA39"/>
  <c r="TA36"/>
  <c r="TA32"/>
  <c r="TA27"/>
  <c r="TA23"/>
  <c r="TA93"/>
  <c r="TA68"/>
  <c r="TA53"/>
  <c r="TA26"/>
  <c r="TA20"/>
  <c r="TA16"/>
  <c r="TA10"/>
  <c r="TA6"/>
  <c r="TA3"/>
  <c r="TA11"/>
  <c r="TA7"/>
  <c r="TA8"/>
  <c r="TA64"/>
  <c r="TA41"/>
  <c r="TA22"/>
  <c r="TA17"/>
  <c r="TA35"/>
  <c r="TA56"/>
  <c r="TA52"/>
  <c r="TA45"/>
  <c r="TA25"/>
  <c r="TA21"/>
  <c r="TA19"/>
  <c r="TA15"/>
  <c r="TA9"/>
  <c r="TA5"/>
  <c r="TA2"/>
  <c r="TA4"/>
  <c r="TA60"/>
  <c r="TA30"/>
  <c r="TA18"/>
  <c r="TA13"/>
  <c r="TA12"/>
  <c r="TB1"/>
  <c r="FV206" l="1"/>
  <c r="FV198"/>
  <c r="FV203"/>
  <c r="FV200"/>
  <c r="FV201"/>
  <c r="FV205"/>
  <c r="FV195"/>
  <c r="FV190"/>
  <c r="FV194"/>
  <c r="FV192"/>
  <c r="FV199"/>
  <c r="FV196"/>
  <c r="FV189"/>
  <c r="FV181"/>
  <c r="FV202"/>
  <c r="FV183"/>
  <c r="FV171"/>
  <c r="FV163"/>
  <c r="FV187"/>
  <c r="FV197"/>
  <c r="FV186"/>
  <c r="FV182"/>
  <c r="FV191"/>
  <c r="FV184"/>
  <c r="FV177"/>
  <c r="FV164"/>
  <c r="FV153"/>
  <c r="FV176"/>
  <c r="FV173"/>
  <c r="FV178"/>
  <c r="FV188"/>
  <c r="FV179"/>
  <c r="FV147"/>
  <c r="FV185"/>
  <c r="FV170"/>
  <c r="FV161"/>
  <c r="FV180"/>
  <c r="FV175"/>
  <c r="FV145"/>
  <c r="FV143"/>
  <c r="FV136"/>
  <c r="FV128"/>
  <c r="FV156"/>
  <c r="FV155"/>
  <c r="FV154"/>
  <c r="FV152"/>
  <c r="FV134"/>
  <c r="FV168"/>
  <c r="FV157"/>
  <c r="FV151"/>
  <c r="FV146"/>
  <c r="FV138"/>
  <c r="FV204"/>
  <c r="FV172"/>
  <c r="FV142"/>
  <c r="FV140"/>
  <c r="FV167"/>
  <c r="FV141"/>
  <c r="FV139"/>
  <c r="FV126"/>
  <c r="FV124"/>
  <c r="FV122"/>
  <c r="FV114"/>
  <c r="FV169"/>
  <c r="FV193"/>
  <c r="FV174"/>
  <c r="FV166"/>
  <c r="FV132"/>
  <c r="FV129"/>
  <c r="FV123"/>
  <c r="FV165"/>
  <c r="FV160"/>
  <c r="FV121"/>
  <c r="FV116"/>
  <c r="FV149"/>
  <c r="FV137"/>
  <c r="FV135"/>
  <c r="FV130"/>
  <c r="FV127"/>
  <c r="FV148"/>
  <c r="FV125"/>
  <c r="FV150"/>
  <c r="FV112"/>
  <c r="FV105"/>
  <c r="FV97"/>
  <c r="FV110"/>
  <c r="FV108"/>
  <c r="FV162"/>
  <c r="FV159"/>
  <c r="FV144"/>
  <c r="FV119"/>
  <c r="FV120"/>
  <c r="FV111"/>
  <c r="FV158"/>
  <c r="FV106"/>
  <c r="FV92"/>
  <c r="FV84"/>
  <c r="FV133"/>
  <c r="FV86"/>
  <c r="FV118"/>
  <c r="FV113"/>
  <c r="FV102"/>
  <c r="FV99"/>
  <c r="FV96"/>
  <c r="FV93"/>
  <c r="FV90"/>
  <c r="FV117"/>
  <c r="FV115"/>
  <c r="FV103"/>
  <c r="FV131"/>
  <c r="FV98"/>
  <c r="FV82"/>
  <c r="FV80"/>
  <c r="FV73"/>
  <c r="FV109"/>
  <c r="FV77"/>
  <c r="FV67"/>
  <c r="FV62"/>
  <c r="FV54"/>
  <c r="FV101"/>
  <c r="FV100"/>
  <c r="FV85"/>
  <c r="FV71"/>
  <c r="FV69"/>
  <c r="FV59"/>
  <c r="FV81"/>
  <c r="FV75"/>
  <c r="FV64"/>
  <c r="FV56"/>
  <c r="FV83"/>
  <c r="FV76"/>
  <c r="FV65"/>
  <c r="FV57"/>
  <c r="FV49"/>
  <c r="FV41"/>
  <c r="FV33"/>
  <c r="FV104"/>
  <c r="FV95"/>
  <c r="FV91"/>
  <c r="FV47"/>
  <c r="FV45"/>
  <c r="FV32"/>
  <c r="FV28"/>
  <c r="FV78"/>
  <c r="FV72"/>
  <c r="FV63"/>
  <c r="FV55"/>
  <c r="FV89"/>
  <c r="FV87"/>
  <c r="FV51"/>
  <c r="FV40"/>
  <c r="FV38"/>
  <c r="FV36"/>
  <c r="FV30"/>
  <c r="FV74"/>
  <c r="FV70"/>
  <c r="FV39"/>
  <c r="FV37"/>
  <c r="FV26"/>
  <c r="FV18"/>
  <c r="FV66"/>
  <c r="FV52"/>
  <c r="FV35"/>
  <c r="FV12"/>
  <c r="FV4"/>
  <c r="FV53"/>
  <c r="FV44"/>
  <c r="FV34"/>
  <c r="FV16"/>
  <c r="FV9"/>
  <c r="FV107"/>
  <c r="FV79"/>
  <c r="FV29"/>
  <c r="FV20"/>
  <c r="FV14"/>
  <c r="FV6"/>
  <c r="FV94"/>
  <c r="FV88"/>
  <c r="FV19"/>
  <c r="FV10"/>
  <c r="FV2"/>
  <c r="FV48"/>
  <c r="FV31"/>
  <c r="FV27"/>
  <c r="FV15"/>
  <c r="FV7"/>
  <c r="FV21"/>
  <c r="FV17"/>
  <c r="FV8"/>
  <c r="FV68"/>
  <c r="FV50"/>
  <c r="FV24"/>
  <c r="FV58"/>
  <c r="FV46"/>
  <c r="FV43"/>
  <c r="FV23"/>
  <c r="FV13"/>
  <c r="FV42"/>
  <c r="FV25"/>
  <c r="FV61"/>
  <c r="FV11"/>
  <c r="FV3"/>
  <c r="FV5"/>
  <c r="FV60"/>
  <c r="FV22"/>
  <c r="FU208"/>
  <c r="DG206"/>
  <c r="DG202"/>
  <c r="DG198"/>
  <c r="DG194"/>
  <c r="DG190"/>
  <c r="DG186"/>
  <c r="DG182"/>
  <c r="DG178"/>
  <c r="DG174"/>
  <c r="DG170"/>
  <c r="DG166"/>
  <c r="DG162"/>
  <c r="DG158"/>
  <c r="DG154"/>
  <c r="DG150"/>
  <c r="DG146"/>
  <c r="DG142"/>
  <c r="DG138"/>
  <c r="DG203"/>
  <c r="DG199"/>
  <c r="DG195"/>
  <c r="DG191"/>
  <c r="DG187"/>
  <c r="DG183"/>
  <c r="DG179"/>
  <c r="DG175"/>
  <c r="DG171"/>
  <c r="DG167"/>
  <c r="DG204"/>
  <c r="DG200"/>
  <c r="DG196"/>
  <c r="DG192"/>
  <c r="DG188"/>
  <c r="DG184"/>
  <c r="DG180"/>
  <c r="DG176"/>
  <c r="DG205"/>
  <c r="DG201"/>
  <c r="DG197"/>
  <c r="DG193"/>
  <c r="DG189"/>
  <c r="DG185"/>
  <c r="DG181"/>
  <c r="DG177"/>
  <c r="DG173"/>
  <c r="DG169"/>
  <c r="DG165"/>
  <c r="DG172"/>
  <c r="DG160"/>
  <c r="DG155"/>
  <c r="DG149"/>
  <c r="DG144"/>
  <c r="DG139"/>
  <c r="DG137"/>
  <c r="DG133"/>
  <c r="DG129"/>
  <c r="DG125"/>
  <c r="DG121"/>
  <c r="DG117"/>
  <c r="DG168"/>
  <c r="DG159"/>
  <c r="DG153"/>
  <c r="DG148"/>
  <c r="DG143"/>
  <c r="DG134"/>
  <c r="DG130"/>
  <c r="DG126"/>
  <c r="DG164"/>
  <c r="DG163"/>
  <c r="DG157"/>
  <c r="DG152"/>
  <c r="DG147"/>
  <c r="DG141"/>
  <c r="DG135"/>
  <c r="DG131"/>
  <c r="DG127"/>
  <c r="DG161"/>
  <c r="DG156"/>
  <c r="DG151"/>
  <c r="DG145"/>
  <c r="DG140"/>
  <c r="DG136"/>
  <c r="DG132"/>
  <c r="DG128"/>
  <c r="DG124"/>
  <c r="DG120"/>
  <c r="DG116"/>
  <c r="DG112"/>
  <c r="DG119"/>
  <c r="DG115"/>
  <c r="DG108"/>
  <c r="DG104"/>
  <c r="DG100"/>
  <c r="DG96"/>
  <c r="DG92"/>
  <c r="DG88"/>
  <c r="DG84"/>
  <c r="DG80"/>
  <c r="DG76"/>
  <c r="DG72"/>
  <c r="DG68"/>
  <c r="DG64"/>
  <c r="DG122"/>
  <c r="DG114"/>
  <c r="DG109"/>
  <c r="DG105"/>
  <c r="DG101"/>
  <c r="DG97"/>
  <c r="DG93"/>
  <c r="DG89"/>
  <c r="DG85"/>
  <c r="DG81"/>
  <c r="DG77"/>
  <c r="DG73"/>
  <c r="DG113"/>
  <c r="DG110"/>
  <c r="DG106"/>
  <c r="DG102"/>
  <c r="DG98"/>
  <c r="DG94"/>
  <c r="DG90"/>
  <c r="DG86"/>
  <c r="DG82"/>
  <c r="DG78"/>
  <c r="DG74"/>
  <c r="DG123"/>
  <c r="DG118"/>
  <c r="DG111"/>
  <c r="DG107"/>
  <c r="DG103"/>
  <c r="DG99"/>
  <c r="DG95"/>
  <c r="DG91"/>
  <c r="DG87"/>
  <c r="DG83"/>
  <c r="DG79"/>
  <c r="DG75"/>
  <c r="DG71"/>
  <c r="DG67"/>
  <c r="DG63"/>
  <c r="DG59"/>
  <c r="DG66"/>
  <c r="DG55"/>
  <c r="DG51"/>
  <c r="DG47"/>
  <c r="DG43"/>
  <c r="DG39"/>
  <c r="DG35"/>
  <c r="DG31"/>
  <c r="DG27"/>
  <c r="DG23"/>
  <c r="DG19"/>
  <c r="DG15"/>
  <c r="DG11"/>
  <c r="DG7"/>
  <c r="DG3"/>
  <c r="DG16"/>
  <c r="DG12"/>
  <c r="DG8"/>
  <c r="DG4"/>
  <c r="DG1"/>
  <c r="DG17"/>
  <c r="DG9"/>
  <c r="DG69"/>
  <c r="DG56"/>
  <c r="DG52"/>
  <c r="DG48"/>
  <c r="DG44"/>
  <c r="DG40"/>
  <c r="DG36"/>
  <c r="DG32"/>
  <c r="DG28"/>
  <c r="DG24"/>
  <c r="DG20"/>
  <c r="DG13"/>
  <c r="DG70"/>
  <c r="DG62"/>
  <c r="DG61"/>
  <c r="DG57"/>
  <c r="DG53"/>
  <c r="DG49"/>
  <c r="DG45"/>
  <c r="DG41"/>
  <c r="DG37"/>
  <c r="DG33"/>
  <c r="DG29"/>
  <c r="DG25"/>
  <c r="DG21"/>
  <c r="DG65"/>
  <c r="DG60"/>
  <c r="DG58"/>
  <c r="DG54"/>
  <c r="DG50"/>
  <c r="DG46"/>
  <c r="DG42"/>
  <c r="DG38"/>
  <c r="DG34"/>
  <c r="DG30"/>
  <c r="DG26"/>
  <c r="DG22"/>
  <c r="DG18"/>
  <c r="DG14"/>
  <c r="DG10"/>
  <c r="DG6"/>
  <c r="DG2"/>
  <c r="DG5"/>
  <c r="FV210"/>
  <c r="AS205"/>
  <c r="AS203"/>
  <c r="AS206"/>
  <c r="AS204"/>
  <c r="AS201"/>
  <c r="AS199"/>
  <c r="AS197"/>
  <c r="AS195"/>
  <c r="AS193"/>
  <c r="AS202"/>
  <c r="AS200"/>
  <c r="AS198"/>
  <c r="AS194"/>
  <c r="AS191"/>
  <c r="AS189"/>
  <c r="AS196"/>
  <c r="AS192"/>
  <c r="AS190"/>
  <c r="AS188"/>
  <c r="AS181"/>
  <c r="AS179"/>
  <c r="AS177"/>
  <c r="AS175"/>
  <c r="AS173"/>
  <c r="AS171"/>
  <c r="AS169"/>
  <c r="AS167"/>
  <c r="AS165"/>
  <c r="AS182"/>
  <c r="AS180"/>
  <c r="AS187"/>
  <c r="AS186"/>
  <c r="AS185"/>
  <c r="AS184"/>
  <c r="AS183"/>
  <c r="AS174"/>
  <c r="AS166"/>
  <c r="AS178"/>
  <c r="AS176"/>
  <c r="AS168"/>
  <c r="AS163"/>
  <c r="AS170"/>
  <c r="AS172"/>
  <c r="AS164"/>
  <c r="AS162"/>
  <c r="AS160"/>
  <c r="AS158"/>
  <c r="AS156"/>
  <c r="AS154"/>
  <c r="AS152"/>
  <c r="AS155"/>
  <c r="AS159"/>
  <c r="AS157"/>
  <c r="AS149"/>
  <c r="AS147"/>
  <c r="AS161"/>
  <c r="AS151"/>
  <c r="AS153"/>
  <c r="AS150"/>
  <c r="AS148"/>
  <c r="AS146"/>
  <c r="AS144"/>
  <c r="AS142"/>
  <c r="AS140"/>
  <c r="AS138"/>
  <c r="AS143"/>
  <c r="AS137"/>
  <c r="AS136"/>
  <c r="AS134"/>
  <c r="AS132"/>
  <c r="AS130"/>
  <c r="AS128"/>
  <c r="AS126"/>
  <c r="AS124"/>
  <c r="AS122"/>
  <c r="AS120"/>
  <c r="AS145"/>
  <c r="AS139"/>
  <c r="AS141"/>
  <c r="AS135"/>
  <c r="AS133"/>
  <c r="AS131"/>
  <c r="AS125"/>
  <c r="AS118"/>
  <c r="AS116"/>
  <c r="AS114"/>
  <c r="AS112"/>
  <c r="AS110"/>
  <c r="AS108"/>
  <c r="AS106"/>
  <c r="AS104"/>
  <c r="AS102"/>
  <c r="AS100"/>
  <c r="AS98"/>
  <c r="AS96"/>
  <c r="AS94"/>
  <c r="AS92"/>
  <c r="AS90"/>
  <c r="AS88"/>
  <c r="AS86"/>
  <c r="AS84"/>
  <c r="AS82"/>
  <c r="AS127"/>
  <c r="AS119"/>
  <c r="AS121"/>
  <c r="AS117"/>
  <c r="AS115"/>
  <c r="AS113"/>
  <c r="AS111"/>
  <c r="AS129"/>
  <c r="AS123"/>
  <c r="AS95"/>
  <c r="AS87"/>
  <c r="AS97"/>
  <c r="AS89"/>
  <c r="AS81"/>
  <c r="AS79"/>
  <c r="AS77"/>
  <c r="AS75"/>
  <c r="AS73"/>
  <c r="AS71"/>
  <c r="AS69"/>
  <c r="AS107"/>
  <c r="AS103"/>
  <c r="AS99"/>
  <c r="AS91"/>
  <c r="AS83"/>
  <c r="AS109"/>
  <c r="AS105"/>
  <c r="AS101"/>
  <c r="AS93"/>
  <c r="AS85"/>
  <c r="AS80"/>
  <c r="AS78"/>
  <c r="AS76"/>
  <c r="AS74"/>
  <c r="AS70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0"/>
  <c r="AS48"/>
  <c r="AS46"/>
  <c r="AS44"/>
  <c r="AS72"/>
  <c r="AS51"/>
  <c r="AS49"/>
  <c r="AS47"/>
  <c r="AS45"/>
  <c r="AS43"/>
  <c r="AS41"/>
  <c r="AS39"/>
  <c r="AS37"/>
  <c r="AS35"/>
  <c r="AS33"/>
  <c r="AS31"/>
  <c r="AS29"/>
  <c r="AS27"/>
  <c r="AS25"/>
  <c r="AS23"/>
  <c r="AS42"/>
  <c r="AS34"/>
  <c r="AS28"/>
  <c r="AS10"/>
  <c r="AS8"/>
  <c r="AS6"/>
  <c r="AS4"/>
  <c r="AS2"/>
  <c r="AS36"/>
  <c r="AS22"/>
  <c r="AS20"/>
  <c r="AS18"/>
  <c r="AS16"/>
  <c r="AS14"/>
  <c r="AS12"/>
  <c r="AS38"/>
  <c r="AS30"/>
  <c r="AS24"/>
  <c r="AS40"/>
  <c r="AS32"/>
  <c r="AS26"/>
  <c r="AS21"/>
  <c r="AS19"/>
  <c r="AS17"/>
  <c r="AS15"/>
  <c r="AS13"/>
  <c r="AS11"/>
  <c r="AS9"/>
  <c r="AS7"/>
  <c r="AS5"/>
  <c r="AS3"/>
  <c r="KR155"/>
  <c r="II159"/>
  <c r="FW1"/>
  <c r="KR158"/>
  <c r="KR14"/>
  <c r="VJ206"/>
  <c r="VJ203"/>
  <c r="VJ200"/>
  <c r="VJ205"/>
  <c r="VJ193"/>
  <c r="VJ185"/>
  <c r="VJ202"/>
  <c r="VJ192"/>
  <c r="VJ188"/>
  <c r="VJ176"/>
  <c r="VJ168"/>
  <c r="VJ195"/>
  <c r="VJ198"/>
  <c r="VJ196"/>
  <c r="VJ194"/>
  <c r="VJ197"/>
  <c r="VJ201"/>
  <c r="VJ178"/>
  <c r="VJ162"/>
  <c r="VJ204"/>
  <c r="VJ184"/>
  <c r="VJ183"/>
  <c r="VJ182"/>
  <c r="VJ190"/>
  <c r="VJ186"/>
  <c r="VJ181"/>
  <c r="VJ199"/>
  <c r="VJ189"/>
  <c r="VJ170"/>
  <c r="VJ161"/>
  <c r="VJ167"/>
  <c r="VJ175"/>
  <c r="VJ174"/>
  <c r="VJ173"/>
  <c r="VJ171"/>
  <c r="VJ169"/>
  <c r="VJ180"/>
  <c r="VJ177"/>
  <c r="VJ172"/>
  <c r="VJ164"/>
  <c r="VJ158"/>
  <c r="VJ187"/>
  <c r="VJ179"/>
  <c r="VJ151"/>
  <c r="VJ143"/>
  <c r="VJ163"/>
  <c r="VJ159"/>
  <c r="VJ155"/>
  <c r="VJ191"/>
  <c r="VJ166"/>
  <c r="VJ148"/>
  <c r="VJ144"/>
  <c r="VJ134"/>
  <c r="VJ126"/>
  <c r="VJ165"/>
  <c r="VJ147"/>
  <c r="VJ145"/>
  <c r="VJ142"/>
  <c r="VJ136"/>
  <c r="VJ140"/>
  <c r="VJ138"/>
  <c r="VJ125"/>
  <c r="VJ121"/>
  <c r="VJ114"/>
  <c r="VJ149"/>
  <c r="VJ123"/>
  <c r="VJ152"/>
  <c r="VJ133"/>
  <c r="VJ129"/>
  <c r="VJ150"/>
  <c r="VJ116"/>
  <c r="VJ153"/>
  <c r="VJ141"/>
  <c r="VJ130"/>
  <c r="VJ127"/>
  <c r="VJ124"/>
  <c r="VJ120"/>
  <c r="VJ118"/>
  <c r="VJ103"/>
  <c r="VJ95"/>
  <c r="VJ87"/>
  <c r="VJ160"/>
  <c r="VJ156"/>
  <c r="VJ135"/>
  <c r="VJ119"/>
  <c r="VJ108"/>
  <c r="VJ105"/>
  <c r="VJ92"/>
  <c r="VJ88"/>
  <c r="VJ94"/>
  <c r="VJ90"/>
  <c r="VJ81"/>
  <c r="VJ137"/>
  <c r="VJ131"/>
  <c r="VJ128"/>
  <c r="VJ117"/>
  <c r="VJ115"/>
  <c r="VJ100"/>
  <c r="VJ96"/>
  <c r="VJ78"/>
  <c r="VJ109"/>
  <c r="VJ102"/>
  <c r="VJ98"/>
  <c r="VJ85"/>
  <c r="VJ83"/>
  <c r="VJ75"/>
  <c r="VJ67"/>
  <c r="VJ59"/>
  <c r="VJ51"/>
  <c r="VJ43"/>
  <c r="VJ154"/>
  <c r="VJ77"/>
  <c r="VJ64"/>
  <c r="VJ60"/>
  <c r="VJ132"/>
  <c r="VJ112"/>
  <c r="VJ104"/>
  <c r="VJ101"/>
  <c r="VJ91"/>
  <c r="VJ84"/>
  <c r="VJ80"/>
  <c r="VJ79"/>
  <c r="VJ157"/>
  <c r="VJ97"/>
  <c r="VJ72"/>
  <c r="VJ68"/>
  <c r="VJ53"/>
  <c r="VJ74"/>
  <c r="VJ70"/>
  <c r="VJ57"/>
  <c r="VJ55"/>
  <c r="VJ42"/>
  <c r="VJ38"/>
  <c r="VJ30"/>
  <c r="VJ146"/>
  <c r="VJ89"/>
  <c r="VJ62"/>
  <c r="VJ61"/>
  <c r="VJ36"/>
  <c r="VJ34"/>
  <c r="VJ110"/>
  <c r="VJ106"/>
  <c r="VJ99"/>
  <c r="VJ86"/>
  <c r="VJ82"/>
  <c r="VJ76"/>
  <c r="VJ73"/>
  <c r="VJ47"/>
  <c r="VJ44"/>
  <c r="VJ41"/>
  <c r="VJ27"/>
  <c r="VJ93"/>
  <c r="VJ69"/>
  <c r="VJ48"/>
  <c r="VJ29"/>
  <c r="VJ25"/>
  <c r="VJ22"/>
  <c r="VJ19"/>
  <c r="VJ107"/>
  <c r="VJ58"/>
  <c r="VJ56"/>
  <c r="VJ35"/>
  <c r="VJ31"/>
  <c r="VJ16"/>
  <c r="VJ8"/>
  <c r="VJ139"/>
  <c r="VJ113"/>
  <c r="VJ122"/>
  <c r="VJ63"/>
  <c r="VJ50"/>
  <c r="VJ71"/>
  <c r="VJ54"/>
  <c r="VJ66"/>
  <c r="VJ65"/>
  <c r="VJ28"/>
  <c r="VJ45"/>
  <c r="VJ40"/>
  <c r="VJ15"/>
  <c r="VJ11"/>
  <c r="VJ5"/>
  <c r="VJ52"/>
  <c r="VJ17"/>
  <c r="VJ6"/>
  <c r="VJ26"/>
  <c r="VJ4"/>
  <c r="VJ33"/>
  <c r="VJ32"/>
  <c r="VJ21"/>
  <c r="VJ12"/>
  <c r="VJ18"/>
  <c r="VJ7"/>
  <c r="VJ23"/>
  <c r="VJ13"/>
  <c r="VJ9"/>
  <c r="VJ2"/>
  <c r="VJ46"/>
  <c r="VJ37"/>
  <c r="VJ10"/>
  <c r="VJ3"/>
  <c r="VJ111"/>
  <c r="VJ49"/>
  <c r="VJ39"/>
  <c r="VJ24"/>
  <c r="VJ20"/>
  <c r="VJ14"/>
  <c r="KR26"/>
  <c r="II26"/>
  <c r="KR28"/>
  <c r="II28"/>
  <c r="KR98"/>
  <c r="II98"/>
  <c r="KR129"/>
  <c r="II129"/>
  <c r="KR161"/>
  <c r="II161"/>
  <c r="KR198"/>
  <c r="II198"/>
  <c r="KR52"/>
  <c r="II52"/>
  <c r="KR31"/>
  <c r="II31"/>
  <c r="KR63"/>
  <c r="II63"/>
  <c r="KR65"/>
  <c r="II65"/>
  <c r="KR75"/>
  <c r="II75"/>
  <c r="KR66"/>
  <c r="II66"/>
  <c r="KR104"/>
  <c r="II104"/>
  <c r="KR118"/>
  <c r="II118"/>
  <c r="KR84"/>
  <c r="II84"/>
  <c r="KR121"/>
  <c r="II121"/>
  <c r="KR130"/>
  <c r="II130"/>
  <c r="KR132"/>
  <c r="II132"/>
  <c r="KR131"/>
  <c r="II131"/>
  <c r="KR172"/>
  <c r="II172"/>
  <c r="KR169"/>
  <c r="II169"/>
  <c r="KR178"/>
  <c r="II178"/>
  <c r="KR186"/>
  <c r="II186"/>
  <c r="KR193"/>
  <c r="II193"/>
  <c r="KR199"/>
  <c r="II199"/>
  <c r="KR5"/>
  <c r="II5"/>
  <c r="KR56"/>
  <c r="II56"/>
  <c r="KR11"/>
  <c r="II11"/>
  <c r="KR68"/>
  <c r="II68"/>
  <c r="KR46"/>
  <c r="II46"/>
  <c r="KR38"/>
  <c r="II38"/>
  <c r="KR33"/>
  <c r="II33"/>
  <c r="KR67"/>
  <c r="II67"/>
  <c r="KR69"/>
  <c r="II69"/>
  <c r="KR82"/>
  <c r="II82"/>
  <c r="KR70"/>
  <c r="II70"/>
  <c r="KR112"/>
  <c r="II112"/>
  <c r="KR120"/>
  <c r="II120"/>
  <c r="KR88"/>
  <c r="II88"/>
  <c r="KR125"/>
  <c r="II125"/>
  <c r="KR103"/>
  <c r="II103"/>
  <c r="KR137"/>
  <c r="II137"/>
  <c r="KR135"/>
  <c r="II135"/>
  <c r="KR164"/>
  <c r="II164"/>
  <c r="KR175"/>
  <c r="II175"/>
  <c r="KR173"/>
  <c r="II173"/>
  <c r="KR182"/>
  <c r="II182"/>
  <c r="KR189"/>
  <c r="II189"/>
  <c r="KR197"/>
  <c r="II197"/>
  <c r="KR200"/>
  <c r="II200"/>
  <c r="KR4"/>
  <c r="II4"/>
  <c r="KR61"/>
  <c r="II61"/>
  <c r="KR127"/>
  <c r="II127"/>
  <c r="KR165"/>
  <c r="II165"/>
  <c r="KR7"/>
  <c r="II7"/>
  <c r="KR9"/>
  <c r="II9"/>
  <c r="KR40"/>
  <c r="II40"/>
  <c r="KR101"/>
  <c r="II101"/>
  <c r="KR139"/>
  <c r="II139"/>
  <c r="KR191"/>
  <c r="II191"/>
  <c r="KR71"/>
  <c r="II71"/>
  <c r="KR43"/>
  <c r="II43"/>
  <c r="KR81"/>
  <c r="II81"/>
  <c r="KR79"/>
  <c r="II79"/>
  <c r="KR109"/>
  <c r="II109"/>
  <c r="KR85"/>
  <c r="II85"/>
  <c r="KR105"/>
  <c r="II105"/>
  <c r="KR134"/>
  <c r="II134"/>
  <c r="KR96"/>
  <c r="II96"/>
  <c r="KR136"/>
  <c r="II136"/>
  <c r="KR111"/>
  <c r="II111"/>
  <c r="KR146"/>
  <c r="II146"/>
  <c r="KR143"/>
  <c r="II143"/>
  <c r="KR168"/>
  <c r="II168"/>
  <c r="KR152"/>
  <c r="II152"/>
  <c r="KR167"/>
  <c r="II167"/>
  <c r="KR177"/>
  <c r="II177"/>
  <c r="KR195"/>
  <c r="II195"/>
  <c r="KR192"/>
  <c r="II192"/>
  <c r="KR202"/>
  <c r="II202"/>
  <c r="KR59"/>
  <c r="II59"/>
  <c r="KR117"/>
  <c r="II117"/>
  <c r="KR174"/>
  <c r="II174"/>
  <c r="KR42"/>
  <c r="II42"/>
  <c r="KR3"/>
  <c r="II3"/>
  <c r="KR78"/>
  <c r="II78"/>
  <c r="KR122"/>
  <c r="II122"/>
  <c r="KR166"/>
  <c r="II166"/>
  <c r="KR179"/>
  <c r="II179"/>
  <c r="KR17"/>
  <c r="II17"/>
  <c r="KR18"/>
  <c r="II18"/>
  <c r="KR91"/>
  <c r="II91"/>
  <c r="KR89"/>
  <c r="II89"/>
  <c r="KR86"/>
  <c r="II86"/>
  <c r="KR50"/>
  <c r="II50"/>
  <c r="KR102"/>
  <c r="II102"/>
  <c r="KR106"/>
  <c r="II106"/>
  <c r="KR138"/>
  <c r="II138"/>
  <c r="KR100"/>
  <c r="II100"/>
  <c r="KR150"/>
  <c r="II150"/>
  <c r="KR115"/>
  <c r="II115"/>
  <c r="KR140"/>
  <c r="II140"/>
  <c r="KR145"/>
  <c r="II145"/>
  <c r="KR149"/>
  <c r="II149"/>
  <c r="KR171"/>
  <c r="II171"/>
  <c r="KR181"/>
  <c r="II181"/>
  <c r="KR184"/>
  <c r="II184"/>
  <c r="KR196"/>
  <c r="II196"/>
  <c r="KR206"/>
  <c r="II206"/>
  <c r="KR45"/>
  <c r="II45"/>
  <c r="KR39"/>
  <c r="II39"/>
  <c r="KR62"/>
  <c r="II62"/>
  <c r="KR80"/>
  <c r="II80"/>
  <c r="KR162"/>
  <c r="II162"/>
  <c r="KR180"/>
  <c r="II180"/>
  <c r="KR53"/>
  <c r="II53"/>
  <c r="KR12"/>
  <c r="II12"/>
  <c r="KR93"/>
  <c r="II93"/>
  <c r="KR37"/>
  <c r="II37"/>
  <c r="KR83"/>
  <c r="II83"/>
  <c r="KR92"/>
  <c r="II92"/>
  <c r="KR107"/>
  <c r="II107"/>
  <c r="KR148"/>
  <c r="II148"/>
  <c r="KR205"/>
  <c r="II205"/>
  <c r="KR6"/>
  <c r="II6"/>
  <c r="KR44"/>
  <c r="II44"/>
  <c r="KR22"/>
  <c r="II22"/>
  <c r="KR27"/>
  <c r="II27"/>
  <c r="KR47"/>
  <c r="II47"/>
  <c r="KR30"/>
  <c r="II30"/>
  <c r="KR21"/>
  <c r="II21"/>
  <c r="KR41"/>
  <c r="II41"/>
  <c r="KR16"/>
  <c r="KR15"/>
  <c r="II16"/>
  <c r="KR32"/>
  <c r="II32"/>
  <c r="KR99"/>
  <c r="II99"/>
  <c r="KR95"/>
  <c r="II95"/>
  <c r="KR49"/>
  <c r="II49"/>
  <c r="KR97"/>
  <c r="II97"/>
  <c r="KR87"/>
  <c r="II87"/>
  <c r="KR54"/>
  <c r="II54"/>
  <c r="KR90"/>
  <c r="II90"/>
  <c r="KR113"/>
  <c r="II113"/>
  <c r="KR142"/>
  <c r="II142"/>
  <c r="KR108"/>
  <c r="II108"/>
  <c r="KR119"/>
  <c r="II119"/>
  <c r="KR144"/>
  <c r="II144"/>
  <c r="KR147"/>
  <c r="II147"/>
  <c r="KR153"/>
  <c r="II153"/>
  <c r="KR160"/>
  <c r="KR159"/>
  <c r="II160"/>
  <c r="KR183"/>
  <c r="II183"/>
  <c r="KR185"/>
  <c r="II185"/>
  <c r="KR188"/>
  <c r="II188"/>
  <c r="KR201"/>
  <c r="II201"/>
  <c r="KR8"/>
  <c r="II8"/>
  <c r="KR29"/>
  <c r="II29"/>
  <c r="KR74"/>
  <c r="II74"/>
  <c r="KR116"/>
  <c r="II116"/>
  <c r="KR194"/>
  <c r="II194"/>
  <c r="KR2"/>
  <c r="II2"/>
  <c r="KR34"/>
  <c r="II34"/>
  <c r="KR35"/>
  <c r="II35"/>
  <c r="KR51"/>
  <c r="II51"/>
  <c r="KR73"/>
  <c r="II73"/>
  <c r="KR77"/>
  <c r="II77"/>
  <c r="KR128"/>
  <c r="II128"/>
  <c r="KR141"/>
  <c r="II141"/>
  <c r="KR176"/>
  <c r="II176"/>
  <c r="KR72"/>
  <c r="II72"/>
  <c r="KR13"/>
  <c r="II13"/>
  <c r="KR23"/>
  <c r="II23"/>
  <c r="KR19"/>
  <c r="II19"/>
  <c r="KR10"/>
  <c r="II10"/>
  <c r="KR48"/>
  <c r="II48"/>
  <c r="KR60"/>
  <c r="II60"/>
  <c r="KR25"/>
  <c r="II25"/>
  <c r="KR64"/>
  <c r="II64"/>
  <c r="KR20"/>
  <c r="II20"/>
  <c r="KR36"/>
  <c r="II36"/>
  <c r="KR110"/>
  <c r="II110"/>
  <c r="KR24"/>
  <c r="II24"/>
  <c r="KR55"/>
  <c r="II55"/>
  <c r="KR57"/>
  <c r="II57"/>
  <c r="KR126"/>
  <c r="II126"/>
  <c r="KR58"/>
  <c r="II58"/>
  <c r="KR94"/>
  <c r="II94"/>
  <c r="KR114"/>
  <c r="II114"/>
  <c r="KR76"/>
  <c r="II76"/>
  <c r="KR133"/>
  <c r="II133"/>
  <c r="KR124"/>
  <c r="II124"/>
  <c r="KR123"/>
  <c r="II123"/>
  <c r="KR154"/>
  <c r="II154"/>
  <c r="KR151"/>
  <c r="II151"/>
  <c r="KR157"/>
  <c r="KR156"/>
  <c r="KR163"/>
  <c r="II163"/>
  <c r="KR170"/>
  <c r="II170"/>
  <c r="KR187"/>
  <c r="II187"/>
  <c r="KR190"/>
  <c r="II190"/>
  <c r="KR203"/>
  <c r="II203"/>
  <c r="KR204"/>
  <c r="II204"/>
  <c r="II15"/>
  <c r="II14"/>
  <c r="II156"/>
  <c r="II155"/>
  <c r="II158"/>
  <c r="II157"/>
  <c r="VK1"/>
  <c r="TB14"/>
  <c r="TB205"/>
  <c r="TB206"/>
  <c r="TB202"/>
  <c r="TB72"/>
  <c r="TB204"/>
  <c r="TB197"/>
  <c r="TB193"/>
  <c r="TB198"/>
  <c r="TB199"/>
  <c r="TB195"/>
  <c r="TB194"/>
  <c r="TB203"/>
  <c r="TB192"/>
  <c r="TB191"/>
  <c r="TB201"/>
  <c r="TB196"/>
  <c r="TB188"/>
  <c r="TB200"/>
  <c r="TB189"/>
  <c r="TB185"/>
  <c r="TB187"/>
  <c r="TB181"/>
  <c r="TB177"/>
  <c r="TB184"/>
  <c r="TB183"/>
  <c r="TB182"/>
  <c r="TB178"/>
  <c r="TB186"/>
  <c r="TB180"/>
  <c r="TB176"/>
  <c r="TB179"/>
  <c r="TB171"/>
  <c r="TB167"/>
  <c r="TB175"/>
  <c r="TB172"/>
  <c r="TB168"/>
  <c r="TB164"/>
  <c r="TB190"/>
  <c r="TB174"/>
  <c r="TB170"/>
  <c r="TB166"/>
  <c r="TB165"/>
  <c r="TB161"/>
  <c r="TB157"/>
  <c r="TB153"/>
  <c r="TB149"/>
  <c r="TB145"/>
  <c r="TB173"/>
  <c r="TB162"/>
  <c r="TB158"/>
  <c r="TB154"/>
  <c r="TB150"/>
  <c r="TB169"/>
  <c r="TB163"/>
  <c r="TB160"/>
  <c r="TB156"/>
  <c r="TB152"/>
  <c r="TB148"/>
  <c r="TB144"/>
  <c r="TB140"/>
  <c r="TB136"/>
  <c r="TB132"/>
  <c r="TB128"/>
  <c r="TB155"/>
  <c r="TB147"/>
  <c r="TB146"/>
  <c r="TB141"/>
  <c r="TB142"/>
  <c r="TB138"/>
  <c r="TB139"/>
  <c r="TB137"/>
  <c r="TB131"/>
  <c r="TB130"/>
  <c r="TB129"/>
  <c r="TB124"/>
  <c r="TB120"/>
  <c r="TB116"/>
  <c r="TB112"/>
  <c r="TB108"/>
  <c r="TB104"/>
  <c r="TB159"/>
  <c r="TB151"/>
  <c r="TB125"/>
  <c r="TB135"/>
  <c r="TB134"/>
  <c r="TB133"/>
  <c r="TB126"/>
  <c r="TB122"/>
  <c r="TB118"/>
  <c r="TB143"/>
  <c r="TB115"/>
  <c r="TB114"/>
  <c r="TB113"/>
  <c r="TB107"/>
  <c r="TB106"/>
  <c r="TB105"/>
  <c r="TB101"/>
  <c r="TB97"/>
  <c r="TB93"/>
  <c r="TB89"/>
  <c r="TB85"/>
  <c r="TB81"/>
  <c r="TB77"/>
  <c r="TB73"/>
  <c r="TB123"/>
  <c r="TB121"/>
  <c r="TB119"/>
  <c r="TB117"/>
  <c r="TB111"/>
  <c r="TB110"/>
  <c r="TB109"/>
  <c r="TB103"/>
  <c r="TB102"/>
  <c r="TB99"/>
  <c r="TB95"/>
  <c r="TB91"/>
  <c r="TB100"/>
  <c r="TB84"/>
  <c r="TB83"/>
  <c r="TB82"/>
  <c r="TB76"/>
  <c r="TB75"/>
  <c r="TB74"/>
  <c r="TB67"/>
  <c r="TB63"/>
  <c r="TB59"/>
  <c r="TB55"/>
  <c r="TB51"/>
  <c r="TB71"/>
  <c r="TB98"/>
  <c r="TB96"/>
  <c r="TB94"/>
  <c r="TB92"/>
  <c r="TB90"/>
  <c r="TB88"/>
  <c r="TB70"/>
  <c r="TB66"/>
  <c r="TB62"/>
  <c r="TB58"/>
  <c r="TB87"/>
  <c r="TB86"/>
  <c r="TB80"/>
  <c r="TB79"/>
  <c r="TB78"/>
  <c r="TB69"/>
  <c r="TB65"/>
  <c r="TB61"/>
  <c r="TB57"/>
  <c r="TB48"/>
  <c r="TB44"/>
  <c r="TB40"/>
  <c r="TB38"/>
  <c r="TB34"/>
  <c r="TB29"/>
  <c r="TB25"/>
  <c r="TB21"/>
  <c r="TB68"/>
  <c r="TB64"/>
  <c r="TB60"/>
  <c r="TB56"/>
  <c r="TB54"/>
  <c r="TB53"/>
  <c r="TB52"/>
  <c r="TB45"/>
  <c r="TB41"/>
  <c r="TB35"/>
  <c r="TB30"/>
  <c r="TB26"/>
  <c r="TB50"/>
  <c r="TB49"/>
  <c r="TB47"/>
  <c r="TB43"/>
  <c r="TB37"/>
  <c r="TB33"/>
  <c r="TB31"/>
  <c r="TB28"/>
  <c r="TB24"/>
  <c r="TB20"/>
  <c r="TB39"/>
  <c r="TB32"/>
  <c r="TB27"/>
  <c r="TB22"/>
  <c r="TB17"/>
  <c r="TB11"/>
  <c r="TB7"/>
  <c r="TB4"/>
  <c r="TB5"/>
  <c r="TB2"/>
  <c r="TB42"/>
  <c r="TB18"/>
  <c r="TB13"/>
  <c r="TB12"/>
  <c r="TB8"/>
  <c r="TB36"/>
  <c r="TB15"/>
  <c r="TB127"/>
  <c r="TB46"/>
  <c r="TB23"/>
  <c r="TB16"/>
  <c r="TB10"/>
  <c r="TB6"/>
  <c r="TB3"/>
  <c r="TB19"/>
  <c r="TB9"/>
  <c r="TC1"/>
  <c r="FW203" l="1"/>
  <c r="FW200"/>
  <c r="FW205"/>
  <c r="FW206"/>
  <c r="FW198"/>
  <c r="FW202"/>
  <c r="FW197"/>
  <c r="FW193"/>
  <c r="FW194"/>
  <c r="FW192"/>
  <c r="FW204"/>
  <c r="FW201"/>
  <c r="FW186"/>
  <c r="FW178"/>
  <c r="FW199"/>
  <c r="FW188"/>
  <c r="FW184"/>
  <c r="FW195"/>
  <c r="FW190"/>
  <c r="FW187"/>
  <c r="FW185"/>
  <c r="FW168"/>
  <c r="FW160"/>
  <c r="FW182"/>
  <c r="FW179"/>
  <c r="FW181"/>
  <c r="FW170"/>
  <c r="FW166"/>
  <c r="FW196"/>
  <c r="FW183"/>
  <c r="FW191"/>
  <c r="FW174"/>
  <c r="FW175"/>
  <c r="FW151"/>
  <c r="FW144"/>
  <c r="FW177"/>
  <c r="FW171"/>
  <c r="FW161"/>
  <c r="FW153"/>
  <c r="FW189"/>
  <c r="FW176"/>
  <c r="FW172"/>
  <c r="FW165"/>
  <c r="FW164"/>
  <c r="FW163"/>
  <c r="FW162"/>
  <c r="FW159"/>
  <c r="FW156"/>
  <c r="FW155"/>
  <c r="FW152"/>
  <c r="FW149"/>
  <c r="FW147"/>
  <c r="FW141"/>
  <c r="FW133"/>
  <c r="FW125"/>
  <c r="FW180"/>
  <c r="FW157"/>
  <c r="FW146"/>
  <c r="FW145"/>
  <c r="FW138"/>
  <c r="FW136"/>
  <c r="FW142"/>
  <c r="FW140"/>
  <c r="FW148"/>
  <c r="FW143"/>
  <c r="FW173"/>
  <c r="FW130"/>
  <c r="FW128"/>
  <c r="FW119"/>
  <c r="FW111"/>
  <c r="FW169"/>
  <c r="FW158"/>
  <c r="FW150"/>
  <c r="FW137"/>
  <c r="FW135"/>
  <c r="FW127"/>
  <c r="FW118"/>
  <c r="FW129"/>
  <c r="FW126"/>
  <c r="FW124"/>
  <c r="FW123"/>
  <c r="FW139"/>
  <c r="FW132"/>
  <c r="FW131"/>
  <c r="FW154"/>
  <c r="FW121"/>
  <c r="FW116"/>
  <c r="FW114"/>
  <c r="FW110"/>
  <c r="FW102"/>
  <c r="FW94"/>
  <c r="FW120"/>
  <c r="FW134"/>
  <c r="FW122"/>
  <c r="FW113"/>
  <c r="FW108"/>
  <c r="FW95"/>
  <c r="FW93"/>
  <c r="FW89"/>
  <c r="FW81"/>
  <c r="FW99"/>
  <c r="FW96"/>
  <c r="FW90"/>
  <c r="FW88"/>
  <c r="FW167"/>
  <c r="FW117"/>
  <c r="FW115"/>
  <c r="FW112"/>
  <c r="FW106"/>
  <c r="FW103"/>
  <c r="FW92"/>
  <c r="FW86"/>
  <c r="FW84"/>
  <c r="FW70"/>
  <c r="FW101"/>
  <c r="FW100"/>
  <c r="FW85"/>
  <c r="FW71"/>
  <c r="FW69"/>
  <c r="FW59"/>
  <c r="FW51"/>
  <c r="FW75"/>
  <c r="FW73"/>
  <c r="FW64"/>
  <c r="FW56"/>
  <c r="FW104"/>
  <c r="FW78"/>
  <c r="FW61"/>
  <c r="FW53"/>
  <c r="FW109"/>
  <c r="FW98"/>
  <c r="FW80"/>
  <c r="FW77"/>
  <c r="FW67"/>
  <c r="FW62"/>
  <c r="FW54"/>
  <c r="FW46"/>
  <c r="FW38"/>
  <c r="FW97"/>
  <c r="FW72"/>
  <c r="FW63"/>
  <c r="FW55"/>
  <c r="FW49"/>
  <c r="FW34"/>
  <c r="FW25"/>
  <c r="FW87"/>
  <c r="FW76"/>
  <c r="FW40"/>
  <c r="FW79"/>
  <c r="FW68"/>
  <c r="FW42"/>
  <c r="FW27"/>
  <c r="FW107"/>
  <c r="FW66"/>
  <c r="FW58"/>
  <c r="FW50"/>
  <c r="FW43"/>
  <c r="FW41"/>
  <c r="FW23"/>
  <c r="FW44"/>
  <c r="FW37"/>
  <c r="FW16"/>
  <c r="FW9"/>
  <c r="FW83"/>
  <c r="FW29"/>
  <c r="FW26"/>
  <c r="FW20"/>
  <c r="FW18"/>
  <c r="FW14"/>
  <c r="FW6"/>
  <c r="FW91"/>
  <c r="FW47"/>
  <c r="FW33"/>
  <c r="FW32"/>
  <c r="FW31"/>
  <c r="FW22"/>
  <c r="FW11"/>
  <c r="FW3"/>
  <c r="FW48"/>
  <c r="FW36"/>
  <c r="FW28"/>
  <c r="FW21"/>
  <c r="FW15"/>
  <c r="FW7"/>
  <c r="FW82"/>
  <c r="FW65"/>
  <c r="FW52"/>
  <c r="FW45"/>
  <c r="FW35"/>
  <c r="FW74"/>
  <c r="FW17"/>
  <c r="FW8"/>
  <c r="FW13"/>
  <c r="FW60"/>
  <c r="FW19"/>
  <c r="FW39"/>
  <c r="FW2"/>
  <c r="FW57"/>
  <c r="FW24"/>
  <c r="FW12"/>
  <c r="FW4"/>
  <c r="FW10"/>
  <c r="FW105"/>
  <c r="FW5"/>
  <c r="FW30"/>
  <c r="FV208"/>
  <c r="AT205"/>
  <c r="AT206"/>
  <c r="AT204"/>
  <c r="AT202"/>
  <c r="AT203"/>
  <c r="AT200"/>
  <c r="AT198"/>
  <c r="AT196"/>
  <c r="AT194"/>
  <c r="AT201"/>
  <c r="AT199"/>
  <c r="AT197"/>
  <c r="AT192"/>
  <c r="AT190"/>
  <c r="AT195"/>
  <c r="AT193"/>
  <c r="AT191"/>
  <c r="AT189"/>
  <c r="AT187"/>
  <c r="AT185"/>
  <c r="AT183"/>
  <c r="AT182"/>
  <c r="AT180"/>
  <c r="AT178"/>
  <c r="AT176"/>
  <c r="AT186"/>
  <c r="AT184"/>
  <c r="AT188"/>
  <c r="AT181"/>
  <c r="AT179"/>
  <c r="AT177"/>
  <c r="AT175"/>
  <c r="AT168"/>
  <c r="AT167"/>
  <c r="AT163"/>
  <c r="AT161"/>
  <c r="AT159"/>
  <c r="AT170"/>
  <c r="AT169"/>
  <c r="AT172"/>
  <c r="AT171"/>
  <c r="AT164"/>
  <c r="AT174"/>
  <c r="AT173"/>
  <c r="AT166"/>
  <c r="AT165"/>
  <c r="AT162"/>
  <c r="AT157"/>
  <c r="AT156"/>
  <c r="AT149"/>
  <c r="AT147"/>
  <c r="AT145"/>
  <c r="AT143"/>
  <c r="AT151"/>
  <c r="AT158"/>
  <c r="AT153"/>
  <c r="AT152"/>
  <c r="AT150"/>
  <c r="AT148"/>
  <c r="AT146"/>
  <c r="AT160"/>
  <c r="AT155"/>
  <c r="AT154"/>
  <c r="AT139"/>
  <c r="AT138"/>
  <c r="AT142"/>
  <c r="AT141"/>
  <c r="AT140"/>
  <c r="AT135"/>
  <c r="AT133"/>
  <c r="AT131"/>
  <c r="AT129"/>
  <c r="AT144"/>
  <c r="AT137"/>
  <c r="AT136"/>
  <c r="AT134"/>
  <c r="AT132"/>
  <c r="AT130"/>
  <c r="AT128"/>
  <c r="AT127"/>
  <c r="AT126"/>
  <c r="AT119"/>
  <c r="AT121"/>
  <c r="AT120"/>
  <c r="AT117"/>
  <c r="AT115"/>
  <c r="AT113"/>
  <c r="AT111"/>
  <c r="AT109"/>
  <c r="AT107"/>
  <c r="AT105"/>
  <c r="AT103"/>
  <c r="AT123"/>
  <c r="AT122"/>
  <c r="AT125"/>
  <c r="AT124"/>
  <c r="AT118"/>
  <c r="AT116"/>
  <c r="AT114"/>
  <c r="AT112"/>
  <c r="AT110"/>
  <c r="AT108"/>
  <c r="AT106"/>
  <c r="AT104"/>
  <c r="AT97"/>
  <c r="AT96"/>
  <c r="AT89"/>
  <c r="AT88"/>
  <c r="AT81"/>
  <c r="AT79"/>
  <c r="AT77"/>
  <c r="AT75"/>
  <c r="AT73"/>
  <c r="AT71"/>
  <c r="AT69"/>
  <c r="AT67"/>
  <c r="AT65"/>
  <c r="AT63"/>
  <c r="AT61"/>
  <c r="AT59"/>
  <c r="AT57"/>
  <c r="AT55"/>
  <c r="AT53"/>
  <c r="AT99"/>
  <c r="AT98"/>
  <c r="AT91"/>
  <c r="AT90"/>
  <c r="AT83"/>
  <c r="AT82"/>
  <c r="AT101"/>
  <c r="AT100"/>
  <c r="AT93"/>
  <c r="AT92"/>
  <c r="AT85"/>
  <c r="AT84"/>
  <c r="AT80"/>
  <c r="AT102"/>
  <c r="AT95"/>
  <c r="AT94"/>
  <c r="AT87"/>
  <c r="AT86"/>
  <c r="AT70"/>
  <c r="AT68"/>
  <c r="AT66"/>
  <c r="AT64"/>
  <c r="AT62"/>
  <c r="AT60"/>
  <c r="AT58"/>
  <c r="AT56"/>
  <c r="AT54"/>
  <c r="AT52"/>
  <c r="AT50"/>
  <c r="AT48"/>
  <c r="AT46"/>
  <c r="AT44"/>
  <c r="AT42"/>
  <c r="AT40"/>
  <c r="AT38"/>
  <c r="AT36"/>
  <c r="AT34"/>
  <c r="AT32"/>
  <c r="AT30"/>
  <c r="AT78"/>
  <c r="AT74"/>
  <c r="AT72"/>
  <c r="AT51"/>
  <c r="AT49"/>
  <c r="AT47"/>
  <c r="AT45"/>
  <c r="AT76"/>
  <c r="AT39"/>
  <c r="AT31"/>
  <c r="AT29"/>
  <c r="AT22"/>
  <c r="AT20"/>
  <c r="AT18"/>
  <c r="AT16"/>
  <c r="AT14"/>
  <c r="AT12"/>
  <c r="AT10"/>
  <c r="AT8"/>
  <c r="AT6"/>
  <c r="AT4"/>
  <c r="AT9"/>
  <c r="AT7"/>
  <c r="AT41"/>
  <c r="AT33"/>
  <c r="AT24"/>
  <c r="AT23"/>
  <c r="AT2"/>
  <c r="AT11"/>
  <c r="AT5"/>
  <c r="AT3"/>
  <c r="AT43"/>
  <c r="AT35"/>
  <c r="AT26"/>
  <c r="AT25"/>
  <c r="AT21"/>
  <c r="AT19"/>
  <c r="AT17"/>
  <c r="AT15"/>
  <c r="AT13"/>
  <c r="AT37"/>
  <c r="AT28"/>
  <c r="AT27"/>
  <c r="DH203"/>
  <c r="DH199"/>
  <c r="DH195"/>
  <c r="DH191"/>
  <c r="DH187"/>
  <c r="DH183"/>
  <c r="DH179"/>
  <c r="DH175"/>
  <c r="DH171"/>
  <c r="DH167"/>
  <c r="DH163"/>
  <c r="DH159"/>
  <c r="DH155"/>
  <c r="DH151"/>
  <c r="DH147"/>
  <c r="DH143"/>
  <c r="DH139"/>
  <c r="DH204"/>
  <c r="DH200"/>
  <c r="DH196"/>
  <c r="DH192"/>
  <c r="DH188"/>
  <c r="DH184"/>
  <c r="DH180"/>
  <c r="DH176"/>
  <c r="DH172"/>
  <c r="DH168"/>
  <c r="DH164"/>
  <c r="DH205"/>
  <c r="DH201"/>
  <c r="DH197"/>
  <c r="DH193"/>
  <c r="DH189"/>
  <c r="DH185"/>
  <c r="DH181"/>
  <c r="DH177"/>
  <c r="DH206"/>
  <c r="DH202"/>
  <c r="DH198"/>
  <c r="DH194"/>
  <c r="DH190"/>
  <c r="DH186"/>
  <c r="DH182"/>
  <c r="DH178"/>
  <c r="DH174"/>
  <c r="DH170"/>
  <c r="DH166"/>
  <c r="DH169"/>
  <c r="DH154"/>
  <c r="DH153"/>
  <c r="DH148"/>
  <c r="DH138"/>
  <c r="DH134"/>
  <c r="DH130"/>
  <c r="DH126"/>
  <c r="DH122"/>
  <c r="DH118"/>
  <c r="DH165"/>
  <c r="DH158"/>
  <c r="DH157"/>
  <c r="DH152"/>
  <c r="DH142"/>
  <c r="DH141"/>
  <c r="DH135"/>
  <c r="DH131"/>
  <c r="DH127"/>
  <c r="DH123"/>
  <c r="DH162"/>
  <c r="DH161"/>
  <c r="DH156"/>
  <c r="DH146"/>
  <c r="DH145"/>
  <c r="DH140"/>
  <c r="DH136"/>
  <c r="DH132"/>
  <c r="DH128"/>
  <c r="DH124"/>
  <c r="DH173"/>
  <c r="DH160"/>
  <c r="DH150"/>
  <c r="DH149"/>
  <c r="DH144"/>
  <c r="DH137"/>
  <c r="DH133"/>
  <c r="DH129"/>
  <c r="DH125"/>
  <c r="DH121"/>
  <c r="DH117"/>
  <c r="DH113"/>
  <c r="DH114"/>
  <c r="DH109"/>
  <c r="DH105"/>
  <c r="DH101"/>
  <c r="DH97"/>
  <c r="DH93"/>
  <c r="DH89"/>
  <c r="DH85"/>
  <c r="DH81"/>
  <c r="DH77"/>
  <c r="DH73"/>
  <c r="DH69"/>
  <c r="DH65"/>
  <c r="DH120"/>
  <c r="DH110"/>
  <c r="DH106"/>
  <c r="DH102"/>
  <c r="DH98"/>
  <c r="DH94"/>
  <c r="DH90"/>
  <c r="DH86"/>
  <c r="DH82"/>
  <c r="DH78"/>
  <c r="DH74"/>
  <c r="DH112"/>
  <c r="DH111"/>
  <c r="DH107"/>
  <c r="DH103"/>
  <c r="DH99"/>
  <c r="DH95"/>
  <c r="DH91"/>
  <c r="DH87"/>
  <c r="DH83"/>
  <c r="DH79"/>
  <c r="DH75"/>
  <c r="DH71"/>
  <c r="DH119"/>
  <c r="DH116"/>
  <c r="DH115"/>
  <c r="DH108"/>
  <c r="DH104"/>
  <c r="DH100"/>
  <c r="DH96"/>
  <c r="DH92"/>
  <c r="DH88"/>
  <c r="DH84"/>
  <c r="DH80"/>
  <c r="DH76"/>
  <c r="DH72"/>
  <c r="DH68"/>
  <c r="DH64"/>
  <c r="DH60"/>
  <c r="DH56"/>
  <c r="DH52"/>
  <c r="DH48"/>
  <c r="DH44"/>
  <c r="DH40"/>
  <c r="DH36"/>
  <c r="DH32"/>
  <c r="DH28"/>
  <c r="DH24"/>
  <c r="DH20"/>
  <c r="DH16"/>
  <c r="DH12"/>
  <c r="DH8"/>
  <c r="DH4"/>
  <c r="DH1"/>
  <c r="DH17"/>
  <c r="DH13"/>
  <c r="DH5"/>
  <c r="DH18"/>
  <c r="DH10"/>
  <c r="DH6"/>
  <c r="DH2"/>
  <c r="DH70"/>
  <c r="DH67"/>
  <c r="DH62"/>
  <c r="DH61"/>
  <c r="DH57"/>
  <c r="DH53"/>
  <c r="DH49"/>
  <c r="DH45"/>
  <c r="DH41"/>
  <c r="DH37"/>
  <c r="DH33"/>
  <c r="DH29"/>
  <c r="DH25"/>
  <c r="DH21"/>
  <c r="DH9"/>
  <c r="DH14"/>
  <c r="DH58"/>
  <c r="DH54"/>
  <c r="DH50"/>
  <c r="DH46"/>
  <c r="DH42"/>
  <c r="DH38"/>
  <c r="DH34"/>
  <c r="DH30"/>
  <c r="DH26"/>
  <c r="DH22"/>
  <c r="DH66"/>
  <c r="DH63"/>
  <c r="DH59"/>
  <c r="DH55"/>
  <c r="DH51"/>
  <c r="DH47"/>
  <c r="DH43"/>
  <c r="DH39"/>
  <c r="DH35"/>
  <c r="DH31"/>
  <c r="DH27"/>
  <c r="DH23"/>
  <c r="DH19"/>
  <c r="DH15"/>
  <c r="DH11"/>
  <c r="DH7"/>
  <c r="DH3"/>
  <c r="FW210"/>
  <c r="KS155"/>
  <c r="FX1"/>
  <c r="KS14"/>
  <c r="VK203"/>
  <c r="VK200"/>
  <c r="VK205"/>
  <c r="VK202"/>
  <c r="VK198"/>
  <c r="VK190"/>
  <c r="VK182"/>
  <c r="VK199"/>
  <c r="VK194"/>
  <c r="VK173"/>
  <c r="VK196"/>
  <c r="VK191"/>
  <c r="VK197"/>
  <c r="VK201"/>
  <c r="VK206"/>
  <c r="VK204"/>
  <c r="VK192"/>
  <c r="VK189"/>
  <c r="VK186"/>
  <c r="VK183"/>
  <c r="VK180"/>
  <c r="VK167"/>
  <c r="VK159"/>
  <c r="VK185"/>
  <c r="VK181"/>
  <c r="VK179"/>
  <c r="VK176"/>
  <c r="VK163"/>
  <c r="VK184"/>
  <c r="VK175"/>
  <c r="VK174"/>
  <c r="VK171"/>
  <c r="VK170"/>
  <c r="VK169"/>
  <c r="VK168"/>
  <c r="VK188"/>
  <c r="VK177"/>
  <c r="VK172"/>
  <c r="VK187"/>
  <c r="VK178"/>
  <c r="VK157"/>
  <c r="VK156"/>
  <c r="VK148"/>
  <c r="VK193"/>
  <c r="VK166"/>
  <c r="VK195"/>
  <c r="VK150"/>
  <c r="VK146"/>
  <c r="VK139"/>
  <c r="VK131"/>
  <c r="VK123"/>
  <c r="VK151"/>
  <c r="VK145"/>
  <c r="VK142"/>
  <c r="VK140"/>
  <c r="VK138"/>
  <c r="VK162"/>
  <c r="VK158"/>
  <c r="VK152"/>
  <c r="VK127"/>
  <c r="VK119"/>
  <c r="VK111"/>
  <c r="VK165"/>
  <c r="VK161"/>
  <c r="VK147"/>
  <c r="VK133"/>
  <c r="VK129"/>
  <c r="VK126"/>
  <c r="VK164"/>
  <c r="VK153"/>
  <c r="VK141"/>
  <c r="VK130"/>
  <c r="VK124"/>
  <c r="VK120"/>
  <c r="VK118"/>
  <c r="VK155"/>
  <c r="VK143"/>
  <c r="VK121"/>
  <c r="VK107"/>
  <c r="VK100"/>
  <c r="VK92"/>
  <c r="VK84"/>
  <c r="VK94"/>
  <c r="VK90"/>
  <c r="VK81"/>
  <c r="VK149"/>
  <c r="VK137"/>
  <c r="VK128"/>
  <c r="VK117"/>
  <c r="VK116"/>
  <c r="VK115"/>
  <c r="VK96"/>
  <c r="VK78"/>
  <c r="VK109"/>
  <c r="VK102"/>
  <c r="VK98"/>
  <c r="VK85"/>
  <c r="VK83"/>
  <c r="VK154"/>
  <c r="VK136"/>
  <c r="VK113"/>
  <c r="VK112"/>
  <c r="VK104"/>
  <c r="VK89"/>
  <c r="VK87"/>
  <c r="VK80"/>
  <c r="VK72"/>
  <c r="VK64"/>
  <c r="VK56"/>
  <c r="VK48"/>
  <c r="VK40"/>
  <c r="VK132"/>
  <c r="VK101"/>
  <c r="VK91"/>
  <c r="VK88"/>
  <c r="VK79"/>
  <c r="VK66"/>
  <c r="VK62"/>
  <c r="VK134"/>
  <c r="VK125"/>
  <c r="VK97"/>
  <c r="VK74"/>
  <c r="VK70"/>
  <c r="VK57"/>
  <c r="VK55"/>
  <c r="VK144"/>
  <c r="VK122"/>
  <c r="VK114"/>
  <c r="VK93"/>
  <c r="VK76"/>
  <c r="VK61"/>
  <c r="VK59"/>
  <c r="VK44"/>
  <c r="VK35"/>
  <c r="VK27"/>
  <c r="VK110"/>
  <c r="VK106"/>
  <c r="VK99"/>
  <c r="VK86"/>
  <c r="VK82"/>
  <c r="VK73"/>
  <c r="VK47"/>
  <c r="VK41"/>
  <c r="VK38"/>
  <c r="VK108"/>
  <c r="VK69"/>
  <c r="VK60"/>
  <c r="VK29"/>
  <c r="VK25"/>
  <c r="VK135"/>
  <c r="VK103"/>
  <c r="VK68"/>
  <c r="VK67"/>
  <c r="VK58"/>
  <c r="VK51"/>
  <c r="VK31"/>
  <c r="VK45"/>
  <c r="VK42"/>
  <c r="VK37"/>
  <c r="VK33"/>
  <c r="VK13"/>
  <c r="VK4"/>
  <c r="VK160"/>
  <c r="VK77"/>
  <c r="VK75"/>
  <c r="VK53"/>
  <c r="VK63"/>
  <c r="VK49"/>
  <c r="VK46"/>
  <c r="VK34"/>
  <c r="VK21"/>
  <c r="VK65"/>
  <c r="VK52"/>
  <c r="VK30"/>
  <c r="VK19"/>
  <c r="VK17"/>
  <c r="VK6"/>
  <c r="VK50"/>
  <c r="VK28"/>
  <c r="VK11"/>
  <c r="VK32"/>
  <c r="VK18"/>
  <c r="VK26"/>
  <c r="VK54"/>
  <c r="VK10"/>
  <c r="VK8"/>
  <c r="VK3"/>
  <c r="VK22"/>
  <c r="VK16"/>
  <c r="VK7"/>
  <c r="VK9"/>
  <c r="VK105"/>
  <c r="VK15"/>
  <c r="VK95"/>
  <c r="VK43"/>
  <c r="VK39"/>
  <c r="VK36"/>
  <c r="VK24"/>
  <c r="VK20"/>
  <c r="VK14"/>
  <c r="VK12"/>
  <c r="VK5"/>
  <c r="VK71"/>
  <c r="VK23"/>
  <c r="VK2"/>
  <c r="KS158"/>
  <c r="KS11"/>
  <c r="IJ11"/>
  <c r="KS56"/>
  <c r="IJ56"/>
  <c r="KS82"/>
  <c r="IJ82"/>
  <c r="KS104"/>
  <c r="IJ104"/>
  <c r="KS173"/>
  <c r="IJ173"/>
  <c r="KS184"/>
  <c r="IJ184"/>
  <c r="KS30"/>
  <c r="IJ30"/>
  <c r="KS40"/>
  <c r="IJ40"/>
  <c r="KS79"/>
  <c r="IJ79"/>
  <c r="KS88"/>
  <c r="IJ88"/>
  <c r="KS55"/>
  <c r="IJ55"/>
  <c r="KS83"/>
  <c r="IJ83"/>
  <c r="KS109"/>
  <c r="IJ109"/>
  <c r="KS77"/>
  <c r="IJ77"/>
  <c r="KS106"/>
  <c r="IJ106"/>
  <c r="KS126"/>
  <c r="IJ126"/>
  <c r="KS108"/>
  <c r="IJ108"/>
  <c r="KS137"/>
  <c r="IJ137"/>
  <c r="KS128"/>
  <c r="IJ128"/>
  <c r="KS159"/>
  <c r="KS160"/>
  <c r="IJ160"/>
  <c r="KS145"/>
  <c r="IJ145"/>
  <c r="KS174"/>
  <c r="IJ174"/>
  <c r="KS179"/>
  <c r="IJ179"/>
  <c r="KS177"/>
  <c r="IJ177"/>
  <c r="KS201"/>
  <c r="IJ201"/>
  <c r="KS193"/>
  <c r="IJ193"/>
  <c r="KS23"/>
  <c r="IJ23"/>
  <c r="KS18"/>
  <c r="IJ18"/>
  <c r="KS22"/>
  <c r="IJ22"/>
  <c r="KS33"/>
  <c r="IJ33"/>
  <c r="KS35"/>
  <c r="IJ35"/>
  <c r="KS64"/>
  <c r="IJ64"/>
  <c r="KS44"/>
  <c r="IJ44"/>
  <c r="KS80"/>
  <c r="IJ80"/>
  <c r="KS90"/>
  <c r="IJ90"/>
  <c r="KS59"/>
  <c r="IJ59"/>
  <c r="KS84"/>
  <c r="IJ84"/>
  <c r="KS110"/>
  <c r="IJ110"/>
  <c r="KS81"/>
  <c r="IJ81"/>
  <c r="KS107"/>
  <c r="IJ107"/>
  <c r="KS133"/>
  <c r="IJ133"/>
  <c r="KS112"/>
  <c r="IJ112"/>
  <c r="KS139"/>
  <c r="IJ139"/>
  <c r="KS132"/>
  <c r="IJ132"/>
  <c r="KS163"/>
  <c r="IJ163"/>
  <c r="KS149"/>
  <c r="IJ149"/>
  <c r="KS190"/>
  <c r="IJ190"/>
  <c r="KS176"/>
  <c r="IJ176"/>
  <c r="KS181"/>
  <c r="IJ181"/>
  <c r="KS191"/>
  <c r="IJ191"/>
  <c r="KS197"/>
  <c r="IJ197"/>
  <c r="IJ10"/>
  <c r="KS10"/>
  <c r="KS70"/>
  <c r="IJ70"/>
  <c r="KS105"/>
  <c r="IJ105"/>
  <c r="KS171"/>
  <c r="IJ171"/>
  <c r="KS13"/>
  <c r="IJ13"/>
  <c r="KS27"/>
  <c r="IJ27"/>
  <c r="KS68"/>
  <c r="IJ68"/>
  <c r="KS111"/>
  <c r="IJ111"/>
  <c r="KS136"/>
  <c r="IJ136"/>
  <c r="KS187"/>
  <c r="IJ187"/>
  <c r="KS2"/>
  <c r="IJ2"/>
  <c r="KS43"/>
  <c r="IJ43"/>
  <c r="KS57"/>
  <c r="IJ57"/>
  <c r="KS67"/>
  <c r="IJ67"/>
  <c r="KS89"/>
  <c r="IJ89"/>
  <c r="KS114"/>
  <c r="IJ114"/>
  <c r="KS135"/>
  <c r="IJ135"/>
  <c r="KS120"/>
  <c r="IJ120"/>
  <c r="KS142"/>
  <c r="IJ142"/>
  <c r="KS140"/>
  <c r="IJ140"/>
  <c r="KS150"/>
  <c r="IJ150"/>
  <c r="KS157"/>
  <c r="KS156"/>
  <c r="KS168"/>
  <c r="IJ168"/>
  <c r="KS186"/>
  <c r="IJ186"/>
  <c r="KS185"/>
  <c r="IJ185"/>
  <c r="KS203"/>
  <c r="IJ203"/>
  <c r="KS72"/>
  <c r="IJ72"/>
  <c r="KS12"/>
  <c r="IJ12"/>
  <c r="KS26"/>
  <c r="IJ26"/>
  <c r="KS51"/>
  <c r="IJ51"/>
  <c r="KS73"/>
  <c r="IJ73"/>
  <c r="KS31"/>
  <c r="IJ31"/>
  <c r="KS42"/>
  <c r="IJ42"/>
  <c r="KS37"/>
  <c r="IJ37"/>
  <c r="KS86"/>
  <c r="IJ86"/>
  <c r="KS63"/>
  <c r="IJ63"/>
  <c r="KS113"/>
  <c r="IJ113"/>
  <c r="KS138"/>
  <c r="IJ138"/>
  <c r="KS164"/>
  <c r="IJ164"/>
  <c r="KS204"/>
  <c r="IJ204"/>
  <c r="KS9"/>
  <c r="IJ9"/>
  <c r="KS127"/>
  <c r="IJ127"/>
  <c r="KS32"/>
  <c r="IJ32"/>
  <c r="KS45"/>
  <c r="IJ45"/>
  <c r="KS21"/>
  <c r="IJ21"/>
  <c r="KS87"/>
  <c r="IJ87"/>
  <c r="KS94"/>
  <c r="IJ94"/>
  <c r="KS91"/>
  <c r="IJ91"/>
  <c r="KS117"/>
  <c r="IJ117"/>
  <c r="KS19"/>
  <c r="IJ19"/>
  <c r="KS5"/>
  <c r="IJ5"/>
  <c r="KS39"/>
  <c r="IJ39"/>
  <c r="KS47"/>
  <c r="IJ47"/>
  <c r="KS52"/>
  <c r="IJ52"/>
  <c r="KS25"/>
  <c r="IJ25"/>
  <c r="KS61"/>
  <c r="IJ61"/>
  <c r="KS58"/>
  <c r="IJ58"/>
  <c r="KS96"/>
  <c r="IJ96"/>
  <c r="KS74"/>
  <c r="IJ74"/>
  <c r="KS95"/>
  <c r="IJ95"/>
  <c r="KS119"/>
  <c r="IJ119"/>
  <c r="KS93"/>
  <c r="IJ93"/>
  <c r="KS115"/>
  <c r="IJ115"/>
  <c r="KS125"/>
  <c r="IJ125"/>
  <c r="KS124"/>
  <c r="IJ124"/>
  <c r="KS141"/>
  <c r="IJ141"/>
  <c r="KS144"/>
  <c r="IJ144"/>
  <c r="KS154"/>
  <c r="IJ154"/>
  <c r="KS161"/>
  <c r="IJ161"/>
  <c r="KS172"/>
  <c r="IJ172"/>
  <c r="KS178"/>
  <c r="IJ178"/>
  <c r="KS189"/>
  <c r="IJ189"/>
  <c r="KS194"/>
  <c r="IJ194"/>
  <c r="KS202"/>
  <c r="IJ202"/>
  <c r="KS78"/>
  <c r="IJ78"/>
  <c r="KS122"/>
  <c r="IJ122"/>
  <c r="KS196"/>
  <c r="IJ196"/>
  <c r="KS15"/>
  <c r="IJ16"/>
  <c r="KS16"/>
  <c r="KS60"/>
  <c r="IJ60"/>
  <c r="KS48"/>
  <c r="IJ48"/>
  <c r="KS85"/>
  <c r="IJ85"/>
  <c r="KS169"/>
  <c r="IJ169"/>
  <c r="KS180"/>
  <c r="IJ180"/>
  <c r="KS36"/>
  <c r="IJ36"/>
  <c r="KS49"/>
  <c r="IJ49"/>
  <c r="KS65"/>
  <c r="IJ65"/>
  <c r="KS98"/>
  <c r="IJ98"/>
  <c r="KS99"/>
  <c r="IJ99"/>
  <c r="KS121"/>
  <c r="IJ121"/>
  <c r="KS97"/>
  <c r="IJ97"/>
  <c r="KS143"/>
  <c r="IJ143"/>
  <c r="KS151"/>
  <c r="IJ151"/>
  <c r="KS129"/>
  <c r="IJ129"/>
  <c r="KS146"/>
  <c r="IJ146"/>
  <c r="KS148"/>
  <c r="IJ148"/>
  <c r="KS165"/>
  <c r="IJ165"/>
  <c r="KS175"/>
  <c r="IJ175"/>
  <c r="KS182"/>
  <c r="IJ182"/>
  <c r="KS200"/>
  <c r="IJ200"/>
  <c r="KS195"/>
  <c r="IJ195"/>
  <c r="KS206"/>
  <c r="IJ206"/>
  <c r="KS28"/>
  <c r="IJ28"/>
  <c r="KS38"/>
  <c r="IJ38"/>
  <c r="KS103"/>
  <c r="IJ103"/>
  <c r="KS131"/>
  <c r="IJ131"/>
  <c r="KS170"/>
  <c r="IJ170"/>
  <c r="KS198"/>
  <c r="IJ198"/>
  <c r="KS17"/>
  <c r="IJ17"/>
  <c r="KS46"/>
  <c r="IJ46"/>
  <c r="KS41"/>
  <c r="IJ41"/>
  <c r="KS92"/>
  <c r="IJ92"/>
  <c r="KS100"/>
  <c r="IJ100"/>
  <c r="KS134"/>
  <c r="IJ134"/>
  <c r="KS116"/>
  <c r="IJ116"/>
  <c r="KS153"/>
  <c r="IJ153"/>
  <c r="KS192"/>
  <c r="IJ192"/>
  <c r="KS3"/>
  <c r="IJ3"/>
  <c r="KS4"/>
  <c r="IJ4"/>
  <c r="KS20"/>
  <c r="IJ20"/>
  <c r="KS53"/>
  <c r="IJ53"/>
  <c r="KS29"/>
  <c r="IJ29"/>
  <c r="KS62"/>
  <c r="IJ62"/>
  <c r="KS75"/>
  <c r="IJ75"/>
  <c r="KS6"/>
  <c r="IJ6"/>
  <c r="KS8"/>
  <c r="IJ8"/>
  <c r="KS7"/>
  <c r="IJ7"/>
  <c r="KS24"/>
  <c r="IJ24"/>
  <c r="KS50"/>
  <c r="IJ50"/>
  <c r="KS54"/>
  <c r="IJ54"/>
  <c r="KS34"/>
  <c r="IJ34"/>
  <c r="KS69"/>
  <c r="IJ69"/>
  <c r="KS66"/>
  <c r="IJ66"/>
  <c r="KS71"/>
  <c r="IJ71"/>
  <c r="KS76"/>
  <c r="IJ76"/>
  <c r="KS102"/>
  <c r="IJ102"/>
  <c r="KS123"/>
  <c r="IJ123"/>
  <c r="KS101"/>
  <c r="IJ101"/>
  <c r="KS118"/>
  <c r="IJ118"/>
  <c r="IJ159"/>
  <c r="KS130"/>
  <c r="IJ130"/>
  <c r="KS147"/>
  <c r="IJ147"/>
  <c r="KS152"/>
  <c r="IJ152"/>
  <c r="KS162"/>
  <c r="IJ162"/>
  <c r="KS166"/>
  <c r="IJ166"/>
  <c r="KS167"/>
  <c r="IJ167"/>
  <c r="KS183"/>
  <c r="IJ183"/>
  <c r="KS188"/>
  <c r="IJ188"/>
  <c r="KS199"/>
  <c r="IJ199"/>
  <c r="KS205"/>
  <c r="IJ205"/>
  <c r="IJ15"/>
  <c r="IJ14"/>
  <c r="IJ156"/>
  <c r="IJ155"/>
  <c r="IJ158"/>
  <c r="IJ157"/>
  <c r="VL1"/>
  <c r="TC14"/>
  <c r="TC206"/>
  <c r="TC205"/>
  <c r="TC204"/>
  <c r="TC203"/>
  <c r="TC72"/>
  <c r="TC201"/>
  <c r="TC198"/>
  <c r="TC196"/>
  <c r="TC200"/>
  <c r="TC199"/>
  <c r="TC194"/>
  <c r="TC202"/>
  <c r="TC197"/>
  <c r="TC190"/>
  <c r="TC189"/>
  <c r="TC195"/>
  <c r="TC192"/>
  <c r="TC191"/>
  <c r="TC186"/>
  <c r="TC182"/>
  <c r="TC187"/>
  <c r="TC185"/>
  <c r="TC184"/>
  <c r="TC183"/>
  <c r="TC178"/>
  <c r="TC179"/>
  <c r="TC175"/>
  <c r="TC193"/>
  <c r="TC188"/>
  <c r="TC181"/>
  <c r="TC177"/>
  <c r="TC172"/>
  <c r="TC168"/>
  <c r="TC180"/>
  <c r="TC173"/>
  <c r="TC169"/>
  <c r="TC165"/>
  <c r="TC171"/>
  <c r="TC167"/>
  <c r="TC163"/>
  <c r="TC170"/>
  <c r="TC162"/>
  <c r="TC158"/>
  <c r="TC154"/>
  <c r="TC150"/>
  <c r="TC146"/>
  <c r="TC159"/>
  <c r="TC155"/>
  <c r="TC151"/>
  <c r="TC147"/>
  <c r="TC176"/>
  <c r="TC161"/>
  <c r="TC157"/>
  <c r="TC153"/>
  <c r="TC149"/>
  <c r="TC145"/>
  <c r="TC166"/>
  <c r="TC164"/>
  <c r="TC160"/>
  <c r="TC152"/>
  <c r="TC141"/>
  <c r="TC137"/>
  <c r="TC133"/>
  <c r="TC129"/>
  <c r="TC142"/>
  <c r="TC156"/>
  <c r="TC148"/>
  <c r="TC143"/>
  <c r="TC139"/>
  <c r="TC144"/>
  <c r="TC125"/>
  <c r="TC121"/>
  <c r="TC117"/>
  <c r="TC113"/>
  <c r="TC109"/>
  <c r="TC105"/>
  <c r="TC136"/>
  <c r="TC135"/>
  <c r="TC134"/>
  <c r="TC128"/>
  <c r="TC126"/>
  <c r="TC140"/>
  <c r="TC138"/>
  <c r="TC127"/>
  <c r="TC123"/>
  <c r="TC119"/>
  <c r="TC174"/>
  <c r="TC132"/>
  <c r="TC131"/>
  <c r="TC130"/>
  <c r="TC122"/>
  <c r="TC120"/>
  <c r="TC118"/>
  <c r="TC116"/>
  <c r="TC98"/>
  <c r="TC94"/>
  <c r="TC90"/>
  <c r="TC86"/>
  <c r="TC82"/>
  <c r="TC78"/>
  <c r="TC74"/>
  <c r="TC112"/>
  <c r="TC111"/>
  <c r="TC110"/>
  <c r="TC104"/>
  <c r="TC103"/>
  <c r="TC102"/>
  <c r="TC124"/>
  <c r="TC100"/>
  <c r="TC96"/>
  <c r="TC92"/>
  <c r="TC88"/>
  <c r="TC71"/>
  <c r="TC68"/>
  <c r="TC64"/>
  <c r="TC60"/>
  <c r="TC56"/>
  <c r="TC52"/>
  <c r="TC108"/>
  <c r="TC107"/>
  <c r="TC106"/>
  <c r="TC101"/>
  <c r="TC99"/>
  <c r="TC97"/>
  <c r="TC95"/>
  <c r="TC93"/>
  <c r="TC91"/>
  <c r="TC89"/>
  <c r="TC87"/>
  <c r="TC81"/>
  <c r="TC80"/>
  <c r="TC79"/>
  <c r="TC73"/>
  <c r="TC115"/>
  <c r="TC114"/>
  <c r="TC85"/>
  <c r="TC84"/>
  <c r="TC83"/>
  <c r="TC77"/>
  <c r="TC76"/>
  <c r="TC75"/>
  <c r="TC67"/>
  <c r="TC63"/>
  <c r="TC59"/>
  <c r="TC55"/>
  <c r="TC54"/>
  <c r="TC53"/>
  <c r="TC45"/>
  <c r="TC41"/>
  <c r="TC35"/>
  <c r="TC30"/>
  <c r="TC26"/>
  <c r="TC22"/>
  <c r="TC46"/>
  <c r="TC42"/>
  <c r="TC39"/>
  <c r="TC36"/>
  <c r="TC32"/>
  <c r="TC27"/>
  <c r="TC69"/>
  <c r="TC65"/>
  <c r="TC61"/>
  <c r="TC57"/>
  <c r="TC48"/>
  <c r="TC44"/>
  <c r="TC40"/>
  <c r="TC38"/>
  <c r="TC34"/>
  <c r="TC29"/>
  <c r="TC25"/>
  <c r="TC21"/>
  <c r="TC70"/>
  <c r="TC47"/>
  <c r="TC18"/>
  <c r="TC13"/>
  <c r="TC12"/>
  <c r="TC8"/>
  <c r="TC9"/>
  <c r="TC23"/>
  <c r="TC6"/>
  <c r="TC66"/>
  <c r="TC33"/>
  <c r="TC28"/>
  <c r="TC24"/>
  <c r="TC19"/>
  <c r="TC15"/>
  <c r="TC2"/>
  <c r="TC31"/>
  <c r="TC58"/>
  <c r="TC51"/>
  <c r="TC50"/>
  <c r="TC49"/>
  <c r="TC37"/>
  <c r="TC20"/>
  <c r="TC17"/>
  <c r="TC11"/>
  <c r="TC7"/>
  <c r="TC4"/>
  <c r="TC5"/>
  <c r="TC62"/>
  <c r="TC43"/>
  <c r="TC16"/>
  <c r="TC10"/>
  <c r="TC3"/>
  <c r="TD1"/>
  <c r="FX200" l="1"/>
  <c r="FX205"/>
  <c r="FX197"/>
  <c r="FX202"/>
  <c r="FX203"/>
  <c r="FX195"/>
  <c r="FX190"/>
  <c r="FX198"/>
  <c r="FX204"/>
  <c r="FX201"/>
  <c r="FX183"/>
  <c r="FX194"/>
  <c r="FX188"/>
  <c r="FX184"/>
  <c r="FX206"/>
  <c r="FX193"/>
  <c r="FX192"/>
  <c r="FX186"/>
  <c r="FX189"/>
  <c r="FX173"/>
  <c r="FX165"/>
  <c r="FX179"/>
  <c r="FX180"/>
  <c r="FX199"/>
  <c r="FX196"/>
  <c r="FX178"/>
  <c r="FX172"/>
  <c r="FX168"/>
  <c r="FX155"/>
  <c r="FX181"/>
  <c r="FX191"/>
  <c r="FX187"/>
  <c r="FX174"/>
  <c r="FX171"/>
  <c r="FX182"/>
  <c r="FX176"/>
  <c r="FX170"/>
  <c r="FX167"/>
  <c r="FX164"/>
  <c r="FX161"/>
  <c r="FX160"/>
  <c r="FX153"/>
  <c r="FX149"/>
  <c r="FX146"/>
  <c r="FX163"/>
  <c r="FX162"/>
  <c r="FX159"/>
  <c r="FX156"/>
  <c r="FX158"/>
  <c r="FX157"/>
  <c r="FX138"/>
  <c r="FX130"/>
  <c r="FX151"/>
  <c r="FX142"/>
  <c r="FX140"/>
  <c r="FX148"/>
  <c r="FX143"/>
  <c r="FX166"/>
  <c r="FX147"/>
  <c r="FX154"/>
  <c r="FX134"/>
  <c r="FX132"/>
  <c r="FX116"/>
  <c r="FX185"/>
  <c r="FX177"/>
  <c r="FX139"/>
  <c r="FX127"/>
  <c r="FX121"/>
  <c r="FX152"/>
  <c r="FX129"/>
  <c r="FX126"/>
  <c r="FX124"/>
  <c r="FX123"/>
  <c r="FX145"/>
  <c r="FX131"/>
  <c r="FX128"/>
  <c r="FX125"/>
  <c r="FX133"/>
  <c r="FX122"/>
  <c r="FX115"/>
  <c r="FX137"/>
  <c r="FX135"/>
  <c r="FX118"/>
  <c r="FX107"/>
  <c r="FX99"/>
  <c r="FX144"/>
  <c r="FX120"/>
  <c r="FX119"/>
  <c r="FX113"/>
  <c r="FX141"/>
  <c r="FX109"/>
  <c r="FX110"/>
  <c r="FX97"/>
  <c r="FX86"/>
  <c r="FX78"/>
  <c r="FX117"/>
  <c r="FX112"/>
  <c r="FX106"/>
  <c r="FX103"/>
  <c r="FX102"/>
  <c r="FX93"/>
  <c r="FX92"/>
  <c r="FX169"/>
  <c r="FX150"/>
  <c r="FX108"/>
  <c r="FX96"/>
  <c r="FX90"/>
  <c r="FX88"/>
  <c r="FX75"/>
  <c r="FX67"/>
  <c r="FX136"/>
  <c r="FX111"/>
  <c r="FX73"/>
  <c r="FX64"/>
  <c r="FX56"/>
  <c r="FX104"/>
  <c r="FX84"/>
  <c r="FX81"/>
  <c r="FX61"/>
  <c r="FX53"/>
  <c r="FX175"/>
  <c r="FX105"/>
  <c r="FX87"/>
  <c r="FX66"/>
  <c r="FX58"/>
  <c r="FX101"/>
  <c r="FX100"/>
  <c r="FX85"/>
  <c r="FX71"/>
  <c r="FX69"/>
  <c r="FX59"/>
  <c r="FX51"/>
  <c r="FX43"/>
  <c r="FX35"/>
  <c r="FX77"/>
  <c r="FX76"/>
  <c r="FX40"/>
  <c r="FX36"/>
  <c r="FX30"/>
  <c r="FX89"/>
  <c r="FX79"/>
  <c r="FX68"/>
  <c r="FX42"/>
  <c r="FX38"/>
  <c r="FX94"/>
  <c r="FX60"/>
  <c r="FX52"/>
  <c r="FX48"/>
  <c r="FX44"/>
  <c r="FX31"/>
  <c r="FX91"/>
  <c r="FX47"/>
  <c r="FX45"/>
  <c r="FX32"/>
  <c r="FX28"/>
  <c r="FX20"/>
  <c r="FX114"/>
  <c r="FX95"/>
  <c r="FX41"/>
  <c r="FX34"/>
  <c r="FX29"/>
  <c r="FX26"/>
  <c r="FX18"/>
  <c r="FX14"/>
  <c r="FX6"/>
  <c r="FX70"/>
  <c r="FX33"/>
  <c r="FX22"/>
  <c r="FX11"/>
  <c r="FX3"/>
  <c r="FX83"/>
  <c r="FX57"/>
  <c r="FX55"/>
  <c r="FX54"/>
  <c r="FX8"/>
  <c r="FX82"/>
  <c r="FX80"/>
  <c r="FX72"/>
  <c r="FX65"/>
  <c r="FX63"/>
  <c r="FX62"/>
  <c r="FX25"/>
  <c r="FX23"/>
  <c r="FX12"/>
  <c r="FX4"/>
  <c r="FX37"/>
  <c r="FX24"/>
  <c r="FX21"/>
  <c r="FX9"/>
  <c r="FX39"/>
  <c r="FX50"/>
  <c r="FX49"/>
  <c r="FX10"/>
  <c r="FX2"/>
  <c r="FX46"/>
  <c r="FX13"/>
  <c r="FX5"/>
  <c r="FX98"/>
  <c r="FX19"/>
  <c r="FX16"/>
  <c r="FX74"/>
  <c r="FX27"/>
  <c r="FX17"/>
  <c r="FX15"/>
  <c r="FX7"/>
  <c r="FW208"/>
  <c r="DI204"/>
  <c r="DI200"/>
  <c r="DI196"/>
  <c r="DI192"/>
  <c r="DI188"/>
  <c r="DI184"/>
  <c r="DI180"/>
  <c r="DI176"/>
  <c r="DI172"/>
  <c r="DI168"/>
  <c r="DI164"/>
  <c r="DI160"/>
  <c r="DI156"/>
  <c r="DI152"/>
  <c r="DI148"/>
  <c r="DI144"/>
  <c r="DI140"/>
  <c r="DI205"/>
  <c r="DI201"/>
  <c r="DI197"/>
  <c r="DI193"/>
  <c r="DI189"/>
  <c r="DI185"/>
  <c r="DI181"/>
  <c r="DI177"/>
  <c r="DI173"/>
  <c r="DI169"/>
  <c r="DI165"/>
  <c r="DI206"/>
  <c r="DI202"/>
  <c r="DI198"/>
  <c r="DI194"/>
  <c r="DI190"/>
  <c r="DI186"/>
  <c r="DI182"/>
  <c r="DI178"/>
  <c r="DI174"/>
  <c r="DI203"/>
  <c r="DI199"/>
  <c r="DI195"/>
  <c r="DI191"/>
  <c r="DI187"/>
  <c r="DI183"/>
  <c r="DI179"/>
  <c r="DI175"/>
  <c r="DI171"/>
  <c r="DI167"/>
  <c r="DI170"/>
  <c r="DI159"/>
  <c r="DI158"/>
  <c r="DI157"/>
  <c r="DI143"/>
  <c r="DI142"/>
  <c r="DI141"/>
  <c r="DI135"/>
  <c r="DI131"/>
  <c r="DI127"/>
  <c r="DI123"/>
  <c r="DI119"/>
  <c r="DI166"/>
  <c r="DI163"/>
  <c r="DI162"/>
  <c r="DI161"/>
  <c r="DI147"/>
  <c r="DI146"/>
  <c r="DI145"/>
  <c r="DI136"/>
  <c r="DI132"/>
  <c r="DI128"/>
  <c r="DI124"/>
  <c r="DI151"/>
  <c r="DI150"/>
  <c r="DI149"/>
  <c r="DI137"/>
  <c r="DI133"/>
  <c r="DI129"/>
  <c r="DI125"/>
  <c r="DI155"/>
  <c r="DI154"/>
  <c r="DI153"/>
  <c r="DI139"/>
  <c r="DI138"/>
  <c r="DI134"/>
  <c r="DI130"/>
  <c r="DI126"/>
  <c r="DI122"/>
  <c r="DI118"/>
  <c r="DI114"/>
  <c r="DI120"/>
  <c r="DI110"/>
  <c r="DI106"/>
  <c r="DI102"/>
  <c r="DI98"/>
  <c r="DI94"/>
  <c r="DI90"/>
  <c r="DI86"/>
  <c r="DI82"/>
  <c r="DI78"/>
  <c r="DI74"/>
  <c r="DI70"/>
  <c r="DI66"/>
  <c r="DI62"/>
  <c r="DI117"/>
  <c r="DI113"/>
  <c r="DI112"/>
  <c r="DI111"/>
  <c r="DI107"/>
  <c r="DI103"/>
  <c r="DI99"/>
  <c r="DI95"/>
  <c r="DI91"/>
  <c r="DI87"/>
  <c r="DI83"/>
  <c r="DI79"/>
  <c r="DI75"/>
  <c r="DI71"/>
  <c r="DI116"/>
  <c r="DI115"/>
  <c r="DI108"/>
  <c r="DI104"/>
  <c r="DI100"/>
  <c r="DI96"/>
  <c r="DI92"/>
  <c r="DI88"/>
  <c r="DI84"/>
  <c r="DI80"/>
  <c r="DI76"/>
  <c r="DI72"/>
  <c r="DI121"/>
  <c r="DI109"/>
  <c r="DI105"/>
  <c r="DI101"/>
  <c r="DI97"/>
  <c r="DI93"/>
  <c r="DI89"/>
  <c r="DI85"/>
  <c r="DI81"/>
  <c r="DI77"/>
  <c r="DI73"/>
  <c r="DI69"/>
  <c r="DI65"/>
  <c r="DI61"/>
  <c r="DI67"/>
  <c r="DI57"/>
  <c r="DI53"/>
  <c r="DI49"/>
  <c r="DI45"/>
  <c r="DI41"/>
  <c r="DI37"/>
  <c r="DI33"/>
  <c r="DI29"/>
  <c r="DI25"/>
  <c r="DI21"/>
  <c r="DI17"/>
  <c r="DI13"/>
  <c r="DI9"/>
  <c r="DI5"/>
  <c r="DI14"/>
  <c r="DI10"/>
  <c r="DI6"/>
  <c r="DI2"/>
  <c r="DI19"/>
  <c r="DI11"/>
  <c r="DI64"/>
  <c r="DI58"/>
  <c r="DI54"/>
  <c r="DI50"/>
  <c r="DI46"/>
  <c r="DI42"/>
  <c r="DI38"/>
  <c r="DI34"/>
  <c r="DI30"/>
  <c r="DI26"/>
  <c r="DI22"/>
  <c r="DI18"/>
  <c r="DI7"/>
  <c r="DI3"/>
  <c r="DI63"/>
  <c r="DI60"/>
  <c r="DI59"/>
  <c r="DI55"/>
  <c r="DI51"/>
  <c r="DI47"/>
  <c r="DI43"/>
  <c r="DI39"/>
  <c r="DI35"/>
  <c r="DI31"/>
  <c r="DI27"/>
  <c r="DI23"/>
  <c r="DI15"/>
  <c r="DI68"/>
  <c r="DI56"/>
  <c r="DI52"/>
  <c r="DI48"/>
  <c r="DI44"/>
  <c r="DI40"/>
  <c r="DI36"/>
  <c r="DI32"/>
  <c r="DI28"/>
  <c r="DI24"/>
  <c r="DI20"/>
  <c r="DI16"/>
  <c r="DI12"/>
  <c r="DI8"/>
  <c r="DI4"/>
  <c r="DI1"/>
  <c r="FX210"/>
  <c r="AU206"/>
  <c r="AU204"/>
  <c r="AU202"/>
  <c r="AU205"/>
  <c r="AU203"/>
  <c r="AU200"/>
  <c r="AU198"/>
  <c r="AU196"/>
  <c r="AU194"/>
  <c r="AU192"/>
  <c r="AU201"/>
  <c r="AU199"/>
  <c r="AU190"/>
  <c r="AU188"/>
  <c r="AU195"/>
  <c r="AU193"/>
  <c r="AU191"/>
  <c r="AU197"/>
  <c r="AU182"/>
  <c r="AU180"/>
  <c r="AU178"/>
  <c r="AU176"/>
  <c r="AU174"/>
  <c r="AU172"/>
  <c r="AU170"/>
  <c r="AU168"/>
  <c r="AU166"/>
  <c r="AU164"/>
  <c r="AU186"/>
  <c r="AU184"/>
  <c r="AU189"/>
  <c r="AU187"/>
  <c r="AU185"/>
  <c r="AU183"/>
  <c r="AU181"/>
  <c r="AU179"/>
  <c r="AU177"/>
  <c r="AU169"/>
  <c r="AU171"/>
  <c r="AU162"/>
  <c r="AU173"/>
  <c r="AU165"/>
  <c r="AU175"/>
  <c r="AU167"/>
  <c r="AU163"/>
  <c r="AU161"/>
  <c r="AU159"/>
  <c r="AU157"/>
  <c r="AU155"/>
  <c r="AU153"/>
  <c r="AU151"/>
  <c r="AU158"/>
  <c r="AU152"/>
  <c r="AU150"/>
  <c r="AU148"/>
  <c r="AU146"/>
  <c r="AU160"/>
  <c r="AU154"/>
  <c r="AU156"/>
  <c r="AU149"/>
  <c r="AU147"/>
  <c r="AU145"/>
  <c r="AU143"/>
  <c r="AU141"/>
  <c r="AU139"/>
  <c r="AU137"/>
  <c r="AU142"/>
  <c r="AU140"/>
  <c r="AU135"/>
  <c r="AU133"/>
  <c r="AU131"/>
  <c r="AU129"/>
  <c r="AU127"/>
  <c r="AU125"/>
  <c r="AU123"/>
  <c r="AU121"/>
  <c r="AU119"/>
  <c r="AU144"/>
  <c r="AU136"/>
  <c r="AU134"/>
  <c r="AU132"/>
  <c r="AU138"/>
  <c r="AU120"/>
  <c r="AU117"/>
  <c r="AU115"/>
  <c r="AU113"/>
  <c r="AU111"/>
  <c r="AU109"/>
  <c r="AU107"/>
  <c r="AU105"/>
  <c r="AU103"/>
  <c r="AU101"/>
  <c r="AU99"/>
  <c r="AU97"/>
  <c r="AU95"/>
  <c r="AU93"/>
  <c r="AU91"/>
  <c r="AU89"/>
  <c r="AU87"/>
  <c r="AU85"/>
  <c r="AU83"/>
  <c r="AU122"/>
  <c r="AU128"/>
  <c r="AU124"/>
  <c r="AU118"/>
  <c r="AU116"/>
  <c r="AU114"/>
  <c r="AU112"/>
  <c r="AU130"/>
  <c r="AU126"/>
  <c r="AU98"/>
  <c r="AU90"/>
  <c r="AU82"/>
  <c r="AU106"/>
  <c r="AU100"/>
  <c r="AU92"/>
  <c r="AU84"/>
  <c r="AU80"/>
  <c r="AU78"/>
  <c r="AU76"/>
  <c r="AU74"/>
  <c r="AU72"/>
  <c r="AU70"/>
  <c r="AU108"/>
  <c r="AU102"/>
  <c r="AU94"/>
  <c r="AU86"/>
  <c r="AU110"/>
  <c r="AU104"/>
  <c r="AU96"/>
  <c r="AU88"/>
  <c r="AU81"/>
  <c r="AU79"/>
  <c r="AU77"/>
  <c r="AU75"/>
  <c r="AU73"/>
  <c r="AU67"/>
  <c r="AU65"/>
  <c r="AU63"/>
  <c r="AU61"/>
  <c r="AU59"/>
  <c r="AU57"/>
  <c r="AU55"/>
  <c r="AU53"/>
  <c r="AU51"/>
  <c r="AU49"/>
  <c r="AU47"/>
  <c r="AU45"/>
  <c r="AU69"/>
  <c r="AU71"/>
  <c r="AU68"/>
  <c r="AU66"/>
  <c r="AU64"/>
  <c r="AU62"/>
  <c r="AU60"/>
  <c r="AU58"/>
  <c r="AU56"/>
  <c r="AU54"/>
  <c r="AU52"/>
  <c r="AU50"/>
  <c r="AU48"/>
  <c r="AU46"/>
  <c r="AU44"/>
  <c r="AU42"/>
  <c r="AU40"/>
  <c r="AU38"/>
  <c r="AU36"/>
  <c r="AU34"/>
  <c r="AU32"/>
  <c r="AU30"/>
  <c r="AU28"/>
  <c r="AU26"/>
  <c r="AU24"/>
  <c r="AU41"/>
  <c r="AU33"/>
  <c r="AU23"/>
  <c r="AU2"/>
  <c r="AU9"/>
  <c r="AU7"/>
  <c r="AU5"/>
  <c r="AU3"/>
  <c r="AU43"/>
  <c r="AU35"/>
  <c r="AU25"/>
  <c r="AU21"/>
  <c r="AU19"/>
  <c r="AU17"/>
  <c r="AU15"/>
  <c r="AU13"/>
  <c r="AU11"/>
  <c r="AU37"/>
  <c r="AU27"/>
  <c r="AU39"/>
  <c r="AU31"/>
  <c r="AU29"/>
  <c r="AU22"/>
  <c r="AU20"/>
  <c r="AU18"/>
  <c r="AU16"/>
  <c r="AU14"/>
  <c r="AU12"/>
  <c r="AU10"/>
  <c r="AU8"/>
  <c r="AU6"/>
  <c r="AU4"/>
  <c r="KT155"/>
  <c r="KT14"/>
  <c r="FY1"/>
  <c r="KT158"/>
  <c r="IK159"/>
  <c r="VL200"/>
  <c r="VL205"/>
  <c r="VL202"/>
  <c r="VL199"/>
  <c r="VL203"/>
  <c r="VL204"/>
  <c r="VL195"/>
  <c r="VL187"/>
  <c r="VL198"/>
  <c r="VL196"/>
  <c r="VL183"/>
  <c r="VL181"/>
  <c r="VL178"/>
  <c r="VL170"/>
  <c r="VL197"/>
  <c r="VL194"/>
  <c r="VL188"/>
  <c r="VL201"/>
  <c r="VL206"/>
  <c r="VL169"/>
  <c r="VL164"/>
  <c r="VL190"/>
  <c r="VL186"/>
  <c r="VL189"/>
  <c r="VL193"/>
  <c r="VL167"/>
  <c r="VL165"/>
  <c r="VL185"/>
  <c r="VL177"/>
  <c r="VL173"/>
  <c r="VL172"/>
  <c r="VL180"/>
  <c r="VL176"/>
  <c r="VL179"/>
  <c r="VL157"/>
  <c r="VL156"/>
  <c r="VL182"/>
  <c r="VL162"/>
  <c r="VL159"/>
  <c r="VL153"/>
  <c r="VL145"/>
  <c r="VL184"/>
  <c r="VL168"/>
  <c r="VL166"/>
  <c r="VL163"/>
  <c r="VL192"/>
  <c r="VL191"/>
  <c r="VL171"/>
  <c r="VL152"/>
  <c r="VL136"/>
  <c r="VL128"/>
  <c r="VL151"/>
  <c r="VL142"/>
  <c r="VL148"/>
  <c r="VL140"/>
  <c r="VL158"/>
  <c r="VL154"/>
  <c r="VL149"/>
  <c r="VL143"/>
  <c r="VL133"/>
  <c r="VL131"/>
  <c r="VL129"/>
  <c r="VL116"/>
  <c r="VL108"/>
  <c r="VL175"/>
  <c r="VL150"/>
  <c r="VL141"/>
  <c r="VL130"/>
  <c r="VL124"/>
  <c r="VL155"/>
  <c r="VL127"/>
  <c r="VL121"/>
  <c r="VL139"/>
  <c r="VL134"/>
  <c r="VL113"/>
  <c r="VL111"/>
  <c r="VL109"/>
  <c r="VL105"/>
  <c r="VL97"/>
  <c r="VL89"/>
  <c r="VL161"/>
  <c r="VL137"/>
  <c r="VL126"/>
  <c r="VL118"/>
  <c r="VL117"/>
  <c r="VL115"/>
  <c r="VL96"/>
  <c r="VL102"/>
  <c r="VL100"/>
  <c r="VL98"/>
  <c r="VL85"/>
  <c r="VL83"/>
  <c r="VL147"/>
  <c r="VL112"/>
  <c r="VL104"/>
  <c r="VL87"/>
  <c r="VL80"/>
  <c r="VL174"/>
  <c r="VL132"/>
  <c r="VL122"/>
  <c r="VL110"/>
  <c r="VL106"/>
  <c r="VL93"/>
  <c r="VL91"/>
  <c r="VL77"/>
  <c r="VL69"/>
  <c r="VL61"/>
  <c r="VL53"/>
  <c r="VL45"/>
  <c r="VL125"/>
  <c r="VL84"/>
  <c r="VL68"/>
  <c r="VL138"/>
  <c r="VL123"/>
  <c r="VL94"/>
  <c r="VL74"/>
  <c r="VL72"/>
  <c r="VL70"/>
  <c r="VL144"/>
  <c r="VL114"/>
  <c r="VL78"/>
  <c r="VL76"/>
  <c r="VL59"/>
  <c r="VL160"/>
  <c r="VL107"/>
  <c r="VL103"/>
  <c r="VL90"/>
  <c r="VL86"/>
  <c r="VL81"/>
  <c r="VL65"/>
  <c r="VL63"/>
  <c r="VL50"/>
  <c r="VL48"/>
  <c r="VL46"/>
  <c r="VL32"/>
  <c r="VL24"/>
  <c r="VL92"/>
  <c r="VL60"/>
  <c r="VL44"/>
  <c r="VL29"/>
  <c r="VL27"/>
  <c r="VL25"/>
  <c r="VL135"/>
  <c r="VL67"/>
  <c r="VL58"/>
  <c r="VL51"/>
  <c r="VL31"/>
  <c r="VL57"/>
  <c r="VL56"/>
  <c r="VL42"/>
  <c r="VL37"/>
  <c r="VL35"/>
  <c r="VL33"/>
  <c r="VL75"/>
  <c r="VL66"/>
  <c r="VL55"/>
  <c r="VL54"/>
  <c r="VL52"/>
  <c r="VL49"/>
  <c r="VL39"/>
  <c r="VL21"/>
  <c r="VL18"/>
  <c r="VL10"/>
  <c r="VL146"/>
  <c r="VL120"/>
  <c r="VL101"/>
  <c r="VL88"/>
  <c r="VL62"/>
  <c r="VL73"/>
  <c r="VL71"/>
  <c r="VL95"/>
  <c r="VL99"/>
  <c r="VL79"/>
  <c r="VL64"/>
  <c r="VL7"/>
  <c r="VL9"/>
  <c r="VL28"/>
  <c r="VL11"/>
  <c r="VL8"/>
  <c r="VL3"/>
  <c r="VL15"/>
  <c r="VL30"/>
  <c r="VL19"/>
  <c r="VL119"/>
  <c r="VL43"/>
  <c r="VL36"/>
  <c r="VL34"/>
  <c r="VL20"/>
  <c r="VL14"/>
  <c r="VL12"/>
  <c r="VL5"/>
  <c r="VL4"/>
  <c r="VL40"/>
  <c r="VL6"/>
  <c r="VL82"/>
  <c r="VL47"/>
  <c r="VL38"/>
  <c r="VL22"/>
  <c r="VL16"/>
  <c r="VL41"/>
  <c r="VL26"/>
  <c r="VL23"/>
  <c r="VL2"/>
  <c r="VL13"/>
  <c r="VL17"/>
  <c r="KT50"/>
  <c r="IK50"/>
  <c r="KT27"/>
  <c r="IK27"/>
  <c r="KT108"/>
  <c r="IK108"/>
  <c r="KT111"/>
  <c r="IK111"/>
  <c r="KT125"/>
  <c r="IK125"/>
  <c r="KT189"/>
  <c r="IK189"/>
  <c r="KT33"/>
  <c r="IK33"/>
  <c r="KT18"/>
  <c r="IK18"/>
  <c r="KT40"/>
  <c r="IK40"/>
  <c r="KT32"/>
  <c r="IK32"/>
  <c r="KT35"/>
  <c r="IK35"/>
  <c r="KT67"/>
  <c r="IK67"/>
  <c r="KT115"/>
  <c r="IK115"/>
  <c r="KT93"/>
  <c r="IK93"/>
  <c r="KT52"/>
  <c r="IK52"/>
  <c r="KT96"/>
  <c r="IK96"/>
  <c r="KT112"/>
  <c r="IK112"/>
  <c r="KT116"/>
  <c r="IK116"/>
  <c r="KT119"/>
  <c r="IK119"/>
  <c r="KT135"/>
  <c r="IK135"/>
  <c r="KT144"/>
  <c r="IK144"/>
  <c r="KT137"/>
  <c r="IK137"/>
  <c r="KT153"/>
  <c r="IK153"/>
  <c r="KT146"/>
  <c r="IK146"/>
  <c r="KT171"/>
  <c r="IK171"/>
  <c r="KT181"/>
  <c r="IK181"/>
  <c r="KT185"/>
  <c r="IK185"/>
  <c r="KT190"/>
  <c r="IK190"/>
  <c r="KT201"/>
  <c r="IK201"/>
  <c r="KT7"/>
  <c r="IK7"/>
  <c r="KT58"/>
  <c r="IK58"/>
  <c r="KT66"/>
  <c r="IK66"/>
  <c r="KT47"/>
  <c r="IK47"/>
  <c r="KT44"/>
  <c r="IK44"/>
  <c r="KT36"/>
  <c r="IK36"/>
  <c r="KT41"/>
  <c r="IK41"/>
  <c r="KT75"/>
  <c r="IK75"/>
  <c r="KT73"/>
  <c r="IK73"/>
  <c r="KT95"/>
  <c r="IK95"/>
  <c r="KT56"/>
  <c r="IK56"/>
  <c r="KT100"/>
  <c r="IK100"/>
  <c r="KT74"/>
  <c r="IK74"/>
  <c r="KT118"/>
  <c r="IK118"/>
  <c r="KT123"/>
  <c r="IK123"/>
  <c r="KT136"/>
  <c r="IK136"/>
  <c r="KT139"/>
  <c r="IK139"/>
  <c r="KT141"/>
  <c r="IK141"/>
  <c r="KT156"/>
  <c r="KT157"/>
  <c r="KT150"/>
  <c r="IK150"/>
  <c r="KT165"/>
  <c r="IK165"/>
  <c r="KT188"/>
  <c r="IK188"/>
  <c r="KT187"/>
  <c r="IK187"/>
  <c r="KT197"/>
  <c r="IK197"/>
  <c r="KT72"/>
  <c r="IK72"/>
  <c r="KT63"/>
  <c r="IK63"/>
  <c r="KT174"/>
  <c r="IK174"/>
  <c r="KT167"/>
  <c r="IK167"/>
  <c r="KT3"/>
  <c r="IK3"/>
  <c r="KT45"/>
  <c r="IK45"/>
  <c r="KT78"/>
  <c r="IK78"/>
  <c r="KT143"/>
  <c r="IK143"/>
  <c r="KT193"/>
  <c r="IK193"/>
  <c r="KT2"/>
  <c r="IK2"/>
  <c r="KT53"/>
  <c r="IK53"/>
  <c r="KT77"/>
  <c r="IK77"/>
  <c r="KT80"/>
  <c r="IK80"/>
  <c r="KT99"/>
  <c r="IK99"/>
  <c r="KT64"/>
  <c r="IK64"/>
  <c r="KT102"/>
  <c r="IK102"/>
  <c r="KT82"/>
  <c r="IK82"/>
  <c r="KT122"/>
  <c r="IK122"/>
  <c r="KT138"/>
  <c r="IK138"/>
  <c r="KT109"/>
  <c r="IK109"/>
  <c r="KT148"/>
  <c r="IK148"/>
  <c r="KT160"/>
  <c r="KT159"/>
  <c r="IK160"/>
  <c r="KT176"/>
  <c r="IK176"/>
  <c r="KT173"/>
  <c r="IK173"/>
  <c r="KT175"/>
  <c r="IK175"/>
  <c r="KT186"/>
  <c r="IK186"/>
  <c r="KT194"/>
  <c r="IK194"/>
  <c r="KT204"/>
  <c r="IK204"/>
  <c r="KT30"/>
  <c r="IK30"/>
  <c r="KT134"/>
  <c r="IK134"/>
  <c r="KT177"/>
  <c r="IK177"/>
  <c r="KT11"/>
  <c r="IK11"/>
  <c r="KT39"/>
  <c r="IK39"/>
  <c r="KT124"/>
  <c r="IK124"/>
  <c r="KT105"/>
  <c r="IK105"/>
  <c r="KT182"/>
  <c r="IK182"/>
  <c r="KT10"/>
  <c r="IK10"/>
  <c r="KT42"/>
  <c r="IK42"/>
  <c r="KT61"/>
  <c r="IK61"/>
  <c r="KT81"/>
  <c r="IK81"/>
  <c r="KT101"/>
  <c r="IK101"/>
  <c r="KT68"/>
  <c r="IK68"/>
  <c r="KT103"/>
  <c r="IK103"/>
  <c r="KT86"/>
  <c r="IK86"/>
  <c r="KT130"/>
  <c r="IK130"/>
  <c r="KT140"/>
  <c r="IK140"/>
  <c r="KT113"/>
  <c r="IK113"/>
  <c r="KT164"/>
  <c r="IK164"/>
  <c r="KT147"/>
  <c r="IK147"/>
  <c r="KT162"/>
  <c r="IK162"/>
  <c r="KT180"/>
  <c r="IK180"/>
  <c r="KT179"/>
  <c r="IK179"/>
  <c r="KT191"/>
  <c r="IK191"/>
  <c r="KT199"/>
  <c r="IK199"/>
  <c r="KT205"/>
  <c r="IK205"/>
  <c r="KT5"/>
  <c r="IK5"/>
  <c r="KT13"/>
  <c r="IK13"/>
  <c r="KT91"/>
  <c r="IK91"/>
  <c r="KT98"/>
  <c r="IK98"/>
  <c r="KT149"/>
  <c r="IK149"/>
  <c r="KT198"/>
  <c r="IK198"/>
  <c r="KT51"/>
  <c r="IK51"/>
  <c r="KT6"/>
  <c r="IK6"/>
  <c r="KT70"/>
  <c r="IK70"/>
  <c r="KT76"/>
  <c r="IK76"/>
  <c r="KT97"/>
  <c r="IK97"/>
  <c r="KT120"/>
  <c r="IK120"/>
  <c r="KT152"/>
  <c r="IK152"/>
  <c r="KT169"/>
  <c r="IK169"/>
  <c r="KT203"/>
  <c r="IK203"/>
  <c r="KT17"/>
  <c r="IK17"/>
  <c r="KT21"/>
  <c r="IK21"/>
  <c r="KT16"/>
  <c r="KT15"/>
  <c r="IK16"/>
  <c r="KT9"/>
  <c r="IK9"/>
  <c r="KT46"/>
  <c r="IK46"/>
  <c r="KT83"/>
  <c r="IK83"/>
  <c r="KT43"/>
  <c r="IK43"/>
  <c r="KT37"/>
  <c r="IK37"/>
  <c r="KT19"/>
  <c r="IK19"/>
  <c r="KT8"/>
  <c r="IK8"/>
  <c r="KT29"/>
  <c r="IK29"/>
  <c r="KT65"/>
  <c r="IK65"/>
  <c r="KT22"/>
  <c r="IK22"/>
  <c r="KT55"/>
  <c r="IK55"/>
  <c r="KT84"/>
  <c r="IK84"/>
  <c r="KT87"/>
  <c r="IK87"/>
  <c r="KT106"/>
  <c r="IK106"/>
  <c r="KT71"/>
  <c r="IK71"/>
  <c r="KT104"/>
  <c r="IK104"/>
  <c r="KT90"/>
  <c r="IK90"/>
  <c r="KT131"/>
  <c r="IK131"/>
  <c r="KT126"/>
  <c r="IK126"/>
  <c r="KT117"/>
  <c r="IK117"/>
  <c r="KT142"/>
  <c r="IK142"/>
  <c r="KT166"/>
  <c r="IK166"/>
  <c r="KT151"/>
  <c r="IK151"/>
  <c r="KT170"/>
  <c r="IK170"/>
  <c r="KT168"/>
  <c r="IK168"/>
  <c r="KT178"/>
  <c r="IK178"/>
  <c r="KT192"/>
  <c r="IK192"/>
  <c r="KT200"/>
  <c r="IK200"/>
  <c r="KT206"/>
  <c r="IK206"/>
  <c r="KT28"/>
  <c r="IK28"/>
  <c r="KT38"/>
  <c r="IK38"/>
  <c r="KT114"/>
  <c r="IK114"/>
  <c r="KT92"/>
  <c r="IK92"/>
  <c r="KT133"/>
  <c r="IK133"/>
  <c r="KT184"/>
  <c r="IK184"/>
  <c r="KT4"/>
  <c r="IK4"/>
  <c r="KT31"/>
  <c r="IK31"/>
  <c r="KT48"/>
  <c r="IK48"/>
  <c r="KT79"/>
  <c r="IK79"/>
  <c r="KT60"/>
  <c r="IK60"/>
  <c r="KT127"/>
  <c r="IK127"/>
  <c r="KT161"/>
  <c r="IK161"/>
  <c r="KT154"/>
  <c r="IK154"/>
  <c r="KT202"/>
  <c r="IK202"/>
  <c r="KT23"/>
  <c r="IK23"/>
  <c r="KT57"/>
  <c r="IK57"/>
  <c r="KT20"/>
  <c r="IK20"/>
  <c r="KT25"/>
  <c r="IK25"/>
  <c r="KT54"/>
  <c r="IK54"/>
  <c r="KT62"/>
  <c r="IK62"/>
  <c r="KT49"/>
  <c r="IK49"/>
  <c r="KT24"/>
  <c r="IK24"/>
  <c r="KT12"/>
  <c r="IK12"/>
  <c r="KT34"/>
  <c r="IK34"/>
  <c r="KT69"/>
  <c r="IK69"/>
  <c r="KT26"/>
  <c r="IK26"/>
  <c r="KT59"/>
  <c r="IK59"/>
  <c r="KT85"/>
  <c r="IK85"/>
  <c r="KT89"/>
  <c r="IK89"/>
  <c r="KT107"/>
  <c r="IK107"/>
  <c r="KT88"/>
  <c r="IK88"/>
  <c r="KT110"/>
  <c r="IK110"/>
  <c r="KT94"/>
  <c r="IK94"/>
  <c r="KT132"/>
  <c r="IK132"/>
  <c r="KT128"/>
  <c r="IK128"/>
  <c r="KT121"/>
  <c r="IK121"/>
  <c r="KT129"/>
  <c r="IK129"/>
  <c r="KT145"/>
  <c r="IK145"/>
  <c r="KT163"/>
  <c r="IK163"/>
  <c r="KT172"/>
  <c r="IK172"/>
  <c r="KT183"/>
  <c r="IK183"/>
  <c r="KT195"/>
  <c r="IK195"/>
  <c r="KT196"/>
  <c r="IK196"/>
  <c r="IK14"/>
  <c r="IK15"/>
  <c r="IK156"/>
  <c r="IK155"/>
  <c r="IK157"/>
  <c r="IK158"/>
  <c r="VM1"/>
  <c r="TD14"/>
  <c r="TD72"/>
  <c r="TD203"/>
  <c r="TD201"/>
  <c r="TD205"/>
  <c r="TD204"/>
  <c r="TD199"/>
  <c r="TD206"/>
  <c r="TD197"/>
  <c r="TD202"/>
  <c r="TD198"/>
  <c r="TD195"/>
  <c r="TD191"/>
  <c r="TD200"/>
  <c r="TD196"/>
  <c r="TD193"/>
  <c r="TD192"/>
  <c r="TD187"/>
  <c r="TD183"/>
  <c r="TD190"/>
  <c r="TD188"/>
  <c r="TD182"/>
  <c r="TD179"/>
  <c r="TD194"/>
  <c r="TD180"/>
  <c r="TD176"/>
  <c r="TD189"/>
  <c r="TD185"/>
  <c r="TD184"/>
  <c r="TD178"/>
  <c r="TD175"/>
  <c r="TD173"/>
  <c r="TD169"/>
  <c r="TD181"/>
  <c r="TD174"/>
  <c r="TD170"/>
  <c r="TD166"/>
  <c r="TD177"/>
  <c r="TD172"/>
  <c r="TD168"/>
  <c r="TD164"/>
  <c r="TD186"/>
  <c r="TD171"/>
  <c r="TD159"/>
  <c r="TD155"/>
  <c r="TD151"/>
  <c r="TD147"/>
  <c r="TD160"/>
  <c r="TD156"/>
  <c r="TD152"/>
  <c r="TD148"/>
  <c r="TD165"/>
  <c r="TD162"/>
  <c r="TD158"/>
  <c r="TD154"/>
  <c r="TD150"/>
  <c r="TD146"/>
  <c r="TD167"/>
  <c r="TD161"/>
  <c r="TD153"/>
  <c r="TD142"/>
  <c r="TD138"/>
  <c r="TD134"/>
  <c r="TD130"/>
  <c r="TD143"/>
  <c r="TD157"/>
  <c r="TD149"/>
  <c r="TD144"/>
  <c r="TD140"/>
  <c r="TD136"/>
  <c r="TD135"/>
  <c r="TD128"/>
  <c r="TD126"/>
  <c r="TD122"/>
  <c r="TD118"/>
  <c r="TD114"/>
  <c r="TD110"/>
  <c r="TD106"/>
  <c r="TD102"/>
  <c r="TD163"/>
  <c r="TD133"/>
  <c r="TD127"/>
  <c r="TD123"/>
  <c r="TD145"/>
  <c r="TD141"/>
  <c r="TD132"/>
  <c r="TD131"/>
  <c r="TD124"/>
  <c r="TD120"/>
  <c r="TD116"/>
  <c r="TD139"/>
  <c r="TD129"/>
  <c r="TD112"/>
  <c r="TD111"/>
  <c r="TD104"/>
  <c r="TD103"/>
  <c r="TD99"/>
  <c r="TD95"/>
  <c r="TD91"/>
  <c r="TD87"/>
  <c r="TD83"/>
  <c r="TD79"/>
  <c r="TD75"/>
  <c r="TD71"/>
  <c r="TD137"/>
  <c r="TD121"/>
  <c r="TD119"/>
  <c r="TD117"/>
  <c r="TD109"/>
  <c r="TD100"/>
  <c r="TD125"/>
  <c r="TD115"/>
  <c r="TD108"/>
  <c r="TD107"/>
  <c r="TD101"/>
  <c r="TD97"/>
  <c r="TD93"/>
  <c r="TD89"/>
  <c r="TD81"/>
  <c r="TD80"/>
  <c r="TD73"/>
  <c r="TD69"/>
  <c r="TD65"/>
  <c r="TD61"/>
  <c r="TD57"/>
  <c r="TD53"/>
  <c r="TD49"/>
  <c r="TD105"/>
  <c r="TD86"/>
  <c r="TD78"/>
  <c r="TD113"/>
  <c r="TD82"/>
  <c r="TD74"/>
  <c r="TD68"/>
  <c r="TD64"/>
  <c r="TD60"/>
  <c r="TD56"/>
  <c r="TD96"/>
  <c r="TD88"/>
  <c r="TD85"/>
  <c r="TD84"/>
  <c r="TD77"/>
  <c r="TD76"/>
  <c r="TD52"/>
  <c r="TD46"/>
  <c r="TD42"/>
  <c r="TD39"/>
  <c r="TD36"/>
  <c r="TD32"/>
  <c r="TD27"/>
  <c r="TD23"/>
  <c r="TD94"/>
  <c r="TD70"/>
  <c r="TD66"/>
  <c r="TD62"/>
  <c r="TD58"/>
  <c r="TD51"/>
  <c r="TD50"/>
  <c r="TD47"/>
  <c r="TD43"/>
  <c r="TD37"/>
  <c r="TD33"/>
  <c r="TD31"/>
  <c r="TD28"/>
  <c r="TD98"/>
  <c r="TD90"/>
  <c r="TD67"/>
  <c r="TD63"/>
  <c r="TD59"/>
  <c r="TD55"/>
  <c r="TD54"/>
  <c r="TD45"/>
  <c r="TD41"/>
  <c r="TD35"/>
  <c r="TD30"/>
  <c r="TD26"/>
  <c r="TD22"/>
  <c r="TD48"/>
  <c r="TD40"/>
  <c r="TD24"/>
  <c r="TD19"/>
  <c r="TD15"/>
  <c r="TD9"/>
  <c r="TD5"/>
  <c r="TD2"/>
  <c r="TD10"/>
  <c r="TD25"/>
  <c r="TD20"/>
  <c r="TD11"/>
  <c r="TD4"/>
  <c r="TD34"/>
  <c r="TD29"/>
  <c r="TD16"/>
  <c r="TD92"/>
  <c r="TD38"/>
  <c r="TD18"/>
  <c r="TD13"/>
  <c r="TD12"/>
  <c r="TD8"/>
  <c r="TD6"/>
  <c r="TD3"/>
  <c r="TD44"/>
  <c r="TD21"/>
  <c r="TD17"/>
  <c r="TD7"/>
  <c r="TE1"/>
  <c r="FY205" l="1"/>
  <c r="FY197"/>
  <c r="FY202"/>
  <c r="FY199"/>
  <c r="FY200"/>
  <c r="FY206"/>
  <c r="FY198"/>
  <c r="FY204"/>
  <c r="FY201"/>
  <c r="FY195"/>
  <c r="FY194"/>
  <c r="FY192"/>
  <c r="FY190"/>
  <c r="FY188"/>
  <c r="FY180"/>
  <c r="FY184"/>
  <c r="FY193"/>
  <c r="FY186"/>
  <c r="FY203"/>
  <c r="FY191"/>
  <c r="FY176"/>
  <c r="FY170"/>
  <c r="FY162"/>
  <c r="FY196"/>
  <c r="FY189"/>
  <c r="FY187"/>
  <c r="FY182"/>
  <c r="FY174"/>
  <c r="FY161"/>
  <c r="FY159"/>
  <c r="FY152"/>
  <c r="FY183"/>
  <c r="FY178"/>
  <c r="FY179"/>
  <c r="FY173"/>
  <c r="FY157"/>
  <c r="FY155"/>
  <c r="FY146"/>
  <c r="FY163"/>
  <c r="FY156"/>
  <c r="FY153"/>
  <c r="FY148"/>
  <c r="FY172"/>
  <c r="FY165"/>
  <c r="FY164"/>
  <c r="FY158"/>
  <c r="FY169"/>
  <c r="FY167"/>
  <c r="FY166"/>
  <c r="FY160"/>
  <c r="FY154"/>
  <c r="FY185"/>
  <c r="FY177"/>
  <c r="FY135"/>
  <c r="FY127"/>
  <c r="FY181"/>
  <c r="FY168"/>
  <c r="FY143"/>
  <c r="FY171"/>
  <c r="FY147"/>
  <c r="FY150"/>
  <c r="FY175"/>
  <c r="FY145"/>
  <c r="FY136"/>
  <c r="FY121"/>
  <c r="FY113"/>
  <c r="FY134"/>
  <c r="FY124"/>
  <c r="FY149"/>
  <c r="FY131"/>
  <c r="FY130"/>
  <c r="FY128"/>
  <c r="FY125"/>
  <c r="FY139"/>
  <c r="FY133"/>
  <c r="FY132"/>
  <c r="FY122"/>
  <c r="FY138"/>
  <c r="FY117"/>
  <c r="FY129"/>
  <c r="FY126"/>
  <c r="FY123"/>
  <c r="FY104"/>
  <c r="FY96"/>
  <c r="FY111"/>
  <c r="FY141"/>
  <c r="FY112"/>
  <c r="FY144"/>
  <c r="FY120"/>
  <c r="FY119"/>
  <c r="FY103"/>
  <c r="FY101"/>
  <c r="FY99"/>
  <c r="FY91"/>
  <c r="FY83"/>
  <c r="FY140"/>
  <c r="FY118"/>
  <c r="FY115"/>
  <c r="FY151"/>
  <c r="FY116"/>
  <c r="FY109"/>
  <c r="FY100"/>
  <c r="FY97"/>
  <c r="FY94"/>
  <c r="FY137"/>
  <c r="FY106"/>
  <c r="FY102"/>
  <c r="FY93"/>
  <c r="FY92"/>
  <c r="FY77"/>
  <c r="FY72"/>
  <c r="FY142"/>
  <c r="FY84"/>
  <c r="FY81"/>
  <c r="FY75"/>
  <c r="FY61"/>
  <c r="FY53"/>
  <c r="FY105"/>
  <c r="FY87"/>
  <c r="FY86"/>
  <c r="FY78"/>
  <c r="FY66"/>
  <c r="FY58"/>
  <c r="FY114"/>
  <c r="FY108"/>
  <c r="FY82"/>
  <c r="FY79"/>
  <c r="FY68"/>
  <c r="FY63"/>
  <c r="FY55"/>
  <c r="FY110"/>
  <c r="FY90"/>
  <c r="FY73"/>
  <c r="FY64"/>
  <c r="FY56"/>
  <c r="FY48"/>
  <c r="FY40"/>
  <c r="FY32"/>
  <c r="FY89"/>
  <c r="FY85"/>
  <c r="FY69"/>
  <c r="FY42"/>
  <c r="FY38"/>
  <c r="FY27"/>
  <c r="FY60"/>
  <c r="FY59"/>
  <c r="FY52"/>
  <c r="FY51"/>
  <c r="FY44"/>
  <c r="FY80"/>
  <c r="FY46"/>
  <c r="FY33"/>
  <c r="FY29"/>
  <c r="FY95"/>
  <c r="FY62"/>
  <c r="FY54"/>
  <c r="FY49"/>
  <c r="FY34"/>
  <c r="FY25"/>
  <c r="FY17"/>
  <c r="FY70"/>
  <c r="FY22"/>
  <c r="FY20"/>
  <c r="FY11"/>
  <c r="FY3"/>
  <c r="FY107"/>
  <c r="FY57"/>
  <c r="FY47"/>
  <c r="FY31"/>
  <c r="FY8"/>
  <c r="FY74"/>
  <c r="FY67"/>
  <c r="FY50"/>
  <c r="FY39"/>
  <c r="FY24"/>
  <c r="FY13"/>
  <c r="FY5"/>
  <c r="FY45"/>
  <c r="FY37"/>
  <c r="FY35"/>
  <c r="FY16"/>
  <c r="FY9"/>
  <c r="FY76"/>
  <c r="FY41"/>
  <c r="FY71"/>
  <c r="FY12"/>
  <c r="FY4"/>
  <c r="FY10"/>
  <c r="FY18"/>
  <c r="FY6"/>
  <c r="FY98"/>
  <c r="FY43"/>
  <c r="FY26"/>
  <c r="FY19"/>
  <c r="FY65"/>
  <c r="FY23"/>
  <c r="FY2"/>
  <c r="FY28"/>
  <c r="FY30"/>
  <c r="FY88"/>
  <c r="FY36"/>
  <c r="FY15"/>
  <c r="FY7"/>
  <c r="FY21"/>
  <c r="FY14"/>
  <c r="FX208"/>
  <c r="AV206"/>
  <c r="AV204"/>
  <c r="AV205"/>
  <c r="AV203"/>
  <c r="AV201"/>
  <c r="AV199"/>
  <c r="AV197"/>
  <c r="AV195"/>
  <c r="AV202"/>
  <c r="AV200"/>
  <c r="AV198"/>
  <c r="AV196"/>
  <c r="AV193"/>
  <c r="AV192"/>
  <c r="AV191"/>
  <c r="AV194"/>
  <c r="AV190"/>
  <c r="AV188"/>
  <c r="AV186"/>
  <c r="AV184"/>
  <c r="AV189"/>
  <c r="AV187"/>
  <c r="AV185"/>
  <c r="AV183"/>
  <c r="AV181"/>
  <c r="AV179"/>
  <c r="AV177"/>
  <c r="AV182"/>
  <c r="AV180"/>
  <c r="AV178"/>
  <c r="AV176"/>
  <c r="AV171"/>
  <c r="AV170"/>
  <c r="AV162"/>
  <c r="AV160"/>
  <c r="AV158"/>
  <c r="AV173"/>
  <c r="AV172"/>
  <c r="AV165"/>
  <c r="AV164"/>
  <c r="AV175"/>
  <c r="AV174"/>
  <c r="AV167"/>
  <c r="AV166"/>
  <c r="AV163"/>
  <c r="AV169"/>
  <c r="AV168"/>
  <c r="AV159"/>
  <c r="AV152"/>
  <c r="AV151"/>
  <c r="AV150"/>
  <c r="AV148"/>
  <c r="AV146"/>
  <c r="AV144"/>
  <c r="AV142"/>
  <c r="AV161"/>
  <c r="AV154"/>
  <c r="AV153"/>
  <c r="AV156"/>
  <c r="AV155"/>
  <c r="AV149"/>
  <c r="AV147"/>
  <c r="AV157"/>
  <c r="AV145"/>
  <c r="AV141"/>
  <c r="AV136"/>
  <c r="AV134"/>
  <c r="AV132"/>
  <c r="AV130"/>
  <c r="AV128"/>
  <c r="AV138"/>
  <c r="AV137"/>
  <c r="AV143"/>
  <c r="AV140"/>
  <c r="AV139"/>
  <c r="AV135"/>
  <c r="AV133"/>
  <c r="AV131"/>
  <c r="AV129"/>
  <c r="AV122"/>
  <c r="AV121"/>
  <c r="AV124"/>
  <c r="AV123"/>
  <c r="AV118"/>
  <c r="AV116"/>
  <c r="AV114"/>
  <c r="AV112"/>
  <c r="AV110"/>
  <c r="AV108"/>
  <c r="AV106"/>
  <c r="AV104"/>
  <c r="AV126"/>
  <c r="AV125"/>
  <c r="AV127"/>
  <c r="AV120"/>
  <c r="AV119"/>
  <c r="AV117"/>
  <c r="AV115"/>
  <c r="AV113"/>
  <c r="AV111"/>
  <c r="AV109"/>
  <c r="AV107"/>
  <c r="AV100"/>
  <c r="AV99"/>
  <c r="AV92"/>
  <c r="AV91"/>
  <c r="AV84"/>
  <c r="AV83"/>
  <c r="AV80"/>
  <c r="AV78"/>
  <c r="AV76"/>
  <c r="AV74"/>
  <c r="AV72"/>
  <c r="AV70"/>
  <c r="AV68"/>
  <c r="AV66"/>
  <c r="AV64"/>
  <c r="AV62"/>
  <c r="AV60"/>
  <c r="AV58"/>
  <c r="AV56"/>
  <c r="AV54"/>
  <c r="AV52"/>
  <c r="AV103"/>
  <c r="AV102"/>
  <c r="AV101"/>
  <c r="AV94"/>
  <c r="AV93"/>
  <c r="AV86"/>
  <c r="AV85"/>
  <c r="AV105"/>
  <c r="AV96"/>
  <c r="AV95"/>
  <c r="AV88"/>
  <c r="AV87"/>
  <c r="AV81"/>
  <c r="AV79"/>
  <c r="AV98"/>
  <c r="AV97"/>
  <c r="AV90"/>
  <c r="AV89"/>
  <c r="AV82"/>
  <c r="AV77"/>
  <c r="AV73"/>
  <c r="AV51"/>
  <c r="AV49"/>
  <c r="AV47"/>
  <c r="AV45"/>
  <c r="AV43"/>
  <c r="AV41"/>
  <c r="AV39"/>
  <c r="AV37"/>
  <c r="AV35"/>
  <c r="AV33"/>
  <c r="AV31"/>
  <c r="AV69"/>
  <c r="AV75"/>
  <c r="AV71"/>
  <c r="AV50"/>
  <c r="AV48"/>
  <c r="AV46"/>
  <c r="AV67"/>
  <c r="AV65"/>
  <c r="AV63"/>
  <c r="AV61"/>
  <c r="AV59"/>
  <c r="AV57"/>
  <c r="AV55"/>
  <c r="AV53"/>
  <c r="AV36"/>
  <c r="AV25"/>
  <c r="AV24"/>
  <c r="AV21"/>
  <c r="AV19"/>
  <c r="AV17"/>
  <c r="AV15"/>
  <c r="AV13"/>
  <c r="AV11"/>
  <c r="AV9"/>
  <c r="AV7"/>
  <c r="AV5"/>
  <c r="AV3"/>
  <c r="AV12"/>
  <c r="AV8"/>
  <c r="AV6"/>
  <c r="AV4"/>
  <c r="AV38"/>
  <c r="AV30"/>
  <c r="AV27"/>
  <c r="AV26"/>
  <c r="AV40"/>
  <c r="AV32"/>
  <c r="AV29"/>
  <c r="AV28"/>
  <c r="AV22"/>
  <c r="AV20"/>
  <c r="AV18"/>
  <c r="AV16"/>
  <c r="AV14"/>
  <c r="AV10"/>
  <c r="AV44"/>
  <c r="AV42"/>
  <c r="AV34"/>
  <c r="AV23"/>
  <c r="AV2"/>
  <c r="DJ205"/>
  <c r="DJ201"/>
  <c r="DJ197"/>
  <c r="DJ193"/>
  <c r="DJ189"/>
  <c r="DJ185"/>
  <c r="DJ181"/>
  <c r="DJ177"/>
  <c r="DJ173"/>
  <c r="DJ169"/>
  <c r="DJ165"/>
  <c r="DJ161"/>
  <c r="DJ157"/>
  <c r="DJ153"/>
  <c r="DJ149"/>
  <c r="DJ145"/>
  <c r="DJ141"/>
  <c r="DJ206"/>
  <c r="DJ202"/>
  <c r="DJ198"/>
  <c r="DJ194"/>
  <c r="DJ190"/>
  <c r="DJ186"/>
  <c r="DJ182"/>
  <c r="DJ178"/>
  <c r="DJ174"/>
  <c r="DJ170"/>
  <c r="DJ166"/>
  <c r="DJ203"/>
  <c r="DJ199"/>
  <c r="DJ195"/>
  <c r="DJ191"/>
  <c r="DJ187"/>
  <c r="DJ183"/>
  <c r="DJ179"/>
  <c r="DJ175"/>
  <c r="DJ204"/>
  <c r="DJ200"/>
  <c r="DJ196"/>
  <c r="DJ192"/>
  <c r="DJ188"/>
  <c r="DJ184"/>
  <c r="DJ180"/>
  <c r="DJ176"/>
  <c r="DJ172"/>
  <c r="DJ168"/>
  <c r="DJ164"/>
  <c r="DJ171"/>
  <c r="DJ163"/>
  <c r="DJ162"/>
  <c r="DJ152"/>
  <c r="DJ147"/>
  <c r="DJ146"/>
  <c r="DJ136"/>
  <c r="DJ132"/>
  <c r="DJ128"/>
  <c r="DJ124"/>
  <c r="DJ120"/>
  <c r="DJ167"/>
  <c r="DJ156"/>
  <c r="DJ151"/>
  <c r="DJ150"/>
  <c r="DJ140"/>
  <c r="DJ137"/>
  <c r="DJ133"/>
  <c r="DJ129"/>
  <c r="DJ125"/>
  <c r="DJ160"/>
  <c r="DJ155"/>
  <c r="DJ154"/>
  <c r="DJ144"/>
  <c r="DJ139"/>
  <c r="DJ138"/>
  <c r="DJ134"/>
  <c r="DJ130"/>
  <c r="DJ126"/>
  <c r="DJ159"/>
  <c r="DJ158"/>
  <c r="DJ148"/>
  <c r="DJ143"/>
  <c r="DJ142"/>
  <c r="DJ135"/>
  <c r="DJ131"/>
  <c r="DJ127"/>
  <c r="DJ123"/>
  <c r="DJ119"/>
  <c r="DJ115"/>
  <c r="DJ122"/>
  <c r="DJ117"/>
  <c r="DJ113"/>
  <c r="DJ112"/>
  <c r="DJ111"/>
  <c r="DJ107"/>
  <c r="DJ103"/>
  <c r="DJ99"/>
  <c r="DJ95"/>
  <c r="DJ91"/>
  <c r="DJ87"/>
  <c r="DJ83"/>
  <c r="DJ79"/>
  <c r="DJ75"/>
  <c r="DJ71"/>
  <c r="DJ67"/>
  <c r="DJ63"/>
  <c r="DJ116"/>
  <c r="DJ108"/>
  <c r="DJ104"/>
  <c r="DJ100"/>
  <c r="DJ96"/>
  <c r="DJ92"/>
  <c r="DJ88"/>
  <c r="DJ84"/>
  <c r="DJ80"/>
  <c r="DJ76"/>
  <c r="DJ72"/>
  <c r="DJ121"/>
  <c r="DJ118"/>
  <c r="DJ109"/>
  <c r="DJ105"/>
  <c r="DJ101"/>
  <c r="DJ97"/>
  <c r="DJ93"/>
  <c r="DJ89"/>
  <c r="DJ85"/>
  <c r="DJ81"/>
  <c r="DJ77"/>
  <c r="DJ73"/>
  <c r="DJ114"/>
  <c r="DJ110"/>
  <c r="DJ106"/>
  <c r="DJ102"/>
  <c r="DJ98"/>
  <c r="DJ94"/>
  <c r="DJ90"/>
  <c r="DJ86"/>
  <c r="DJ82"/>
  <c r="DJ78"/>
  <c r="DJ74"/>
  <c r="DJ70"/>
  <c r="DJ66"/>
  <c r="DJ62"/>
  <c r="DJ69"/>
  <c r="DJ64"/>
  <c r="DJ61"/>
  <c r="DJ58"/>
  <c r="DJ54"/>
  <c r="DJ50"/>
  <c r="DJ46"/>
  <c r="DJ42"/>
  <c r="DJ38"/>
  <c r="DJ34"/>
  <c r="DJ30"/>
  <c r="DJ26"/>
  <c r="DJ22"/>
  <c r="DJ18"/>
  <c r="DJ14"/>
  <c r="DJ10"/>
  <c r="DJ6"/>
  <c r="DJ2"/>
  <c r="DJ15"/>
  <c r="DJ11"/>
  <c r="DJ7"/>
  <c r="DJ3"/>
  <c r="DJ20"/>
  <c r="DJ16"/>
  <c r="DJ12"/>
  <c r="DJ60"/>
  <c r="DJ59"/>
  <c r="DJ55"/>
  <c r="DJ51"/>
  <c r="DJ47"/>
  <c r="DJ43"/>
  <c r="DJ39"/>
  <c r="DJ35"/>
  <c r="DJ31"/>
  <c r="DJ27"/>
  <c r="DJ23"/>
  <c r="DJ19"/>
  <c r="DJ8"/>
  <c r="DJ4"/>
  <c r="DJ68"/>
  <c r="DJ65"/>
  <c r="DJ56"/>
  <c r="DJ52"/>
  <c r="DJ48"/>
  <c r="DJ44"/>
  <c r="DJ40"/>
  <c r="DJ36"/>
  <c r="DJ32"/>
  <c r="DJ28"/>
  <c r="DJ24"/>
  <c r="DJ57"/>
  <c r="DJ53"/>
  <c r="DJ49"/>
  <c r="DJ45"/>
  <c r="DJ41"/>
  <c r="DJ37"/>
  <c r="DJ33"/>
  <c r="DJ29"/>
  <c r="DJ25"/>
  <c r="DJ21"/>
  <c r="DJ17"/>
  <c r="DJ13"/>
  <c r="DJ9"/>
  <c r="DJ5"/>
  <c r="DJ1"/>
  <c r="FY210"/>
  <c r="KU158"/>
  <c r="FZ1"/>
  <c r="KU155"/>
  <c r="KU14"/>
  <c r="VM205"/>
  <c r="VM202"/>
  <c r="VM199"/>
  <c r="VM204"/>
  <c r="VM192"/>
  <c r="VM184"/>
  <c r="VM198"/>
  <c r="VM196"/>
  <c r="VM201"/>
  <c r="VM185"/>
  <c r="VM175"/>
  <c r="VM167"/>
  <c r="VM206"/>
  <c r="VM173"/>
  <c r="VM171"/>
  <c r="VM161"/>
  <c r="VM203"/>
  <c r="VM200"/>
  <c r="VM194"/>
  <c r="VM189"/>
  <c r="VM197"/>
  <c r="VM193"/>
  <c r="VM195"/>
  <c r="VM177"/>
  <c r="VM174"/>
  <c r="VM188"/>
  <c r="VM180"/>
  <c r="VM176"/>
  <c r="VM164"/>
  <c r="VM187"/>
  <c r="VM183"/>
  <c r="VM179"/>
  <c r="VM178"/>
  <c r="VM182"/>
  <c r="VM162"/>
  <c r="VM159"/>
  <c r="VM186"/>
  <c r="VM165"/>
  <c r="VM150"/>
  <c r="VM142"/>
  <c r="VM181"/>
  <c r="VM168"/>
  <c r="VM166"/>
  <c r="VM191"/>
  <c r="VM157"/>
  <c r="VM154"/>
  <c r="VM141"/>
  <c r="VM133"/>
  <c r="VM125"/>
  <c r="VM190"/>
  <c r="VM148"/>
  <c r="VM145"/>
  <c r="VM140"/>
  <c r="VM138"/>
  <c r="VM158"/>
  <c r="VM170"/>
  <c r="VM163"/>
  <c r="VM152"/>
  <c r="VM149"/>
  <c r="VM143"/>
  <c r="VM172"/>
  <c r="VM169"/>
  <c r="VM146"/>
  <c r="VM135"/>
  <c r="VM113"/>
  <c r="VM130"/>
  <c r="VM124"/>
  <c r="VM120"/>
  <c r="VM118"/>
  <c r="VM116"/>
  <c r="VM155"/>
  <c r="VM153"/>
  <c r="VM151"/>
  <c r="VM127"/>
  <c r="VM121"/>
  <c r="VM139"/>
  <c r="VM134"/>
  <c r="VM160"/>
  <c r="VM137"/>
  <c r="VM131"/>
  <c r="VM122"/>
  <c r="VM115"/>
  <c r="VM102"/>
  <c r="VM94"/>
  <c r="VM86"/>
  <c r="VM128"/>
  <c r="VM100"/>
  <c r="VM98"/>
  <c r="VM85"/>
  <c r="VM83"/>
  <c r="VM147"/>
  <c r="VM112"/>
  <c r="VM109"/>
  <c r="VM104"/>
  <c r="VM87"/>
  <c r="VM80"/>
  <c r="VM136"/>
  <c r="VM132"/>
  <c r="VM110"/>
  <c r="VM106"/>
  <c r="VM93"/>
  <c r="VM91"/>
  <c r="VM89"/>
  <c r="VM144"/>
  <c r="VM129"/>
  <c r="VM107"/>
  <c r="VM95"/>
  <c r="VM74"/>
  <c r="VM66"/>
  <c r="VM58"/>
  <c r="VM50"/>
  <c r="VM42"/>
  <c r="VM123"/>
  <c r="VM97"/>
  <c r="VM72"/>
  <c r="VM70"/>
  <c r="VM57"/>
  <c r="VM55"/>
  <c r="VM53"/>
  <c r="VM114"/>
  <c r="VM78"/>
  <c r="VM76"/>
  <c r="VM103"/>
  <c r="VM90"/>
  <c r="VM81"/>
  <c r="VM65"/>
  <c r="VM63"/>
  <c r="VM61"/>
  <c r="VM99"/>
  <c r="VM67"/>
  <c r="VM52"/>
  <c r="VM37"/>
  <c r="VM29"/>
  <c r="VM108"/>
  <c r="VM96"/>
  <c r="VM69"/>
  <c r="VM51"/>
  <c r="VM31"/>
  <c r="VM117"/>
  <c r="VM68"/>
  <c r="VM59"/>
  <c r="VM56"/>
  <c r="VM48"/>
  <c r="VM35"/>
  <c r="VM33"/>
  <c r="VM75"/>
  <c r="VM54"/>
  <c r="VM49"/>
  <c r="VM45"/>
  <c r="VM39"/>
  <c r="VM21"/>
  <c r="VM156"/>
  <c r="VM71"/>
  <c r="VM28"/>
  <c r="VM26"/>
  <c r="VM24"/>
  <c r="VM15"/>
  <c r="VM7"/>
  <c r="VM119"/>
  <c r="VM60"/>
  <c r="VM105"/>
  <c r="VM101"/>
  <c r="VM111"/>
  <c r="VM84"/>
  <c r="VM64"/>
  <c r="VM62"/>
  <c r="VM92"/>
  <c r="VM79"/>
  <c r="VM47"/>
  <c r="VM36"/>
  <c r="VM30"/>
  <c r="VM23"/>
  <c r="VM44"/>
  <c r="VM32"/>
  <c r="VM8"/>
  <c r="VM3"/>
  <c r="VM4"/>
  <c r="VM40"/>
  <c r="VM19"/>
  <c r="VM77"/>
  <c r="VM43"/>
  <c r="VM34"/>
  <c r="VM20"/>
  <c r="VM14"/>
  <c r="VM12"/>
  <c r="VM10"/>
  <c r="VM5"/>
  <c r="VM27"/>
  <c r="VM82"/>
  <c r="VM46"/>
  <c r="VM38"/>
  <c r="VM22"/>
  <c r="VM16"/>
  <c r="VM2"/>
  <c r="VM126"/>
  <c r="VM73"/>
  <c r="VM25"/>
  <c r="VM13"/>
  <c r="VM17"/>
  <c r="VM41"/>
  <c r="VM18"/>
  <c r="VM88"/>
  <c r="VM9"/>
  <c r="VM11"/>
  <c r="VM6"/>
  <c r="KU2"/>
  <c r="IL2"/>
  <c r="KU37"/>
  <c r="IL37"/>
  <c r="KU73"/>
  <c r="IL73"/>
  <c r="KU137"/>
  <c r="IL137"/>
  <c r="KU146"/>
  <c r="IL146"/>
  <c r="KU63"/>
  <c r="IL63"/>
  <c r="KU43"/>
  <c r="IL43"/>
  <c r="KU94"/>
  <c r="IL94"/>
  <c r="KU52"/>
  <c r="IL52"/>
  <c r="KU60"/>
  <c r="IL60"/>
  <c r="KU105"/>
  <c r="IL105"/>
  <c r="KU80"/>
  <c r="IL80"/>
  <c r="KU115"/>
  <c r="IL115"/>
  <c r="KU71"/>
  <c r="IL71"/>
  <c r="KU103"/>
  <c r="IL103"/>
  <c r="KU124"/>
  <c r="IL124"/>
  <c r="KU163"/>
  <c r="IL163"/>
  <c r="KU128"/>
  <c r="IL128"/>
  <c r="KU130"/>
  <c r="IL130"/>
  <c r="KU150"/>
  <c r="IL150"/>
  <c r="KU159"/>
  <c r="KU160"/>
  <c r="IL160"/>
  <c r="KU168"/>
  <c r="IL168"/>
  <c r="KU173"/>
  <c r="IL173"/>
  <c r="KU194"/>
  <c r="IL194"/>
  <c r="KU193"/>
  <c r="IL193"/>
  <c r="KU206"/>
  <c r="IL206"/>
  <c r="KU8"/>
  <c r="IL8"/>
  <c r="KU34"/>
  <c r="IL34"/>
  <c r="KU9"/>
  <c r="IL9"/>
  <c r="KU30"/>
  <c r="IL30"/>
  <c r="KU67"/>
  <c r="IL67"/>
  <c r="KU47"/>
  <c r="IL47"/>
  <c r="KU23"/>
  <c r="IL23"/>
  <c r="KU76"/>
  <c r="IL76"/>
  <c r="KU64"/>
  <c r="IL64"/>
  <c r="KU49"/>
  <c r="IL49"/>
  <c r="KU81"/>
  <c r="IL81"/>
  <c r="KU125"/>
  <c r="IL125"/>
  <c r="KU75"/>
  <c r="IL75"/>
  <c r="KU104"/>
  <c r="IL104"/>
  <c r="KU131"/>
  <c r="IL131"/>
  <c r="KU102"/>
  <c r="IL102"/>
  <c r="KU135"/>
  <c r="IL135"/>
  <c r="KU134"/>
  <c r="IL134"/>
  <c r="KU154"/>
  <c r="IL154"/>
  <c r="KU147"/>
  <c r="IL147"/>
  <c r="KU172"/>
  <c r="IL172"/>
  <c r="KU175"/>
  <c r="IL175"/>
  <c r="KU179"/>
  <c r="IL179"/>
  <c r="KU196"/>
  <c r="IL196"/>
  <c r="KU199"/>
  <c r="IL199"/>
  <c r="KU3"/>
  <c r="IL3"/>
  <c r="KU46"/>
  <c r="IL46"/>
  <c r="KU120"/>
  <c r="IL120"/>
  <c r="KU169"/>
  <c r="IL169"/>
  <c r="KU5"/>
  <c r="IL5"/>
  <c r="KU90"/>
  <c r="IL90"/>
  <c r="KU100"/>
  <c r="IL100"/>
  <c r="KU138"/>
  <c r="IL138"/>
  <c r="KU178"/>
  <c r="IL178"/>
  <c r="KU41"/>
  <c r="IL41"/>
  <c r="KU84"/>
  <c r="IL84"/>
  <c r="KU74"/>
  <c r="IL74"/>
  <c r="KU57"/>
  <c r="IL57"/>
  <c r="KU93"/>
  <c r="IL93"/>
  <c r="KU109"/>
  <c r="IL109"/>
  <c r="KU83"/>
  <c r="IL83"/>
  <c r="KU112"/>
  <c r="IL112"/>
  <c r="KU141"/>
  <c r="IL141"/>
  <c r="KU110"/>
  <c r="IL110"/>
  <c r="KU140"/>
  <c r="IL140"/>
  <c r="KU142"/>
  <c r="IL142"/>
  <c r="KU162"/>
  <c r="IL162"/>
  <c r="KU166"/>
  <c r="IL166"/>
  <c r="KU184"/>
  <c r="IL184"/>
  <c r="KU188"/>
  <c r="IL188"/>
  <c r="KU191"/>
  <c r="IL191"/>
  <c r="KU205"/>
  <c r="IL205"/>
  <c r="KU56"/>
  <c r="IL56"/>
  <c r="KU126"/>
  <c r="IL126"/>
  <c r="KU180"/>
  <c r="IL180"/>
  <c r="KU29"/>
  <c r="IL29"/>
  <c r="KU50"/>
  <c r="IL50"/>
  <c r="KU89"/>
  <c r="IL89"/>
  <c r="KU136"/>
  <c r="IL136"/>
  <c r="KU182"/>
  <c r="IL182"/>
  <c r="KU13"/>
  <c r="IL13"/>
  <c r="KU51"/>
  <c r="IL51"/>
  <c r="KU20"/>
  <c r="IL20"/>
  <c r="KU36"/>
  <c r="IL36"/>
  <c r="KU61"/>
  <c r="IL61"/>
  <c r="KU97"/>
  <c r="IL97"/>
  <c r="KU117"/>
  <c r="IL117"/>
  <c r="KU87"/>
  <c r="IL87"/>
  <c r="KU129"/>
  <c r="IL129"/>
  <c r="KU145"/>
  <c r="IL145"/>
  <c r="KU114"/>
  <c r="IL114"/>
  <c r="KU144"/>
  <c r="IL144"/>
  <c r="KU153"/>
  <c r="IL153"/>
  <c r="KU165"/>
  <c r="IL165"/>
  <c r="IL159"/>
  <c r="KU170"/>
  <c r="IL170"/>
  <c r="KU185"/>
  <c r="IL185"/>
  <c r="KU190"/>
  <c r="IL190"/>
  <c r="KU195"/>
  <c r="IL195"/>
  <c r="KU201"/>
  <c r="IL201"/>
  <c r="KU15"/>
  <c r="KU16"/>
  <c r="IL16"/>
  <c r="KU59"/>
  <c r="IL59"/>
  <c r="KU86"/>
  <c r="IL86"/>
  <c r="KU99"/>
  <c r="IL99"/>
  <c r="KU143"/>
  <c r="IL143"/>
  <c r="KU192"/>
  <c r="IL192"/>
  <c r="KU6"/>
  <c r="IL6"/>
  <c r="KU12"/>
  <c r="IL12"/>
  <c r="KU35"/>
  <c r="IL35"/>
  <c r="KU77"/>
  <c r="IL77"/>
  <c r="KU53"/>
  <c r="IL53"/>
  <c r="KU111"/>
  <c r="IL111"/>
  <c r="KU106"/>
  <c r="IL106"/>
  <c r="KU177"/>
  <c r="IL177"/>
  <c r="KU200"/>
  <c r="IL200"/>
  <c r="KU7"/>
  <c r="IL7"/>
  <c r="KU19"/>
  <c r="IL19"/>
  <c r="KU32"/>
  <c r="IL32"/>
  <c r="KU18"/>
  <c r="IL18"/>
  <c r="KU45"/>
  <c r="IL45"/>
  <c r="KU58"/>
  <c r="IL58"/>
  <c r="KU82"/>
  <c r="IL82"/>
  <c r="KU21"/>
  <c r="IL21"/>
  <c r="KU38"/>
  <c r="IL38"/>
  <c r="KU25"/>
  <c r="IL25"/>
  <c r="KU40"/>
  <c r="IL40"/>
  <c r="KU54"/>
  <c r="IL54"/>
  <c r="KU31"/>
  <c r="IL31"/>
  <c r="KU62"/>
  <c r="IL62"/>
  <c r="KU39"/>
  <c r="IL39"/>
  <c r="KU88"/>
  <c r="IL88"/>
  <c r="KU113"/>
  <c r="IL113"/>
  <c r="KU65"/>
  <c r="IL65"/>
  <c r="KU101"/>
  <c r="IL101"/>
  <c r="KU119"/>
  <c r="IL119"/>
  <c r="KU91"/>
  <c r="IL91"/>
  <c r="KU139"/>
  <c r="IL139"/>
  <c r="KU123"/>
  <c r="IL123"/>
  <c r="KU118"/>
  <c r="IL118"/>
  <c r="KU149"/>
  <c r="IL149"/>
  <c r="KU161"/>
  <c r="IL161"/>
  <c r="KU148"/>
  <c r="IL148"/>
  <c r="KU171"/>
  <c r="IL171"/>
  <c r="KU174"/>
  <c r="IL174"/>
  <c r="KU189"/>
  <c r="IL189"/>
  <c r="KU183"/>
  <c r="IL183"/>
  <c r="KU198"/>
  <c r="IL198"/>
  <c r="KU203"/>
  <c r="IL203"/>
  <c r="KU22"/>
  <c r="IL22"/>
  <c r="KU70"/>
  <c r="IL70"/>
  <c r="KU108"/>
  <c r="IL108"/>
  <c r="KU133"/>
  <c r="IL133"/>
  <c r="KU164"/>
  <c r="IL164"/>
  <c r="KU197"/>
  <c r="IL197"/>
  <c r="KU26"/>
  <c r="IL26"/>
  <c r="KU4"/>
  <c r="IL4"/>
  <c r="KU27"/>
  <c r="IL27"/>
  <c r="KU68"/>
  <c r="IL68"/>
  <c r="KU79"/>
  <c r="IL79"/>
  <c r="KU132"/>
  <c r="IL132"/>
  <c r="KU151"/>
  <c r="IL151"/>
  <c r="KU204"/>
  <c r="IL204"/>
  <c r="KU11"/>
  <c r="IL11"/>
  <c r="KU98"/>
  <c r="IL98"/>
  <c r="KU17"/>
  <c r="IL17"/>
  <c r="KU24"/>
  <c r="IL24"/>
  <c r="KU28"/>
  <c r="IL28"/>
  <c r="KU85"/>
  <c r="IL85"/>
  <c r="KU44"/>
  <c r="IL44"/>
  <c r="KU92"/>
  <c r="IL92"/>
  <c r="KU10"/>
  <c r="IL10"/>
  <c r="KU48"/>
  <c r="IL48"/>
  <c r="KU55"/>
  <c r="IL55"/>
  <c r="KU33"/>
  <c r="IL33"/>
  <c r="KU66"/>
  <c r="IL66"/>
  <c r="KU42"/>
  <c r="IL42"/>
  <c r="KU96"/>
  <c r="IL96"/>
  <c r="KU78"/>
  <c r="IL78"/>
  <c r="KU69"/>
  <c r="IL69"/>
  <c r="KU107"/>
  <c r="IL107"/>
  <c r="KU121"/>
  <c r="IL121"/>
  <c r="KU95"/>
  <c r="IL95"/>
  <c r="KU116"/>
  <c r="IL116"/>
  <c r="KU127"/>
  <c r="IL127"/>
  <c r="KU122"/>
  <c r="IL122"/>
  <c r="KU156"/>
  <c r="KU157"/>
  <c r="KU167"/>
  <c r="IL167"/>
  <c r="KU152"/>
  <c r="IL152"/>
  <c r="KU186"/>
  <c r="IL186"/>
  <c r="KU181"/>
  <c r="IL181"/>
  <c r="KU176"/>
  <c r="IL176"/>
  <c r="KU187"/>
  <c r="IL187"/>
  <c r="KU202"/>
  <c r="IL202"/>
  <c r="KU72"/>
  <c r="IL72"/>
  <c r="IL15"/>
  <c r="IL14"/>
  <c r="IL156"/>
  <c r="IL155"/>
  <c r="IL158"/>
  <c r="IL157"/>
  <c r="VN1"/>
  <c r="TE204"/>
  <c r="TE14"/>
  <c r="TE72"/>
  <c r="TE202"/>
  <c r="TE203"/>
  <c r="TE205"/>
  <c r="TE200"/>
  <c r="TE201"/>
  <c r="TE196"/>
  <c r="TE192"/>
  <c r="TE206"/>
  <c r="TE199"/>
  <c r="TE198"/>
  <c r="TE197"/>
  <c r="TE195"/>
  <c r="TE194"/>
  <c r="TE191"/>
  <c r="TE190"/>
  <c r="TE188"/>
  <c r="TE184"/>
  <c r="TE193"/>
  <c r="TE189"/>
  <c r="TE180"/>
  <c r="TE186"/>
  <c r="TE181"/>
  <c r="TE177"/>
  <c r="TE187"/>
  <c r="TE183"/>
  <c r="TE182"/>
  <c r="TE179"/>
  <c r="TE174"/>
  <c r="TE170"/>
  <c r="TE176"/>
  <c r="TE171"/>
  <c r="TE167"/>
  <c r="TE178"/>
  <c r="TE175"/>
  <c r="TE173"/>
  <c r="TE169"/>
  <c r="TE165"/>
  <c r="TE172"/>
  <c r="TE160"/>
  <c r="TE156"/>
  <c r="TE152"/>
  <c r="TE148"/>
  <c r="TE166"/>
  <c r="TE164"/>
  <c r="TE163"/>
  <c r="TE161"/>
  <c r="TE157"/>
  <c r="TE153"/>
  <c r="TE149"/>
  <c r="TE185"/>
  <c r="TE159"/>
  <c r="TE155"/>
  <c r="TE151"/>
  <c r="TE147"/>
  <c r="TE162"/>
  <c r="TE154"/>
  <c r="TE146"/>
  <c r="TE143"/>
  <c r="TE139"/>
  <c r="TE135"/>
  <c r="TE131"/>
  <c r="TE144"/>
  <c r="TE140"/>
  <c r="TE158"/>
  <c r="TE150"/>
  <c r="TE145"/>
  <c r="TE141"/>
  <c r="TE137"/>
  <c r="TE134"/>
  <c r="TE133"/>
  <c r="TE127"/>
  <c r="TE123"/>
  <c r="TE119"/>
  <c r="TE115"/>
  <c r="TE111"/>
  <c r="TE107"/>
  <c r="TE103"/>
  <c r="TE138"/>
  <c r="TE132"/>
  <c r="TE124"/>
  <c r="TE142"/>
  <c r="TE130"/>
  <c r="TE129"/>
  <c r="TE125"/>
  <c r="TE121"/>
  <c r="TE117"/>
  <c r="TE128"/>
  <c r="TE110"/>
  <c r="TE109"/>
  <c r="TE102"/>
  <c r="TE100"/>
  <c r="TE96"/>
  <c r="TE92"/>
  <c r="TE88"/>
  <c r="TE84"/>
  <c r="TE80"/>
  <c r="TE76"/>
  <c r="TE168"/>
  <c r="TE108"/>
  <c r="TE101"/>
  <c r="TE136"/>
  <c r="TE126"/>
  <c r="TE114"/>
  <c r="TE113"/>
  <c r="TE106"/>
  <c r="TE105"/>
  <c r="TE98"/>
  <c r="TE94"/>
  <c r="TE90"/>
  <c r="TE118"/>
  <c r="TE99"/>
  <c r="TE97"/>
  <c r="TE95"/>
  <c r="TE93"/>
  <c r="TE91"/>
  <c r="TE89"/>
  <c r="TE87"/>
  <c r="TE86"/>
  <c r="TE79"/>
  <c r="TE78"/>
  <c r="TE70"/>
  <c r="TE66"/>
  <c r="TE62"/>
  <c r="TE58"/>
  <c r="TE54"/>
  <c r="TE50"/>
  <c r="TE116"/>
  <c r="TE104"/>
  <c r="TE85"/>
  <c r="TE77"/>
  <c r="TE120"/>
  <c r="TE112"/>
  <c r="TE81"/>
  <c r="TE73"/>
  <c r="TE71"/>
  <c r="TE69"/>
  <c r="TE65"/>
  <c r="TE61"/>
  <c r="TE57"/>
  <c r="TE122"/>
  <c r="TE83"/>
  <c r="TE82"/>
  <c r="TE75"/>
  <c r="TE74"/>
  <c r="TE68"/>
  <c r="TE64"/>
  <c r="TE60"/>
  <c r="TE56"/>
  <c r="TE51"/>
  <c r="TE47"/>
  <c r="TE43"/>
  <c r="TE37"/>
  <c r="TE33"/>
  <c r="TE31"/>
  <c r="TE28"/>
  <c r="TE24"/>
  <c r="TE49"/>
  <c r="TE48"/>
  <c r="TE44"/>
  <c r="TE40"/>
  <c r="TE38"/>
  <c r="TE34"/>
  <c r="TE29"/>
  <c r="TE53"/>
  <c r="TE52"/>
  <c r="TE46"/>
  <c r="TE42"/>
  <c r="TE39"/>
  <c r="TE36"/>
  <c r="TE32"/>
  <c r="TE27"/>
  <c r="TE23"/>
  <c r="TE67"/>
  <c r="TE41"/>
  <c r="TE16"/>
  <c r="TE10"/>
  <c r="TE6"/>
  <c r="TE3"/>
  <c r="TE11"/>
  <c r="TE12"/>
  <c r="TE63"/>
  <c r="TE35"/>
  <c r="TE30"/>
  <c r="TE25"/>
  <c r="TE21"/>
  <c r="TE20"/>
  <c r="TE17"/>
  <c r="TE4"/>
  <c r="TE45"/>
  <c r="TE18"/>
  <c r="TE13"/>
  <c r="TE55"/>
  <c r="TE26"/>
  <c r="TE22"/>
  <c r="TE19"/>
  <c r="TE15"/>
  <c r="TE9"/>
  <c r="TE5"/>
  <c r="TE2"/>
  <c r="TE7"/>
  <c r="TE59"/>
  <c r="TE8"/>
  <c r="TF1"/>
  <c r="FZ202" l="1"/>
  <c r="FZ199"/>
  <c r="FZ204"/>
  <c r="FZ205"/>
  <c r="FZ197"/>
  <c r="FZ192"/>
  <c r="FZ191"/>
  <c r="FZ196"/>
  <c r="FZ185"/>
  <c r="FZ177"/>
  <c r="FZ193"/>
  <c r="FZ188"/>
  <c r="FZ186"/>
  <c r="FZ206"/>
  <c r="FZ203"/>
  <c r="FZ200"/>
  <c r="FZ198"/>
  <c r="FZ182"/>
  <c r="FZ180"/>
  <c r="FZ178"/>
  <c r="FZ175"/>
  <c r="FZ167"/>
  <c r="FZ159"/>
  <c r="FZ176"/>
  <c r="FZ194"/>
  <c r="FZ189"/>
  <c r="FZ190"/>
  <c r="FZ179"/>
  <c r="FZ163"/>
  <c r="FZ157"/>
  <c r="FZ187"/>
  <c r="FZ174"/>
  <c r="FZ184"/>
  <c r="FZ169"/>
  <c r="FZ201"/>
  <c r="FZ172"/>
  <c r="FZ181"/>
  <c r="FZ143"/>
  <c r="FZ165"/>
  <c r="FZ164"/>
  <c r="FZ162"/>
  <c r="FZ161"/>
  <c r="FZ158"/>
  <c r="FZ150"/>
  <c r="FZ170"/>
  <c r="FZ166"/>
  <c r="FZ160"/>
  <c r="FZ154"/>
  <c r="FZ173"/>
  <c r="FZ168"/>
  <c r="FZ183"/>
  <c r="FZ171"/>
  <c r="FZ140"/>
  <c r="FZ132"/>
  <c r="FZ124"/>
  <c r="FZ148"/>
  <c r="FZ147"/>
  <c r="FZ137"/>
  <c r="FZ135"/>
  <c r="FZ195"/>
  <c r="FZ153"/>
  <c r="FZ149"/>
  <c r="FZ144"/>
  <c r="FZ139"/>
  <c r="FZ152"/>
  <c r="FZ151"/>
  <c r="FZ142"/>
  <c r="FZ138"/>
  <c r="FZ123"/>
  <c r="FZ118"/>
  <c r="FZ133"/>
  <c r="FZ130"/>
  <c r="FZ156"/>
  <c r="FZ145"/>
  <c r="FZ122"/>
  <c r="FZ115"/>
  <c r="FZ113"/>
  <c r="FZ120"/>
  <c r="FZ119"/>
  <c r="FZ131"/>
  <c r="FZ128"/>
  <c r="FZ127"/>
  <c r="FZ125"/>
  <c r="FZ109"/>
  <c r="FZ101"/>
  <c r="FZ93"/>
  <c r="FZ141"/>
  <c r="FZ107"/>
  <c r="FZ155"/>
  <c r="FZ134"/>
  <c r="FZ126"/>
  <c r="FZ121"/>
  <c r="FZ136"/>
  <c r="FZ114"/>
  <c r="FZ111"/>
  <c r="FZ105"/>
  <c r="FZ88"/>
  <c r="FZ80"/>
  <c r="FZ116"/>
  <c r="FZ85"/>
  <c r="FZ100"/>
  <c r="FZ97"/>
  <c r="FZ94"/>
  <c r="FZ110"/>
  <c r="FZ104"/>
  <c r="FZ91"/>
  <c r="FZ117"/>
  <c r="FZ112"/>
  <c r="FZ103"/>
  <c r="FZ99"/>
  <c r="FZ79"/>
  <c r="FZ69"/>
  <c r="FZ102"/>
  <c r="FZ87"/>
  <c r="FZ86"/>
  <c r="FZ78"/>
  <c r="FZ66"/>
  <c r="FZ58"/>
  <c r="FZ50"/>
  <c r="FZ108"/>
  <c r="FZ82"/>
  <c r="FZ68"/>
  <c r="FZ63"/>
  <c r="FZ55"/>
  <c r="FZ106"/>
  <c r="FZ95"/>
  <c r="FZ92"/>
  <c r="FZ74"/>
  <c r="FZ72"/>
  <c r="FZ70"/>
  <c r="FZ60"/>
  <c r="FZ52"/>
  <c r="FZ84"/>
  <c r="FZ81"/>
  <c r="FZ75"/>
  <c r="FZ61"/>
  <c r="FZ53"/>
  <c r="FZ45"/>
  <c r="FZ37"/>
  <c r="FZ59"/>
  <c r="FZ51"/>
  <c r="FZ44"/>
  <c r="FZ31"/>
  <c r="FZ24"/>
  <c r="FZ129"/>
  <c r="FZ48"/>
  <c r="FZ46"/>
  <c r="FZ98"/>
  <c r="FZ71"/>
  <c r="FZ65"/>
  <c r="FZ64"/>
  <c r="FZ57"/>
  <c r="FZ56"/>
  <c r="FZ39"/>
  <c r="FZ35"/>
  <c r="FZ26"/>
  <c r="FZ146"/>
  <c r="FZ90"/>
  <c r="FZ76"/>
  <c r="FZ73"/>
  <c r="FZ36"/>
  <c r="FZ30"/>
  <c r="FZ22"/>
  <c r="FZ47"/>
  <c r="FZ33"/>
  <c r="FZ8"/>
  <c r="FZ96"/>
  <c r="FZ83"/>
  <c r="FZ67"/>
  <c r="FZ54"/>
  <c r="FZ40"/>
  <c r="FZ32"/>
  <c r="FZ13"/>
  <c r="FZ5"/>
  <c r="FZ77"/>
  <c r="FZ43"/>
  <c r="FZ27"/>
  <c r="FZ19"/>
  <c r="FZ17"/>
  <c r="FZ10"/>
  <c r="FZ2"/>
  <c r="FZ89"/>
  <c r="FZ41"/>
  <c r="FZ18"/>
  <c r="FZ14"/>
  <c r="FZ6"/>
  <c r="FZ34"/>
  <c r="FZ29"/>
  <c r="FZ62"/>
  <c r="FZ38"/>
  <c r="FZ7"/>
  <c r="FZ20"/>
  <c r="FZ42"/>
  <c r="FZ25"/>
  <c r="FZ23"/>
  <c r="FZ16"/>
  <c r="FZ9"/>
  <c r="FZ49"/>
  <c r="FZ28"/>
  <c r="FZ21"/>
  <c r="FZ11"/>
  <c r="FZ3"/>
  <c r="FZ12"/>
  <c r="FZ4"/>
  <c r="FZ15"/>
  <c r="FY208"/>
  <c r="DK206"/>
  <c r="DK202"/>
  <c r="DK198"/>
  <c r="DK194"/>
  <c r="DK190"/>
  <c r="DK186"/>
  <c r="DK182"/>
  <c r="DK178"/>
  <c r="DK174"/>
  <c r="DK170"/>
  <c r="DK166"/>
  <c r="DK162"/>
  <c r="DK158"/>
  <c r="DK154"/>
  <c r="DK150"/>
  <c r="DK146"/>
  <c r="DK142"/>
  <c r="DK138"/>
  <c r="DK203"/>
  <c r="DK199"/>
  <c r="DK195"/>
  <c r="DK191"/>
  <c r="DK187"/>
  <c r="DK183"/>
  <c r="DK179"/>
  <c r="DK175"/>
  <c r="DK171"/>
  <c r="DK167"/>
  <c r="DK204"/>
  <c r="DK200"/>
  <c r="DK196"/>
  <c r="DK192"/>
  <c r="DK188"/>
  <c r="DK184"/>
  <c r="DK180"/>
  <c r="DK176"/>
  <c r="DK205"/>
  <c r="DK201"/>
  <c r="DK197"/>
  <c r="DK193"/>
  <c r="DK189"/>
  <c r="DK185"/>
  <c r="DK181"/>
  <c r="DK177"/>
  <c r="DK173"/>
  <c r="DK169"/>
  <c r="DK165"/>
  <c r="DK168"/>
  <c r="DK161"/>
  <c r="DK156"/>
  <c r="DK151"/>
  <c r="DK145"/>
  <c r="DK140"/>
  <c r="DK137"/>
  <c r="DK133"/>
  <c r="DK129"/>
  <c r="DK125"/>
  <c r="DK121"/>
  <c r="DK117"/>
  <c r="DK164"/>
  <c r="DK160"/>
  <c r="DK155"/>
  <c r="DK149"/>
  <c r="DK144"/>
  <c r="DK139"/>
  <c r="DK134"/>
  <c r="DK130"/>
  <c r="DK126"/>
  <c r="DK159"/>
  <c r="DK153"/>
  <c r="DK148"/>
  <c r="DK143"/>
  <c r="DK135"/>
  <c r="DK131"/>
  <c r="DK127"/>
  <c r="DK172"/>
  <c r="DK163"/>
  <c r="DK157"/>
  <c r="DK152"/>
  <c r="DK147"/>
  <c r="DK141"/>
  <c r="DK136"/>
  <c r="DK132"/>
  <c r="DK128"/>
  <c r="DK124"/>
  <c r="DK120"/>
  <c r="DK116"/>
  <c r="DK112"/>
  <c r="DK108"/>
  <c r="DK104"/>
  <c r="DK100"/>
  <c r="DK96"/>
  <c r="DK92"/>
  <c r="DK88"/>
  <c r="DK84"/>
  <c r="DK80"/>
  <c r="DK76"/>
  <c r="DK72"/>
  <c r="DK68"/>
  <c r="DK64"/>
  <c r="DK118"/>
  <c r="DK115"/>
  <c r="DK109"/>
  <c r="DK105"/>
  <c r="DK101"/>
  <c r="DK97"/>
  <c r="DK93"/>
  <c r="DK89"/>
  <c r="DK85"/>
  <c r="DK81"/>
  <c r="DK77"/>
  <c r="DK73"/>
  <c r="DK123"/>
  <c r="DK119"/>
  <c r="DK114"/>
  <c r="DK110"/>
  <c r="DK106"/>
  <c r="DK102"/>
  <c r="DK98"/>
  <c r="DK94"/>
  <c r="DK90"/>
  <c r="DK86"/>
  <c r="DK82"/>
  <c r="DK78"/>
  <c r="DK74"/>
  <c r="DK122"/>
  <c r="DK113"/>
  <c r="DK111"/>
  <c r="DK107"/>
  <c r="DK103"/>
  <c r="DK99"/>
  <c r="DK95"/>
  <c r="DK91"/>
  <c r="DK87"/>
  <c r="DK83"/>
  <c r="DK79"/>
  <c r="DK75"/>
  <c r="DK71"/>
  <c r="DK67"/>
  <c r="DK63"/>
  <c r="DK59"/>
  <c r="DK70"/>
  <c r="DK62"/>
  <c r="DK60"/>
  <c r="DK55"/>
  <c r="DK51"/>
  <c r="DK47"/>
  <c r="DK43"/>
  <c r="DK39"/>
  <c r="DK35"/>
  <c r="DK31"/>
  <c r="DK27"/>
  <c r="DK23"/>
  <c r="DK19"/>
  <c r="DK15"/>
  <c r="DK11"/>
  <c r="DK7"/>
  <c r="DK3"/>
  <c r="DK16"/>
  <c r="DK12"/>
  <c r="DK8"/>
  <c r="DK4"/>
  <c r="DK1"/>
  <c r="DK13"/>
  <c r="DK9"/>
  <c r="DK65"/>
  <c r="DK56"/>
  <c r="DK52"/>
  <c r="DK48"/>
  <c r="DK44"/>
  <c r="DK40"/>
  <c r="DK36"/>
  <c r="DK32"/>
  <c r="DK28"/>
  <c r="DK24"/>
  <c r="DK20"/>
  <c r="DK17"/>
  <c r="DK5"/>
  <c r="DK66"/>
  <c r="DK57"/>
  <c r="DK53"/>
  <c r="DK49"/>
  <c r="DK45"/>
  <c r="DK41"/>
  <c r="DK37"/>
  <c r="DK33"/>
  <c r="DK29"/>
  <c r="DK25"/>
  <c r="DK21"/>
  <c r="DK69"/>
  <c r="DK61"/>
  <c r="DK58"/>
  <c r="DK54"/>
  <c r="DK50"/>
  <c r="DK46"/>
  <c r="DK42"/>
  <c r="DK38"/>
  <c r="DK34"/>
  <c r="DK30"/>
  <c r="DK26"/>
  <c r="DK22"/>
  <c r="DK18"/>
  <c r="DK14"/>
  <c r="DK10"/>
  <c r="DK6"/>
  <c r="DK2"/>
  <c r="FZ210"/>
  <c r="AW205"/>
  <c r="AW203"/>
  <c r="AW206"/>
  <c r="AW204"/>
  <c r="AW201"/>
  <c r="AW199"/>
  <c r="AW197"/>
  <c r="AW195"/>
  <c r="AW193"/>
  <c r="AW202"/>
  <c r="AW200"/>
  <c r="AW198"/>
  <c r="AW191"/>
  <c r="AW189"/>
  <c r="AW194"/>
  <c r="AW190"/>
  <c r="AW196"/>
  <c r="AW192"/>
  <c r="AW187"/>
  <c r="AW186"/>
  <c r="AW185"/>
  <c r="AW184"/>
  <c r="AW183"/>
  <c r="AW181"/>
  <c r="AW179"/>
  <c r="AW177"/>
  <c r="AW175"/>
  <c r="AW173"/>
  <c r="AW171"/>
  <c r="AW169"/>
  <c r="AW167"/>
  <c r="AW165"/>
  <c r="AW188"/>
  <c r="AW182"/>
  <c r="AW180"/>
  <c r="AW178"/>
  <c r="AW172"/>
  <c r="AW164"/>
  <c r="AW174"/>
  <c r="AW166"/>
  <c r="AW163"/>
  <c r="AW168"/>
  <c r="AW176"/>
  <c r="AW170"/>
  <c r="AW162"/>
  <c r="AW160"/>
  <c r="AW158"/>
  <c r="AW156"/>
  <c r="AW154"/>
  <c r="AW152"/>
  <c r="AW161"/>
  <c r="AW153"/>
  <c r="AW155"/>
  <c r="AW149"/>
  <c r="AW147"/>
  <c r="AW157"/>
  <c r="AW159"/>
  <c r="AW151"/>
  <c r="AW150"/>
  <c r="AW148"/>
  <c r="AW146"/>
  <c r="AW144"/>
  <c r="AW142"/>
  <c r="AW140"/>
  <c r="AW138"/>
  <c r="AW136"/>
  <c r="AW134"/>
  <c r="AW132"/>
  <c r="AW130"/>
  <c r="AW128"/>
  <c r="AW126"/>
  <c r="AW124"/>
  <c r="AW122"/>
  <c r="AW120"/>
  <c r="AW137"/>
  <c r="AW143"/>
  <c r="AW139"/>
  <c r="AW135"/>
  <c r="AW133"/>
  <c r="AW145"/>
  <c r="AW141"/>
  <c r="AW123"/>
  <c r="AW118"/>
  <c r="AW116"/>
  <c r="AW114"/>
  <c r="AW112"/>
  <c r="AW110"/>
  <c r="AW108"/>
  <c r="AW106"/>
  <c r="AW104"/>
  <c r="AW102"/>
  <c r="AW100"/>
  <c r="AW98"/>
  <c r="AW96"/>
  <c r="AW94"/>
  <c r="AW92"/>
  <c r="AW90"/>
  <c r="AW88"/>
  <c r="AW86"/>
  <c r="AW84"/>
  <c r="AW82"/>
  <c r="AW125"/>
  <c r="AW129"/>
  <c r="AW127"/>
  <c r="AW119"/>
  <c r="AW117"/>
  <c r="AW115"/>
  <c r="AW113"/>
  <c r="AW111"/>
  <c r="AW131"/>
  <c r="AW121"/>
  <c r="AW103"/>
  <c r="AW101"/>
  <c r="AW93"/>
  <c r="AW85"/>
  <c r="AW107"/>
  <c r="AW105"/>
  <c r="AW95"/>
  <c r="AW87"/>
  <c r="AW81"/>
  <c r="AW79"/>
  <c r="AW77"/>
  <c r="AW75"/>
  <c r="AW73"/>
  <c r="AW71"/>
  <c r="AW69"/>
  <c r="AW109"/>
  <c r="AW97"/>
  <c r="AW89"/>
  <c r="AW99"/>
  <c r="AW91"/>
  <c r="AW83"/>
  <c r="AW80"/>
  <c r="AW78"/>
  <c r="AW76"/>
  <c r="AW74"/>
  <c r="AW72"/>
  <c r="AW50"/>
  <c r="AW48"/>
  <c r="AW46"/>
  <c r="AW44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70"/>
  <c r="AW51"/>
  <c r="AW49"/>
  <c r="AW47"/>
  <c r="AW45"/>
  <c r="AW43"/>
  <c r="AW41"/>
  <c r="AW39"/>
  <c r="AW37"/>
  <c r="AW35"/>
  <c r="AW33"/>
  <c r="AW31"/>
  <c r="AW29"/>
  <c r="AW27"/>
  <c r="AW25"/>
  <c r="AW23"/>
  <c r="AW38"/>
  <c r="AW30"/>
  <c r="AW26"/>
  <c r="AW6"/>
  <c r="AW40"/>
  <c r="AW32"/>
  <c r="AW28"/>
  <c r="AW22"/>
  <c r="AW20"/>
  <c r="AW18"/>
  <c r="AW16"/>
  <c r="AW14"/>
  <c r="AW12"/>
  <c r="AW10"/>
  <c r="AW8"/>
  <c r="AW4"/>
  <c r="AW2"/>
  <c r="AW42"/>
  <c r="AW34"/>
  <c r="AW36"/>
  <c r="AW24"/>
  <c r="AW21"/>
  <c r="AW19"/>
  <c r="AW17"/>
  <c r="AW15"/>
  <c r="AW13"/>
  <c r="AW11"/>
  <c r="AW9"/>
  <c r="AW7"/>
  <c r="AW5"/>
  <c r="AW3"/>
  <c r="GA1"/>
  <c r="KV155"/>
  <c r="KV14"/>
  <c r="VN202"/>
  <c r="VN204"/>
  <c r="VN201"/>
  <c r="VN200"/>
  <c r="VN199"/>
  <c r="VN197"/>
  <c r="VN189"/>
  <c r="VN181"/>
  <c r="VN203"/>
  <c r="VN191"/>
  <c r="VN187"/>
  <c r="VN180"/>
  <c r="VN172"/>
  <c r="VN206"/>
  <c r="VN198"/>
  <c r="VN186"/>
  <c r="VN205"/>
  <c r="VN192"/>
  <c r="VN193"/>
  <c r="VN190"/>
  <c r="VN184"/>
  <c r="VN177"/>
  <c r="VN175"/>
  <c r="VN166"/>
  <c r="VN158"/>
  <c r="VN194"/>
  <c r="VN195"/>
  <c r="VN188"/>
  <c r="VN171"/>
  <c r="VN168"/>
  <c r="VN160"/>
  <c r="VN157"/>
  <c r="VN183"/>
  <c r="VN179"/>
  <c r="VN178"/>
  <c r="VN182"/>
  <c r="VN165"/>
  <c r="VN196"/>
  <c r="VN155"/>
  <c r="VN147"/>
  <c r="VN173"/>
  <c r="VN154"/>
  <c r="VN176"/>
  <c r="VN174"/>
  <c r="VN169"/>
  <c r="VN164"/>
  <c r="VN143"/>
  <c r="VN138"/>
  <c r="VN130"/>
  <c r="VN122"/>
  <c r="VN170"/>
  <c r="VN163"/>
  <c r="VN152"/>
  <c r="VN149"/>
  <c r="VN167"/>
  <c r="VN162"/>
  <c r="VN146"/>
  <c r="VN185"/>
  <c r="VN161"/>
  <c r="VN153"/>
  <c r="VN139"/>
  <c r="VN137"/>
  <c r="VN124"/>
  <c r="VN118"/>
  <c r="VN110"/>
  <c r="VN151"/>
  <c r="VN150"/>
  <c r="VN141"/>
  <c r="VN127"/>
  <c r="VN121"/>
  <c r="VN134"/>
  <c r="VN159"/>
  <c r="VN131"/>
  <c r="VN115"/>
  <c r="VN113"/>
  <c r="VN144"/>
  <c r="VN142"/>
  <c r="VN132"/>
  <c r="VN128"/>
  <c r="VN125"/>
  <c r="VN119"/>
  <c r="VN117"/>
  <c r="VN99"/>
  <c r="VN91"/>
  <c r="VN83"/>
  <c r="VN145"/>
  <c r="VN116"/>
  <c r="VN112"/>
  <c r="VN109"/>
  <c r="VN104"/>
  <c r="VN102"/>
  <c r="VN87"/>
  <c r="VN80"/>
  <c r="VN136"/>
  <c r="VN106"/>
  <c r="VN93"/>
  <c r="VN89"/>
  <c r="VN129"/>
  <c r="VN107"/>
  <c r="VN95"/>
  <c r="VN114"/>
  <c r="VN101"/>
  <c r="VN97"/>
  <c r="VN84"/>
  <c r="VN82"/>
  <c r="VN79"/>
  <c r="VN71"/>
  <c r="VN63"/>
  <c r="VN55"/>
  <c r="VN47"/>
  <c r="VN94"/>
  <c r="VN78"/>
  <c r="VN76"/>
  <c r="VN74"/>
  <c r="VN59"/>
  <c r="VN148"/>
  <c r="VN103"/>
  <c r="VN90"/>
  <c r="VN81"/>
  <c r="VN100"/>
  <c r="VN86"/>
  <c r="VN67"/>
  <c r="VN52"/>
  <c r="VN96"/>
  <c r="VN73"/>
  <c r="VN69"/>
  <c r="VN56"/>
  <c r="VN54"/>
  <c r="VN41"/>
  <c r="VN34"/>
  <c r="VN26"/>
  <c r="VN135"/>
  <c r="VN68"/>
  <c r="VN58"/>
  <c r="VN48"/>
  <c r="VN35"/>
  <c r="VN33"/>
  <c r="VN75"/>
  <c r="VN57"/>
  <c r="VN49"/>
  <c r="VN45"/>
  <c r="VN42"/>
  <c r="VN39"/>
  <c r="VN37"/>
  <c r="VN156"/>
  <c r="VN72"/>
  <c r="VN66"/>
  <c r="VN28"/>
  <c r="VN24"/>
  <c r="VN126"/>
  <c r="VN65"/>
  <c r="VN64"/>
  <c r="VN53"/>
  <c r="VN43"/>
  <c r="VN40"/>
  <c r="VN30"/>
  <c r="VN20"/>
  <c r="VN12"/>
  <c r="VN3"/>
  <c r="VN108"/>
  <c r="VN85"/>
  <c r="VN111"/>
  <c r="VN61"/>
  <c r="VN140"/>
  <c r="VN88"/>
  <c r="VN44"/>
  <c r="VN123"/>
  <c r="VN120"/>
  <c r="VN70"/>
  <c r="VN77"/>
  <c r="VN31"/>
  <c r="VN29"/>
  <c r="VN14"/>
  <c r="VN10"/>
  <c r="VN5"/>
  <c r="VN15"/>
  <c r="VN6"/>
  <c r="VN133"/>
  <c r="VN8"/>
  <c r="VN98"/>
  <c r="VN46"/>
  <c r="VN38"/>
  <c r="VN36"/>
  <c r="VN22"/>
  <c r="VN21"/>
  <c r="VN16"/>
  <c r="VN62"/>
  <c r="VN18"/>
  <c r="VN50"/>
  <c r="VN92"/>
  <c r="VN60"/>
  <c r="VN17"/>
  <c r="VN105"/>
  <c r="VN9"/>
  <c r="VN7"/>
  <c r="VN4"/>
  <c r="VN2"/>
  <c r="VN25"/>
  <c r="VN23"/>
  <c r="VN13"/>
  <c r="VN11"/>
  <c r="VN51"/>
  <c r="VN27"/>
  <c r="VN19"/>
  <c r="VN32"/>
  <c r="IM159"/>
  <c r="KV158"/>
  <c r="KV67"/>
  <c r="IM67"/>
  <c r="KV81"/>
  <c r="IM81"/>
  <c r="KV90"/>
  <c r="IM90"/>
  <c r="KV134"/>
  <c r="IM134"/>
  <c r="KV163"/>
  <c r="IM163"/>
  <c r="KV201"/>
  <c r="IM201"/>
  <c r="KV23"/>
  <c r="IM23"/>
  <c r="KV56"/>
  <c r="IM56"/>
  <c r="KV94"/>
  <c r="IM94"/>
  <c r="KV125"/>
  <c r="IM125"/>
  <c r="KV164"/>
  <c r="IM164"/>
  <c r="KV195"/>
  <c r="IM195"/>
  <c r="KV19"/>
  <c r="IM19"/>
  <c r="KV29"/>
  <c r="IM29"/>
  <c r="KV120"/>
  <c r="IM120"/>
  <c r="KV100"/>
  <c r="IM100"/>
  <c r="KV141"/>
  <c r="IM141"/>
  <c r="KV139"/>
  <c r="IM139"/>
  <c r="KV166"/>
  <c r="IM166"/>
  <c r="KV173"/>
  <c r="IM173"/>
  <c r="KV179"/>
  <c r="IM179"/>
  <c r="KV189"/>
  <c r="IM189"/>
  <c r="KV197"/>
  <c r="IM197"/>
  <c r="KV205"/>
  <c r="IM205"/>
  <c r="KV8"/>
  <c r="IM8"/>
  <c r="KV22"/>
  <c r="IM22"/>
  <c r="KV20"/>
  <c r="IM20"/>
  <c r="KV3"/>
  <c r="IM3"/>
  <c r="KV32"/>
  <c r="IM32"/>
  <c r="KV34"/>
  <c r="IM34"/>
  <c r="KV31"/>
  <c r="IM31"/>
  <c r="KV64"/>
  <c r="IM64"/>
  <c r="KV61"/>
  <c r="IM61"/>
  <c r="KV77"/>
  <c r="IM77"/>
  <c r="KV66"/>
  <c r="IM66"/>
  <c r="KV93"/>
  <c r="IM93"/>
  <c r="KV105"/>
  <c r="IM105"/>
  <c r="KV168"/>
  <c r="IM168"/>
  <c r="KV102"/>
  <c r="IM102"/>
  <c r="KV130"/>
  <c r="IM130"/>
  <c r="KV115"/>
  <c r="IM115"/>
  <c r="KV145"/>
  <c r="IM145"/>
  <c r="KV143"/>
  <c r="IM143"/>
  <c r="KV185"/>
  <c r="IM185"/>
  <c r="KV148"/>
  <c r="IM148"/>
  <c r="KV175"/>
  <c r="IM175"/>
  <c r="KV182"/>
  <c r="IM182"/>
  <c r="KV193"/>
  <c r="IM193"/>
  <c r="KV198"/>
  <c r="IM198"/>
  <c r="KV203"/>
  <c r="IM203"/>
  <c r="KV51"/>
  <c r="IM51"/>
  <c r="KV92"/>
  <c r="IM92"/>
  <c r="KV165"/>
  <c r="IM165"/>
  <c r="KV4"/>
  <c r="IM4"/>
  <c r="KV112"/>
  <c r="IM112"/>
  <c r="KV137"/>
  <c r="IM137"/>
  <c r="KV200"/>
  <c r="IM200"/>
  <c r="KV28"/>
  <c r="IM28"/>
  <c r="KV108"/>
  <c r="IM108"/>
  <c r="KV26"/>
  <c r="IM26"/>
  <c r="KV68"/>
  <c r="IM68"/>
  <c r="KV85"/>
  <c r="IM85"/>
  <c r="KV70"/>
  <c r="IM70"/>
  <c r="KV95"/>
  <c r="IM95"/>
  <c r="KV106"/>
  <c r="IM106"/>
  <c r="KV76"/>
  <c r="IM76"/>
  <c r="KV109"/>
  <c r="IM109"/>
  <c r="KV142"/>
  <c r="IM142"/>
  <c r="KV119"/>
  <c r="IM119"/>
  <c r="KV150"/>
  <c r="IM150"/>
  <c r="KV146"/>
  <c r="IM146"/>
  <c r="KV149"/>
  <c r="IM149"/>
  <c r="KV152"/>
  <c r="IM152"/>
  <c r="KV178"/>
  <c r="IM178"/>
  <c r="KV183"/>
  <c r="IM183"/>
  <c r="KV184"/>
  <c r="IM184"/>
  <c r="KV199"/>
  <c r="IM199"/>
  <c r="KV202"/>
  <c r="IM202"/>
  <c r="KV9"/>
  <c r="IM9"/>
  <c r="KV83"/>
  <c r="IM83"/>
  <c r="KV136"/>
  <c r="IM136"/>
  <c r="KV170"/>
  <c r="IM170"/>
  <c r="KV12"/>
  <c r="IM12"/>
  <c r="KV122"/>
  <c r="IM122"/>
  <c r="KV107"/>
  <c r="IM107"/>
  <c r="KV174"/>
  <c r="IM174"/>
  <c r="KV27"/>
  <c r="IM27"/>
  <c r="KV62"/>
  <c r="IM62"/>
  <c r="KV59"/>
  <c r="IM59"/>
  <c r="KV33"/>
  <c r="IM33"/>
  <c r="KV25"/>
  <c r="IM25"/>
  <c r="KV37"/>
  <c r="IM37"/>
  <c r="KV104"/>
  <c r="IM104"/>
  <c r="KV78"/>
  <c r="IM78"/>
  <c r="KV97"/>
  <c r="IM97"/>
  <c r="KV113"/>
  <c r="IM113"/>
  <c r="KV80"/>
  <c r="IM80"/>
  <c r="KV110"/>
  <c r="IM110"/>
  <c r="KV124"/>
  <c r="IM124"/>
  <c r="KV123"/>
  <c r="IM123"/>
  <c r="KV154"/>
  <c r="IM154"/>
  <c r="KV153"/>
  <c r="IM153"/>
  <c r="KV167"/>
  <c r="IM167"/>
  <c r="KV187"/>
  <c r="IM187"/>
  <c r="KV188"/>
  <c r="IM188"/>
  <c r="KV206"/>
  <c r="IM206"/>
  <c r="KV72"/>
  <c r="IM72"/>
  <c r="KV63"/>
  <c r="IM63"/>
  <c r="KV49"/>
  <c r="IM49"/>
  <c r="KV87"/>
  <c r="IM87"/>
  <c r="KV121"/>
  <c r="IM121"/>
  <c r="KV131"/>
  <c r="IM131"/>
  <c r="KV186"/>
  <c r="IM186"/>
  <c r="KV53"/>
  <c r="IM53"/>
  <c r="KV58"/>
  <c r="IM58"/>
  <c r="KV101"/>
  <c r="IM101"/>
  <c r="KV180"/>
  <c r="IM180"/>
  <c r="KV17"/>
  <c r="IM17"/>
  <c r="KV60"/>
  <c r="IM60"/>
  <c r="KV91"/>
  <c r="IM91"/>
  <c r="KV129"/>
  <c r="IM129"/>
  <c r="KV21"/>
  <c r="IM21"/>
  <c r="KV36"/>
  <c r="IM36"/>
  <c r="KV65"/>
  <c r="IM65"/>
  <c r="KV55"/>
  <c r="IM55"/>
  <c r="KV39"/>
  <c r="IM39"/>
  <c r="KV69"/>
  <c r="IM69"/>
  <c r="KV2"/>
  <c r="IM2"/>
  <c r="KV13"/>
  <c r="IM13"/>
  <c r="KV30"/>
  <c r="IM30"/>
  <c r="KV16"/>
  <c r="KV15"/>
  <c r="IM16"/>
  <c r="KV42"/>
  <c r="IM42"/>
  <c r="KV44"/>
  <c r="IM44"/>
  <c r="KV43"/>
  <c r="IM43"/>
  <c r="KV75"/>
  <c r="IM75"/>
  <c r="KV71"/>
  <c r="IM71"/>
  <c r="KV116"/>
  <c r="IM116"/>
  <c r="KV79"/>
  <c r="IM79"/>
  <c r="KV99"/>
  <c r="IM99"/>
  <c r="KV114"/>
  <c r="IM114"/>
  <c r="KV84"/>
  <c r="IM84"/>
  <c r="KV128"/>
  <c r="IM128"/>
  <c r="KV132"/>
  <c r="IM132"/>
  <c r="KV127"/>
  <c r="IM127"/>
  <c r="KV140"/>
  <c r="IM140"/>
  <c r="KV162"/>
  <c r="IM162"/>
  <c r="KV156"/>
  <c r="KV157"/>
  <c r="KV160"/>
  <c r="KV159"/>
  <c r="IM160"/>
  <c r="KV171"/>
  <c r="IM171"/>
  <c r="KV177"/>
  <c r="IM177"/>
  <c r="KV190"/>
  <c r="IM190"/>
  <c r="KV192"/>
  <c r="IM192"/>
  <c r="KV45"/>
  <c r="IM45"/>
  <c r="KV52"/>
  <c r="IM52"/>
  <c r="KV54"/>
  <c r="IM54"/>
  <c r="KV103"/>
  <c r="IM103"/>
  <c r="KV151"/>
  <c r="IM151"/>
  <c r="KV194"/>
  <c r="IM194"/>
  <c r="KV24"/>
  <c r="IM24"/>
  <c r="KV89"/>
  <c r="IM89"/>
  <c r="KV96"/>
  <c r="IM96"/>
  <c r="KV135"/>
  <c r="IM135"/>
  <c r="KV169"/>
  <c r="IM169"/>
  <c r="KV11"/>
  <c r="IM11"/>
  <c r="KV57"/>
  <c r="IM57"/>
  <c r="KV98"/>
  <c r="IM98"/>
  <c r="KV111"/>
  <c r="IM111"/>
  <c r="KV6"/>
  <c r="IM6"/>
  <c r="KV38"/>
  <c r="IM38"/>
  <c r="KV7"/>
  <c r="IM7"/>
  <c r="KV10"/>
  <c r="IM10"/>
  <c r="KV40"/>
  <c r="IM40"/>
  <c r="KV74"/>
  <c r="IM74"/>
  <c r="KV5"/>
  <c r="IM5"/>
  <c r="KV18"/>
  <c r="IM18"/>
  <c r="KV35"/>
  <c r="IM35"/>
  <c r="KV41"/>
  <c r="IM41"/>
  <c r="KV46"/>
  <c r="IM46"/>
  <c r="KV48"/>
  <c r="IM48"/>
  <c r="KV47"/>
  <c r="IM47"/>
  <c r="KV82"/>
  <c r="IM82"/>
  <c r="KV73"/>
  <c r="IM73"/>
  <c r="KV50"/>
  <c r="IM50"/>
  <c r="KV86"/>
  <c r="IM86"/>
  <c r="KV118"/>
  <c r="IM118"/>
  <c r="KV126"/>
  <c r="IM126"/>
  <c r="KV88"/>
  <c r="IM88"/>
  <c r="KV117"/>
  <c r="IM117"/>
  <c r="KV138"/>
  <c r="IM138"/>
  <c r="KV133"/>
  <c r="IM133"/>
  <c r="KV144"/>
  <c r="IM144"/>
  <c r="KV147"/>
  <c r="IM147"/>
  <c r="KV161"/>
  <c r="IM161"/>
  <c r="KV172"/>
  <c r="IM172"/>
  <c r="KV176"/>
  <c r="IM176"/>
  <c r="KV181"/>
  <c r="IM181"/>
  <c r="KV191"/>
  <c r="IM191"/>
  <c r="KV196"/>
  <c r="IM196"/>
  <c r="KV204"/>
  <c r="IM204"/>
  <c r="IM15"/>
  <c r="IM14"/>
  <c r="IM155"/>
  <c r="IM156"/>
  <c r="IM158"/>
  <c r="IM157"/>
  <c r="VO1"/>
  <c r="TF14"/>
  <c r="TF205"/>
  <c r="TF206"/>
  <c r="TF202"/>
  <c r="TF204"/>
  <c r="TF203"/>
  <c r="TF200"/>
  <c r="TF199"/>
  <c r="TF198"/>
  <c r="TF197"/>
  <c r="TF193"/>
  <c r="TF72"/>
  <c r="TF201"/>
  <c r="TF195"/>
  <c r="TF192"/>
  <c r="TF190"/>
  <c r="TF188"/>
  <c r="TF189"/>
  <c r="TF185"/>
  <c r="TF194"/>
  <c r="TF186"/>
  <c r="TF181"/>
  <c r="TF177"/>
  <c r="TF196"/>
  <c r="TF191"/>
  <c r="TF178"/>
  <c r="TF180"/>
  <c r="TF176"/>
  <c r="TF187"/>
  <c r="TF183"/>
  <c r="TF171"/>
  <c r="TF167"/>
  <c r="TF184"/>
  <c r="TF172"/>
  <c r="TF168"/>
  <c r="TF164"/>
  <c r="TF182"/>
  <c r="TF179"/>
  <c r="TF174"/>
  <c r="TF170"/>
  <c r="TF166"/>
  <c r="TF175"/>
  <c r="TF173"/>
  <c r="TF163"/>
  <c r="TF161"/>
  <c r="TF157"/>
  <c r="TF153"/>
  <c r="TF149"/>
  <c r="TF145"/>
  <c r="TF162"/>
  <c r="TF158"/>
  <c r="TF154"/>
  <c r="TF150"/>
  <c r="TF160"/>
  <c r="TF156"/>
  <c r="TF152"/>
  <c r="TF148"/>
  <c r="TF155"/>
  <c r="TF147"/>
  <c r="TF144"/>
  <c r="TF140"/>
  <c r="TF136"/>
  <c r="TF132"/>
  <c r="TF128"/>
  <c r="TF141"/>
  <c r="TF169"/>
  <c r="TF159"/>
  <c r="TF151"/>
  <c r="TF142"/>
  <c r="TF138"/>
  <c r="TF124"/>
  <c r="TF120"/>
  <c r="TF116"/>
  <c r="TF112"/>
  <c r="TF108"/>
  <c r="TF104"/>
  <c r="TF146"/>
  <c r="TF131"/>
  <c r="TF130"/>
  <c r="TF129"/>
  <c r="TF125"/>
  <c r="TF143"/>
  <c r="TF139"/>
  <c r="TF137"/>
  <c r="TF126"/>
  <c r="TF122"/>
  <c r="TF118"/>
  <c r="TF134"/>
  <c r="TF123"/>
  <c r="TF121"/>
  <c r="TF119"/>
  <c r="TF117"/>
  <c r="TF101"/>
  <c r="TF97"/>
  <c r="TF93"/>
  <c r="TF89"/>
  <c r="TF85"/>
  <c r="TF81"/>
  <c r="TF77"/>
  <c r="TF73"/>
  <c r="TF165"/>
  <c r="TF135"/>
  <c r="TF115"/>
  <c r="TF114"/>
  <c r="TF113"/>
  <c r="TF107"/>
  <c r="TF106"/>
  <c r="TF105"/>
  <c r="TF127"/>
  <c r="TF99"/>
  <c r="TF95"/>
  <c r="TF91"/>
  <c r="TF109"/>
  <c r="TF103"/>
  <c r="TF67"/>
  <c r="TF63"/>
  <c r="TF59"/>
  <c r="TF55"/>
  <c r="TF51"/>
  <c r="TF133"/>
  <c r="TF110"/>
  <c r="TF98"/>
  <c r="TF96"/>
  <c r="TF94"/>
  <c r="TF92"/>
  <c r="TF90"/>
  <c r="TF88"/>
  <c r="TF84"/>
  <c r="TF83"/>
  <c r="TF82"/>
  <c r="TF76"/>
  <c r="TF75"/>
  <c r="TF74"/>
  <c r="TF102"/>
  <c r="TF100"/>
  <c r="TF87"/>
  <c r="TF86"/>
  <c r="TF80"/>
  <c r="TF79"/>
  <c r="TF78"/>
  <c r="TF70"/>
  <c r="TF66"/>
  <c r="TF62"/>
  <c r="TF58"/>
  <c r="TF111"/>
  <c r="TF50"/>
  <c r="TF49"/>
  <c r="TF48"/>
  <c r="TF44"/>
  <c r="TF40"/>
  <c r="TF38"/>
  <c r="TF34"/>
  <c r="TF29"/>
  <c r="TF25"/>
  <c r="TF21"/>
  <c r="TF45"/>
  <c r="TF41"/>
  <c r="TF35"/>
  <c r="TF30"/>
  <c r="TF26"/>
  <c r="TF68"/>
  <c r="TF64"/>
  <c r="TF60"/>
  <c r="TF56"/>
  <c r="TF47"/>
  <c r="TF43"/>
  <c r="TF37"/>
  <c r="TF33"/>
  <c r="TF31"/>
  <c r="TF28"/>
  <c r="TF24"/>
  <c r="TF20"/>
  <c r="TF65"/>
  <c r="TF54"/>
  <c r="TF42"/>
  <c r="TF17"/>
  <c r="TF11"/>
  <c r="TF7"/>
  <c r="TF4"/>
  <c r="TF71"/>
  <c r="TF9"/>
  <c r="TF61"/>
  <c r="TF36"/>
  <c r="TF23"/>
  <c r="TF18"/>
  <c r="TF13"/>
  <c r="TF12"/>
  <c r="TF52"/>
  <c r="TF46"/>
  <c r="TF5"/>
  <c r="TF69"/>
  <c r="TF53"/>
  <c r="TF39"/>
  <c r="TF32"/>
  <c r="TF27"/>
  <c r="TF16"/>
  <c r="TF10"/>
  <c r="TF6"/>
  <c r="TF3"/>
  <c r="TF8"/>
  <c r="TF57"/>
  <c r="TF22"/>
  <c r="TF19"/>
  <c r="TF15"/>
  <c r="TF2"/>
  <c r="TG1"/>
  <c r="GA199" l="1"/>
  <c r="GA204"/>
  <c r="GA196"/>
  <c r="GA201"/>
  <c r="GA202"/>
  <c r="GA191"/>
  <c r="GA193"/>
  <c r="GA203"/>
  <c r="GA200"/>
  <c r="GA198"/>
  <c r="GA182"/>
  <c r="GA206"/>
  <c r="GA205"/>
  <c r="GA192"/>
  <c r="GA187"/>
  <c r="GA183"/>
  <c r="GA194"/>
  <c r="GA184"/>
  <c r="GA172"/>
  <c r="GA164"/>
  <c r="GA197"/>
  <c r="GA189"/>
  <c r="GA186"/>
  <c r="GA180"/>
  <c r="GA185"/>
  <c r="GA169"/>
  <c r="GA165"/>
  <c r="GA154"/>
  <c r="GA179"/>
  <c r="GA188"/>
  <c r="GA177"/>
  <c r="GA195"/>
  <c r="GA171"/>
  <c r="GA158"/>
  <c r="GA148"/>
  <c r="GA170"/>
  <c r="GA166"/>
  <c r="GA160"/>
  <c r="GA159"/>
  <c r="GA151"/>
  <c r="GA176"/>
  <c r="GA173"/>
  <c r="GA168"/>
  <c r="GA167"/>
  <c r="GA157"/>
  <c r="GA181"/>
  <c r="GA156"/>
  <c r="GA153"/>
  <c r="GA146"/>
  <c r="GA144"/>
  <c r="GA137"/>
  <c r="GA129"/>
  <c r="GA190"/>
  <c r="GA135"/>
  <c r="GA178"/>
  <c r="GA150"/>
  <c r="GA149"/>
  <c r="GA139"/>
  <c r="GA174"/>
  <c r="GA162"/>
  <c r="GA141"/>
  <c r="GA163"/>
  <c r="GA161"/>
  <c r="GA155"/>
  <c r="GA140"/>
  <c r="GA127"/>
  <c r="GA125"/>
  <c r="GA115"/>
  <c r="GA143"/>
  <c r="GA133"/>
  <c r="GA132"/>
  <c r="GA117"/>
  <c r="GA138"/>
  <c r="GA120"/>
  <c r="GA119"/>
  <c r="GA136"/>
  <c r="GA152"/>
  <c r="GA145"/>
  <c r="GA130"/>
  <c r="GA124"/>
  <c r="GA122"/>
  <c r="GA113"/>
  <c r="GA111"/>
  <c r="GA106"/>
  <c r="GA98"/>
  <c r="GA134"/>
  <c r="GA126"/>
  <c r="GA121"/>
  <c r="GA112"/>
  <c r="GA109"/>
  <c r="GA147"/>
  <c r="GA128"/>
  <c r="GA114"/>
  <c r="GA175"/>
  <c r="GA107"/>
  <c r="GA85"/>
  <c r="GA77"/>
  <c r="GA100"/>
  <c r="GA97"/>
  <c r="GA94"/>
  <c r="GA87"/>
  <c r="GA110"/>
  <c r="GA104"/>
  <c r="GA91"/>
  <c r="GA142"/>
  <c r="GA123"/>
  <c r="GA95"/>
  <c r="GA118"/>
  <c r="GA116"/>
  <c r="GA83"/>
  <c r="GA81"/>
  <c r="GA74"/>
  <c r="GA66"/>
  <c r="GA108"/>
  <c r="GA105"/>
  <c r="GA103"/>
  <c r="GA82"/>
  <c r="GA68"/>
  <c r="GA63"/>
  <c r="GA55"/>
  <c r="GA131"/>
  <c r="GA92"/>
  <c r="GA79"/>
  <c r="GA72"/>
  <c r="GA70"/>
  <c r="GA60"/>
  <c r="GA52"/>
  <c r="GA93"/>
  <c r="GA89"/>
  <c r="GA88"/>
  <c r="GA76"/>
  <c r="GA65"/>
  <c r="GA57"/>
  <c r="GA102"/>
  <c r="GA86"/>
  <c r="GA78"/>
  <c r="GA58"/>
  <c r="GA50"/>
  <c r="GA42"/>
  <c r="GA34"/>
  <c r="GA48"/>
  <c r="GA46"/>
  <c r="GA33"/>
  <c r="GA29"/>
  <c r="GA80"/>
  <c r="GA75"/>
  <c r="GA71"/>
  <c r="GA64"/>
  <c r="GA56"/>
  <c r="GA39"/>
  <c r="GA96"/>
  <c r="GA41"/>
  <c r="GA37"/>
  <c r="GA40"/>
  <c r="GA38"/>
  <c r="GA27"/>
  <c r="GA19"/>
  <c r="GA101"/>
  <c r="GA73"/>
  <c r="GA67"/>
  <c r="GA54"/>
  <c r="GA53"/>
  <c r="GA32"/>
  <c r="GA31"/>
  <c r="GA13"/>
  <c r="GA5"/>
  <c r="GA43"/>
  <c r="GA24"/>
  <c r="GA17"/>
  <c r="GA10"/>
  <c r="GA2"/>
  <c r="GA90"/>
  <c r="GA30"/>
  <c r="GA21"/>
  <c r="GA15"/>
  <c r="GA7"/>
  <c r="GA99"/>
  <c r="GA84"/>
  <c r="GA26"/>
  <c r="GA20"/>
  <c r="GA11"/>
  <c r="GA3"/>
  <c r="GA69"/>
  <c r="GA47"/>
  <c r="GA44"/>
  <c r="GA51"/>
  <c r="GA18"/>
  <c r="GA14"/>
  <c r="GA23"/>
  <c r="GA16"/>
  <c r="GA9"/>
  <c r="GA25"/>
  <c r="GA49"/>
  <c r="GA28"/>
  <c r="GA59"/>
  <c r="GA35"/>
  <c r="GA22"/>
  <c r="GA61"/>
  <c r="GA45"/>
  <c r="GA12"/>
  <c r="GA4"/>
  <c r="GA62"/>
  <c r="GA8"/>
  <c r="GA6"/>
  <c r="GA36"/>
  <c r="FZ208"/>
  <c r="AX205"/>
  <c r="AX206"/>
  <c r="AX202"/>
  <c r="AX200"/>
  <c r="AX198"/>
  <c r="AX196"/>
  <c r="AX194"/>
  <c r="AX204"/>
  <c r="AX203"/>
  <c r="AX201"/>
  <c r="AX199"/>
  <c r="AX197"/>
  <c r="AX195"/>
  <c r="AX190"/>
  <c r="AX192"/>
  <c r="AX193"/>
  <c r="AX191"/>
  <c r="AX189"/>
  <c r="AX187"/>
  <c r="AX185"/>
  <c r="AX183"/>
  <c r="AX188"/>
  <c r="AX182"/>
  <c r="AX180"/>
  <c r="AX178"/>
  <c r="AX176"/>
  <c r="AX186"/>
  <c r="AX184"/>
  <c r="AX181"/>
  <c r="AX179"/>
  <c r="AX177"/>
  <c r="AX174"/>
  <c r="AX173"/>
  <c r="AX166"/>
  <c r="AX165"/>
  <c r="AX163"/>
  <c r="AX161"/>
  <c r="AX159"/>
  <c r="AX157"/>
  <c r="AX175"/>
  <c r="AX168"/>
  <c r="AX167"/>
  <c r="AX170"/>
  <c r="AX169"/>
  <c r="AX172"/>
  <c r="AX171"/>
  <c r="AX164"/>
  <c r="AX158"/>
  <c r="AX155"/>
  <c r="AX154"/>
  <c r="AX149"/>
  <c r="AX147"/>
  <c r="AX145"/>
  <c r="AX143"/>
  <c r="AX160"/>
  <c r="AX156"/>
  <c r="AX151"/>
  <c r="AX150"/>
  <c r="AX148"/>
  <c r="AX146"/>
  <c r="AX162"/>
  <c r="AX153"/>
  <c r="AX152"/>
  <c r="AX144"/>
  <c r="AX137"/>
  <c r="AX136"/>
  <c r="AX139"/>
  <c r="AX138"/>
  <c r="AX135"/>
  <c r="AX133"/>
  <c r="AX131"/>
  <c r="AX129"/>
  <c r="AX141"/>
  <c r="AX140"/>
  <c r="AX142"/>
  <c r="AX134"/>
  <c r="AX132"/>
  <c r="AX130"/>
  <c r="AX128"/>
  <c r="AX125"/>
  <c r="AX124"/>
  <c r="AX127"/>
  <c r="AX126"/>
  <c r="AX119"/>
  <c r="AX117"/>
  <c r="AX115"/>
  <c r="AX113"/>
  <c r="AX111"/>
  <c r="AX109"/>
  <c r="AX107"/>
  <c r="AX105"/>
  <c r="AX103"/>
  <c r="AX121"/>
  <c r="AX120"/>
  <c r="AX123"/>
  <c r="AX122"/>
  <c r="AX118"/>
  <c r="AX116"/>
  <c r="AX114"/>
  <c r="AX112"/>
  <c r="AX110"/>
  <c r="AX108"/>
  <c r="AX106"/>
  <c r="AX102"/>
  <c r="AX95"/>
  <c r="AX94"/>
  <c r="AX87"/>
  <c r="AX86"/>
  <c r="AX81"/>
  <c r="AX79"/>
  <c r="AX77"/>
  <c r="AX75"/>
  <c r="AX73"/>
  <c r="AX71"/>
  <c r="AX69"/>
  <c r="AX67"/>
  <c r="AX65"/>
  <c r="AX63"/>
  <c r="AX61"/>
  <c r="AX59"/>
  <c r="AX57"/>
  <c r="AX55"/>
  <c r="AX53"/>
  <c r="AX97"/>
  <c r="AX96"/>
  <c r="AX89"/>
  <c r="AX88"/>
  <c r="AX104"/>
  <c r="AX99"/>
  <c r="AX98"/>
  <c r="AX91"/>
  <c r="AX90"/>
  <c r="AX83"/>
  <c r="AX82"/>
  <c r="AX80"/>
  <c r="AX101"/>
  <c r="AX100"/>
  <c r="AX93"/>
  <c r="AX92"/>
  <c r="AX85"/>
  <c r="AX84"/>
  <c r="AX78"/>
  <c r="AX74"/>
  <c r="AX50"/>
  <c r="AX48"/>
  <c r="AX46"/>
  <c r="AX44"/>
  <c r="AX42"/>
  <c r="AX40"/>
  <c r="AX38"/>
  <c r="AX36"/>
  <c r="AX34"/>
  <c r="AX32"/>
  <c r="AX30"/>
  <c r="AX68"/>
  <c r="AX66"/>
  <c r="AX64"/>
  <c r="AX62"/>
  <c r="AX60"/>
  <c r="AX58"/>
  <c r="AX56"/>
  <c r="AX54"/>
  <c r="AX52"/>
  <c r="AX76"/>
  <c r="AX70"/>
  <c r="AX51"/>
  <c r="AX49"/>
  <c r="AX47"/>
  <c r="AX45"/>
  <c r="AX72"/>
  <c r="AX43"/>
  <c r="AX35"/>
  <c r="AX28"/>
  <c r="AX27"/>
  <c r="AX22"/>
  <c r="AX20"/>
  <c r="AX18"/>
  <c r="AX16"/>
  <c r="AX14"/>
  <c r="AX12"/>
  <c r="AX10"/>
  <c r="AX8"/>
  <c r="AX6"/>
  <c r="AX4"/>
  <c r="AX7"/>
  <c r="AX3"/>
  <c r="AX37"/>
  <c r="AX29"/>
  <c r="AX2"/>
  <c r="AX13"/>
  <c r="AX39"/>
  <c r="AX31"/>
  <c r="AX24"/>
  <c r="AX23"/>
  <c r="AX21"/>
  <c r="AX19"/>
  <c r="AX17"/>
  <c r="AX15"/>
  <c r="AX11"/>
  <c r="AX9"/>
  <c r="AX5"/>
  <c r="AX41"/>
  <c r="AX33"/>
  <c r="AX26"/>
  <c r="AX25"/>
  <c r="DL203"/>
  <c r="DL199"/>
  <c r="DL195"/>
  <c r="DL191"/>
  <c r="DL187"/>
  <c r="DL183"/>
  <c r="DL179"/>
  <c r="DL175"/>
  <c r="DL171"/>
  <c r="DL167"/>
  <c r="DL163"/>
  <c r="DL159"/>
  <c r="DL155"/>
  <c r="DL151"/>
  <c r="DL147"/>
  <c r="DL143"/>
  <c r="DL139"/>
  <c r="DL204"/>
  <c r="DL200"/>
  <c r="DL196"/>
  <c r="DL192"/>
  <c r="DL188"/>
  <c r="DL184"/>
  <c r="DL180"/>
  <c r="DL176"/>
  <c r="DL172"/>
  <c r="DL168"/>
  <c r="DL164"/>
  <c r="DL205"/>
  <c r="DL201"/>
  <c r="DL197"/>
  <c r="DL193"/>
  <c r="DL189"/>
  <c r="DL185"/>
  <c r="DL181"/>
  <c r="DL177"/>
  <c r="DL206"/>
  <c r="DL202"/>
  <c r="DL198"/>
  <c r="DL194"/>
  <c r="DL190"/>
  <c r="DL186"/>
  <c r="DL182"/>
  <c r="DL178"/>
  <c r="DL174"/>
  <c r="DL170"/>
  <c r="DL166"/>
  <c r="DL165"/>
  <c r="DL160"/>
  <c r="DL150"/>
  <c r="DL149"/>
  <c r="DL144"/>
  <c r="DL134"/>
  <c r="DL130"/>
  <c r="DL126"/>
  <c r="DL122"/>
  <c r="DL118"/>
  <c r="DL154"/>
  <c r="DL153"/>
  <c r="DL148"/>
  <c r="DL138"/>
  <c r="DL135"/>
  <c r="DL131"/>
  <c r="DL127"/>
  <c r="DL123"/>
  <c r="DL173"/>
  <c r="DL158"/>
  <c r="DL157"/>
  <c r="DL152"/>
  <c r="DL142"/>
  <c r="DL141"/>
  <c r="DL136"/>
  <c r="DL132"/>
  <c r="DL128"/>
  <c r="DL124"/>
  <c r="DL169"/>
  <c r="DL162"/>
  <c r="DL161"/>
  <c r="DL156"/>
  <c r="DL146"/>
  <c r="DL145"/>
  <c r="DL140"/>
  <c r="DL137"/>
  <c r="DL133"/>
  <c r="DL129"/>
  <c r="DL125"/>
  <c r="DL121"/>
  <c r="DL117"/>
  <c r="DL113"/>
  <c r="DL116"/>
  <c r="DL115"/>
  <c r="DL109"/>
  <c r="DL105"/>
  <c r="DL101"/>
  <c r="DL97"/>
  <c r="DL93"/>
  <c r="DL89"/>
  <c r="DL85"/>
  <c r="DL81"/>
  <c r="DL77"/>
  <c r="DL73"/>
  <c r="DL69"/>
  <c r="DL65"/>
  <c r="DL119"/>
  <c r="DL114"/>
  <c r="DL110"/>
  <c r="DL106"/>
  <c r="DL102"/>
  <c r="DL98"/>
  <c r="DL94"/>
  <c r="DL90"/>
  <c r="DL86"/>
  <c r="DL82"/>
  <c r="DL78"/>
  <c r="DL74"/>
  <c r="DL111"/>
  <c r="DL107"/>
  <c r="DL103"/>
  <c r="DL99"/>
  <c r="DL95"/>
  <c r="DL91"/>
  <c r="DL87"/>
  <c r="DL83"/>
  <c r="DL79"/>
  <c r="DL75"/>
  <c r="DL71"/>
  <c r="DL120"/>
  <c r="DL112"/>
  <c r="DL108"/>
  <c r="DL104"/>
  <c r="DL100"/>
  <c r="DL96"/>
  <c r="DL92"/>
  <c r="DL88"/>
  <c r="DL84"/>
  <c r="DL80"/>
  <c r="DL76"/>
  <c r="DL72"/>
  <c r="DL68"/>
  <c r="DL64"/>
  <c r="DL60"/>
  <c r="DL59"/>
  <c r="DL56"/>
  <c r="DL52"/>
  <c r="DL48"/>
  <c r="DL44"/>
  <c r="DL40"/>
  <c r="DL36"/>
  <c r="DL32"/>
  <c r="DL28"/>
  <c r="DL24"/>
  <c r="DL20"/>
  <c r="DL16"/>
  <c r="DL12"/>
  <c r="DL8"/>
  <c r="DL4"/>
  <c r="DL1"/>
  <c r="DL13"/>
  <c r="DL9"/>
  <c r="DL5"/>
  <c r="DL14"/>
  <c r="DL66"/>
  <c r="DL63"/>
  <c r="DL57"/>
  <c r="DL53"/>
  <c r="DL49"/>
  <c r="DL45"/>
  <c r="DL41"/>
  <c r="DL37"/>
  <c r="DL33"/>
  <c r="DL29"/>
  <c r="DL25"/>
  <c r="DL21"/>
  <c r="DL17"/>
  <c r="DL18"/>
  <c r="DL10"/>
  <c r="DL6"/>
  <c r="DL61"/>
  <c r="DL58"/>
  <c r="DL54"/>
  <c r="DL50"/>
  <c r="DL46"/>
  <c r="DL42"/>
  <c r="DL38"/>
  <c r="DL34"/>
  <c r="DL30"/>
  <c r="DL26"/>
  <c r="DL22"/>
  <c r="DL70"/>
  <c r="DL67"/>
  <c r="DL62"/>
  <c r="DL55"/>
  <c r="DL51"/>
  <c r="DL47"/>
  <c r="DL43"/>
  <c r="DL39"/>
  <c r="DL35"/>
  <c r="DL31"/>
  <c r="DL27"/>
  <c r="DL23"/>
  <c r="DL19"/>
  <c r="DL15"/>
  <c r="DL11"/>
  <c r="DL7"/>
  <c r="DL3"/>
  <c r="DL2"/>
  <c r="GA210"/>
  <c r="GB1"/>
  <c r="KW155"/>
  <c r="KW14"/>
  <c r="VO199"/>
  <c r="VO204"/>
  <c r="VO201"/>
  <c r="VO206"/>
  <c r="VO194"/>
  <c r="VO186"/>
  <c r="VO203"/>
  <c r="VO202"/>
  <c r="VO193"/>
  <c r="VO189"/>
  <c r="VO177"/>
  <c r="VO169"/>
  <c r="VO205"/>
  <c r="VO192"/>
  <c r="VO187"/>
  <c r="VO179"/>
  <c r="VO163"/>
  <c r="VO200"/>
  <c r="VO197"/>
  <c r="VO195"/>
  <c r="VO188"/>
  <c r="VO180"/>
  <c r="VO162"/>
  <c r="VO158"/>
  <c r="VO182"/>
  <c r="VO196"/>
  <c r="VO191"/>
  <c r="VO166"/>
  <c r="VO160"/>
  <c r="VO152"/>
  <c r="VO144"/>
  <c r="VO173"/>
  <c r="VO171"/>
  <c r="VO198"/>
  <c r="VO176"/>
  <c r="VO174"/>
  <c r="VO164"/>
  <c r="VO157"/>
  <c r="VO190"/>
  <c r="VO185"/>
  <c r="VO178"/>
  <c r="VO156"/>
  <c r="VO149"/>
  <c r="VO145"/>
  <c r="VO135"/>
  <c r="VO127"/>
  <c r="VO181"/>
  <c r="VO170"/>
  <c r="VO183"/>
  <c r="VO167"/>
  <c r="VO146"/>
  <c r="VO143"/>
  <c r="VO184"/>
  <c r="VO172"/>
  <c r="VO161"/>
  <c r="VO154"/>
  <c r="VO153"/>
  <c r="VO139"/>
  <c r="VO137"/>
  <c r="VO175"/>
  <c r="VO155"/>
  <c r="VO141"/>
  <c r="VO126"/>
  <c r="VO122"/>
  <c r="VO115"/>
  <c r="VO107"/>
  <c r="VO134"/>
  <c r="VO159"/>
  <c r="VO131"/>
  <c r="VO142"/>
  <c r="VO132"/>
  <c r="VO128"/>
  <c r="VO125"/>
  <c r="VO119"/>
  <c r="VO117"/>
  <c r="VO168"/>
  <c r="VO140"/>
  <c r="VO138"/>
  <c r="VO136"/>
  <c r="VO104"/>
  <c r="VO96"/>
  <c r="VO88"/>
  <c r="VO147"/>
  <c r="VO106"/>
  <c r="VO93"/>
  <c r="VO89"/>
  <c r="VO129"/>
  <c r="VO110"/>
  <c r="VO95"/>
  <c r="VO91"/>
  <c r="VO130"/>
  <c r="VO121"/>
  <c r="VO114"/>
  <c r="VO113"/>
  <c r="VO101"/>
  <c r="VO97"/>
  <c r="VO84"/>
  <c r="VO82"/>
  <c r="VO79"/>
  <c r="VO165"/>
  <c r="VO123"/>
  <c r="VO111"/>
  <c r="VO103"/>
  <c r="VO99"/>
  <c r="VO86"/>
  <c r="VO76"/>
  <c r="VO68"/>
  <c r="VO60"/>
  <c r="VO52"/>
  <c r="VO44"/>
  <c r="VO148"/>
  <c r="VO112"/>
  <c r="VO90"/>
  <c r="VO81"/>
  <c r="VO80"/>
  <c r="VO65"/>
  <c r="VO61"/>
  <c r="VO100"/>
  <c r="VO87"/>
  <c r="VO73"/>
  <c r="VO69"/>
  <c r="VO56"/>
  <c r="VO54"/>
  <c r="VO150"/>
  <c r="VO108"/>
  <c r="VO92"/>
  <c r="VO83"/>
  <c r="VO75"/>
  <c r="VO71"/>
  <c r="VO58"/>
  <c r="VO43"/>
  <c r="VO39"/>
  <c r="VO31"/>
  <c r="VO23"/>
  <c r="VO124"/>
  <c r="VO118"/>
  <c r="VO67"/>
  <c r="VO59"/>
  <c r="VO57"/>
  <c r="VO49"/>
  <c r="VO45"/>
  <c r="VO42"/>
  <c r="VO37"/>
  <c r="VO72"/>
  <c r="VO66"/>
  <c r="VO28"/>
  <c r="VO116"/>
  <c r="VO64"/>
  <c r="VO55"/>
  <c r="VO53"/>
  <c r="VO40"/>
  <c r="VO30"/>
  <c r="VO26"/>
  <c r="VO20"/>
  <c r="VO46"/>
  <c r="VO36"/>
  <c r="VO32"/>
  <c r="VO17"/>
  <c r="VO9"/>
  <c r="VO6"/>
  <c r="VO109"/>
  <c r="VO105"/>
  <c r="VO78"/>
  <c r="VO94"/>
  <c r="VO62"/>
  <c r="VO98"/>
  <c r="VO120"/>
  <c r="VO85"/>
  <c r="VO74"/>
  <c r="VO70"/>
  <c r="VO133"/>
  <c r="VO77"/>
  <c r="VO50"/>
  <c r="VO48"/>
  <c r="VO27"/>
  <c r="VO38"/>
  <c r="VO34"/>
  <c r="VO22"/>
  <c r="VO21"/>
  <c r="VO16"/>
  <c r="VO12"/>
  <c r="VO19"/>
  <c r="VO10"/>
  <c r="VO63"/>
  <c r="VO33"/>
  <c r="VO18"/>
  <c r="VO47"/>
  <c r="VO41"/>
  <c r="VO35"/>
  <c r="VO24"/>
  <c r="VO7"/>
  <c r="VO4"/>
  <c r="VO2"/>
  <c r="VO15"/>
  <c r="VO8"/>
  <c r="VO29"/>
  <c r="VO14"/>
  <c r="VO102"/>
  <c r="VO25"/>
  <c r="VO13"/>
  <c r="VO11"/>
  <c r="VO151"/>
  <c r="VO51"/>
  <c r="VO5"/>
  <c r="VO3"/>
  <c r="KW158"/>
  <c r="IN159"/>
  <c r="KW31"/>
  <c r="IN31"/>
  <c r="KW111"/>
  <c r="IN111"/>
  <c r="KW113"/>
  <c r="IN113"/>
  <c r="KW141"/>
  <c r="IN141"/>
  <c r="KW166"/>
  <c r="IN166"/>
  <c r="KW198"/>
  <c r="IN198"/>
  <c r="KW53"/>
  <c r="IN53"/>
  <c r="KW33"/>
  <c r="IN33"/>
  <c r="KW133"/>
  <c r="IN133"/>
  <c r="KW89"/>
  <c r="IN89"/>
  <c r="KW152"/>
  <c r="IN152"/>
  <c r="KW167"/>
  <c r="IN167"/>
  <c r="KW42"/>
  <c r="IN42"/>
  <c r="KW100"/>
  <c r="IN100"/>
  <c r="KW95"/>
  <c r="IN95"/>
  <c r="KW118"/>
  <c r="IN118"/>
  <c r="KW130"/>
  <c r="IN130"/>
  <c r="KW124"/>
  <c r="IN124"/>
  <c r="KW132"/>
  <c r="IN132"/>
  <c r="KW153"/>
  <c r="IN153"/>
  <c r="KW174"/>
  <c r="IN174"/>
  <c r="KW171"/>
  <c r="IN171"/>
  <c r="KW177"/>
  <c r="IN177"/>
  <c r="KW192"/>
  <c r="IN192"/>
  <c r="KW200"/>
  <c r="IN200"/>
  <c r="KW6"/>
  <c r="IN6"/>
  <c r="KW5"/>
  <c r="IN5"/>
  <c r="KW61"/>
  <c r="IN61"/>
  <c r="KW54"/>
  <c r="IN54"/>
  <c r="KW43"/>
  <c r="IN43"/>
  <c r="KW35"/>
  <c r="IN35"/>
  <c r="KW40"/>
  <c r="IN40"/>
  <c r="KW66"/>
  <c r="IN66"/>
  <c r="KW102"/>
  <c r="IN102"/>
  <c r="KW90"/>
  <c r="IN90"/>
  <c r="KW55"/>
  <c r="IN55"/>
  <c r="KW99"/>
  <c r="IN99"/>
  <c r="KW135"/>
  <c r="IN135"/>
  <c r="KW97"/>
  <c r="IN97"/>
  <c r="KW122"/>
  <c r="IN122"/>
  <c r="KW131"/>
  <c r="IN131"/>
  <c r="KW138"/>
  <c r="IN138"/>
  <c r="KW136"/>
  <c r="IN136"/>
  <c r="KW160"/>
  <c r="KW159"/>
  <c r="IN160"/>
  <c r="KW156"/>
  <c r="KW157"/>
  <c r="KW179"/>
  <c r="IN179"/>
  <c r="KW183"/>
  <c r="IN183"/>
  <c r="KW181"/>
  <c r="IN181"/>
  <c r="KW195"/>
  <c r="IN195"/>
  <c r="KW203"/>
  <c r="IN203"/>
  <c r="KW57"/>
  <c r="IN57"/>
  <c r="KW86"/>
  <c r="IN86"/>
  <c r="KW123"/>
  <c r="IN123"/>
  <c r="KW184"/>
  <c r="IN184"/>
  <c r="KW8"/>
  <c r="IN8"/>
  <c r="KW87"/>
  <c r="IN87"/>
  <c r="KW120"/>
  <c r="IN120"/>
  <c r="KW170"/>
  <c r="IN170"/>
  <c r="KW69"/>
  <c r="IN69"/>
  <c r="KW62"/>
  <c r="IN62"/>
  <c r="KW10"/>
  <c r="IN10"/>
  <c r="KW41"/>
  <c r="IN41"/>
  <c r="KW74"/>
  <c r="IN74"/>
  <c r="KW92"/>
  <c r="IN92"/>
  <c r="KW59"/>
  <c r="IN59"/>
  <c r="KW127"/>
  <c r="IN127"/>
  <c r="KW165"/>
  <c r="IN165"/>
  <c r="KW101"/>
  <c r="IN101"/>
  <c r="KW126"/>
  <c r="IN126"/>
  <c r="KW146"/>
  <c r="IN146"/>
  <c r="KW142"/>
  <c r="IN142"/>
  <c r="KW140"/>
  <c r="IN140"/>
  <c r="KW150"/>
  <c r="IN150"/>
  <c r="KW161"/>
  <c r="IN161"/>
  <c r="KW182"/>
  <c r="IN182"/>
  <c r="KW187"/>
  <c r="IN187"/>
  <c r="KW186"/>
  <c r="IN186"/>
  <c r="KW201"/>
  <c r="IN201"/>
  <c r="KW204"/>
  <c r="IN204"/>
  <c r="KW11"/>
  <c r="IN11"/>
  <c r="KW83"/>
  <c r="IN83"/>
  <c r="KW116"/>
  <c r="IN116"/>
  <c r="KW191"/>
  <c r="IN191"/>
  <c r="KW58"/>
  <c r="IN58"/>
  <c r="KW129"/>
  <c r="IN129"/>
  <c r="KW190"/>
  <c r="IN190"/>
  <c r="KW30"/>
  <c r="IN30"/>
  <c r="KW93"/>
  <c r="IN93"/>
  <c r="KW65"/>
  <c r="IN65"/>
  <c r="KW52"/>
  <c r="IN52"/>
  <c r="KW45"/>
  <c r="IN45"/>
  <c r="KW94"/>
  <c r="IN94"/>
  <c r="KW105"/>
  <c r="IN105"/>
  <c r="KW73"/>
  <c r="IN73"/>
  <c r="KW117"/>
  <c r="IN117"/>
  <c r="KW137"/>
  <c r="IN137"/>
  <c r="KW104"/>
  <c r="IN104"/>
  <c r="KW151"/>
  <c r="IN151"/>
  <c r="KW144"/>
  <c r="IN144"/>
  <c r="KW154"/>
  <c r="IN154"/>
  <c r="KW163"/>
  <c r="IN163"/>
  <c r="KW164"/>
  <c r="IN164"/>
  <c r="KW176"/>
  <c r="IN176"/>
  <c r="KW194"/>
  <c r="IN194"/>
  <c r="KW72"/>
  <c r="IN72"/>
  <c r="KW202"/>
  <c r="IN202"/>
  <c r="KW39"/>
  <c r="IN39"/>
  <c r="KW68"/>
  <c r="IN68"/>
  <c r="KW110"/>
  <c r="IN110"/>
  <c r="KW85"/>
  <c r="IN85"/>
  <c r="KW148"/>
  <c r="IN148"/>
  <c r="KW23"/>
  <c r="IN23"/>
  <c r="KW26"/>
  <c r="IN26"/>
  <c r="KW84"/>
  <c r="IN84"/>
  <c r="KW114"/>
  <c r="IN114"/>
  <c r="KW128"/>
  <c r="IN128"/>
  <c r="KW196"/>
  <c r="IN196"/>
  <c r="KW36"/>
  <c r="IN36"/>
  <c r="KW38"/>
  <c r="IN38"/>
  <c r="KW51"/>
  <c r="IN51"/>
  <c r="KW2"/>
  <c r="IN2"/>
  <c r="KW9"/>
  <c r="IN9"/>
  <c r="KW44"/>
  <c r="IN44"/>
  <c r="KW15"/>
  <c r="KW16"/>
  <c r="IN16"/>
  <c r="KW20"/>
  <c r="IN20"/>
  <c r="KW48"/>
  <c r="IN48"/>
  <c r="KW75"/>
  <c r="IN75"/>
  <c r="KW63"/>
  <c r="IN63"/>
  <c r="IN19"/>
  <c r="KW19"/>
  <c r="KW27"/>
  <c r="IN27"/>
  <c r="KW12"/>
  <c r="IN12"/>
  <c r="KW4"/>
  <c r="IN4"/>
  <c r="KW24"/>
  <c r="IN24"/>
  <c r="KW60"/>
  <c r="IN60"/>
  <c r="KW21"/>
  <c r="IN21"/>
  <c r="KW49"/>
  <c r="IN49"/>
  <c r="KW79"/>
  <c r="IN79"/>
  <c r="KW76"/>
  <c r="IN76"/>
  <c r="KW96"/>
  <c r="IN96"/>
  <c r="KW67"/>
  <c r="IN67"/>
  <c r="KW106"/>
  <c r="IN106"/>
  <c r="KW77"/>
  <c r="IN77"/>
  <c r="KW119"/>
  <c r="IN119"/>
  <c r="KW139"/>
  <c r="IN139"/>
  <c r="KW108"/>
  <c r="IN108"/>
  <c r="KW147"/>
  <c r="IN147"/>
  <c r="KW173"/>
  <c r="IN173"/>
  <c r="KW168"/>
  <c r="IN168"/>
  <c r="KW180"/>
  <c r="IN180"/>
  <c r="KW185"/>
  <c r="IN185"/>
  <c r="KW193"/>
  <c r="IN193"/>
  <c r="KW206"/>
  <c r="IN206"/>
  <c r="KW18"/>
  <c r="IN18"/>
  <c r="KW29"/>
  <c r="IN29"/>
  <c r="KW109"/>
  <c r="IN109"/>
  <c r="KW125"/>
  <c r="IN125"/>
  <c r="KW145"/>
  <c r="IN145"/>
  <c r="KW188"/>
  <c r="IN188"/>
  <c r="KW17"/>
  <c r="IN17"/>
  <c r="KW34"/>
  <c r="IN34"/>
  <c r="KW91"/>
  <c r="IN91"/>
  <c r="KW134"/>
  <c r="IN134"/>
  <c r="KW149"/>
  <c r="IN149"/>
  <c r="KW199"/>
  <c r="IN199"/>
  <c r="KW3"/>
  <c r="IN3"/>
  <c r="KW37"/>
  <c r="IN37"/>
  <c r="KW88"/>
  <c r="IN88"/>
  <c r="KW115"/>
  <c r="IN115"/>
  <c r="KW46"/>
  <c r="IN46"/>
  <c r="KW47"/>
  <c r="IN47"/>
  <c r="KW70"/>
  <c r="IN70"/>
  <c r="KW71"/>
  <c r="IN71"/>
  <c r="KW56"/>
  <c r="IN56"/>
  <c r="KW78"/>
  <c r="IN78"/>
  <c r="KW22"/>
  <c r="IN22"/>
  <c r="KW32"/>
  <c r="IN32"/>
  <c r="KW13"/>
  <c r="IN13"/>
  <c r="KW7"/>
  <c r="IN7"/>
  <c r="KW28"/>
  <c r="IN28"/>
  <c r="KW64"/>
  <c r="IN64"/>
  <c r="KW25"/>
  <c r="IN25"/>
  <c r="KW50"/>
  <c r="IN50"/>
  <c r="KW80"/>
  <c r="IN80"/>
  <c r="KW82"/>
  <c r="IN82"/>
  <c r="KW98"/>
  <c r="IN98"/>
  <c r="KW103"/>
  <c r="IN103"/>
  <c r="KW107"/>
  <c r="IN107"/>
  <c r="KW81"/>
  <c r="IN81"/>
  <c r="KW121"/>
  <c r="IN121"/>
  <c r="KW143"/>
  <c r="IN143"/>
  <c r="KW112"/>
  <c r="IN112"/>
  <c r="KW169"/>
  <c r="IN169"/>
  <c r="KW162"/>
  <c r="IN162"/>
  <c r="KW175"/>
  <c r="IN175"/>
  <c r="KW172"/>
  <c r="IN172"/>
  <c r="KW178"/>
  <c r="IN178"/>
  <c r="KW189"/>
  <c r="IN189"/>
  <c r="KW197"/>
  <c r="IN197"/>
  <c r="KW205"/>
  <c r="IN205"/>
  <c r="IN15"/>
  <c r="IN14"/>
  <c r="IN155"/>
  <c r="IN156"/>
  <c r="IN158"/>
  <c r="IN157"/>
  <c r="VP1"/>
  <c r="TG14"/>
  <c r="TG206"/>
  <c r="TG205"/>
  <c r="TG203"/>
  <c r="TG202"/>
  <c r="TG198"/>
  <c r="TG196"/>
  <c r="TG72"/>
  <c r="TG201"/>
  <c r="TG194"/>
  <c r="TG190"/>
  <c r="TG204"/>
  <c r="TG200"/>
  <c r="TG195"/>
  <c r="TG199"/>
  <c r="TG193"/>
  <c r="TG192"/>
  <c r="TG191"/>
  <c r="TG189"/>
  <c r="TG197"/>
  <c r="TG186"/>
  <c r="TG182"/>
  <c r="TG187"/>
  <c r="TG178"/>
  <c r="TG185"/>
  <c r="TG184"/>
  <c r="TG183"/>
  <c r="TG179"/>
  <c r="TG175"/>
  <c r="TG181"/>
  <c r="TG177"/>
  <c r="TG180"/>
  <c r="TG176"/>
  <c r="TG172"/>
  <c r="TG168"/>
  <c r="TG173"/>
  <c r="TG169"/>
  <c r="TG165"/>
  <c r="TG171"/>
  <c r="TG167"/>
  <c r="TG163"/>
  <c r="TG188"/>
  <c r="TG166"/>
  <c r="TG164"/>
  <c r="TG162"/>
  <c r="TG158"/>
  <c r="TG154"/>
  <c r="TG150"/>
  <c r="TG146"/>
  <c r="TG174"/>
  <c r="TG159"/>
  <c r="TG155"/>
  <c r="TG151"/>
  <c r="TG147"/>
  <c r="TG170"/>
  <c r="TG161"/>
  <c r="TG157"/>
  <c r="TG153"/>
  <c r="TG149"/>
  <c r="TG145"/>
  <c r="TG141"/>
  <c r="TG137"/>
  <c r="TG133"/>
  <c r="TG129"/>
  <c r="TG156"/>
  <c r="TG148"/>
  <c r="TG142"/>
  <c r="TG143"/>
  <c r="TG139"/>
  <c r="TG160"/>
  <c r="TG152"/>
  <c r="TG138"/>
  <c r="TG132"/>
  <c r="TG131"/>
  <c r="TG130"/>
  <c r="TG125"/>
  <c r="TG121"/>
  <c r="TG117"/>
  <c r="TG113"/>
  <c r="TG109"/>
  <c r="TG105"/>
  <c r="TG140"/>
  <c r="TG126"/>
  <c r="TG136"/>
  <c r="TG135"/>
  <c r="TG134"/>
  <c r="TG128"/>
  <c r="TG127"/>
  <c r="TG123"/>
  <c r="TG119"/>
  <c r="TG115"/>
  <c r="TG114"/>
  <c r="TG108"/>
  <c r="TG107"/>
  <c r="TG106"/>
  <c r="TG98"/>
  <c r="TG94"/>
  <c r="TG90"/>
  <c r="TG86"/>
  <c r="TG82"/>
  <c r="TG78"/>
  <c r="TG74"/>
  <c r="TG124"/>
  <c r="TG122"/>
  <c r="TG120"/>
  <c r="TG118"/>
  <c r="TG116"/>
  <c r="TG112"/>
  <c r="TG111"/>
  <c r="TG110"/>
  <c r="TG104"/>
  <c r="TG103"/>
  <c r="TG102"/>
  <c r="TG100"/>
  <c r="TG96"/>
  <c r="TG92"/>
  <c r="TG88"/>
  <c r="TG101"/>
  <c r="TG85"/>
  <c r="TG84"/>
  <c r="TG83"/>
  <c r="TG77"/>
  <c r="TG76"/>
  <c r="TG75"/>
  <c r="TG68"/>
  <c r="TG64"/>
  <c r="TG60"/>
  <c r="TG56"/>
  <c r="TG52"/>
  <c r="TG71"/>
  <c r="TG144"/>
  <c r="TG99"/>
  <c r="TG97"/>
  <c r="TG95"/>
  <c r="TG93"/>
  <c r="TG91"/>
  <c r="TG89"/>
  <c r="TG67"/>
  <c r="TG63"/>
  <c r="TG59"/>
  <c r="TG55"/>
  <c r="TG70"/>
  <c r="TG66"/>
  <c r="TG62"/>
  <c r="TG58"/>
  <c r="TG45"/>
  <c r="TG41"/>
  <c r="TG35"/>
  <c r="TG30"/>
  <c r="TG26"/>
  <c r="TG22"/>
  <c r="TG69"/>
  <c r="TG65"/>
  <c r="TG61"/>
  <c r="TG57"/>
  <c r="TG54"/>
  <c r="TG53"/>
  <c r="TG46"/>
  <c r="TG42"/>
  <c r="TG39"/>
  <c r="TG36"/>
  <c r="TG32"/>
  <c r="TG27"/>
  <c r="TG87"/>
  <c r="TG81"/>
  <c r="TG80"/>
  <c r="TG79"/>
  <c r="TG73"/>
  <c r="TG51"/>
  <c r="TG50"/>
  <c r="TG49"/>
  <c r="TG48"/>
  <c r="TG44"/>
  <c r="TG40"/>
  <c r="TG38"/>
  <c r="TG34"/>
  <c r="TG29"/>
  <c r="TG25"/>
  <c r="TG21"/>
  <c r="TG33"/>
  <c r="TG28"/>
  <c r="TG23"/>
  <c r="TG20"/>
  <c r="TG18"/>
  <c r="TG13"/>
  <c r="TG12"/>
  <c r="TG8"/>
  <c r="TG5"/>
  <c r="TG3"/>
  <c r="TG43"/>
  <c r="TG31"/>
  <c r="TG19"/>
  <c r="TG15"/>
  <c r="TG9"/>
  <c r="TG16"/>
  <c r="TG10"/>
  <c r="TG6"/>
  <c r="TG47"/>
  <c r="TG24"/>
  <c r="TG17"/>
  <c r="TG11"/>
  <c r="TG7"/>
  <c r="TG4"/>
  <c r="TG2"/>
  <c r="TG37"/>
  <c r="TH1"/>
  <c r="GB204" l="1"/>
  <c r="GB196"/>
  <c r="GB201"/>
  <c r="GB206"/>
  <c r="GB198"/>
  <c r="GB199"/>
  <c r="GB203"/>
  <c r="GB194"/>
  <c r="GB193"/>
  <c r="GB189"/>
  <c r="GB200"/>
  <c r="GB197"/>
  <c r="GB205"/>
  <c r="GB202"/>
  <c r="GB187"/>
  <c r="GB179"/>
  <c r="GB192"/>
  <c r="GB191"/>
  <c r="GB183"/>
  <c r="GB185"/>
  <c r="GB188"/>
  <c r="GB186"/>
  <c r="GB169"/>
  <c r="GB161"/>
  <c r="GB175"/>
  <c r="GB181"/>
  <c r="GB195"/>
  <c r="GB176"/>
  <c r="GB171"/>
  <c r="GB167"/>
  <c r="GB151"/>
  <c r="GB184"/>
  <c r="GB177"/>
  <c r="GB172"/>
  <c r="GB190"/>
  <c r="GB178"/>
  <c r="GB174"/>
  <c r="GB168"/>
  <c r="GB165"/>
  <c r="GB162"/>
  <c r="GB152"/>
  <c r="GB145"/>
  <c r="GB173"/>
  <c r="GB157"/>
  <c r="GB154"/>
  <c r="GB182"/>
  <c r="GB163"/>
  <c r="GB150"/>
  <c r="GB148"/>
  <c r="GB142"/>
  <c r="GB134"/>
  <c r="GB126"/>
  <c r="GB149"/>
  <c r="GB139"/>
  <c r="GB137"/>
  <c r="GB166"/>
  <c r="GB153"/>
  <c r="GB144"/>
  <c r="GB141"/>
  <c r="GB170"/>
  <c r="GB164"/>
  <c r="GB160"/>
  <c r="GB159"/>
  <c r="GB156"/>
  <c r="GB147"/>
  <c r="GB146"/>
  <c r="GB143"/>
  <c r="GB131"/>
  <c r="GB129"/>
  <c r="GB120"/>
  <c r="GB112"/>
  <c r="GB180"/>
  <c r="GB128"/>
  <c r="GB138"/>
  <c r="GB119"/>
  <c r="GB136"/>
  <c r="GB140"/>
  <c r="GB133"/>
  <c r="GB132"/>
  <c r="GB117"/>
  <c r="GB115"/>
  <c r="GB103"/>
  <c r="GB95"/>
  <c r="GB155"/>
  <c r="GB114"/>
  <c r="GB113"/>
  <c r="GB130"/>
  <c r="GB124"/>
  <c r="GB122"/>
  <c r="GB135"/>
  <c r="GB118"/>
  <c r="GB116"/>
  <c r="GB121"/>
  <c r="GB109"/>
  <c r="GB96"/>
  <c r="GB94"/>
  <c r="GB90"/>
  <c r="GB82"/>
  <c r="GB127"/>
  <c r="GB110"/>
  <c r="GB104"/>
  <c r="GB91"/>
  <c r="GB89"/>
  <c r="GB123"/>
  <c r="GB105"/>
  <c r="GB101"/>
  <c r="GB98"/>
  <c r="GB100"/>
  <c r="GB97"/>
  <c r="GB87"/>
  <c r="GB85"/>
  <c r="GB71"/>
  <c r="GB92"/>
  <c r="GB79"/>
  <c r="GB72"/>
  <c r="GB70"/>
  <c r="GB60"/>
  <c r="GB52"/>
  <c r="GB106"/>
  <c r="GB93"/>
  <c r="GB88"/>
  <c r="GB76"/>
  <c r="GB74"/>
  <c r="GB65"/>
  <c r="GB57"/>
  <c r="GB62"/>
  <c r="GB54"/>
  <c r="GB111"/>
  <c r="GB108"/>
  <c r="GB68"/>
  <c r="GB66"/>
  <c r="GB63"/>
  <c r="GB55"/>
  <c r="GB47"/>
  <c r="GB39"/>
  <c r="GB31"/>
  <c r="GB102"/>
  <c r="GB80"/>
  <c r="GB78"/>
  <c r="GB75"/>
  <c r="GB64"/>
  <c r="GB56"/>
  <c r="GB35"/>
  <c r="GB26"/>
  <c r="GB41"/>
  <c r="GB37"/>
  <c r="GB158"/>
  <c r="GB83"/>
  <c r="GB81"/>
  <c r="GB67"/>
  <c r="GB43"/>
  <c r="GB28"/>
  <c r="GB99"/>
  <c r="GB77"/>
  <c r="GB69"/>
  <c r="GB59"/>
  <c r="GB51"/>
  <c r="GB44"/>
  <c r="GB42"/>
  <c r="GB24"/>
  <c r="GB16"/>
  <c r="GB107"/>
  <c r="GB40"/>
  <c r="GB17"/>
  <c r="GB10"/>
  <c r="GB2"/>
  <c r="GB50"/>
  <c r="GB30"/>
  <c r="GB27"/>
  <c r="GB21"/>
  <c r="GB19"/>
  <c r="GB15"/>
  <c r="GB7"/>
  <c r="GB86"/>
  <c r="GB49"/>
  <c r="GB46"/>
  <c r="GB23"/>
  <c r="GB12"/>
  <c r="GB4"/>
  <c r="GB34"/>
  <c r="GB29"/>
  <c r="GB22"/>
  <c r="GB8"/>
  <c r="GB73"/>
  <c r="GB53"/>
  <c r="GB33"/>
  <c r="GB32"/>
  <c r="GB20"/>
  <c r="GB9"/>
  <c r="GB14"/>
  <c r="GB61"/>
  <c r="GB13"/>
  <c r="GB5"/>
  <c r="GB36"/>
  <c r="GB11"/>
  <c r="GB125"/>
  <c r="GB84"/>
  <c r="GB58"/>
  <c r="GB25"/>
  <c r="GB18"/>
  <c r="GB6"/>
  <c r="GB48"/>
  <c r="GB38"/>
  <c r="GB45"/>
  <c r="GB3"/>
  <c r="GA208"/>
  <c r="DM204"/>
  <c r="DM200"/>
  <c r="DM196"/>
  <c r="DM192"/>
  <c r="DM188"/>
  <c r="DM184"/>
  <c r="DM180"/>
  <c r="DM176"/>
  <c r="DM172"/>
  <c r="DM168"/>
  <c r="DM164"/>
  <c r="DM160"/>
  <c r="DM156"/>
  <c r="DM152"/>
  <c r="DM148"/>
  <c r="DM144"/>
  <c r="DM140"/>
  <c r="DM205"/>
  <c r="DM201"/>
  <c r="DM197"/>
  <c r="DM193"/>
  <c r="DM189"/>
  <c r="DM185"/>
  <c r="DM181"/>
  <c r="DM177"/>
  <c r="DM173"/>
  <c r="DM169"/>
  <c r="DM165"/>
  <c r="DM206"/>
  <c r="DM202"/>
  <c r="DM198"/>
  <c r="DM194"/>
  <c r="DM190"/>
  <c r="DM186"/>
  <c r="DM182"/>
  <c r="DM178"/>
  <c r="DM174"/>
  <c r="DM203"/>
  <c r="DM199"/>
  <c r="DM195"/>
  <c r="DM191"/>
  <c r="DM187"/>
  <c r="DM183"/>
  <c r="DM179"/>
  <c r="DM175"/>
  <c r="DM171"/>
  <c r="DM167"/>
  <c r="DM166"/>
  <c r="DM155"/>
  <c r="DM154"/>
  <c r="DM153"/>
  <c r="DM139"/>
  <c r="DM138"/>
  <c r="DM135"/>
  <c r="DM131"/>
  <c r="DM127"/>
  <c r="DM123"/>
  <c r="DM119"/>
  <c r="DM159"/>
  <c r="DM158"/>
  <c r="DM157"/>
  <c r="DM143"/>
  <c r="DM142"/>
  <c r="DM141"/>
  <c r="DM136"/>
  <c r="DM132"/>
  <c r="DM128"/>
  <c r="DM124"/>
  <c r="DM163"/>
  <c r="DM162"/>
  <c r="DM161"/>
  <c r="DM147"/>
  <c r="DM146"/>
  <c r="DM145"/>
  <c r="DM137"/>
  <c r="DM133"/>
  <c r="DM129"/>
  <c r="DM125"/>
  <c r="DM170"/>
  <c r="DM151"/>
  <c r="DM150"/>
  <c r="DM149"/>
  <c r="DM134"/>
  <c r="DM130"/>
  <c r="DM126"/>
  <c r="DM122"/>
  <c r="DM118"/>
  <c r="DM114"/>
  <c r="DM110"/>
  <c r="DM106"/>
  <c r="DM102"/>
  <c r="DM98"/>
  <c r="DM94"/>
  <c r="DM90"/>
  <c r="DM86"/>
  <c r="DM82"/>
  <c r="DM78"/>
  <c r="DM74"/>
  <c r="DM70"/>
  <c r="DM66"/>
  <c r="DM62"/>
  <c r="DM121"/>
  <c r="DM111"/>
  <c r="DM107"/>
  <c r="DM103"/>
  <c r="DM99"/>
  <c r="DM95"/>
  <c r="DM91"/>
  <c r="DM87"/>
  <c r="DM83"/>
  <c r="DM79"/>
  <c r="DM75"/>
  <c r="DM71"/>
  <c r="DM120"/>
  <c r="DM113"/>
  <c r="DM112"/>
  <c r="DM108"/>
  <c r="DM104"/>
  <c r="DM100"/>
  <c r="DM96"/>
  <c r="DM92"/>
  <c r="DM88"/>
  <c r="DM84"/>
  <c r="DM80"/>
  <c r="DM76"/>
  <c r="DM72"/>
  <c r="DM117"/>
  <c r="DM116"/>
  <c r="DM115"/>
  <c r="DM109"/>
  <c r="DM105"/>
  <c r="DM101"/>
  <c r="DM97"/>
  <c r="DM93"/>
  <c r="DM89"/>
  <c r="DM85"/>
  <c r="DM81"/>
  <c r="DM77"/>
  <c r="DM73"/>
  <c r="DM69"/>
  <c r="DM65"/>
  <c r="DM61"/>
  <c r="DM63"/>
  <c r="DM57"/>
  <c r="DM53"/>
  <c r="DM49"/>
  <c r="DM45"/>
  <c r="DM41"/>
  <c r="DM37"/>
  <c r="DM33"/>
  <c r="DM29"/>
  <c r="DM25"/>
  <c r="DM21"/>
  <c r="DM17"/>
  <c r="DM13"/>
  <c r="DM9"/>
  <c r="DM5"/>
  <c r="DM14"/>
  <c r="DM10"/>
  <c r="DM2"/>
  <c r="DM19"/>
  <c r="DM15"/>
  <c r="DM7"/>
  <c r="DM68"/>
  <c r="DM58"/>
  <c r="DM54"/>
  <c r="DM50"/>
  <c r="DM46"/>
  <c r="DM42"/>
  <c r="DM38"/>
  <c r="DM34"/>
  <c r="DM30"/>
  <c r="DM26"/>
  <c r="DM22"/>
  <c r="DM18"/>
  <c r="DM6"/>
  <c r="DM67"/>
  <c r="DM55"/>
  <c r="DM51"/>
  <c r="DM47"/>
  <c r="DM43"/>
  <c r="DM39"/>
  <c r="DM35"/>
  <c r="DM31"/>
  <c r="DM27"/>
  <c r="DM23"/>
  <c r="DM11"/>
  <c r="DM64"/>
  <c r="DM60"/>
  <c r="DM59"/>
  <c r="DM56"/>
  <c r="DM52"/>
  <c r="DM48"/>
  <c r="DM44"/>
  <c r="DM40"/>
  <c r="DM36"/>
  <c r="DM32"/>
  <c r="DM28"/>
  <c r="DM24"/>
  <c r="DM20"/>
  <c r="DM16"/>
  <c r="DM12"/>
  <c r="DM8"/>
  <c r="DM4"/>
  <c r="DM1"/>
  <c r="DM3"/>
  <c r="GB210"/>
  <c r="AY206"/>
  <c r="AY204"/>
  <c r="AY202"/>
  <c r="AY205"/>
  <c r="AY203"/>
  <c r="AY200"/>
  <c r="AY198"/>
  <c r="AY196"/>
  <c r="AY194"/>
  <c r="AY192"/>
  <c r="AY201"/>
  <c r="AY199"/>
  <c r="AY190"/>
  <c r="AY188"/>
  <c r="AY197"/>
  <c r="AY193"/>
  <c r="AY191"/>
  <c r="AY195"/>
  <c r="AY189"/>
  <c r="AY182"/>
  <c r="AY180"/>
  <c r="AY178"/>
  <c r="AY176"/>
  <c r="AY174"/>
  <c r="AY172"/>
  <c r="AY170"/>
  <c r="AY168"/>
  <c r="AY166"/>
  <c r="AY164"/>
  <c r="AY186"/>
  <c r="AY184"/>
  <c r="AY181"/>
  <c r="AY179"/>
  <c r="AY187"/>
  <c r="AY185"/>
  <c r="AY183"/>
  <c r="AY175"/>
  <c r="AY167"/>
  <c r="AY169"/>
  <c r="AY162"/>
  <c r="AY171"/>
  <c r="AY177"/>
  <c r="AY173"/>
  <c r="AY165"/>
  <c r="AY163"/>
  <c r="AY161"/>
  <c r="AY159"/>
  <c r="AY157"/>
  <c r="AY155"/>
  <c r="AY153"/>
  <c r="AY151"/>
  <c r="AY160"/>
  <c r="AY156"/>
  <c r="AY150"/>
  <c r="AY148"/>
  <c r="AY146"/>
  <c r="AY152"/>
  <c r="AY158"/>
  <c r="AY154"/>
  <c r="AY149"/>
  <c r="AY147"/>
  <c r="AY145"/>
  <c r="AY143"/>
  <c r="AY141"/>
  <c r="AY139"/>
  <c r="AY137"/>
  <c r="AY138"/>
  <c r="AY135"/>
  <c r="AY133"/>
  <c r="AY131"/>
  <c r="AY129"/>
  <c r="AY127"/>
  <c r="AY125"/>
  <c r="AY123"/>
  <c r="AY121"/>
  <c r="AY119"/>
  <c r="AY140"/>
  <c r="AY142"/>
  <c r="AY134"/>
  <c r="AY132"/>
  <c r="AY144"/>
  <c r="AY136"/>
  <c r="AY126"/>
  <c r="AY117"/>
  <c r="AY115"/>
  <c r="AY113"/>
  <c r="AY111"/>
  <c r="AY109"/>
  <c r="AY107"/>
  <c r="AY105"/>
  <c r="AY103"/>
  <c r="AY101"/>
  <c r="AY99"/>
  <c r="AY97"/>
  <c r="AY95"/>
  <c r="AY93"/>
  <c r="AY91"/>
  <c r="AY89"/>
  <c r="AY87"/>
  <c r="AY85"/>
  <c r="AY83"/>
  <c r="AY128"/>
  <c r="AY120"/>
  <c r="AY130"/>
  <c r="AY122"/>
  <c r="AY118"/>
  <c r="AY116"/>
  <c r="AY114"/>
  <c r="AY112"/>
  <c r="AY124"/>
  <c r="AY106"/>
  <c r="AY96"/>
  <c r="AY88"/>
  <c r="AY108"/>
  <c r="AY104"/>
  <c r="AY98"/>
  <c r="AY90"/>
  <c r="AY82"/>
  <c r="AY80"/>
  <c r="AY78"/>
  <c r="AY76"/>
  <c r="AY74"/>
  <c r="AY72"/>
  <c r="AY70"/>
  <c r="AY110"/>
  <c r="AY100"/>
  <c r="AY92"/>
  <c r="AY84"/>
  <c r="AY102"/>
  <c r="AY94"/>
  <c r="AY86"/>
  <c r="AY81"/>
  <c r="AY79"/>
  <c r="AY77"/>
  <c r="AY75"/>
  <c r="AY73"/>
  <c r="AY69"/>
  <c r="AY68"/>
  <c r="AY66"/>
  <c r="AY64"/>
  <c r="AY62"/>
  <c r="AY60"/>
  <c r="AY58"/>
  <c r="AY56"/>
  <c r="AY54"/>
  <c r="AY52"/>
  <c r="AY71"/>
  <c r="AY67"/>
  <c r="AY65"/>
  <c r="AY63"/>
  <c r="AY61"/>
  <c r="AY59"/>
  <c r="AY57"/>
  <c r="AY55"/>
  <c r="AY53"/>
  <c r="AY51"/>
  <c r="AY49"/>
  <c r="AY47"/>
  <c r="AY45"/>
  <c r="AY50"/>
  <c r="AY48"/>
  <c r="AY46"/>
  <c r="AY44"/>
  <c r="AY42"/>
  <c r="AY40"/>
  <c r="AY38"/>
  <c r="AY36"/>
  <c r="AY34"/>
  <c r="AY32"/>
  <c r="AY30"/>
  <c r="AY28"/>
  <c r="AY26"/>
  <c r="AY24"/>
  <c r="AY37"/>
  <c r="AY29"/>
  <c r="AY2"/>
  <c r="AY9"/>
  <c r="AY5"/>
  <c r="AY3"/>
  <c r="AY39"/>
  <c r="AY31"/>
  <c r="AY23"/>
  <c r="AY21"/>
  <c r="AY19"/>
  <c r="AY17"/>
  <c r="AY15"/>
  <c r="AY13"/>
  <c r="AY11"/>
  <c r="AY7"/>
  <c r="AY41"/>
  <c r="AY33"/>
  <c r="AY25"/>
  <c r="AY43"/>
  <c r="AY35"/>
  <c r="AY27"/>
  <c r="AY22"/>
  <c r="AY20"/>
  <c r="AY18"/>
  <c r="AY16"/>
  <c r="AY14"/>
  <c r="AY12"/>
  <c r="AY10"/>
  <c r="AY8"/>
  <c r="AY6"/>
  <c r="AY4"/>
  <c r="GC1"/>
  <c r="KX158"/>
  <c r="VP204"/>
  <c r="VP201"/>
  <c r="VP206"/>
  <c r="VP203"/>
  <c r="VP205"/>
  <c r="VP191"/>
  <c r="VP183"/>
  <c r="VP199"/>
  <c r="VP195"/>
  <c r="VP182"/>
  <c r="VP174"/>
  <c r="VP189"/>
  <c r="VP168"/>
  <c r="VP160"/>
  <c r="VP197"/>
  <c r="VP193"/>
  <c r="VP188"/>
  <c r="VP202"/>
  <c r="VP164"/>
  <c r="VP194"/>
  <c r="VP187"/>
  <c r="VP165"/>
  <c r="VP162"/>
  <c r="VP196"/>
  <c r="VP186"/>
  <c r="VP166"/>
  <c r="VP181"/>
  <c r="VP163"/>
  <c r="VP149"/>
  <c r="VP141"/>
  <c r="VP200"/>
  <c r="VP171"/>
  <c r="VP198"/>
  <c r="VP192"/>
  <c r="VP176"/>
  <c r="VP190"/>
  <c r="VP185"/>
  <c r="VP178"/>
  <c r="VP169"/>
  <c r="VP156"/>
  <c r="VP172"/>
  <c r="VP161"/>
  <c r="VP158"/>
  <c r="VP151"/>
  <c r="VP147"/>
  <c r="VP140"/>
  <c r="VP132"/>
  <c r="VP124"/>
  <c r="VP167"/>
  <c r="VP152"/>
  <c r="VP146"/>
  <c r="VP143"/>
  <c r="VP184"/>
  <c r="VP180"/>
  <c r="VP173"/>
  <c r="VP154"/>
  <c r="VP153"/>
  <c r="VP179"/>
  <c r="VP175"/>
  <c r="VP155"/>
  <c r="VP150"/>
  <c r="VP144"/>
  <c r="VP128"/>
  <c r="VP120"/>
  <c r="VP112"/>
  <c r="VP159"/>
  <c r="VP131"/>
  <c r="VP142"/>
  <c r="VP139"/>
  <c r="VP125"/>
  <c r="VP138"/>
  <c r="VP137"/>
  <c r="VP136"/>
  <c r="VP122"/>
  <c r="VP135"/>
  <c r="VP123"/>
  <c r="VP108"/>
  <c r="VP101"/>
  <c r="VP93"/>
  <c r="VP85"/>
  <c r="VP129"/>
  <c r="VP110"/>
  <c r="VP95"/>
  <c r="VP91"/>
  <c r="VP170"/>
  <c r="VP130"/>
  <c r="VP121"/>
  <c r="VP114"/>
  <c r="VP113"/>
  <c r="VP107"/>
  <c r="VP97"/>
  <c r="VP84"/>
  <c r="VP82"/>
  <c r="VP79"/>
  <c r="VP111"/>
  <c r="VP103"/>
  <c r="VP99"/>
  <c r="VP86"/>
  <c r="VP177"/>
  <c r="VP148"/>
  <c r="VP133"/>
  <c r="VP105"/>
  <c r="VP92"/>
  <c r="VP90"/>
  <c r="VP88"/>
  <c r="VP81"/>
  <c r="VP73"/>
  <c r="VP65"/>
  <c r="VP57"/>
  <c r="VP49"/>
  <c r="VP41"/>
  <c r="VP134"/>
  <c r="VP127"/>
  <c r="VP104"/>
  <c r="VP100"/>
  <c r="VP87"/>
  <c r="VP67"/>
  <c r="VP63"/>
  <c r="VP157"/>
  <c r="VP69"/>
  <c r="VP96"/>
  <c r="VP83"/>
  <c r="VP75"/>
  <c r="VP71"/>
  <c r="VP58"/>
  <c r="VP126"/>
  <c r="VP106"/>
  <c r="VP77"/>
  <c r="VP64"/>
  <c r="VP62"/>
  <c r="VP60"/>
  <c r="VP45"/>
  <c r="VP36"/>
  <c r="VP28"/>
  <c r="VP117"/>
  <c r="VP76"/>
  <c r="VP72"/>
  <c r="VP66"/>
  <c r="VP56"/>
  <c r="VP39"/>
  <c r="VP116"/>
  <c r="VP55"/>
  <c r="VP54"/>
  <c r="VP53"/>
  <c r="VP40"/>
  <c r="VP30"/>
  <c r="VP26"/>
  <c r="VP52"/>
  <c r="VP46"/>
  <c r="VP43"/>
  <c r="VP32"/>
  <c r="VP145"/>
  <c r="VP115"/>
  <c r="VP109"/>
  <c r="VP94"/>
  <c r="VP50"/>
  <c r="VP38"/>
  <c r="VP34"/>
  <c r="VP14"/>
  <c r="VP118"/>
  <c r="VP98"/>
  <c r="VP102"/>
  <c r="VP89"/>
  <c r="VP68"/>
  <c r="VP59"/>
  <c r="VP119"/>
  <c r="VP61"/>
  <c r="VP78"/>
  <c r="VP80"/>
  <c r="VP51"/>
  <c r="VP24"/>
  <c r="VP22"/>
  <c r="VP33"/>
  <c r="VP20"/>
  <c r="VP18"/>
  <c r="VP42"/>
  <c r="VP5"/>
  <c r="VP12"/>
  <c r="VP47"/>
  <c r="VP35"/>
  <c r="VP7"/>
  <c r="VP4"/>
  <c r="VP2"/>
  <c r="VP10"/>
  <c r="VP44"/>
  <c r="VP31"/>
  <c r="VP21"/>
  <c r="VP70"/>
  <c r="VP37"/>
  <c r="VP25"/>
  <c r="VP13"/>
  <c r="VP11"/>
  <c r="VP9"/>
  <c r="VP6"/>
  <c r="VP48"/>
  <c r="VP23"/>
  <c r="VP19"/>
  <c r="VP15"/>
  <c r="VP27"/>
  <c r="VP17"/>
  <c r="VP74"/>
  <c r="VP8"/>
  <c r="VP29"/>
  <c r="VP3"/>
  <c r="VP16"/>
  <c r="KX155"/>
  <c r="KX14"/>
  <c r="IO159"/>
  <c r="KX29"/>
  <c r="IO29"/>
  <c r="KX65"/>
  <c r="IO65"/>
  <c r="KX102"/>
  <c r="IO102"/>
  <c r="KX132"/>
  <c r="IO132"/>
  <c r="KX163"/>
  <c r="IO163"/>
  <c r="KX201"/>
  <c r="IO201"/>
  <c r="KX19"/>
  <c r="IO19"/>
  <c r="KX73"/>
  <c r="IO73"/>
  <c r="KX56"/>
  <c r="IO56"/>
  <c r="KX109"/>
  <c r="IO109"/>
  <c r="KX150"/>
  <c r="IO150"/>
  <c r="KX72"/>
  <c r="IO72"/>
  <c r="KX31"/>
  <c r="IO31"/>
  <c r="KX42"/>
  <c r="IO42"/>
  <c r="KX85"/>
  <c r="IO85"/>
  <c r="KX124"/>
  <c r="IO124"/>
  <c r="KX106"/>
  <c r="IO106"/>
  <c r="KX128"/>
  <c r="IO128"/>
  <c r="KX113"/>
  <c r="IO113"/>
  <c r="KX152"/>
  <c r="IO152"/>
  <c r="KX133"/>
  <c r="IO133"/>
  <c r="KX170"/>
  <c r="IO170"/>
  <c r="KX154"/>
  <c r="IO154"/>
  <c r="KX171"/>
  <c r="IO171"/>
  <c r="KX177"/>
  <c r="IO177"/>
  <c r="KX187"/>
  <c r="IO187"/>
  <c r="KX199"/>
  <c r="IO199"/>
  <c r="KX196"/>
  <c r="IO196"/>
  <c r="KX47"/>
  <c r="IO47"/>
  <c r="KX43"/>
  <c r="IO43"/>
  <c r="KX23"/>
  <c r="IO23"/>
  <c r="KX40"/>
  <c r="IO40"/>
  <c r="KX80"/>
  <c r="IO80"/>
  <c r="KX46"/>
  <c r="IO46"/>
  <c r="KX26"/>
  <c r="IO26"/>
  <c r="KX70"/>
  <c r="IO70"/>
  <c r="KX95"/>
  <c r="IO95"/>
  <c r="KX64"/>
  <c r="IO64"/>
  <c r="KX101"/>
  <c r="IO101"/>
  <c r="KX110"/>
  <c r="IO110"/>
  <c r="KX74"/>
  <c r="IO74"/>
  <c r="KX107"/>
  <c r="IO107"/>
  <c r="KX134"/>
  <c r="IO134"/>
  <c r="KX117"/>
  <c r="IO117"/>
  <c r="KX159"/>
  <c r="KX160"/>
  <c r="IO160"/>
  <c r="KX137"/>
  <c r="IO137"/>
  <c r="KX147"/>
  <c r="IO147"/>
  <c r="KX165"/>
  <c r="IO165"/>
  <c r="KX181"/>
  <c r="IO181"/>
  <c r="KX182"/>
  <c r="IO182"/>
  <c r="KX195"/>
  <c r="IO195"/>
  <c r="KX198"/>
  <c r="IO198"/>
  <c r="KX89"/>
  <c r="IO89"/>
  <c r="KX123"/>
  <c r="IO123"/>
  <c r="KX192"/>
  <c r="IO192"/>
  <c r="KX62"/>
  <c r="IO62"/>
  <c r="KX98"/>
  <c r="IO98"/>
  <c r="KX180"/>
  <c r="IO180"/>
  <c r="KX20"/>
  <c r="IO20"/>
  <c r="KX93"/>
  <c r="IO93"/>
  <c r="KX28"/>
  <c r="IO28"/>
  <c r="KX55"/>
  <c r="IO55"/>
  <c r="KX97"/>
  <c r="IO97"/>
  <c r="KX68"/>
  <c r="IO68"/>
  <c r="KX88"/>
  <c r="IO88"/>
  <c r="KX111"/>
  <c r="IO111"/>
  <c r="KX78"/>
  <c r="IO78"/>
  <c r="KX108"/>
  <c r="IO108"/>
  <c r="KX135"/>
  <c r="IO135"/>
  <c r="KX121"/>
  <c r="IO121"/>
  <c r="KX139"/>
  <c r="IO139"/>
  <c r="KX141"/>
  <c r="IO141"/>
  <c r="KX151"/>
  <c r="IO151"/>
  <c r="KX162"/>
  <c r="IO162"/>
  <c r="KX169"/>
  <c r="IO169"/>
  <c r="KX175"/>
  <c r="IO175"/>
  <c r="KX186"/>
  <c r="IO186"/>
  <c r="KX200"/>
  <c r="IO200"/>
  <c r="KX202"/>
  <c r="IO202"/>
  <c r="KX58"/>
  <c r="IO58"/>
  <c r="KX105"/>
  <c r="IO105"/>
  <c r="KX176"/>
  <c r="IO176"/>
  <c r="KX17"/>
  <c r="IO17"/>
  <c r="KX91"/>
  <c r="IO91"/>
  <c r="KX122"/>
  <c r="IO122"/>
  <c r="KX167"/>
  <c r="IO167"/>
  <c r="KX24"/>
  <c r="IO24"/>
  <c r="KX66"/>
  <c r="IO66"/>
  <c r="KX6"/>
  <c r="IO6"/>
  <c r="KX53"/>
  <c r="IO53"/>
  <c r="KX33"/>
  <c r="IO33"/>
  <c r="KX59"/>
  <c r="IO59"/>
  <c r="KX92"/>
  <c r="IO92"/>
  <c r="KX112"/>
  <c r="IO112"/>
  <c r="KX82"/>
  <c r="IO82"/>
  <c r="KX114"/>
  <c r="IO114"/>
  <c r="KX136"/>
  <c r="IO136"/>
  <c r="KX125"/>
  <c r="IO125"/>
  <c r="KX143"/>
  <c r="IO143"/>
  <c r="KX145"/>
  <c r="IO145"/>
  <c r="KX164"/>
  <c r="IO164"/>
  <c r="KX173"/>
  <c r="IO173"/>
  <c r="KX179"/>
  <c r="IO179"/>
  <c r="KX197"/>
  <c r="IO197"/>
  <c r="KX204"/>
  <c r="IO204"/>
  <c r="KX203"/>
  <c r="IO203"/>
  <c r="KX11"/>
  <c r="IO11"/>
  <c r="KX51"/>
  <c r="IO51"/>
  <c r="KX52"/>
  <c r="IO52"/>
  <c r="KX94"/>
  <c r="IO94"/>
  <c r="KX146"/>
  <c r="IO146"/>
  <c r="KX185"/>
  <c r="IO185"/>
  <c r="KX34"/>
  <c r="IO34"/>
  <c r="KX69"/>
  <c r="IO69"/>
  <c r="KX84"/>
  <c r="IO84"/>
  <c r="KX127"/>
  <c r="IO127"/>
  <c r="KX161"/>
  <c r="IO161"/>
  <c r="KX178"/>
  <c r="IO178"/>
  <c r="KX38"/>
  <c r="IO38"/>
  <c r="KX22"/>
  <c r="IO22"/>
  <c r="KX104"/>
  <c r="IO104"/>
  <c r="KX3"/>
  <c r="IO3"/>
  <c r="KX81"/>
  <c r="IO81"/>
  <c r="KX2"/>
  <c r="IO2"/>
  <c r="KX5"/>
  <c r="IO5"/>
  <c r="KX87"/>
  <c r="IO87"/>
  <c r="KX35"/>
  <c r="IO35"/>
  <c r="KX75"/>
  <c r="IO75"/>
  <c r="KX4"/>
  <c r="IO4"/>
  <c r="KX16"/>
  <c r="KX15"/>
  <c r="IO16"/>
  <c r="KX8"/>
  <c r="IO8"/>
  <c r="KX21"/>
  <c r="IO21"/>
  <c r="KX49"/>
  <c r="IO49"/>
  <c r="KX27"/>
  <c r="IO27"/>
  <c r="KX57"/>
  <c r="IO57"/>
  <c r="KX41"/>
  <c r="IO41"/>
  <c r="KX63"/>
  <c r="IO63"/>
  <c r="KX144"/>
  <c r="IO144"/>
  <c r="KX76"/>
  <c r="IO76"/>
  <c r="KX96"/>
  <c r="IO96"/>
  <c r="KX116"/>
  <c r="IO116"/>
  <c r="KX86"/>
  <c r="IO86"/>
  <c r="KX115"/>
  <c r="IO115"/>
  <c r="KX126"/>
  <c r="IO126"/>
  <c r="KX130"/>
  <c r="IO130"/>
  <c r="KX142"/>
  <c r="IO142"/>
  <c r="KX149"/>
  <c r="IO149"/>
  <c r="KX166"/>
  <c r="IO166"/>
  <c r="KX168"/>
  <c r="IO168"/>
  <c r="KX183"/>
  <c r="IO183"/>
  <c r="KX189"/>
  <c r="IO189"/>
  <c r="KX190"/>
  <c r="IO190"/>
  <c r="KX205"/>
  <c r="IO205"/>
  <c r="KX13"/>
  <c r="IO13"/>
  <c r="KX36"/>
  <c r="IO36"/>
  <c r="KX83"/>
  <c r="IO83"/>
  <c r="KX120"/>
  <c r="IO120"/>
  <c r="KX157"/>
  <c r="KX156"/>
  <c r="KX18"/>
  <c r="IO18"/>
  <c r="KX39"/>
  <c r="IO39"/>
  <c r="KX103"/>
  <c r="IO103"/>
  <c r="KX138"/>
  <c r="IO138"/>
  <c r="KX129"/>
  <c r="IO129"/>
  <c r="KX193"/>
  <c r="IO193"/>
  <c r="KX79"/>
  <c r="IO79"/>
  <c r="KX60"/>
  <c r="IO60"/>
  <c r="KX37"/>
  <c r="IO37"/>
  <c r="KX44"/>
  <c r="IO44"/>
  <c r="KX30"/>
  <c r="IO30"/>
  <c r="KX10"/>
  <c r="IO10"/>
  <c r="KX48"/>
  <c r="IO48"/>
  <c r="KX54"/>
  <c r="IO54"/>
  <c r="KX99"/>
  <c r="IO99"/>
  <c r="KX7"/>
  <c r="IO7"/>
  <c r="KX9"/>
  <c r="IO9"/>
  <c r="KX12"/>
  <c r="IO12"/>
  <c r="KX25"/>
  <c r="IO25"/>
  <c r="KX50"/>
  <c r="IO50"/>
  <c r="KX32"/>
  <c r="IO32"/>
  <c r="KX61"/>
  <c r="IO61"/>
  <c r="KX45"/>
  <c r="IO45"/>
  <c r="KX67"/>
  <c r="IO67"/>
  <c r="KX71"/>
  <c r="IO71"/>
  <c r="KX77"/>
  <c r="IO77"/>
  <c r="KX100"/>
  <c r="IO100"/>
  <c r="KX118"/>
  <c r="IO118"/>
  <c r="KX90"/>
  <c r="IO90"/>
  <c r="KX119"/>
  <c r="IO119"/>
  <c r="KX140"/>
  <c r="IO140"/>
  <c r="KX131"/>
  <c r="IO131"/>
  <c r="KX148"/>
  <c r="IO148"/>
  <c r="KX153"/>
  <c r="IO153"/>
  <c r="KX174"/>
  <c r="IO174"/>
  <c r="KX188"/>
  <c r="IO188"/>
  <c r="KX172"/>
  <c r="IO172"/>
  <c r="KX184"/>
  <c r="IO184"/>
  <c r="KX191"/>
  <c r="IO191"/>
  <c r="KX194"/>
  <c r="IO194"/>
  <c r="KX206"/>
  <c r="IO206"/>
  <c r="IO15"/>
  <c r="IO14"/>
  <c r="IO156"/>
  <c r="IO155"/>
  <c r="IO158"/>
  <c r="IO157"/>
  <c r="VQ1"/>
  <c r="TH38"/>
  <c r="TH14"/>
  <c r="TH31"/>
  <c r="TH72"/>
  <c r="TH203"/>
  <c r="TH39"/>
  <c r="TH205"/>
  <c r="TH204"/>
  <c r="TH201"/>
  <c r="TH206"/>
  <c r="TH199"/>
  <c r="TH197"/>
  <c r="TH200"/>
  <c r="TH195"/>
  <c r="TH191"/>
  <c r="TH202"/>
  <c r="TH194"/>
  <c r="TH196"/>
  <c r="TH190"/>
  <c r="TH193"/>
  <c r="TH187"/>
  <c r="TH183"/>
  <c r="TH198"/>
  <c r="TH188"/>
  <c r="TH185"/>
  <c r="TH184"/>
  <c r="TH179"/>
  <c r="TH192"/>
  <c r="TH182"/>
  <c r="TH180"/>
  <c r="TH176"/>
  <c r="TH186"/>
  <c r="TH178"/>
  <c r="TH181"/>
  <c r="TH173"/>
  <c r="TH169"/>
  <c r="TH175"/>
  <c r="TH174"/>
  <c r="TH170"/>
  <c r="TH166"/>
  <c r="TH172"/>
  <c r="TH168"/>
  <c r="TH164"/>
  <c r="TH159"/>
  <c r="TH155"/>
  <c r="TH151"/>
  <c r="TH147"/>
  <c r="TH167"/>
  <c r="TH165"/>
  <c r="TH160"/>
  <c r="TH156"/>
  <c r="TH152"/>
  <c r="TH148"/>
  <c r="TH177"/>
  <c r="TH171"/>
  <c r="TH163"/>
  <c r="TH162"/>
  <c r="TH158"/>
  <c r="TH154"/>
  <c r="TH150"/>
  <c r="TH146"/>
  <c r="TH142"/>
  <c r="TH138"/>
  <c r="TH134"/>
  <c r="TH130"/>
  <c r="TH157"/>
  <c r="TH149"/>
  <c r="TH145"/>
  <c r="TH143"/>
  <c r="TH189"/>
  <c r="TH144"/>
  <c r="TH140"/>
  <c r="TH161"/>
  <c r="TH153"/>
  <c r="TH129"/>
  <c r="TH126"/>
  <c r="TH122"/>
  <c r="TH118"/>
  <c r="TH114"/>
  <c r="TH110"/>
  <c r="TH106"/>
  <c r="TH102"/>
  <c r="TH141"/>
  <c r="TH139"/>
  <c r="TH137"/>
  <c r="TH136"/>
  <c r="TH135"/>
  <c r="TH128"/>
  <c r="TH127"/>
  <c r="TH123"/>
  <c r="TH133"/>
  <c r="TH124"/>
  <c r="TH120"/>
  <c r="TH116"/>
  <c r="TH113"/>
  <c r="TH105"/>
  <c r="TH99"/>
  <c r="TH95"/>
  <c r="TH91"/>
  <c r="TH87"/>
  <c r="TH83"/>
  <c r="TH79"/>
  <c r="TH75"/>
  <c r="TH71"/>
  <c r="TH125"/>
  <c r="TH112"/>
  <c r="TH111"/>
  <c r="TH104"/>
  <c r="TH103"/>
  <c r="TH100"/>
  <c r="TH109"/>
  <c r="TH101"/>
  <c r="TH97"/>
  <c r="TH93"/>
  <c r="TH89"/>
  <c r="TH117"/>
  <c r="TH108"/>
  <c r="TH107"/>
  <c r="TH98"/>
  <c r="TH96"/>
  <c r="TH94"/>
  <c r="TH92"/>
  <c r="TH90"/>
  <c r="TH88"/>
  <c r="TH82"/>
  <c r="TH74"/>
  <c r="TH69"/>
  <c r="TH65"/>
  <c r="TH61"/>
  <c r="TH57"/>
  <c r="TH53"/>
  <c r="TH49"/>
  <c r="TH132"/>
  <c r="TH131"/>
  <c r="TH81"/>
  <c r="TH80"/>
  <c r="TH73"/>
  <c r="TH119"/>
  <c r="TH85"/>
  <c r="TH84"/>
  <c r="TH77"/>
  <c r="TH76"/>
  <c r="TH68"/>
  <c r="TH64"/>
  <c r="TH60"/>
  <c r="TH56"/>
  <c r="TH115"/>
  <c r="TH54"/>
  <c r="TH46"/>
  <c r="TH42"/>
  <c r="TH36"/>
  <c r="TH32"/>
  <c r="TH27"/>
  <c r="TH23"/>
  <c r="TH67"/>
  <c r="TH63"/>
  <c r="TH59"/>
  <c r="TH55"/>
  <c r="TH52"/>
  <c r="TH47"/>
  <c r="TH43"/>
  <c r="TH37"/>
  <c r="TH33"/>
  <c r="TH28"/>
  <c r="TH121"/>
  <c r="TH86"/>
  <c r="TH78"/>
  <c r="TH70"/>
  <c r="TH66"/>
  <c r="TH62"/>
  <c r="TH58"/>
  <c r="TH45"/>
  <c r="TH41"/>
  <c r="TH35"/>
  <c r="TH30"/>
  <c r="TH26"/>
  <c r="TH22"/>
  <c r="TH34"/>
  <c r="TH29"/>
  <c r="TH25"/>
  <c r="TH21"/>
  <c r="TH19"/>
  <c r="TH15"/>
  <c r="TH9"/>
  <c r="TH5"/>
  <c r="TH2"/>
  <c r="TH6"/>
  <c r="TH50"/>
  <c r="TH7"/>
  <c r="TH44"/>
  <c r="TH16"/>
  <c r="TH10"/>
  <c r="TH3"/>
  <c r="TH51"/>
  <c r="TH17"/>
  <c r="TH11"/>
  <c r="TH4"/>
  <c r="TH48"/>
  <c r="TH40"/>
  <c r="TH20"/>
  <c r="TH18"/>
  <c r="TH13"/>
  <c r="TH12"/>
  <c r="TH8"/>
  <c r="TH24"/>
  <c r="TI1"/>
  <c r="GC201" l="1"/>
  <c r="GC206"/>
  <c r="GC198"/>
  <c r="GC203"/>
  <c r="GC204"/>
  <c r="GC196"/>
  <c r="GC199"/>
  <c r="GC195"/>
  <c r="GC191"/>
  <c r="GC200"/>
  <c r="GC197"/>
  <c r="GC184"/>
  <c r="GC176"/>
  <c r="GC187"/>
  <c r="GC185"/>
  <c r="GC190"/>
  <c r="GC189"/>
  <c r="GC174"/>
  <c r="GC166"/>
  <c r="GC158"/>
  <c r="GC194"/>
  <c r="GC181"/>
  <c r="GC177"/>
  <c r="GC193"/>
  <c r="GC188"/>
  <c r="GC183"/>
  <c r="GC180"/>
  <c r="GC173"/>
  <c r="GC156"/>
  <c r="GC172"/>
  <c r="GC175"/>
  <c r="GC202"/>
  <c r="GC186"/>
  <c r="GC154"/>
  <c r="GC150"/>
  <c r="GC168"/>
  <c r="GC167"/>
  <c r="GC147"/>
  <c r="GC145"/>
  <c r="GC205"/>
  <c r="GC192"/>
  <c r="GC182"/>
  <c r="GC169"/>
  <c r="GC155"/>
  <c r="GC170"/>
  <c r="GC164"/>
  <c r="GC162"/>
  <c r="GC161"/>
  <c r="GC160"/>
  <c r="GC159"/>
  <c r="GC139"/>
  <c r="GC131"/>
  <c r="GC123"/>
  <c r="GC179"/>
  <c r="GC178"/>
  <c r="GC171"/>
  <c r="GC153"/>
  <c r="GC144"/>
  <c r="GC141"/>
  <c r="GC165"/>
  <c r="GC135"/>
  <c r="GC133"/>
  <c r="GC117"/>
  <c r="GC148"/>
  <c r="GC146"/>
  <c r="GC142"/>
  <c r="GC125"/>
  <c r="GC122"/>
  <c r="GC120"/>
  <c r="GC136"/>
  <c r="GC140"/>
  <c r="GC163"/>
  <c r="GC116"/>
  <c r="GC149"/>
  <c r="GC143"/>
  <c r="GC138"/>
  <c r="GC119"/>
  <c r="GC108"/>
  <c r="GC100"/>
  <c r="GC132"/>
  <c r="GC130"/>
  <c r="GC128"/>
  <c r="GC124"/>
  <c r="GC118"/>
  <c r="GC110"/>
  <c r="GC134"/>
  <c r="GC126"/>
  <c r="GC114"/>
  <c r="GC113"/>
  <c r="GC112"/>
  <c r="GC98"/>
  <c r="GC87"/>
  <c r="GC79"/>
  <c r="GC157"/>
  <c r="GC151"/>
  <c r="GC121"/>
  <c r="GC109"/>
  <c r="GC105"/>
  <c r="GC101"/>
  <c r="GC95"/>
  <c r="GC129"/>
  <c r="GC107"/>
  <c r="GC127"/>
  <c r="GC115"/>
  <c r="GC104"/>
  <c r="GC94"/>
  <c r="GC91"/>
  <c r="GC89"/>
  <c r="GC76"/>
  <c r="GC68"/>
  <c r="GC152"/>
  <c r="GC106"/>
  <c r="GC93"/>
  <c r="GC88"/>
  <c r="GC74"/>
  <c r="GC65"/>
  <c r="GC57"/>
  <c r="GC62"/>
  <c r="GC54"/>
  <c r="GC96"/>
  <c r="GC83"/>
  <c r="GC80"/>
  <c r="GC67"/>
  <c r="GC59"/>
  <c r="GC103"/>
  <c r="GC92"/>
  <c r="GC82"/>
  <c r="GC72"/>
  <c r="GC70"/>
  <c r="GC60"/>
  <c r="GC52"/>
  <c r="GC44"/>
  <c r="GC36"/>
  <c r="GC71"/>
  <c r="GC41"/>
  <c r="GC39"/>
  <c r="GC37"/>
  <c r="GC111"/>
  <c r="GC81"/>
  <c r="GC43"/>
  <c r="GC84"/>
  <c r="GC61"/>
  <c r="GC53"/>
  <c r="GC50"/>
  <c r="GC49"/>
  <c r="GC47"/>
  <c r="GC45"/>
  <c r="GC32"/>
  <c r="GC25"/>
  <c r="GC63"/>
  <c r="GC55"/>
  <c r="GC48"/>
  <c r="GC46"/>
  <c r="GC33"/>
  <c r="GC31"/>
  <c r="GC29"/>
  <c r="GC21"/>
  <c r="GC102"/>
  <c r="GC30"/>
  <c r="GC27"/>
  <c r="GC24"/>
  <c r="GC19"/>
  <c r="GC15"/>
  <c r="GC7"/>
  <c r="GC90"/>
  <c r="GC86"/>
  <c r="GC77"/>
  <c r="GC56"/>
  <c r="GC23"/>
  <c r="GC12"/>
  <c r="GC4"/>
  <c r="GC137"/>
  <c r="GC58"/>
  <c r="GC51"/>
  <c r="GC28"/>
  <c r="GC9"/>
  <c r="GC97"/>
  <c r="GC73"/>
  <c r="GC69"/>
  <c r="GC13"/>
  <c r="GC5"/>
  <c r="GC66"/>
  <c r="GC40"/>
  <c r="GC99"/>
  <c r="GC34"/>
  <c r="GC16"/>
  <c r="GC11"/>
  <c r="GC75"/>
  <c r="GC26"/>
  <c r="GC42"/>
  <c r="GC78"/>
  <c r="GC64"/>
  <c r="GC35"/>
  <c r="GC18"/>
  <c r="GC14"/>
  <c r="GC10"/>
  <c r="GC6"/>
  <c r="GC2"/>
  <c r="GC22"/>
  <c r="GC3"/>
  <c r="GC38"/>
  <c r="GC17"/>
  <c r="GC8"/>
  <c r="GC85"/>
  <c r="GC20"/>
  <c r="DN205"/>
  <c r="DN201"/>
  <c r="DN197"/>
  <c r="DN193"/>
  <c r="DN189"/>
  <c r="DN185"/>
  <c r="DN181"/>
  <c r="DN177"/>
  <c r="DN173"/>
  <c r="DN169"/>
  <c r="DN165"/>
  <c r="DN161"/>
  <c r="DN157"/>
  <c r="DN153"/>
  <c r="DN149"/>
  <c r="DN145"/>
  <c r="DN141"/>
  <c r="DN206"/>
  <c r="DN202"/>
  <c r="DN198"/>
  <c r="DN194"/>
  <c r="DN190"/>
  <c r="DN186"/>
  <c r="DN182"/>
  <c r="DN178"/>
  <c r="DN174"/>
  <c r="DN170"/>
  <c r="DN166"/>
  <c r="DN203"/>
  <c r="DN199"/>
  <c r="DN195"/>
  <c r="DN191"/>
  <c r="DN187"/>
  <c r="DN183"/>
  <c r="DN179"/>
  <c r="DN175"/>
  <c r="DN204"/>
  <c r="DN200"/>
  <c r="DN196"/>
  <c r="DN192"/>
  <c r="DN188"/>
  <c r="DN184"/>
  <c r="DN180"/>
  <c r="DN176"/>
  <c r="DN172"/>
  <c r="DN168"/>
  <c r="DN164"/>
  <c r="DN167"/>
  <c r="DN159"/>
  <c r="DN158"/>
  <c r="DN148"/>
  <c r="DN143"/>
  <c r="DN142"/>
  <c r="DN136"/>
  <c r="DN132"/>
  <c r="DN128"/>
  <c r="DN124"/>
  <c r="DN120"/>
  <c r="DN163"/>
  <c r="DN162"/>
  <c r="DN152"/>
  <c r="DN147"/>
  <c r="DN146"/>
  <c r="DN137"/>
  <c r="DN133"/>
  <c r="DN129"/>
  <c r="DN125"/>
  <c r="DN156"/>
  <c r="DN151"/>
  <c r="DN150"/>
  <c r="DN140"/>
  <c r="DN134"/>
  <c r="DN130"/>
  <c r="DN126"/>
  <c r="DN171"/>
  <c r="DN160"/>
  <c r="DN155"/>
  <c r="DN154"/>
  <c r="DN144"/>
  <c r="DN139"/>
  <c r="DN138"/>
  <c r="DN135"/>
  <c r="DN131"/>
  <c r="DN127"/>
  <c r="DN123"/>
  <c r="DN119"/>
  <c r="DN115"/>
  <c r="DN121"/>
  <c r="DN118"/>
  <c r="DN114"/>
  <c r="DN111"/>
  <c r="DN107"/>
  <c r="DN103"/>
  <c r="DN99"/>
  <c r="DN95"/>
  <c r="DN91"/>
  <c r="DN87"/>
  <c r="DN83"/>
  <c r="DN79"/>
  <c r="DN75"/>
  <c r="DN71"/>
  <c r="DN67"/>
  <c r="DN63"/>
  <c r="DN113"/>
  <c r="DN112"/>
  <c r="DN108"/>
  <c r="DN104"/>
  <c r="DN100"/>
  <c r="DN96"/>
  <c r="DN92"/>
  <c r="DN88"/>
  <c r="DN84"/>
  <c r="DN80"/>
  <c r="DN76"/>
  <c r="DN72"/>
  <c r="DN122"/>
  <c r="DN117"/>
  <c r="DN116"/>
  <c r="DN109"/>
  <c r="DN105"/>
  <c r="DN101"/>
  <c r="DN97"/>
  <c r="DN93"/>
  <c r="DN89"/>
  <c r="DN85"/>
  <c r="DN81"/>
  <c r="DN77"/>
  <c r="DN73"/>
  <c r="DN110"/>
  <c r="DN106"/>
  <c r="DN102"/>
  <c r="DN98"/>
  <c r="DN94"/>
  <c r="DN90"/>
  <c r="DN86"/>
  <c r="DN82"/>
  <c r="DN78"/>
  <c r="DN74"/>
  <c r="DN70"/>
  <c r="DN66"/>
  <c r="DN62"/>
  <c r="DN68"/>
  <c r="DN65"/>
  <c r="DN58"/>
  <c r="DN54"/>
  <c r="DN50"/>
  <c r="DN46"/>
  <c r="DN42"/>
  <c r="DN38"/>
  <c r="DN34"/>
  <c r="DN30"/>
  <c r="DN26"/>
  <c r="DN22"/>
  <c r="DN18"/>
  <c r="DN14"/>
  <c r="DN10"/>
  <c r="DN6"/>
  <c r="DN2"/>
  <c r="DN15"/>
  <c r="DN3"/>
  <c r="DN1"/>
  <c r="DN61"/>
  <c r="DN55"/>
  <c r="DN51"/>
  <c r="DN47"/>
  <c r="DN43"/>
  <c r="DN39"/>
  <c r="DN35"/>
  <c r="DN31"/>
  <c r="DN27"/>
  <c r="DN23"/>
  <c r="DN19"/>
  <c r="DN11"/>
  <c r="DN7"/>
  <c r="DN16"/>
  <c r="DN12"/>
  <c r="DN8"/>
  <c r="DN69"/>
  <c r="DN64"/>
  <c r="DN60"/>
  <c r="DN59"/>
  <c r="DN56"/>
  <c r="DN52"/>
  <c r="DN48"/>
  <c r="DN44"/>
  <c r="DN40"/>
  <c r="DN36"/>
  <c r="DN32"/>
  <c r="DN28"/>
  <c r="DN24"/>
  <c r="DN20"/>
  <c r="DN57"/>
  <c r="DN53"/>
  <c r="DN49"/>
  <c r="DN45"/>
  <c r="DN41"/>
  <c r="DN37"/>
  <c r="DN33"/>
  <c r="DN29"/>
  <c r="DN25"/>
  <c r="DN21"/>
  <c r="DN17"/>
  <c r="DN13"/>
  <c r="DN9"/>
  <c r="DN5"/>
  <c r="DN4"/>
  <c r="GC210"/>
  <c r="GB208"/>
  <c r="AZ206"/>
  <c r="AZ204"/>
  <c r="AZ205"/>
  <c r="AZ202"/>
  <c r="AZ201"/>
  <c r="AZ199"/>
  <c r="AZ197"/>
  <c r="AZ195"/>
  <c r="AZ203"/>
  <c r="AZ200"/>
  <c r="AZ198"/>
  <c r="AZ194"/>
  <c r="AZ193"/>
  <c r="AZ192"/>
  <c r="AZ191"/>
  <c r="AZ196"/>
  <c r="AZ190"/>
  <c r="AZ188"/>
  <c r="AZ186"/>
  <c r="AZ184"/>
  <c r="AZ181"/>
  <c r="AZ179"/>
  <c r="AZ177"/>
  <c r="AZ187"/>
  <c r="AZ185"/>
  <c r="AZ183"/>
  <c r="AZ189"/>
  <c r="AZ182"/>
  <c r="AZ180"/>
  <c r="AZ178"/>
  <c r="AZ169"/>
  <c r="AZ168"/>
  <c r="AZ162"/>
  <c r="AZ160"/>
  <c r="AZ158"/>
  <c r="AZ171"/>
  <c r="AZ170"/>
  <c r="AZ176"/>
  <c r="AZ173"/>
  <c r="AZ172"/>
  <c r="AZ165"/>
  <c r="AZ164"/>
  <c r="AZ163"/>
  <c r="AZ175"/>
  <c r="AZ174"/>
  <c r="AZ167"/>
  <c r="AZ166"/>
  <c r="AZ150"/>
  <c r="AZ148"/>
  <c r="AZ146"/>
  <c r="AZ144"/>
  <c r="AZ142"/>
  <c r="AZ157"/>
  <c r="AZ152"/>
  <c r="AZ151"/>
  <c r="AZ159"/>
  <c r="AZ154"/>
  <c r="AZ153"/>
  <c r="AZ149"/>
  <c r="AZ147"/>
  <c r="AZ161"/>
  <c r="AZ156"/>
  <c r="AZ155"/>
  <c r="AZ140"/>
  <c r="AZ139"/>
  <c r="AZ143"/>
  <c r="AZ141"/>
  <c r="AZ134"/>
  <c r="AZ132"/>
  <c r="AZ130"/>
  <c r="AZ128"/>
  <c r="AZ145"/>
  <c r="AZ136"/>
  <c r="AZ138"/>
  <c r="AZ137"/>
  <c r="AZ135"/>
  <c r="AZ133"/>
  <c r="AZ131"/>
  <c r="AZ129"/>
  <c r="AZ127"/>
  <c r="AZ120"/>
  <c r="AZ119"/>
  <c r="AZ122"/>
  <c r="AZ121"/>
  <c r="AZ118"/>
  <c r="AZ116"/>
  <c r="AZ114"/>
  <c r="AZ112"/>
  <c r="AZ110"/>
  <c r="AZ108"/>
  <c r="AZ106"/>
  <c r="AZ104"/>
  <c r="AZ124"/>
  <c r="AZ123"/>
  <c r="AZ126"/>
  <c r="AZ125"/>
  <c r="AZ117"/>
  <c r="AZ115"/>
  <c r="AZ113"/>
  <c r="AZ111"/>
  <c r="AZ109"/>
  <c r="AZ107"/>
  <c r="AZ105"/>
  <c r="AZ98"/>
  <c r="AZ97"/>
  <c r="AZ90"/>
  <c r="AZ89"/>
  <c r="AZ82"/>
  <c r="AZ80"/>
  <c r="AZ78"/>
  <c r="AZ76"/>
  <c r="AZ74"/>
  <c r="AZ72"/>
  <c r="AZ70"/>
  <c r="AZ68"/>
  <c r="AZ66"/>
  <c r="AZ64"/>
  <c r="AZ62"/>
  <c r="AZ60"/>
  <c r="AZ58"/>
  <c r="AZ56"/>
  <c r="AZ54"/>
  <c r="AZ52"/>
  <c r="AZ100"/>
  <c r="AZ99"/>
  <c r="AZ92"/>
  <c r="AZ91"/>
  <c r="AZ84"/>
  <c r="AZ83"/>
  <c r="AZ102"/>
  <c r="AZ101"/>
  <c r="AZ94"/>
  <c r="AZ93"/>
  <c r="AZ86"/>
  <c r="AZ85"/>
  <c r="AZ81"/>
  <c r="AZ79"/>
  <c r="AZ103"/>
  <c r="AZ96"/>
  <c r="AZ95"/>
  <c r="AZ88"/>
  <c r="AZ87"/>
  <c r="AZ71"/>
  <c r="AZ67"/>
  <c r="AZ65"/>
  <c r="AZ63"/>
  <c r="AZ61"/>
  <c r="AZ59"/>
  <c r="AZ57"/>
  <c r="AZ55"/>
  <c r="AZ53"/>
  <c r="AZ51"/>
  <c r="AZ49"/>
  <c r="AZ47"/>
  <c r="AZ45"/>
  <c r="AZ43"/>
  <c r="AZ41"/>
  <c r="AZ39"/>
  <c r="AZ37"/>
  <c r="AZ35"/>
  <c r="AZ33"/>
  <c r="AZ31"/>
  <c r="AZ75"/>
  <c r="AZ50"/>
  <c r="AZ48"/>
  <c r="AZ46"/>
  <c r="AZ77"/>
  <c r="AZ73"/>
  <c r="AZ69"/>
  <c r="AZ40"/>
  <c r="AZ32"/>
  <c r="AZ23"/>
  <c r="AZ21"/>
  <c r="AZ19"/>
  <c r="AZ17"/>
  <c r="AZ15"/>
  <c r="AZ13"/>
  <c r="AZ11"/>
  <c r="AZ9"/>
  <c r="AZ7"/>
  <c r="AZ5"/>
  <c r="AZ3"/>
  <c r="AZ10"/>
  <c r="AZ42"/>
  <c r="AZ34"/>
  <c r="AZ25"/>
  <c r="AZ24"/>
  <c r="AZ12"/>
  <c r="AZ8"/>
  <c r="AZ6"/>
  <c r="AZ44"/>
  <c r="AZ36"/>
  <c r="AZ27"/>
  <c r="AZ26"/>
  <c r="AZ22"/>
  <c r="AZ20"/>
  <c r="AZ18"/>
  <c r="AZ16"/>
  <c r="AZ14"/>
  <c r="AZ4"/>
  <c r="AZ38"/>
  <c r="AZ30"/>
  <c r="AZ29"/>
  <c r="AZ28"/>
  <c r="AZ2"/>
  <c r="GD1"/>
  <c r="IP159"/>
  <c r="KY155"/>
  <c r="IP38"/>
  <c r="KY38"/>
  <c r="VQ201"/>
  <c r="VQ206"/>
  <c r="VQ203"/>
  <c r="VQ200"/>
  <c r="VQ205"/>
  <c r="VQ204"/>
  <c r="VQ196"/>
  <c r="VQ188"/>
  <c r="VQ195"/>
  <c r="VQ197"/>
  <c r="VQ184"/>
  <c r="VQ179"/>
  <c r="VQ171"/>
  <c r="VQ190"/>
  <c r="VQ193"/>
  <c r="VQ199"/>
  <c r="VQ185"/>
  <c r="VQ181"/>
  <c r="VQ170"/>
  <c r="VQ165"/>
  <c r="VQ189"/>
  <c r="VQ202"/>
  <c r="VQ180"/>
  <c r="VQ191"/>
  <c r="VQ187"/>
  <c r="VQ182"/>
  <c r="VQ178"/>
  <c r="VQ175"/>
  <c r="VQ172"/>
  <c r="VQ166"/>
  <c r="VQ186"/>
  <c r="VQ163"/>
  <c r="VQ160"/>
  <c r="VQ198"/>
  <c r="VQ192"/>
  <c r="VQ154"/>
  <c r="VQ146"/>
  <c r="VQ176"/>
  <c r="VQ174"/>
  <c r="VQ169"/>
  <c r="VQ164"/>
  <c r="VQ194"/>
  <c r="VQ161"/>
  <c r="VQ158"/>
  <c r="VQ167"/>
  <c r="VQ162"/>
  <c r="VQ153"/>
  <c r="VQ137"/>
  <c r="VQ129"/>
  <c r="VQ121"/>
  <c r="VQ183"/>
  <c r="VQ173"/>
  <c r="VQ149"/>
  <c r="VQ139"/>
  <c r="VQ155"/>
  <c r="VQ150"/>
  <c r="VQ144"/>
  <c r="VQ141"/>
  <c r="VQ147"/>
  <c r="VQ134"/>
  <c r="VQ132"/>
  <c r="VQ130"/>
  <c r="VQ117"/>
  <c r="VQ109"/>
  <c r="VQ152"/>
  <c r="VQ142"/>
  <c r="VQ125"/>
  <c r="VQ119"/>
  <c r="VQ115"/>
  <c r="VQ138"/>
  <c r="VQ136"/>
  <c r="VQ128"/>
  <c r="VQ122"/>
  <c r="VQ168"/>
  <c r="VQ143"/>
  <c r="VQ140"/>
  <c r="VQ135"/>
  <c r="VQ123"/>
  <c r="VQ145"/>
  <c r="VQ126"/>
  <c r="VQ114"/>
  <c r="VQ112"/>
  <c r="VQ110"/>
  <c r="VQ106"/>
  <c r="VQ98"/>
  <c r="VQ90"/>
  <c r="VQ82"/>
  <c r="VQ113"/>
  <c r="VQ107"/>
  <c r="VQ97"/>
  <c r="VQ84"/>
  <c r="VQ79"/>
  <c r="VQ131"/>
  <c r="VQ111"/>
  <c r="VQ103"/>
  <c r="VQ101"/>
  <c r="VQ99"/>
  <c r="VQ86"/>
  <c r="VQ177"/>
  <c r="VQ148"/>
  <c r="VQ133"/>
  <c r="VQ105"/>
  <c r="VQ92"/>
  <c r="VQ88"/>
  <c r="VQ81"/>
  <c r="VQ108"/>
  <c r="VQ94"/>
  <c r="VQ78"/>
  <c r="VQ70"/>
  <c r="VQ62"/>
  <c r="VQ54"/>
  <c r="VQ46"/>
  <c r="VQ157"/>
  <c r="VQ69"/>
  <c r="VQ56"/>
  <c r="VQ52"/>
  <c r="VQ96"/>
  <c r="VQ83"/>
  <c r="VQ75"/>
  <c r="VQ73"/>
  <c r="VQ71"/>
  <c r="VQ93"/>
  <c r="VQ77"/>
  <c r="VQ64"/>
  <c r="VQ60"/>
  <c r="VQ124"/>
  <c r="VQ102"/>
  <c r="VQ89"/>
  <c r="VQ66"/>
  <c r="VQ51"/>
  <c r="VQ49"/>
  <c r="VQ47"/>
  <c r="VQ33"/>
  <c r="VQ25"/>
  <c r="VQ116"/>
  <c r="VQ55"/>
  <c r="VQ53"/>
  <c r="VQ40"/>
  <c r="VQ30"/>
  <c r="VQ28"/>
  <c r="VQ26"/>
  <c r="VQ159"/>
  <c r="VQ156"/>
  <c r="VQ43"/>
  <c r="VQ32"/>
  <c r="VQ100"/>
  <c r="VQ65"/>
  <c r="VQ50"/>
  <c r="VQ38"/>
  <c r="VQ36"/>
  <c r="VQ34"/>
  <c r="VQ120"/>
  <c r="VQ87"/>
  <c r="VQ74"/>
  <c r="VQ27"/>
  <c r="VQ23"/>
  <c r="VQ22"/>
  <c r="VQ19"/>
  <c r="VQ11"/>
  <c r="VQ5"/>
  <c r="VQ2"/>
  <c r="VQ118"/>
  <c r="VQ67"/>
  <c r="VQ151"/>
  <c r="VQ63"/>
  <c r="VQ57"/>
  <c r="VQ45"/>
  <c r="VQ80"/>
  <c r="VQ72"/>
  <c r="VQ39"/>
  <c r="VQ76"/>
  <c r="VQ68"/>
  <c r="VQ35"/>
  <c r="VQ7"/>
  <c r="VQ4"/>
  <c r="VQ44"/>
  <c r="VQ21"/>
  <c r="VQ59"/>
  <c r="VQ91"/>
  <c r="VQ58"/>
  <c r="VQ41"/>
  <c r="VQ37"/>
  <c r="VQ24"/>
  <c r="VQ13"/>
  <c r="VQ9"/>
  <c r="VQ8"/>
  <c r="VQ31"/>
  <c r="VQ14"/>
  <c r="VQ104"/>
  <c r="VQ95"/>
  <c r="VQ48"/>
  <c r="VQ15"/>
  <c r="VQ29"/>
  <c r="VQ3"/>
  <c r="VQ16"/>
  <c r="VQ85"/>
  <c r="VQ20"/>
  <c r="VQ127"/>
  <c r="VQ61"/>
  <c r="VQ17"/>
  <c r="VQ6"/>
  <c r="VQ42"/>
  <c r="VQ10"/>
  <c r="VQ12"/>
  <c r="VQ18"/>
  <c r="KY158"/>
  <c r="KY14"/>
  <c r="KY22"/>
  <c r="IP22"/>
  <c r="KY60"/>
  <c r="IP60"/>
  <c r="KY97"/>
  <c r="IP97"/>
  <c r="KY161"/>
  <c r="IP161"/>
  <c r="KY165"/>
  <c r="IP165"/>
  <c r="KY201"/>
  <c r="IP201"/>
  <c r="KY26"/>
  <c r="IP26"/>
  <c r="KY32"/>
  <c r="IP32"/>
  <c r="KY101"/>
  <c r="IP101"/>
  <c r="KY140"/>
  <c r="IP140"/>
  <c r="KY167"/>
  <c r="IP167"/>
  <c r="KY202"/>
  <c r="IP202"/>
  <c r="KY30"/>
  <c r="IP30"/>
  <c r="KY68"/>
  <c r="IP68"/>
  <c r="KY109"/>
  <c r="IP109"/>
  <c r="KY135"/>
  <c r="IP135"/>
  <c r="KY114"/>
  <c r="IP114"/>
  <c r="KY144"/>
  <c r="IP144"/>
  <c r="KY138"/>
  <c r="IP138"/>
  <c r="KY171"/>
  <c r="IP171"/>
  <c r="KY147"/>
  <c r="IP147"/>
  <c r="KY170"/>
  <c r="IP170"/>
  <c r="KY176"/>
  <c r="IP176"/>
  <c r="KY198"/>
  <c r="IP198"/>
  <c r="KY191"/>
  <c r="IP191"/>
  <c r="KY205"/>
  <c r="IP205"/>
  <c r="KY48"/>
  <c r="IP48"/>
  <c r="KY44"/>
  <c r="IP44"/>
  <c r="KY19"/>
  <c r="IP19"/>
  <c r="KY35"/>
  <c r="IP35"/>
  <c r="KY86"/>
  <c r="IP86"/>
  <c r="KY55"/>
  <c r="IP55"/>
  <c r="KY42"/>
  <c r="IP42"/>
  <c r="KY76"/>
  <c r="IP76"/>
  <c r="KY131"/>
  <c r="IP131"/>
  <c r="KY74"/>
  <c r="IP74"/>
  <c r="KY107"/>
  <c r="IP107"/>
  <c r="KY100"/>
  <c r="IP100"/>
  <c r="KY79"/>
  <c r="IP79"/>
  <c r="KY116"/>
  <c r="IP116"/>
  <c r="KY136"/>
  <c r="IP136"/>
  <c r="KY118"/>
  <c r="IP118"/>
  <c r="KY189"/>
  <c r="IP189"/>
  <c r="KY142"/>
  <c r="IP142"/>
  <c r="KY177"/>
  <c r="IP177"/>
  <c r="KY151"/>
  <c r="IP151"/>
  <c r="KY174"/>
  <c r="IP174"/>
  <c r="KY180"/>
  <c r="IP180"/>
  <c r="KY183"/>
  <c r="IP183"/>
  <c r="KY195"/>
  <c r="IP195"/>
  <c r="KY18"/>
  <c r="IP18"/>
  <c r="KY73"/>
  <c r="IP73"/>
  <c r="KY106"/>
  <c r="IP106"/>
  <c r="KY178"/>
  <c r="IP178"/>
  <c r="KY64"/>
  <c r="IP64"/>
  <c r="KY110"/>
  <c r="IP110"/>
  <c r="KY188"/>
  <c r="IP188"/>
  <c r="KY36"/>
  <c r="IP36"/>
  <c r="KY75"/>
  <c r="IP75"/>
  <c r="KY41"/>
  <c r="IP41"/>
  <c r="KY77"/>
  <c r="IP77"/>
  <c r="KY132"/>
  <c r="IP132"/>
  <c r="KY82"/>
  <c r="IP82"/>
  <c r="KY108"/>
  <c r="IP108"/>
  <c r="KY103"/>
  <c r="IP103"/>
  <c r="KY83"/>
  <c r="IP83"/>
  <c r="KY120"/>
  <c r="IP120"/>
  <c r="KY137"/>
  <c r="IP137"/>
  <c r="KY122"/>
  <c r="IP122"/>
  <c r="KY143"/>
  <c r="IP143"/>
  <c r="KY146"/>
  <c r="IP146"/>
  <c r="KY148"/>
  <c r="IP148"/>
  <c r="KY175"/>
  <c r="IP175"/>
  <c r="KY182"/>
  <c r="IP182"/>
  <c r="KY187"/>
  <c r="IP187"/>
  <c r="KY200"/>
  <c r="IP200"/>
  <c r="KY203"/>
  <c r="IP203"/>
  <c r="KY27"/>
  <c r="IP27"/>
  <c r="KY125"/>
  <c r="IP125"/>
  <c r="KY172"/>
  <c r="IP172"/>
  <c r="KY20"/>
  <c r="IP20"/>
  <c r="KY80"/>
  <c r="IP80"/>
  <c r="KY128"/>
  <c r="IP128"/>
  <c r="KY166"/>
  <c r="IP166"/>
  <c r="KY15"/>
  <c r="KY16"/>
  <c r="IP16"/>
  <c r="KY81"/>
  <c r="IP81"/>
  <c r="KY4"/>
  <c r="IP4"/>
  <c r="KY121"/>
  <c r="IP121"/>
  <c r="KY50"/>
  <c r="IP50"/>
  <c r="KY54"/>
  <c r="IP54"/>
  <c r="KY88"/>
  <c r="IP88"/>
  <c r="KY117"/>
  <c r="IP117"/>
  <c r="KY104"/>
  <c r="IP104"/>
  <c r="KY87"/>
  <c r="IP87"/>
  <c r="KY124"/>
  <c r="IP124"/>
  <c r="KY139"/>
  <c r="IP139"/>
  <c r="KY126"/>
  <c r="IP126"/>
  <c r="KY145"/>
  <c r="IP145"/>
  <c r="KY150"/>
  <c r="IP150"/>
  <c r="KY152"/>
  <c r="IP152"/>
  <c r="KY169"/>
  <c r="IP169"/>
  <c r="KY192"/>
  <c r="IP192"/>
  <c r="KY193"/>
  <c r="IP193"/>
  <c r="KY197"/>
  <c r="IP197"/>
  <c r="KY72"/>
  <c r="IP72"/>
  <c r="KY5"/>
  <c r="IP5"/>
  <c r="KY43"/>
  <c r="IP43"/>
  <c r="KY94"/>
  <c r="IP94"/>
  <c r="KY127"/>
  <c r="IP127"/>
  <c r="KY162"/>
  <c r="IP162"/>
  <c r="KY194"/>
  <c r="IP194"/>
  <c r="KY10"/>
  <c r="IP10"/>
  <c r="KY70"/>
  <c r="IP70"/>
  <c r="KY65"/>
  <c r="IP65"/>
  <c r="KY71"/>
  <c r="IP71"/>
  <c r="KY134"/>
  <c r="IP134"/>
  <c r="KY186"/>
  <c r="IP186"/>
  <c r="KY52"/>
  <c r="IP52"/>
  <c r="KY98"/>
  <c r="IP98"/>
  <c r="KY24"/>
  <c r="IP24"/>
  <c r="KY21"/>
  <c r="IP21"/>
  <c r="KY46"/>
  <c r="IP46"/>
  <c r="KY11"/>
  <c r="IP11"/>
  <c r="KY45"/>
  <c r="IP45"/>
  <c r="KY63"/>
  <c r="IP63"/>
  <c r="KY49"/>
  <c r="IP49"/>
  <c r="KY12"/>
  <c r="IP12"/>
  <c r="KY17"/>
  <c r="IP17"/>
  <c r="KY6"/>
  <c r="IP6"/>
  <c r="KY29"/>
  <c r="IP29"/>
  <c r="KY58"/>
  <c r="IP58"/>
  <c r="KY33"/>
  <c r="IP33"/>
  <c r="KY67"/>
  <c r="IP67"/>
  <c r="KY115"/>
  <c r="IP115"/>
  <c r="KY85"/>
  <c r="IP85"/>
  <c r="KY53"/>
  <c r="IP53"/>
  <c r="KY90"/>
  <c r="IP90"/>
  <c r="KY89"/>
  <c r="IP89"/>
  <c r="KY111"/>
  <c r="IP111"/>
  <c r="KY91"/>
  <c r="IP91"/>
  <c r="KY133"/>
  <c r="IP133"/>
  <c r="KY141"/>
  <c r="IP141"/>
  <c r="KY129"/>
  <c r="IP129"/>
  <c r="KY149"/>
  <c r="IP149"/>
  <c r="KY154"/>
  <c r="IP154"/>
  <c r="KY164"/>
  <c r="IP164"/>
  <c r="KY173"/>
  <c r="IP173"/>
  <c r="KY179"/>
  <c r="IP179"/>
  <c r="KY190"/>
  <c r="IP190"/>
  <c r="KY199"/>
  <c r="IP199"/>
  <c r="KY31"/>
  <c r="IP31"/>
  <c r="KY3"/>
  <c r="IP3"/>
  <c r="KY66"/>
  <c r="IP66"/>
  <c r="KY61"/>
  <c r="IP61"/>
  <c r="KY99"/>
  <c r="IP99"/>
  <c r="KY130"/>
  <c r="IP130"/>
  <c r="KY185"/>
  <c r="IP185"/>
  <c r="KY9"/>
  <c r="IP9"/>
  <c r="KY47"/>
  <c r="IP47"/>
  <c r="KY96"/>
  <c r="IP96"/>
  <c r="KY105"/>
  <c r="IP105"/>
  <c r="KY163"/>
  <c r="IP163"/>
  <c r="KY204"/>
  <c r="IP204"/>
  <c r="KY40"/>
  <c r="KY39"/>
  <c r="IP39"/>
  <c r="IP40"/>
  <c r="KY78"/>
  <c r="IP78"/>
  <c r="KY69"/>
  <c r="IP69"/>
  <c r="KY113"/>
  <c r="IP113"/>
  <c r="KY7"/>
  <c r="IP7"/>
  <c r="KY59"/>
  <c r="IP59"/>
  <c r="KY8"/>
  <c r="IP8"/>
  <c r="KY25"/>
  <c r="IP25"/>
  <c r="KY28"/>
  <c r="IP28"/>
  <c r="KY84"/>
  <c r="IP84"/>
  <c r="KY13"/>
  <c r="IP13"/>
  <c r="KY51"/>
  <c r="IP51"/>
  <c r="KY2"/>
  <c r="IP2"/>
  <c r="KY34"/>
  <c r="IP34"/>
  <c r="KY62"/>
  <c r="IP62"/>
  <c r="KY37"/>
  <c r="IP37"/>
  <c r="KY23"/>
  <c r="IP23"/>
  <c r="KY56"/>
  <c r="IP56"/>
  <c r="KY119"/>
  <c r="IP119"/>
  <c r="KY57"/>
  <c r="IP57"/>
  <c r="KY92"/>
  <c r="IP92"/>
  <c r="KY93"/>
  <c r="IP93"/>
  <c r="KY112"/>
  <c r="IP112"/>
  <c r="KY95"/>
  <c r="IP95"/>
  <c r="KY123"/>
  <c r="IP123"/>
  <c r="KY102"/>
  <c r="IP102"/>
  <c r="KY153"/>
  <c r="IP153"/>
  <c r="KY157"/>
  <c r="KY156"/>
  <c r="KY160"/>
  <c r="KY159"/>
  <c r="IP160"/>
  <c r="KY168"/>
  <c r="IP168"/>
  <c r="KY181"/>
  <c r="IP181"/>
  <c r="KY184"/>
  <c r="IP184"/>
  <c r="KY196"/>
  <c r="IP196"/>
  <c r="KY206"/>
  <c r="IP206"/>
  <c r="IP14"/>
  <c r="IP15"/>
  <c r="IP157"/>
  <c r="IP158"/>
  <c r="IP156"/>
  <c r="IP155"/>
  <c r="VR1"/>
  <c r="TI204"/>
  <c r="TI14"/>
  <c r="TI203"/>
  <c r="TI202"/>
  <c r="TI72"/>
  <c r="TI205"/>
  <c r="TI206"/>
  <c r="TI201"/>
  <c r="TI200"/>
  <c r="TI199"/>
  <c r="TI198"/>
  <c r="TI196"/>
  <c r="TI192"/>
  <c r="TI197"/>
  <c r="TI193"/>
  <c r="TI194"/>
  <c r="TI188"/>
  <c r="TI184"/>
  <c r="TI191"/>
  <c r="TI189"/>
  <c r="TI183"/>
  <c r="TI182"/>
  <c r="TI180"/>
  <c r="TI190"/>
  <c r="TI187"/>
  <c r="TI181"/>
  <c r="TI177"/>
  <c r="TI185"/>
  <c r="TI179"/>
  <c r="TI175"/>
  <c r="TI174"/>
  <c r="TI170"/>
  <c r="TI186"/>
  <c r="TI171"/>
  <c r="TI167"/>
  <c r="TI176"/>
  <c r="TI173"/>
  <c r="TI169"/>
  <c r="TI165"/>
  <c r="TI160"/>
  <c r="TI156"/>
  <c r="TI152"/>
  <c r="TI148"/>
  <c r="TI168"/>
  <c r="TI161"/>
  <c r="TI157"/>
  <c r="TI153"/>
  <c r="TI149"/>
  <c r="TI178"/>
  <c r="TI172"/>
  <c r="TI166"/>
  <c r="TI164"/>
  <c r="TI159"/>
  <c r="TI155"/>
  <c r="TI151"/>
  <c r="TI147"/>
  <c r="TI145"/>
  <c r="TI143"/>
  <c r="TI139"/>
  <c r="TI135"/>
  <c r="TI131"/>
  <c r="TI158"/>
  <c r="TI150"/>
  <c r="TI144"/>
  <c r="TI140"/>
  <c r="TI195"/>
  <c r="TI163"/>
  <c r="TI146"/>
  <c r="TI141"/>
  <c r="TI137"/>
  <c r="TI162"/>
  <c r="TI154"/>
  <c r="TI136"/>
  <c r="TI128"/>
  <c r="TI127"/>
  <c r="TI123"/>
  <c r="TI119"/>
  <c r="TI115"/>
  <c r="TI111"/>
  <c r="TI107"/>
  <c r="TI103"/>
  <c r="TI142"/>
  <c r="TI134"/>
  <c r="TI133"/>
  <c r="TI124"/>
  <c r="TI132"/>
  <c r="TI125"/>
  <c r="TI121"/>
  <c r="TI117"/>
  <c r="TI138"/>
  <c r="TI112"/>
  <c r="TI104"/>
  <c r="TI100"/>
  <c r="TI96"/>
  <c r="TI92"/>
  <c r="TI88"/>
  <c r="TI84"/>
  <c r="TI80"/>
  <c r="TI76"/>
  <c r="TI126"/>
  <c r="TI122"/>
  <c r="TI120"/>
  <c r="TI118"/>
  <c r="TI116"/>
  <c r="TI110"/>
  <c r="TI109"/>
  <c r="TI102"/>
  <c r="TI101"/>
  <c r="TI108"/>
  <c r="TI98"/>
  <c r="TI94"/>
  <c r="TI90"/>
  <c r="TI106"/>
  <c r="TI105"/>
  <c r="TI81"/>
  <c r="TI73"/>
  <c r="TI71"/>
  <c r="TI70"/>
  <c r="TI66"/>
  <c r="TI62"/>
  <c r="TI58"/>
  <c r="TI54"/>
  <c r="TI50"/>
  <c r="TI130"/>
  <c r="TI129"/>
  <c r="TI87"/>
  <c r="TI86"/>
  <c r="TI79"/>
  <c r="TI78"/>
  <c r="TI83"/>
  <c r="TI82"/>
  <c r="TI75"/>
  <c r="TI74"/>
  <c r="TI69"/>
  <c r="TI65"/>
  <c r="TI61"/>
  <c r="TI57"/>
  <c r="TI114"/>
  <c r="TI113"/>
  <c r="TI95"/>
  <c r="TI67"/>
  <c r="TI63"/>
  <c r="TI59"/>
  <c r="TI55"/>
  <c r="TI53"/>
  <c r="TI52"/>
  <c r="TI47"/>
  <c r="TI43"/>
  <c r="TI39"/>
  <c r="TI37"/>
  <c r="TI33"/>
  <c r="TI28"/>
  <c r="TI24"/>
  <c r="TI93"/>
  <c r="TI51"/>
  <c r="TI48"/>
  <c r="TI44"/>
  <c r="TI40"/>
  <c r="TI34"/>
  <c r="TI31"/>
  <c r="TI29"/>
  <c r="TI97"/>
  <c r="TI89"/>
  <c r="TI85"/>
  <c r="TI77"/>
  <c r="TI46"/>
  <c r="TI42"/>
  <c r="TI36"/>
  <c r="TI32"/>
  <c r="TI27"/>
  <c r="TI23"/>
  <c r="TI64"/>
  <c r="TI35"/>
  <c r="TI30"/>
  <c r="TI16"/>
  <c r="TI10"/>
  <c r="TI6"/>
  <c r="TI3"/>
  <c r="TI4"/>
  <c r="TI49"/>
  <c r="TI8"/>
  <c r="TI60"/>
  <c r="TI45"/>
  <c r="TI22"/>
  <c r="TI17"/>
  <c r="TI11"/>
  <c r="TI38"/>
  <c r="TI12"/>
  <c r="TI99"/>
  <c r="TI68"/>
  <c r="TI41"/>
  <c r="TI25"/>
  <c r="TI21"/>
  <c r="TI19"/>
  <c r="TI15"/>
  <c r="TI9"/>
  <c r="TI5"/>
  <c r="TI2"/>
  <c r="TI7"/>
  <c r="TI91"/>
  <c r="TI56"/>
  <c r="TI26"/>
  <c r="TI20"/>
  <c r="TI18"/>
  <c r="TI13"/>
  <c r="TJ1"/>
  <c r="GD206" l="1"/>
  <c r="GD198"/>
  <c r="GD203"/>
  <c r="GD195"/>
  <c r="GD200"/>
  <c r="GD201"/>
  <c r="GD197"/>
  <c r="GD196"/>
  <c r="GD193"/>
  <c r="GD191"/>
  <c r="GD189"/>
  <c r="GD181"/>
  <c r="GD187"/>
  <c r="GD185"/>
  <c r="GD190"/>
  <c r="GD205"/>
  <c r="GD202"/>
  <c r="GD199"/>
  <c r="GD192"/>
  <c r="GD179"/>
  <c r="GD177"/>
  <c r="GD171"/>
  <c r="GD163"/>
  <c r="GD188"/>
  <c r="GD183"/>
  <c r="GD204"/>
  <c r="GD186"/>
  <c r="GD175"/>
  <c r="GD162"/>
  <c r="GD160"/>
  <c r="GD158"/>
  <c r="GD153"/>
  <c r="GD170"/>
  <c r="GD180"/>
  <c r="GD173"/>
  <c r="GD159"/>
  <c r="GD156"/>
  <c r="GD147"/>
  <c r="GD182"/>
  <c r="GD176"/>
  <c r="GD172"/>
  <c r="GD169"/>
  <c r="GD149"/>
  <c r="GD155"/>
  <c r="GD152"/>
  <c r="GD178"/>
  <c r="GD174"/>
  <c r="GD184"/>
  <c r="GD166"/>
  <c r="GD165"/>
  <c r="GD157"/>
  <c r="GD151"/>
  <c r="GD136"/>
  <c r="GD128"/>
  <c r="GD150"/>
  <c r="GD164"/>
  <c r="GD148"/>
  <c r="GD137"/>
  <c r="GD122"/>
  <c r="GD114"/>
  <c r="GD168"/>
  <c r="GD194"/>
  <c r="GD154"/>
  <c r="GD143"/>
  <c r="GD138"/>
  <c r="GD131"/>
  <c r="GD140"/>
  <c r="GD139"/>
  <c r="GD120"/>
  <c r="GD141"/>
  <c r="GD134"/>
  <c r="GD121"/>
  <c r="GD118"/>
  <c r="GD105"/>
  <c r="GD97"/>
  <c r="GD135"/>
  <c r="GD116"/>
  <c r="GD117"/>
  <c r="GD115"/>
  <c r="GD161"/>
  <c r="GD132"/>
  <c r="GD130"/>
  <c r="GD124"/>
  <c r="GD104"/>
  <c r="GD102"/>
  <c r="GD100"/>
  <c r="GD92"/>
  <c r="GD84"/>
  <c r="GD76"/>
  <c r="GD167"/>
  <c r="GD145"/>
  <c r="GD123"/>
  <c r="GD113"/>
  <c r="GD109"/>
  <c r="GD101"/>
  <c r="GD95"/>
  <c r="GD142"/>
  <c r="GD129"/>
  <c r="GD126"/>
  <c r="GD107"/>
  <c r="GD98"/>
  <c r="GD146"/>
  <c r="GD119"/>
  <c r="GD111"/>
  <c r="GD108"/>
  <c r="GD90"/>
  <c r="GD133"/>
  <c r="GD110"/>
  <c r="GD78"/>
  <c r="GD73"/>
  <c r="GD62"/>
  <c r="GD54"/>
  <c r="GD112"/>
  <c r="GD96"/>
  <c r="GD89"/>
  <c r="GD83"/>
  <c r="GD80"/>
  <c r="GD67"/>
  <c r="GD59"/>
  <c r="GD144"/>
  <c r="GD125"/>
  <c r="GD94"/>
  <c r="GD91"/>
  <c r="GD77"/>
  <c r="GD71"/>
  <c r="GD69"/>
  <c r="GD64"/>
  <c r="GD56"/>
  <c r="GD106"/>
  <c r="GD93"/>
  <c r="GD88"/>
  <c r="GD87"/>
  <c r="GD79"/>
  <c r="GD74"/>
  <c r="GD65"/>
  <c r="GD57"/>
  <c r="GD49"/>
  <c r="GD41"/>
  <c r="GD33"/>
  <c r="GD81"/>
  <c r="GD68"/>
  <c r="GD60"/>
  <c r="GD52"/>
  <c r="GD43"/>
  <c r="GD28"/>
  <c r="GD127"/>
  <c r="GD61"/>
  <c r="GD53"/>
  <c r="GD50"/>
  <c r="GD47"/>
  <c r="GD45"/>
  <c r="GD86"/>
  <c r="GD82"/>
  <c r="GD34"/>
  <c r="GD30"/>
  <c r="GD85"/>
  <c r="GD75"/>
  <c r="GD72"/>
  <c r="GD35"/>
  <c r="GD26"/>
  <c r="GD18"/>
  <c r="GD23"/>
  <c r="GD21"/>
  <c r="GD12"/>
  <c r="GD4"/>
  <c r="GD103"/>
  <c r="GD58"/>
  <c r="GD55"/>
  <c r="GD51"/>
  <c r="GD46"/>
  <c r="GD39"/>
  <c r="GD9"/>
  <c r="GD42"/>
  <c r="GD38"/>
  <c r="GD36"/>
  <c r="GD25"/>
  <c r="GD16"/>
  <c r="GD14"/>
  <c r="GD6"/>
  <c r="GD66"/>
  <c r="GD44"/>
  <c r="GD40"/>
  <c r="GD32"/>
  <c r="GD17"/>
  <c r="GD10"/>
  <c r="GD2"/>
  <c r="GD70"/>
  <c r="GD31"/>
  <c r="GD13"/>
  <c r="GD5"/>
  <c r="GD11"/>
  <c r="GD7"/>
  <c r="GD48"/>
  <c r="GD63"/>
  <c r="GD19"/>
  <c r="GD3"/>
  <c r="GD29"/>
  <c r="GD15"/>
  <c r="GD37"/>
  <c r="GD22"/>
  <c r="GD27"/>
  <c r="GD20"/>
  <c r="GD99"/>
  <c r="GD24"/>
  <c r="GD8"/>
  <c r="GC208"/>
  <c r="DO206"/>
  <c r="DO202"/>
  <c r="DO198"/>
  <c r="DO194"/>
  <c r="DO190"/>
  <c r="DO186"/>
  <c r="DO182"/>
  <c r="DO178"/>
  <c r="DO174"/>
  <c r="DO170"/>
  <c r="DO166"/>
  <c r="DO162"/>
  <c r="DO158"/>
  <c r="DO154"/>
  <c r="DO150"/>
  <c r="DO146"/>
  <c r="DO142"/>
  <c r="DO138"/>
  <c r="DO203"/>
  <c r="DO199"/>
  <c r="DO195"/>
  <c r="DO191"/>
  <c r="DO187"/>
  <c r="DO183"/>
  <c r="DO179"/>
  <c r="DO175"/>
  <c r="DO171"/>
  <c r="DO167"/>
  <c r="DO204"/>
  <c r="DO200"/>
  <c r="DO196"/>
  <c r="DO192"/>
  <c r="DO188"/>
  <c r="DO184"/>
  <c r="DO180"/>
  <c r="DO176"/>
  <c r="DO205"/>
  <c r="DO201"/>
  <c r="DO197"/>
  <c r="DO193"/>
  <c r="DO189"/>
  <c r="DO185"/>
  <c r="DO181"/>
  <c r="DO177"/>
  <c r="DO173"/>
  <c r="DO169"/>
  <c r="DO165"/>
  <c r="DO164"/>
  <c r="DO163"/>
  <c r="DO157"/>
  <c r="DO152"/>
  <c r="DO147"/>
  <c r="DO141"/>
  <c r="DO137"/>
  <c r="DO133"/>
  <c r="DO129"/>
  <c r="DO125"/>
  <c r="DO121"/>
  <c r="DO117"/>
  <c r="DO161"/>
  <c r="DO156"/>
  <c r="DO151"/>
  <c r="DO145"/>
  <c r="DO140"/>
  <c r="DO134"/>
  <c r="DO130"/>
  <c r="DO126"/>
  <c r="DO172"/>
  <c r="DO160"/>
  <c r="DO155"/>
  <c r="DO149"/>
  <c r="DO144"/>
  <c r="DO139"/>
  <c r="DO135"/>
  <c r="DO131"/>
  <c r="DO127"/>
  <c r="DO168"/>
  <c r="DO159"/>
  <c r="DO153"/>
  <c r="DO148"/>
  <c r="DO143"/>
  <c r="DO136"/>
  <c r="DO132"/>
  <c r="DO128"/>
  <c r="DO124"/>
  <c r="DO120"/>
  <c r="DO116"/>
  <c r="DO112"/>
  <c r="DO119"/>
  <c r="DO113"/>
  <c r="DO108"/>
  <c r="DO104"/>
  <c r="DO100"/>
  <c r="DO96"/>
  <c r="DO92"/>
  <c r="DO88"/>
  <c r="DO84"/>
  <c r="DO80"/>
  <c r="DO76"/>
  <c r="DO72"/>
  <c r="DO68"/>
  <c r="DO64"/>
  <c r="DO123"/>
  <c r="DO122"/>
  <c r="DO109"/>
  <c r="DO105"/>
  <c r="DO101"/>
  <c r="DO97"/>
  <c r="DO93"/>
  <c r="DO89"/>
  <c r="DO85"/>
  <c r="DO81"/>
  <c r="DO77"/>
  <c r="DO73"/>
  <c r="DO115"/>
  <c r="DO110"/>
  <c r="DO106"/>
  <c r="DO102"/>
  <c r="DO98"/>
  <c r="DO94"/>
  <c r="DO90"/>
  <c r="DO86"/>
  <c r="DO82"/>
  <c r="DO78"/>
  <c r="DO74"/>
  <c r="DO118"/>
  <c r="DO114"/>
  <c r="DO111"/>
  <c r="DO107"/>
  <c r="DO103"/>
  <c r="DO99"/>
  <c r="DO95"/>
  <c r="DO91"/>
  <c r="DO87"/>
  <c r="DO83"/>
  <c r="DO79"/>
  <c r="DO75"/>
  <c r="DO71"/>
  <c r="DO67"/>
  <c r="DO63"/>
  <c r="DO59"/>
  <c r="DO66"/>
  <c r="DO61"/>
  <c r="DO55"/>
  <c r="DO51"/>
  <c r="DO47"/>
  <c r="DO43"/>
  <c r="DO39"/>
  <c r="DO35"/>
  <c r="DO31"/>
  <c r="DO27"/>
  <c r="DO23"/>
  <c r="DO19"/>
  <c r="DO15"/>
  <c r="DO11"/>
  <c r="DO7"/>
  <c r="DO3"/>
  <c r="DO17"/>
  <c r="DO69"/>
  <c r="DO60"/>
  <c r="DO56"/>
  <c r="DO52"/>
  <c r="DO48"/>
  <c r="DO44"/>
  <c r="DO40"/>
  <c r="DO36"/>
  <c r="DO32"/>
  <c r="DO28"/>
  <c r="DO24"/>
  <c r="DO20"/>
  <c r="DO16"/>
  <c r="DO12"/>
  <c r="DO8"/>
  <c r="DO4"/>
  <c r="DO1"/>
  <c r="DO13"/>
  <c r="DO9"/>
  <c r="DO70"/>
  <c r="DO62"/>
  <c r="DO57"/>
  <c r="DO53"/>
  <c r="DO49"/>
  <c r="DO45"/>
  <c r="DO41"/>
  <c r="DO37"/>
  <c r="DO33"/>
  <c r="DO29"/>
  <c r="DO25"/>
  <c r="DO21"/>
  <c r="DO5"/>
  <c r="DO65"/>
  <c r="DO58"/>
  <c r="DO54"/>
  <c r="DO50"/>
  <c r="DO46"/>
  <c r="DO42"/>
  <c r="DO38"/>
  <c r="DO34"/>
  <c r="DO30"/>
  <c r="DO26"/>
  <c r="DO22"/>
  <c r="DO18"/>
  <c r="DO14"/>
  <c r="DO10"/>
  <c r="DO6"/>
  <c r="DO2"/>
  <c r="GD210"/>
  <c r="BA205"/>
  <c r="BA203"/>
  <c r="BA206"/>
  <c r="BA204"/>
  <c r="BA201"/>
  <c r="BA199"/>
  <c r="BA197"/>
  <c r="BA195"/>
  <c r="BA193"/>
  <c r="BA200"/>
  <c r="BA198"/>
  <c r="BA202"/>
  <c r="BA194"/>
  <c r="BA192"/>
  <c r="BA191"/>
  <c r="BA189"/>
  <c r="BA196"/>
  <c r="BA190"/>
  <c r="BA188"/>
  <c r="BA181"/>
  <c r="BA179"/>
  <c r="BA177"/>
  <c r="BA175"/>
  <c r="BA173"/>
  <c r="BA171"/>
  <c r="BA169"/>
  <c r="BA167"/>
  <c r="BA165"/>
  <c r="BA187"/>
  <c r="BA186"/>
  <c r="BA185"/>
  <c r="BA184"/>
  <c r="BA183"/>
  <c r="BA182"/>
  <c r="BA180"/>
  <c r="BA170"/>
  <c r="BA176"/>
  <c r="BA172"/>
  <c r="BA164"/>
  <c r="BA163"/>
  <c r="BA174"/>
  <c r="BA166"/>
  <c r="BA178"/>
  <c r="BA168"/>
  <c r="BA162"/>
  <c r="BA160"/>
  <c r="BA158"/>
  <c r="BA156"/>
  <c r="BA154"/>
  <c r="BA152"/>
  <c r="BA150"/>
  <c r="BA157"/>
  <c r="BA151"/>
  <c r="BA159"/>
  <c r="BA153"/>
  <c r="BA149"/>
  <c r="BA147"/>
  <c r="BA145"/>
  <c r="BA161"/>
  <c r="BA155"/>
  <c r="BA148"/>
  <c r="BA146"/>
  <c r="BA144"/>
  <c r="BA142"/>
  <c r="BA140"/>
  <c r="BA138"/>
  <c r="BA136"/>
  <c r="BA143"/>
  <c r="BA141"/>
  <c r="BA134"/>
  <c r="BA132"/>
  <c r="BA130"/>
  <c r="BA128"/>
  <c r="BA126"/>
  <c r="BA124"/>
  <c r="BA122"/>
  <c r="BA120"/>
  <c r="BA137"/>
  <c r="BA135"/>
  <c r="BA133"/>
  <c r="BA139"/>
  <c r="BA121"/>
  <c r="BA118"/>
  <c r="BA116"/>
  <c r="BA114"/>
  <c r="BA112"/>
  <c r="BA110"/>
  <c r="BA108"/>
  <c r="BA106"/>
  <c r="BA104"/>
  <c r="BA102"/>
  <c r="BA100"/>
  <c r="BA98"/>
  <c r="BA96"/>
  <c r="BA94"/>
  <c r="BA92"/>
  <c r="BA90"/>
  <c r="BA88"/>
  <c r="BA86"/>
  <c r="BA84"/>
  <c r="BA82"/>
  <c r="BA129"/>
  <c r="BA123"/>
  <c r="BA131"/>
  <c r="BA125"/>
  <c r="BA117"/>
  <c r="BA115"/>
  <c r="BA113"/>
  <c r="BA111"/>
  <c r="BA127"/>
  <c r="BA119"/>
  <c r="BA107"/>
  <c r="BA99"/>
  <c r="BA91"/>
  <c r="BA83"/>
  <c r="BA109"/>
  <c r="BA101"/>
  <c r="BA93"/>
  <c r="BA85"/>
  <c r="BA81"/>
  <c r="BA79"/>
  <c r="BA77"/>
  <c r="BA75"/>
  <c r="BA73"/>
  <c r="BA71"/>
  <c r="BA69"/>
  <c r="BA103"/>
  <c r="BA95"/>
  <c r="BA87"/>
  <c r="BA105"/>
  <c r="BA97"/>
  <c r="BA89"/>
  <c r="BA80"/>
  <c r="BA78"/>
  <c r="BA76"/>
  <c r="BA74"/>
  <c r="BA70"/>
  <c r="BA50"/>
  <c r="BA48"/>
  <c r="BA46"/>
  <c r="BA44"/>
  <c r="BA72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49"/>
  <c r="BA47"/>
  <c r="BA45"/>
  <c r="BA43"/>
  <c r="BA41"/>
  <c r="BA39"/>
  <c r="BA37"/>
  <c r="BA35"/>
  <c r="BA33"/>
  <c r="BA31"/>
  <c r="BA29"/>
  <c r="BA27"/>
  <c r="BA25"/>
  <c r="BA23"/>
  <c r="BA42"/>
  <c r="BA34"/>
  <c r="BA24"/>
  <c r="BA10"/>
  <c r="BA8"/>
  <c r="BA6"/>
  <c r="BA4"/>
  <c r="BA2"/>
  <c r="BA36"/>
  <c r="BA26"/>
  <c r="BA22"/>
  <c r="BA20"/>
  <c r="BA18"/>
  <c r="BA16"/>
  <c r="BA14"/>
  <c r="BA12"/>
  <c r="BA38"/>
  <c r="BA30"/>
  <c r="BA28"/>
  <c r="BA40"/>
  <c r="BA32"/>
  <c r="BA21"/>
  <c r="BA19"/>
  <c r="BA17"/>
  <c r="BA15"/>
  <c r="BA13"/>
  <c r="BA11"/>
  <c r="BA9"/>
  <c r="BA7"/>
  <c r="BA5"/>
  <c r="BA3"/>
  <c r="GE1"/>
  <c r="KZ158"/>
  <c r="VR206"/>
  <c r="VR203"/>
  <c r="VR200"/>
  <c r="VR205"/>
  <c r="VR193"/>
  <c r="VR185"/>
  <c r="VR201"/>
  <c r="VR197"/>
  <c r="VR190"/>
  <c r="VR186"/>
  <c r="VR176"/>
  <c r="VR168"/>
  <c r="VR187"/>
  <c r="VR204"/>
  <c r="VR199"/>
  <c r="VR202"/>
  <c r="VR195"/>
  <c r="VR194"/>
  <c r="VR191"/>
  <c r="VR188"/>
  <c r="VR182"/>
  <c r="VR174"/>
  <c r="VR172"/>
  <c r="VR162"/>
  <c r="VR180"/>
  <c r="VR198"/>
  <c r="VR184"/>
  <c r="VR183"/>
  <c r="VR169"/>
  <c r="VR159"/>
  <c r="VR196"/>
  <c r="VR192"/>
  <c r="VR181"/>
  <c r="VR173"/>
  <c r="VR170"/>
  <c r="VR167"/>
  <c r="VR161"/>
  <c r="VR151"/>
  <c r="VR143"/>
  <c r="VR178"/>
  <c r="VR155"/>
  <c r="VR142"/>
  <c r="VR134"/>
  <c r="VR126"/>
  <c r="VR166"/>
  <c r="VR163"/>
  <c r="VR158"/>
  <c r="VR154"/>
  <c r="VR153"/>
  <c r="VR137"/>
  <c r="VR179"/>
  <c r="VR175"/>
  <c r="VR150"/>
  <c r="VR144"/>
  <c r="VR141"/>
  <c r="VR147"/>
  <c r="VR160"/>
  <c r="VR156"/>
  <c r="VR148"/>
  <c r="VR136"/>
  <c r="VR123"/>
  <c r="VR114"/>
  <c r="VR164"/>
  <c r="VR139"/>
  <c r="VR138"/>
  <c r="VR128"/>
  <c r="VR122"/>
  <c r="VR117"/>
  <c r="VR171"/>
  <c r="VR140"/>
  <c r="VR135"/>
  <c r="VR132"/>
  <c r="VR145"/>
  <c r="VR112"/>
  <c r="VR133"/>
  <c r="VR129"/>
  <c r="VR116"/>
  <c r="VR103"/>
  <c r="VR95"/>
  <c r="VR87"/>
  <c r="VR149"/>
  <c r="VR131"/>
  <c r="VR130"/>
  <c r="VR121"/>
  <c r="VR111"/>
  <c r="VR101"/>
  <c r="VR99"/>
  <c r="VR86"/>
  <c r="VR82"/>
  <c r="VR177"/>
  <c r="VR105"/>
  <c r="VR92"/>
  <c r="VR88"/>
  <c r="VR81"/>
  <c r="VR189"/>
  <c r="VR165"/>
  <c r="VR152"/>
  <c r="VR108"/>
  <c r="VR94"/>
  <c r="VR90"/>
  <c r="VR78"/>
  <c r="VR146"/>
  <c r="VR124"/>
  <c r="VR120"/>
  <c r="VR100"/>
  <c r="VR96"/>
  <c r="VR75"/>
  <c r="VR67"/>
  <c r="VR59"/>
  <c r="VR51"/>
  <c r="VR43"/>
  <c r="VR83"/>
  <c r="VR73"/>
  <c r="VR71"/>
  <c r="VR58"/>
  <c r="VR54"/>
  <c r="VR93"/>
  <c r="VR77"/>
  <c r="VR107"/>
  <c r="VR106"/>
  <c r="VR102"/>
  <c r="VR89"/>
  <c r="VR66"/>
  <c r="VR62"/>
  <c r="VR109"/>
  <c r="VR85"/>
  <c r="VR72"/>
  <c r="VR68"/>
  <c r="VR53"/>
  <c r="VR40"/>
  <c r="VR38"/>
  <c r="VR30"/>
  <c r="VR32"/>
  <c r="VR65"/>
  <c r="VR64"/>
  <c r="VR52"/>
  <c r="VR50"/>
  <c r="VR46"/>
  <c r="VR36"/>
  <c r="VR34"/>
  <c r="VR125"/>
  <c r="VR115"/>
  <c r="VR74"/>
  <c r="VR27"/>
  <c r="VR23"/>
  <c r="VR22"/>
  <c r="VR19"/>
  <c r="VR104"/>
  <c r="VR98"/>
  <c r="VR97"/>
  <c r="VR84"/>
  <c r="VR63"/>
  <c r="VR47"/>
  <c r="VR44"/>
  <c r="VR41"/>
  <c r="VR29"/>
  <c r="VR25"/>
  <c r="VR16"/>
  <c r="VR8"/>
  <c r="VR118"/>
  <c r="VR113"/>
  <c r="VR127"/>
  <c r="VR91"/>
  <c r="VR76"/>
  <c r="VR70"/>
  <c r="VR69"/>
  <c r="VR157"/>
  <c r="VR110"/>
  <c r="VR48"/>
  <c r="VR60"/>
  <c r="VR42"/>
  <c r="VR33"/>
  <c r="VR55"/>
  <c r="VR37"/>
  <c r="VR24"/>
  <c r="VR13"/>
  <c r="VR9"/>
  <c r="VR2"/>
  <c r="VR56"/>
  <c r="VR28"/>
  <c r="VR5"/>
  <c r="VR20"/>
  <c r="VR45"/>
  <c r="VR119"/>
  <c r="VR15"/>
  <c r="VR11"/>
  <c r="VR31"/>
  <c r="VR12"/>
  <c r="VR79"/>
  <c r="VR4"/>
  <c r="VR80"/>
  <c r="VR61"/>
  <c r="VR57"/>
  <c r="VR39"/>
  <c r="VR17"/>
  <c r="VR6"/>
  <c r="VR14"/>
  <c r="VR18"/>
  <c r="VR7"/>
  <c r="VR49"/>
  <c r="VR26"/>
  <c r="VR10"/>
  <c r="VR3"/>
  <c r="VR21"/>
  <c r="VR35"/>
  <c r="KZ155"/>
  <c r="KZ14"/>
  <c r="IQ159"/>
  <c r="KZ23"/>
  <c r="IQ23"/>
  <c r="KZ51"/>
  <c r="IQ51"/>
  <c r="KZ81"/>
  <c r="IQ81"/>
  <c r="KZ127"/>
  <c r="IQ127"/>
  <c r="KZ148"/>
  <c r="IQ148"/>
  <c r="KZ177"/>
  <c r="IQ177"/>
  <c r="KZ11"/>
  <c r="IQ11"/>
  <c r="KZ93"/>
  <c r="IQ93"/>
  <c r="KZ105"/>
  <c r="IQ105"/>
  <c r="KZ138"/>
  <c r="IQ138"/>
  <c r="KZ152"/>
  <c r="IQ152"/>
  <c r="KZ17"/>
  <c r="IQ17"/>
  <c r="KZ24"/>
  <c r="IQ24"/>
  <c r="KZ106"/>
  <c r="IQ106"/>
  <c r="KZ103"/>
  <c r="IQ103"/>
  <c r="KZ136"/>
  <c r="IQ136"/>
  <c r="KZ140"/>
  <c r="IQ140"/>
  <c r="KZ145"/>
  <c r="IQ145"/>
  <c r="KZ178"/>
  <c r="IQ178"/>
  <c r="KZ186"/>
  <c r="IQ186"/>
  <c r="KZ187"/>
  <c r="IQ187"/>
  <c r="KZ188"/>
  <c r="IQ188"/>
  <c r="KZ200"/>
  <c r="IQ200"/>
  <c r="KZ204"/>
  <c r="IQ204"/>
  <c r="KZ91"/>
  <c r="IQ91"/>
  <c r="KZ25"/>
  <c r="IQ25"/>
  <c r="KZ22"/>
  <c r="IQ22"/>
  <c r="KZ10"/>
  <c r="IQ10"/>
  <c r="KZ36"/>
  <c r="IQ36"/>
  <c r="KZ31"/>
  <c r="IQ31"/>
  <c r="KZ28"/>
  <c r="IQ28"/>
  <c r="KZ55"/>
  <c r="IQ55"/>
  <c r="KZ61"/>
  <c r="IQ61"/>
  <c r="KZ79"/>
  <c r="IQ79"/>
  <c r="KZ62"/>
  <c r="IQ62"/>
  <c r="KZ90"/>
  <c r="IQ90"/>
  <c r="KZ116"/>
  <c r="IQ116"/>
  <c r="KZ88"/>
  <c r="IQ88"/>
  <c r="KZ121"/>
  <c r="IQ121"/>
  <c r="KZ107"/>
  <c r="IQ107"/>
  <c r="KZ154"/>
  <c r="IQ154"/>
  <c r="KZ144"/>
  <c r="IQ144"/>
  <c r="KZ147"/>
  <c r="IQ147"/>
  <c r="KZ149"/>
  <c r="IQ149"/>
  <c r="KZ160"/>
  <c r="KZ159"/>
  <c r="IQ160"/>
  <c r="KZ170"/>
  <c r="IQ170"/>
  <c r="KZ190"/>
  <c r="IQ190"/>
  <c r="KZ194"/>
  <c r="IQ194"/>
  <c r="KZ201"/>
  <c r="IQ201"/>
  <c r="KZ20"/>
  <c r="IQ20"/>
  <c r="KZ82"/>
  <c r="IQ82"/>
  <c r="KZ163"/>
  <c r="IQ163"/>
  <c r="KZ203"/>
  <c r="IQ203"/>
  <c r="KZ3"/>
  <c r="IQ3"/>
  <c r="KZ83"/>
  <c r="IQ83"/>
  <c r="KZ195"/>
  <c r="IQ195"/>
  <c r="KZ199"/>
  <c r="IQ199"/>
  <c r="KZ6"/>
  <c r="IQ6"/>
  <c r="KZ78"/>
  <c r="IQ78"/>
  <c r="KZ41"/>
  <c r="IQ41"/>
  <c r="KZ34"/>
  <c r="IQ34"/>
  <c r="KZ65"/>
  <c r="IQ65"/>
  <c r="KZ86"/>
  <c r="IQ86"/>
  <c r="KZ66"/>
  <c r="IQ66"/>
  <c r="KZ94"/>
  <c r="IQ94"/>
  <c r="KZ118"/>
  <c r="IQ118"/>
  <c r="KZ92"/>
  <c r="IQ92"/>
  <c r="KZ125"/>
  <c r="IQ125"/>
  <c r="KZ111"/>
  <c r="IQ111"/>
  <c r="KZ162"/>
  <c r="IQ162"/>
  <c r="KZ150"/>
  <c r="IQ150"/>
  <c r="KZ151"/>
  <c r="IQ151"/>
  <c r="KZ153"/>
  <c r="IQ153"/>
  <c r="KZ165"/>
  <c r="IQ165"/>
  <c r="KZ174"/>
  <c r="IQ174"/>
  <c r="KZ180"/>
  <c r="IQ180"/>
  <c r="KZ193"/>
  <c r="IQ193"/>
  <c r="KZ206"/>
  <c r="IQ206"/>
  <c r="KZ113"/>
  <c r="IQ113"/>
  <c r="KZ76"/>
  <c r="IQ76"/>
  <c r="KZ167"/>
  <c r="IQ167"/>
  <c r="KZ26"/>
  <c r="IQ26"/>
  <c r="KZ114"/>
  <c r="IQ114"/>
  <c r="KZ128"/>
  <c r="IQ128"/>
  <c r="KZ171"/>
  <c r="IQ171"/>
  <c r="KZ56"/>
  <c r="IQ56"/>
  <c r="KZ57"/>
  <c r="IQ57"/>
  <c r="KZ84"/>
  <c r="IQ84"/>
  <c r="KZ42"/>
  <c r="IQ42"/>
  <c r="KZ60"/>
  <c r="IQ60"/>
  <c r="KZ40"/>
  <c r="IQ40"/>
  <c r="KZ87"/>
  <c r="IQ87"/>
  <c r="KZ70"/>
  <c r="IQ70"/>
  <c r="KZ98"/>
  <c r="IQ98"/>
  <c r="KZ120"/>
  <c r="IQ120"/>
  <c r="KZ96"/>
  <c r="IQ96"/>
  <c r="KZ132"/>
  <c r="IQ132"/>
  <c r="KZ115"/>
  <c r="IQ115"/>
  <c r="KZ137"/>
  <c r="IQ137"/>
  <c r="KZ157"/>
  <c r="KZ156"/>
  <c r="KZ169"/>
  <c r="IQ169"/>
  <c r="KZ175"/>
  <c r="IQ175"/>
  <c r="KZ182"/>
  <c r="IQ182"/>
  <c r="KZ197"/>
  <c r="IQ197"/>
  <c r="KZ205"/>
  <c r="IQ205"/>
  <c r="KZ38"/>
  <c r="IQ38"/>
  <c r="KZ89"/>
  <c r="IQ89"/>
  <c r="KZ50"/>
  <c r="IQ50"/>
  <c r="KZ112"/>
  <c r="IQ112"/>
  <c r="KZ139"/>
  <c r="IQ139"/>
  <c r="KZ191"/>
  <c r="IQ191"/>
  <c r="KZ19"/>
  <c r="IQ19"/>
  <c r="KZ97"/>
  <c r="IQ97"/>
  <c r="KZ54"/>
  <c r="IQ54"/>
  <c r="IQ80"/>
  <c r="KZ80"/>
  <c r="KZ143"/>
  <c r="IQ143"/>
  <c r="KZ184"/>
  <c r="IQ184"/>
  <c r="KZ21"/>
  <c r="IQ21"/>
  <c r="KZ29"/>
  <c r="IQ29"/>
  <c r="KZ58"/>
  <c r="IQ58"/>
  <c r="KZ117"/>
  <c r="IQ117"/>
  <c r="KZ45"/>
  <c r="IQ45"/>
  <c r="KZ33"/>
  <c r="IQ33"/>
  <c r="KZ2"/>
  <c r="IQ2"/>
  <c r="KZ30"/>
  <c r="IQ30"/>
  <c r="KZ37"/>
  <c r="IQ37"/>
  <c r="KZ69"/>
  <c r="IQ69"/>
  <c r="KZ13"/>
  <c r="IQ13"/>
  <c r="KZ5"/>
  <c r="IQ5"/>
  <c r="KZ99"/>
  <c r="IQ99"/>
  <c r="KZ8"/>
  <c r="IQ8"/>
  <c r="KZ35"/>
  <c r="IQ35"/>
  <c r="KZ77"/>
  <c r="IQ77"/>
  <c r="KZ44"/>
  <c r="IQ44"/>
  <c r="KZ39"/>
  <c r="IQ39"/>
  <c r="KZ67"/>
  <c r="IQ67"/>
  <c r="KZ74"/>
  <c r="IQ74"/>
  <c r="KZ129"/>
  <c r="IQ129"/>
  <c r="KZ71"/>
  <c r="IQ71"/>
  <c r="KZ108"/>
  <c r="IQ108"/>
  <c r="KZ122"/>
  <c r="IQ122"/>
  <c r="KZ100"/>
  <c r="IQ100"/>
  <c r="KZ124"/>
  <c r="IQ124"/>
  <c r="KZ119"/>
  <c r="IQ119"/>
  <c r="KZ141"/>
  <c r="IQ141"/>
  <c r="KZ131"/>
  <c r="IQ131"/>
  <c r="KZ161"/>
  <c r="IQ161"/>
  <c r="KZ173"/>
  <c r="IQ173"/>
  <c r="KZ179"/>
  <c r="IQ179"/>
  <c r="KZ183"/>
  <c r="IQ183"/>
  <c r="KZ192"/>
  <c r="IQ192"/>
  <c r="KZ72"/>
  <c r="IQ72"/>
  <c r="KZ4"/>
  <c r="IQ4"/>
  <c r="KZ47"/>
  <c r="IQ47"/>
  <c r="KZ102"/>
  <c r="IQ102"/>
  <c r="KZ134"/>
  <c r="IQ134"/>
  <c r="KZ166"/>
  <c r="IQ166"/>
  <c r="KZ198"/>
  <c r="IQ198"/>
  <c r="KZ27"/>
  <c r="IQ27"/>
  <c r="KZ52"/>
  <c r="IQ52"/>
  <c r="KZ109"/>
  <c r="IQ109"/>
  <c r="KZ142"/>
  <c r="IQ142"/>
  <c r="KZ172"/>
  <c r="IQ172"/>
  <c r="KZ181"/>
  <c r="IQ181"/>
  <c r="KZ32"/>
  <c r="IQ32"/>
  <c r="KZ53"/>
  <c r="IQ53"/>
  <c r="KZ110"/>
  <c r="IQ110"/>
  <c r="KZ7"/>
  <c r="IQ7"/>
  <c r="KZ16"/>
  <c r="KZ15"/>
  <c r="IQ16"/>
  <c r="KZ59"/>
  <c r="IQ59"/>
  <c r="KZ68"/>
  <c r="IQ68"/>
  <c r="KZ46"/>
  <c r="IQ46"/>
  <c r="KZ63"/>
  <c r="IQ63"/>
  <c r="KZ18"/>
  <c r="IQ18"/>
  <c r="KZ9"/>
  <c r="IQ9"/>
  <c r="KZ12"/>
  <c r="IQ12"/>
  <c r="KZ49"/>
  <c r="IQ49"/>
  <c r="KZ64"/>
  <c r="IQ64"/>
  <c r="KZ85"/>
  <c r="IQ85"/>
  <c r="KZ48"/>
  <c r="IQ48"/>
  <c r="KZ43"/>
  <c r="IQ43"/>
  <c r="KZ95"/>
  <c r="IQ95"/>
  <c r="KZ75"/>
  <c r="IQ75"/>
  <c r="KZ130"/>
  <c r="IQ130"/>
  <c r="KZ73"/>
  <c r="IQ73"/>
  <c r="KZ101"/>
  <c r="IQ101"/>
  <c r="KZ126"/>
  <c r="IQ126"/>
  <c r="KZ104"/>
  <c r="IQ104"/>
  <c r="KZ133"/>
  <c r="IQ133"/>
  <c r="KZ123"/>
  <c r="IQ123"/>
  <c r="KZ146"/>
  <c r="IQ146"/>
  <c r="KZ135"/>
  <c r="IQ135"/>
  <c r="KZ164"/>
  <c r="IQ164"/>
  <c r="KZ168"/>
  <c r="IQ168"/>
  <c r="KZ176"/>
  <c r="IQ176"/>
  <c r="KZ185"/>
  <c r="IQ185"/>
  <c r="KZ189"/>
  <c r="IQ189"/>
  <c r="KZ196"/>
  <c r="IQ196"/>
  <c r="KZ202"/>
  <c r="IQ202"/>
  <c r="IQ15"/>
  <c r="IQ14"/>
  <c r="IQ156"/>
  <c r="IQ155"/>
  <c r="IQ158"/>
  <c r="IQ157"/>
  <c r="VS1"/>
  <c r="TJ14"/>
  <c r="TJ205"/>
  <c r="TJ72"/>
  <c r="TJ204"/>
  <c r="TJ203"/>
  <c r="TJ202"/>
  <c r="TJ206"/>
  <c r="TJ197"/>
  <c r="TJ193"/>
  <c r="TJ201"/>
  <c r="TJ198"/>
  <c r="TJ192"/>
  <c r="TJ200"/>
  <c r="TJ195"/>
  <c r="TJ194"/>
  <c r="TJ188"/>
  <c r="TJ191"/>
  <c r="TJ189"/>
  <c r="TJ185"/>
  <c r="TJ196"/>
  <c r="TJ190"/>
  <c r="TJ187"/>
  <c r="TJ181"/>
  <c r="TJ177"/>
  <c r="TJ186"/>
  <c r="TJ178"/>
  <c r="TJ184"/>
  <c r="TJ183"/>
  <c r="TJ182"/>
  <c r="TJ180"/>
  <c r="TJ176"/>
  <c r="TJ199"/>
  <c r="TJ171"/>
  <c r="TJ167"/>
  <c r="TJ172"/>
  <c r="TJ168"/>
  <c r="TJ164"/>
  <c r="TJ175"/>
  <c r="TJ174"/>
  <c r="TJ170"/>
  <c r="TJ166"/>
  <c r="TJ165"/>
  <c r="TJ161"/>
  <c r="TJ157"/>
  <c r="TJ153"/>
  <c r="TJ149"/>
  <c r="TJ145"/>
  <c r="TJ169"/>
  <c r="TJ163"/>
  <c r="TJ162"/>
  <c r="TJ158"/>
  <c r="TJ154"/>
  <c r="TJ150"/>
  <c r="TJ179"/>
  <c r="TJ173"/>
  <c r="TJ160"/>
  <c r="TJ156"/>
  <c r="TJ152"/>
  <c r="TJ148"/>
  <c r="TJ144"/>
  <c r="TJ140"/>
  <c r="TJ136"/>
  <c r="TJ132"/>
  <c r="TJ128"/>
  <c r="TJ159"/>
  <c r="TJ151"/>
  <c r="TJ146"/>
  <c r="TJ141"/>
  <c r="TJ142"/>
  <c r="TJ138"/>
  <c r="TJ155"/>
  <c r="TJ147"/>
  <c r="TJ139"/>
  <c r="TJ137"/>
  <c r="TJ135"/>
  <c r="TJ134"/>
  <c r="TJ133"/>
  <c r="TJ124"/>
  <c r="TJ120"/>
  <c r="TJ116"/>
  <c r="TJ112"/>
  <c r="TJ108"/>
  <c r="TJ104"/>
  <c r="TJ143"/>
  <c r="TJ125"/>
  <c r="TJ131"/>
  <c r="TJ130"/>
  <c r="TJ129"/>
  <c r="TJ126"/>
  <c r="TJ122"/>
  <c r="TJ118"/>
  <c r="TJ111"/>
  <c r="TJ110"/>
  <c r="TJ109"/>
  <c r="TJ103"/>
  <c r="TJ102"/>
  <c r="TJ101"/>
  <c r="TJ97"/>
  <c r="TJ93"/>
  <c r="TJ89"/>
  <c r="TJ85"/>
  <c r="TJ81"/>
  <c r="TJ77"/>
  <c r="TJ73"/>
  <c r="TJ127"/>
  <c r="TJ121"/>
  <c r="TJ119"/>
  <c r="TJ117"/>
  <c r="TJ115"/>
  <c r="TJ114"/>
  <c r="TJ113"/>
  <c r="TJ107"/>
  <c r="TJ106"/>
  <c r="TJ105"/>
  <c r="TJ99"/>
  <c r="TJ95"/>
  <c r="TJ91"/>
  <c r="TJ87"/>
  <c r="TJ86"/>
  <c r="TJ80"/>
  <c r="TJ79"/>
  <c r="TJ78"/>
  <c r="TJ67"/>
  <c r="TJ63"/>
  <c r="TJ59"/>
  <c r="TJ55"/>
  <c r="TJ51"/>
  <c r="TJ123"/>
  <c r="TJ98"/>
  <c r="TJ96"/>
  <c r="TJ94"/>
  <c r="TJ92"/>
  <c r="TJ90"/>
  <c r="TJ88"/>
  <c r="TJ71"/>
  <c r="TJ70"/>
  <c r="TJ66"/>
  <c r="TJ62"/>
  <c r="TJ58"/>
  <c r="TJ69"/>
  <c r="TJ65"/>
  <c r="TJ61"/>
  <c r="TJ57"/>
  <c r="TJ48"/>
  <c r="TJ44"/>
  <c r="TJ40"/>
  <c r="TJ34"/>
  <c r="TJ31"/>
  <c r="TJ29"/>
  <c r="TJ25"/>
  <c r="TJ21"/>
  <c r="TJ68"/>
  <c r="TJ64"/>
  <c r="TJ60"/>
  <c r="TJ56"/>
  <c r="TJ50"/>
  <c r="TJ49"/>
  <c r="TJ45"/>
  <c r="TJ41"/>
  <c r="TJ38"/>
  <c r="TJ35"/>
  <c r="TJ30"/>
  <c r="TJ26"/>
  <c r="TJ100"/>
  <c r="TJ84"/>
  <c r="TJ83"/>
  <c r="TJ82"/>
  <c r="TJ76"/>
  <c r="TJ75"/>
  <c r="TJ74"/>
  <c r="TJ54"/>
  <c r="TJ53"/>
  <c r="TJ52"/>
  <c r="TJ47"/>
  <c r="TJ43"/>
  <c r="TJ39"/>
  <c r="TJ37"/>
  <c r="TJ33"/>
  <c r="TJ28"/>
  <c r="TJ24"/>
  <c r="TJ20"/>
  <c r="TJ36"/>
  <c r="TJ22"/>
  <c r="TJ17"/>
  <c r="TJ11"/>
  <c r="TJ7"/>
  <c r="TJ4"/>
  <c r="TJ27"/>
  <c r="TJ2"/>
  <c r="TJ46"/>
  <c r="TJ18"/>
  <c r="TJ13"/>
  <c r="TJ12"/>
  <c r="TJ32"/>
  <c r="TJ15"/>
  <c r="TJ5"/>
  <c r="TJ42"/>
  <c r="TJ23"/>
  <c r="TJ16"/>
  <c r="TJ10"/>
  <c r="TJ6"/>
  <c r="TJ3"/>
  <c r="TJ8"/>
  <c r="TJ19"/>
  <c r="TJ9"/>
  <c r="TK1"/>
  <c r="GE203" l="1"/>
  <c r="GE200"/>
  <c r="GE205"/>
  <c r="GE206"/>
  <c r="GE198"/>
  <c r="GE193"/>
  <c r="GE196"/>
  <c r="GE190"/>
  <c r="GE194"/>
  <c r="GE192"/>
  <c r="GE199"/>
  <c r="GE195"/>
  <c r="GE204"/>
  <c r="GE201"/>
  <c r="GE186"/>
  <c r="GE178"/>
  <c r="GE191"/>
  <c r="GE189"/>
  <c r="GE197"/>
  <c r="GE183"/>
  <c r="GE181"/>
  <c r="GE168"/>
  <c r="GE160"/>
  <c r="GE188"/>
  <c r="GE185"/>
  <c r="GE184"/>
  <c r="GE182"/>
  <c r="GE164"/>
  <c r="GE177"/>
  <c r="GE180"/>
  <c r="GE175"/>
  <c r="GE173"/>
  <c r="GE179"/>
  <c r="GE172"/>
  <c r="GE169"/>
  <c r="GE166"/>
  <c r="GE163"/>
  <c r="GE144"/>
  <c r="GE202"/>
  <c r="GE155"/>
  <c r="GE152"/>
  <c r="GE174"/>
  <c r="GE167"/>
  <c r="GE158"/>
  <c r="GE154"/>
  <c r="GE145"/>
  <c r="GE143"/>
  <c r="GE141"/>
  <c r="GE133"/>
  <c r="GE125"/>
  <c r="GE134"/>
  <c r="GE170"/>
  <c r="GE162"/>
  <c r="GE138"/>
  <c r="GE136"/>
  <c r="GE142"/>
  <c r="GE140"/>
  <c r="GE157"/>
  <c r="GE149"/>
  <c r="GE139"/>
  <c r="GE126"/>
  <c r="GE124"/>
  <c r="GE119"/>
  <c r="GE111"/>
  <c r="GE116"/>
  <c r="GE114"/>
  <c r="GE148"/>
  <c r="GE121"/>
  <c r="GE176"/>
  <c r="GE159"/>
  <c r="GE153"/>
  <c r="GE171"/>
  <c r="GE165"/>
  <c r="GE156"/>
  <c r="GE120"/>
  <c r="GE112"/>
  <c r="GE110"/>
  <c r="GE102"/>
  <c r="GE94"/>
  <c r="GE147"/>
  <c r="GE135"/>
  <c r="GE122"/>
  <c r="GE118"/>
  <c r="GE108"/>
  <c r="GE117"/>
  <c r="GE115"/>
  <c r="GE146"/>
  <c r="GE129"/>
  <c r="GE127"/>
  <c r="GE123"/>
  <c r="GE128"/>
  <c r="GE106"/>
  <c r="GE89"/>
  <c r="GE81"/>
  <c r="GE107"/>
  <c r="GE105"/>
  <c r="GE98"/>
  <c r="GE86"/>
  <c r="GE90"/>
  <c r="GE132"/>
  <c r="GE99"/>
  <c r="GE96"/>
  <c r="GE93"/>
  <c r="GE92"/>
  <c r="GE151"/>
  <c r="GE130"/>
  <c r="GE113"/>
  <c r="GE109"/>
  <c r="GE101"/>
  <c r="GE95"/>
  <c r="GE82"/>
  <c r="GE80"/>
  <c r="GE70"/>
  <c r="GE131"/>
  <c r="GE104"/>
  <c r="GE83"/>
  <c r="GE76"/>
  <c r="GE67"/>
  <c r="GE59"/>
  <c r="GE51"/>
  <c r="GE91"/>
  <c r="GE77"/>
  <c r="GE71"/>
  <c r="GE69"/>
  <c r="GE64"/>
  <c r="GE56"/>
  <c r="GE75"/>
  <c r="GE73"/>
  <c r="GE61"/>
  <c r="GE53"/>
  <c r="GE150"/>
  <c r="GE62"/>
  <c r="GE54"/>
  <c r="GE46"/>
  <c r="GE38"/>
  <c r="GE87"/>
  <c r="GE79"/>
  <c r="GE50"/>
  <c r="GE47"/>
  <c r="GE45"/>
  <c r="GE32"/>
  <c r="GE25"/>
  <c r="GE84"/>
  <c r="GE65"/>
  <c r="GE57"/>
  <c r="GE49"/>
  <c r="GE137"/>
  <c r="GE103"/>
  <c r="GE100"/>
  <c r="GE74"/>
  <c r="GE58"/>
  <c r="GE40"/>
  <c r="GE36"/>
  <c r="GE27"/>
  <c r="GE161"/>
  <c r="GE97"/>
  <c r="GE78"/>
  <c r="GE39"/>
  <c r="GE37"/>
  <c r="GE23"/>
  <c r="GE55"/>
  <c r="GE43"/>
  <c r="GE9"/>
  <c r="GE85"/>
  <c r="GE42"/>
  <c r="GE28"/>
  <c r="GE16"/>
  <c r="GE14"/>
  <c r="GE6"/>
  <c r="GE60"/>
  <c r="GE20"/>
  <c r="GE18"/>
  <c r="GE11"/>
  <c r="GE3"/>
  <c r="GE52"/>
  <c r="GE33"/>
  <c r="GE31"/>
  <c r="GE24"/>
  <c r="GE19"/>
  <c r="GE15"/>
  <c r="GE7"/>
  <c r="GE30"/>
  <c r="GE63"/>
  <c r="GE44"/>
  <c r="GE41"/>
  <c r="GE26"/>
  <c r="GE48"/>
  <c r="GE17"/>
  <c r="GE68"/>
  <c r="GE35"/>
  <c r="GE22"/>
  <c r="GE10"/>
  <c r="GE2"/>
  <c r="GE8"/>
  <c r="GE4"/>
  <c r="GE187"/>
  <c r="GE72"/>
  <c r="GE29"/>
  <c r="GE34"/>
  <c r="GE13"/>
  <c r="GE5"/>
  <c r="GE88"/>
  <c r="GE66"/>
  <c r="GE21"/>
  <c r="GE12"/>
  <c r="GD208"/>
  <c r="BB205"/>
  <c r="BB206"/>
  <c r="BB203"/>
  <c r="BB200"/>
  <c r="BB198"/>
  <c r="BB196"/>
  <c r="BB194"/>
  <c r="BB204"/>
  <c r="BB202"/>
  <c r="BB201"/>
  <c r="BB199"/>
  <c r="BB197"/>
  <c r="BB193"/>
  <c r="BB190"/>
  <c r="BB195"/>
  <c r="BB192"/>
  <c r="BB191"/>
  <c r="BB189"/>
  <c r="BB187"/>
  <c r="BB185"/>
  <c r="BB183"/>
  <c r="BB186"/>
  <c r="BB184"/>
  <c r="BB182"/>
  <c r="BB180"/>
  <c r="BB178"/>
  <c r="BB176"/>
  <c r="BB188"/>
  <c r="BB181"/>
  <c r="BB179"/>
  <c r="BB177"/>
  <c r="BB172"/>
  <c r="BB171"/>
  <c r="BB164"/>
  <c r="BB163"/>
  <c r="BB161"/>
  <c r="BB159"/>
  <c r="BB157"/>
  <c r="BB174"/>
  <c r="BB173"/>
  <c r="BB166"/>
  <c r="BB165"/>
  <c r="BB175"/>
  <c r="BB168"/>
  <c r="BB167"/>
  <c r="BB170"/>
  <c r="BB169"/>
  <c r="BB153"/>
  <c r="BB152"/>
  <c r="BB149"/>
  <c r="BB147"/>
  <c r="BB145"/>
  <c r="BB143"/>
  <c r="BB155"/>
  <c r="BB154"/>
  <c r="BB162"/>
  <c r="BB158"/>
  <c r="BB156"/>
  <c r="BB148"/>
  <c r="BB146"/>
  <c r="BB160"/>
  <c r="BB151"/>
  <c r="BB150"/>
  <c r="BB142"/>
  <c r="BB137"/>
  <c r="BB136"/>
  <c r="BB135"/>
  <c r="BB133"/>
  <c r="BB131"/>
  <c r="BB129"/>
  <c r="BB144"/>
  <c r="BB139"/>
  <c r="BB138"/>
  <c r="BB141"/>
  <c r="BB140"/>
  <c r="BB134"/>
  <c r="BB132"/>
  <c r="BB130"/>
  <c r="BB128"/>
  <c r="BB123"/>
  <c r="BB122"/>
  <c r="BB125"/>
  <c r="BB124"/>
  <c r="BB117"/>
  <c r="BB115"/>
  <c r="BB113"/>
  <c r="BB111"/>
  <c r="BB109"/>
  <c r="BB107"/>
  <c r="BB105"/>
  <c r="BB103"/>
  <c r="BB127"/>
  <c r="BB126"/>
  <c r="BB119"/>
  <c r="BB121"/>
  <c r="BB120"/>
  <c r="BB118"/>
  <c r="BB116"/>
  <c r="BB114"/>
  <c r="BB112"/>
  <c r="BB110"/>
  <c r="BB108"/>
  <c r="BB106"/>
  <c r="BB104"/>
  <c r="BB101"/>
  <c r="BB100"/>
  <c r="BB93"/>
  <c r="BB92"/>
  <c r="BB85"/>
  <c r="BB84"/>
  <c r="BB81"/>
  <c r="BB79"/>
  <c r="BB77"/>
  <c r="BB75"/>
  <c r="BB73"/>
  <c r="BB71"/>
  <c r="BB69"/>
  <c r="BB67"/>
  <c r="BB65"/>
  <c r="BB63"/>
  <c r="BB61"/>
  <c r="BB59"/>
  <c r="BB57"/>
  <c r="BB55"/>
  <c r="BB53"/>
  <c r="BB102"/>
  <c r="BB95"/>
  <c r="BB94"/>
  <c r="BB87"/>
  <c r="BB86"/>
  <c r="BB97"/>
  <c r="BB96"/>
  <c r="BB89"/>
  <c r="BB88"/>
  <c r="BB80"/>
  <c r="BB99"/>
  <c r="BB98"/>
  <c r="BB91"/>
  <c r="BB90"/>
  <c r="BB83"/>
  <c r="BB82"/>
  <c r="BB70"/>
  <c r="BB50"/>
  <c r="BB48"/>
  <c r="BB46"/>
  <c r="BB44"/>
  <c r="BB42"/>
  <c r="BB40"/>
  <c r="BB38"/>
  <c r="BB36"/>
  <c r="BB34"/>
  <c r="BB32"/>
  <c r="BB30"/>
  <c r="BB76"/>
  <c r="BB72"/>
  <c r="BB68"/>
  <c r="BB66"/>
  <c r="BB64"/>
  <c r="BB62"/>
  <c r="BB60"/>
  <c r="BB58"/>
  <c r="BB56"/>
  <c r="BB54"/>
  <c r="BB52"/>
  <c r="BB51"/>
  <c r="BB49"/>
  <c r="BB47"/>
  <c r="BB45"/>
  <c r="BB78"/>
  <c r="BB74"/>
  <c r="BB39"/>
  <c r="BB31"/>
  <c r="BB26"/>
  <c r="BB25"/>
  <c r="BB22"/>
  <c r="BB20"/>
  <c r="BB18"/>
  <c r="BB16"/>
  <c r="BB14"/>
  <c r="BB12"/>
  <c r="BB10"/>
  <c r="BB8"/>
  <c r="BB6"/>
  <c r="BB4"/>
  <c r="BB11"/>
  <c r="BB5"/>
  <c r="BB3"/>
  <c r="BB41"/>
  <c r="BB33"/>
  <c r="BB28"/>
  <c r="BB27"/>
  <c r="BB2"/>
  <c r="BB9"/>
  <c r="BB7"/>
  <c r="BB43"/>
  <c r="BB35"/>
  <c r="BB29"/>
  <c r="BB21"/>
  <c r="BB19"/>
  <c r="BB17"/>
  <c r="BB15"/>
  <c r="BB13"/>
  <c r="BB37"/>
  <c r="BB24"/>
  <c r="BB23"/>
  <c r="DP203"/>
  <c r="DP199"/>
  <c r="DP195"/>
  <c r="DP191"/>
  <c r="DP187"/>
  <c r="DP183"/>
  <c r="DP179"/>
  <c r="DP175"/>
  <c r="DP171"/>
  <c r="DP167"/>
  <c r="DP163"/>
  <c r="DP159"/>
  <c r="DP155"/>
  <c r="DP151"/>
  <c r="DP147"/>
  <c r="DP143"/>
  <c r="DP139"/>
  <c r="DP204"/>
  <c r="DP200"/>
  <c r="DP196"/>
  <c r="DP192"/>
  <c r="DP188"/>
  <c r="DP184"/>
  <c r="DP180"/>
  <c r="DP176"/>
  <c r="DP172"/>
  <c r="DP168"/>
  <c r="DP164"/>
  <c r="DP205"/>
  <c r="DP201"/>
  <c r="DP197"/>
  <c r="DP193"/>
  <c r="DP189"/>
  <c r="DP185"/>
  <c r="DP181"/>
  <c r="DP177"/>
  <c r="DP173"/>
  <c r="DP206"/>
  <c r="DP202"/>
  <c r="DP198"/>
  <c r="DP194"/>
  <c r="DP190"/>
  <c r="DP186"/>
  <c r="DP182"/>
  <c r="DP178"/>
  <c r="DP174"/>
  <c r="DP170"/>
  <c r="DP166"/>
  <c r="DP162"/>
  <c r="DP161"/>
  <c r="DP156"/>
  <c r="DP146"/>
  <c r="DP145"/>
  <c r="DP140"/>
  <c r="DP134"/>
  <c r="DP130"/>
  <c r="DP126"/>
  <c r="DP122"/>
  <c r="DP118"/>
  <c r="DP160"/>
  <c r="DP150"/>
  <c r="DP149"/>
  <c r="DP144"/>
  <c r="DP135"/>
  <c r="DP131"/>
  <c r="DP127"/>
  <c r="DP123"/>
  <c r="DP169"/>
  <c r="DP154"/>
  <c r="DP153"/>
  <c r="DP148"/>
  <c r="DP138"/>
  <c r="DP136"/>
  <c r="DP132"/>
  <c r="DP128"/>
  <c r="DP124"/>
  <c r="DP165"/>
  <c r="DP158"/>
  <c r="DP157"/>
  <c r="DP152"/>
  <c r="DP142"/>
  <c r="DP141"/>
  <c r="DP137"/>
  <c r="DP133"/>
  <c r="DP129"/>
  <c r="DP125"/>
  <c r="DP121"/>
  <c r="DP117"/>
  <c r="DP113"/>
  <c r="DP112"/>
  <c r="DP109"/>
  <c r="DP105"/>
  <c r="DP101"/>
  <c r="DP97"/>
  <c r="DP93"/>
  <c r="DP89"/>
  <c r="DP85"/>
  <c r="DP81"/>
  <c r="DP77"/>
  <c r="DP73"/>
  <c r="DP69"/>
  <c r="DP65"/>
  <c r="DP120"/>
  <c r="DP116"/>
  <c r="DP115"/>
  <c r="DP110"/>
  <c r="DP106"/>
  <c r="DP102"/>
  <c r="DP98"/>
  <c r="DP94"/>
  <c r="DP90"/>
  <c r="DP86"/>
  <c r="DP82"/>
  <c r="DP78"/>
  <c r="DP74"/>
  <c r="DP114"/>
  <c r="DP111"/>
  <c r="DP107"/>
  <c r="DP103"/>
  <c r="DP99"/>
  <c r="DP95"/>
  <c r="DP91"/>
  <c r="DP87"/>
  <c r="DP83"/>
  <c r="DP79"/>
  <c r="DP75"/>
  <c r="DP71"/>
  <c r="DP119"/>
  <c r="DP108"/>
  <c r="DP104"/>
  <c r="DP100"/>
  <c r="DP96"/>
  <c r="DP92"/>
  <c r="DP88"/>
  <c r="DP84"/>
  <c r="DP80"/>
  <c r="DP76"/>
  <c r="DP72"/>
  <c r="DP68"/>
  <c r="DP64"/>
  <c r="DP60"/>
  <c r="DP56"/>
  <c r="DP52"/>
  <c r="DP48"/>
  <c r="DP44"/>
  <c r="DP40"/>
  <c r="DP36"/>
  <c r="DP32"/>
  <c r="DP28"/>
  <c r="DP24"/>
  <c r="DP20"/>
  <c r="DP16"/>
  <c r="DP12"/>
  <c r="DP8"/>
  <c r="DP4"/>
  <c r="DP1"/>
  <c r="DP17"/>
  <c r="DP13"/>
  <c r="DP9"/>
  <c r="DP5"/>
  <c r="DP6"/>
  <c r="DP2"/>
  <c r="DP70"/>
  <c r="DP67"/>
  <c r="DP62"/>
  <c r="DP59"/>
  <c r="DP57"/>
  <c r="DP53"/>
  <c r="DP49"/>
  <c r="DP45"/>
  <c r="DP41"/>
  <c r="DP37"/>
  <c r="DP33"/>
  <c r="DP29"/>
  <c r="DP25"/>
  <c r="DP21"/>
  <c r="DP58"/>
  <c r="DP54"/>
  <c r="DP50"/>
  <c r="DP46"/>
  <c r="DP42"/>
  <c r="DP38"/>
  <c r="DP34"/>
  <c r="DP30"/>
  <c r="DP26"/>
  <c r="DP22"/>
  <c r="DP18"/>
  <c r="DP14"/>
  <c r="DP10"/>
  <c r="DP66"/>
  <c r="DP63"/>
  <c r="DP61"/>
  <c r="DP55"/>
  <c r="DP51"/>
  <c r="DP47"/>
  <c r="DP43"/>
  <c r="DP39"/>
  <c r="DP35"/>
  <c r="DP31"/>
  <c r="DP27"/>
  <c r="DP23"/>
  <c r="DP19"/>
  <c r="DP15"/>
  <c r="DP11"/>
  <c r="DP7"/>
  <c r="DP3"/>
  <c r="GE210"/>
  <c r="GF1"/>
  <c r="LA14"/>
  <c r="VS203"/>
  <c r="VS200"/>
  <c r="VS205"/>
  <c r="VS202"/>
  <c r="VS201"/>
  <c r="VS198"/>
  <c r="VS190"/>
  <c r="VS182"/>
  <c r="VS204"/>
  <c r="VS192"/>
  <c r="VS188"/>
  <c r="VS173"/>
  <c r="VS193"/>
  <c r="VS199"/>
  <c r="VS195"/>
  <c r="VS194"/>
  <c r="VS196"/>
  <c r="VS178"/>
  <c r="VS176"/>
  <c r="VS159"/>
  <c r="VS191"/>
  <c r="VS187"/>
  <c r="VS185"/>
  <c r="VS181"/>
  <c r="VS161"/>
  <c r="VS186"/>
  <c r="VS166"/>
  <c r="VS163"/>
  <c r="VS170"/>
  <c r="VS167"/>
  <c r="VS175"/>
  <c r="VS174"/>
  <c r="VS171"/>
  <c r="VS169"/>
  <c r="VS168"/>
  <c r="VS164"/>
  <c r="VS158"/>
  <c r="VS156"/>
  <c r="VS148"/>
  <c r="VS197"/>
  <c r="VS172"/>
  <c r="VS162"/>
  <c r="VS155"/>
  <c r="VS183"/>
  <c r="VS165"/>
  <c r="VS144"/>
  <c r="VS139"/>
  <c r="VS131"/>
  <c r="VS123"/>
  <c r="VS184"/>
  <c r="VS180"/>
  <c r="VS179"/>
  <c r="VS150"/>
  <c r="VS141"/>
  <c r="VS147"/>
  <c r="VS160"/>
  <c r="VS136"/>
  <c r="VS157"/>
  <c r="VS151"/>
  <c r="VS145"/>
  <c r="VS142"/>
  <c r="VS140"/>
  <c r="VS138"/>
  <c r="VS125"/>
  <c r="VS121"/>
  <c r="VS119"/>
  <c r="VS111"/>
  <c r="VS153"/>
  <c r="VS135"/>
  <c r="VS132"/>
  <c r="VS143"/>
  <c r="VS137"/>
  <c r="VS133"/>
  <c r="VS129"/>
  <c r="VS126"/>
  <c r="VS116"/>
  <c r="VS114"/>
  <c r="VS189"/>
  <c r="VS177"/>
  <c r="VS146"/>
  <c r="VS120"/>
  <c r="VS118"/>
  <c r="VS100"/>
  <c r="VS92"/>
  <c r="VS84"/>
  <c r="VS105"/>
  <c r="VS103"/>
  <c r="VS88"/>
  <c r="VS81"/>
  <c r="VS152"/>
  <c r="VS108"/>
  <c r="VS94"/>
  <c r="VS90"/>
  <c r="VS78"/>
  <c r="VS154"/>
  <c r="VS124"/>
  <c r="VS122"/>
  <c r="VS96"/>
  <c r="VS134"/>
  <c r="VS102"/>
  <c r="VS98"/>
  <c r="VS85"/>
  <c r="VS83"/>
  <c r="VS80"/>
  <c r="VS72"/>
  <c r="VS64"/>
  <c r="VS56"/>
  <c r="VS48"/>
  <c r="VS40"/>
  <c r="VS93"/>
  <c r="VS77"/>
  <c r="VS75"/>
  <c r="VS60"/>
  <c r="VS130"/>
  <c r="VS107"/>
  <c r="VS106"/>
  <c r="VS89"/>
  <c r="VS86"/>
  <c r="VS149"/>
  <c r="VS109"/>
  <c r="VS99"/>
  <c r="VS68"/>
  <c r="VS53"/>
  <c r="VS128"/>
  <c r="VS113"/>
  <c r="VS110"/>
  <c r="VS95"/>
  <c r="VS82"/>
  <c r="VS74"/>
  <c r="VS70"/>
  <c r="VS57"/>
  <c r="VS55"/>
  <c r="VS42"/>
  <c r="VS35"/>
  <c r="VS27"/>
  <c r="VS65"/>
  <c r="VS54"/>
  <c r="VS52"/>
  <c r="VS50"/>
  <c r="VS46"/>
  <c r="VS43"/>
  <c r="VS36"/>
  <c r="VS34"/>
  <c r="VS115"/>
  <c r="VS112"/>
  <c r="VS38"/>
  <c r="VS104"/>
  <c r="VS97"/>
  <c r="VS87"/>
  <c r="VS71"/>
  <c r="VS63"/>
  <c r="VS47"/>
  <c r="VS44"/>
  <c r="VS41"/>
  <c r="VS29"/>
  <c r="VS25"/>
  <c r="VS127"/>
  <c r="VS101"/>
  <c r="VS91"/>
  <c r="VS62"/>
  <c r="VS61"/>
  <c r="VS31"/>
  <c r="VS13"/>
  <c r="VS4"/>
  <c r="VS73"/>
  <c r="VS58"/>
  <c r="VS69"/>
  <c r="VS45"/>
  <c r="VS79"/>
  <c r="VS76"/>
  <c r="VS67"/>
  <c r="VS117"/>
  <c r="VS66"/>
  <c r="VS15"/>
  <c r="VS11"/>
  <c r="VS59"/>
  <c r="VS32"/>
  <c r="VS7"/>
  <c r="VS33"/>
  <c r="VS39"/>
  <c r="VS17"/>
  <c r="VS6"/>
  <c r="VS16"/>
  <c r="VS37"/>
  <c r="VS2"/>
  <c r="VS49"/>
  <c r="VS26"/>
  <c r="VS23"/>
  <c r="VS19"/>
  <c r="VS14"/>
  <c r="VS5"/>
  <c r="VS20"/>
  <c r="VS18"/>
  <c r="VS24"/>
  <c r="VS22"/>
  <c r="VS51"/>
  <c r="VS10"/>
  <c r="VS8"/>
  <c r="VS3"/>
  <c r="VS28"/>
  <c r="VS21"/>
  <c r="VS12"/>
  <c r="VS206"/>
  <c r="VS30"/>
  <c r="VS9"/>
  <c r="LA155"/>
  <c r="LA158"/>
  <c r="IR159"/>
  <c r="LA6"/>
  <c r="IR6"/>
  <c r="LA37"/>
  <c r="IR37"/>
  <c r="LA66"/>
  <c r="IR66"/>
  <c r="LA106"/>
  <c r="IR106"/>
  <c r="LA139"/>
  <c r="IR139"/>
  <c r="LA13"/>
  <c r="IR13"/>
  <c r="LA38"/>
  <c r="IR38"/>
  <c r="LA80"/>
  <c r="IR80"/>
  <c r="LA102"/>
  <c r="IR102"/>
  <c r="LA128"/>
  <c r="IR128"/>
  <c r="LA188"/>
  <c r="IR188"/>
  <c r="LA18"/>
  <c r="IR18"/>
  <c r="LA41"/>
  <c r="IR41"/>
  <c r="LA51"/>
  <c r="IR51"/>
  <c r="LA130"/>
  <c r="IR130"/>
  <c r="LA132"/>
  <c r="IR132"/>
  <c r="LA173"/>
  <c r="IR173"/>
  <c r="LA145"/>
  <c r="IR145"/>
  <c r="LA174"/>
  <c r="IR174"/>
  <c r="LA176"/>
  <c r="IR176"/>
  <c r="LA181"/>
  <c r="IR181"/>
  <c r="LA194"/>
  <c r="IR194"/>
  <c r="LA206"/>
  <c r="IR206"/>
  <c r="LA23"/>
  <c r="IR23"/>
  <c r="LA46"/>
  <c r="IR46"/>
  <c r="LA36"/>
  <c r="IR36"/>
  <c r="LA47"/>
  <c r="IR47"/>
  <c r="LA83"/>
  <c r="IR83"/>
  <c r="LA45"/>
  <c r="IR45"/>
  <c r="LA25"/>
  <c r="IR25"/>
  <c r="LA61"/>
  <c r="IR61"/>
  <c r="LA88"/>
  <c r="IR88"/>
  <c r="LA55"/>
  <c r="IR55"/>
  <c r="LA87"/>
  <c r="IR87"/>
  <c r="LA114"/>
  <c r="IR114"/>
  <c r="LA81"/>
  <c r="IR81"/>
  <c r="LA109"/>
  <c r="IR109"/>
  <c r="LA131"/>
  <c r="IR131"/>
  <c r="LA124"/>
  <c r="IR124"/>
  <c r="LA138"/>
  <c r="IR138"/>
  <c r="LA136"/>
  <c r="IR136"/>
  <c r="LA179"/>
  <c r="IR179"/>
  <c r="LA149"/>
  <c r="IR149"/>
  <c r="LA175"/>
  <c r="IR175"/>
  <c r="LA180"/>
  <c r="IR180"/>
  <c r="LA187"/>
  <c r="IR187"/>
  <c r="LA195"/>
  <c r="IR195"/>
  <c r="LA202"/>
  <c r="IR202"/>
  <c r="LA44"/>
  <c r="IR44"/>
  <c r="LA112"/>
  <c r="IR112"/>
  <c r="LA171"/>
  <c r="IR171"/>
  <c r="LA10"/>
  <c r="IR10"/>
  <c r="LA70"/>
  <c r="IR70"/>
  <c r="LA116"/>
  <c r="IR116"/>
  <c r="LA170"/>
  <c r="IR170"/>
  <c r="LA21"/>
  <c r="IR21"/>
  <c r="LA103"/>
  <c r="IR103"/>
  <c r="LA2"/>
  <c r="IR2"/>
  <c r="LA65"/>
  <c r="IR65"/>
  <c r="LA90"/>
  <c r="IR90"/>
  <c r="LA59"/>
  <c r="IR59"/>
  <c r="LA91"/>
  <c r="IR91"/>
  <c r="LA115"/>
  <c r="IR115"/>
  <c r="LA85"/>
  <c r="IR85"/>
  <c r="LA110"/>
  <c r="IR110"/>
  <c r="LA125"/>
  <c r="IR125"/>
  <c r="LA133"/>
  <c r="IR133"/>
  <c r="LA142"/>
  <c r="IR142"/>
  <c r="LA140"/>
  <c r="IR140"/>
  <c r="LA150"/>
  <c r="IR150"/>
  <c r="LA153"/>
  <c r="IR153"/>
  <c r="LA164"/>
  <c r="IR164"/>
  <c r="LA182"/>
  <c r="IR182"/>
  <c r="LA190"/>
  <c r="IR190"/>
  <c r="LA200"/>
  <c r="IR200"/>
  <c r="LA203"/>
  <c r="IR203"/>
  <c r="LA64"/>
  <c r="IR64"/>
  <c r="LA127"/>
  <c r="IR127"/>
  <c r="LA186"/>
  <c r="IR186"/>
  <c r="LA48"/>
  <c r="IR48"/>
  <c r="LA147"/>
  <c r="IR147"/>
  <c r="LA199"/>
  <c r="IR199"/>
  <c r="LA43"/>
  <c r="IR43"/>
  <c r="LA86"/>
  <c r="IR86"/>
  <c r="LA42"/>
  <c r="IR42"/>
  <c r="LA84"/>
  <c r="IR84"/>
  <c r="LA27"/>
  <c r="IR27"/>
  <c r="LA31"/>
  <c r="IR31"/>
  <c r="LA95"/>
  <c r="IR95"/>
  <c r="LA117"/>
  <c r="IR117"/>
  <c r="LA89"/>
  <c r="IR89"/>
  <c r="LA111"/>
  <c r="IR111"/>
  <c r="LA143"/>
  <c r="IR143"/>
  <c r="LA134"/>
  <c r="IR134"/>
  <c r="LA141"/>
  <c r="IR141"/>
  <c r="LA144"/>
  <c r="IR144"/>
  <c r="LA154"/>
  <c r="IR154"/>
  <c r="LA157"/>
  <c r="LA156"/>
  <c r="LA168"/>
  <c r="IR168"/>
  <c r="LA183"/>
  <c r="IR183"/>
  <c r="LA196"/>
  <c r="IR196"/>
  <c r="LA192"/>
  <c r="IR192"/>
  <c r="LA204"/>
  <c r="IR204"/>
  <c r="LA12"/>
  <c r="IR12"/>
  <c r="LA75"/>
  <c r="IR75"/>
  <c r="LA98"/>
  <c r="IR98"/>
  <c r="LA101"/>
  <c r="IR101"/>
  <c r="LA163"/>
  <c r="IR163"/>
  <c r="LA191"/>
  <c r="IR191"/>
  <c r="LA17"/>
  <c r="IR17"/>
  <c r="LA76"/>
  <c r="IR76"/>
  <c r="LA123"/>
  <c r="IR123"/>
  <c r="LA73"/>
  <c r="IR73"/>
  <c r="LA160"/>
  <c r="LA159"/>
  <c r="IR160"/>
  <c r="LA197"/>
  <c r="IR197"/>
  <c r="LA22"/>
  <c r="IR22"/>
  <c r="LA57"/>
  <c r="IR57"/>
  <c r="LA113"/>
  <c r="IR113"/>
  <c r="LA120"/>
  <c r="IR120"/>
  <c r="LA52"/>
  <c r="IR52"/>
  <c r="LA29"/>
  <c r="IR29"/>
  <c r="LA5"/>
  <c r="IR5"/>
  <c r="LA53"/>
  <c r="IR53"/>
  <c r="LA50"/>
  <c r="IR50"/>
  <c r="LA92"/>
  <c r="IR92"/>
  <c r="LA63"/>
  <c r="IR63"/>
  <c r="LA8"/>
  <c r="IR8"/>
  <c r="LA4"/>
  <c r="IR4"/>
  <c r="LA28"/>
  <c r="IR28"/>
  <c r="LA54"/>
  <c r="IR54"/>
  <c r="LA26"/>
  <c r="IR26"/>
  <c r="LA56"/>
  <c r="IR56"/>
  <c r="LA34"/>
  <c r="IR34"/>
  <c r="LA58"/>
  <c r="IR58"/>
  <c r="LA94"/>
  <c r="IR94"/>
  <c r="LA67"/>
  <c r="IR67"/>
  <c r="LA99"/>
  <c r="IR99"/>
  <c r="LA119"/>
  <c r="IR119"/>
  <c r="LA93"/>
  <c r="IR93"/>
  <c r="LA118"/>
  <c r="IR118"/>
  <c r="LA104"/>
  <c r="IR104"/>
  <c r="LA135"/>
  <c r="IR135"/>
  <c r="LA146"/>
  <c r="IR146"/>
  <c r="LA148"/>
  <c r="IR148"/>
  <c r="LA161"/>
  <c r="IR161"/>
  <c r="LA172"/>
  <c r="IR172"/>
  <c r="LA184"/>
  <c r="IR184"/>
  <c r="LA185"/>
  <c r="IR185"/>
  <c r="LA198"/>
  <c r="IR198"/>
  <c r="LA72"/>
  <c r="IR72"/>
  <c r="LA11"/>
  <c r="IR11"/>
  <c r="LA35"/>
  <c r="IR35"/>
  <c r="LA79"/>
  <c r="IR79"/>
  <c r="LA126"/>
  <c r="IR126"/>
  <c r="LA166"/>
  <c r="IR166"/>
  <c r="LA193"/>
  <c r="IR193"/>
  <c r="LA39"/>
  <c r="IR39"/>
  <c r="LA68"/>
  <c r="IR68"/>
  <c r="LA107"/>
  <c r="IR107"/>
  <c r="LA129"/>
  <c r="IR129"/>
  <c r="LA169"/>
  <c r="IR169"/>
  <c r="LA177"/>
  <c r="IR177"/>
  <c r="LA15"/>
  <c r="IR16"/>
  <c r="LA16"/>
  <c r="LA82"/>
  <c r="IR82"/>
  <c r="LA71"/>
  <c r="IR71"/>
  <c r="LA77"/>
  <c r="IR77"/>
  <c r="LA9"/>
  <c r="IR9"/>
  <c r="LA20"/>
  <c r="IR20"/>
  <c r="LA49"/>
  <c r="IR49"/>
  <c r="LA19"/>
  <c r="IR19"/>
  <c r="LA24"/>
  <c r="IR24"/>
  <c r="LA100"/>
  <c r="IR100"/>
  <c r="LA69"/>
  <c r="IR69"/>
  <c r="LA3"/>
  <c r="IR3"/>
  <c r="LA32"/>
  <c r="IR32"/>
  <c r="LA7"/>
  <c r="IR7"/>
  <c r="LA33"/>
  <c r="IR33"/>
  <c r="LA74"/>
  <c r="IR74"/>
  <c r="LA30"/>
  <c r="IR30"/>
  <c r="LA60"/>
  <c r="IR60"/>
  <c r="LA40"/>
  <c r="IR40"/>
  <c r="LA62"/>
  <c r="IR62"/>
  <c r="LA96"/>
  <c r="IR96"/>
  <c r="LA78"/>
  <c r="IR78"/>
  <c r="LA105"/>
  <c r="IR105"/>
  <c r="LA121"/>
  <c r="IR121"/>
  <c r="LA97"/>
  <c r="IR97"/>
  <c r="LA122"/>
  <c r="IR122"/>
  <c r="LA108"/>
  <c r="IR108"/>
  <c r="LA137"/>
  <c r="IR137"/>
  <c r="LA151"/>
  <c r="IR151"/>
  <c r="LA152"/>
  <c r="IR152"/>
  <c r="LA162"/>
  <c r="IR162"/>
  <c r="LA165"/>
  <c r="IR165"/>
  <c r="LA167"/>
  <c r="IR167"/>
  <c r="LA178"/>
  <c r="IR178"/>
  <c r="LA189"/>
  <c r="IR189"/>
  <c r="LA201"/>
  <c r="IR201"/>
  <c r="LA205"/>
  <c r="IR205"/>
  <c r="IR15"/>
  <c r="IR14"/>
  <c r="IR155"/>
  <c r="IR156"/>
  <c r="IR158"/>
  <c r="IR157"/>
  <c r="VT1"/>
  <c r="TK14"/>
  <c r="TK206"/>
  <c r="TK72"/>
  <c r="TK198"/>
  <c r="TK202"/>
  <c r="TK201"/>
  <c r="TK200"/>
  <c r="TK199"/>
  <c r="TK196"/>
  <c r="TK205"/>
  <c r="TK204"/>
  <c r="TK194"/>
  <c r="TK190"/>
  <c r="TK203"/>
  <c r="TK197"/>
  <c r="TK193"/>
  <c r="TK191"/>
  <c r="TK189"/>
  <c r="TK186"/>
  <c r="TK182"/>
  <c r="TK195"/>
  <c r="TK192"/>
  <c r="TK187"/>
  <c r="TK178"/>
  <c r="TK188"/>
  <c r="TK179"/>
  <c r="TK175"/>
  <c r="TK181"/>
  <c r="TK177"/>
  <c r="TK184"/>
  <c r="TK172"/>
  <c r="TK168"/>
  <c r="TK185"/>
  <c r="TK173"/>
  <c r="TK169"/>
  <c r="TK165"/>
  <c r="TK183"/>
  <c r="TK180"/>
  <c r="TK171"/>
  <c r="TK167"/>
  <c r="TK163"/>
  <c r="TK174"/>
  <c r="TK162"/>
  <c r="TK158"/>
  <c r="TK154"/>
  <c r="TK150"/>
  <c r="TK146"/>
  <c r="TK159"/>
  <c r="TK155"/>
  <c r="TK151"/>
  <c r="TK147"/>
  <c r="TK161"/>
  <c r="TK157"/>
  <c r="TK153"/>
  <c r="TK149"/>
  <c r="TK145"/>
  <c r="TK156"/>
  <c r="TK148"/>
  <c r="TK141"/>
  <c r="TK137"/>
  <c r="TK133"/>
  <c r="TK129"/>
  <c r="TK142"/>
  <c r="TK170"/>
  <c r="TK160"/>
  <c r="TK152"/>
  <c r="TK143"/>
  <c r="TK139"/>
  <c r="TK166"/>
  <c r="TK140"/>
  <c r="TK125"/>
  <c r="TK121"/>
  <c r="TK117"/>
  <c r="TK113"/>
  <c r="TK109"/>
  <c r="TK105"/>
  <c r="TK132"/>
  <c r="TK131"/>
  <c r="TK130"/>
  <c r="TK126"/>
  <c r="TK164"/>
  <c r="TK144"/>
  <c r="TK138"/>
  <c r="TK127"/>
  <c r="TK123"/>
  <c r="TK119"/>
  <c r="TK135"/>
  <c r="TK124"/>
  <c r="TK122"/>
  <c r="TK120"/>
  <c r="TK118"/>
  <c r="TK116"/>
  <c r="TK98"/>
  <c r="TK94"/>
  <c r="TK90"/>
  <c r="TK86"/>
  <c r="TK82"/>
  <c r="TK78"/>
  <c r="TK74"/>
  <c r="TK176"/>
  <c r="TK136"/>
  <c r="TK115"/>
  <c r="TK114"/>
  <c r="TK108"/>
  <c r="TK107"/>
  <c r="TK106"/>
  <c r="TK100"/>
  <c r="TK96"/>
  <c r="TK92"/>
  <c r="TK88"/>
  <c r="TK110"/>
  <c r="TK104"/>
  <c r="TK68"/>
  <c r="TK64"/>
  <c r="TK60"/>
  <c r="TK56"/>
  <c r="TK52"/>
  <c r="TK134"/>
  <c r="TK128"/>
  <c r="TK111"/>
  <c r="TK99"/>
  <c r="TK97"/>
  <c r="TK95"/>
  <c r="TK93"/>
  <c r="TK91"/>
  <c r="TK89"/>
  <c r="TK85"/>
  <c r="TK84"/>
  <c r="TK83"/>
  <c r="TK77"/>
  <c r="TK76"/>
  <c r="TK75"/>
  <c r="TK103"/>
  <c r="TK101"/>
  <c r="TK87"/>
  <c r="TK81"/>
  <c r="TK80"/>
  <c r="TK79"/>
  <c r="TK73"/>
  <c r="TK67"/>
  <c r="TK63"/>
  <c r="TK59"/>
  <c r="TK55"/>
  <c r="TK112"/>
  <c r="TK51"/>
  <c r="TK50"/>
  <c r="TK49"/>
  <c r="TK45"/>
  <c r="TK41"/>
  <c r="TK38"/>
  <c r="TK35"/>
  <c r="TK30"/>
  <c r="TK26"/>
  <c r="TK22"/>
  <c r="TK71"/>
  <c r="TK46"/>
  <c r="TK42"/>
  <c r="TK36"/>
  <c r="TK32"/>
  <c r="TK27"/>
  <c r="TK69"/>
  <c r="TK65"/>
  <c r="TK61"/>
  <c r="TK57"/>
  <c r="TK48"/>
  <c r="TK44"/>
  <c r="TK40"/>
  <c r="TK34"/>
  <c r="TK31"/>
  <c r="TK29"/>
  <c r="TK25"/>
  <c r="TK21"/>
  <c r="TK66"/>
  <c r="TK43"/>
  <c r="TK18"/>
  <c r="TK13"/>
  <c r="TK12"/>
  <c r="TK8"/>
  <c r="TK9"/>
  <c r="TK2"/>
  <c r="TK47"/>
  <c r="TK10"/>
  <c r="TK102"/>
  <c r="TK62"/>
  <c r="TK37"/>
  <c r="TK24"/>
  <c r="TK20"/>
  <c r="TK19"/>
  <c r="TK15"/>
  <c r="TK39"/>
  <c r="TK23"/>
  <c r="TK3"/>
  <c r="TK70"/>
  <c r="TK54"/>
  <c r="TK33"/>
  <c r="TK28"/>
  <c r="TK17"/>
  <c r="TK11"/>
  <c r="TK7"/>
  <c r="TK4"/>
  <c r="TK5"/>
  <c r="TK58"/>
  <c r="TK53"/>
  <c r="TK16"/>
  <c r="TK6"/>
  <c r="TL1"/>
  <c r="GF200" l="1"/>
  <c r="GF205"/>
  <c r="GF197"/>
  <c r="GF202"/>
  <c r="GF203"/>
  <c r="GF195"/>
  <c r="GF204"/>
  <c r="GF196"/>
  <c r="GF190"/>
  <c r="GF194"/>
  <c r="GF192"/>
  <c r="GF199"/>
  <c r="GF206"/>
  <c r="GF183"/>
  <c r="GF189"/>
  <c r="GF188"/>
  <c r="GF184"/>
  <c r="GF193"/>
  <c r="GF187"/>
  <c r="GF185"/>
  <c r="GF173"/>
  <c r="GF165"/>
  <c r="GF178"/>
  <c r="GF182"/>
  <c r="GF201"/>
  <c r="GF198"/>
  <c r="GF177"/>
  <c r="GF170"/>
  <c r="GF166"/>
  <c r="GF155"/>
  <c r="GF191"/>
  <c r="GF180"/>
  <c r="GF175"/>
  <c r="GF176"/>
  <c r="GF151"/>
  <c r="GF149"/>
  <c r="GF174"/>
  <c r="GF168"/>
  <c r="GF147"/>
  <c r="GF138"/>
  <c r="GF130"/>
  <c r="GF122"/>
  <c r="GF186"/>
  <c r="GF164"/>
  <c r="GF162"/>
  <c r="GF136"/>
  <c r="GF172"/>
  <c r="GF160"/>
  <c r="GF142"/>
  <c r="GF140"/>
  <c r="GF169"/>
  <c r="GF158"/>
  <c r="GF146"/>
  <c r="GF145"/>
  <c r="GF171"/>
  <c r="GF153"/>
  <c r="GF150"/>
  <c r="GF144"/>
  <c r="GF141"/>
  <c r="GF128"/>
  <c r="GF116"/>
  <c r="GF163"/>
  <c r="GF132"/>
  <c r="GF129"/>
  <c r="GF126"/>
  <c r="GF123"/>
  <c r="GF179"/>
  <c r="GF148"/>
  <c r="GF121"/>
  <c r="GF118"/>
  <c r="GF181"/>
  <c r="GF159"/>
  <c r="GF134"/>
  <c r="GF167"/>
  <c r="GF127"/>
  <c r="GF139"/>
  <c r="GF114"/>
  <c r="GF107"/>
  <c r="GF99"/>
  <c r="GF117"/>
  <c r="GF115"/>
  <c r="GF110"/>
  <c r="GF143"/>
  <c r="GF156"/>
  <c r="GF137"/>
  <c r="GF133"/>
  <c r="GF154"/>
  <c r="GF135"/>
  <c r="GF108"/>
  <c r="GF95"/>
  <c r="GF93"/>
  <c r="GF86"/>
  <c r="GF78"/>
  <c r="GF90"/>
  <c r="GF88"/>
  <c r="GF119"/>
  <c r="GF111"/>
  <c r="GF96"/>
  <c r="GF92"/>
  <c r="GF152"/>
  <c r="GF106"/>
  <c r="GF103"/>
  <c r="GF102"/>
  <c r="GF157"/>
  <c r="GF105"/>
  <c r="GF98"/>
  <c r="GF84"/>
  <c r="GF75"/>
  <c r="GF67"/>
  <c r="GF124"/>
  <c r="GF112"/>
  <c r="GF91"/>
  <c r="GF89"/>
  <c r="GF80"/>
  <c r="GF77"/>
  <c r="GF71"/>
  <c r="GF69"/>
  <c r="GF64"/>
  <c r="GF56"/>
  <c r="GF125"/>
  <c r="GF94"/>
  <c r="GF73"/>
  <c r="GF61"/>
  <c r="GF53"/>
  <c r="GF120"/>
  <c r="GF97"/>
  <c r="GF85"/>
  <c r="GF58"/>
  <c r="GF131"/>
  <c r="GF104"/>
  <c r="GF83"/>
  <c r="GF76"/>
  <c r="GF59"/>
  <c r="GF51"/>
  <c r="GF43"/>
  <c r="GF35"/>
  <c r="GF65"/>
  <c r="GF57"/>
  <c r="GF49"/>
  <c r="GF34"/>
  <c r="GF30"/>
  <c r="GF100"/>
  <c r="GF82"/>
  <c r="GF74"/>
  <c r="GF40"/>
  <c r="GF109"/>
  <c r="GF70"/>
  <c r="GF66"/>
  <c r="GF42"/>
  <c r="GF38"/>
  <c r="GF24"/>
  <c r="GF68"/>
  <c r="GF60"/>
  <c r="GF52"/>
  <c r="GF41"/>
  <c r="GF28"/>
  <c r="GF20"/>
  <c r="GF50"/>
  <c r="GF46"/>
  <c r="GF39"/>
  <c r="GF16"/>
  <c r="GF14"/>
  <c r="GF6"/>
  <c r="GF81"/>
  <c r="GF79"/>
  <c r="GF36"/>
  <c r="GF25"/>
  <c r="GF18"/>
  <c r="GF11"/>
  <c r="GF3"/>
  <c r="GF161"/>
  <c r="GF48"/>
  <c r="GF22"/>
  <c r="GF8"/>
  <c r="GF113"/>
  <c r="GF47"/>
  <c r="GF27"/>
  <c r="GF21"/>
  <c r="GF12"/>
  <c r="GF4"/>
  <c r="GF101"/>
  <c r="GF87"/>
  <c r="GF55"/>
  <c r="GF54"/>
  <c r="GF23"/>
  <c r="GF19"/>
  <c r="GF10"/>
  <c r="GF2"/>
  <c r="GF7"/>
  <c r="GF17"/>
  <c r="GF37"/>
  <c r="GF72"/>
  <c r="GF32"/>
  <c r="GF29"/>
  <c r="GF15"/>
  <c r="GF45"/>
  <c r="GF62"/>
  <c r="GF13"/>
  <c r="GF5"/>
  <c r="GF63"/>
  <c r="GF44"/>
  <c r="GF31"/>
  <c r="GF26"/>
  <c r="GF9"/>
  <c r="GF33"/>
  <c r="GE208"/>
  <c r="DQ204"/>
  <c r="DQ200"/>
  <c r="DQ196"/>
  <c r="DQ192"/>
  <c r="DQ188"/>
  <c r="DQ184"/>
  <c r="DQ180"/>
  <c r="DQ176"/>
  <c r="DQ172"/>
  <c r="DQ168"/>
  <c r="DQ164"/>
  <c r="DQ160"/>
  <c r="DQ156"/>
  <c r="DQ152"/>
  <c r="DQ148"/>
  <c r="DQ144"/>
  <c r="DQ140"/>
  <c r="DQ205"/>
  <c r="DQ201"/>
  <c r="DQ197"/>
  <c r="DQ193"/>
  <c r="DQ189"/>
  <c r="DQ185"/>
  <c r="DQ181"/>
  <c r="DQ177"/>
  <c r="DQ173"/>
  <c r="DQ169"/>
  <c r="DQ165"/>
  <c r="DQ206"/>
  <c r="DQ202"/>
  <c r="DQ198"/>
  <c r="DQ194"/>
  <c r="DQ190"/>
  <c r="DQ186"/>
  <c r="DQ182"/>
  <c r="DQ178"/>
  <c r="DQ174"/>
  <c r="DQ203"/>
  <c r="DQ199"/>
  <c r="DQ195"/>
  <c r="DQ191"/>
  <c r="DQ187"/>
  <c r="DQ183"/>
  <c r="DQ179"/>
  <c r="DQ175"/>
  <c r="DQ171"/>
  <c r="DQ167"/>
  <c r="DQ151"/>
  <c r="DQ150"/>
  <c r="DQ149"/>
  <c r="DQ135"/>
  <c r="DQ131"/>
  <c r="DQ127"/>
  <c r="DQ123"/>
  <c r="DQ119"/>
  <c r="DQ155"/>
  <c r="DQ154"/>
  <c r="DQ153"/>
  <c r="DQ139"/>
  <c r="DQ138"/>
  <c r="DQ136"/>
  <c r="DQ132"/>
  <c r="DQ128"/>
  <c r="DQ124"/>
  <c r="DQ170"/>
  <c r="DQ159"/>
  <c r="DQ158"/>
  <c r="DQ157"/>
  <c r="DQ143"/>
  <c r="DQ142"/>
  <c r="DQ141"/>
  <c r="DQ137"/>
  <c r="DQ133"/>
  <c r="DQ129"/>
  <c r="DQ125"/>
  <c r="DQ166"/>
  <c r="DQ163"/>
  <c r="DQ162"/>
  <c r="DQ161"/>
  <c r="DQ147"/>
  <c r="DQ146"/>
  <c r="DQ145"/>
  <c r="DQ134"/>
  <c r="DQ130"/>
  <c r="DQ126"/>
  <c r="DQ122"/>
  <c r="DQ118"/>
  <c r="DQ114"/>
  <c r="DQ120"/>
  <c r="DQ116"/>
  <c r="DQ115"/>
  <c r="DQ110"/>
  <c r="DQ106"/>
  <c r="DQ102"/>
  <c r="DQ98"/>
  <c r="DQ94"/>
  <c r="DQ90"/>
  <c r="DQ86"/>
  <c r="DQ82"/>
  <c r="DQ78"/>
  <c r="DQ74"/>
  <c r="DQ70"/>
  <c r="DQ66"/>
  <c r="DQ62"/>
  <c r="DQ117"/>
  <c r="DQ111"/>
  <c r="DQ107"/>
  <c r="DQ103"/>
  <c r="DQ99"/>
  <c r="DQ95"/>
  <c r="DQ91"/>
  <c r="DQ87"/>
  <c r="DQ83"/>
  <c r="DQ79"/>
  <c r="DQ75"/>
  <c r="DQ71"/>
  <c r="DQ108"/>
  <c r="DQ104"/>
  <c r="DQ100"/>
  <c r="DQ96"/>
  <c r="DQ92"/>
  <c r="DQ88"/>
  <c r="DQ84"/>
  <c r="DQ80"/>
  <c r="DQ76"/>
  <c r="DQ72"/>
  <c r="DQ121"/>
  <c r="DQ113"/>
  <c r="DQ112"/>
  <c r="DQ109"/>
  <c r="DQ105"/>
  <c r="DQ101"/>
  <c r="DQ97"/>
  <c r="DQ93"/>
  <c r="DQ89"/>
  <c r="DQ85"/>
  <c r="DQ81"/>
  <c r="DQ77"/>
  <c r="DQ73"/>
  <c r="DQ69"/>
  <c r="DQ65"/>
  <c r="DQ61"/>
  <c r="DQ67"/>
  <c r="DQ60"/>
  <c r="DQ59"/>
  <c r="DQ57"/>
  <c r="DQ53"/>
  <c r="DQ49"/>
  <c r="DQ45"/>
  <c r="DQ41"/>
  <c r="DQ37"/>
  <c r="DQ33"/>
  <c r="DQ29"/>
  <c r="DQ25"/>
  <c r="DQ21"/>
  <c r="DQ17"/>
  <c r="DQ13"/>
  <c r="DQ9"/>
  <c r="DQ5"/>
  <c r="DQ14"/>
  <c r="DQ10"/>
  <c r="DQ6"/>
  <c r="DQ2"/>
  <c r="DQ15"/>
  <c r="DQ11"/>
  <c r="DQ3"/>
  <c r="DQ64"/>
  <c r="DQ58"/>
  <c r="DQ54"/>
  <c r="DQ50"/>
  <c r="DQ46"/>
  <c r="DQ42"/>
  <c r="DQ38"/>
  <c r="DQ34"/>
  <c r="DQ30"/>
  <c r="DQ26"/>
  <c r="DQ22"/>
  <c r="DQ18"/>
  <c r="DQ7"/>
  <c r="DQ63"/>
  <c r="DQ55"/>
  <c r="DQ51"/>
  <c r="DQ47"/>
  <c r="DQ43"/>
  <c r="DQ39"/>
  <c r="DQ35"/>
  <c r="DQ31"/>
  <c r="DQ27"/>
  <c r="DQ23"/>
  <c r="DQ19"/>
  <c r="DQ68"/>
  <c r="DQ56"/>
  <c r="DQ52"/>
  <c r="DQ48"/>
  <c r="DQ44"/>
  <c r="DQ40"/>
  <c r="DQ36"/>
  <c r="DQ32"/>
  <c r="DQ28"/>
  <c r="DQ24"/>
  <c r="DQ20"/>
  <c r="DQ16"/>
  <c r="DQ12"/>
  <c r="DQ8"/>
  <c r="DQ4"/>
  <c r="DQ1"/>
  <c r="GF210"/>
  <c r="BC206"/>
  <c r="BC204"/>
  <c r="BC202"/>
  <c r="BC205"/>
  <c r="BC203"/>
  <c r="BC200"/>
  <c r="BC198"/>
  <c r="BC196"/>
  <c r="BC194"/>
  <c r="BC192"/>
  <c r="BC201"/>
  <c r="BC199"/>
  <c r="BC190"/>
  <c r="BC188"/>
  <c r="BC197"/>
  <c r="BC195"/>
  <c r="BC191"/>
  <c r="BC193"/>
  <c r="BC187"/>
  <c r="BC185"/>
  <c r="BC183"/>
  <c r="BC182"/>
  <c r="BC180"/>
  <c r="BC178"/>
  <c r="BC176"/>
  <c r="BC174"/>
  <c r="BC172"/>
  <c r="BC170"/>
  <c r="BC168"/>
  <c r="BC166"/>
  <c r="BC164"/>
  <c r="BC189"/>
  <c r="BC181"/>
  <c r="BC179"/>
  <c r="BC186"/>
  <c r="BC184"/>
  <c r="BC173"/>
  <c r="BC165"/>
  <c r="BC175"/>
  <c r="BC167"/>
  <c r="BC162"/>
  <c r="BC177"/>
  <c r="BC169"/>
  <c r="BC171"/>
  <c r="BC163"/>
  <c r="BC161"/>
  <c r="BC159"/>
  <c r="BC157"/>
  <c r="BC155"/>
  <c r="BC153"/>
  <c r="BC151"/>
  <c r="BC154"/>
  <c r="BC158"/>
  <c r="BC156"/>
  <c r="BC148"/>
  <c r="BC146"/>
  <c r="BC160"/>
  <c r="BC150"/>
  <c r="BC152"/>
  <c r="BC149"/>
  <c r="BC147"/>
  <c r="BC145"/>
  <c r="BC143"/>
  <c r="BC141"/>
  <c r="BC139"/>
  <c r="BC137"/>
  <c r="BC142"/>
  <c r="BC136"/>
  <c r="BC135"/>
  <c r="BC133"/>
  <c r="BC131"/>
  <c r="BC129"/>
  <c r="BC127"/>
  <c r="BC125"/>
  <c r="BC123"/>
  <c r="BC121"/>
  <c r="BC119"/>
  <c r="BC144"/>
  <c r="BC138"/>
  <c r="BC140"/>
  <c r="BC134"/>
  <c r="BC132"/>
  <c r="BC128"/>
  <c r="BC124"/>
  <c r="BC117"/>
  <c r="BC115"/>
  <c r="BC113"/>
  <c r="BC111"/>
  <c r="BC109"/>
  <c r="BC107"/>
  <c r="BC105"/>
  <c r="BC103"/>
  <c r="BC101"/>
  <c r="BC99"/>
  <c r="BC97"/>
  <c r="BC95"/>
  <c r="BC93"/>
  <c r="BC91"/>
  <c r="BC89"/>
  <c r="BC87"/>
  <c r="BC85"/>
  <c r="BC83"/>
  <c r="BC130"/>
  <c r="BC126"/>
  <c r="BC120"/>
  <c r="BC118"/>
  <c r="BC116"/>
  <c r="BC114"/>
  <c r="BC112"/>
  <c r="BC122"/>
  <c r="BC108"/>
  <c r="BC102"/>
  <c r="BC94"/>
  <c r="BC86"/>
  <c r="BC110"/>
  <c r="BC96"/>
  <c r="BC88"/>
  <c r="BC80"/>
  <c r="BC78"/>
  <c r="BC76"/>
  <c r="BC74"/>
  <c r="BC72"/>
  <c r="BC70"/>
  <c r="BC98"/>
  <c r="BC90"/>
  <c r="BC82"/>
  <c r="BC106"/>
  <c r="BC104"/>
  <c r="BC100"/>
  <c r="BC92"/>
  <c r="BC84"/>
  <c r="BC81"/>
  <c r="BC79"/>
  <c r="BC77"/>
  <c r="BC75"/>
  <c r="BC73"/>
  <c r="BC68"/>
  <c r="BC66"/>
  <c r="BC64"/>
  <c r="BC62"/>
  <c r="BC60"/>
  <c r="BC58"/>
  <c r="BC56"/>
  <c r="BC54"/>
  <c r="BC52"/>
  <c r="BC51"/>
  <c r="BC49"/>
  <c r="BC47"/>
  <c r="BC45"/>
  <c r="BC69"/>
  <c r="BC67"/>
  <c r="BC65"/>
  <c r="BC63"/>
  <c r="BC61"/>
  <c r="BC59"/>
  <c r="BC57"/>
  <c r="BC55"/>
  <c r="BC53"/>
  <c r="BC71"/>
  <c r="BC50"/>
  <c r="BC48"/>
  <c r="BC46"/>
  <c r="BC44"/>
  <c r="BC42"/>
  <c r="BC40"/>
  <c r="BC38"/>
  <c r="BC36"/>
  <c r="BC34"/>
  <c r="BC32"/>
  <c r="BC30"/>
  <c r="BC28"/>
  <c r="BC26"/>
  <c r="BC24"/>
  <c r="BC41"/>
  <c r="BC33"/>
  <c r="BC27"/>
  <c r="BC2"/>
  <c r="BC7"/>
  <c r="BC3"/>
  <c r="BC43"/>
  <c r="BC35"/>
  <c r="BC29"/>
  <c r="BC21"/>
  <c r="BC19"/>
  <c r="BC17"/>
  <c r="BC15"/>
  <c r="BC13"/>
  <c r="BC11"/>
  <c r="BC9"/>
  <c r="BC5"/>
  <c r="BC37"/>
  <c r="BC23"/>
  <c r="BC39"/>
  <c r="BC31"/>
  <c r="BC25"/>
  <c r="BC22"/>
  <c r="BC20"/>
  <c r="BC18"/>
  <c r="BC16"/>
  <c r="BC14"/>
  <c r="BC12"/>
  <c r="BC10"/>
  <c r="BC8"/>
  <c r="BC6"/>
  <c r="BC4"/>
  <c r="GG1"/>
  <c r="LB14"/>
  <c r="LB155"/>
  <c r="VT200"/>
  <c r="VT205"/>
  <c r="VT202"/>
  <c r="VT199"/>
  <c r="VT195"/>
  <c r="VT187"/>
  <c r="VT204"/>
  <c r="VT194"/>
  <c r="VT178"/>
  <c r="VT170"/>
  <c r="VT201"/>
  <c r="VT196"/>
  <c r="VT203"/>
  <c r="VT198"/>
  <c r="VT197"/>
  <c r="VT180"/>
  <c r="VT167"/>
  <c r="VT164"/>
  <c r="VT193"/>
  <c r="VT188"/>
  <c r="VT191"/>
  <c r="VT184"/>
  <c r="VT183"/>
  <c r="VT185"/>
  <c r="VT192"/>
  <c r="VT186"/>
  <c r="VT173"/>
  <c r="VT163"/>
  <c r="VT181"/>
  <c r="VT175"/>
  <c r="VT174"/>
  <c r="VT171"/>
  <c r="VT169"/>
  <c r="VT168"/>
  <c r="VT161"/>
  <c r="VT158"/>
  <c r="VT156"/>
  <c r="VT190"/>
  <c r="VT177"/>
  <c r="VT176"/>
  <c r="VT172"/>
  <c r="VT157"/>
  <c r="VT153"/>
  <c r="VT145"/>
  <c r="VT162"/>
  <c r="VT182"/>
  <c r="VT165"/>
  <c r="VT189"/>
  <c r="VT160"/>
  <c r="VT150"/>
  <c r="VT148"/>
  <c r="VT146"/>
  <c r="VT136"/>
  <c r="VT128"/>
  <c r="VT155"/>
  <c r="VT147"/>
  <c r="VT144"/>
  <c r="VT151"/>
  <c r="VT142"/>
  <c r="VT140"/>
  <c r="VT138"/>
  <c r="VT159"/>
  <c r="VT127"/>
  <c r="VT116"/>
  <c r="VT108"/>
  <c r="VT179"/>
  <c r="VT143"/>
  <c r="VT137"/>
  <c r="VT133"/>
  <c r="VT129"/>
  <c r="VT126"/>
  <c r="VT123"/>
  <c r="VT120"/>
  <c r="VT118"/>
  <c r="VT154"/>
  <c r="VT130"/>
  <c r="VT124"/>
  <c r="VT107"/>
  <c r="VT105"/>
  <c r="VT97"/>
  <c r="VT89"/>
  <c r="VT152"/>
  <c r="VT141"/>
  <c r="VT114"/>
  <c r="VT94"/>
  <c r="VT92"/>
  <c r="VT90"/>
  <c r="VT132"/>
  <c r="VT122"/>
  <c r="VT96"/>
  <c r="VT134"/>
  <c r="VT102"/>
  <c r="VT100"/>
  <c r="VT98"/>
  <c r="VT85"/>
  <c r="VT83"/>
  <c r="VT80"/>
  <c r="VT125"/>
  <c r="VT119"/>
  <c r="VT109"/>
  <c r="VT104"/>
  <c r="VT87"/>
  <c r="VT77"/>
  <c r="VT69"/>
  <c r="VT61"/>
  <c r="VT53"/>
  <c r="VT45"/>
  <c r="VT106"/>
  <c r="VT103"/>
  <c r="VT86"/>
  <c r="VT66"/>
  <c r="VT64"/>
  <c r="VT62"/>
  <c r="VT149"/>
  <c r="VT99"/>
  <c r="VT166"/>
  <c r="VT113"/>
  <c r="VT110"/>
  <c r="VT95"/>
  <c r="VT82"/>
  <c r="VT74"/>
  <c r="VT72"/>
  <c r="VT70"/>
  <c r="VT57"/>
  <c r="VT55"/>
  <c r="VT79"/>
  <c r="VT76"/>
  <c r="VT59"/>
  <c r="VT44"/>
  <c r="VT32"/>
  <c r="VT24"/>
  <c r="VT115"/>
  <c r="VT112"/>
  <c r="VT75"/>
  <c r="VT38"/>
  <c r="VT131"/>
  <c r="VT93"/>
  <c r="VT71"/>
  <c r="VT63"/>
  <c r="VT47"/>
  <c r="VT41"/>
  <c r="VT29"/>
  <c r="VT27"/>
  <c r="VT25"/>
  <c r="VT101"/>
  <c r="VT91"/>
  <c r="VT84"/>
  <c r="VT31"/>
  <c r="VT111"/>
  <c r="VT88"/>
  <c r="VT51"/>
  <c r="VT48"/>
  <c r="VT37"/>
  <c r="VT35"/>
  <c r="VT33"/>
  <c r="VT21"/>
  <c r="VT18"/>
  <c r="VT10"/>
  <c r="VT139"/>
  <c r="VT121"/>
  <c r="VT135"/>
  <c r="VT117"/>
  <c r="VT56"/>
  <c r="VT54"/>
  <c r="VT65"/>
  <c r="VT58"/>
  <c r="VT52"/>
  <c r="VT49"/>
  <c r="VT46"/>
  <c r="VT206"/>
  <c r="VT81"/>
  <c r="VT68"/>
  <c r="VT40"/>
  <c r="VT26"/>
  <c r="VT43"/>
  <c r="VT39"/>
  <c r="VT36"/>
  <c r="VT17"/>
  <c r="VT6"/>
  <c r="VT7"/>
  <c r="VT22"/>
  <c r="VT9"/>
  <c r="VT13"/>
  <c r="VT23"/>
  <c r="VT19"/>
  <c r="VT20"/>
  <c r="VT30"/>
  <c r="VT2"/>
  <c r="VT78"/>
  <c r="VT8"/>
  <c r="VT3"/>
  <c r="VT4"/>
  <c r="VT67"/>
  <c r="VT34"/>
  <c r="VT15"/>
  <c r="VT50"/>
  <c r="VT42"/>
  <c r="VT28"/>
  <c r="VT14"/>
  <c r="VT12"/>
  <c r="VT5"/>
  <c r="VT73"/>
  <c r="VT60"/>
  <c r="VT16"/>
  <c r="VT11"/>
  <c r="LB158"/>
  <c r="LB29"/>
  <c r="IS29"/>
  <c r="LB50"/>
  <c r="IS50"/>
  <c r="LB106"/>
  <c r="IS106"/>
  <c r="LB78"/>
  <c r="IS78"/>
  <c r="LB148"/>
  <c r="IS148"/>
  <c r="LB179"/>
  <c r="IS179"/>
  <c r="LB37"/>
  <c r="IS37"/>
  <c r="LB69"/>
  <c r="IS69"/>
  <c r="LB99"/>
  <c r="IS99"/>
  <c r="LB82"/>
  <c r="IS82"/>
  <c r="LB159"/>
  <c r="LB160"/>
  <c r="IS160"/>
  <c r="LB185"/>
  <c r="IS185"/>
  <c r="LB4"/>
  <c r="IS4"/>
  <c r="LB27"/>
  <c r="IS27"/>
  <c r="LB84"/>
  <c r="IS84"/>
  <c r="LB86"/>
  <c r="IS86"/>
  <c r="LB121"/>
  <c r="IS121"/>
  <c r="LB170"/>
  <c r="IS170"/>
  <c r="LB145"/>
  <c r="IS145"/>
  <c r="IS159"/>
  <c r="LB167"/>
  <c r="IS167"/>
  <c r="LB168"/>
  <c r="IS168"/>
  <c r="LB178"/>
  <c r="IS178"/>
  <c r="LB193"/>
  <c r="IS193"/>
  <c r="LB199"/>
  <c r="IS199"/>
  <c r="LB7"/>
  <c r="IS7"/>
  <c r="LB23"/>
  <c r="IS23"/>
  <c r="LB102"/>
  <c r="IS102"/>
  <c r="LB18"/>
  <c r="IS18"/>
  <c r="LB40"/>
  <c r="IS40"/>
  <c r="LB32"/>
  <c r="IS32"/>
  <c r="LB35"/>
  <c r="IS35"/>
  <c r="LB55"/>
  <c r="IS55"/>
  <c r="LB87"/>
  <c r="IS87"/>
  <c r="LB85"/>
  <c r="IS85"/>
  <c r="LB128"/>
  <c r="IS128"/>
  <c r="LB110"/>
  <c r="IS110"/>
  <c r="LB114"/>
  <c r="IS114"/>
  <c r="LB90"/>
  <c r="IS90"/>
  <c r="LB135"/>
  <c r="IS135"/>
  <c r="LB130"/>
  <c r="IS130"/>
  <c r="LB125"/>
  <c r="IS125"/>
  <c r="LB142"/>
  <c r="IS142"/>
  <c r="LB149"/>
  <c r="IS149"/>
  <c r="LB146"/>
  <c r="IS146"/>
  <c r="LB171"/>
  <c r="IS171"/>
  <c r="LB172"/>
  <c r="IS172"/>
  <c r="LB187"/>
  <c r="IS187"/>
  <c r="LB197"/>
  <c r="IS197"/>
  <c r="LB200"/>
  <c r="IS200"/>
  <c r="LB58"/>
  <c r="IS58"/>
  <c r="LB79"/>
  <c r="IS79"/>
  <c r="LB113"/>
  <c r="IS113"/>
  <c r="LB173"/>
  <c r="IS173"/>
  <c r="LB70"/>
  <c r="IS70"/>
  <c r="LB80"/>
  <c r="IS80"/>
  <c r="LB117"/>
  <c r="IS117"/>
  <c r="LB191"/>
  <c r="IS191"/>
  <c r="LB34"/>
  <c r="IS34"/>
  <c r="LB104"/>
  <c r="IS104"/>
  <c r="LB39"/>
  <c r="IS39"/>
  <c r="LB59"/>
  <c r="IS59"/>
  <c r="LB101"/>
  <c r="IS101"/>
  <c r="LB89"/>
  <c r="IS89"/>
  <c r="LB134"/>
  <c r="IS134"/>
  <c r="LB88"/>
  <c r="IS88"/>
  <c r="LB115"/>
  <c r="IS115"/>
  <c r="LB94"/>
  <c r="IS94"/>
  <c r="LB119"/>
  <c r="IS119"/>
  <c r="LB131"/>
  <c r="IS131"/>
  <c r="LB140"/>
  <c r="IS140"/>
  <c r="LB129"/>
  <c r="IS129"/>
  <c r="LB153"/>
  <c r="IS153"/>
  <c r="LB150"/>
  <c r="IS150"/>
  <c r="LB180"/>
  <c r="IS180"/>
  <c r="LB184"/>
  <c r="IS184"/>
  <c r="LB192"/>
  <c r="IS192"/>
  <c r="LB203"/>
  <c r="IS203"/>
  <c r="LB201"/>
  <c r="IS201"/>
  <c r="LB54"/>
  <c r="IS54"/>
  <c r="LB77"/>
  <c r="IS77"/>
  <c r="LB152"/>
  <c r="IS152"/>
  <c r="LB205"/>
  <c r="IS205"/>
  <c r="LB51"/>
  <c r="IS51"/>
  <c r="LB122"/>
  <c r="IS122"/>
  <c r="LB3"/>
  <c r="IS3"/>
  <c r="LB81"/>
  <c r="IS81"/>
  <c r="LB126"/>
  <c r="IS126"/>
  <c r="LB44"/>
  <c r="IS44"/>
  <c r="LB47"/>
  <c r="IS47"/>
  <c r="LB63"/>
  <c r="IS63"/>
  <c r="LB52"/>
  <c r="IS52"/>
  <c r="LB92"/>
  <c r="IS92"/>
  <c r="LB136"/>
  <c r="IS136"/>
  <c r="LB98"/>
  <c r="IS98"/>
  <c r="LB123"/>
  <c r="IS123"/>
  <c r="LB132"/>
  <c r="IS132"/>
  <c r="LB166"/>
  <c r="IS166"/>
  <c r="LB133"/>
  <c r="IS133"/>
  <c r="LB156"/>
  <c r="LB157"/>
  <c r="LB154"/>
  <c r="IS154"/>
  <c r="LB183"/>
  <c r="IS183"/>
  <c r="LB177"/>
  <c r="IS177"/>
  <c r="LB195"/>
  <c r="IS195"/>
  <c r="LB190"/>
  <c r="IS190"/>
  <c r="LB202"/>
  <c r="IS202"/>
  <c r="LB24"/>
  <c r="IS24"/>
  <c r="LB65"/>
  <c r="IS65"/>
  <c r="LB97"/>
  <c r="IS97"/>
  <c r="LB144"/>
  <c r="IS144"/>
  <c r="LB174"/>
  <c r="IS174"/>
  <c r="LB206"/>
  <c r="IS206"/>
  <c r="LB12"/>
  <c r="IS12"/>
  <c r="LB26"/>
  <c r="IS26"/>
  <c r="LB68"/>
  <c r="IS68"/>
  <c r="LB164"/>
  <c r="IS164"/>
  <c r="LB163"/>
  <c r="IS163"/>
  <c r="LB196"/>
  <c r="IS196"/>
  <c r="LB13"/>
  <c r="IS13"/>
  <c r="LB112"/>
  <c r="IS112"/>
  <c r="LB108"/>
  <c r="IS108"/>
  <c r="LB11"/>
  <c r="IS11"/>
  <c r="LB43"/>
  <c r="IS43"/>
  <c r="LB38"/>
  <c r="IS38"/>
  <c r="LB17"/>
  <c r="IS17"/>
  <c r="LB48"/>
  <c r="IS48"/>
  <c r="LB41"/>
  <c r="IS41"/>
  <c r="LB91"/>
  <c r="IS91"/>
  <c r="LB16"/>
  <c r="LB15"/>
  <c r="IS16"/>
  <c r="LB28"/>
  <c r="IS28"/>
  <c r="LB19"/>
  <c r="IS19"/>
  <c r="LB2"/>
  <c r="IS2"/>
  <c r="LB21"/>
  <c r="IS21"/>
  <c r="LB57"/>
  <c r="IS57"/>
  <c r="LB46"/>
  <c r="IS46"/>
  <c r="LB45"/>
  <c r="IS45"/>
  <c r="LB67"/>
  <c r="IS67"/>
  <c r="LB75"/>
  <c r="IS75"/>
  <c r="LB93"/>
  <c r="IS93"/>
  <c r="LB56"/>
  <c r="IS56"/>
  <c r="LB96"/>
  <c r="IS96"/>
  <c r="LB176"/>
  <c r="IS176"/>
  <c r="LB116"/>
  <c r="IS116"/>
  <c r="LB127"/>
  <c r="IS127"/>
  <c r="LB105"/>
  <c r="IS105"/>
  <c r="LB139"/>
  <c r="IS139"/>
  <c r="LB137"/>
  <c r="IS137"/>
  <c r="LB161"/>
  <c r="IS161"/>
  <c r="LB165"/>
  <c r="IS165"/>
  <c r="LB181"/>
  <c r="IS181"/>
  <c r="LB182"/>
  <c r="IS182"/>
  <c r="LB194"/>
  <c r="IS194"/>
  <c r="LB198"/>
  <c r="IS198"/>
  <c r="LB8"/>
  <c r="IS8"/>
  <c r="LB22"/>
  <c r="IS22"/>
  <c r="LB64"/>
  <c r="IS64"/>
  <c r="LB120"/>
  <c r="IS120"/>
  <c r="LB151"/>
  <c r="IS151"/>
  <c r="LB189"/>
  <c r="IS189"/>
  <c r="LB5"/>
  <c r="IS5"/>
  <c r="LB31"/>
  <c r="IS31"/>
  <c r="LB83"/>
  <c r="IS83"/>
  <c r="LB107"/>
  <c r="IS107"/>
  <c r="LB188"/>
  <c r="IS188"/>
  <c r="LB62"/>
  <c r="IS62"/>
  <c r="LB30"/>
  <c r="IS30"/>
  <c r="LB111"/>
  <c r="IS111"/>
  <c r="LB124"/>
  <c r="IS124"/>
  <c r="LB10"/>
  <c r="IS10"/>
  <c r="LB36"/>
  <c r="IS36"/>
  <c r="LB6"/>
  <c r="IS6"/>
  <c r="LB66"/>
  <c r="IS66"/>
  <c r="LB42"/>
  <c r="IS42"/>
  <c r="LB103"/>
  <c r="IS103"/>
  <c r="LB53"/>
  <c r="IS53"/>
  <c r="LB33"/>
  <c r="IS33"/>
  <c r="LB20"/>
  <c r="IS20"/>
  <c r="LB9"/>
  <c r="IS9"/>
  <c r="LB25"/>
  <c r="IS25"/>
  <c r="LB61"/>
  <c r="IS61"/>
  <c r="LB71"/>
  <c r="IS71"/>
  <c r="LB49"/>
  <c r="IS49"/>
  <c r="LB73"/>
  <c r="IS73"/>
  <c r="LB76"/>
  <c r="IS76"/>
  <c r="LB95"/>
  <c r="IS95"/>
  <c r="LB60"/>
  <c r="IS60"/>
  <c r="LB100"/>
  <c r="IS100"/>
  <c r="LB74"/>
  <c r="IS74"/>
  <c r="LB118"/>
  <c r="IS118"/>
  <c r="LB138"/>
  <c r="IS138"/>
  <c r="LB109"/>
  <c r="IS109"/>
  <c r="LB143"/>
  <c r="IS143"/>
  <c r="LB141"/>
  <c r="IS141"/>
  <c r="LB147"/>
  <c r="IS147"/>
  <c r="LB162"/>
  <c r="IS162"/>
  <c r="LB169"/>
  <c r="IS169"/>
  <c r="LB175"/>
  <c r="IS175"/>
  <c r="LB186"/>
  <c r="IS186"/>
  <c r="LB204"/>
  <c r="IS204"/>
  <c r="LB72"/>
  <c r="IS72"/>
  <c r="IS15"/>
  <c r="IS14"/>
  <c r="IS156"/>
  <c r="IS155"/>
  <c r="IS157"/>
  <c r="IS158"/>
  <c r="VU1"/>
  <c r="TL14"/>
  <c r="TL72"/>
  <c r="TL203"/>
  <c r="TL206"/>
  <c r="TL201"/>
  <c r="TL204"/>
  <c r="TL199"/>
  <c r="TL198"/>
  <c r="TL197"/>
  <c r="TL195"/>
  <c r="TL191"/>
  <c r="TL202"/>
  <c r="TL205"/>
  <c r="TL196"/>
  <c r="TL193"/>
  <c r="TL192"/>
  <c r="TL200"/>
  <c r="TL194"/>
  <c r="TL190"/>
  <c r="TL187"/>
  <c r="TL183"/>
  <c r="TL188"/>
  <c r="TL186"/>
  <c r="TL179"/>
  <c r="TL189"/>
  <c r="TL185"/>
  <c r="TL184"/>
  <c r="TL180"/>
  <c r="TL176"/>
  <c r="TL178"/>
  <c r="TL173"/>
  <c r="TL169"/>
  <c r="TL177"/>
  <c r="TL174"/>
  <c r="TL170"/>
  <c r="TL166"/>
  <c r="TL181"/>
  <c r="TL172"/>
  <c r="TL168"/>
  <c r="TL164"/>
  <c r="TL167"/>
  <c r="TL163"/>
  <c r="TL159"/>
  <c r="TL155"/>
  <c r="TL151"/>
  <c r="TL147"/>
  <c r="TL182"/>
  <c r="TL160"/>
  <c r="TL156"/>
  <c r="TL152"/>
  <c r="TL148"/>
  <c r="TL175"/>
  <c r="TL165"/>
  <c r="TL162"/>
  <c r="TL158"/>
  <c r="TL154"/>
  <c r="TL150"/>
  <c r="TL146"/>
  <c r="TL157"/>
  <c r="TL149"/>
  <c r="TL142"/>
  <c r="TL138"/>
  <c r="TL134"/>
  <c r="TL130"/>
  <c r="TL171"/>
  <c r="TL143"/>
  <c r="TL161"/>
  <c r="TL153"/>
  <c r="TL144"/>
  <c r="TL140"/>
  <c r="TL141"/>
  <c r="TL132"/>
  <c r="TL131"/>
  <c r="TL126"/>
  <c r="TL122"/>
  <c r="TL118"/>
  <c r="TL114"/>
  <c r="TL110"/>
  <c r="TL106"/>
  <c r="TL102"/>
  <c r="TL145"/>
  <c r="TL129"/>
  <c r="TL127"/>
  <c r="TL123"/>
  <c r="TL136"/>
  <c r="TL135"/>
  <c r="TL128"/>
  <c r="TL124"/>
  <c r="TL120"/>
  <c r="TL116"/>
  <c r="TL137"/>
  <c r="TL125"/>
  <c r="TL115"/>
  <c r="TL108"/>
  <c r="TL107"/>
  <c r="TL99"/>
  <c r="TL95"/>
  <c r="TL91"/>
  <c r="TL87"/>
  <c r="TL83"/>
  <c r="TL79"/>
  <c r="TL75"/>
  <c r="TL71"/>
  <c r="TL121"/>
  <c r="TL119"/>
  <c r="TL117"/>
  <c r="TL113"/>
  <c r="TL105"/>
  <c r="TL100"/>
  <c r="TL133"/>
  <c r="TL112"/>
  <c r="TL111"/>
  <c r="TL104"/>
  <c r="TL103"/>
  <c r="TL101"/>
  <c r="TL97"/>
  <c r="TL93"/>
  <c r="TL89"/>
  <c r="TL85"/>
  <c r="TL84"/>
  <c r="TL77"/>
  <c r="TL76"/>
  <c r="TL69"/>
  <c r="TL65"/>
  <c r="TL61"/>
  <c r="TL57"/>
  <c r="TL53"/>
  <c r="TL49"/>
  <c r="TL139"/>
  <c r="TL82"/>
  <c r="TL74"/>
  <c r="TL109"/>
  <c r="TL86"/>
  <c r="TL78"/>
  <c r="TL68"/>
  <c r="TL64"/>
  <c r="TL60"/>
  <c r="TL56"/>
  <c r="TL94"/>
  <c r="TL46"/>
  <c r="TL42"/>
  <c r="TL36"/>
  <c r="TL32"/>
  <c r="TL27"/>
  <c r="TL23"/>
  <c r="TL92"/>
  <c r="TL70"/>
  <c r="TL66"/>
  <c r="TL62"/>
  <c r="TL58"/>
  <c r="TL54"/>
  <c r="TL47"/>
  <c r="TL43"/>
  <c r="TL39"/>
  <c r="TL37"/>
  <c r="TL33"/>
  <c r="TL28"/>
  <c r="TL96"/>
  <c r="TL88"/>
  <c r="TL67"/>
  <c r="TL63"/>
  <c r="TL59"/>
  <c r="TL55"/>
  <c r="TL51"/>
  <c r="TL50"/>
  <c r="TL45"/>
  <c r="TL41"/>
  <c r="TL38"/>
  <c r="TL35"/>
  <c r="TL30"/>
  <c r="TL26"/>
  <c r="TL22"/>
  <c r="TL44"/>
  <c r="TL31"/>
  <c r="TL24"/>
  <c r="TL20"/>
  <c r="TL19"/>
  <c r="TL15"/>
  <c r="TL9"/>
  <c r="TL5"/>
  <c r="TL2"/>
  <c r="TL10"/>
  <c r="TL21"/>
  <c r="TL4"/>
  <c r="TL90"/>
  <c r="TL52"/>
  <c r="TL16"/>
  <c r="TL25"/>
  <c r="TL7"/>
  <c r="TL81"/>
  <c r="TL80"/>
  <c r="TL73"/>
  <c r="TL34"/>
  <c r="TL29"/>
  <c r="TL18"/>
  <c r="TL13"/>
  <c r="TL12"/>
  <c r="TL8"/>
  <c r="TL6"/>
  <c r="TL3"/>
  <c r="TL98"/>
  <c r="TL48"/>
  <c r="TL40"/>
  <c r="TL17"/>
  <c r="TL11"/>
  <c r="TM1"/>
  <c r="GG205" l="1"/>
  <c r="GG197"/>
  <c r="GG202"/>
  <c r="GG199"/>
  <c r="GG200"/>
  <c r="GG206"/>
  <c r="GG203"/>
  <c r="GG195"/>
  <c r="GG188"/>
  <c r="GG180"/>
  <c r="GG190"/>
  <c r="GG184"/>
  <c r="GG201"/>
  <c r="GG196"/>
  <c r="GG186"/>
  <c r="GG191"/>
  <c r="GG170"/>
  <c r="GG162"/>
  <c r="GG185"/>
  <c r="GG183"/>
  <c r="GG182"/>
  <c r="GG198"/>
  <c r="GG193"/>
  <c r="GG179"/>
  <c r="GG192"/>
  <c r="GG194"/>
  <c r="GG181"/>
  <c r="GG172"/>
  <c r="GG168"/>
  <c r="GG152"/>
  <c r="GG173"/>
  <c r="GG176"/>
  <c r="GG174"/>
  <c r="GG204"/>
  <c r="GG187"/>
  <c r="GG153"/>
  <c r="GG146"/>
  <c r="GG189"/>
  <c r="GG178"/>
  <c r="GG175"/>
  <c r="GG171"/>
  <c r="GG161"/>
  <c r="GG156"/>
  <c r="GG169"/>
  <c r="GG149"/>
  <c r="GG135"/>
  <c r="GG127"/>
  <c r="GG166"/>
  <c r="GG160"/>
  <c r="GG142"/>
  <c r="GG140"/>
  <c r="GG138"/>
  <c r="GG158"/>
  <c r="GG145"/>
  <c r="GG167"/>
  <c r="GG143"/>
  <c r="GG134"/>
  <c r="GG132"/>
  <c r="GG130"/>
  <c r="GG121"/>
  <c r="GG113"/>
  <c r="GG177"/>
  <c r="GG157"/>
  <c r="GG137"/>
  <c r="GG164"/>
  <c r="GG159"/>
  <c r="GG163"/>
  <c r="GG141"/>
  <c r="GG155"/>
  <c r="GG147"/>
  <c r="GG144"/>
  <c r="GG129"/>
  <c r="GG126"/>
  <c r="GG124"/>
  <c r="GG123"/>
  <c r="GG115"/>
  <c r="GG148"/>
  <c r="GG136"/>
  <c r="GG118"/>
  <c r="GG116"/>
  <c r="GG104"/>
  <c r="GG96"/>
  <c r="GG165"/>
  <c r="GG133"/>
  <c r="GG151"/>
  <c r="GG131"/>
  <c r="GG125"/>
  <c r="GG111"/>
  <c r="GG109"/>
  <c r="GG139"/>
  <c r="GG122"/>
  <c r="GG117"/>
  <c r="GG110"/>
  <c r="GG97"/>
  <c r="GG91"/>
  <c r="GG83"/>
  <c r="GG119"/>
  <c r="GG92"/>
  <c r="GG108"/>
  <c r="GG106"/>
  <c r="GG103"/>
  <c r="GG102"/>
  <c r="GG99"/>
  <c r="GG93"/>
  <c r="GG107"/>
  <c r="GG90"/>
  <c r="GG88"/>
  <c r="GG86"/>
  <c r="GG72"/>
  <c r="GG128"/>
  <c r="GG94"/>
  <c r="GG73"/>
  <c r="GG61"/>
  <c r="GG53"/>
  <c r="GG120"/>
  <c r="GG114"/>
  <c r="GG95"/>
  <c r="GG85"/>
  <c r="GG75"/>
  <c r="GG58"/>
  <c r="GG84"/>
  <c r="GG81"/>
  <c r="GG66"/>
  <c r="GG63"/>
  <c r="GG55"/>
  <c r="GG112"/>
  <c r="GG105"/>
  <c r="GG89"/>
  <c r="GG80"/>
  <c r="GG77"/>
  <c r="GG71"/>
  <c r="GG69"/>
  <c r="GG67"/>
  <c r="GG64"/>
  <c r="GG56"/>
  <c r="GG48"/>
  <c r="GG40"/>
  <c r="GG32"/>
  <c r="GG100"/>
  <c r="GG82"/>
  <c r="GG74"/>
  <c r="GG36"/>
  <c r="GG27"/>
  <c r="GG98"/>
  <c r="GG70"/>
  <c r="GG42"/>
  <c r="GG38"/>
  <c r="GG62"/>
  <c r="GG54"/>
  <c r="GG44"/>
  <c r="GG31"/>
  <c r="GG29"/>
  <c r="GG150"/>
  <c r="GG87"/>
  <c r="GG79"/>
  <c r="GG50"/>
  <c r="GG47"/>
  <c r="GG45"/>
  <c r="GG43"/>
  <c r="GG25"/>
  <c r="GG17"/>
  <c r="GG57"/>
  <c r="GG51"/>
  <c r="GG28"/>
  <c r="GG18"/>
  <c r="GG11"/>
  <c r="GG3"/>
  <c r="GG60"/>
  <c r="GG49"/>
  <c r="GG22"/>
  <c r="GG20"/>
  <c r="GG8"/>
  <c r="GG154"/>
  <c r="GG68"/>
  <c r="GG59"/>
  <c r="GG35"/>
  <c r="GG26"/>
  <c r="GG13"/>
  <c r="GG5"/>
  <c r="GG101"/>
  <c r="GG76"/>
  <c r="GG30"/>
  <c r="GG23"/>
  <c r="GG9"/>
  <c r="GG46"/>
  <c r="GG39"/>
  <c r="GG52"/>
  <c r="GG37"/>
  <c r="GG33"/>
  <c r="GG78"/>
  <c r="GG14"/>
  <c r="GG6"/>
  <c r="GG65"/>
  <c r="GG15"/>
  <c r="GG7"/>
  <c r="GG21"/>
  <c r="GG12"/>
  <c r="GG4"/>
  <c r="GG34"/>
  <c r="GG24"/>
  <c r="GG41"/>
  <c r="GG19"/>
  <c r="GG16"/>
  <c r="GG10"/>
  <c r="GG2"/>
  <c r="GF208"/>
  <c r="DR205"/>
  <c r="DR201"/>
  <c r="DR197"/>
  <c r="DR193"/>
  <c r="DR189"/>
  <c r="DR185"/>
  <c r="DR181"/>
  <c r="DR177"/>
  <c r="DR173"/>
  <c r="DR169"/>
  <c r="DR165"/>
  <c r="DR161"/>
  <c r="DR157"/>
  <c r="DR153"/>
  <c r="DR149"/>
  <c r="DR145"/>
  <c r="DR141"/>
  <c r="DR206"/>
  <c r="DR202"/>
  <c r="DR198"/>
  <c r="DR194"/>
  <c r="DR190"/>
  <c r="DR186"/>
  <c r="DR182"/>
  <c r="DR178"/>
  <c r="DR174"/>
  <c r="DR170"/>
  <c r="DR166"/>
  <c r="DR203"/>
  <c r="DR199"/>
  <c r="DR195"/>
  <c r="DR191"/>
  <c r="DR187"/>
  <c r="DR183"/>
  <c r="DR179"/>
  <c r="DR175"/>
  <c r="DR204"/>
  <c r="DR200"/>
  <c r="DR196"/>
  <c r="DR192"/>
  <c r="DR188"/>
  <c r="DR184"/>
  <c r="DR180"/>
  <c r="DR176"/>
  <c r="DR172"/>
  <c r="DR168"/>
  <c r="DR164"/>
  <c r="DR160"/>
  <c r="DR155"/>
  <c r="DR154"/>
  <c r="DR144"/>
  <c r="DR139"/>
  <c r="DR138"/>
  <c r="DR136"/>
  <c r="DR132"/>
  <c r="DR128"/>
  <c r="DR124"/>
  <c r="DR120"/>
  <c r="DR159"/>
  <c r="DR158"/>
  <c r="DR148"/>
  <c r="DR143"/>
  <c r="DR142"/>
  <c r="DR137"/>
  <c r="DR133"/>
  <c r="DR129"/>
  <c r="DR125"/>
  <c r="DR171"/>
  <c r="DR163"/>
  <c r="DR162"/>
  <c r="DR152"/>
  <c r="DR147"/>
  <c r="DR146"/>
  <c r="DR134"/>
  <c r="DR130"/>
  <c r="DR126"/>
  <c r="DR167"/>
  <c r="DR156"/>
  <c r="DR151"/>
  <c r="DR150"/>
  <c r="DR140"/>
  <c r="DR135"/>
  <c r="DR131"/>
  <c r="DR127"/>
  <c r="DR123"/>
  <c r="DR119"/>
  <c r="DR115"/>
  <c r="DR122"/>
  <c r="DR117"/>
  <c r="DR111"/>
  <c r="DR107"/>
  <c r="DR103"/>
  <c r="DR99"/>
  <c r="DR95"/>
  <c r="DR91"/>
  <c r="DR87"/>
  <c r="DR83"/>
  <c r="DR79"/>
  <c r="DR75"/>
  <c r="DR71"/>
  <c r="DR67"/>
  <c r="DR63"/>
  <c r="DR114"/>
  <c r="DR108"/>
  <c r="DR104"/>
  <c r="DR100"/>
  <c r="DR96"/>
  <c r="DR92"/>
  <c r="DR88"/>
  <c r="DR84"/>
  <c r="DR80"/>
  <c r="DR76"/>
  <c r="DR72"/>
  <c r="DR121"/>
  <c r="DR118"/>
  <c r="DR113"/>
  <c r="DR112"/>
  <c r="DR109"/>
  <c r="DR105"/>
  <c r="DR101"/>
  <c r="DR97"/>
  <c r="DR93"/>
  <c r="DR89"/>
  <c r="DR85"/>
  <c r="DR81"/>
  <c r="DR77"/>
  <c r="DR73"/>
  <c r="DR116"/>
  <c r="DR110"/>
  <c r="DR106"/>
  <c r="DR102"/>
  <c r="DR98"/>
  <c r="DR94"/>
  <c r="DR90"/>
  <c r="DR86"/>
  <c r="DR82"/>
  <c r="DR78"/>
  <c r="DR74"/>
  <c r="DR70"/>
  <c r="DR66"/>
  <c r="DR62"/>
  <c r="DR69"/>
  <c r="DR64"/>
  <c r="DR58"/>
  <c r="DR54"/>
  <c r="DR50"/>
  <c r="DR46"/>
  <c r="DR42"/>
  <c r="DR38"/>
  <c r="DR34"/>
  <c r="DR30"/>
  <c r="DR26"/>
  <c r="DR22"/>
  <c r="DR18"/>
  <c r="DR14"/>
  <c r="DR10"/>
  <c r="DR6"/>
  <c r="DR2"/>
  <c r="DR15"/>
  <c r="DR11"/>
  <c r="DR7"/>
  <c r="DR16"/>
  <c r="DR8"/>
  <c r="DR1"/>
  <c r="DR55"/>
  <c r="DR51"/>
  <c r="DR47"/>
  <c r="DR43"/>
  <c r="DR39"/>
  <c r="DR35"/>
  <c r="DR31"/>
  <c r="DR27"/>
  <c r="DR23"/>
  <c r="DR19"/>
  <c r="DR3"/>
  <c r="DR4"/>
  <c r="DR68"/>
  <c r="DR65"/>
  <c r="DR61"/>
  <c r="DR56"/>
  <c r="DR52"/>
  <c r="DR48"/>
  <c r="DR44"/>
  <c r="DR40"/>
  <c r="DR36"/>
  <c r="DR32"/>
  <c r="DR28"/>
  <c r="DR24"/>
  <c r="DR20"/>
  <c r="DR12"/>
  <c r="DR60"/>
  <c r="DR59"/>
  <c r="DR57"/>
  <c r="DR53"/>
  <c r="DR49"/>
  <c r="DR45"/>
  <c r="DR41"/>
  <c r="DR37"/>
  <c r="DR33"/>
  <c r="DR29"/>
  <c r="DR25"/>
  <c r="DR21"/>
  <c r="DR17"/>
  <c r="DR13"/>
  <c r="DR9"/>
  <c r="DR5"/>
  <c r="GG210"/>
  <c r="FH212" s="1"/>
  <c r="FH213" s="1"/>
  <c r="BD206"/>
  <c r="BD204"/>
  <c r="BD205"/>
  <c r="BD203"/>
  <c r="BD202"/>
  <c r="BD201"/>
  <c r="BD199"/>
  <c r="BD197"/>
  <c r="BD195"/>
  <c r="BD200"/>
  <c r="BD198"/>
  <c r="BD196"/>
  <c r="BD191"/>
  <c r="BD193"/>
  <c r="BD192"/>
  <c r="BD194"/>
  <c r="BD190"/>
  <c r="BD188"/>
  <c r="BD186"/>
  <c r="BD184"/>
  <c r="BD189"/>
  <c r="BD181"/>
  <c r="BD179"/>
  <c r="BD177"/>
  <c r="BD187"/>
  <c r="BD185"/>
  <c r="BD183"/>
  <c r="BD182"/>
  <c r="BD180"/>
  <c r="BD178"/>
  <c r="BD176"/>
  <c r="BD175"/>
  <c r="BD174"/>
  <c r="BD167"/>
  <c r="BD166"/>
  <c r="BD162"/>
  <c r="BD160"/>
  <c r="BD158"/>
  <c r="BD169"/>
  <c r="BD168"/>
  <c r="BD171"/>
  <c r="BD170"/>
  <c r="BD163"/>
  <c r="BD173"/>
  <c r="BD172"/>
  <c r="BD165"/>
  <c r="BD164"/>
  <c r="BD159"/>
  <c r="BD156"/>
  <c r="BD155"/>
  <c r="BD148"/>
  <c r="BD146"/>
  <c r="BD144"/>
  <c r="BD142"/>
  <c r="BD161"/>
  <c r="BD150"/>
  <c r="BD152"/>
  <c r="BD151"/>
  <c r="BD149"/>
  <c r="BD147"/>
  <c r="BD157"/>
  <c r="BD154"/>
  <c r="BD153"/>
  <c r="BD138"/>
  <c r="BD137"/>
  <c r="BD145"/>
  <c r="BD140"/>
  <c r="BD139"/>
  <c r="BD134"/>
  <c r="BD132"/>
  <c r="BD130"/>
  <c r="BD128"/>
  <c r="BD141"/>
  <c r="BD143"/>
  <c r="BD136"/>
  <c r="BD135"/>
  <c r="BD133"/>
  <c r="BD131"/>
  <c r="BD129"/>
  <c r="BD126"/>
  <c r="BD125"/>
  <c r="BD127"/>
  <c r="BD120"/>
  <c r="BD119"/>
  <c r="BD118"/>
  <c r="BD116"/>
  <c r="BD114"/>
  <c r="BD112"/>
  <c r="BD110"/>
  <c r="BD108"/>
  <c r="BD106"/>
  <c r="BD104"/>
  <c r="BD122"/>
  <c r="BD121"/>
  <c r="BD124"/>
  <c r="BD123"/>
  <c r="BD117"/>
  <c r="BD115"/>
  <c r="BD113"/>
  <c r="BD111"/>
  <c r="BD109"/>
  <c r="BD107"/>
  <c r="BD96"/>
  <c r="BD95"/>
  <c r="BD88"/>
  <c r="BD87"/>
  <c r="BD80"/>
  <c r="BD78"/>
  <c r="BD76"/>
  <c r="BD74"/>
  <c r="BD72"/>
  <c r="BD70"/>
  <c r="BD68"/>
  <c r="BD66"/>
  <c r="BD64"/>
  <c r="BD62"/>
  <c r="BD60"/>
  <c r="BD58"/>
  <c r="BD56"/>
  <c r="BD54"/>
  <c r="BD52"/>
  <c r="BD103"/>
  <c r="BD98"/>
  <c r="BD97"/>
  <c r="BD90"/>
  <c r="BD89"/>
  <c r="BD82"/>
  <c r="BD105"/>
  <c r="BD100"/>
  <c r="BD99"/>
  <c r="BD92"/>
  <c r="BD91"/>
  <c r="BD84"/>
  <c r="BD83"/>
  <c r="BD81"/>
  <c r="BD79"/>
  <c r="BD102"/>
  <c r="BD101"/>
  <c r="BD94"/>
  <c r="BD93"/>
  <c r="BD86"/>
  <c r="BD85"/>
  <c r="BD75"/>
  <c r="BD51"/>
  <c r="BD49"/>
  <c r="BD47"/>
  <c r="BD45"/>
  <c r="BD43"/>
  <c r="BD41"/>
  <c r="BD39"/>
  <c r="BD37"/>
  <c r="BD35"/>
  <c r="BD33"/>
  <c r="BD31"/>
  <c r="BD69"/>
  <c r="BD67"/>
  <c r="BD65"/>
  <c r="BD63"/>
  <c r="BD61"/>
  <c r="BD59"/>
  <c r="BD57"/>
  <c r="BD55"/>
  <c r="BD53"/>
  <c r="BD77"/>
  <c r="BD73"/>
  <c r="BD71"/>
  <c r="BD50"/>
  <c r="BD48"/>
  <c r="BD46"/>
  <c r="BD36"/>
  <c r="BD29"/>
  <c r="BD28"/>
  <c r="BD21"/>
  <c r="BD19"/>
  <c r="BD17"/>
  <c r="BD15"/>
  <c r="BD13"/>
  <c r="BD11"/>
  <c r="BD9"/>
  <c r="BD7"/>
  <c r="BD5"/>
  <c r="BD3"/>
  <c r="BD10"/>
  <c r="BD6"/>
  <c r="BD4"/>
  <c r="BD44"/>
  <c r="BD38"/>
  <c r="BD30"/>
  <c r="BD23"/>
  <c r="BD40"/>
  <c r="BD32"/>
  <c r="BD25"/>
  <c r="BD24"/>
  <c r="BD22"/>
  <c r="BD20"/>
  <c r="BD18"/>
  <c r="BD16"/>
  <c r="BD14"/>
  <c r="BD12"/>
  <c r="BD8"/>
  <c r="BD42"/>
  <c r="BD34"/>
  <c r="BD27"/>
  <c r="BD26"/>
  <c r="BD2"/>
  <c r="GH1"/>
  <c r="VU205"/>
  <c r="VU202"/>
  <c r="VU199"/>
  <c r="VU204"/>
  <c r="VU206"/>
  <c r="VU192"/>
  <c r="VU184"/>
  <c r="VU198"/>
  <c r="VU196"/>
  <c r="VU183"/>
  <c r="VU181"/>
  <c r="VU175"/>
  <c r="VU167"/>
  <c r="VU191"/>
  <c r="VU195"/>
  <c r="VU194"/>
  <c r="VU203"/>
  <c r="VU197"/>
  <c r="VU200"/>
  <c r="VU189"/>
  <c r="VU186"/>
  <c r="VU169"/>
  <c r="VU161"/>
  <c r="VU187"/>
  <c r="VU185"/>
  <c r="VU182"/>
  <c r="VU190"/>
  <c r="VU179"/>
  <c r="VU176"/>
  <c r="VU170"/>
  <c r="VU165"/>
  <c r="VU174"/>
  <c r="VU171"/>
  <c r="VU168"/>
  <c r="VU177"/>
  <c r="VU173"/>
  <c r="VU172"/>
  <c r="VU164"/>
  <c r="VU157"/>
  <c r="VU150"/>
  <c r="VU142"/>
  <c r="VU178"/>
  <c r="VU193"/>
  <c r="VU160"/>
  <c r="VU152"/>
  <c r="VU133"/>
  <c r="VU125"/>
  <c r="VU201"/>
  <c r="VU162"/>
  <c r="VU151"/>
  <c r="VU140"/>
  <c r="VU159"/>
  <c r="VU156"/>
  <c r="VU148"/>
  <c r="VU145"/>
  <c r="VU131"/>
  <c r="VU129"/>
  <c r="VU113"/>
  <c r="VU188"/>
  <c r="VU155"/>
  <c r="VU136"/>
  <c r="VU126"/>
  <c r="VU123"/>
  <c r="VU163"/>
  <c r="VU154"/>
  <c r="VU146"/>
  <c r="VU144"/>
  <c r="VU130"/>
  <c r="VU124"/>
  <c r="VU149"/>
  <c r="VU127"/>
  <c r="VU121"/>
  <c r="VU111"/>
  <c r="VU109"/>
  <c r="VU102"/>
  <c r="VU94"/>
  <c r="VU86"/>
  <c r="VU180"/>
  <c r="VU132"/>
  <c r="VU122"/>
  <c r="VU108"/>
  <c r="VU96"/>
  <c r="VU134"/>
  <c r="VU100"/>
  <c r="VU98"/>
  <c r="VU85"/>
  <c r="VU83"/>
  <c r="VU80"/>
  <c r="VU120"/>
  <c r="VU119"/>
  <c r="VU104"/>
  <c r="VU87"/>
  <c r="VU135"/>
  <c r="VU118"/>
  <c r="VU117"/>
  <c r="VU115"/>
  <c r="VU106"/>
  <c r="VU93"/>
  <c r="VU91"/>
  <c r="VU89"/>
  <c r="VU74"/>
  <c r="VU66"/>
  <c r="VU58"/>
  <c r="VU50"/>
  <c r="VU42"/>
  <c r="VU138"/>
  <c r="VU114"/>
  <c r="VU107"/>
  <c r="VU99"/>
  <c r="VU68"/>
  <c r="VU166"/>
  <c r="VU143"/>
  <c r="VU110"/>
  <c r="VU95"/>
  <c r="VU82"/>
  <c r="VU72"/>
  <c r="VU70"/>
  <c r="VU137"/>
  <c r="VU128"/>
  <c r="VU92"/>
  <c r="VU79"/>
  <c r="VU76"/>
  <c r="VU59"/>
  <c r="VU105"/>
  <c r="VU101"/>
  <c r="VU88"/>
  <c r="VU65"/>
  <c r="VU63"/>
  <c r="VU61"/>
  <c r="VU48"/>
  <c r="VU46"/>
  <c r="VU37"/>
  <c r="VU29"/>
  <c r="VU71"/>
  <c r="VU64"/>
  <c r="VU47"/>
  <c r="VU41"/>
  <c r="VU27"/>
  <c r="VU25"/>
  <c r="VU103"/>
  <c r="VU97"/>
  <c r="VU84"/>
  <c r="VU44"/>
  <c r="VU31"/>
  <c r="VU90"/>
  <c r="VU62"/>
  <c r="VU51"/>
  <c r="VU35"/>
  <c r="VU33"/>
  <c r="VU21"/>
  <c r="VU18"/>
  <c r="VU141"/>
  <c r="VU139"/>
  <c r="VU77"/>
  <c r="VU73"/>
  <c r="VU60"/>
  <c r="VU39"/>
  <c r="VU15"/>
  <c r="VU7"/>
  <c r="VU116"/>
  <c r="VU57"/>
  <c r="VU55"/>
  <c r="VU78"/>
  <c r="VU67"/>
  <c r="VU81"/>
  <c r="VU158"/>
  <c r="VU38"/>
  <c r="VU153"/>
  <c r="VU23"/>
  <c r="VU19"/>
  <c r="VU32"/>
  <c r="VU11"/>
  <c r="VU112"/>
  <c r="VU69"/>
  <c r="VU54"/>
  <c r="VU49"/>
  <c r="VU26"/>
  <c r="VU8"/>
  <c r="VU3"/>
  <c r="VU40"/>
  <c r="VU4"/>
  <c r="VU2"/>
  <c r="VU147"/>
  <c r="VU28"/>
  <c r="VU14"/>
  <c r="VU12"/>
  <c r="VU10"/>
  <c r="VU5"/>
  <c r="VU43"/>
  <c r="VU36"/>
  <c r="VU17"/>
  <c r="VU20"/>
  <c r="VU16"/>
  <c r="VU56"/>
  <c r="VU30"/>
  <c r="VU53"/>
  <c r="VU22"/>
  <c r="VU9"/>
  <c r="VU75"/>
  <c r="VU45"/>
  <c r="VU34"/>
  <c r="VU24"/>
  <c r="VU13"/>
  <c r="VU52"/>
  <c r="VU6"/>
  <c r="LC158"/>
  <c r="LC155"/>
  <c r="LC14"/>
  <c r="IT159"/>
  <c r="LC18"/>
  <c r="IT18"/>
  <c r="IT26"/>
  <c r="LC26"/>
  <c r="LC74"/>
  <c r="IT74"/>
  <c r="LC113"/>
  <c r="IT113"/>
  <c r="LC161"/>
  <c r="IT161"/>
  <c r="LC190"/>
  <c r="IT190"/>
  <c r="LC30"/>
  <c r="IT30"/>
  <c r="LC92"/>
  <c r="IT92"/>
  <c r="LC117"/>
  <c r="IT117"/>
  <c r="LC129"/>
  <c r="IT129"/>
  <c r="LC163"/>
  <c r="IT163"/>
  <c r="LC72"/>
  <c r="IT72"/>
  <c r="LC34"/>
  <c r="IT34"/>
  <c r="LC43"/>
  <c r="IT43"/>
  <c r="LC139"/>
  <c r="IT139"/>
  <c r="LC120"/>
  <c r="IT120"/>
  <c r="LC150"/>
  <c r="IT150"/>
  <c r="LC167"/>
  <c r="IT167"/>
  <c r="LC177"/>
  <c r="IT177"/>
  <c r="LC189"/>
  <c r="IT189"/>
  <c r="LC200"/>
  <c r="IT200"/>
  <c r="LC197"/>
  <c r="IT197"/>
  <c r="LC3"/>
  <c r="IT3"/>
  <c r="LC73"/>
  <c r="IT73"/>
  <c r="LC4"/>
  <c r="IT4"/>
  <c r="LC20"/>
  <c r="IT20"/>
  <c r="LC38"/>
  <c r="IT38"/>
  <c r="LC67"/>
  <c r="IT67"/>
  <c r="LC47"/>
  <c r="IT47"/>
  <c r="LC27"/>
  <c r="IT27"/>
  <c r="LC64"/>
  <c r="IT64"/>
  <c r="LC49"/>
  <c r="IT49"/>
  <c r="LC84"/>
  <c r="IT84"/>
  <c r="LC111"/>
  <c r="IT111"/>
  <c r="LC121"/>
  <c r="IT121"/>
  <c r="LC99"/>
  <c r="IT99"/>
  <c r="LC124"/>
  <c r="IT124"/>
  <c r="LC102"/>
  <c r="IT102"/>
  <c r="LC132"/>
  <c r="IT132"/>
  <c r="LC130"/>
  <c r="IT130"/>
  <c r="LC154"/>
  <c r="IT154"/>
  <c r="LC159"/>
  <c r="LC160"/>
  <c r="IT160"/>
  <c r="LC164"/>
  <c r="IT164"/>
  <c r="LC169"/>
  <c r="IT169"/>
  <c r="LC179"/>
  <c r="IT179"/>
  <c r="LC192"/>
  <c r="IT192"/>
  <c r="LC198"/>
  <c r="IT198"/>
  <c r="LC70"/>
  <c r="IT70"/>
  <c r="LC87"/>
  <c r="IT87"/>
  <c r="LC170"/>
  <c r="IT170"/>
  <c r="LC48"/>
  <c r="IT48"/>
  <c r="LC82"/>
  <c r="IT82"/>
  <c r="LC143"/>
  <c r="IT143"/>
  <c r="LC174"/>
  <c r="IT174"/>
  <c r="LC63"/>
  <c r="IT63"/>
  <c r="LC119"/>
  <c r="IT119"/>
  <c r="LC6"/>
  <c r="IT6"/>
  <c r="LC88"/>
  <c r="IT88"/>
  <c r="LC32"/>
  <c r="IT32"/>
  <c r="LC68"/>
  <c r="IT68"/>
  <c r="LC53"/>
  <c r="IT53"/>
  <c r="LC85"/>
  <c r="IT85"/>
  <c r="LC112"/>
  <c r="IT112"/>
  <c r="LC71"/>
  <c r="IT71"/>
  <c r="LC107"/>
  <c r="IT107"/>
  <c r="LC128"/>
  <c r="IT128"/>
  <c r="LC106"/>
  <c r="IT106"/>
  <c r="LC141"/>
  <c r="IT141"/>
  <c r="LC134"/>
  <c r="IT134"/>
  <c r="LC182"/>
  <c r="IT182"/>
  <c r="LC168"/>
  <c r="IT168"/>
  <c r="LC173"/>
  <c r="IT173"/>
  <c r="LC186"/>
  <c r="IT186"/>
  <c r="LC193"/>
  <c r="IT193"/>
  <c r="LC199"/>
  <c r="IT199"/>
  <c r="LC40"/>
  <c r="IT40"/>
  <c r="LC94"/>
  <c r="IT94"/>
  <c r="LC122"/>
  <c r="IT122"/>
  <c r="LC184"/>
  <c r="IT184"/>
  <c r="LC56"/>
  <c r="IT56"/>
  <c r="LC126"/>
  <c r="IT126"/>
  <c r="LC185"/>
  <c r="IT185"/>
  <c r="LC19"/>
  <c r="IT19"/>
  <c r="LC77"/>
  <c r="IT77"/>
  <c r="LC171"/>
  <c r="IT171"/>
  <c r="LC41"/>
  <c r="IT41"/>
  <c r="LC31"/>
  <c r="IT31"/>
  <c r="LC36"/>
  <c r="IT36"/>
  <c r="LC89"/>
  <c r="IT89"/>
  <c r="LC133"/>
  <c r="IT133"/>
  <c r="LC75"/>
  <c r="IT75"/>
  <c r="LC108"/>
  <c r="IT108"/>
  <c r="LC135"/>
  <c r="IT135"/>
  <c r="LC110"/>
  <c r="IT110"/>
  <c r="LC140"/>
  <c r="IT140"/>
  <c r="LC138"/>
  <c r="IT138"/>
  <c r="LC162"/>
  <c r="IT162"/>
  <c r="LC147"/>
  <c r="IT147"/>
  <c r="LC172"/>
  <c r="IT172"/>
  <c r="LC178"/>
  <c r="IT178"/>
  <c r="LC188"/>
  <c r="IT188"/>
  <c r="LC196"/>
  <c r="IT196"/>
  <c r="LC204"/>
  <c r="IT204"/>
  <c r="LC15"/>
  <c r="LC16"/>
  <c r="IT16"/>
  <c r="LC55"/>
  <c r="IT55"/>
  <c r="LC101"/>
  <c r="IT101"/>
  <c r="LC127"/>
  <c r="IT127"/>
  <c r="LC148"/>
  <c r="IT148"/>
  <c r="LC191"/>
  <c r="IT191"/>
  <c r="LC29"/>
  <c r="IT29"/>
  <c r="LC39"/>
  <c r="IT39"/>
  <c r="LC103"/>
  <c r="IT103"/>
  <c r="LC116"/>
  <c r="IT116"/>
  <c r="LC152"/>
  <c r="IT152"/>
  <c r="LC195"/>
  <c r="IT195"/>
  <c r="LC90"/>
  <c r="IT90"/>
  <c r="LC23"/>
  <c r="IT23"/>
  <c r="LC104"/>
  <c r="IT104"/>
  <c r="LC145"/>
  <c r="IT145"/>
  <c r="LC80"/>
  <c r="IT80"/>
  <c r="LC24"/>
  <c r="IT24"/>
  <c r="LC8"/>
  <c r="IT8"/>
  <c r="LC10"/>
  <c r="IT10"/>
  <c r="LC96"/>
  <c r="IT96"/>
  <c r="LC78"/>
  <c r="IT78"/>
  <c r="LC11"/>
  <c r="IT11"/>
  <c r="LC12"/>
  <c r="IT12"/>
  <c r="LC7"/>
  <c r="IT7"/>
  <c r="LC2"/>
  <c r="IT2"/>
  <c r="LC44"/>
  <c r="IT44"/>
  <c r="LC50"/>
  <c r="IT50"/>
  <c r="LC28"/>
  <c r="IT28"/>
  <c r="LC62"/>
  <c r="IT62"/>
  <c r="LC42"/>
  <c r="IT42"/>
  <c r="LC86"/>
  <c r="IT86"/>
  <c r="LC61"/>
  <c r="IT61"/>
  <c r="LC93"/>
  <c r="IT93"/>
  <c r="LC100"/>
  <c r="IT100"/>
  <c r="LC79"/>
  <c r="IT79"/>
  <c r="LC115"/>
  <c r="IT115"/>
  <c r="LC136"/>
  <c r="IT136"/>
  <c r="LC114"/>
  <c r="IT114"/>
  <c r="LC144"/>
  <c r="IT144"/>
  <c r="LC142"/>
  <c r="IT142"/>
  <c r="LC165"/>
  <c r="IT165"/>
  <c r="LC151"/>
  <c r="IT151"/>
  <c r="LC181"/>
  <c r="IT181"/>
  <c r="LC176"/>
  <c r="IT176"/>
  <c r="LC183"/>
  <c r="IT183"/>
  <c r="LC205"/>
  <c r="IT205"/>
  <c r="LC201"/>
  <c r="IT201"/>
  <c r="LC9"/>
  <c r="IT9"/>
  <c r="LC37"/>
  <c r="IT37"/>
  <c r="LC69"/>
  <c r="IT69"/>
  <c r="LC137"/>
  <c r="IT137"/>
  <c r="LC157"/>
  <c r="LC156"/>
  <c r="LC203"/>
  <c r="IT203"/>
  <c r="LC52"/>
  <c r="IT52"/>
  <c r="LC59"/>
  <c r="IT59"/>
  <c r="LC76"/>
  <c r="IT76"/>
  <c r="LC91"/>
  <c r="IT91"/>
  <c r="LC146"/>
  <c r="IT146"/>
  <c r="LC194"/>
  <c r="IT194"/>
  <c r="LC98"/>
  <c r="IT98"/>
  <c r="LC35"/>
  <c r="IT35"/>
  <c r="LC60"/>
  <c r="IT60"/>
  <c r="LC95"/>
  <c r="IT95"/>
  <c r="LC131"/>
  <c r="IT131"/>
  <c r="LC21"/>
  <c r="IT21"/>
  <c r="LC54"/>
  <c r="IT54"/>
  <c r="LC81"/>
  <c r="IT81"/>
  <c r="LC45"/>
  <c r="IT45"/>
  <c r="LC58"/>
  <c r="IT58"/>
  <c r="LC57"/>
  <c r="IT57"/>
  <c r="LC17"/>
  <c r="IT17"/>
  <c r="LC13"/>
  <c r="IT13"/>
  <c r="LC25"/>
  <c r="IT25"/>
  <c r="LC5"/>
  <c r="IT5"/>
  <c r="LC22"/>
  <c r="IT22"/>
  <c r="LC51"/>
  <c r="IT51"/>
  <c r="LC33"/>
  <c r="IT33"/>
  <c r="LC66"/>
  <c r="IT66"/>
  <c r="LC46"/>
  <c r="IT46"/>
  <c r="LC109"/>
  <c r="IT109"/>
  <c r="LC65"/>
  <c r="IT65"/>
  <c r="LC97"/>
  <c r="IT97"/>
  <c r="LC105"/>
  <c r="IT105"/>
  <c r="LC83"/>
  <c r="IT83"/>
  <c r="LC125"/>
  <c r="IT125"/>
  <c r="LC123"/>
  <c r="IT123"/>
  <c r="LC118"/>
  <c r="IT118"/>
  <c r="LC153"/>
  <c r="IT153"/>
  <c r="LC149"/>
  <c r="IT149"/>
  <c r="LC175"/>
  <c r="IT175"/>
  <c r="LC166"/>
  <c r="IT166"/>
  <c r="LC180"/>
  <c r="IT180"/>
  <c r="LC187"/>
  <c r="IT187"/>
  <c r="LC202"/>
  <c r="IT202"/>
  <c r="LC206"/>
  <c r="IT206"/>
  <c r="IT15"/>
  <c r="IT14"/>
  <c r="IT156"/>
  <c r="IT155"/>
  <c r="IT158"/>
  <c r="IT157"/>
  <c r="VV1"/>
  <c r="TM204"/>
  <c r="TM14"/>
  <c r="TM205"/>
  <c r="TM202"/>
  <c r="TM206"/>
  <c r="TM72"/>
  <c r="TM200"/>
  <c r="TM203"/>
  <c r="TM196"/>
  <c r="TM192"/>
  <c r="TM198"/>
  <c r="TM199"/>
  <c r="TM195"/>
  <c r="TM194"/>
  <c r="TM201"/>
  <c r="TM197"/>
  <c r="TM191"/>
  <c r="TM190"/>
  <c r="TM188"/>
  <c r="TM184"/>
  <c r="TM189"/>
  <c r="TM185"/>
  <c r="TM180"/>
  <c r="TM183"/>
  <c r="TM182"/>
  <c r="TM181"/>
  <c r="TM177"/>
  <c r="TM187"/>
  <c r="TM186"/>
  <c r="TM179"/>
  <c r="TM174"/>
  <c r="TM170"/>
  <c r="TM178"/>
  <c r="TM176"/>
  <c r="TM175"/>
  <c r="TM171"/>
  <c r="TM167"/>
  <c r="TM193"/>
  <c r="TM173"/>
  <c r="TM169"/>
  <c r="TM165"/>
  <c r="TM168"/>
  <c r="TM160"/>
  <c r="TM156"/>
  <c r="TM152"/>
  <c r="TM148"/>
  <c r="TM166"/>
  <c r="TM164"/>
  <c r="TM161"/>
  <c r="TM157"/>
  <c r="TM153"/>
  <c r="TM149"/>
  <c r="TM163"/>
  <c r="TM159"/>
  <c r="TM155"/>
  <c r="TM151"/>
  <c r="TM147"/>
  <c r="TM172"/>
  <c r="TM158"/>
  <c r="TM150"/>
  <c r="TM146"/>
  <c r="TM143"/>
  <c r="TM139"/>
  <c r="TM135"/>
  <c r="TM131"/>
  <c r="TM144"/>
  <c r="TM140"/>
  <c r="TM162"/>
  <c r="TM154"/>
  <c r="TM145"/>
  <c r="TM141"/>
  <c r="TM137"/>
  <c r="TM142"/>
  <c r="TM130"/>
  <c r="TM129"/>
  <c r="TM127"/>
  <c r="TM123"/>
  <c r="TM119"/>
  <c r="TM115"/>
  <c r="TM111"/>
  <c r="TM107"/>
  <c r="TM103"/>
  <c r="TM138"/>
  <c r="TM136"/>
  <c r="TM128"/>
  <c r="TM124"/>
  <c r="TM134"/>
  <c r="TM133"/>
  <c r="TM125"/>
  <c r="TM121"/>
  <c r="TM117"/>
  <c r="TM126"/>
  <c r="TM114"/>
  <c r="TM113"/>
  <c r="TM106"/>
  <c r="TM105"/>
  <c r="TM100"/>
  <c r="TM96"/>
  <c r="TM92"/>
  <c r="TM88"/>
  <c r="TM84"/>
  <c r="TM80"/>
  <c r="TM76"/>
  <c r="TM112"/>
  <c r="TM104"/>
  <c r="TM101"/>
  <c r="TM132"/>
  <c r="TM110"/>
  <c r="TM109"/>
  <c r="TM102"/>
  <c r="TM98"/>
  <c r="TM94"/>
  <c r="TM90"/>
  <c r="TM116"/>
  <c r="TM99"/>
  <c r="TM97"/>
  <c r="TM95"/>
  <c r="TM93"/>
  <c r="TM91"/>
  <c r="TM89"/>
  <c r="TM83"/>
  <c r="TM82"/>
  <c r="TM75"/>
  <c r="TM74"/>
  <c r="TM70"/>
  <c r="TM66"/>
  <c r="TM62"/>
  <c r="TM58"/>
  <c r="TM54"/>
  <c r="TM50"/>
  <c r="TM122"/>
  <c r="TM81"/>
  <c r="TM73"/>
  <c r="TM71"/>
  <c r="TM118"/>
  <c r="TM108"/>
  <c r="TM85"/>
  <c r="TM77"/>
  <c r="TM69"/>
  <c r="TM65"/>
  <c r="TM61"/>
  <c r="TM57"/>
  <c r="TM68"/>
  <c r="TM64"/>
  <c r="TM60"/>
  <c r="TM56"/>
  <c r="TM47"/>
  <c r="TM43"/>
  <c r="TM39"/>
  <c r="TM37"/>
  <c r="TM33"/>
  <c r="TM28"/>
  <c r="TM24"/>
  <c r="TM20"/>
  <c r="TM53"/>
  <c r="TM52"/>
  <c r="TM48"/>
  <c r="TM44"/>
  <c r="TM40"/>
  <c r="TM34"/>
  <c r="TM31"/>
  <c r="TM29"/>
  <c r="TM49"/>
  <c r="TM46"/>
  <c r="TM42"/>
  <c r="TM36"/>
  <c r="TM32"/>
  <c r="TM27"/>
  <c r="TM23"/>
  <c r="TM63"/>
  <c r="TM45"/>
  <c r="TM16"/>
  <c r="TM10"/>
  <c r="TM6"/>
  <c r="TM3"/>
  <c r="TM120"/>
  <c r="TM59"/>
  <c r="TM51"/>
  <c r="TM38"/>
  <c r="TM26"/>
  <c r="TM25"/>
  <c r="TM21"/>
  <c r="TM17"/>
  <c r="TM11"/>
  <c r="TM7"/>
  <c r="TM41"/>
  <c r="TM13"/>
  <c r="TM87"/>
  <c r="TM86"/>
  <c r="TM79"/>
  <c r="TM78"/>
  <c r="TM67"/>
  <c r="TM35"/>
  <c r="TM30"/>
  <c r="TM22"/>
  <c r="TM19"/>
  <c r="TM15"/>
  <c r="TM9"/>
  <c r="TM5"/>
  <c r="TM2"/>
  <c r="TM4"/>
  <c r="TM55"/>
  <c r="TM18"/>
  <c r="TM12"/>
  <c r="TM8"/>
  <c r="TN1"/>
  <c r="GH202" l="1"/>
  <c r="GH199"/>
  <c r="GH204"/>
  <c r="GH205"/>
  <c r="GH197"/>
  <c r="GH201"/>
  <c r="GH200"/>
  <c r="GH192"/>
  <c r="GH206"/>
  <c r="GH203"/>
  <c r="GH195"/>
  <c r="GH196"/>
  <c r="GH194"/>
  <c r="GH190"/>
  <c r="GH185"/>
  <c r="GH177"/>
  <c r="GH184"/>
  <c r="GH188"/>
  <c r="GH186"/>
  <c r="GH189"/>
  <c r="GH176"/>
  <c r="GH175"/>
  <c r="GH167"/>
  <c r="GH159"/>
  <c r="GH198"/>
  <c r="GH193"/>
  <c r="GH179"/>
  <c r="GH191"/>
  <c r="GH187"/>
  <c r="GH178"/>
  <c r="GH174"/>
  <c r="GH161"/>
  <c r="GH157"/>
  <c r="GH171"/>
  <c r="GH182"/>
  <c r="GH183"/>
  <c r="GH164"/>
  <c r="GH160"/>
  <c r="GH155"/>
  <c r="GH143"/>
  <c r="GH148"/>
  <c r="GH146"/>
  <c r="GH156"/>
  <c r="GH153"/>
  <c r="GH163"/>
  <c r="GH172"/>
  <c r="GH152"/>
  <c r="GH140"/>
  <c r="GH132"/>
  <c r="GH124"/>
  <c r="GH170"/>
  <c r="GH158"/>
  <c r="GH145"/>
  <c r="GH169"/>
  <c r="GH154"/>
  <c r="GH151"/>
  <c r="GH181"/>
  <c r="GH180"/>
  <c r="GH168"/>
  <c r="GH136"/>
  <c r="GH118"/>
  <c r="GH110"/>
  <c r="GH173"/>
  <c r="GH144"/>
  <c r="GH141"/>
  <c r="GH135"/>
  <c r="GH121"/>
  <c r="GH134"/>
  <c r="GH147"/>
  <c r="GH129"/>
  <c r="GH127"/>
  <c r="GH126"/>
  <c r="GH123"/>
  <c r="GH142"/>
  <c r="GH137"/>
  <c r="GH131"/>
  <c r="GH130"/>
  <c r="GH128"/>
  <c r="GH125"/>
  <c r="GH117"/>
  <c r="GH109"/>
  <c r="GH101"/>
  <c r="GH93"/>
  <c r="GH162"/>
  <c r="GH133"/>
  <c r="GH116"/>
  <c r="GH166"/>
  <c r="GH165"/>
  <c r="GH115"/>
  <c r="GH103"/>
  <c r="GH99"/>
  <c r="GH88"/>
  <c r="GH80"/>
  <c r="GH111"/>
  <c r="GH108"/>
  <c r="GH106"/>
  <c r="GH102"/>
  <c r="GH96"/>
  <c r="GH114"/>
  <c r="GH119"/>
  <c r="GH92"/>
  <c r="GH77"/>
  <c r="GH69"/>
  <c r="GH120"/>
  <c r="GH95"/>
  <c r="GH85"/>
  <c r="GH75"/>
  <c r="GH58"/>
  <c r="GH50"/>
  <c r="GH149"/>
  <c r="GH97"/>
  <c r="GH84"/>
  <c r="GH81"/>
  <c r="GH66"/>
  <c r="GH63"/>
  <c r="GH55"/>
  <c r="GH107"/>
  <c r="GH98"/>
  <c r="GH78"/>
  <c r="GH68"/>
  <c r="GH60"/>
  <c r="GH52"/>
  <c r="GH138"/>
  <c r="GH94"/>
  <c r="GH91"/>
  <c r="GH73"/>
  <c r="GH61"/>
  <c r="GH53"/>
  <c r="GH45"/>
  <c r="GH37"/>
  <c r="GH70"/>
  <c r="GH42"/>
  <c r="GH40"/>
  <c r="GH38"/>
  <c r="GH24"/>
  <c r="GH122"/>
  <c r="GH112"/>
  <c r="GH86"/>
  <c r="GH83"/>
  <c r="GH67"/>
  <c r="GH62"/>
  <c r="GH54"/>
  <c r="GH44"/>
  <c r="GH113"/>
  <c r="GH51"/>
  <c r="GH48"/>
  <c r="GH46"/>
  <c r="GH33"/>
  <c r="GH26"/>
  <c r="GH139"/>
  <c r="GH89"/>
  <c r="GH65"/>
  <c r="GH64"/>
  <c r="GH57"/>
  <c r="GH56"/>
  <c r="GH49"/>
  <c r="GH34"/>
  <c r="GH32"/>
  <c r="GH30"/>
  <c r="GH22"/>
  <c r="GH90"/>
  <c r="GH79"/>
  <c r="GH36"/>
  <c r="GH25"/>
  <c r="GH20"/>
  <c r="GH8"/>
  <c r="GH104"/>
  <c r="GH74"/>
  <c r="GH59"/>
  <c r="GH35"/>
  <c r="GH13"/>
  <c r="GH5"/>
  <c r="GH71"/>
  <c r="GH29"/>
  <c r="GH10"/>
  <c r="GH2"/>
  <c r="GH100"/>
  <c r="GH87"/>
  <c r="GH39"/>
  <c r="GH16"/>
  <c r="GH14"/>
  <c r="GH6"/>
  <c r="GH150"/>
  <c r="GH43"/>
  <c r="GH47"/>
  <c r="GH21"/>
  <c r="GH12"/>
  <c r="GH27"/>
  <c r="GH105"/>
  <c r="GH82"/>
  <c r="GH72"/>
  <c r="GH28"/>
  <c r="GH18"/>
  <c r="GH15"/>
  <c r="GH7"/>
  <c r="GH4"/>
  <c r="GH11"/>
  <c r="GH3"/>
  <c r="GH76"/>
  <c r="GH17"/>
  <c r="GH41"/>
  <c r="GH31"/>
  <c r="GH19"/>
  <c r="GH9"/>
  <c r="GH23"/>
  <c r="DS206"/>
  <c r="DS202"/>
  <c r="DS198"/>
  <c r="DS194"/>
  <c r="DS190"/>
  <c r="DS186"/>
  <c r="DS182"/>
  <c r="DS178"/>
  <c r="DS174"/>
  <c r="DS170"/>
  <c r="DS166"/>
  <c r="DS162"/>
  <c r="DS158"/>
  <c r="DS154"/>
  <c r="DS150"/>
  <c r="DS146"/>
  <c r="DS142"/>
  <c r="DS138"/>
  <c r="DS203"/>
  <c r="DS199"/>
  <c r="DS195"/>
  <c r="DS191"/>
  <c r="DS187"/>
  <c r="DS183"/>
  <c r="DS179"/>
  <c r="DS175"/>
  <c r="DS171"/>
  <c r="DS167"/>
  <c r="DS204"/>
  <c r="DS200"/>
  <c r="DS196"/>
  <c r="DS192"/>
  <c r="DS188"/>
  <c r="DS184"/>
  <c r="DS180"/>
  <c r="DS176"/>
  <c r="DS205"/>
  <c r="DS201"/>
  <c r="DS197"/>
  <c r="DS193"/>
  <c r="DS189"/>
  <c r="DS185"/>
  <c r="DS181"/>
  <c r="DS177"/>
  <c r="DS173"/>
  <c r="DS169"/>
  <c r="DS165"/>
  <c r="DS159"/>
  <c r="DS153"/>
  <c r="DS148"/>
  <c r="DS143"/>
  <c r="DS137"/>
  <c r="DS133"/>
  <c r="DS129"/>
  <c r="DS125"/>
  <c r="DS121"/>
  <c r="DS117"/>
  <c r="DS172"/>
  <c r="DS163"/>
  <c r="DS157"/>
  <c r="DS152"/>
  <c r="DS147"/>
  <c r="DS141"/>
  <c r="DS134"/>
  <c r="DS130"/>
  <c r="DS126"/>
  <c r="DS168"/>
  <c r="DS161"/>
  <c r="DS156"/>
  <c r="DS151"/>
  <c r="DS145"/>
  <c r="DS140"/>
  <c r="DS135"/>
  <c r="DS131"/>
  <c r="DS127"/>
  <c r="DS164"/>
  <c r="DS160"/>
  <c r="DS155"/>
  <c r="DS149"/>
  <c r="DS144"/>
  <c r="DS139"/>
  <c r="DS136"/>
  <c r="DS132"/>
  <c r="DS128"/>
  <c r="DS124"/>
  <c r="DS120"/>
  <c r="DS116"/>
  <c r="DS112"/>
  <c r="DS123"/>
  <c r="DS114"/>
  <c r="DS108"/>
  <c r="DS104"/>
  <c r="DS100"/>
  <c r="DS96"/>
  <c r="DS92"/>
  <c r="DS88"/>
  <c r="DS84"/>
  <c r="DS80"/>
  <c r="DS76"/>
  <c r="DS72"/>
  <c r="DS68"/>
  <c r="DS64"/>
  <c r="DS118"/>
  <c r="DS113"/>
  <c r="DS109"/>
  <c r="DS105"/>
  <c r="DS101"/>
  <c r="DS97"/>
  <c r="DS93"/>
  <c r="DS89"/>
  <c r="DS85"/>
  <c r="DS81"/>
  <c r="DS77"/>
  <c r="DS73"/>
  <c r="DS119"/>
  <c r="DS110"/>
  <c r="DS106"/>
  <c r="DS102"/>
  <c r="DS98"/>
  <c r="DS94"/>
  <c r="DS90"/>
  <c r="DS86"/>
  <c r="DS82"/>
  <c r="DS78"/>
  <c r="DS74"/>
  <c r="DS122"/>
  <c r="DS115"/>
  <c r="DS111"/>
  <c r="DS107"/>
  <c r="DS103"/>
  <c r="DS99"/>
  <c r="DS95"/>
  <c r="DS91"/>
  <c r="DS87"/>
  <c r="DS83"/>
  <c r="DS79"/>
  <c r="DS75"/>
  <c r="DS71"/>
  <c r="DS67"/>
  <c r="DS63"/>
  <c r="DS59"/>
  <c r="DS70"/>
  <c r="DS62"/>
  <c r="DS55"/>
  <c r="DS51"/>
  <c r="DS47"/>
  <c r="DS43"/>
  <c r="DS39"/>
  <c r="DS35"/>
  <c r="DS31"/>
  <c r="DS27"/>
  <c r="DS23"/>
  <c r="DS19"/>
  <c r="DS15"/>
  <c r="DS11"/>
  <c r="DS7"/>
  <c r="DS3"/>
  <c r="DS16"/>
  <c r="DS12"/>
  <c r="DS8"/>
  <c r="DS4"/>
  <c r="DS1"/>
  <c r="DS17"/>
  <c r="DS13"/>
  <c r="DS5"/>
  <c r="DS65"/>
  <c r="DS61"/>
  <c r="DS56"/>
  <c r="DS52"/>
  <c r="DS48"/>
  <c r="DS44"/>
  <c r="DS40"/>
  <c r="DS36"/>
  <c r="DS32"/>
  <c r="DS28"/>
  <c r="DS24"/>
  <c r="DS20"/>
  <c r="DS66"/>
  <c r="DS60"/>
  <c r="DS57"/>
  <c r="DS53"/>
  <c r="DS49"/>
  <c r="DS45"/>
  <c r="DS41"/>
  <c r="DS37"/>
  <c r="DS33"/>
  <c r="DS29"/>
  <c r="DS25"/>
  <c r="DS21"/>
  <c r="DS9"/>
  <c r="DS69"/>
  <c r="DS58"/>
  <c r="DS54"/>
  <c r="DS50"/>
  <c r="DS46"/>
  <c r="DS42"/>
  <c r="DS38"/>
  <c r="DS34"/>
  <c r="DS30"/>
  <c r="DS26"/>
  <c r="DS22"/>
  <c r="DS18"/>
  <c r="DS14"/>
  <c r="DS10"/>
  <c r="DS6"/>
  <c r="DS2"/>
  <c r="GH210"/>
  <c r="GG208"/>
  <c r="BE206"/>
  <c r="BE205"/>
  <c r="BE203"/>
  <c r="BE204"/>
  <c r="BE202"/>
  <c r="BE201"/>
  <c r="BE199"/>
  <c r="BE197"/>
  <c r="BE195"/>
  <c r="BE193"/>
  <c r="BE191"/>
  <c r="BE200"/>
  <c r="BE198"/>
  <c r="BE189"/>
  <c r="BE192"/>
  <c r="BE194"/>
  <c r="BE190"/>
  <c r="BE196"/>
  <c r="BE181"/>
  <c r="BE179"/>
  <c r="BE177"/>
  <c r="BE175"/>
  <c r="BE173"/>
  <c r="BE171"/>
  <c r="BE169"/>
  <c r="BE167"/>
  <c r="BE165"/>
  <c r="BE188"/>
  <c r="BE187"/>
  <c r="BE186"/>
  <c r="BE185"/>
  <c r="BE184"/>
  <c r="BE183"/>
  <c r="BE182"/>
  <c r="BE180"/>
  <c r="BE168"/>
  <c r="BE170"/>
  <c r="BE163"/>
  <c r="BE178"/>
  <c r="BE172"/>
  <c r="BE164"/>
  <c r="BE176"/>
  <c r="BE174"/>
  <c r="BE166"/>
  <c r="BE162"/>
  <c r="BE160"/>
  <c r="BE158"/>
  <c r="BE156"/>
  <c r="BE154"/>
  <c r="BE152"/>
  <c r="BE150"/>
  <c r="BE161"/>
  <c r="BE151"/>
  <c r="BE149"/>
  <c r="BE147"/>
  <c r="BE145"/>
  <c r="BE157"/>
  <c r="BE153"/>
  <c r="BE159"/>
  <c r="BE155"/>
  <c r="BE148"/>
  <c r="BE146"/>
  <c r="BE144"/>
  <c r="BE142"/>
  <c r="BE140"/>
  <c r="BE138"/>
  <c r="BE136"/>
  <c r="BE139"/>
  <c r="BE134"/>
  <c r="BE132"/>
  <c r="BE130"/>
  <c r="BE128"/>
  <c r="BE126"/>
  <c r="BE124"/>
  <c r="BE122"/>
  <c r="BE120"/>
  <c r="BE141"/>
  <c r="BE143"/>
  <c r="BE135"/>
  <c r="BE133"/>
  <c r="BE137"/>
  <c r="BE129"/>
  <c r="BE127"/>
  <c r="BE119"/>
  <c r="BE118"/>
  <c r="BE116"/>
  <c r="BE114"/>
  <c r="BE112"/>
  <c r="BE110"/>
  <c r="BE108"/>
  <c r="BE106"/>
  <c r="BE104"/>
  <c r="BE102"/>
  <c r="BE100"/>
  <c r="BE98"/>
  <c r="BE96"/>
  <c r="BE94"/>
  <c r="BE92"/>
  <c r="BE90"/>
  <c r="BE88"/>
  <c r="BE86"/>
  <c r="BE84"/>
  <c r="BE82"/>
  <c r="BE131"/>
  <c r="BE121"/>
  <c r="BE123"/>
  <c r="BE117"/>
  <c r="BE115"/>
  <c r="BE113"/>
  <c r="BE111"/>
  <c r="BE125"/>
  <c r="BE109"/>
  <c r="BE103"/>
  <c r="BE97"/>
  <c r="BE89"/>
  <c r="BE105"/>
  <c r="BE99"/>
  <c r="BE91"/>
  <c r="BE83"/>
  <c r="BE81"/>
  <c r="BE79"/>
  <c r="BE77"/>
  <c r="BE75"/>
  <c r="BE73"/>
  <c r="BE71"/>
  <c r="BE69"/>
  <c r="BE101"/>
  <c r="BE93"/>
  <c r="BE85"/>
  <c r="BE107"/>
  <c r="BE95"/>
  <c r="BE87"/>
  <c r="BE80"/>
  <c r="BE78"/>
  <c r="BE76"/>
  <c r="BE74"/>
  <c r="BE72"/>
  <c r="BE68"/>
  <c r="BE67"/>
  <c r="BE66"/>
  <c r="BE65"/>
  <c r="BE64"/>
  <c r="BE63"/>
  <c r="BE62"/>
  <c r="BE61"/>
  <c r="BE60"/>
  <c r="BE59"/>
  <c r="BE58"/>
  <c r="BE57"/>
  <c r="BE56"/>
  <c r="BE55"/>
  <c r="BE54"/>
  <c r="BE53"/>
  <c r="BE52"/>
  <c r="BE50"/>
  <c r="BE48"/>
  <c r="BE46"/>
  <c r="BE44"/>
  <c r="BE70"/>
  <c r="BE51"/>
  <c r="BE49"/>
  <c r="BE47"/>
  <c r="BE45"/>
  <c r="BE43"/>
  <c r="BE41"/>
  <c r="BE39"/>
  <c r="BE37"/>
  <c r="BE35"/>
  <c r="BE33"/>
  <c r="BE31"/>
  <c r="BE29"/>
  <c r="BE27"/>
  <c r="BE25"/>
  <c r="BE23"/>
  <c r="BE38"/>
  <c r="BE30"/>
  <c r="BE10"/>
  <c r="BE8"/>
  <c r="BE4"/>
  <c r="BE40"/>
  <c r="BE32"/>
  <c r="BE24"/>
  <c r="BE22"/>
  <c r="BE20"/>
  <c r="BE18"/>
  <c r="BE16"/>
  <c r="BE14"/>
  <c r="BE12"/>
  <c r="BE6"/>
  <c r="BE42"/>
  <c r="BE34"/>
  <c r="BE26"/>
  <c r="BE2"/>
  <c r="BE36"/>
  <c r="BE28"/>
  <c r="BE21"/>
  <c r="BE19"/>
  <c r="BE17"/>
  <c r="BE15"/>
  <c r="BE13"/>
  <c r="BE11"/>
  <c r="BE9"/>
  <c r="BE7"/>
  <c r="BE5"/>
  <c r="BE3"/>
  <c r="LD155"/>
  <c r="LD158"/>
  <c r="GI1"/>
  <c r="IU159"/>
  <c r="VV202"/>
  <c r="VV204"/>
  <c r="VV201"/>
  <c r="VV206"/>
  <c r="VV197"/>
  <c r="VV189"/>
  <c r="VV181"/>
  <c r="VV198"/>
  <c r="VV196"/>
  <c r="VV205"/>
  <c r="VV200"/>
  <c r="VV185"/>
  <c r="VV180"/>
  <c r="VV172"/>
  <c r="VV199"/>
  <c r="VV195"/>
  <c r="VV194"/>
  <c r="VV188"/>
  <c r="VV203"/>
  <c r="VV192"/>
  <c r="VV183"/>
  <c r="VV173"/>
  <c r="VV171"/>
  <c r="VV166"/>
  <c r="VV158"/>
  <c r="VV191"/>
  <c r="VV187"/>
  <c r="VV184"/>
  <c r="VV182"/>
  <c r="VV190"/>
  <c r="VV186"/>
  <c r="VV157"/>
  <c r="VV174"/>
  <c r="VV168"/>
  <c r="VV177"/>
  <c r="VV175"/>
  <c r="VV170"/>
  <c r="VV169"/>
  <c r="VV167"/>
  <c r="VV176"/>
  <c r="VV179"/>
  <c r="VV178"/>
  <c r="VV162"/>
  <c r="VV159"/>
  <c r="VV155"/>
  <c r="VV147"/>
  <c r="VV193"/>
  <c r="VV165"/>
  <c r="VV154"/>
  <c r="VV141"/>
  <c r="VV138"/>
  <c r="VV130"/>
  <c r="VV122"/>
  <c r="VV151"/>
  <c r="VV140"/>
  <c r="VV136"/>
  <c r="VV161"/>
  <c r="VV160"/>
  <c r="VV156"/>
  <c r="VV148"/>
  <c r="VV145"/>
  <c r="VV142"/>
  <c r="VV152"/>
  <c r="VV149"/>
  <c r="VV143"/>
  <c r="VV135"/>
  <c r="VV133"/>
  <c r="VV118"/>
  <c r="VV110"/>
  <c r="VV163"/>
  <c r="VV129"/>
  <c r="VV120"/>
  <c r="VV116"/>
  <c r="VV146"/>
  <c r="VV144"/>
  <c r="VV124"/>
  <c r="VV127"/>
  <c r="VV121"/>
  <c r="VV134"/>
  <c r="VV115"/>
  <c r="VV113"/>
  <c r="VV99"/>
  <c r="VV91"/>
  <c r="VV83"/>
  <c r="VV100"/>
  <c r="VV98"/>
  <c r="VV85"/>
  <c r="VV80"/>
  <c r="VV119"/>
  <c r="VV104"/>
  <c r="VV102"/>
  <c r="VV87"/>
  <c r="VV125"/>
  <c r="VV123"/>
  <c r="VV117"/>
  <c r="VV109"/>
  <c r="VV106"/>
  <c r="VV93"/>
  <c r="VV89"/>
  <c r="VV150"/>
  <c r="VV139"/>
  <c r="VV112"/>
  <c r="VV95"/>
  <c r="VV79"/>
  <c r="VV71"/>
  <c r="VV63"/>
  <c r="VV55"/>
  <c r="VV47"/>
  <c r="VV39"/>
  <c r="VV96"/>
  <c r="VV82"/>
  <c r="VV72"/>
  <c r="VV70"/>
  <c r="VV57"/>
  <c r="VV53"/>
  <c r="VV137"/>
  <c r="VV128"/>
  <c r="VV92"/>
  <c r="VV76"/>
  <c r="VV74"/>
  <c r="VV126"/>
  <c r="VV108"/>
  <c r="VV105"/>
  <c r="VV101"/>
  <c r="VV88"/>
  <c r="VV65"/>
  <c r="VV61"/>
  <c r="VV131"/>
  <c r="VV111"/>
  <c r="VV84"/>
  <c r="VV78"/>
  <c r="VV67"/>
  <c r="VV52"/>
  <c r="VV50"/>
  <c r="VV34"/>
  <c r="VV26"/>
  <c r="VV164"/>
  <c r="VV103"/>
  <c r="VV97"/>
  <c r="VV44"/>
  <c r="VV31"/>
  <c r="VV29"/>
  <c r="VV90"/>
  <c r="VV62"/>
  <c r="VV51"/>
  <c r="VV35"/>
  <c r="VV33"/>
  <c r="VV107"/>
  <c r="VV94"/>
  <c r="VV77"/>
  <c r="VV73"/>
  <c r="VV60"/>
  <c r="VV48"/>
  <c r="VV37"/>
  <c r="VV153"/>
  <c r="VV132"/>
  <c r="VV114"/>
  <c r="VV49"/>
  <c r="VV45"/>
  <c r="VV42"/>
  <c r="VV28"/>
  <c r="VV24"/>
  <c r="VV20"/>
  <c r="VV12"/>
  <c r="VV3"/>
  <c r="VV86"/>
  <c r="VV66"/>
  <c r="VV56"/>
  <c r="VV59"/>
  <c r="VV68"/>
  <c r="VV43"/>
  <c r="VV41"/>
  <c r="VV32"/>
  <c r="VV69"/>
  <c r="VV58"/>
  <c r="VV54"/>
  <c r="VV46"/>
  <c r="VV8"/>
  <c r="VV64"/>
  <c r="VV25"/>
  <c r="VV14"/>
  <c r="VV10"/>
  <c r="VV5"/>
  <c r="VV75"/>
  <c r="VV11"/>
  <c r="VV6"/>
  <c r="VV23"/>
  <c r="VV16"/>
  <c r="VV9"/>
  <c r="VV7"/>
  <c r="VV13"/>
  <c r="VV17"/>
  <c r="VV38"/>
  <c r="VV30"/>
  <c r="VV27"/>
  <c r="VV21"/>
  <c r="VV40"/>
  <c r="VV22"/>
  <c r="VV18"/>
  <c r="VV4"/>
  <c r="VV2"/>
  <c r="VV81"/>
  <c r="VV36"/>
  <c r="VV15"/>
  <c r="VV19"/>
  <c r="LD14"/>
  <c r="LD41"/>
  <c r="IU41"/>
  <c r="LD29"/>
  <c r="IU29"/>
  <c r="LD82"/>
  <c r="IU82"/>
  <c r="LD103"/>
  <c r="IU103"/>
  <c r="LD168"/>
  <c r="IU168"/>
  <c r="LD7"/>
  <c r="IU7"/>
  <c r="LD31"/>
  <c r="IU31"/>
  <c r="LD90"/>
  <c r="IU90"/>
  <c r="LD107"/>
  <c r="IU107"/>
  <c r="LD147"/>
  <c r="IU147"/>
  <c r="LD191"/>
  <c r="IU191"/>
  <c r="LD120"/>
  <c r="IU120"/>
  <c r="LD28"/>
  <c r="IU28"/>
  <c r="LD94"/>
  <c r="IU94"/>
  <c r="LD111"/>
  <c r="IU111"/>
  <c r="LD151"/>
  <c r="IU151"/>
  <c r="LD164"/>
  <c r="IU164"/>
  <c r="LD169"/>
  <c r="IU169"/>
  <c r="LD170"/>
  <c r="IU170"/>
  <c r="LD183"/>
  <c r="IU183"/>
  <c r="LD197"/>
  <c r="IU197"/>
  <c r="LD203"/>
  <c r="IU203"/>
  <c r="LD5"/>
  <c r="IU5"/>
  <c r="LD78"/>
  <c r="IU78"/>
  <c r="LD17"/>
  <c r="IU17"/>
  <c r="LD3"/>
  <c r="IU3"/>
  <c r="LD32"/>
  <c r="IU32"/>
  <c r="LD40"/>
  <c r="IU40"/>
  <c r="LD33"/>
  <c r="IU33"/>
  <c r="LD68"/>
  <c r="IU68"/>
  <c r="LD118"/>
  <c r="IU118"/>
  <c r="LD62"/>
  <c r="IU62"/>
  <c r="LD91"/>
  <c r="IU91"/>
  <c r="LD98"/>
  <c r="IU98"/>
  <c r="LD76"/>
  <c r="IU76"/>
  <c r="LD106"/>
  <c r="IU106"/>
  <c r="LD134"/>
  <c r="IU134"/>
  <c r="LD115"/>
  <c r="IU115"/>
  <c r="LD141"/>
  <c r="IU141"/>
  <c r="LD139"/>
  <c r="IU139"/>
  <c r="LD166"/>
  <c r="IU166"/>
  <c r="LD173"/>
  <c r="IU173"/>
  <c r="LD174"/>
  <c r="IU174"/>
  <c r="LD180"/>
  <c r="IU180"/>
  <c r="LD201"/>
  <c r="IU201"/>
  <c r="LD200"/>
  <c r="IU200"/>
  <c r="LD55"/>
  <c r="IU55"/>
  <c r="LD56"/>
  <c r="IU56"/>
  <c r="LD96"/>
  <c r="IU96"/>
  <c r="LD181"/>
  <c r="IU181"/>
  <c r="LD35"/>
  <c r="IU35"/>
  <c r="LD54"/>
  <c r="IU54"/>
  <c r="LD125"/>
  <c r="IU125"/>
  <c r="LD178"/>
  <c r="IU178"/>
  <c r="LD2"/>
  <c r="IU2"/>
  <c r="LD64"/>
  <c r="IU64"/>
  <c r="LD105"/>
  <c r="IU105"/>
  <c r="LD21"/>
  <c r="IU21"/>
  <c r="LD57"/>
  <c r="IU57"/>
  <c r="LD71"/>
  <c r="IU71"/>
  <c r="LD66"/>
  <c r="IU66"/>
  <c r="LD93"/>
  <c r="IU93"/>
  <c r="LD102"/>
  <c r="IU102"/>
  <c r="LD80"/>
  <c r="IU80"/>
  <c r="LD113"/>
  <c r="IU113"/>
  <c r="LD124"/>
  <c r="IU124"/>
  <c r="LD119"/>
  <c r="IU119"/>
  <c r="LD145"/>
  <c r="IU145"/>
  <c r="LD143"/>
  <c r="IU143"/>
  <c r="LD148"/>
  <c r="IU148"/>
  <c r="LD193"/>
  <c r="IU193"/>
  <c r="LD179"/>
  <c r="IU179"/>
  <c r="LD185"/>
  <c r="IU185"/>
  <c r="LD194"/>
  <c r="IU194"/>
  <c r="LD72"/>
  <c r="IU72"/>
  <c r="LD30"/>
  <c r="IU30"/>
  <c r="LD50"/>
  <c r="IU50"/>
  <c r="LD121"/>
  <c r="IU121"/>
  <c r="LD176"/>
  <c r="IU176"/>
  <c r="LD4"/>
  <c r="IU4"/>
  <c r="LD60"/>
  <c r="IU60"/>
  <c r="LD100"/>
  <c r="IU100"/>
  <c r="LD182"/>
  <c r="IU182"/>
  <c r="LD67"/>
  <c r="IU67"/>
  <c r="LD108"/>
  <c r="IU108"/>
  <c r="LD137"/>
  <c r="IU137"/>
  <c r="LD36"/>
  <c r="IU36"/>
  <c r="LD86"/>
  <c r="IU86"/>
  <c r="LD39"/>
  <c r="IU39"/>
  <c r="LD95"/>
  <c r="IU95"/>
  <c r="LD109"/>
  <c r="IU109"/>
  <c r="LD84"/>
  <c r="IU84"/>
  <c r="LD114"/>
  <c r="IU114"/>
  <c r="LD128"/>
  <c r="IU128"/>
  <c r="LD123"/>
  <c r="IU123"/>
  <c r="LD154"/>
  <c r="IU154"/>
  <c r="LD146"/>
  <c r="IU146"/>
  <c r="LD163"/>
  <c r="IU163"/>
  <c r="LD152"/>
  <c r="IU152"/>
  <c r="LD167"/>
  <c r="IU167"/>
  <c r="LD186"/>
  <c r="IU186"/>
  <c r="LD189"/>
  <c r="IU189"/>
  <c r="LD195"/>
  <c r="IU195"/>
  <c r="LD206"/>
  <c r="IU206"/>
  <c r="LD51"/>
  <c r="IU51"/>
  <c r="LD20"/>
  <c r="IU20"/>
  <c r="LD116"/>
  <c r="IU116"/>
  <c r="LD144"/>
  <c r="IU144"/>
  <c r="LD156"/>
  <c r="LD157"/>
  <c r="LD192"/>
  <c r="IU192"/>
  <c r="LD59"/>
  <c r="IU59"/>
  <c r="LD24"/>
  <c r="IU24"/>
  <c r="LD83"/>
  <c r="IU83"/>
  <c r="LD142"/>
  <c r="IU142"/>
  <c r="LD161"/>
  <c r="IU161"/>
  <c r="LD196"/>
  <c r="IU196"/>
  <c r="LD27"/>
  <c r="IU27"/>
  <c r="LD58"/>
  <c r="IU58"/>
  <c r="LD112"/>
  <c r="IU112"/>
  <c r="LD135"/>
  <c r="IU135"/>
  <c r="LD79"/>
  <c r="IU79"/>
  <c r="LD44"/>
  <c r="IU44"/>
  <c r="LD8"/>
  <c r="IU8"/>
  <c r="LD10"/>
  <c r="IU10"/>
  <c r="LD48"/>
  <c r="IU48"/>
  <c r="LD73"/>
  <c r="IU73"/>
  <c r="LD12"/>
  <c r="IU12"/>
  <c r="LD19"/>
  <c r="IU19"/>
  <c r="LD87"/>
  <c r="IU87"/>
  <c r="LD26"/>
  <c r="IU26"/>
  <c r="LD16"/>
  <c r="LD15"/>
  <c r="IU16"/>
  <c r="LD46"/>
  <c r="IU46"/>
  <c r="LD52"/>
  <c r="IU52"/>
  <c r="LD43"/>
  <c r="IU43"/>
  <c r="LD65"/>
  <c r="IU65"/>
  <c r="LD81"/>
  <c r="IU81"/>
  <c r="LD74"/>
  <c r="IU74"/>
  <c r="LD97"/>
  <c r="IU97"/>
  <c r="LD110"/>
  <c r="IU110"/>
  <c r="LD88"/>
  <c r="IU88"/>
  <c r="LD126"/>
  <c r="IU126"/>
  <c r="LD136"/>
  <c r="IU136"/>
  <c r="LD127"/>
  <c r="IU127"/>
  <c r="LD162"/>
  <c r="IU162"/>
  <c r="LD150"/>
  <c r="IU150"/>
  <c r="LD149"/>
  <c r="IU149"/>
  <c r="LD171"/>
  <c r="IU171"/>
  <c r="LD187"/>
  <c r="IU187"/>
  <c r="LD184"/>
  <c r="IU184"/>
  <c r="LD199"/>
  <c r="IU199"/>
  <c r="LD202"/>
  <c r="IU202"/>
  <c r="LD63"/>
  <c r="IU63"/>
  <c r="LD77"/>
  <c r="IU77"/>
  <c r="LD101"/>
  <c r="IU101"/>
  <c r="LD130"/>
  <c r="IU130"/>
  <c r="LD172"/>
  <c r="IU172"/>
  <c r="LD190"/>
  <c r="IU190"/>
  <c r="LD23"/>
  <c r="IU23"/>
  <c r="LD85"/>
  <c r="IU85"/>
  <c r="LD104"/>
  <c r="IU104"/>
  <c r="LD131"/>
  <c r="IU131"/>
  <c r="LD165"/>
  <c r="IU165"/>
  <c r="LD204"/>
  <c r="IU204"/>
  <c r="IU11"/>
  <c r="LD11"/>
  <c r="LD34"/>
  <c r="IU34"/>
  <c r="LD89"/>
  <c r="IU89"/>
  <c r="LD133"/>
  <c r="IU133"/>
  <c r="LD9"/>
  <c r="IU9"/>
  <c r="LD6"/>
  <c r="IU6"/>
  <c r="LD37"/>
  <c r="IU37"/>
  <c r="LD25"/>
  <c r="IU25"/>
  <c r="LD42"/>
  <c r="IU42"/>
  <c r="LD61"/>
  <c r="IU61"/>
  <c r="LD70"/>
  <c r="IU70"/>
  <c r="LD18"/>
  <c r="IU18"/>
  <c r="LD22"/>
  <c r="IU22"/>
  <c r="LD13"/>
  <c r="IU13"/>
  <c r="LD38"/>
  <c r="IU38"/>
  <c r="LD45"/>
  <c r="IU45"/>
  <c r="LD49"/>
  <c r="IU49"/>
  <c r="LD53"/>
  <c r="IU53"/>
  <c r="LD47"/>
  <c r="IU47"/>
  <c r="LD69"/>
  <c r="IU69"/>
  <c r="LD122"/>
  <c r="IU122"/>
  <c r="LD75"/>
  <c r="IU75"/>
  <c r="LD99"/>
  <c r="IU99"/>
  <c r="LD132"/>
  <c r="IU132"/>
  <c r="LD92"/>
  <c r="IU92"/>
  <c r="LD117"/>
  <c r="IU117"/>
  <c r="LD138"/>
  <c r="IU138"/>
  <c r="LD129"/>
  <c r="IU129"/>
  <c r="LD140"/>
  <c r="IU140"/>
  <c r="LD153"/>
  <c r="IU153"/>
  <c r="LD160"/>
  <c r="LD159"/>
  <c r="IU160"/>
  <c r="LD175"/>
  <c r="IU175"/>
  <c r="LD177"/>
  <c r="IU177"/>
  <c r="LD188"/>
  <c r="IU188"/>
  <c r="LD198"/>
  <c r="IU198"/>
  <c r="LD205"/>
  <c r="IU205"/>
  <c r="IU15"/>
  <c r="IU14"/>
  <c r="IU158"/>
  <c r="IU157"/>
  <c r="IU155"/>
  <c r="IU156"/>
  <c r="VW1"/>
  <c r="TN14"/>
  <c r="TN205"/>
  <c r="TN204"/>
  <c r="TN203"/>
  <c r="TN72"/>
  <c r="TN202"/>
  <c r="TN201"/>
  <c r="TN206"/>
  <c r="TN200"/>
  <c r="TN199"/>
  <c r="TN198"/>
  <c r="TN197"/>
  <c r="TN193"/>
  <c r="TN190"/>
  <c r="TN188"/>
  <c r="TN196"/>
  <c r="TN195"/>
  <c r="TN192"/>
  <c r="TN189"/>
  <c r="TN185"/>
  <c r="TN194"/>
  <c r="TN191"/>
  <c r="TN184"/>
  <c r="TN183"/>
  <c r="TN182"/>
  <c r="TN181"/>
  <c r="TN177"/>
  <c r="TN178"/>
  <c r="TN180"/>
  <c r="TN176"/>
  <c r="TN186"/>
  <c r="TN175"/>
  <c r="TN171"/>
  <c r="TN167"/>
  <c r="TN179"/>
  <c r="TN172"/>
  <c r="TN168"/>
  <c r="TN164"/>
  <c r="TN187"/>
  <c r="TN174"/>
  <c r="TN170"/>
  <c r="TN166"/>
  <c r="TN169"/>
  <c r="TN161"/>
  <c r="TN157"/>
  <c r="TN153"/>
  <c r="TN149"/>
  <c r="TN145"/>
  <c r="TN162"/>
  <c r="TN158"/>
  <c r="TN154"/>
  <c r="TN150"/>
  <c r="TN160"/>
  <c r="TN156"/>
  <c r="TN152"/>
  <c r="TN148"/>
  <c r="TN159"/>
  <c r="TN151"/>
  <c r="TN144"/>
  <c r="TN140"/>
  <c r="TN136"/>
  <c r="TN132"/>
  <c r="TN128"/>
  <c r="TN163"/>
  <c r="TN141"/>
  <c r="TN165"/>
  <c r="TN155"/>
  <c r="TN147"/>
  <c r="TN142"/>
  <c r="TN138"/>
  <c r="TN146"/>
  <c r="TN143"/>
  <c r="TN124"/>
  <c r="TN120"/>
  <c r="TN116"/>
  <c r="TN112"/>
  <c r="TN108"/>
  <c r="TN104"/>
  <c r="TN173"/>
  <c r="TN135"/>
  <c r="TN134"/>
  <c r="TN133"/>
  <c r="TN125"/>
  <c r="TN139"/>
  <c r="TN137"/>
  <c r="TN126"/>
  <c r="TN122"/>
  <c r="TN118"/>
  <c r="TN127"/>
  <c r="TN121"/>
  <c r="TN119"/>
  <c r="TN117"/>
  <c r="TN101"/>
  <c r="TN97"/>
  <c r="TN93"/>
  <c r="TN89"/>
  <c r="TN85"/>
  <c r="TN81"/>
  <c r="TN77"/>
  <c r="TN73"/>
  <c r="TN111"/>
  <c r="TN110"/>
  <c r="TN109"/>
  <c r="TN103"/>
  <c r="TN102"/>
  <c r="TN131"/>
  <c r="TN130"/>
  <c r="TN129"/>
  <c r="TN123"/>
  <c r="TN99"/>
  <c r="TN95"/>
  <c r="TN91"/>
  <c r="TN71"/>
  <c r="TN67"/>
  <c r="TN63"/>
  <c r="TN59"/>
  <c r="TN55"/>
  <c r="TN51"/>
  <c r="TN115"/>
  <c r="TN114"/>
  <c r="TN113"/>
  <c r="TN100"/>
  <c r="TN98"/>
  <c r="TN96"/>
  <c r="TN94"/>
  <c r="TN92"/>
  <c r="TN90"/>
  <c r="TN88"/>
  <c r="TN87"/>
  <c r="TN86"/>
  <c r="TN80"/>
  <c r="TN79"/>
  <c r="TN78"/>
  <c r="TN107"/>
  <c r="TN106"/>
  <c r="TN105"/>
  <c r="TN84"/>
  <c r="TN83"/>
  <c r="TN82"/>
  <c r="TN76"/>
  <c r="TN75"/>
  <c r="TN74"/>
  <c r="TN70"/>
  <c r="TN66"/>
  <c r="TN62"/>
  <c r="TN58"/>
  <c r="TN54"/>
  <c r="TN53"/>
  <c r="TN52"/>
  <c r="TN48"/>
  <c r="TN44"/>
  <c r="TN40"/>
  <c r="TN34"/>
  <c r="TN31"/>
  <c r="TN29"/>
  <c r="TN25"/>
  <c r="TN21"/>
  <c r="TN45"/>
  <c r="TN41"/>
  <c r="TN38"/>
  <c r="TN35"/>
  <c r="TN30"/>
  <c r="TN26"/>
  <c r="TN68"/>
  <c r="TN64"/>
  <c r="TN60"/>
  <c r="TN56"/>
  <c r="TN47"/>
  <c r="TN43"/>
  <c r="TN39"/>
  <c r="TN37"/>
  <c r="TN33"/>
  <c r="TN28"/>
  <c r="TN24"/>
  <c r="TN20"/>
  <c r="TN61"/>
  <c r="TN46"/>
  <c r="TN17"/>
  <c r="TN11"/>
  <c r="TN7"/>
  <c r="TN4"/>
  <c r="TN22"/>
  <c r="TN9"/>
  <c r="TN5"/>
  <c r="TN57"/>
  <c r="TN50"/>
  <c r="TN49"/>
  <c r="TN32"/>
  <c r="TN27"/>
  <c r="TN23"/>
  <c r="TN18"/>
  <c r="TN13"/>
  <c r="TN12"/>
  <c r="TN8"/>
  <c r="TN69"/>
  <c r="TN42"/>
  <c r="TN65"/>
  <c r="TN36"/>
  <c r="TN16"/>
  <c r="TN10"/>
  <c r="TN6"/>
  <c r="TN3"/>
  <c r="TN19"/>
  <c r="TN15"/>
  <c r="TN2"/>
  <c r="TO1"/>
  <c r="GI199" l="1"/>
  <c r="GI204"/>
  <c r="GI196"/>
  <c r="GI201"/>
  <c r="GI202"/>
  <c r="GI191"/>
  <c r="GI198"/>
  <c r="GI197"/>
  <c r="GI192"/>
  <c r="GI182"/>
  <c r="GI203"/>
  <c r="GI200"/>
  <c r="GI188"/>
  <c r="GI186"/>
  <c r="GI195"/>
  <c r="GI194"/>
  <c r="GI180"/>
  <c r="GI178"/>
  <c r="GI172"/>
  <c r="GI164"/>
  <c r="GI187"/>
  <c r="GI184"/>
  <c r="GI205"/>
  <c r="GI189"/>
  <c r="GI183"/>
  <c r="GI163"/>
  <c r="GI159"/>
  <c r="GI154"/>
  <c r="GI176"/>
  <c r="GI190"/>
  <c r="GI174"/>
  <c r="GI185"/>
  <c r="GI181"/>
  <c r="GI193"/>
  <c r="GI177"/>
  <c r="GI175"/>
  <c r="GI173"/>
  <c r="GI170"/>
  <c r="GI167"/>
  <c r="GI161"/>
  <c r="GI157"/>
  <c r="GI148"/>
  <c r="GI156"/>
  <c r="GI153"/>
  <c r="GI150"/>
  <c r="GI171"/>
  <c r="GI179"/>
  <c r="GI165"/>
  <c r="GI162"/>
  <c r="GI158"/>
  <c r="GI155"/>
  <c r="GI137"/>
  <c r="GI129"/>
  <c r="GI169"/>
  <c r="GI151"/>
  <c r="GI146"/>
  <c r="GI143"/>
  <c r="GI135"/>
  <c r="GI152"/>
  <c r="GI147"/>
  <c r="GI139"/>
  <c r="GI166"/>
  <c r="GI142"/>
  <c r="GI138"/>
  <c r="GI123"/>
  <c r="GI115"/>
  <c r="GI206"/>
  <c r="GI136"/>
  <c r="GI127"/>
  <c r="GI141"/>
  <c r="GI126"/>
  <c r="GI113"/>
  <c r="GI168"/>
  <c r="GI144"/>
  <c r="GI131"/>
  <c r="GI130"/>
  <c r="GI128"/>
  <c r="GI125"/>
  <c r="GI124"/>
  <c r="GI133"/>
  <c r="GI122"/>
  <c r="GI119"/>
  <c r="GI160"/>
  <c r="GI140"/>
  <c r="GI134"/>
  <c r="GI121"/>
  <c r="GI106"/>
  <c r="GI98"/>
  <c r="GI111"/>
  <c r="GI107"/>
  <c r="GI112"/>
  <c r="GI118"/>
  <c r="GI116"/>
  <c r="GI105"/>
  <c r="GI101"/>
  <c r="GI85"/>
  <c r="GI77"/>
  <c r="GI103"/>
  <c r="GI99"/>
  <c r="GI93"/>
  <c r="GI132"/>
  <c r="GI114"/>
  <c r="GI149"/>
  <c r="GI120"/>
  <c r="GI100"/>
  <c r="GI97"/>
  <c r="GI94"/>
  <c r="GI91"/>
  <c r="GI145"/>
  <c r="GI108"/>
  <c r="GI102"/>
  <c r="GI96"/>
  <c r="GI79"/>
  <c r="GI74"/>
  <c r="GI66"/>
  <c r="GI84"/>
  <c r="GI81"/>
  <c r="GI63"/>
  <c r="GI55"/>
  <c r="GI78"/>
  <c r="GI68"/>
  <c r="GI60"/>
  <c r="GI52"/>
  <c r="GI90"/>
  <c r="GI87"/>
  <c r="GI86"/>
  <c r="GI82"/>
  <c r="GI72"/>
  <c r="GI70"/>
  <c r="GI65"/>
  <c r="GI57"/>
  <c r="GI117"/>
  <c r="GI95"/>
  <c r="GI75"/>
  <c r="GI58"/>
  <c r="GI50"/>
  <c r="GI42"/>
  <c r="GI34"/>
  <c r="GI83"/>
  <c r="GI67"/>
  <c r="GI62"/>
  <c r="GI61"/>
  <c r="GI54"/>
  <c r="GI53"/>
  <c r="GI44"/>
  <c r="GI31"/>
  <c r="GI29"/>
  <c r="GI109"/>
  <c r="GI92"/>
  <c r="GI51"/>
  <c r="GI48"/>
  <c r="GI46"/>
  <c r="GI110"/>
  <c r="GI88"/>
  <c r="GI73"/>
  <c r="GI39"/>
  <c r="GI35"/>
  <c r="GI104"/>
  <c r="GI71"/>
  <c r="GI36"/>
  <c r="GI27"/>
  <c r="GI19"/>
  <c r="GI59"/>
  <c r="GI56"/>
  <c r="GI49"/>
  <c r="GI22"/>
  <c r="GI13"/>
  <c r="GI5"/>
  <c r="GI38"/>
  <c r="GI26"/>
  <c r="GI10"/>
  <c r="GI2"/>
  <c r="GI89"/>
  <c r="GI45"/>
  <c r="GI41"/>
  <c r="GI37"/>
  <c r="GI17"/>
  <c r="GI15"/>
  <c r="GI7"/>
  <c r="GI43"/>
  <c r="GI28"/>
  <c r="GI18"/>
  <c r="GI11"/>
  <c r="GI3"/>
  <c r="GI14"/>
  <c r="GI6"/>
  <c r="GI30"/>
  <c r="GI64"/>
  <c r="GI32"/>
  <c r="GI8"/>
  <c r="GI69"/>
  <c r="GI9"/>
  <c r="GI80"/>
  <c r="GI76"/>
  <c r="GI40"/>
  <c r="GI25"/>
  <c r="GI21"/>
  <c r="GI12"/>
  <c r="GI4"/>
  <c r="GI33"/>
  <c r="GI23"/>
  <c r="GI16"/>
  <c r="GI47"/>
  <c r="GI24"/>
  <c r="GI20"/>
  <c r="GH208"/>
  <c r="BF206"/>
  <c r="BF205"/>
  <c r="BF204"/>
  <c r="BF200"/>
  <c r="BF198"/>
  <c r="BF196"/>
  <c r="BF194"/>
  <c r="BF203"/>
  <c r="BF202"/>
  <c r="BF201"/>
  <c r="BF199"/>
  <c r="BF197"/>
  <c r="BF195"/>
  <c r="BF192"/>
  <c r="BF191"/>
  <c r="BF193"/>
  <c r="BF190"/>
  <c r="BF189"/>
  <c r="BF187"/>
  <c r="BF185"/>
  <c r="BF183"/>
  <c r="BF188"/>
  <c r="BF186"/>
  <c r="BF184"/>
  <c r="BF182"/>
  <c r="BF180"/>
  <c r="BF178"/>
  <c r="BF176"/>
  <c r="BF181"/>
  <c r="BF179"/>
  <c r="BF177"/>
  <c r="BF170"/>
  <c r="BF169"/>
  <c r="BF163"/>
  <c r="BF161"/>
  <c r="BF159"/>
  <c r="BF157"/>
  <c r="BF172"/>
  <c r="BF171"/>
  <c r="BF164"/>
  <c r="BF174"/>
  <c r="BF173"/>
  <c r="BF166"/>
  <c r="BF165"/>
  <c r="BF175"/>
  <c r="BF168"/>
  <c r="BF167"/>
  <c r="BF158"/>
  <c r="BF151"/>
  <c r="BF150"/>
  <c r="BF149"/>
  <c r="BF147"/>
  <c r="BF145"/>
  <c r="BF143"/>
  <c r="BF162"/>
  <c r="BF160"/>
  <c r="BF153"/>
  <c r="BF152"/>
  <c r="BF155"/>
  <c r="BF154"/>
  <c r="BF148"/>
  <c r="BF146"/>
  <c r="BF156"/>
  <c r="BF144"/>
  <c r="BF141"/>
  <c r="BF140"/>
  <c r="BF135"/>
  <c r="BF133"/>
  <c r="BF131"/>
  <c r="BF129"/>
  <c r="BF137"/>
  <c r="BF136"/>
  <c r="BF142"/>
  <c r="BF139"/>
  <c r="BF138"/>
  <c r="BF134"/>
  <c r="BF132"/>
  <c r="BF130"/>
  <c r="BF128"/>
  <c r="BF121"/>
  <c r="BF120"/>
  <c r="BF123"/>
  <c r="BF122"/>
  <c r="BF117"/>
  <c r="BF115"/>
  <c r="BF113"/>
  <c r="BF111"/>
  <c r="BF109"/>
  <c r="BF107"/>
  <c r="BF105"/>
  <c r="BF103"/>
  <c r="BF125"/>
  <c r="BF124"/>
  <c r="BF127"/>
  <c r="BF126"/>
  <c r="BF119"/>
  <c r="BF118"/>
  <c r="BF116"/>
  <c r="BF114"/>
  <c r="BF112"/>
  <c r="BF110"/>
  <c r="BF108"/>
  <c r="BF106"/>
  <c r="BF99"/>
  <c r="BF98"/>
  <c r="BF91"/>
  <c r="BF90"/>
  <c r="BF83"/>
  <c r="BF82"/>
  <c r="BF81"/>
  <c r="BF79"/>
  <c r="BF77"/>
  <c r="BF75"/>
  <c r="BF73"/>
  <c r="BF71"/>
  <c r="BF69"/>
  <c r="BF67"/>
  <c r="BF65"/>
  <c r="BF63"/>
  <c r="BF61"/>
  <c r="BF59"/>
  <c r="BF57"/>
  <c r="BF55"/>
  <c r="BF53"/>
  <c r="BF101"/>
  <c r="BF100"/>
  <c r="BF93"/>
  <c r="BF92"/>
  <c r="BF85"/>
  <c r="BF84"/>
  <c r="BF104"/>
  <c r="BF102"/>
  <c r="BF95"/>
  <c r="BF94"/>
  <c r="BF87"/>
  <c r="BF86"/>
  <c r="BF80"/>
  <c r="BF97"/>
  <c r="BF96"/>
  <c r="BF89"/>
  <c r="BF88"/>
  <c r="BF76"/>
  <c r="BF50"/>
  <c r="BF48"/>
  <c r="BF46"/>
  <c r="BF44"/>
  <c r="BF42"/>
  <c r="BF40"/>
  <c r="BF38"/>
  <c r="BF36"/>
  <c r="BF34"/>
  <c r="BF32"/>
  <c r="BF30"/>
  <c r="BF78"/>
  <c r="BF74"/>
  <c r="BF70"/>
  <c r="BF51"/>
  <c r="BF49"/>
  <c r="BF47"/>
  <c r="BF45"/>
  <c r="BF72"/>
  <c r="BF68"/>
  <c r="BF66"/>
  <c r="BF64"/>
  <c r="BF62"/>
  <c r="BF60"/>
  <c r="BF58"/>
  <c r="BF56"/>
  <c r="BF54"/>
  <c r="BF52"/>
  <c r="BF43"/>
  <c r="BF35"/>
  <c r="BF24"/>
  <c r="BF23"/>
  <c r="BF22"/>
  <c r="BF20"/>
  <c r="BF18"/>
  <c r="BF16"/>
  <c r="BF14"/>
  <c r="BF12"/>
  <c r="BF10"/>
  <c r="BF8"/>
  <c r="BF6"/>
  <c r="BF4"/>
  <c r="BF9"/>
  <c r="BF7"/>
  <c r="BF37"/>
  <c r="BF26"/>
  <c r="BF25"/>
  <c r="BF2"/>
  <c r="BF13"/>
  <c r="BF11"/>
  <c r="BF5"/>
  <c r="BF3"/>
  <c r="BF39"/>
  <c r="BF31"/>
  <c r="BF28"/>
  <c r="BF27"/>
  <c r="BF21"/>
  <c r="BF19"/>
  <c r="BF17"/>
  <c r="BF15"/>
  <c r="BF41"/>
  <c r="BF33"/>
  <c r="BF29"/>
  <c r="DT203"/>
  <c r="DT199"/>
  <c r="DT195"/>
  <c r="DT191"/>
  <c r="DT187"/>
  <c r="DT183"/>
  <c r="DT179"/>
  <c r="DT175"/>
  <c r="DT171"/>
  <c r="DT167"/>
  <c r="DT163"/>
  <c r="DT159"/>
  <c r="DT155"/>
  <c r="DT151"/>
  <c r="DT147"/>
  <c r="DT143"/>
  <c r="DT139"/>
  <c r="DT204"/>
  <c r="DT200"/>
  <c r="DT196"/>
  <c r="DT192"/>
  <c r="DT188"/>
  <c r="DT184"/>
  <c r="DT180"/>
  <c r="DT176"/>
  <c r="DT172"/>
  <c r="DT168"/>
  <c r="DT164"/>
  <c r="DT205"/>
  <c r="DT201"/>
  <c r="DT197"/>
  <c r="DT193"/>
  <c r="DT189"/>
  <c r="DT185"/>
  <c r="DT181"/>
  <c r="DT177"/>
  <c r="DT173"/>
  <c r="DT206"/>
  <c r="DT202"/>
  <c r="DT198"/>
  <c r="DT194"/>
  <c r="DT190"/>
  <c r="DT186"/>
  <c r="DT182"/>
  <c r="DT178"/>
  <c r="DT174"/>
  <c r="DT170"/>
  <c r="DT166"/>
  <c r="DT158"/>
  <c r="DT157"/>
  <c r="DT152"/>
  <c r="DT142"/>
  <c r="DT141"/>
  <c r="DT134"/>
  <c r="DT130"/>
  <c r="DT126"/>
  <c r="DT122"/>
  <c r="DT118"/>
  <c r="DT169"/>
  <c r="DT162"/>
  <c r="DT161"/>
  <c r="DT156"/>
  <c r="DT146"/>
  <c r="DT145"/>
  <c r="DT140"/>
  <c r="DT135"/>
  <c r="DT131"/>
  <c r="DT127"/>
  <c r="DT123"/>
  <c r="DT165"/>
  <c r="DT160"/>
  <c r="DT150"/>
  <c r="DT149"/>
  <c r="DT144"/>
  <c r="DT136"/>
  <c r="DT132"/>
  <c r="DT128"/>
  <c r="DT124"/>
  <c r="DT154"/>
  <c r="DT153"/>
  <c r="DT148"/>
  <c r="DT138"/>
  <c r="DT137"/>
  <c r="DT133"/>
  <c r="DT129"/>
  <c r="DT125"/>
  <c r="DT121"/>
  <c r="DT117"/>
  <c r="DT113"/>
  <c r="DT109"/>
  <c r="DT105"/>
  <c r="DT101"/>
  <c r="DT97"/>
  <c r="DT93"/>
  <c r="DT89"/>
  <c r="DT85"/>
  <c r="DT81"/>
  <c r="DT77"/>
  <c r="DT73"/>
  <c r="DT69"/>
  <c r="DT65"/>
  <c r="DT119"/>
  <c r="DT112"/>
  <c r="DT110"/>
  <c r="DT106"/>
  <c r="DT102"/>
  <c r="DT98"/>
  <c r="DT94"/>
  <c r="DT90"/>
  <c r="DT86"/>
  <c r="DT82"/>
  <c r="DT78"/>
  <c r="DT74"/>
  <c r="DT116"/>
  <c r="DT115"/>
  <c r="DT111"/>
  <c r="DT107"/>
  <c r="DT103"/>
  <c r="DT99"/>
  <c r="DT95"/>
  <c r="DT91"/>
  <c r="DT87"/>
  <c r="DT83"/>
  <c r="DT79"/>
  <c r="DT75"/>
  <c r="DT71"/>
  <c r="DT120"/>
  <c r="DT114"/>
  <c r="DT108"/>
  <c r="DT104"/>
  <c r="DT100"/>
  <c r="DT96"/>
  <c r="DT92"/>
  <c r="DT88"/>
  <c r="DT84"/>
  <c r="DT80"/>
  <c r="DT76"/>
  <c r="DT72"/>
  <c r="DT68"/>
  <c r="DT64"/>
  <c r="DT60"/>
  <c r="DT61"/>
  <c r="DT56"/>
  <c r="DT52"/>
  <c r="DT48"/>
  <c r="DT44"/>
  <c r="DT40"/>
  <c r="DT36"/>
  <c r="DT32"/>
  <c r="DT28"/>
  <c r="DT24"/>
  <c r="DT20"/>
  <c r="DT16"/>
  <c r="DT12"/>
  <c r="DT8"/>
  <c r="DT4"/>
  <c r="DT1"/>
  <c r="DT17"/>
  <c r="DT13"/>
  <c r="DT9"/>
  <c r="DT18"/>
  <c r="DT10"/>
  <c r="DT66"/>
  <c r="DT63"/>
  <c r="DT57"/>
  <c r="DT53"/>
  <c r="DT49"/>
  <c r="DT45"/>
  <c r="DT41"/>
  <c r="DT37"/>
  <c r="DT33"/>
  <c r="DT29"/>
  <c r="DT25"/>
  <c r="DT21"/>
  <c r="DT5"/>
  <c r="DT14"/>
  <c r="DT2"/>
  <c r="DT59"/>
  <c r="DT58"/>
  <c r="DT54"/>
  <c r="DT50"/>
  <c r="DT46"/>
  <c r="DT42"/>
  <c r="DT38"/>
  <c r="DT34"/>
  <c r="DT30"/>
  <c r="DT26"/>
  <c r="DT22"/>
  <c r="DT6"/>
  <c r="DT70"/>
  <c r="DT67"/>
  <c r="DT62"/>
  <c r="DT55"/>
  <c r="DT51"/>
  <c r="DT47"/>
  <c r="DT43"/>
  <c r="DT39"/>
  <c r="DT35"/>
  <c r="DT31"/>
  <c r="DT27"/>
  <c r="DT23"/>
  <c r="DT19"/>
  <c r="DT15"/>
  <c r="DT11"/>
  <c r="DT7"/>
  <c r="DT3"/>
  <c r="GI210"/>
  <c r="LE158"/>
  <c r="GJ1"/>
  <c r="IV159"/>
  <c r="LE14"/>
  <c r="VW199"/>
  <c r="VW204"/>
  <c r="VW201"/>
  <c r="VW206"/>
  <c r="VW203"/>
  <c r="VW202"/>
  <c r="VW194"/>
  <c r="VW186"/>
  <c r="VW205"/>
  <c r="VW200"/>
  <c r="VW191"/>
  <c r="VW187"/>
  <c r="VW177"/>
  <c r="VW169"/>
  <c r="VW197"/>
  <c r="VW196"/>
  <c r="VW198"/>
  <c r="VW175"/>
  <c r="VW163"/>
  <c r="VW195"/>
  <c r="VW185"/>
  <c r="VW183"/>
  <c r="VW190"/>
  <c r="VW181"/>
  <c r="VW192"/>
  <c r="VW174"/>
  <c r="VW167"/>
  <c r="VW160"/>
  <c r="VW171"/>
  <c r="VW170"/>
  <c r="VW164"/>
  <c r="VW176"/>
  <c r="VW173"/>
  <c r="VW172"/>
  <c r="VW179"/>
  <c r="VW178"/>
  <c r="VW162"/>
  <c r="VW159"/>
  <c r="VW193"/>
  <c r="VW189"/>
  <c r="VW184"/>
  <c r="VW165"/>
  <c r="VW152"/>
  <c r="VW144"/>
  <c r="VW182"/>
  <c r="VW154"/>
  <c r="VW143"/>
  <c r="VW135"/>
  <c r="VW127"/>
  <c r="VW161"/>
  <c r="VW156"/>
  <c r="VW148"/>
  <c r="VW145"/>
  <c r="VW142"/>
  <c r="VW138"/>
  <c r="VW157"/>
  <c r="VW149"/>
  <c r="VW146"/>
  <c r="VW139"/>
  <c r="VW137"/>
  <c r="VW124"/>
  <c r="VW115"/>
  <c r="VW107"/>
  <c r="VW140"/>
  <c r="VW133"/>
  <c r="VW118"/>
  <c r="VW168"/>
  <c r="VW130"/>
  <c r="VW121"/>
  <c r="VW134"/>
  <c r="VW113"/>
  <c r="VW180"/>
  <c r="VW147"/>
  <c r="VW131"/>
  <c r="VW119"/>
  <c r="VW117"/>
  <c r="VW104"/>
  <c r="VW96"/>
  <c r="VW88"/>
  <c r="VW155"/>
  <c r="VW136"/>
  <c r="VW102"/>
  <c r="VW87"/>
  <c r="VW83"/>
  <c r="VW125"/>
  <c r="VW123"/>
  <c r="VW120"/>
  <c r="VW109"/>
  <c r="VW106"/>
  <c r="VW93"/>
  <c r="VW89"/>
  <c r="VW150"/>
  <c r="VW112"/>
  <c r="VW95"/>
  <c r="VW91"/>
  <c r="VW79"/>
  <c r="VW153"/>
  <c r="VW126"/>
  <c r="VW116"/>
  <c r="VW110"/>
  <c r="VW101"/>
  <c r="VW97"/>
  <c r="VW84"/>
  <c r="VW82"/>
  <c r="VW76"/>
  <c r="VW68"/>
  <c r="VW60"/>
  <c r="VW52"/>
  <c r="VW44"/>
  <c r="VW166"/>
  <c r="VW128"/>
  <c r="VW92"/>
  <c r="VW74"/>
  <c r="VW59"/>
  <c r="VW55"/>
  <c r="VW108"/>
  <c r="VW105"/>
  <c r="VW122"/>
  <c r="VW111"/>
  <c r="VW85"/>
  <c r="VW78"/>
  <c r="VW67"/>
  <c r="VW63"/>
  <c r="VW158"/>
  <c r="VW151"/>
  <c r="VW98"/>
  <c r="VW73"/>
  <c r="VW69"/>
  <c r="VW56"/>
  <c r="VW54"/>
  <c r="VW41"/>
  <c r="VW31"/>
  <c r="VW23"/>
  <c r="VW129"/>
  <c r="VW90"/>
  <c r="VW62"/>
  <c r="VW51"/>
  <c r="VW35"/>
  <c r="VW33"/>
  <c r="VW100"/>
  <c r="VW94"/>
  <c r="VW77"/>
  <c r="VW48"/>
  <c r="VW37"/>
  <c r="VW141"/>
  <c r="VW132"/>
  <c r="VW114"/>
  <c r="VW61"/>
  <c r="VW49"/>
  <c r="VW45"/>
  <c r="VW42"/>
  <c r="VW39"/>
  <c r="VW28"/>
  <c r="VW24"/>
  <c r="VW20"/>
  <c r="VW188"/>
  <c r="VW81"/>
  <c r="VW70"/>
  <c r="VW58"/>
  <c r="VW30"/>
  <c r="VW26"/>
  <c r="VW17"/>
  <c r="VW9"/>
  <c r="VW6"/>
  <c r="VW103"/>
  <c r="VW64"/>
  <c r="VW57"/>
  <c r="VW53"/>
  <c r="VW46"/>
  <c r="VW80"/>
  <c r="VW66"/>
  <c r="VW47"/>
  <c r="VW99"/>
  <c r="VW75"/>
  <c r="VW21"/>
  <c r="VW25"/>
  <c r="VW14"/>
  <c r="VW10"/>
  <c r="VW5"/>
  <c r="VW3"/>
  <c r="VW13"/>
  <c r="VW19"/>
  <c r="VW16"/>
  <c r="VW12"/>
  <c r="VW43"/>
  <c r="VW65"/>
  <c r="VW50"/>
  <c r="VW27"/>
  <c r="VW29"/>
  <c r="VW11"/>
  <c r="VW15"/>
  <c r="VW38"/>
  <c r="VW8"/>
  <c r="VW86"/>
  <c r="VW71"/>
  <c r="VW40"/>
  <c r="VW22"/>
  <c r="VW18"/>
  <c r="VW7"/>
  <c r="VW4"/>
  <c r="VW2"/>
  <c r="VW72"/>
  <c r="VW32"/>
  <c r="VW36"/>
  <c r="VW34"/>
  <c r="LE155"/>
  <c r="LE49"/>
  <c r="IV49"/>
  <c r="LE26"/>
  <c r="IV26"/>
  <c r="LE98"/>
  <c r="IV98"/>
  <c r="LE77"/>
  <c r="IV77"/>
  <c r="LE144"/>
  <c r="IV144"/>
  <c r="LE189"/>
  <c r="IV189"/>
  <c r="LE17"/>
  <c r="IV17"/>
  <c r="LE31"/>
  <c r="IV31"/>
  <c r="LE67"/>
  <c r="IV67"/>
  <c r="LE121"/>
  <c r="IV121"/>
  <c r="LE166"/>
  <c r="IV166"/>
  <c r="LE205"/>
  <c r="IV205"/>
  <c r="LE46"/>
  <c r="IV46"/>
  <c r="LE87"/>
  <c r="IV87"/>
  <c r="LE102"/>
  <c r="IV102"/>
  <c r="LE124"/>
  <c r="IV124"/>
  <c r="LE162"/>
  <c r="IV162"/>
  <c r="LE170"/>
  <c r="IV170"/>
  <c r="LE171"/>
  <c r="IV171"/>
  <c r="LE182"/>
  <c r="IV182"/>
  <c r="LE195"/>
  <c r="IV195"/>
  <c r="LE200"/>
  <c r="IV200"/>
  <c r="LE10"/>
  <c r="IV10"/>
  <c r="LE13"/>
  <c r="IV13"/>
  <c r="LE5"/>
  <c r="IV5"/>
  <c r="LE61"/>
  <c r="IV61"/>
  <c r="LE47"/>
  <c r="IV47"/>
  <c r="LE38"/>
  <c r="IV38"/>
  <c r="LE40"/>
  <c r="IV40"/>
  <c r="LE66"/>
  <c r="IV66"/>
  <c r="LE105"/>
  <c r="IV105"/>
  <c r="LE88"/>
  <c r="IV88"/>
  <c r="LE114"/>
  <c r="IV114"/>
  <c r="LE91"/>
  <c r="IV91"/>
  <c r="LE103"/>
  <c r="IV103"/>
  <c r="LE89"/>
  <c r="IV89"/>
  <c r="LE118"/>
  <c r="IV118"/>
  <c r="LE135"/>
  <c r="IV135"/>
  <c r="LE143"/>
  <c r="IV143"/>
  <c r="LE163"/>
  <c r="IV163"/>
  <c r="LE148"/>
  <c r="IV148"/>
  <c r="LE145"/>
  <c r="IV145"/>
  <c r="LE174"/>
  <c r="IV174"/>
  <c r="LE175"/>
  <c r="IV175"/>
  <c r="LE183"/>
  <c r="IV183"/>
  <c r="LE196"/>
  <c r="IV196"/>
  <c r="LE206"/>
  <c r="IV206"/>
  <c r="LE19"/>
  <c r="IV19"/>
  <c r="LE82"/>
  <c r="IV82"/>
  <c r="LE177"/>
  <c r="IV177"/>
  <c r="LE58"/>
  <c r="IV58"/>
  <c r="LE133"/>
  <c r="IV133"/>
  <c r="LE167"/>
  <c r="IV167"/>
  <c r="LE34"/>
  <c r="IV34"/>
  <c r="LE85"/>
  <c r="IV85"/>
  <c r="LE18"/>
  <c r="IV18"/>
  <c r="LE70"/>
  <c r="IV70"/>
  <c r="LE106"/>
  <c r="IV106"/>
  <c r="LE90"/>
  <c r="IV90"/>
  <c r="LE115"/>
  <c r="IV115"/>
  <c r="LE95"/>
  <c r="IV95"/>
  <c r="LE109"/>
  <c r="IV109"/>
  <c r="LE93"/>
  <c r="IV93"/>
  <c r="LE122"/>
  <c r="IV122"/>
  <c r="LE173"/>
  <c r="IV173"/>
  <c r="LE146"/>
  <c r="IV146"/>
  <c r="LE128"/>
  <c r="IV128"/>
  <c r="LE152"/>
  <c r="IV152"/>
  <c r="LE149"/>
  <c r="IV149"/>
  <c r="LE187"/>
  <c r="IV187"/>
  <c r="LE186"/>
  <c r="IV186"/>
  <c r="LE184"/>
  <c r="IV184"/>
  <c r="LE188"/>
  <c r="IV188"/>
  <c r="LE201"/>
  <c r="IV201"/>
  <c r="LE69"/>
  <c r="IV69"/>
  <c r="LE80"/>
  <c r="IV80"/>
  <c r="LE119"/>
  <c r="IV119"/>
  <c r="LE179"/>
  <c r="IV179"/>
  <c r="IV8"/>
  <c r="LE8"/>
  <c r="LE83"/>
  <c r="IV83"/>
  <c r="LE120"/>
  <c r="IV120"/>
  <c r="LE199"/>
  <c r="IV199"/>
  <c r="LE6"/>
  <c r="IV6"/>
  <c r="LE62"/>
  <c r="IV62"/>
  <c r="LE134"/>
  <c r="IV134"/>
  <c r="LE20"/>
  <c r="IV20"/>
  <c r="LE36"/>
  <c r="IV36"/>
  <c r="LE45"/>
  <c r="IV45"/>
  <c r="LE92"/>
  <c r="IV92"/>
  <c r="LE51"/>
  <c r="IV51"/>
  <c r="LE99"/>
  <c r="IV99"/>
  <c r="LE110"/>
  <c r="IV110"/>
  <c r="LE97"/>
  <c r="IV97"/>
  <c r="LE126"/>
  <c r="IV126"/>
  <c r="LE104"/>
  <c r="IV104"/>
  <c r="LE138"/>
  <c r="IV138"/>
  <c r="LE132"/>
  <c r="IV132"/>
  <c r="LE153"/>
  <c r="IV153"/>
  <c r="LE164"/>
  <c r="IV164"/>
  <c r="LE176"/>
  <c r="IV176"/>
  <c r="LE191"/>
  <c r="IV191"/>
  <c r="LE190"/>
  <c r="IV190"/>
  <c r="LE202"/>
  <c r="IV202"/>
  <c r="LE37"/>
  <c r="IV37"/>
  <c r="LE54"/>
  <c r="IV54"/>
  <c r="LE130"/>
  <c r="IV130"/>
  <c r="LE116"/>
  <c r="IV116"/>
  <c r="LE169"/>
  <c r="IV169"/>
  <c r="LE204"/>
  <c r="IV204"/>
  <c r="LE3"/>
  <c r="IV3"/>
  <c r="LE39"/>
  <c r="IV39"/>
  <c r="LE86"/>
  <c r="IV86"/>
  <c r="LE131"/>
  <c r="IV131"/>
  <c r="LE151"/>
  <c r="IV151"/>
  <c r="LE181"/>
  <c r="IV181"/>
  <c r="LE57"/>
  <c r="IV57"/>
  <c r="LE35"/>
  <c r="IV35"/>
  <c r="LE113"/>
  <c r="IV113"/>
  <c r="LE127"/>
  <c r="IV127"/>
  <c r="LE15"/>
  <c r="LE16"/>
  <c r="IV16"/>
  <c r="LE56"/>
  <c r="IV56"/>
  <c r="LE44"/>
  <c r="IV44"/>
  <c r="LE22"/>
  <c r="IV22"/>
  <c r="LE60"/>
  <c r="IV60"/>
  <c r="LE74"/>
  <c r="IV74"/>
  <c r="LE2"/>
  <c r="IV2"/>
  <c r="LE65"/>
  <c r="IV65"/>
  <c r="LE27"/>
  <c r="IV27"/>
  <c r="LE4"/>
  <c r="IV4"/>
  <c r="LE28"/>
  <c r="IV28"/>
  <c r="LE64"/>
  <c r="IV64"/>
  <c r="LE21"/>
  <c r="IV21"/>
  <c r="LE52"/>
  <c r="IV52"/>
  <c r="LE75"/>
  <c r="IV75"/>
  <c r="LE78"/>
  <c r="IV78"/>
  <c r="LE94"/>
  <c r="IV94"/>
  <c r="LE55"/>
  <c r="IV55"/>
  <c r="LE123"/>
  <c r="IV123"/>
  <c r="LE111"/>
  <c r="IV111"/>
  <c r="LE101"/>
  <c r="IV101"/>
  <c r="LE137"/>
  <c r="IV137"/>
  <c r="LE108"/>
  <c r="IV108"/>
  <c r="LE142"/>
  <c r="IV142"/>
  <c r="LE136"/>
  <c r="IV136"/>
  <c r="LE160"/>
  <c r="LE159"/>
  <c r="IV160"/>
  <c r="LE156"/>
  <c r="LE157"/>
  <c r="LE168"/>
  <c r="IV168"/>
  <c r="LE180"/>
  <c r="IV180"/>
  <c r="LE194"/>
  <c r="IV194"/>
  <c r="LE193"/>
  <c r="IV193"/>
  <c r="LE72"/>
  <c r="IV72"/>
  <c r="LE11"/>
  <c r="IV11"/>
  <c r="LE29"/>
  <c r="IV29"/>
  <c r="LE63"/>
  <c r="IV63"/>
  <c r="LE125"/>
  <c r="IV125"/>
  <c r="LE154"/>
  <c r="IV154"/>
  <c r="LE198"/>
  <c r="IV198"/>
  <c r="LE50"/>
  <c r="IV50"/>
  <c r="LE30"/>
  <c r="IV30"/>
  <c r="LE100"/>
  <c r="IV100"/>
  <c r="LE81"/>
  <c r="IV81"/>
  <c r="LE165"/>
  <c r="IV165"/>
  <c r="LE192"/>
  <c r="IV192"/>
  <c r="LE12"/>
  <c r="IV12"/>
  <c r="LE43"/>
  <c r="IV43"/>
  <c r="LE84"/>
  <c r="IV84"/>
  <c r="LE71"/>
  <c r="IV71"/>
  <c r="LE141"/>
  <c r="IV141"/>
  <c r="LE9"/>
  <c r="IV9"/>
  <c r="LE41"/>
  <c r="IV41"/>
  <c r="LE23"/>
  <c r="IV23"/>
  <c r="LE24"/>
  <c r="IV24"/>
  <c r="IV48"/>
  <c r="LE48"/>
  <c r="LE107"/>
  <c r="IV107"/>
  <c r="LE42"/>
  <c r="IV42"/>
  <c r="LE32"/>
  <c r="IV32"/>
  <c r="LE7"/>
  <c r="IV7"/>
  <c r="LE33"/>
  <c r="IV33"/>
  <c r="LE68"/>
  <c r="IV68"/>
  <c r="LE25"/>
  <c r="IV25"/>
  <c r="LE53"/>
  <c r="IV53"/>
  <c r="LE76"/>
  <c r="IV76"/>
  <c r="LE79"/>
  <c r="IV79"/>
  <c r="LE96"/>
  <c r="IV96"/>
  <c r="LE59"/>
  <c r="IV59"/>
  <c r="LE129"/>
  <c r="IV129"/>
  <c r="LE73"/>
  <c r="IV73"/>
  <c r="LE117"/>
  <c r="IV117"/>
  <c r="LE139"/>
  <c r="IV139"/>
  <c r="LE112"/>
  <c r="IV112"/>
  <c r="LE147"/>
  <c r="IV147"/>
  <c r="LE140"/>
  <c r="IV140"/>
  <c r="LE150"/>
  <c r="IV150"/>
  <c r="LE161"/>
  <c r="IV161"/>
  <c r="LE172"/>
  <c r="IV172"/>
  <c r="LE178"/>
  <c r="IV178"/>
  <c r="LE185"/>
  <c r="IV185"/>
  <c r="LE197"/>
  <c r="IV197"/>
  <c r="LE203"/>
  <c r="IV203"/>
  <c r="IV15"/>
  <c r="IV14"/>
  <c r="IV156"/>
  <c r="IV155"/>
  <c r="IV158"/>
  <c r="IV157"/>
  <c r="VX1"/>
  <c r="TO14"/>
  <c r="TO206"/>
  <c r="TO72"/>
  <c r="TO205"/>
  <c r="TO204"/>
  <c r="TO203"/>
  <c r="TO202"/>
  <c r="TO198"/>
  <c r="TO196"/>
  <c r="TO201"/>
  <c r="TO194"/>
  <c r="TO190"/>
  <c r="TO199"/>
  <c r="TO200"/>
  <c r="TO193"/>
  <c r="TO192"/>
  <c r="TO195"/>
  <c r="TO197"/>
  <c r="TO189"/>
  <c r="TO186"/>
  <c r="TO182"/>
  <c r="TO191"/>
  <c r="TO187"/>
  <c r="TO188"/>
  <c r="TO178"/>
  <c r="TO179"/>
  <c r="TO175"/>
  <c r="TO185"/>
  <c r="TO184"/>
  <c r="TO183"/>
  <c r="TO181"/>
  <c r="TO177"/>
  <c r="TO176"/>
  <c r="TO172"/>
  <c r="TO168"/>
  <c r="TO173"/>
  <c r="TO169"/>
  <c r="TO165"/>
  <c r="TO171"/>
  <c r="TO167"/>
  <c r="TO163"/>
  <c r="TO166"/>
  <c r="TO164"/>
  <c r="TO162"/>
  <c r="TO158"/>
  <c r="TO154"/>
  <c r="TO150"/>
  <c r="TO146"/>
  <c r="TO170"/>
  <c r="TO159"/>
  <c r="TO155"/>
  <c r="TO151"/>
  <c r="TO147"/>
  <c r="TO174"/>
  <c r="TO161"/>
  <c r="TO157"/>
  <c r="TO153"/>
  <c r="TO149"/>
  <c r="TO145"/>
  <c r="TO141"/>
  <c r="TO137"/>
  <c r="TO133"/>
  <c r="TO129"/>
  <c r="TO180"/>
  <c r="TO160"/>
  <c r="TO152"/>
  <c r="TO142"/>
  <c r="TO143"/>
  <c r="TO139"/>
  <c r="TO138"/>
  <c r="TO136"/>
  <c r="TO135"/>
  <c r="TO134"/>
  <c r="TO128"/>
  <c r="TO125"/>
  <c r="TO121"/>
  <c r="TO117"/>
  <c r="TO113"/>
  <c r="TO109"/>
  <c r="TO105"/>
  <c r="TO144"/>
  <c r="TO126"/>
  <c r="TO132"/>
  <c r="TO131"/>
  <c r="TO130"/>
  <c r="TO127"/>
  <c r="TO123"/>
  <c r="TO119"/>
  <c r="TO112"/>
  <c r="TO111"/>
  <c r="TO110"/>
  <c r="TO104"/>
  <c r="TO103"/>
  <c r="TO102"/>
  <c r="TO98"/>
  <c r="TO94"/>
  <c r="TO90"/>
  <c r="TO86"/>
  <c r="TO82"/>
  <c r="TO78"/>
  <c r="TO74"/>
  <c r="TO140"/>
  <c r="TO122"/>
  <c r="TO120"/>
  <c r="TO118"/>
  <c r="TO116"/>
  <c r="TO115"/>
  <c r="TO114"/>
  <c r="TO108"/>
  <c r="TO107"/>
  <c r="TO106"/>
  <c r="TO100"/>
  <c r="TO96"/>
  <c r="TO92"/>
  <c r="TO88"/>
  <c r="TO156"/>
  <c r="TO124"/>
  <c r="TO87"/>
  <c r="TO81"/>
  <c r="TO80"/>
  <c r="TO79"/>
  <c r="TO73"/>
  <c r="TO68"/>
  <c r="TO64"/>
  <c r="TO60"/>
  <c r="TO56"/>
  <c r="TO52"/>
  <c r="TO99"/>
  <c r="TO97"/>
  <c r="TO95"/>
  <c r="TO93"/>
  <c r="TO91"/>
  <c r="TO89"/>
  <c r="TO71"/>
  <c r="TO67"/>
  <c r="TO63"/>
  <c r="TO59"/>
  <c r="TO55"/>
  <c r="TO70"/>
  <c r="TO66"/>
  <c r="TO62"/>
  <c r="TO58"/>
  <c r="TO54"/>
  <c r="TO45"/>
  <c r="TO41"/>
  <c r="TO38"/>
  <c r="TO35"/>
  <c r="TO30"/>
  <c r="TO26"/>
  <c r="TO22"/>
  <c r="TO69"/>
  <c r="TO65"/>
  <c r="TO61"/>
  <c r="TO57"/>
  <c r="TO51"/>
  <c r="TO50"/>
  <c r="TO49"/>
  <c r="TO46"/>
  <c r="TO42"/>
  <c r="TO36"/>
  <c r="TO32"/>
  <c r="TO27"/>
  <c r="TO53"/>
  <c r="TO48"/>
  <c r="TO44"/>
  <c r="TO40"/>
  <c r="TO34"/>
  <c r="TO31"/>
  <c r="TO29"/>
  <c r="TO25"/>
  <c r="TO21"/>
  <c r="TO37"/>
  <c r="TO23"/>
  <c r="TO18"/>
  <c r="TO13"/>
  <c r="TO12"/>
  <c r="TO8"/>
  <c r="TO5"/>
  <c r="TO16"/>
  <c r="TO6"/>
  <c r="TO148"/>
  <c r="TO47"/>
  <c r="TO39"/>
  <c r="TO19"/>
  <c r="TO15"/>
  <c r="TO9"/>
  <c r="TO28"/>
  <c r="TO3"/>
  <c r="TO101"/>
  <c r="TO85"/>
  <c r="TO84"/>
  <c r="TO83"/>
  <c r="TO77"/>
  <c r="TO76"/>
  <c r="TO75"/>
  <c r="TO43"/>
  <c r="TO24"/>
  <c r="TO20"/>
  <c r="TO17"/>
  <c r="TO11"/>
  <c r="TO7"/>
  <c r="TO4"/>
  <c r="TO2"/>
  <c r="TO33"/>
  <c r="TO10"/>
  <c r="TP1"/>
  <c r="GJ204" l="1"/>
  <c r="GJ196"/>
  <c r="GJ201"/>
  <c r="GJ206"/>
  <c r="GJ198"/>
  <c r="GJ199"/>
  <c r="GJ194"/>
  <c r="GJ191"/>
  <c r="GJ189"/>
  <c r="GJ193"/>
  <c r="GJ205"/>
  <c r="GJ202"/>
  <c r="GJ203"/>
  <c r="GJ200"/>
  <c r="GJ195"/>
  <c r="GJ187"/>
  <c r="GJ179"/>
  <c r="GJ197"/>
  <c r="GJ183"/>
  <c r="GJ190"/>
  <c r="GJ184"/>
  <c r="GJ182"/>
  <c r="GJ169"/>
  <c r="GJ161"/>
  <c r="GJ176"/>
  <c r="GJ192"/>
  <c r="GJ180"/>
  <c r="GJ185"/>
  <c r="GJ165"/>
  <c r="GJ151"/>
  <c r="GJ188"/>
  <c r="GJ174"/>
  <c r="GJ181"/>
  <c r="GJ178"/>
  <c r="GJ145"/>
  <c r="GJ171"/>
  <c r="GJ175"/>
  <c r="GJ163"/>
  <c r="GJ162"/>
  <c r="GJ158"/>
  <c r="GJ166"/>
  <c r="GJ164"/>
  <c r="GJ160"/>
  <c r="GJ159"/>
  <c r="GJ157"/>
  <c r="GJ154"/>
  <c r="GJ186"/>
  <c r="GJ173"/>
  <c r="GJ146"/>
  <c r="GJ144"/>
  <c r="GJ142"/>
  <c r="GJ134"/>
  <c r="GJ126"/>
  <c r="GJ172"/>
  <c r="GJ143"/>
  <c r="GJ135"/>
  <c r="GJ167"/>
  <c r="GJ152"/>
  <c r="GJ147"/>
  <c r="GJ139"/>
  <c r="GJ137"/>
  <c r="GJ177"/>
  <c r="GJ148"/>
  <c r="GJ141"/>
  <c r="GJ140"/>
  <c r="GJ127"/>
  <c r="GJ125"/>
  <c r="GJ120"/>
  <c r="GJ112"/>
  <c r="GJ168"/>
  <c r="GJ149"/>
  <c r="GJ133"/>
  <c r="GJ130"/>
  <c r="GJ124"/>
  <c r="GJ131"/>
  <c r="GJ129"/>
  <c r="GJ128"/>
  <c r="GJ123"/>
  <c r="GJ117"/>
  <c r="GJ115"/>
  <c r="GJ155"/>
  <c r="GJ153"/>
  <c r="GJ122"/>
  <c r="GJ119"/>
  <c r="GJ150"/>
  <c r="GJ132"/>
  <c r="GJ113"/>
  <c r="GJ111"/>
  <c r="GJ103"/>
  <c r="GJ95"/>
  <c r="GJ170"/>
  <c r="GJ109"/>
  <c r="GJ156"/>
  <c r="GJ136"/>
  <c r="GJ107"/>
  <c r="GJ90"/>
  <c r="GJ82"/>
  <c r="GJ114"/>
  <c r="GJ87"/>
  <c r="GJ85"/>
  <c r="GJ100"/>
  <c r="GJ97"/>
  <c r="GJ94"/>
  <c r="GJ91"/>
  <c r="GJ104"/>
  <c r="GJ121"/>
  <c r="GJ106"/>
  <c r="GJ99"/>
  <c r="GJ93"/>
  <c r="GJ83"/>
  <c r="GJ81"/>
  <c r="GJ71"/>
  <c r="GJ96"/>
  <c r="GJ78"/>
  <c r="GJ68"/>
  <c r="GJ66"/>
  <c r="GJ60"/>
  <c r="GJ52"/>
  <c r="GJ98"/>
  <c r="GJ86"/>
  <c r="GJ72"/>
  <c r="GJ70"/>
  <c r="GJ65"/>
  <c r="GJ57"/>
  <c r="GJ79"/>
  <c r="GJ74"/>
  <c r="GJ62"/>
  <c r="GJ54"/>
  <c r="GJ118"/>
  <c r="GJ116"/>
  <c r="GJ84"/>
  <c r="GJ63"/>
  <c r="GJ55"/>
  <c r="GJ47"/>
  <c r="GJ39"/>
  <c r="GJ31"/>
  <c r="GJ138"/>
  <c r="GJ92"/>
  <c r="GJ51"/>
  <c r="GJ48"/>
  <c r="GJ46"/>
  <c r="GJ33"/>
  <c r="GJ26"/>
  <c r="GJ110"/>
  <c r="GJ88"/>
  <c r="GJ73"/>
  <c r="GJ58"/>
  <c r="GJ108"/>
  <c r="GJ105"/>
  <c r="GJ101"/>
  <c r="GJ76"/>
  <c r="GJ59"/>
  <c r="GJ41"/>
  <c r="GJ37"/>
  <c r="GJ28"/>
  <c r="GJ102"/>
  <c r="GJ80"/>
  <c r="GJ40"/>
  <c r="GJ38"/>
  <c r="GJ24"/>
  <c r="GJ16"/>
  <c r="GJ77"/>
  <c r="GJ42"/>
  <c r="GJ35"/>
  <c r="GJ10"/>
  <c r="GJ2"/>
  <c r="GJ89"/>
  <c r="GJ45"/>
  <c r="GJ29"/>
  <c r="GJ17"/>
  <c r="GJ15"/>
  <c r="GJ7"/>
  <c r="GJ61"/>
  <c r="GJ34"/>
  <c r="GJ21"/>
  <c r="GJ19"/>
  <c r="GJ12"/>
  <c r="GJ4"/>
  <c r="GJ53"/>
  <c r="GJ25"/>
  <c r="GJ20"/>
  <c r="GJ8"/>
  <c r="GJ67"/>
  <c r="GJ56"/>
  <c r="GJ50"/>
  <c r="GJ49"/>
  <c r="GJ36"/>
  <c r="GJ75"/>
  <c r="GJ64"/>
  <c r="GJ32"/>
  <c r="GJ22"/>
  <c r="GJ18"/>
  <c r="GJ27"/>
  <c r="GJ5"/>
  <c r="GJ43"/>
  <c r="GJ11"/>
  <c r="GJ3"/>
  <c r="GJ30"/>
  <c r="GJ9"/>
  <c r="GJ69"/>
  <c r="GJ44"/>
  <c r="GJ14"/>
  <c r="GJ6"/>
  <c r="GJ23"/>
  <c r="GJ13"/>
  <c r="DU204"/>
  <c r="DU200"/>
  <c r="DU196"/>
  <c r="DU192"/>
  <c r="DU188"/>
  <c r="DU184"/>
  <c r="DU180"/>
  <c r="DU176"/>
  <c r="DU172"/>
  <c r="DU168"/>
  <c r="DU164"/>
  <c r="DU160"/>
  <c r="DU156"/>
  <c r="DU152"/>
  <c r="DU148"/>
  <c r="DU144"/>
  <c r="DU140"/>
  <c r="DU205"/>
  <c r="DU201"/>
  <c r="DU197"/>
  <c r="DU193"/>
  <c r="DU189"/>
  <c r="DU185"/>
  <c r="DU181"/>
  <c r="DU177"/>
  <c r="DU173"/>
  <c r="DU169"/>
  <c r="DU165"/>
  <c r="DU206"/>
  <c r="DU202"/>
  <c r="DU198"/>
  <c r="DU194"/>
  <c r="DU190"/>
  <c r="DU186"/>
  <c r="DU182"/>
  <c r="DU178"/>
  <c r="DU174"/>
  <c r="DU203"/>
  <c r="DU199"/>
  <c r="DU195"/>
  <c r="DU191"/>
  <c r="DU187"/>
  <c r="DU183"/>
  <c r="DU179"/>
  <c r="DU175"/>
  <c r="DU171"/>
  <c r="DU167"/>
  <c r="DU163"/>
  <c r="DU162"/>
  <c r="DU161"/>
  <c r="DU147"/>
  <c r="DU146"/>
  <c r="DU145"/>
  <c r="DU135"/>
  <c r="DU131"/>
  <c r="DU127"/>
  <c r="DU123"/>
  <c r="DU119"/>
  <c r="DU170"/>
  <c r="DU151"/>
  <c r="DU150"/>
  <c r="DU149"/>
  <c r="DU136"/>
  <c r="DU132"/>
  <c r="DU128"/>
  <c r="DU124"/>
  <c r="DU166"/>
  <c r="DU155"/>
  <c r="DU154"/>
  <c r="DU153"/>
  <c r="DU139"/>
  <c r="DU138"/>
  <c r="DU137"/>
  <c r="DU133"/>
  <c r="DU129"/>
  <c r="DU125"/>
  <c r="DU159"/>
  <c r="DU158"/>
  <c r="DU157"/>
  <c r="DU143"/>
  <c r="DU142"/>
  <c r="DU141"/>
  <c r="DU134"/>
  <c r="DU130"/>
  <c r="DU126"/>
  <c r="DU122"/>
  <c r="DU118"/>
  <c r="DU114"/>
  <c r="DU113"/>
  <c r="DU112"/>
  <c r="DU110"/>
  <c r="DU106"/>
  <c r="DU102"/>
  <c r="DU98"/>
  <c r="DU94"/>
  <c r="DU90"/>
  <c r="DU86"/>
  <c r="DU82"/>
  <c r="DU78"/>
  <c r="DU74"/>
  <c r="DU70"/>
  <c r="DU66"/>
  <c r="DU62"/>
  <c r="DU121"/>
  <c r="DU116"/>
  <c r="DU115"/>
  <c r="DU111"/>
  <c r="DU107"/>
  <c r="DU103"/>
  <c r="DU99"/>
  <c r="DU95"/>
  <c r="DU91"/>
  <c r="DU87"/>
  <c r="DU83"/>
  <c r="DU79"/>
  <c r="DU75"/>
  <c r="DU71"/>
  <c r="DU120"/>
  <c r="DU108"/>
  <c r="DU104"/>
  <c r="DU100"/>
  <c r="DU96"/>
  <c r="DU92"/>
  <c r="DU88"/>
  <c r="DU84"/>
  <c r="DU80"/>
  <c r="DU76"/>
  <c r="DU72"/>
  <c r="DU117"/>
  <c r="DU109"/>
  <c r="DU105"/>
  <c r="DU101"/>
  <c r="DU97"/>
  <c r="DU93"/>
  <c r="DU89"/>
  <c r="DU85"/>
  <c r="DU81"/>
  <c r="DU77"/>
  <c r="DU73"/>
  <c r="DU69"/>
  <c r="DU65"/>
  <c r="DU61"/>
  <c r="DU63"/>
  <c r="DU57"/>
  <c r="DU53"/>
  <c r="DU49"/>
  <c r="DU45"/>
  <c r="DU41"/>
  <c r="DU37"/>
  <c r="DU33"/>
  <c r="DU29"/>
  <c r="DU25"/>
  <c r="DU21"/>
  <c r="DU17"/>
  <c r="DU13"/>
  <c r="DU9"/>
  <c r="DU5"/>
  <c r="DU14"/>
  <c r="DU6"/>
  <c r="DU7"/>
  <c r="DU68"/>
  <c r="DU60"/>
  <c r="DU59"/>
  <c r="DU58"/>
  <c r="DU54"/>
  <c r="DU50"/>
  <c r="DU46"/>
  <c r="DU42"/>
  <c r="DU38"/>
  <c r="DU34"/>
  <c r="DU30"/>
  <c r="DU26"/>
  <c r="DU22"/>
  <c r="DU18"/>
  <c r="DU10"/>
  <c r="DU2"/>
  <c r="DU15"/>
  <c r="DU11"/>
  <c r="DU3"/>
  <c r="DU67"/>
  <c r="DU55"/>
  <c r="DU51"/>
  <c r="DU47"/>
  <c r="DU43"/>
  <c r="DU39"/>
  <c r="DU35"/>
  <c r="DU31"/>
  <c r="DU27"/>
  <c r="DU23"/>
  <c r="DU19"/>
  <c r="DU64"/>
  <c r="DU56"/>
  <c r="DU52"/>
  <c r="DU48"/>
  <c r="DU44"/>
  <c r="DU40"/>
  <c r="DU36"/>
  <c r="DU32"/>
  <c r="DU28"/>
  <c r="DU24"/>
  <c r="DU20"/>
  <c r="DU16"/>
  <c r="DU12"/>
  <c r="DU8"/>
  <c r="DU4"/>
  <c r="DU1"/>
  <c r="GJ210"/>
  <c r="BG206"/>
  <c r="BG204"/>
  <c r="BG202"/>
  <c r="BG205"/>
  <c r="BG203"/>
  <c r="BG200"/>
  <c r="BG198"/>
  <c r="BG196"/>
  <c r="BG194"/>
  <c r="BG192"/>
  <c r="BG201"/>
  <c r="BG199"/>
  <c r="BG197"/>
  <c r="BG193"/>
  <c r="BG190"/>
  <c r="BG188"/>
  <c r="BG189"/>
  <c r="BG195"/>
  <c r="BG191"/>
  <c r="BG186"/>
  <c r="BG184"/>
  <c r="BG182"/>
  <c r="BG180"/>
  <c r="BG178"/>
  <c r="BG176"/>
  <c r="BG174"/>
  <c r="BG172"/>
  <c r="BG170"/>
  <c r="BG168"/>
  <c r="BG166"/>
  <c r="BG164"/>
  <c r="BG187"/>
  <c r="BG185"/>
  <c r="BG183"/>
  <c r="BG181"/>
  <c r="BG179"/>
  <c r="BG171"/>
  <c r="BG177"/>
  <c r="BG173"/>
  <c r="BG165"/>
  <c r="BG162"/>
  <c r="BG175"/>
  <c r="BG167"/>
  <c r="BG169"/>
  <c r="BG163"/>
  <c r="BG161"/>
  <c r="BG159"/>
  <c r="BG157"/>
  <c r="BG155"/>
  <c r="BG153"/>
  <c r="BG151"/>
  <c r="BG160"/>
  <c r="BG152"/>
  <c r="BG154"/>
  <c r="BG148"/>
  <c r="BG146"/>
  <c r="BG156"/>
  <c r="BG158"/>
  <c r="BG150"/>
  <c r="BG149"/>
  <c r="BG147"/>
  <c r="BG145"/>
  <c r="BG143"/>
  <c r="BG141"/>
  <c r="BG139"/>
  <c r="BG137"/>
  <c r="BG135"/>
  <c r="BG133"/>
  <c r="BG131"/>
  <c r="BG129"/>
  <c r="BG127"/>
  <c r="BG125"/>
  <c r="BG123"/>
  <c r="BG121"/>
  <c r="BG119"/>
  <c r="BG136"/>
  <c r="BG142"/>
  <c r="BG138"/>
  <c r="BG134"/>
  <c r="BG132"/>
  <c r="BG144"/>
  <c r="BG140"/>
  <c r="BG130"/>
  <c r="BG122"/>
  <c r="BG117"/>
  <c r="BG115"/>
  <c r="BG113"/>
  <c r="BG111"/>
  <c r="BG109"/>
  <c r="BG107"/>
  <c r="BG105"/>
  <c r="BG103"/>
  <c r="BG101"/>
  <c r="BG99"/>
  <c r="BG97"/>
  <c r="BG95"/>
  <c r="BG93"/>
  <c r="BG91"/>
  <c r="BG89"/>
  <c r="BG87"/>
  <c r="BG85"/>
  <c r="BG83"/>
  <c r="BG124"/>
  <c r="BG126"/>
  <c r="BG118"/>
  <c r="BG116"/>
  <c r="BG114"/>
  <c r="BG112"/>
  <c r="BG128"/>
  <c r="BG120"/>
  <c r="BG110"/>
  <c r="BG100"/>
  <c r="BG92"/>
  <c r="BG84"/>
  <c r="BG104"/>
  <c r="BG102"/>
  <c r="BG94"/>
  <c r="BG86"/>
  <c r="BG80"/>
  <c r="BG78"/>
  <c r="BG76"/>
  <c r="BG74"/>
  <c r="BG72"/>
  <c r="BG70"/>
  <c r="BG106"/>
  <c r="BG96"/>
  <c r="BG88"/>
  <c r="BG108"/>
  <c r="BG98"/>
  <c r="BG90"/>
  <c r="BG82"/>
  <c r="BG81"/>
  <c r="BG79"/>
  <c r="BG77"/>
  <c r="BG75"/>
  <c r="BG73"/>
  <c r="BG69"/>
  <c r="BG71"/>
  <c r="BG51"/>
  <c r="BG49"/>
  <c r="BG47"/>
  <c r="BG45"/>
  <c r="BG68"/>
  <c r="BG66"/>
  <c r="BG64"/>
  <c r="BG62"/>
  <c r="BG60"/>
  <c r="BG58"/>
  <c r="BG56"/>
  <c r="BG54"/>
  <c r="BG52"/>
  <c r="BG67"/>
  <c r="BG65"/>
  <c r="BG63"/>
  <c r="BG61"/>
  <c r="BG59"/>
  <c r="BG57"/>
  <c r="BG55"/>
  <c r="BG53"/>
  <c r="BG50"/>
  <c r="BG48"/>
  <c r="BG46"/>
  <c r="BG44"/>
  <c r="BG42"/>
  <c r="BG40"/>
  <c r="BG38"/>
  <c r="BG36"/>
  <c r="BG34"/>
  <c r="BG32"/>
  <c r="BG30"/>
  <c r="BG28"/>
  <c r="BG26"/>
  <c r="BG24"/>
  <c r="BG37"/>
  <c r="BG25"/>
  <c r="BG2"/>
  <c r="BG9"/>
  <c r="BG7"/>
  <c r="BG5"/>
  <c r="BG39"/>
  <c r="BG31"/>
  <c r="BG27"/>
  <c r="BG21"/>
  <c r="BG19"/>
  <c r="BG17"/>
  <c r="BG15"/>
  <c r="BG13"/>
  <c r="BG11"/>
  <c r="BG3"/>
  <c r="BG41"/>
  <c r="BG33"/>
  <c r="BG29"/>
  <c r="BG43"/>
  <c r="BG35"/>
  <c r="BG23"/>
  <c r="BG22"/>
  <c r="BG20"/>
  <c r="BG18"/>
  <c r="BG16"/>
  <c r="BG14"/>
  <c r="BG12"/>
  <c r="BG10"/>
  <c r="BG8"/>
  <c r="BG6"/>
  <c r="BG4"/>
  <c r="GI208"/>
  <c r="GK1"/>
  <c r="LF155"/>
  <c r="LF14"/>
  <c r="VX204"/>
  <c r="VX201"/>
  <c r="VX206"/>
  <c r="VX203"/>
  <c r="VX202"/>
  <c r="VX191"/>
  <c r="VX183"/>
  <c r="VX193"/>
  <c r="VX189"/>
  <c r="VX174"/>
  <c r="VX197"/>
  <c r="VX196"/>
  <c r="VX198"/>
  <c r="VX192"/>
  <c r="VX200"/>
  <c r="VX190"/>
  <c r="VX184"/>
  <c r="VX179"/>
  <c r="VX177"/>
  <c r="VX160"/>
  <c r="VX181"/>
  <c r="VX186"/>
  <c r="VX199"/>
  <c r="VX171"/>
  <c r="VX168"/>
  <c r="VX162"/>
  <c r="VX158"/>
  <c r="VX176"/>
  <c r="VX175"/>
  <c r="VX173"/>
  <c r="VX172"/>
  <c r="VX169"/>
  <c r="VX167"/>
  <c r="VX178"/>
  <c r="VX165"/>
  <c r="VX205"/>
  <c r="VX195"/>
  <c r="VX180"/>
  <c r="VX149"/>
  <c r="VX141"/>
  <c r="VX182"/>
  <c r="VX194"/>
  <c r="VX185"/>
  <c r="VX170"/>
  <c r="VX166"/>
  <c r="VX163"/>
  <c r="VX159"/>
  <c r="VX145"/>
  <c r="VX140"/>
  <c r="VX132"/>
  <c r="VX124"/>
  <c r="VX187"/>
  <c r="VX157"/>
  <c r="VX152"/>
  <c r="VX146"/>
  <c r="VX143"/>
  <c r="VX139"/>
  <c r="VX137"/>
  <c r="VX188"/>
  <c r="VX153"/>
  <c r="VX126"/>
  <c r="VX122"/>
  <c r="VX120"/>
  <c r="VX112"/>
  <c r="VX144"/>
  <c r="VX130"/>
  <c r="VX121"/>
  <c r="VX154"/>
  <c r="VX134"/>
  <c r="VX127"/>
  <c r="VX147"/>
  <c r="VX131"/>
  <c r="VX119"/>
  <c r="VX117"/>
  <c r="VX115"/>
  <c r="VX156"/>
  <c r="VX148"/>
  <c r="VX128"/>
  <c r="VX125"/>
  <c r="VX101"/>
  <c r="VX93"/>
  <c r="VX85"/>
  <c r="VX123"/>
  <c r="VX109"/>
  <c r="VX106"/>
  <c r="VX104"/>
  <c r="VX89"/>
  <c r="VX150"/>
  <c r="VX133"/>
  <c r="VX95"/>
  <c r="VX91"/>
  <c r="VX79"/>
  <c r="VX135"/>
  <c r="VX118"/>
  <c r="VX116"/>
  <c r="VX110"/>
  <c r="VX97"/>
  <c r="VX84"/>
  <c r="VX82"/>
  <c r="VX142"/>
  <c r="VX107"/>
  <c r="VX103"/>
  <c r="VX99"/>
  <c r="VX86"/>
  <c r="VX81"/>
  <c r="VX73"/>
  <c r="VX65"/>
  <c r="VX57"/>
  <c r="VX49"/>
  <c r="VX41"/>
  <c r="VX161"/>
  <c r="VX108"/>
  <c r="VX105"/>
  <c r="VX76"/>
  <c r="VX61"/>
  <c r="VX113"/>
  <c r="VX111"/>
  <c r="VX102"/>
  <c r="VX88"/>
  <c r="VX78"/>
  <c r="VX155"/>
  <c r="VX151"/>
  <c r="VX136"/>
  <c r="VX98"/>
  <c r="VX69"/>
  <c r="VX56"/>
  <c r="VX54"/>
  <c r="VX52"/>
  <c r="VX94"/>
  <c r="VX80"/>
  <c r="VX75"/>
  <c r="VX71"/>
  <c r="VX58"/>
  <c r="VX43"/>
  <c r="VX39"/>
  <c r="VX36"/>
  <c r="VX28"/>
  <c r="VX100"/>
  <c r="VX77"/>
  <c r="VX63"/>
  <c r="VX48"/>
  <c r="VX37"/>
  <c r="VX138"/>
  <c r="VX114"/>
  <c r="VX87"/>
  <c r="VX83"/>
  <c r="VX74"/>
  <c r="VX60"/>
  <c r="VX45"/>
  <c r="VX42"/>
  <c r="VX70"/>
  <c r="VX30"/>
  <c r="VX26"/>
  <c r="VX68"/>
  <c r="VX67"/>
  <c r="VX59"/>
  <c r="VX40"/>
  <c r="VX32"/>
  <c r="VX14"/>
  <c r="VX164"/>
  <c r="VX92"/>
  <c r="VX72"/>
  <c r="VX50"/>
  <c r="VX96"/>
  <c r="VX35"/>
  <c r="VX29"/>
  <c r="VX47"/>
  <c r="VX16"/>
  <c r="VX12"/>
  <c r="VX15"/>
  <c r="VX17"/>
  <c r="VX6"/>
  <c r="VX8"/>
  <c r="VX55"/>
  <c r="VX62"/>
  <c r="VX27"/>
  <c r="VX38"/>
  <c r="VX23"/>
  <c r="VX46"/>
  <c r="VX25"/>
  <c r="VX3"/>
  <c r="VX51"/>
  <c r="VX22"/>
  <c r="VX21"/>
  <c r="VX20"/>
  <c r="VX18"/>
  <c r="VX7"/>
  <c r="VX4"/>
  <c r="VX2"/>
  <c r="VX19"/>
  <c r="VX33"/>
  <c r="VX129"/>
  <c r="VX10"/>
  <c r="VX5"/>
  <c r="VX13"/>
  <c r="VX11"/>
  <c r="VX9"/>
  <c r="VX90"/>
  <c r="VX53"/>
  <c r="VX34"/>
  <c r="VX31"/>
  <c r="VX44"/>
  <c r="VX24"/>
  <c r="VX64"/>
  <c r="VX66"/>
  <c r="LF158"/>
  <c r="IW159"/>
  <c r="LF148"/>
  <c r="IW148"/>
  <c r="LF49"/>
  <c r="IW49"/>
  <c r="LF124"/>
  <c r="IW124"/>
  <c r="LF103"/>
  <c r="IW103"/>
  <c r="LF137"/>
  <c r="IW137"/>
  <c r="LF184"/>
  <c r="IW184"/>
  <c r="LF33"/>
  <c r="IW33"/>
  <c r="LF37"/>
  <c r="IW37"/>
  <c r="LF66"/>
  <c r="IW66"/>
  <c r="LF64"/>
  <c r="IW64"/>
  <c r="LF114"/>
  <c r="IW114"/>
  <c r="LF78"/>
  <c r="IW78"/>
  <c r="LF104"/>
  <c r="IW104"/>
  <c r="LF131"/>
  <c r="IW131"/>
  <c r="LF121"/>
  <c r="IW121"/>
  <c r="LF143"/>
  <c r="IW143"/>
  <c r="LF141"/>
  <c r="IW141"/>
  <c r="LF151"/>
  <c r="IW151"/>
  <c r="LF162"/>
  <c r="IW162"/>
  <c r="LF173"/>
  <c r="IW173"/>
  <c r="LF185"/>
  <c r="IW185"/>
  <c r="LF186"/>
  <c r="IW186"/>
  <c r="LF190"/>
  <c r="IW190"/>
  <c r="LF205"/>
  <c r="IW205"/>
  <c r="LF2"/>
  <c r="IW2"/>
  <c r="LF75"/>
  <c r="IW75"/>
  <c r="LF28"/>
  <c r="IW28"/>
  <c r="LF15"/>
  <c r="LF16"/>
  <c r="IW16"/>
  <c r="LF21"/>
  <c r="IW21"/>
  <c r="LF53"/>
  <c r="IW53"/>
  <c r="LF51"/>
  <c r="IW51"/>
  <c r="LF35"/>
  <c r="IW35"/>
  <c r="LF70"/>
  <c r="IW70"/>
  <c r="LF93"/>
  <c r="IW93"/>
  <c r="LF68"/>
  <c r="IW68"/>
  <c r="LF88"/>
  <c r="IW88"/>
  <c r="LF115"/>
  <c r="IW115"/>
  <c r="LF82"/>
  <c r="IW82"/>
  <c r="LF110"/>
  <c r="IW110"/>
  <c r="LF132"/>
  <c r="IW132"/>
  <c r="LF125"/>
  <c r="IW125"/>
  <c r="LF142"/>
  <c r="IW142"/>
  <c r="LF145"/>
  <c r="IW145"/>
  <c r="LF164"/>
  <c r="IW164"/>
  <c r="LF168"/>
  <c r="IW168"/>
  <c r="LF175"/>
  <c r="IW175"/>
  <c r="LF189"/>
  <c r="IW189"/>
  <c r="LF194"/>
  <c r="IW194"/>
  <c r="LF72"/>
  <c r="IW72"/>
  <c r="LF10"/>
  <c r="IW10"/>
  <c r="LF26"/>
  <c r="IW26"/>
  <c r="LF117"/>
  <c r="IW117"/>
  <c r="LF182"/>
  <c r="IW182"/>
  <c r="LF48"/>
  <c r="IW48"/>
  <c r="LF9"/>
  <c r="IW9"/>
  <c r="LF38"/>
  <c r="IW38"/>
  <c r="LF116"/>
  <c r="IW116"/>
  <c r="LF149"/>
  <c r="IW149"/>
  <c r="LF179"/>
  <c r="IW179"/>
  <c r="LF77"/>
  <c r="IW77"/>
  <c r="LF61"/>
  <c r="IW61"/>
  <c r="LF97"/>
  <c r="IW97"/>
  <c r="LF79"/>
  <c r="IW79"/>
  <c r="LF96"/>
  <c r="IW96"/>
  <c r="LF118"/>
  <c r="IW118"/>
  <c r="LF90"/>
  <c r="IW90"/>
  <c r="LF112"/>
  <c r="IW112"/>
  <c r="LF144"/>
  <c r="IW144"/>
  <c r="LF134"/>
  <c r="IW134"/>
  <c r="LF160"/>
  <c r="LF159"/>
  <c r="IW160"/>
  <c r="LF153"/>
  <c r="IW153"/>
  <c r="LF170"/>
  <c r="IW170"/>
  <c r="LF163"/>
  <c r="IW163"/>
  <c r="LF176"/>
  <c r="IW176"/>
  <c r="LF178"/>
  <c r="IW178"/>
  <c r="LF195"/>
  <c r="IW195"/>
  <c r="LF196"/>
  <c r="IW196"/>
  <c r="LF24"/>
  <c r="IW24"/>
  <c r="LF62"/>
  <c r="IW62"/>
  <c r="LF130"/>
  <c r="IW130"/>
  <c r="LF169"/>
  <c r="IW169"/>
  <c r="LF6"/>
  <c r="IW6"/>
  <c r="LF4"/>
  <c r="IW4"/>
  <c r="LF27"/>
  <c r="IW27"/>
  <c r="LF92"/>
  <c r="IW92"/>
  <c r="LF128"/>
  <c r="IW128"/>
  <c r="LF201"/>
  <c r="IW201"/>
  <c r="LF8"/>
  <c r="IW8"/>
  <c r="IW11"/>
  <c r="LF11"/>
  <c r="LF36"/>
  <c r="IW36"/>
  <c r="LF63"/>
  <c r="IW63"/>
  <c r="LF100"/>
  <c r="IW100"/>
  <c r="LF120"/>
  <c r="IW120"/>
  <c r="LF94"/>
  <c r="IW94"/>
  <c r="LF119"/>
  <c r="IW119"/>
  <c r="LF105"/>
  <c r="IW105"/>
  <c r="LF135"/>
  <c r="IW135"/>
  <c r="LF180"/>
  <c r="IW180"/>
  <c r="LF157"/>
  <c r="LF156"/>
  <c r="LF146"/>
  <c r="IW146"/>
  <c r="LF167"/>
  <c r="IW167"/>
  <c r="LF177"/>
  <c r="IW177"/>
  <c r="LF188"/>
  <c r="IW188"/>
  <c r="LF192"/>
  <c r="IW192"/>
  <c r="LF198"/>
  <c r="IW198"/>
  <c r="LF44"/>
  <c r="IW44"/>
  <c r="LF60"/>
  <c r="IW60"/>
  <c r="LF74"/>
  <c r="IW74"/>
  <c r="LF147"/>
  <c r="IW147"/>
  <c r="LF199"/>
  <c r="IW199"/>
  <c r="LF43"/>
  <c r="IW43"/>
  <c r="LF50"/>
  <c r="IW50"/>
  <c r="LF91"/>
  <c r="IW91"/>
  <c r="LF5"/>
  <c r="IW5"/>
  <c r="LF57"/>
  <c r="IW57"/>
  <c r="LF95"/>
  <c r="IW95"/>
  <c r="LF86"/>
  <c r="IW86"/>
  <c r="LF126"/>
  <c r="IW126"/>
  <c r="LF166"/>
  <c r="IW166"/>
  <c r="LF206"/>
  <c r="IW206"/>
  <c r="LF29"/>
  <c r="IW29"/>
  <c r="LF41"/>
  <c r="IW41"/>
  <c r="LF83"/>
  <c r="IW83"/>
  <c r="LF12"/>
  <c r="IW12"/>
  <c r="LF45"/>
  <c r="IW45"/>
  <c r="LF80"/>
  <c r="IW80"/>
  <c r="LF17"/>
  <c r="IW17"/>
  <c r="LF84"/>
  <c r="IW84"/>
  <c r="LF39"/>
  <c r="IW39"/>
  <c r="LF13"/>
  <c r="IW13"/>
  <c r="LF34"/>
  <c r="IW34"/>
  <c r="LF42"/>
  <c r="IW42"/>
  <c r="LF69"/>
  <c r="IW69"/>
  <c r="LF54"/>
  <c r="IW54"/>
  <c r="LF67"/>
  <c r="IW67"/>
  <c r="LF52"/>
  <c r="IW52"/>
  <c r="LF81"/>
  <c r="IW81"/>
  <c r="LF106"/>
  <c r="IW106"/>
  <c r="LF122"/>
  <c r="IW122"/>
  <c r="LF98"/>
  <c r="IW98"/>
  <c r="LF123"/>
  <c r="IW123"/>
  <c r="LF109"/>
  <c r="IW109"/>
  <c r="LF136"/>
  <c r="IW136"/>
  <c r="LF129"/>
  <c r="IW129"/>
  <c r="LF161"/>
  <c r="IW161"/>
  <c r="LF150"/>
  <c r="IW150"/>
  <c r="LF171"/>
  <c r="IW171"/>
  <c r="LF181"/>
  <c r="IW181"/>
  <c r="LF187"/>
  <c r="IW187"/>
  <c r="LF193"/>
  <c r="IW193"/>
  <c r="LF202"/>
  <c r="IW202"/>
  <c r="IW101"/>
  <c r="LF101"/>
  <c r="LF23"/>
  <c r="IW23"/>
  <c r="LF89"/>
  <c r="IW89"/>
  <c r="LF108"/>
  <c r="IW108"/>
  <c r="LF139"/>
  <c r="IW139"/>
  <c r="LF204"/>
  <c r="IW204"/>
  <c r="LF3"/>
  <c r="IW3"/>
  <c r="LF30"/>
  <c r="IW30"/>
  <c r="LF76"/>
  <c r="IW76"/>
  <c r="LF25"/>
  <c r="IW25"/>
  <c r="LF55"/>
  <c r="IW55"/>
  <c r="LF73"/>
  <c r="IW73"/>
  <c r="LF111"/>
  <c r="IW111"/>
  <c r="LF152"/>
  <c r="IW152"/>
  <c r="LF172"/>
  <c r="IW172"/>
  <c r="LF197"/>
  <c r="IW197"/>
  <c r="LF7"/>
  <c r="IW7"/>
  <c r="LF32"/>
  <c r="IW32"/>
  <c r="LF59"/>
  <c r="IW59"/>
  <c r="LF19"/>
  <c r="IW19"/>
  <c r="LF31"/>
  <c r="IW31"/>
  <c r="LF65"/>
  <c r="IW65"/>
  <c r="LF99"/>
  <c r="IW99"/>
  <c r="LF20"/>
  <c r="IW20"/>
  <c r="LF85"/>
  <c r="IW85"/>
  <c r="LF47"/>
  <c r="IW47"/>
  <c r="LF18"/>
  <c r="IW18"/>
  <c r="LF40"/>
  <c r="IW40"/>
  <c r="LF46"/>
  <c r="IW46"/>
  <c r="LF22"/>
  <c r="IW22"/>
  <c r="LF58"/>
  <c r="IW58"/>
  <c r="LF71"/>
  <c r="IW71"/>
  <c r="LF56"/>
  <c r="IW56"/>
  <c r="LF87"/>
  <c r="IW87"/>
  <c r="LF107"/>
  <c r="IW107"/>
  <c r="LF140"/>
  <c r="IW140"/>
  <c r="LF102"/>
  <c r="IW102"/>
  <c r="LF127"/>
  <c r="IW127"/>
  <c r="LF113"/>
  <c r="IW113"/>
  <c r="LF138"/>
  <c r="IW138"/>
  <c r="LF133"/>
  <c r="IW133"/>
  <c r="LF174"/>
  <c r="IW174"/>
  <c r="LF154"/>
  <c r="IW154"/>
  <c r="LF165"/>
  <c r="IW165"/>
  <c r="LF183"/>
  <c r="IW183"/>
  <c r="LF191"/>
  <c r="IW191"/>
  <c r="LF200"/>
  <c r="IW200"/>
  <c r="LF203"/>
  <c r="IW203"/>
  <c r="IW14"/>
  <c r="IW15"/>
  <c r="IW158"/>
  <c r="IW157"/>
  <c r="IW156"/>
  <c r="IW155"/>
  <c r="VY1"/>
  <c r="TP14"/>
  <c r="TP72"/>
  <c r="TP203"/>
  <c r="TP201"/>
  <c r="TP205"/>
  <c r="TP199"/>
  <c r="TP200"/>
  <c r="TP197"/>
  <c r="TP202"/>
  <c r="TP195"/>
  <c r="TP191"/>
  <c r="TP206"/>
  <c r="TP204"/>
  <c r="TP198"/>
  <c r="TP196"/>
  <c r="TP194"/>
  <c r="TP192"/>
  <c r="TP187"/>
  <c r="TP183"/>
  <c r="TP193"/>
  <c r="TP188"/>
  <c r="TP190"/>
  <c r="TP189"/>
  <c r="TP179"/>
  <c r="TP186"/>
  <c r="TP180"/>
  <c r="TP176"/>
  <c r="TP182"/>
  <c r="TP178"/>
  <c r="TP185"/>
  <c r="TP177"/>
  <c r="TP173"/>
  <c r="TP169"/>
  <c r="TP174"/>
  <c r="TP170"/>
  <c r="TP166"/>
  <c r="TP184"/>
  <c r="TP175"/>
  <c r="TP172"/>
  <c r="TP168"/>
  <c r="TP164"/>
  <c r="TP159"/>
  <c r="TP155"/>
  <c r="TP151"/>
  <c r="TP147"/>
  <c r="TP181"/>
  <c r="TP171"/>
  <c r="TP165"/>
  <c r="TP163"/>
  <c r="TP160"/>
  <c r="TP156"/>
  <c r="TP152"/>
  <c r="TP148"/>
  <c r="TP167"/>
  <c r="TP162"/>
  <c r="TP158"/>
  <c r="TP154"/>
  <c r="TP150"/>
  <c r="TP146"/>
  <c r="TP142"/>
  <c r="TP138"/>
  <c r="TP134"/>
  <c r="TP130"/>
  <c r="TP161"/>
  <c r="TP153"/>
  <c r="TP145"/>
  <c r="TP143"/>
  <c r="TP139"/>
  <c r="TP144"/>
  <c r="TP140"/>
  <c r="TP136"/>
  <c r="TP133"/>
  <c r="TP126"/>
  <c r="TP122"/>
  <c r="TP118"/>
  <c r="TP114"/>
  <c r="TP110"/>
  <c r="TP106"/>
  <c r="TP102"/>
  <c r="TP137"/>
  <c r="TP132"/>
  <c r="TP131"/>
  <c r="TP127"/>
  <c r="TP123"/>
  <c r="TP157"/>
  <c r="TP149"/>
  <c r="TP129"/>
  <c r="TP124"/>
  <c r="TP120"/>
  <c r="TP116"/>
  <c r="TP109"/>
  <c r="TP99"/>
  <c r="TP95"/>
  <c r="TP91"/>
  <c r="TP87"/>
  <c r="TP83"/>
  <c r="TP79"/>
  <c r="TP75"/>
  <c r="TP71"/>
  <c r="TP141"/>
  <c r="TP115"/>
  <c r="TP108"/>
  <c r="TP107"/>
  <c r="TP100"/>
  <c r="TP128"/>
  <c r="TP113"/>
  <c r="TP105"/>
  <c r="TP101"/>
  <c r="TP97"/>
  <c r="TP93"/>
  <c r="TP89"/>
  <c r="TP111"/>
  <c r="TP98"/>
  <c r="TP96"/>
  <c r="TP94"/>
  <c r="TP92"/>
  <c r="TP90"/>
  <c r="TP88"/>
  <c r="TP86"/>
  <c r="TP78"/>
  <c r="TP69"/>
  <c r="TP65"/>
  <c r="TP61"/>
  <c r="TP57"/>
  <c r="TP53"/>
  <c r="TP49"/>
  <c r="TP135"/>
  <c r="TP121"/>
  <c r="TP112"/>
  <c r="TP85"/>
  <c r="TP84"/>
  <c r="TP77"/>
  <c r="TP76"/>
  <c r="TP125"/>
  <c r="TP117"/>
  <c r="TP104"/>
  <c r="TP81"/>
  <c r="TP80"/>
  <c r="TP73"/>
  <c r="TP68"/>
  <c r="TP64"/>
  <c r="TP60"/>
  <c r="TP56"/>
  <c r="TP51"/>
  <c r="TP50"/>
  <c r="TP46"/>
  <c r="TP42"/>
  <c r="TP36"/>
  <c r="TP32"/>
  <c r="TP27"/>
  <c r="TP23"/>
  <c r="TP119"/>
  <c r="TP67"/>
  <c r="TP63"/>
  <c r="TP59"/>
  <c r="TP55"/>
  <c r="TP47"/>
  <c r="TP43"/>
  <c r="TP39"/>
  <c r="TP37"/>
  <c r="TP33"/>
  <c r="TP28"/>
  <c r="TP70"/>
  <c r="TP66"/>
  <c r="TP62"/>
  <c r="TP58"/>
  <c r="TP54"/>
  <c r="TP52"/>
  <c r="TP45"/>
  <c r="TP41"/>
  <c r="TP38"/>
  <c r="TP35"/>
  <c r="TP30"/>
  <c r="TP26"/>
  <c r="TP22"/>
  <c r="TP25"/>
  <c r="TP21"/>
  <c r="TP19"/>
  <c r="TP15"/>
  <c r="TP9"/>
  <c r="TP5"/>
  <c r="TP2"/>
  <c r="TP3"/>
  <c r="TP24"/>
  <c r="TP11"/>
  <c r="TP48"/>
  <c r="TP40"/>
  <c r="TP16"/>
  <c r="TP10"/>
  <c r="TP34"/>
  <c r="TP17"/>
  <c r="TP4"/>
  <c r="TP103"/>
  <c r="TP82"/>
  <c r="TP74"/>
  <c r="TP44"/>
  <c r="TP31"/>
  <c r="TP18"/>
  <c r="TP13"/>
  <c r="TP12"/>
  <c r="TP8"/>
  <c r="TP6"/>
  <c r="TP29"/>
  <c r="TP20"/>
  <c r="TP7"/>
  <c r="TQ1"/>
  <c r="GK201" l="1"/>
  <c r="GK206"/>
  <c r="GK198"/>
  <c r="GK203"/>
  <c r="GK204"/>
  <c r="GK196"/>
  <c r="GK205"/>
  <c r="GK197"/>
  <c r="GK191"/>
  <c r="GK199"/>
  <c r="GK193"/>
  <c r="GK202"/>
  <c r="GK184"/>
  <c r="GK176"/>
  <c r="GK195"/>
  <c r="GK194"/>
  <c r="GK183"/>
  <c r="GK187"/>
  <c r="GK185"/>
  <c r="GK188"/>
  <c r="GK186"/>
  <c r="GK174"/>
  <c r="GK166"/>
  <c r="GK158"/>
  <c r="GK192"/>
  <c r="GK180"/>
  <c r="GK175"/>
  <c r="GK200"/>
  <c r="GK190"/>
  <c r="GK182"/>
  <c r="GK179"/>
  <c r="GK171"/>
  <c r="GK169"/>
  <c r="GK167"/>
  <c r="GK156"/>
  <c r="GK181"/>
  <c r="GK178"/>
  <c r="GK172"/>
  <c r="GK152"/>
  <c r="GK150"/>
  <c r="GK189"/>
  <c r="GK163"/>
  <c r="GK162"/>
  <c r="GK165"/>
  <c r="GK164"/>
  <c r="GK161"/>
  <c r="GK160"/>
  <c r="GK159"/>
  <c r="GK157"/>
  <c r="GK154"/>
  <c r="GK170"/>
  <c r="GK168"/>
  <c r="GK153"/>
  <c r="GK148"/>
  <c r="GK139"/>
  <c r="GK131"/>
  <c r="GK123"/>
  <c r="GK151"/>
  <c r="GK147"/>
  <c r="GK146"/>
  <c r="GK137"/>
  <c r="GK177"/>
  <c r="GK141"/>
  <c r="GK155"/>
  <c r="GK149"/>
  <c r="GK144"/>
  <c r="GK145"/>
  <c r="GK129"/>
  <c r="GK117"/>
  <c r="GK134"/>
  <c r="GK130"/>
  <c r="GK127"/>
  <c r="GK125"/>
  <c r="GK124"/>
  <c r="GK122"/>
  <c r="GK119"/>
  <c r="GK142"/>
  <c r="GK133"/>
  <c r="GK132"/>
  <c r="GK135"/>
  <c r="GK120"/>
  <c r="GK173"/>
  <c r="GK128"/>
  <c r="GK126"/>
  <c r="GK115"/>
  <c r="GK108"/>
  <c r="GK100"/>
  <c r="GK143"/>
  <c r="GK136"/>
  <c r="GK138"/>
  <c r="GK114"/>
  <c r="GK113"/>
  <c r="GK111"/>
  <c r="GK109"/>
  <c r="GK96"/>
  <c r="GK94"/>
  <c r="GK87"/>
  <c r="GK79"/>
  <c r="GK97"/>
  <c r="GK91"/>
  <c r="GK89"/>
  <c r="GK104"/>
  <c r="GK112"/>
  <c r="GK140"/>
  <c r="GK103"/>
  <c r="GK85"/>
  <c r="GK68"/>
  <c r="GK98"/>
  <c r="GK86"/>
  <c r="GK72"/>
  <c r="GK70"/>
  <c r="GK65"/>
  <c r="GK57"/>
  <c r="GK107"/>
  <c r="GK90"/>
  <c r="GK82"/>
  <c r="GK74"/>
  <c r="GK62"/>
  <c r="GK54"/>
  <c r="GK121"/>
  <c r="GK101"/>
  <c r="GK99"/>
  <c r="GK76"/>
  <c r="GK59"/>
  <c r="GK51"/>
  <c r="GK81"/>
  <c r="GK78"/>
  <c r="GK66"/>
  <c r="GK60"/>
  <c r="GK52"/>
  <c r="GK44"/>
  <c r="GK36"/>
  <c r="GK110"/>
  <c r="GK88"/>
  <c r="GK84"/>
  <c r="GK73"/>
  <c r="GK58"/>
  <c r="GK35"/>
  <c r="GK105"/>
  <c r="GK41"/>
  <c r="GK39"/>
  <c r="GK37"/>
  <c r="GK69"/>
  <c r="GK63"/>
  <c r="GK55"/>
  <c r="GK43"/>
  <c r="GK25"/>
  <c r="GK67"/>
  <c r="GK61"/>
  <c r="GK53"/>
  <c r="GK42"/>
  <c r="GK29"/>
  <c r="GK21"/>
  <c r="GK83"/>
  <c r="GK45"/>
  <c r="GK38"/>
  <c r="GK26"/>
  <c r="GK17"/>
  <c r="GK15"/>
  <c r="GK7"/>
  <c r="GK71"/>
  <c r="GK48"/>
  <c r="GK34"/>
  <c r="GK19"/>
  <c r="GK12"/>
  <c r="GK4"/>
  <c r="GK116"/>
  <c r="GK92"/>
  <c r="GK75"/>
  <c r="GK64"/>
  <c r="GK33"/>
  <c r="GK32"/>
  <c r="GK23"/>
  <c r="GK9"/>
  <c r="GK106"/>
  <c r="GK56"/>
  <c r="GK50"/>
  <c r="GK49"/>
  <c r="GK46"/>
  <c r="GK22"/>
  <c r="GK13"/>
  <c r="GK5"/>
  <c r="GK102"/>
  <c r="GK95"/>
  <c r="GK77"/>
  <c r="GK28"/>
  <c r="GK11"/>
  <c r="GK3"/>
  <c r="GK16"/>
  <c r="GK80"/>
  <c r="GK40"/>
  <c r="GK30"/>
  <c r="GK8"/>
  <c r="GK118"/>
  <c r="GK27"/>
  <c r="GK24"/>
  <c r="GK20"/>
  <c r="GK93"/>
  <c r="GK47"/>
  <c r="GK14"/>
  <c r="GK10"/>
  <c r="GK6"/>
  <c r="GK2"/>
  <c r="GK18"/>
  <c r="GK31"/>
  <c r="GJ208"/>
  <c r="DV205"/>
  <c r="DV201"/>
  <c r="DV197"/>
  <c r="DV193"/>
  <c r="DV189"/>
  <c r="DV185"/>
  <c r="DV181"/>
  <c r="DV177"/>
  <c r="DV173"/>
  <c r="DV169"/>
  <c r="DV165"/>
  <c r="DV161"/>
  <c r="DV157"/>
  <c r="DV153"/>
  <c r="DV149"/>
  <c r="DV145"/>
  <c r="DV141"/>
  <c r="DV137"/>
  <c r="DV206"/>
  <c r="DV202"/>
  <c r="DV198"/>
  <c r="DV194"/>
  <c r="DV190"/>
  <c r="DV186"/>
  <c r="DV182"/>
  <c r="DV178"/>
  <c r="DV174"/>
  <c r="DV170"/>
  <c r="DV166"/>
  <c r="DV203"/>
  <c r="DV199"/>
  <c r="DV195"/>
  <c r="DV191"/>
  <c r="DV187"/>
  <c r="DV183"/>
  <c r="DV179"/>
  <c r="DV175"/>
  <c r="DV204"/>
  <c r="DV200"/>
  <c r="DV196"/>
  <c r="DV192"/>
  <c r="DV188"/>
  <c r="DV184"/>
  <c r="DV180"/>
  <c r="DV176"/>
  <c r="DV172"/>
  <c r="DV168"/>
  <c r="DV164"/>
  <c r="DV156"/>
  <c r="DV151"/>
  <c r="DV150"/>
  <c r="DV140"/>
  <c r="DV136"/>
  <c r="DV132"/>
  <c r="DV128"/>
  <c r="DV124"/>
  <c r="DV120"/>
  <c r="DV171"/>
  <c r="DV160"/>
  <c r="DV155"/>
  <c r="DV154"/>
  <c r="DV144"/>
  <c r="DV139"/>
  <c r="DV138"/>
  <c r="DV133"/>
  <c r="DV129"/>
  <c r="DV125"/>
  <c r="DV167"/>
  <c r="DV159"/>
  <c r="DV158"/>
  <c r="DV148"/>
  <c r="DV143"/>
  <c r="DV142"/>
  <c r="DV134"/>
  <c r="DV130"/>
  <c r="DV126"/>
  <c r="DV163"/>
  <c r="DV162"/>
  <c r="DV152"/>
  <c r="DV147"/>
  <c r="DV146"/>
  <c r="DV135"/>
  <c r="DV131"/>
  <c r="DV127"/>
  <c r="DV123"/>
  <c r="DV119"/>
  <c r="DV115"/>
  <c r="DV121"/>
  <c r="DV118"/>
  <c r="DV116"/>
  <c r="DV111"/>
  <c r="DV107"/>
  <c r="DV103"/>
  <c r="DV99"/>
  <c r="DV95"/>
  <c r="DV91"/>
  <c r="DV87"/>
  <c r="DV83"/>
  <c r="DV79"/>
  <c r="DV75"/>
  <c r="DV71"/>
  <c r="DV67"/>
  <c r="DV63"/>
  <c r="DV108"/>
  <c r="DV104"/>
  <c r="DV100"/>
  <c r="DV96"/>
  <c r="DV92"/>
  <c r="DV88"/>
  <c r="DV84"/>
  <c r="DV80"/>
  <c r="DV76"/>
  <c r="DV72"/>
  <c r="DV122"/>
  <c r="DV117"/>
  <c r="DV114"/>
  <c r="DV109"/>
  <c r="DV105"/>
  <c r="DV101"/>
  <c r="DV97"/>
  <c r="DV93"/>
  <c r="DV89"/>
  <c r="DV85"/>
  <c r="DV81"/>
  <c r="DV77"/>
  <c r="DV73"/>
  <c r="DV113"/>
  <c r="DV112"/>
  <c r="DV110"/>
  <c r="DV106"/>
  <c r="DV102"/>
  <c r="DV98"/>
  <c r="DV94"/>
  <c r="DV90"/>
  <c r="DV86"/>
  <c r="DV82"/>
  <c r="DV78"/>
  <c r="DV74"/>
  <c r="DV70"/>
  <c r="DV66"/>
  <c r="DV62"/>
  <c r="DV58"/>
  <c r="DV68"/>
  <c r="DV65"/>
  <c r="DV60"/>
  <c r="DV59"/>
  <c r="DV54"/>
  <c r="DV50"/>
  <c r="DV46"/>
  <c r="DV42"/>
  <c r="DV38"/>
  <c r="DV34"/>
  <c r="DV30"/>
  <c r="DV26"/>
  <c r="DV22"/>
  <c r="DV18"/>
  <c r="DV14"/>
  <c r="DV10"/>
  <c r="DV6"/>
  <c r="DV2"/>
  <c r="DV11"/>
  <c r="DV7"/>
  <c r="DV3"/>
  <c r="DV12"/>
  <c r="DV4"/>
  <c r="DV55"/>
  <c r="DV51"/>
  <c r="DV47"/>
  <c r="DV43"/>
  <c r="DV39"/>
  <c r="DV35"/>
  <c r="DV31"/>
  <c r="DV27"/>
  <c r="DV23"/>
  <c r="DV19"/>
  <c r="DV15"/>
  <c r="DV16"/>
  <c r="DV8"/>
  <c r="DV1"/>
  <c r="DV69"/>
  <c r="DV64"/>
  <c r="DV56"/>
  <c r="DV52"/>
  <c r="DV48"/>
  <c r="DV44"/>
  <c r="DV40"/>
  <c r="DV36"/>
  <c r="DV32"/>
  <c r="DV28"/>
  <c r="DV24"/>
  <c r="DV20"/>
  <c r="DV61"/>
  <c r="DV57"/>
  <c r="DV53"/>
  <c r="DV49"/>
  <c r="DV45"/>
  <c r="DV41"/>
  <c r="DV37"/>
  <c r="DV33"/>
  <c r="DV29"/>
  <c r="DV25"/>
  <c r="DV21"/>
  <c r="DV17"/>
  <c r="DV13"/>
  <c r="DV9"/>
  <c r="DV5"/>
  <c r="GK210"/>
  <c r="BH206"/>
  <c r="BH204"/>
  <c r="BH205"/>
  <c r="BH201"/>
  <c r="BH199"/>
  <c r="BH197"/>
  <c r="BH195"/>
  <c r="BH203"/>
  <c r="BH202"/>
  <c r="BH200"/>
  <c r="BH198"/>
  <c r="BH194"/>
  <c r="BH196"/>
  <c r="BH191"/>
  <c r="BH193"/>
  <c r="BH192"/>
  <c r="BH190"/>
  <c r="BH188"/>
  <c r="BH186"/>
  <c r="BH184"/>
  <c r="BH189"/>
  <c r="BH187"/>
  <c r="BH185"/>
  <c r="BH183"/>
  <c r="BH181"/>
  <c r="BH179"/>
  <c r="BH177"/>
  <c r="BH182"/>
  <c r="BH180"/>
  <c r="BH178"/>
  <c r="BH173"/>
  <c r="BH172"/>
  <c r="BH165"/>
  <c r="BH164"/>
  <c r="BH162"/>
  <c r="BH160"/>
  <c r="BH158"/>
  <c r="BH175"/>
  <c r="BH174"/>
  <c r="BH167"/>
  <c r="BH166"/>
  <c r="BH176"/>
  <c r="BH169"/>
  <c r="BH168"/>
  <c r="BH163"/>
  <c r="BH171"/>
  <c r="BH170"/>
  <c r="BH154"/>
  <c r="BH153"/>
  <c r="BH148"/>
  <c r="BH146"/>
  <c r="BH144"/>
  <c r="BH142"/>
  <c r="BH157"/>
  <c r="BH156"/>
  <c r="BH155"/>
  <c r="BH159"/>
  <c r="BH150"/>
  <c r="BH149"/>
  <c r="BH147"/>
  <c r="BH161"/>
  <c r="BH152"/>
  <c r="BH151"/>
  <c r="BH145"/>
  <c r="BH136"/>
  <c r="BH143"/>
  <c r="BH138"/>
  <c r="BH137"/>
  <c r="BH134"/>
  <c r="BH132"/>
  <c r="BH130"/>
  <c r="BH128"/>
  <c r="BH140"/>
  <c r="BH139"/>
  <c r="BH141"/>
  <c r="BH135"/>
  <c r="BH133"/>
  <c r="BH131"/>
  <c r="BH129"/>
  <c r="BH124"/>
  <c r="BH123"/>
  <c r="BH126"/>
  <c r="BH125"/>
  <c r="BH118"/>
  <c r="BH116"/>
  <c r="BH114"/>
  <c r="BH112"/>
  <c r="BH110"/>
  <c r="BH108"/>
  <c r="BH106"/>
  <c r="BH104"/>
  <c r="BH127"/>
  <c r="BH120"/>
  <c r="BH119"/>
  <c r="BH122"/>
  <c r="BH121"/>
  <c r="BH117"/>
  <c r="BH115"/>
  <c r="BH113"/>
  <c r="BH111"/>
  <c r="BH109"/>
  <c r="BH107"/>
  <c r="BH105"/>
  <c r="BH102"/>
  <c r="BH101"/>
  <c r="BH94"/>
  <c r="BH93"/>
  <c r="BH86"/>
  <c r="BH85"/>
  <c r="BH80"/>
  <c r="BH78"/>
  <c r="BH76"/>
  <c r="BH74"/>
  <c r="BH72"/>
  <c r="BH70"/>
  <c r="BH68"/>
  <c r="BH66"/>
  <c r="BH64"/>
  <c r="BH62"/>
  <c r="BH60"/>
  <c r="BH58"/>
  <c r="BH56"/>
  <c r="BH54"/>
  <c r="BH52"/>
  <c r="BH96"/>
  <c r="BH95"/>
  <c r="BH88"/>
  <c r="BH87"/>
  <c r="BH98"/>
  <c r="BH97"/>
  <c r="BH90"/>
  <c r="BH89"/>
  <c r="BH82"/>
  <c r="BH81"/>
  <c r="BH79"/>
  <c r="BH103"/>
  <c r="BH100"/>
  <c r="BH99"/>
  <c r="BH92"/>
  <c r="BH91"/>
  <c r="BH84"/>
  <c r="BH83"/>
  <c r="BH71"/>
  <c r="BH51"/>
  <c r="BH49"/>
  <c r="BH47"/>
  <c r="BH45"/>
  <c r="BH43"/>
  <c r="BH41"/>
  <c r="BH39"/>
  <c r="BH37"/>
  <c r="BH35"/>
  <c r="BH33"/>
  <c r="BH31"/>
  <c r="BH77"/>
  <c r="BH73"/>
  <c r="BH67"/>
  <c r="BH65"/>
  <c r="BH63"/>
  <c r="BH61"/>
  <c r="BH59"/>
  <c r="BH57"/>
  <c r="BH55"/>
  <c r="BH53"/>
  <c r="BH50"/>
  <c r="BH48"/>
  <c r="BH46"/>
  <c r="BH44"/>
  <c r="BH75"/>
  <c r="BH69"/>
  <c r="BH40"/>
  <c r="BH32"/>
  <c r="BH27"/>
  <c r="BH26"/>
  <c r="BH21"/>
  <c r="BH19"/>
  <c r="BH17"/>
  <c r="BH15"/>
  <c r="BH13"/>
  <c r="BH11"/>
  <c r="BH9"/>
  <c r="BH7"/>
  <c r="BH5"/>
  <c r="BH3"/>
  <c r="BH12"/>
  <c r="BH8"/>
  <c r="BH42"/>
  <c r="BH34"/>
  <c r="BH29"/>
  <c r="BH28"/>
  <c r="BH10"/>
  <c r="BH6"/>
  <c r="BH4"/>
  <c r="BH36"/>
  <c r="BH23"/>
  <c r="BH22"/>
  <c r="BH20"/>
  <c r="BH18"/>
  <c r="BH16"/>
  <c r="BH14"/>
  <c r="BH38"/>
  <c r="BH30"/>
  <c r="BH25"/>
  <c r="BH24"/>
  <c r="BH2"/>
  <c r="LG158"/>
  <c r="GL1"/>
  <c r="LG14"/>
  <c r="VY201"/>
  <c r="VY206"/>
  <c r="VY203"/>
  <c r="VY200"/>
  <c r="VY196"/>
  <c r="VY188"/>
  <c r="VY195"/>
  <c r="VY182"/>
  <c r="VY179"/>
  <c r="VY171"/>
  <c r="VY198"/>
  <c r="VY192"/>
  <c r="VY186"/>
  <c r="VY204"/>
  <c r="VY202"/>
  <c r="VY193"/>
  <c r="VY187"/>
  <c r="VY168"/>
  <c r="VY165"/>
  <c r="VY190"/>
  <c r="VY199"/>
  <c r="VY189"/>
  <c r="VY180"/>
  <c r="VY177"/>
  <c r="VY164"/>
  <c r="VY181"/>
  <c r="VY178"/>
  <c r="VY205"/>
  <c r="VY191"/>
  <c r="VY184"/>
  <c r="VY185"/>
  <c r="VY166"/>
  <c r="VY154"/>
  <c r="VY146"/>
  <c r="VY197"/>
  <c r="VY194"/>
  <c r="VY174"/>
  <c r="VY169"/>
  <c r="VY172"/>
  <c r="VY183"/>
  <c r="VY170"/>
  <c r="VY167"/>
  <c r="VY163"/>
  <c r="VY159"/>
  <c r="VY175"/>
  <c r="VY157"/>
  <c r="VY156"/>
  <c r="VY151"/>
  <c r="VY149"/>
  <c r="VY147"/>
  <c r="VY137"/>
  <c r="VY129"/>
  <c r="VY121"/>
  <c r="VY162"/>
  <c r="VY160"/>
  <c r="VY152"/>
  <c r="VY143"/>
  <c r="VY153"/>
  <c r="VY128"/>
  <c r="VY117"/>
  <c r="VY109"/>
  <c r="VY134"/>
  <c r="VY127"/>
  <c r="VY124"/>
  <c r="VY145"/>
  <c r="VY131"/>
  <c r="VY176"/>
  <c r="VY148"/>
  <c r="VY125"/>
  <c r="VY150"/>
  <c r="VY132"/>
  <c r="VY122"/>
  <c r="VY108"/>
  <c r="VY106"/>
  <c r="VY98"/>
  <c r="VY90"/>
  <c r="VY82"/>
  <c r="VY133"/>
  <c r="VY120"/>
  <c r="VY119"/>
  <c r="VY95"/>
  <c r="VY93"/>
  <c r="VY91"/>
  <c r="VY79"/>
  <c r="VY135"/>
  <c r="VY118"/>
  <c r="VY116"/>
  <c r="VY112"/>
  <c r="VY110"/>
  <c r="VY97"/>
  <c r="VY84"/>
  <c r="VY144"/>
  <c r="VY142"/>
  <c r="VY139"/>
  <c r="VY126"/>
  <c r="VY115"/>
  <c r="VY107"/>
  <c r="VY103"/>
  <c r="VY101"/>
  <c r="VY99"/>
  <c r="VY86"/>
  <c r="VY81"/>
  <c r="VY114"/>
  <c r="VY113"/>
  <c r="VY111"/>
  <c r="VY105"/>
  <c r="VY92"/>
  <c r="VY88"/>
  <c r="VY78"/>
  <c r="VY70"/>
  <c r="VY62"/>
  <c r="VY54"/>
  <c r="VY46"/>
  <c r="VY130"/>
  <c r="VY102"/>
  <c r="VY89"/>
  <c r="VY67"/>
  <c r="VY65"/>
  <c r="VY63"/>
  <c r="VY173"/>
  <c r="VY155"/>
  <c r="VY136"/>
  <c r="VY85"/>
  <c r="VY69"/>
  <c r="VY158"/>
  <c r="VY94"/>
  <c r="VY80"/>
  <c r="VY75"/>
  <c r="VY73"/>
  <c r="VY71"/>
  <c r="VY58"/>
  <c r="VY77"/>
  <c r="VY64"/>
  <c r="VY60"/>
  <c r="VY45"/>
  <c r="VY33"/>
  <c r="VY25"/>
  <c r="VY138"/>
  <c r="VY87"/>
  <c r="VY83"/>
  <c r="VY74"/>
  <c r="VY42"/>
  <c r="VY141"/>
  <c r="VY104"/>
  <c r="VY61"/>
  <c r="VY49"/>
  <c r="VY39"/>
  <c r="VY30"/>
  <c r="VY28"/>
  <c r="VY26"/>
  <c r="VY68"/>
  <c r="VY59"/>
  <c r="VY40"/>
  <c r="VY32"/>
  <c r="VY66"/>
  <c r="VY57"/>
  <c r="VY56"/>
  <c r="VY43"/>
  <c r="VY38"/>
  <c r="VY36"/>
  <c r="VY34"/>
  <c r="VY22"/>
  <c r="VY19"/>
  <c r="VY11"/>
  <c r="VY5"/>
  <c r="VY2"/>
  <c r="VY123"/>
  <c r="VY52"/>
  <c r="VY47"/>
  <c r="VY51"/>
  <c r="VY96"/>
  <c r="VY23"/>
  <c r="VY41"/>
  <c r="VY27"/>
  <c r="VY55"/>
  <c r="VY37"/>
  <c r="VY10"/>
  <c r="VY3"/>
  <c r="VY14"/>
  <c r="VY100"/>
  <c r="VY50"/>
  <c r="VY48"/>
  <c r="VY21"/>
  <c r="VY20"/>
  <c r="VY18"/>
  <c r="VY7"/>
  <c r="VY4"/>
  <c r="VY17"/>
  <c r="VY13"/>
  <c r="VY9"/>
  <c r="VY161"/>
  <c r="VY35"/>
  <c r="VY16"/>
  <c r="VY12"/>
  <c r="VY72"/>
  <c r="VY53"/>
  <c r="VY31"/>
  <c r="VY29"/>
  <c r="VY15"/>
  <c r="VY140"/>
  <c r="VY44"/>
  <c r="VY24"/>
  <c r="VY6"/>
  <c r="VY8"/>
  <c r="VY76"/>
  <c r="LG155"/>
  <c r="LG45"/>
  <c r="IX45"/>
  <c r="LG50"/>
  <c r="IX50"/>
  <c r="LG128"/>
  <c r="IX128"/>
  <c r="LG132"/>
  <c r="IX132"/>
  <c r="LG163"/>
  <c r="IX163"/>
  <c r="LG169"/>
  <c r="IX169"/>
  <c r="LG12"/>
  <c r="IX12"/>
  <c r="LG25"/>
  <c r="IX25"/>
  <c r="LG37"/>
  <c r="IX37"/>
  <c r="LG119"/>
  <c r="IX119"/>
  <c r="LG51"/>
  <c r="IX51"/>
  <c r="LG104"/>
  <c r="IX104"/>
  <c r="LG121"/>
  <c r="IX121"/>
  <c r="LG78"/>
  <c r="IX78"/>
  <c r="LG111"/>
  <c r="IX111"/>
  <c r="LG100"/>
  <c r="IX100"/>
  <c r="LG83"/>
  <c r="IX83"/>
  <c r="LG124"/>
  <c r="IX124"/>
  <c r="LG137"/>
  <c r="IX137"/>
  <c r="LG133"/>
  <c r="IX133"/>
  <c r="LG161"/>
  <c r="IX161"/>
  <c r="LG165"/>
  <c r="IX165"/>
  <c r="LG168"/>
  <c r="IX168"/>
  <c r="LG173"/>
  <c r="IX173"/>
  <c r="LG179"/>
  <c r="IX179"/>
  <c r="LG194"/>
  <c r="IX194"/>
  <c r="LG197"/>
  <c r="IX197"/>
  <c r="LG13"/>
  <c r="IX13"/>
  <c r="LG17"/>
  <c r="IX17"/>
  <c r="LG3"/>
  <c r="IX3"/>
  <c r="LG22"/>
  <c r="IX22"/>
  <c r="LG54"/>
  <c r="IX54"/>
  <c r="LG39"/>
  <c r="IX39"/>
  <c r="LG23"/>
  <c r="IX23"/>
  <c r="LG56"/>
  <c r="IX56"/>
  <c r="LG117"/>
  <c r="IX117"/>
  <c r="LG135"/>
  <c r="IX135"/>
  <c r="LG86"/>
  <c r="IX86"/>
  <c r="LG89"/>
  <c r="IX89"/>
  <c r="LG107"/>
  <c r="IX107"/>
  <c r="LG87"/>
  <c r="IX87"/>
  <c r="LG129"/>
  <c r="IX129"/>
  <c r="LG102"/>
  <c r="IX102"/>
  <c r="LG136"/>
  <c r="IX136"/>
  <c r="LG130"/>
  <c r="IX130"/>
  <c r="LG162"/>
  <c r="IX162"/>
  <c r="LG171"/>
  <c r="IX171"/>
  <c r="LG172"/>
  <c r="IX172"/>
  <c r="LG177"/>
  <c r="IX177"/>
  <c r="LG189"/>
  <c r="IX189"/>
  <c r="LG196"/>
  <c r="IX196"/>
  <c r="LG200"/>
  <c r="IX200"/>
  <c r="LG8"/>
  <c r="IX8"/>
  <c r="LG81"/>
  <c r="IX81"/>
  <c r="LG153"/>
  <c r="IX153"/>
  <c r="LG202"/>
  <c r="IX202"/>
  <c r="LG34"/>
  <c r="IX34"/>
  <c r="LG27"/>
  <c r="IX27"/>
  <c r="LG108"/>
  <c r="IX108"/>
  <c r="LG134"/>
  <c r="IX134"/>
  <c r="LG185"/>
  <c r="IX185"/>
  <c r="LG7"/>
  <c r="IX7"/>
  <c r="LG47"/>
  <c r="IX47"/>
  <c r="LG76"/>
  <c r="IX76"/>
  <c r="LG53"/>
  <c r="IX53"/>
  <c r="LG90"/>
  <c r="IX90"/>
  <c r="LG97"/>
  <c r="IX97"/>
  <c r="LG115"/>
  <c r="IX115"/>
  <c r="LG95"/>
  <c r="IX95"/>
  <c r="LG157"/>
  <c r="LG156"/>
  <c r="LG110"/>
  <c r="IX110"/>
  <c r="LG144"/>
  <c r="IX144"/>
  <c r="LG138"/>
  <c r="IX138"/>
  <c r="LG148"/>
  <c r="IX148"/>
  <c r="LG147"/>
  <c r="IX147"/>
  <c r="LG184"/>
  <c r="IX184"/>
  <c r="LG178"/>
  <c r="IX178"/>
  <c r="LG188"/>
  <c r="IX188"/>
  <c r="LG204"/>
  <c r="IX204"/>
  <c r="LG205"/>
  <c r="IX205"/>
  <c r="LG103"/>
  <c r="IX103"/>
  <c r="LG112"/>
  <c r="IX112"/>
  <c r="LG126"/>
  <c r="IX126"/>
  <c r="LG186"/>
  <c r="IX186"/>
  <c r="LG52"/>
  <c r="IX52"/>
  <c r="LG43"/>
  <c r="IX43"/>
  <c r="LG93"/>
  <c r="IX93"/>
  <c r="LG140"/>
  <c r="IX140"/>
  <c r="LG190"/>
  <c r="IX190"/>
  <c r="LG5"/>
  <c r="IX5"/>
  <c r="LG20"/>
  <c r="IX20"/>
  <c r="LG66"/>
  <c r="IX66"/>
  <c r="LG68"/>
  <c r="IX68"/>
  <c r="LG101"/>
  <c r="IX101"/>
  <c r="LG141"/>
  <c r="IX141"/>
  <c r="LG99"/>
  <c r="IX99"/>
  <c r="LG123"/>
  <c r="IX123"/>
  <c r="LG114"/>
  <c r="IX114"/>
  <c r="LG139"/>
  <c r="IX139"/>
  <c r="LG142"/>
  <c r="IX142"/>
  <c r="LG152"/>
  <c r="IX152"/>
  <c r="LG151"/>
  <c r="IX151"/>
  <c r="LG166"/>
  <c r="IX166"/>
  <c r="LG182"/>
  <c r="IX182"/>
  <c r="LG193"/>
  <c r="IX193"/>
  <c r="LG206"/>
  <c r="IX206"/>
  <c r="LG201"/>
  <c r="IX201"/>
  <c r="LG21"/>
  <c r="IX21"/>
  <c r="LG67"/>
  <c r="IX67"/>
  <c r="LG98"/>
  <c r="IX98"/>
  <c r="LG120"/>
  <c r="IX120"/>
  <c r="LG154"/>
  <c r="IX154"/>
  <c r="LG192"/>
  <c r="IX192"/>
  <c r="LG24"/>
  <c r="IX24"/>
  <c r="LG2"/>
  <c r="IX2"/>
  <c r="LG58"/>
  <c r="IX58"/>
  <c r="LG125"/>
  <c r="IX125"/>
  <c r="LG88"/>
  <c r="IX88"/>
  <c r="LG149"/>
  <c r="IX149"/>
  <c r="LG167"/>
  <c r="IX167"/>
  <c r="LG175"/>
  <c r="IX175"/>
  <c r="LG199"/>
  <c r="IX199"/>
  <c r="LG10"/>
  <c r="IX10"/>
  <c r="LG62"/>
  <c r="IX62"/>
  <c r="LG64"/>
  <c r="IX64"/>
  <c r="LG15"/>
  <c r="LG16"/>
  <c r="IX16"/>
  <c r="LG35"/>
  <c r="IX35"/>
  <c r="LG36"/>
  <c r="IX36"/>
  <c r="LG77"/>
  <c r="IX77"/>
  <c r="LG92"/>
  <c r="IX92"/>
  <c r="LG29"/>
  <c r="IX29"/>
  <c r="LG74"/>
  <c r="IX74"/>
  <c r="LG40"/>
  <c r="IX40"/>
  <c r="LG38"/>
  <c r="IX38"/>
  <c r="LG70"/>
  <c r="IX70"/>
  <c r="LG59"/>
  <c r="IX59"/>
  <c r="LG42"/>
  <c r="IX42"/>
  <c r="LG73"/>
  <c r="IX73"/>
  <c r="LG84"/>
  <c r="IX84"/>
  <c r="LG61"/>
  <c r="IX61"/>
  <c r="LG94"/>
  <c r="IX94"/>
  <c r="LG105"/>
  <c r="IX105"/>
  <c r="LG71"/>
  <c r="IX71"/>
  <c r="LG109"/>
  <c r="IX109"/>
  <c r="LG127"/>
  <c r="IX127"/>
  <c r="LG118"/>
  <c r="IX118"/>
  <c r="LG143"/>
  <c r="IX143"/>
  <c r="LG146"/>
  <c r="IX146"/>
  <c r="LG170"/>
  <c r="IX170"/>
  <c r="LG176"/>
  <c r="IX176"/>
  <c r="LG183"/>
  <c r="IX183"/>
  <c r="LG191"/>
  <c r="IX191"/>
  <c r="LG203"/>
  <c r="IX203"/>
  <c r="LG11"/>
  <c r="IX11"/>
  <c r="LG33"/>
  <c r="IX33"/>
  <c r="LG69"/>
  <c r="IX69"/>
  <c r="LG79"/>
  <c r="IX79"/>
  <c r="LG164"/>
  <c r="IX164"/>
  <c r="LG4"/>
  <c r="IX4"/>
  <c r="LG18"/>
  <c r="IX18"/>
  <c r="LG26"/>
  <c r="IX26"/>
  <c r="LG60"/>
  <c r="IX60"/>
  <c r="LG49"/>
  <c r="IX49"/>
  <c r="LG91"/>
  <c r="IX91"/>
  <c r="LG106"/>
  <c r="IX106"/>
  <c r="LG181"/>
  <c r="IX181"/>
  <c r="LG198"/>
  <c r="IX198"/>
  <c r="LG31"/>
  <c r="IX31"/>
  <c r="LG30"/>
  <c r="IX30"/>
  <c r="LG32"/>
  <c r="IX32"/>
  <c r="LG44"/>
  <c r="IX44"/>
  <c r="LG9"/>
  <c r="IX9"/>
  <c r="LG55"/>
  <c r="IX55"/>
  <c r="LG57"/>
  <c r="IX57"/>
  <c r="LG6"/>
  <c r="IX6"/>
  <c r="LG82"/>
  <c r="IX82"/>
  <c r="LG48"/>
  <c r="IX48"/>
  <c r="LG19"/>
  <c r="IX19"/>
  <c r="LG41"/>
  <c r="IX41"/>
  <c r="LG28"/>
  <c r="IX28"/>
  <c r="LG63"/>
  <c r="IX63"/>
  <c r="LG46"/>
  <c r="IX46"/>
  <c r="LG80"/>
  <c r="IX80"/>
  <c r="LG85"/>
  <c r="IX85"/>
  <c r="LG65"/>
  <c r="IX65"/>
  <c r="LG96"/>
  <c r="IX96"/>
  <c r="LG113"/>
  <c r="IX113"/>
  <c r="LG75"/>
  <c r="IX75"/>
  <c r="LG116"/>
  <c r="IX116"/>
  <c r="LG131"/>
  <c r="IX131"/>
  <c r="LG122"/>
  <c r="IX122"/>
  <c r="LG145"/>
  <c r="IX145"/>
  <c r="LG150"/>
  <c r="IX150"/>
  <c r="LG160"/>
  <c r="LG159"/>
  <c r="IX160"/>
  <c r="IX159"/>
  <c r="LG174"/>
  <c r="IX174"/>
  <c r="LG180"/>
  <c r="IX180"/>
  <c r="LG187"/>
  <c r="IX187"/>
  <c r="LG195"/>
  <c r="IX195"/>
  <c r="LG72"/>
  <c r="IX72"/>
  <c r="IX15"/>
  <c r="IX14"/>
  <c r="IX158"/>
  <c r="IX157"/>
  <c r="IX156"/>
  <c r="IX155"/>
  <c r="VZ1"/>
  <c r="TQ204"/>
  <c r="TQ14"/>
  <c r="TQ206"/>
  <c r="TQ202"/>
  <c r="TQ205"/>
  <c r="TQ200"/>
  <c r="TQ199"/>
  <c r="TQ198"/>
  <c r="TQ196"/>
  <c r="TQ192"/>
  <c r="TQ72"/>
  <c r="TQ197"/>
  <c r="TQ193"/>
  <c r="TQ195"/>
  <c r="TQ203"/>
  <c r="TQ191"/>
  <c r="TQ188"/>
  <c r="TQ184"/>
  <c r="TQ194"/>
  <c r="TQ190"/>
  <c r="TQ189"/>
  <c r="TQ186"/>
  <c r="TQ180"/>
  <c r="TQ187"/>
  <c r="TQ185"/>
  <c r="TQ181"/>
  <c r="TQ177"/>
  <c r="TQ179"/>
  <c r="TQ178"/>
  <c r="TQ174"/>
  <c r="TQ170"/>
  <c r="TQ201"/>
  <c r="TQ182"/>
  <c r="TQ171"/>
  <c r="TQ167"/>
  <c r="TQ176"/>
  <c r="TQ173"/>
  <c r="TQ169"/>
  <c r="TQ165"/>
  <c r="TQ163"/>
  <c r="TQ160"/>
  <c r="TQ156"/>
  <c r="TQ152"/>
  <c r="TQ148"/>
  <c r="TQ183"/>
  <c r="TQ172"/>
  <c r="TQ161"/>
  <c r="TQ157"/>
  <c r="TQ153"/>
  <c r="TQ149"/>
  <c r="TQ168"/>
  <c r="TQ166"/>
  <c r="TQ164"/>
  <c r="TQ159"/>
  <c r="TQ155"/>
  <c r="TQ151"/>
  <c r="TQ147"/>
  <c r="TQ145"/>
  <c r="TQ143"/>
  <c r="TQ139"/>
  <c r="TQ135"/>
  <c r="TQ131"/>
  <c r="TQ162"/>
  <c r="TQ154"/>
  <c r="TQ144"/>
  <c r="TQ140"/>
  <c r="TQ175"/>
  <c r="TQ146"/>
  <c r="TQ141"/>
  <c r="TQ137"/>
  <c r="TQ132"/>
  <c r="TQ127"/>
  <c r="TQ123"/>
  <c r="TQ119"/>
  <c r="TQ115"/>
  <c r="TQ111"/>
  <c r="TQ107"/>
  <c r="TQ103"/>
  <c r="TQ158"/>
  <c r="TQ150"/>
  <c r="TQ130"/>
  <c r="TQ129"/>
  <c r="TQ124"/>
  <c r="TQ128"/>
  <c r="TQ125"/>
  <c r="TQ121"/>
  <c r="TQ117"/>
  <c r="TQ142"/>
  <c r="TQ136"/>
  <c r="TQ108"/>
  <c r="TQ100"/>
  <c r="TQ96"/>
  <c r="TQ92"/>
  <c r="TQ88"/>
  <c r="TQ84"/>
  <c r="TQ80"/>
  <c r="TQ76"/>
  <c r="TQ133"/>
  <c r="TQ122"/>
  <c r="TQ120"/>
  <c r="TQ118"/>
  <c r="TQ116"/>
  <c r="TQ114"/>
  <c r="TQ113"/>
  <c r="TQ106"/>
  <c r="TQ105"/>
  <c r="TQ101"/>
  <c r="TQ134"/>
  <c r="TQ112"/>
  <c r="TQ104"/>
  <c r="TQ98"/>
  <c r="TQ94"/>
  <c r="TQ90"/>
  <c r="TQ138"/>
  <c r="TQ85"/>
  <c r="TQ77"/>
  <c r="TQ70"/>
  <c r="TQ66"/>
  <c r="TQ62"/>
  <c r="TQ58"/>
  <c r="TQ54"/>
  <c r="TQ50"/>
  <c r="TQ102"/>
  <c r="TQ83"/>
  <c r="TQ82"/>
  <c r="TQ75"/>
  <c r="TQ74"/>
  <c r="TQ110"/>
  <c r="TQ87"/>
  <c r="TQ86"/>
  <c r="TQ79"/>
  <c r="TQ78"/>
  <c r="TQ69"/>
  <c r="TQ65"/>
  <c r="TQ61"/>
  <c r="TQ57"/>
  <c r="TQ126"/>
  <c r="TQ93"/>
  <c r="TQ71"/>
  <c r="TQ67"/>
  <c r="TQ63"/>
  <c r="TQ59"/>
  <c r="TQ55"/>
  <c r="TQ49"/>
  <c r="TQ47"/>
  <c r="TQ43"/>
  <c r="TQ39"/>
  <c r="TQ37"/>
  <c r="TQ33"/>
  <c r="TQ28"/>
  <c r="TQ24"/>
  <c r="TQ20"/>
  <c r="TQ99"/>
  <c r="TQ91"/>
  <c r="TQ81"/>
  <c r="TQ73"/>
  <c r="TQ48"/>
  <c r="TQ44"/>
  <c r="TQ40"/>
  <c r="TQ34"/>
  <c r="TQ31"/>
  <c r="TQ29"/>
  <c r="TQ25"/>
  <c r="TQ95"/>
  <c r="TQ51"/>
  <c r="TQ46"/>
  <c r="TQ42"/>
  <c r="TQ36"/>
  <c r="TQ32"/>
  <c r="TQ27"/>
  <c r="TQ23"/>
  <c r="TQ89"/>
  <c r="TQ60"/>
  <c r="TQ52"/>
  <c r="TQ38"/>
  <c r="TQ26"/>
  <c r="TQ16"/>
  <c r="TQ10"/>
  <c r="TQ6"/>
  <c r="TQ3"/>
  <c r="TQ11"/>
  <c r="TQ4"/>
  <c r="TQ30"/>
  <c r="TQ8"/>
  <c r="TQ97"/>
  <c r="TQ56"/>
  <c r="TQ53"/>
  <c r="TQ41"/>
  <c r="TQ22"/>
  <c r="TQ17"/>
  <c r="TQ18"/>
  <c r="TQ12"/>
  <c r="TQ109"/>
  <c r="TQ64"/>
  <c r="TQ45"/>
  <c r="TQ21"/>
  <c r="TQ19"/>
  <c r="TQ15"/>
  <c r="TQ9"/>
  <c r="TQ5"/>
  <c r="TQ2"/>
  <c r="TQ7"/>
  <c r="TQ68"/>
  <c r="TQ35"/>
  <c r="TQ13"/>
  <c r="TR1"/>
  <c r="GL206" l="1"/>
  <c r="GL198"/>
  <c r="GL203"/>
  <c r="GL195"/>
  <c r="GL200"/>
  <c r="GL201"/>
  <c r="GL202"/>
  <c r="GL205"/>
  <c r="GL189"/>
  <c r="GL181"/>
  <c r="GL197"/>
  <c r="GL194"/>
  <c r="GL196"/>
  <c r="GL187"/>
  <c r="GL185"/>
  <c r="GL204"/>
  <c r="GL193"/>
  <c r="GL192"/>
  <c r="GL171"/>
  <c r="GL163"/>
  <c r="GL184"/>
  <c r="GL199"/>
  <c r="GL191"/>
  <c r="GL190"/>
  <c r="GL188"/>
  <c r="GL173"/>
  <c r="GL153"/>
  <c r="GL178"/>
  <c r="GL182"/>
  <c r="GL172"/>
  <c r="GL169"/>
  <c r="GL180"/>
  <c r="GL168"/>
  <c r="GL165"/>
  <c r="GL162"/>
  <c r="GL158"/>
  <c r="GL154"/>
  <c r="GL147"/>
  <c r="GL175"/>
  <c r="GL164"/>
  <c r="GL161"/>
  <c r="GL160"/>
  <c r="GL159"/>
  <c r="GL157"/>
  <c r="GL151"/>
  <c r="GL145"/>
  <c r="GL179"/>
  <c r="GL170"/>
  <c r="GL166"/>
  <c r="GL177"/>
  <c r="GL167"/>
  <c r="GL176"/>
  <c r="GL156"/>
  <c r="GL150"/>
  <c r="GL136"/>
  <c r="GL128"/>
  <c r="GL152"/>
  <c r="GL141"/>
  <c r="GL139"/>
  <c r="GL174"/>
  <c r="GL155"/>
  <c r="GL149"/>
  <c r="GL148"/>
  <c r="GL144"/>
  <c r="GL143"/>
  <c r="GL135"/>
  <c r="GL133"/>
  <c r="GL131"/>
  <c r="GL114"/>
  <c r="GL186"/>
  <c r="GL140"/>
  <c r="GL120"/>
  <c r="GL142"/>
  <c r="GL132"/>
  <c r="GL137"/>
  <c r="GL116"/>
  <c r="GL130"/>
  <c r="GL129"/>
  <c r="GL127"/>
  <c r="GL125"/>
  <c r="GL124"/>
  <c r="GL123"/>
  <c r="GL122"/>
  <c r="GL119"/>
  <c r="GL117"/>
  <c r="GL105"/>
  <c r="GL97"/>
  <c r="GL112"/>
  <c r="GL183"/>
  <c r="GL146"/>
  <c r="GL138"/>
  <c r="GL113"/>
  <c r="GL98"/>
  <c r="GL92"/>
  <c r="GL84"/>
  <c r="GL76"/>
  <c r="GL126"/>
  <c r="GL104"/>
  <c r="GL100"/>
  <c r="GL94"/>
  <c r="GL101"/>
  <c r="GL95"/>
  <c r="GL111"/>
  <c r="GL91"/>
  <c r="GL89"/>
  <c r="GL87"/>
  <c r="GL73"/>
  <c r="GL107"/>
  <c r="GL90"/>
  <c r="GL82"/>
  <c r="GL74"/>
  <c r="GL62"/>
  <c r="GL54"/>
  <c r="GL121"/>
  <c r="GL99"/>
  <c r="GL79"/>
  <c r="GL59"/>
  <c r="GL102"/>
  <c r="GL88"/>
  <c r="GL67"/>
  <c r="GL64"/>
  <c r="GL56"/>
  <c r="GL134"/>
  <c r="GL115"/>
  <c r="GL96"/>
  <c r="GL86"/>
  <c r="GL85"/>
  <c r="GL72"/>
  <c r="GL70"/>
  <c r="GL68"/>
  <c r="GL65"/>
  <c r="GL57"/>
  <c r="GL49"/>
  <c r="GL41"/>
  <c r="GL33"/>
  <c r="GL109"/>
  <c r="GL39"/>
  <c r="GL37"/>
  <c r="GL28"/>
  <c r="GL108"/>
  <c r="GL103"/>
  <c r="GL69"/>
  <c r="GL66"/>
  <c r="GL63"/>
  <c r="GL55"/>
  <c r="GL43"/>
  <c r="GL118"/>
  <c r="GL77"/>
  <c r="GL47"/>
  <c r="GL45"/>
  <c r="GL32"/>
  <c r="GL30"/>
  <c r="GL106"/>
  <c r="GL83"/>
  <c r="GL81"/>
  <c r="GL48"/>
  <c r="GL46"/>
  <c r="GL44"/>
  <c r="GL31"/>
  <c r="GL26"/>
  <c r="GL18"/>
  <c r="GL71"/>
  <c r="GL60"/>
  <c r="GL58"/>
  <c r="GL34"/>
  <c r="GL29"/>
  <c r="GL19"/>
  <c r="GL12"/>
  <c r="GL4"/>
  <c r="GL78"/>
  <c r="GL110"/>
  <c r="GL75"/>
  <c r="GL61"/>
  <c r="GL23"/>
  <c r="GL21"/>
  <c r="GL9"/>
  <c r="GL27"/>
  <c r="GL24"/>
  <c r="GL14"/>
  <c r="GL6"/>
  <c r="GL93"/>
  <c r="GL36"/>
  <c r="GL10"/>
  <c r="GL2"/>
  <c r="EC2" s="1"/>
  <c r="GL51"/>
  <c r="GL42"/>
  <c r="GL38"/>
  <c r="GL35"/>
  <c r="GL80"/>
  <c r="GL50"/>
  <c r="GL40"/>
  <c r="GL15"/>
  <c r="GL7"/>
  <c r="GL16"/>
  <c r="GL13"/>
  <c r="GL25"/>
  <c r="GL8"/>
  <c r="GL53"/>
  <c r="GL17"/>
  <c r="GL20"/>
  <c r="GL5"/>
  <c r="GL52"/>
  <c r="GL22"/>
  <c r="GL11"/>
  <c r="GL3"/>
  <c r="DW206"/>
  <c r="BP206" s="1"/>
  <c r="BO206" s="1"/>
  <c r="DW202"/>
  <c r="BP202" s="1"/>
  <c r="BO202" s="1"/>
  <c r="DW198"/>
  <c r="BP198" s="1"/>
  <c r="BO198" s="1"/>
  <c r="DW194"/>
  <c r="BP194" s="1"/>
  <c r="BO194" s="1"/>
  <c r="DW190"/>
  <c r="BP190" s="1"/>
  <c r="BO190" s="1"/>
  <c r="DW186"/>
  <c r="BP186" s="1"/>
  <c r="BO186" s="1"/>
  <c r="DW182"/>
  <c r="BP182" s="1"/>
  <c r="BO182" s="1"/>
  <c r="DW178"/>
  <c r="BP178" s="1"/>
  <c r="BO178" s="1"/>
  <c r="DW174"/>
  <c r="BP174" s="1"/>
  <c r="BO174" s="1"/>
  <c r="DW170"/>
  <c r="BP170" s="1"/>
  <c r="BO170" s="1"/>
  <c r="DW166"/>
  <c r="BP166" s="1"/>
  <c r="BO166" s="1"/>
  <c r="DW162"/>
  <c r="BP162" s="1"/>
  <c r="BO162" s="1"/>
  <c r="DW158"/>
  <c r="BP158" s="1"/>
  <c r="BO158" s="1"/>
  <c r="DW154"/>
  <c r="BP154" s="1"/>
  <c r="BO154" s="1"/>
  <c r="DW150"/>
  <c r="BP150" s="1"/>
  <c r="BO150" s="1"/>
  <c r="DW146"/>
  <c r="BP146" s="1"/>
  <c r="BO146" s="1"/>
  <c r="DW142"/>
  <c r="BP142" s="1"/>
  <c r="BO142" s="1"/>
  <c r="DW138"/>
  <c r="BP138" s="1"/>
  <c r="BO138" s="1"/>
  <c r="DW203"/>
  <c r="BP203" s="1"/>
  <c r="BO203" s="1"/>
  <c r="DW199"/>
  <c r="BP199" s="1"/>
  <c r="BO199" s="1"/>
  <c r="DW195"/>
  <c r="BP195" s="1"/>
  <c r="BO195" s="1"/>
  <c r="DW191"/>
  <c r="BP191" s="1"/>
  <c r="BO191" s="1"/>
  <c r="DW187"/>
  <c r="BP187" s="1"/>
  <c r="BO187" s="1"/>
  <c r="DW183"/>
  <c r="BP183" s="1"/>
  <c r="BO183" s="1"/>
  <c r="DW179"/>
  <c r="BP179" s="1"/>
  <c r="BO179" s="1"/>
  <c r="DW175"/>
  <c r="BP175" s="1"/>
  <c r="BO175" s="1"/>
  <c r="DW171"/>
  <c r="BP171" s="1"/>
  <c r="BO171" s="1"/>
  <c r="DW167"/>
  <c r="BP167" s="1"/>
  <c r="BO167" s="1"/>
  <c r="DW204"/>
  <c r="BP204" s="1"/>
  <c r="BO204" s="1"/>
  <c r="DW200"/>
  <c r="BP200" s="1"/>
  <c r="BO200" s="1"/>
  <c r="DW196"/>
  <c r="BP196" s="1"/>
  <c r="BO196" s="1"/>
  <c r="DW192"/>
  <c r="BP192" s="1"/>
  <c r="BO192" s="1"/>
  <c r="DW188"/>
  <c r="BP188" s="1"/>
  <c r="BO188" s="1"/>
  <c r="DW184"/>
  <c r="BP184" s="1"/>
  <c r="BO184" s="1"/>
  <c r="DW180"/>
  <c r="BP180" s="1"/>
  <c r="BO180" s="1"/>
  <c r="DW176"/>
  <c r="BP176" s="1"/>
  <c r="BO176" s="1"/>
  <c r="DW205"/>
  <c r="BP205" s="1"/>
  <c r="BO205" s="1"/>
  <c r="DW201"/>
  <c r="BP201" s="1"/>
  <c r="BO201" s="1"/>
  <c r="DW197"/>
  <c r="BP197" s="1"/>
  <c r="BO197" s="1"/>
  <c r="DW193"/>
  <c r="BP193" s="1"/>
  <c r="BO193" s="1"/>
  <c r="DW189"/>
  <c r="BP189" s="1"/>
  <c r="BO189" s="1"/>
  <c r="DW185"/>
  <c r="BP185" s="1"/>
  <c r="BO185" s="1"/>
  <c r="DW181"/>
  <c r="BP181" s="1"/>
  <c r="BO181" s="1"/>
  <c r="DW177"/>
  <c r="BP177" s="1"/>
  <c r="BO177" s="1"/>
  <c r="DW173"/>
  <c r="BP173" s="1"/>
  <c r="BO173" s="1"/>
  <c r="DW169"/>
  <c r="BP169" s="1"/>
  <c r="BO169" s="1"/>
  <c r="DW165"/>
  <c r="BP165" s="1"/>
  <c r="BO165" s="1"/>
  <c r="DW172"/>
  <c r="BP172" s="1"/>
  <c r="BO172" s="1"/>
  <c r="DW160"/>
  <c r="BP160" s="1"/>
  <c r="BO160" s="1"/>
  <c r="DW155"/>
  <c r="BP155" s="1"/>
  <c r="BO155" s="1"/>
  <c r="DW149"/>
  <c r="BP149" s="1"/>
  <c r="BO149" s="1"/>
  <c r="DW144"/>
  <c r="BP144" s="1"/>
  <c r="BO144" s="1"/>
  <c r="DW139"/>
  <c r="BP139" s="1"/>
  <c r="BO139" s="1"/>
  <c r="DW133"/>
  <c r="BP133" s="1"/>
  <c r="BO133" s="1"/>
  <c r="DW129"/>
  <c r="BP129" s="1"/>
  <c r="BO129" s="1"/>
  <c r="DW125"/>
  <c r="BP125" s="1"/>
  <c r="BO125" s="1"/>
  <c r="DW121"/>
  <c r="BP121" s="1"/>
  <c r="BO121" s="1"/>
  <c r="DW117"/>
  <c r="BP117" s="1"/>
  <c r="BO117" s="1"/>
  <c r="DW168"/>
  <c r="BP168" s="1"/>
  <c r="BO168" s="1"/>
  <c r="DW159"/>
  <c r="BP159" s="1"/>
  <c r="BO159" s="1"/>
  <c r="DW153"/>
  <c r="BP153" s="1"/>
  <c r="BO153" s="1"/>
  <c r="DW148"/>
  <c r="BP148" s="1"/>
  <c r="BO148" s="1"/>
  <c r="DW143"/>
  <c r="BP143" s="1"/>
  <c r="BO143" s="1"/>
  <c r="DW137"/>
  <c r="BP137" s="1"/>
  <c r="BO137" s="1"/>
  <c r="DW134"/>
  <c r="BP134" s="1"/>
  <c r="BO134" s="1"/>
  <c r="DW130"/>
  <c r="BP130" s="1"/>
  <c r="BO130" s="1"/>
  <c r="DW126"/>
  <c r="BP126" s="1"/>
  <c r="BO126" s="1"/>
  <c r="DW164"/>
  <c r="BP164" s="1"/>
  <c r="BO164" s="1"/>
  <c r="DW163"/>
  <c r="BP163" s="1"/>
  <c r="BO163" s="1"/>
  <c r="DW157"/>
  <c r="BP157" s="1"/>
  <c r="BO157" s="1"/>
  <c r="DW152"/>
  <c r="BP152" s="1"/>
  <c r="BO152" s="1"/>
  <c r="DW147"/>
  <c r="BP147" s="1"/>
  <c r="BO147" s="1"/>
  <c r="DW141"/>
  <c r="BP141" s="1"/>
  <c r="BO141" s="1"/>
  <c r="DW135"/>
  <c r="BP135" s="1"/>
  <c r="BO135" s="1"/>
  <c r="DW131"/>
  <c r="BP131" s="1"/>
  <c r="BO131" s="1"/>
  <c r="DW127"/>
  <c r="BP127" s="1"/>
  <c r="BO127" s="1"/>
  <c r="DW161"/>
  <c r="BP161" s="1"/>
  <c r="BO161" s="1"/>
  <c r="DW156"/>
  <c r="BP156" s="1"/>
  <c r="BO156" s="1"/>
  <c r="DW151"/>
  <c r="BP151" s="1"/>
  <c r="BO151" s="1"/>
  <c r="DW145"/>
  <c r="BP145" s="1"/>
  <c r="BO145" s="1"/>
  <c r="DW140"/>
  <c r="BP140" s="1"/>
  <c r="BO140" s="1"/>
  <c r="DW136"/>
  <c r="BP136" s="1"/>
  <c r="BO136" s="1"/>
  <c r="DW132"/>
  <c r="BP132" s="1"/>
  <c r="BO132" s="1"/>
  <c r="DW128"/>
  <c r="BP128" s="1"/>
  <c r="BO128" s="1"/>
  <c r="DW124"/>
  <c r="BP124" s="1"/>
  <c r="BO124" s="1"/>
  <c r="DW120"/>
  <c r="BP120" s="1"/>
  <c r="BO120" s="1"/>
  <c r="DW116"/>
  <c r="BP116" s="1"/>
  <c r="BO116" s="1"/>
  <c r="DW112"/>
  <c r="BP112" s="1"/>
  <c r="BO112" s="1"/>
  <c r="DW119"/>
  <c r="BP119" s="1"/>
  <c r="BO119" s="1"/>
  <c r="DW115"/>
  <c r="BP115" s="1"/>
  <c r="BO115" s="1"/>
  <c r="DW108"/>
  <c r="BP108" s="1"/>
  <c r="BO108" s="1"/>
  <c r="DW104"/>
  <c r="BP104" s="1"/>
  <c r="BO104" s="1"/>
  <c r="DW100"/>
  <c r="BP100" s="1"/>
  <c r="BO100" s="1"/>
  <c r="DW96"/>
  <c r="BP96" s="1"/>
  <c r="BO96" s="1"/>
  <c r="DW92"/>
  <c r="BP92" s="1"/>
  <c r="BO92" s="1"/>
  <c r="DW88"/>
  <c r="BP88" s="1"/>
  <c r="BO88" s="1"/>
  <c r="DW84"/>
  <c r="BP84" s="1"/>
  <c r="BO84" s="1"/>
  <c r="DW80"/>
  <c r="BP80" s="1"/>
  <c r="BO80" s="1"/>
  <c r="DW76"/>
  <c r="BP76" s="1"/>
  <c r="BO76" s="1"/>
  <c r="DW72"/>
  <c r="BP72" s="1"/>
  <c r="BO72" s="1"/>
  <c r="DW68"/>
  <c r="BP68" s="1"/>
  <c r="BO68" s="1"/>
  <c r="DW64"/>
  <c r="BP64" s="1"/>
  <c r="BO64" s="1"/>
  <c r="DW122"/>
  <c r="BP122" s="1"/>
  <c r="BO122" s="1"/>
  <c r="DW114"/>
  <c r="BP114" s="1"/>
  <c r="BO114" s="1"/>
  <c r="DW109"/>
  <c r="BP109" s="1"/>
  <c r="BO109" s="1"/>
  <c r="DW105"/>
  <c r="BP105" s="1"/>
  <c r="BO105" s="1"/>
  <c r="DW101"/>
  <c r="BP101" s="1"/>
  <c r="BO101" s="1"/>
  <c r="DW97"/>
  <c r="BP97" s="1"/>
  <c r="BO97" s="1"/>
  <c r="DW93"/>
  <c r="BP93" s="1"/>
  <c r="BO93" s="1"/>
  <c r="DW89"/>
  <c r="BP89" s="1"/>
  <c r="BO89" s="1"/>
  <c r="DW85"/>
  <c r="BP85" s="1"/>
  <c r="BO85" s="1"/>
  <c r="DW81"/>
  <c r="BP81" s="1"/>
  <c r="BO81" s="1"/>
  <c r="DW77"/>
  <c r="BP77" s="1"/>
  <c r="BO77" s="1"/>
  <c r="DW73"/>
  <c r="BP73" s="1"/>
  <c r="BO73" s="1"/>
  <c r="DW113"/>
  <c r="BP113" s="1"/>
  <c r="BO113" s="1"/>
  <c r="DW110"/>
  <c r="BP110" s="1"/>
  <c r="BO110" s="1"/>
  <c r="DW106"/>
  <c r="BP106" s="1"/>
  <c r="BO106" s="1"/>
  <c r="DW102"/>
  <c r="BP102" s="1"/>
  <c r="BO102" s="1"/>
  <c r="DW98"/>
  <c r="BP98" s="1"/>
  <c r="BO98" s="1"/>
  <c r="DW94"/>
  <c r="BP94" s="1"/>
  <c r="BO94" s="1"/>
  <c r="DW90"/>
  <c r="BP90" s="1"/>
  <c r="BO90" s="1"/>
  <c r="DW86"/>
  <c r="BP86" s="1"/>
  <c r="BO86" s="1"/>
  <c r="DW82"/>
  <c r="BP82" s="1"/>
  <c r="BO82" s="1"/>
  <c r="DW78"/>
  <c r="BP78" s="1"/>
  <c r="BO78" s="1"/>
  <c r="DW74"/>
  <c r="BP74" s="1"/>
  <c r="BO74" s="1"/>
  <c r="DW123"/>
  <c r="BP123" s="1"/>
  <c r="BO123" s="1"/>
  <c r="DW118"/>
  <c r="BP118" s="1"/>
  <c r="BO118" s="1"/>
  <c r="DW111"/>
  <c r="BP111" s="1"/>
  <c r="BO111" s="1"/>
  <c r="DW107"/>
  <c r="BP107" s="1"/>
  <c r="BO107" s="1"/>
  <c r="DW103"/>
  <c r="BP103" s="1"/>
  <c r="BO103" s="1"/>
  <c r="DW99"/>
  <c r="BP99" s="1"/>
  <c r="BO99" s="1"/>
  <c r="DW95"/>
  <c r="BP95" s="1"/>
  <c r="BO95" s="1"/>
  <c r="DW91"/>
  <c r="BP91" s="1"/>
  <c r="BO91" s="1"/>
  <c r="DW87"/>
  <c r="BP87" s="1"/>
  <c r="BO87" s="1"/>
  <c r="DW83"/>
  <c r="BP83" s="1"/>
  <c r="BO83" s="1"/>
  <c r="DW79"/>
  <c r="BP79" s="1"/>
  <c r="BO79" s="1"/>
  <c r="DW75"/>
  <c r="BP75" s="1"/>
  <c r="BO75" s="1"/>
  <c r="DW71"/>
  <c r="BP71" s="1"/>
  <c r="BO71" s="1"/>
  <c r="DW67"/>
  <c r="BP67" s="1"/>
  <c r="BO67" s="1"/>
  <c r="DW63"/>
  <c r="BP63" s="1"/>
  <c r="BO63" s="1"/>
  <c r="DW59"/>
  <c r="BP59" s="1"/>
  <c r="BO59" s="1"/>
  <c r="DW66"/>
  <c r="BP66" s="1"/>
  <c r="BO66" s="1"/>
  <c r="DW58"/>
  <c r="BP58" s="1"/>
  <c r="BO58" s="1"/>
  <c r="DW55"/>
  <c r="BP55" s="1"/>
  <c r="BO55" s="1"/>
  <c r="DW51"/>
  <c r="BP51" s="1"/>
  <c r="BO51" s="1"/>
  <c r="DW47"/>
  <c r="BP47" s="1"/>
  <c r="BO47" s="1"/>
  <c r="DW43"/>
  <c r="BP43" s="1"/>
  <c r="BO43" s="1"/>
  <c r="DW39"/>
  <c r="BP39" s="1"/>
  <c r="BO39" s="1"/>
  <c r="DW35"/>
  <c r="BP35" s="1"/>
  <c r="BO35" s="1"/>
  <c r="DW31"/>
  <c r="BP31" s="1"/>
  <c r="BO31" s="1"/>
  <c r="DW27"/>
  <c r="BP27" s="1"/>
  <c r="BO27" s="1"/>
  <c r="DW23"/>
  <c r="BP23" s="1"/>
  <c r="BO23" s="1"/>
  <c r="DW19"/>
  <c r="BP19" s="1"/>
  <c r="BO19" s="1"/>
  <c r="DW15"/>
  <c r="BP15" s="1"/>
  <c r="BO15" s="1"/>
  <c r="DW11"/>
  <c r="BP11" s="1"/>
  <c r="BO11" s="1"/>
  <c r="DW7"/>
  <c r="BP7" s="1"/>
  <c r="BO7" s="1"/>
  <c r="DW3"/>
  <c r="BP3" s="1"/>
  <c r="BO3" s="1"/>
  <c r="DW16"/>
  <c r="BP16" s="1"/>
  <c r="BO16" s="1"/>
  <c r="DW12"/>
  <c r="BP12" s="1"/>
  <c r="BO12" s="1"/>
  <c r="DW8"/>
  <c r="BP8" s="1"/>
  <c r="BO8" s="1"/>
  <c r="DW4"/>
  <c r="BP4" s="1"/>
  <c r="BO4" s="1"/>
  <c r="DW1"/>
  <c r="DW9"/>
  <c r="BP9" s="1"/>
  <c r="BO9" s="1"/>
  <c r="DW5"/>
  <c r="BP5" s="1"/>
  <c r="BO5" s="1"/>
  <c r="DW69"/>
  <c r="BP69" s="1"/>
  <c r="BO69" s="1"/>
  <c r="DW56"/>
  <c r="BP56" s="1"/>
  <c r="BO56" s="1"/>
  <c r="DW52"/>
  <c r="BP52" s="1"/>
  <c r="BO52" s="1"/>
  <c r="DW48"/>
  <c r="BP48" s="1"/>
  <c r="BO48" s="1"/>
  <c r="DW44"/>
  <c r="BP44" s="1"/>
  <c r="BO44" s="1"/>
  <c r="DW40"/>
  <c r="BP40" s="1"/>
  <c r="BO40" s="1"/>
  <c r="DW36"/>
  <c r="BP36" s="1"/>
  <c r="BO36" s="1"/>
  <c r="DW32"/>
  <c r="BP32" s="1"/>
  <c r="BO32" s="1"/>
  <c r="DW28"/>
  <c r="BP28" s="1"/>
  <c r="BO28" s="1"/>
  <c r="DW24"/>
  <c r="BP24" s="1"/>
  <c r="BO24" s="1"/>
  <c r="DW20"/>
  <c r="BP20" s="1"/>
  <c r="BO20" s="1"/>
  <c r="DW17"/>
  <c r="BP17" s="1"/>
  <c r="BO17" s="1"/>
  <c r="DW70"/>
  <c r="BP70" s="1"/>
  <c r="BO70" s="1"/>
  <c r="DW62"/>
  <c r="BP62" s="1"/>
  <c r="BO62" s="1"/>
  <c r="DW61"/>
  <c r="BP61" s="1"/>
  <c r="BO61" s="1"/>
  <c r="DW57"/>
  <c r="BP57" s="1"/>
  <c r="BO57" s="1"/>
  <c r="DW53"/>
  <c r="BP53" s="1"/>
  <c r="BO53" s="1"/>
  <c r="DW49"/>
  <c r="BP49" s="1"/>
  <c r="BO49" s="1"/>
  <c r="DW45"/>
  <c r="BP45" s="1"/>
  <c r="BO45" s="1"/>
  <c r="DW41"/>
  <c r="BP41" s="1"/>
  <c r="BO41" s="1"/>
  <c r="DW37"/>
  <c r="BP37" s="1"/>
  <c r="BO37" s="1"/>
  <c r="DW33"/>
  <c r="BP33" s="1"/>
  <c r="BO33" s="1"/>
  <c r="DW29"/>
  <c r="BP29" s="1"/>
  <c r="BO29" s="1"/>
  <c r="DW25"/>
  <c r="BP25" s="1"/>
  <c r="BO25" s="1"/>
  <c r="DW21"/>
  <c r="BP21" s="1"/>
  <c r="BO21" s="1"/>
  <c r="DW13"/>
  <c r="BP13" s="1"/>
  <c r="BO13" s="1"/>
  <c r="DW65"/>
  <c r="BP65" s="1"/>
  <c r="BO65" s="1"/>
  <c r="DW60"/>
  <c r="BP60" s="1"/>
  <c r="BO60" s="1"/>
  <c r="DW54"/>
  <c r="BP54" s="1"/>
  <c r="BO54" s="1"/>
  <c r="DW50"/>
  <c r="BP50" s="1"/>
  <c r="BO50" s="1"/>
  <c r="DW46"/>
  <c r="BP46" s="1"/>
  <c r="BO46" s="1"/>
  <c r="DW42"/>
  <c r="BP42" s="1"/>
  <c r="BO42" s="1"/>
  <c r="DW38"/>
  <c r="BP38" s="1"/>
  <c r="BO38" s="1"/>
  <c r="DW34"/>
  <c r="BP34" s="1"/>
  <c r="BO34" s="1"/>
  <c r="DW30"/>
  <c r="BP30" s="1"/>
  <c r="BO30" s="1"/>
  <c r="DW26"/>
  <c r="BP26" s="1"/>
  <c r="BO26" s="1"/>
  <c r="DW22"/>
  <c r="BP22" s="1"/>
  <c r="BO22" s="1"/>
  <c r="DW18"/>
  <c r="BP18" s="1"/>
  <c r="BO18" s="1"/>
  <c r="DW14"/>
  <c r="BP14" s="1"/>
  <c r="BO14" s="1"/>
  <c r="DW10"/>
  <c r="BP10" s="1"/>
  <c r="BO10" s="1"/>
  <c r="DW6"/>
  <c r="BP6" s="1"/>
  <c r="BO6" s="1"/>
  <c r="DW2"/>
  <c r="BP2" s="1"/>
  <c r="BO2" s="1"/>
  <c r="GL210"/>
  <c r="BI205"/>
  <c r="BI203"/>
  <c r="BI201"/>
  <c r="BI206"/>
  <c r="BI204"/>
  <c r="BI199"/>
  <c r="BI197"/>
  <c r="BI195"/>
  <c r="BI193"/>
  <c r="BI191"/>
  <c r="BI202"/>
  <c r="BI200"/>
  <c r="BI198"/>
  <c r="BI194"/>
  <c r="BI189"/>
  <c r="BI196"/>
  <c r="BI192"/>
  <c r="BI190"/>
  <c r="BI188"/>
  <c r="BI181"/>
  <c r="BI179"/>
  <c r="BI177"/>
  <c r="BI175"/>
  <c r="BI173"/>
  <c r="BI171"/>
  <c r="BI169"/>
  <c r="BI167"/>
  <c r="BI165"/>
  <c r="BI182"/>
  <c r="BI180"/>
  <c r="BI187"/>
  <c r="BI186"/>
  <c r="BI185"/>
  <c r="BI184"/>
  <c r="BI183"/>
  <c r="BI174"/>
  <c r="BI166"/>
  <c r="BI178"/>
  <c r="BI176"/>
  <c r="BI168"/>
  <c r="BI163"/>
  <c r="BI170"/>
  <c r="BI172"/>
  <c r="BI164"/>
  <c r="BI162"/>
  <c r="BI160"/>
  <c r="BI158"/>
  <c r="BI156"/>
  <c r="BI154"/>
  <c r="BI152"/>
  <c r="BI150"/>
  <c r="BI157"/>
  <c r="BI155"/>
  <c r="BI159"/>
  <c r="BI149"/>
  <c r="BI147"/>
  <c r="BI145"/>
  <c r="BI161"/>
  <c r="BI151"/>
  <c r="BI153"/>
  <c r="BI148"/>
  <c r="BI146"/>
  <c r="BI144"/>
  <c r="BI142"/>
  <c r="BI140"/>
  <c r="BI138"/>
  <c r="BI136"/>
  <c r="BI143"/>
  <c r="BI137"/>
  <c r="BI134"/>
  <c r="BI132"/>
  <c r="BI130"/>
  <c r="BI128"/>
  <c r="BI126"/>
  <c r="BI124"/>
  <c r="BI122"/>
  <c r="BI120"/>
  <c r="BI139"/>
  <c r="BI141"/>
  <c r="BI135"/>
  <c r="BI133"/>
  <c r="BI131"/>
  <c r="BI125"/>
  <c r="BI118"/>
  <c r="BI116"/>
  <c r="BI114"/>
  <c r="BI112"/>
  <c r="BI110"/>
  <c r="BI108"/>
  <c r="BI106"/>
  <c r="BI104"/>
  <c r="BI102"/>
  <c r="BI100"/>
  <c r="BI98"/>
  <c r="BI96"/>
  <c r="BI94"/>
  <c r="BI92"/>
  <c r="BI90"/>
  <c r="BI88"/>
  <c r="BI86"/>
  <c r="BI84"/>
  <c r="BI82"/>
  <c r="BI127"/>
  <c r="BI119"/>
  <c r="BI121"/>
  <c r="BI117"/>
  <c r="BI115"/>
  <c r="BI113"/>
  <c r="BI111"/>
  <c r="BI129"/>
  <c r="BI123"/>
  <c r="BI95"/>
  <c r="BI87"/>
  <c r="BI97"/>
  <c r="BI89"/>
  <c r="BI81"/>
  <c r="BI79"/>
  <c r="BI77"/>
  <c r="BI75"/>
  <c r="BI73"/>
  <c r="BI71"/>
  <c r="BI69"/>
  <c r="BI107"/>
  <c r="BI103"/>
  <c r="BI99"/>
  <c r="BI91"/>
  <c r="BI83"/>
  <c r="BI109"/>
  <c r="BI105"/>
  <c r="BI101"/>
  <c r="BI93"/>
  <c r="BI85"/>
  <c r="BI80"/>
  <c r="BI78"/>
  <c r="BI76"/>
  <c r="BI74"/>
  <c r="BI70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0"/>
  <c r="BI48"/>
  <c r="BI46"/>
  <c r="BI44"/>
  <c r="BI72"/>
  <c r="BI51"/>
  <c r="BI49"/>
  <c r="BI47"/>
  <c r="BI45"/>
  <c r="BI43"/>
  <c r="BI41"/>
  <c r="BI39"/>
  <c r="BI37"/>
  <c r="BI35"/>
  <c r="BI33"/>
  <c r="BI31"/>
  <c r="BI29"/>
  <c r="BI27"/>
  <c r="BI25"/>
  <c r="BI23"/>
  <c r="BI42"/>
  <c r="BI34"/>
  <c r="BI28"/>
  <c r="BI6"/>
  <c r="BI4"/>
  <c r="BI36"/>
  <c r="BI22"/>
  <c r="BI20"/>
  <c r="BI18"/>
  <c r="BI16"/>
  <c r="BI14"/>
  <c r="BI12"/>
  <c r="BI10"/>
  <c r="BI8"/>
  <c r="BI2"/>
  <c r="BI38"/>
  <c r="BI30"/>
  <c r="BI24"/>
  <c r="BI40"/>
  <c r="BI32"/>
  <c r="BI26"/>
  <c r="BI21"/>
  <c r="BI19"/>
  <c r="BI17"/>
  <c r="BI15"/>
  <c r="BI13"/>
  <c r="BI11"/>
  <c r="BI9"/>
  <c r="BI7"/>
  <c r="BI5"/>
  <c r="BI3"/>
  <c r="GK208"/>
  <c r="LH14"/>
  <c r="LH158"/>
  <c r="LH155"/>
  <c r="VZ206"/>
  <c r="VZ203"/>
  <c r="VZ200"/>
  <c r="VZ205"/>
  <c r="VZ199"/>
  <c r="VZ193"/>
  <c r="VZ185"/>
  <c r="VZ195"/>
  <c r="VZ197"/>
  <c r="VZ184"/>
  <c r="VZ176"/>
  <c r="VZ168"/>
  <c r="VZ204"/>
  <c r="VZ189"/>
  <c r="VZ202"/>
  <c r="VZ170"/>
  <c r="VZ162"/>
  <c r="VZ186"/>
  <c r="VZ192"/>
  <c r="VZ198"/>
  <c r="VZ196"/>
  <c r="VZ194"/>
  <c r="VZ166"/>
  <c r="VZ177"/>
  <c r="VZ191"/>
  <c r="VZ179"/>
  <c r="VZ190"/>
  <c r="VZ180"/>
  <c r="VZ183"/>
  <c r="VZ163"/>
  <c r="VZ160"/>
  <c r="VZ151"/>
  <c r="VZ143"/>
  <c r="VZ172"/>
  <c r="VZ165"/>
  <c r="VZ167"/>
  <c r="VZ175"/>
  <c r="VZ157"/>
  <c r="VZ156"/>
  <c r="VZ153"/>
  <c r="VZ134"/>
  <c r="VZ126"/>
  <c r="VZ201"/>
  <c r="VZ187"/>
  <c r="VZ152"/>
  <c r="VZ139"/>
  <c r="VZ159"/>
  <c r="VZ149"/>
  <c r="VZ146"/>
  <c r="VZ188"/>
  <c r="VZ178"/>
  <c r="VZ169"/>
  <c r="VZ164"/>
  <c r="VZ155"/>
  <c r="VZ154"/>
  <c r="VZ150"/>
  <c r="VZ144"/>
  <c r="VZ141"/>
  <c r="VZ132"/>
  <c r="VZ130"/>
  <c r="VZ114"/>
  <c r="VZ181"/>
  <c r="VZ171"/>
  <c r="VZ145"/>
  <c r="VZ131"/>
  <c r="VZ119"/>
  <c r="VZ115"/>
  <c r="VZ148"/>
  <c r="VZ147"/>
  <c r="VZ125"/>
  <c r="VZ128"/>
  <c r="VZ122"/>
  <c r="VZ173"/>
  <c r="VZ135"/>
  <c r="VZ123"/>
  <c r="VZ112"/>
  <c r="VZ110"/>
  <c r="VZ103"/>
  <c r="VZ95"/>
  <c r="VZ87"/>
  <c r="VZ118"/>
  <c r="VZ116"/>
  <c r="VZ97"/>
  <c r="VZ84"/>
  <c r="VZ142"/>
  <c r="VZ124"/>
  <c r="VZ117"/>
  <c r="VZ107"/>
  <c r="VZ101"/>
  <c r="VZ99"/>
  <c r="VZ86"/>
  <c r="VZ82"/>
  <c r="VZ81"/>
  <c r="VZ174"/>
  <c r="VZ113"/>
  <c r="VZ111"/>
  <c r="VZ105"/>
  <c r="VZ92"/>
  <c r="VZ88"/>
  <c r="VZ78"/>
  <c r="VZ182"/>
  <c r="VZ158"/>
  <c r="VZ140"/>
  <c r="VZ138"/>
  <c r="VZ127"/>
  <c r="VZ94"/>
  <c r="VZ90"/>
  <c r="VZ75"/>
  <c r="VZ67"/>
  <c r="VZ59"/>
  <c r="VZ51"/>
  <c r="VZ43"/>
  <c r="VZ137"/>
  <c r="VZ136"/>
  <c r="VZ85"/>
  <c r="VZ69"/>
  <c r="VZ56"/>
  <c r="VZ52"/>
  <c r="VZ109"/>
  <c r="VZ98"/>
  <c r="VZ80"/>
  <c r="VZ79"/>
  <c r="VZ73"/>
  <c r="VZ71"/>
  <c r="VZ77"/>
  <c r="VZ64"/>
  <c r="VZ60"/>
  <c r="VZ133"/>
  <c r="VZ120"/>
  <c r="VZ104"/>
  <c r="VZ100"/>
  <c r="VZ91"/>
  <c r="VZ66"/>
  <c r="VZ62"/>
  <c r="VZ49"/>
  <c r="VZ47"/>
  <c r="VZ38"/>
  <c r="VZ30"/>
  <c r="VZ93"/>
  <c r="VZ61"/>
  <c r="VZ45"/>
  <c r="VZ39"/>
  <c r="VZ28"/>
  <c r="VZ26"/>
  <c r="VZ70"/>
  <c r="VZ68"/>
  <c r="VZ40"/>
  <c r="VZ32"/>
  <c r="VZ58"/>
  <c r="VZ57"/>
  <c r="VZ36"/>
  <c r="VZ34"/>
  <c r="VZ22"/>
  <c r="VZ19"/>
  <c r="VZ76"/>
  <c r="VZ72"/>
  <c r="VZ55"/>
  <c r="VZ53"/>
  <c r="VZ50"/>
  <c r="VZ46"/>
  <c r="VZ27"/>
  <c r="VZ23"/>
  <c r="VZ16"/>
  <c r="VZ8"/>
  <c r="VZ121"/>
  <c r="VZ161"/>
  <c r="VZ65"/>
  <c r="VZ48"/>
  <c r="VZ106"/>
  <c r="VZ102"/>
  <c r="VZ74"/>
  <c r="VZ89"/>
  <c r="VZ54"/>
  <c r="VZ44"/>
  <c r="VZ25"/>
  <c r="VZ63"/>
  <c r="VZ21"/>
  <c r="VZ20"/>
  <c r="VZ18"/>
  <c r="VZ7"/>
  <c r="VZ4"/>
  <c r="VZ33"/>
  <c r="VZ14"/>
  <c r="VZ13"/>
  <c r="VZ9"/>
  <c r="VZ2"/>
  <c r="VZ35"/>
  <c r="VZ10"/>
  <c r="VZ3"/>
  <c r="VZ129"/>
  <c r="VZ42"/>
  <c r="VZ31"/>
  <c r="VZ29"/>
  <c r="VZ15"/>
  <c r="VZ11"/>
  <c r="VZ96"/>
  <c r="VZ5"/>
  <c r="VZ41"/>
  <c r="VZ24"/>
  <c r="VZ17"/>
  <c r="VZ6"/>
  <c r="VZ37"/>
  <c r="VZ108"/>
  <c r="VZ12"/>
  <c r="VZ83"/>
  <c r="LH26"/>
  <c r="IY26"/>
  <c r="LH20"/>
  <c r="IY20"/>
  <c r="LH94"/>
  <c r="IY94"/>
  <c r="LH127"/>
  <c r="IY127"/>
  <c r="LH154"/>
  <c r="IY154"/>
  <c r="LH187"/>
  <c r="IY187"/>
  <c r="LH9"/>
  <c r="IY9"/>
  <c r="LH18"/>
  <c r="IY18"/>
  <c r="LH30"/>
  <c r="IY30"/>
  <c r="LH38"/>
  <c r="IY38"/>
  <c r="LH42"/>
  <c r="IY42"/>
  <c r="LH40"/>
  <c r="IY40"/>
  <c r="LH24"/>
  <c r="IY24"/>
  <c r="LH55"/>
  <c r="IY55"/>
  <c r="LH61"/>
  <c r="IY61"/>
  <c r="LH74"/>
  <c r="IY74"/>
  <c r="LH62"/>
  <c r="IY62"/>
  <c r="LH98"/>
  <c r="IY98"/>
  <c r="LH114"/>
  <c r="IY114"/>
  <c r="LH84"/>
  <c r="IY84"/>
  <c r="LH117"/>
  <c r="IY117"/>
  <c r="LH132"/>
  <c r="IY132"/>
  <c r="LH162"/>
  <c r="IY162"/>
  <c r="LH161"/>
  <c r="IY161"/>
  <c r="LH165"/>
  <c r="IY165"/>
  <c r="LH170"/>
  <c r="IY170"/>
  <c r="LH180"/>
  <c r="IY180"/>
  <c r="LH203"/>
  <c r="IY203"/>
  <c r="LH199"/>
  <c r="IY199"/>
  <c r="LH17"/>
  <c r="IY17"/>
  <c r="LH4"/>
  <c r="IY4"/>
  <c r="LH52"/>
  <c r="IY52"/>
  <c r="LH46"/>
  <c r="IY46"/>
  <c r="LH44"/>
  <c r="IY44"/>
  <c r="LH28"/>
  <c r="IY28"/>
  <c r="LH59"/>
  <c r="IY59"/>
  <c r="LH65"/>
  <c r="IY65"/>
  <c r="LH75"/>
  <c r="IY75"/>
  <c r="LH66"/>
  <c r="IY66"/>
  <c r="LH104"/>
  <c r="IY104"/>
  <c r="LH116"/>
  <c r="IY116"/>
  <c r="LH88"/>
  <c r="IY88"/>
  <c r="LH121"/>
  <c r="IY121"/>
  <c r="LH103"/>
  <c r="IY103"/>
  <c r="LH137"/>
  <c r="IY137"/>
  <c r="LH131"/>
  <c r="IY131"/>
  <c r="IY159"/>
  <c r="LH172"/>
  <c r="IY172"/>
  <c r="LH169"/>
  <c r="IY169"/>
  <c r="LH174"/>
  <c r="IY174"/>
  <c r="LH186"/>
  <c r="IY186"/>
  <c r="LH195"/>
  <c r="IY195"/>
  <c r="LH200"/>
  <c r="IY200"/>
  <c r="LH49"/>
  <c r="IY49"/>
  <c r="LH113"/>
  <c r="IY113"/>
  <c r="LH163"/>
  <c r="IY163"/>
  <c r="LH11"/>
  <c r="IY11"/>
  <c r="LH33"/>
  <c r="IY33"/>
  <c r="LH118"/>
  <c r="IY118"/>
  <c r="LH164"/>
  <c r="IY164"/>
  <c r="LH178"/>
  <c r="IY178"/>
  <c r="LH95"/>
  <c r="IY95"/>
  <c r="LH67"/>
  <c r="IY67"/>
  <c r="LH78"/>
  <c r="IY78"/>
  <c r="LH83"/>
  <c r="IY83"/>
  <c r="LH77"/>
  <c r="IY77"/>
  <c r="LH134"/>
  <c r="IY134"/>
  <c r="LH120"/>
  <c r="IY120"/>
  <c r="LH96"/>
  <c r="IY96"/>
  <c r="LH128"/>
  <c r="IY128"/>
  <c r="LH111"/>
  <c r="IY111"/>
  <c r="LH146"/>
  <c r="IY146"/>
  <c r="LH139"/>
  <c r="IY139"/>
  <c r="LH166"/>
  <c r="IY166"/>
  <c r="LH148"/>
  <c r="IY148"/>
  <c r="LH176"/>
  <c r="IY176"/>
  <c r="LH179"/>
  <c r="IY179"/>
  <c r="LH190"/>
  <c r="IY190"/>
  <c r="LH197"/>
  <c r="IY197"/>
  <c r="LH202"/>
  <c r="IY202"/>
  <c r="LH5"/>
  <c r="IY5"/>
  <c r="LH57"/>
  <c r="IY57"/>
  <c r="LH80"/>
  <c r="IY80"/>
  <c r="LH201"/>
  <c r="IY201"/>
  <c r="LH13"/>
  <c r="IY13"/>
  <c r="LH48"/>
  <c r="IY48"/>
  <c r="LH112"/>
  <c r="IY112"/>
  <c r="LH135"/>
  <c r="IY135"/>
  <c r="LH205"/>
  <c r="IY205"/>
  <c r="LH41"/>
  <c r="IY41"/>
  <c r="LH68"/>
  <c r="IY68"/>
  <c r="LH23"/>
  <c r="IY23"/>
  <c r="LH71"/>
  <c r="IY71"/>
  <c r="LH85"/>
  <c r="IY85"/>
  <c r="LH101"/>
  <c r="IY101"/>
  <c r="LH122"/>
  <c r="IY122"/>
  <c r="LH100"/>
  <c r="IY100"/>
  <c r="LH124"/>
  <c r="IY124"/>
  <c r="LH115"/>
  <c r="IY115"/>
  <c r="LH175"/>
  <c r="IY175"/>
  <c r="LH143"/>
  <c r="IY143"/>
  <c r="LH168"/>
  <c r="IY168"/>
  <c r="LH152"/>
  <c r="IY152"/>
  <c r="LH167"/>
  <c r="IY167"/>
  <c r="LH177"/>
  <c r="IY177"/>
  <c r="LH194"/>
  <c r="IY194"/>
  <c r="LH72"/>
  <c r="IY72"/>
  <c r="LH206"/>
  <c r="IY206"/>
  <c r="LH12"/>
  <c r="IY12"/>
  <c r="LH36"/>
  <c r="IY36"/>
  <c r="LH110"/>
  <c r="IY110"/>
  <c r="LH142"/>
  <c r="IY142"/>
  <c r="LH157"/>
  <c r="LH156"/>
  <c r="LH198"/>
  <c r="IY198"/>
  <c r="LH22"/>
  <c r="IY22"/>
  <c r="LH51"/>
  <c r="IY51"/>
  <c r="LH69"/>
  <c r="IY69"/>
  <c r="LH70"/>
  <c r="IY70"/>
  <c r="LH125"/>
  <c r="IY125"/>
  <c r="LH141"/>
  <c r="IY141"/>
  <c r="LH173"/>
  <c r="IY173"/>
  <c r="LH193"/>
  <c r="IY193"/>
  <c r="LH21"/>
  <c r="IY21"/>
  <c r="LH89"/>
  <c r="IY89"/>
  <c r="LH37"/>
  <c r="IY37"/>
  <c r="LH53"/>
  <c r="IY53"/>
  <c r="LH25"/>
  <c r="IY25"/>
  <c r="LH39"/>
  <c r="IY39"/>
  <c r="LH102"/>
  <c r="IY102"/>
  <c r="LH7"/>
  <c r="IY7"/>
  <c r="LH64"/>
  <c r="IY64"/>
  <c r="LH56"/>
  <c r="IY56"/>
  <c r="LH10"/>
  <c r="IY10"/>
  <c r="LH27"/>
  <c r="IY27"/>
  <c r="LH29"/>
  <c r="IY29"/>
  <c r="LH91"/>
  <c r="IY91"/>
  <c r="LH43"/>
  <c r="IY43"/>
  <c r="LH93"/>
  <c r="IY93"/>
  <c r="LH86"/>
  <c r="IY86"/>
  <c r="LH50"/>
  <c r="IY50"/>
  <c r="LH138"/>
  <c r="IY138"/>
  <c r="LH105"/>
  <c r="IY105"/>
  <c r="LH133"/>
  <c r="IY133"/>
  <c r="LH108"/>
  <c r="IY108"/>
  <c r="LH129"/>
  <c r="IY129"/>
  <c r="LH119"/>
  <c r="IY119"/>
  <c r="LH140"/>
  <c r="IY140"/>
  <c r="LH145"/>
  <c r="IY145"/>
  <c r="LH149"/>
  <c r="IY149"/>
  <c r="LH171"/>
  <c r="IY171"/>
  <c r="LH181"/>
  <c r="IY181"/>
  <c r="LH184"/>
  <c r="IY184"/>
  <c r="LH192"/>
  <c r="IY192"/>
  <c r="LH8"/>
  <c r="IY8"/>
  <c r="LH34"/>
  <c r="IY34"/>
  <c r="LH58"/>
  <c r="IY58"/>
  <c r="LH150"/>
  <c r="IY150"/>
  <c r="LH151"/>
  <c r="IY151"/>
  <c r="LH191"/>
  <c r="IY191"/>
  <c r="LH19"/>
  <c r="IY19"/>
  <c r="LH60"/>
  <c r="IY60"/>
  <c r="LH63"/>
  <c r="IY63"/>
  <c r="LH82"/>
  <c r="IY82"/>
  <c r="LH92"/>
  <c r="IY92"/>
  <c r="LH107"/>
  <c r="IY107"/>
  <c r="LH183"/>
  <c r="IY183"/>
  <c r="LH189"/>
  <c r="IY189"/>
  <c r="LH35"/>
  <c r="IY35"/>
  <c r="LH3"/>
  <c r="IY3"/>
  <c r="LH73"/>
  <c r="IY73"/>
  <c r="LH45"/>
  <c r="IY45"/>
  <c r="LH6"/>
  <c r="IY6"/>
  <c r="LH81"/>
  <c r="IY81"/>
  <c r="LH79"/>
  <c r="IY79"/>
  <c r="LH2"/>
  <c r="IY2"/>
  <c r="LH109"/>
  <c r="IY109"/>
  <c r="LH97"/>
  <c r="IY97"/>
  <c r="LH16"/>
  <c r="LH15"/>
  <c r="IY16"/>
  <c r="LH32"/>
  <c r="IY32"/>
  <c r="LH31"/>
  <c r="IY31"/>
  <c r="LH99"/>
  <c r="IY99"/>
  <c r="LH47"/>
  <c r="IY47"/>
  <c r="LH126"/>
  <c r="IY126"/>
  <c r="LH87"/>
  <c r="IY87"/>
  <c r="LH54"/>
  <c r="IY54"/>
  <c r="LH90"/>
  <c r="IY90"/>
  <c r="LH106"/>
  <c r="IY106"/>
  <c r="LH76"/>
  <c r="IY76"/>
  <c r="LH136"/>
  <c r="IY136"/>
  <c r="LH130"/>
  <c r="IY130"/>
  <c r="LH123"/>
  <c r="IY123"/>
  <c r="LH144"/>
  <c r="IY144"/>
  <c r="LH147"/>
  <c r="IY147"/>
  <c r="LH153"/>
  <c r="IY153"/>
  <c r="LH160"/>
  <c r="LH159"/>
  <c r="IY160"/>
  <c r="LH182"/>
  <c r="IY182"/>
  <c r="LH185"/>
  <c r="IY185"/>
  <c r="LH188"/>
  <c r="IY188"/>
  <c r="LH196"/>
  <c r="IY196"/>
  <c r="LH204"/>
  <c r="IY204"/>
  <c r="IY15"/>
  <c r="IY14"/>
  <c r="IY156"/>
  <c r="IY155"/>
  <c r="IY158"/>
  <c r="IY157"/>
  <c r="WA1"/>
  <c r="TR14"/>
  <c r="TR205"/>
  <c r="TR206"/>
  <c r="TR202"/>
  <c r="TR203"/>
  <c r="TR72"/>
  <c r="TR204"/>
  <c r="TR201"/>
  <c r="TR197"/>
  <c r="TR193"/>
  <c r="TR200"/>
  <c r="TR195"/>
  <c r="TR194"/>
  <c r="TR199"/>
  <c r="TR192"/>
  <c r="TR191"/>
  <c r="TR190"/>
  <c r="TR196"/>
  <c r="TR188"/>
  <c r="TR198"/>
  <c r="TR189"/>
  <c r="TR185"/>
  <c r="TR187"/>
  <c r="TR181"/>
  <c r="TR177"/>
  <c r="TR184"/>
  <c r="TR183"/>
  <c r="TR182"/>
  <c r="TR178"/>
  <c r="TR186"/>
  <c r="TR180"/>
  <c r="TR176"/>
  <c r="TR179"/>
  <c r="TR171"/>
  <c r="TR167"/>
  <c r="TR175"/>
  <c r="TR172"/>
  <c r="TR168"/>
  <c r="TR164"/>
  <c r="TR174"/>
  <c r="TR170"/>
  <c r="TR166"/>
  <c r="TR165"/>
  <c r="TR161"/>
  <c r="TR157"/>
  <c r="TR153"/>
  <c r="TR149"/>
  <c r="TR145"/>
  <c r="TR173"/>
  <c r="TR162"/>
  <c r="TR158"/>
  <c r="TR154"/>
  <c r="TR150"/>
  <c r="TR169"/>
  <c r="TR163"/>
  <c r="TR160"/>
  <c r="TR156"/>
  <c r="TR152"/>
  <c r="TR148"/>
  <c r="TR144"/>
  <c r="TR140"/>
  <c r="TR136"/>
  <c r="TR132"/>
  <c r="TR128"/>
  <c r="TR155"/>
  <c r="TR147"/>
  <c r="TR146"/>
  <c r="TR141"/>
  <c r="TR142"/>
  <c r="TR138"/>
  <c r="TR159"/>
  <c r="TR151"/>
  <c r="TR137"/>
  <c r="TR131"/>
  <c r="TR130"/>
  <c r="TR129"/>
  <c r="TR124"/>
  <c r="TR120"/>
  <c r="TR116"/>
  <c r="TR112"/>
  <c r="TR108"/>
  <c r="TR104"/>
  <c r="TR139"/>
  <c r="TR125"/>
  <c r="TR135"/>
  <c r="TR134"/>
  <c r="TR133"/>
  <c r="TR126"/>
  <c r="TR122"/>
  <c r="TR118"/>
  <c r="TR115"/>
  <c r="TR114"/>
  <c r="TR113"/>
  <c r="TR107"/>
  <c r="TR106"/>
  <c r="TR105"/>
  <c r="TR101"/>
  <c r="TR97"/>
  <c r="TR93"/>
  <c r="TR89"/>
  <c r="TR85"/>
  <c r="TR81"/>
  <c r="TR77"/>
  <c r="TR73"/>
  <c r="TR123"/>
  <c r="TR121"/>
  <c r="TR119"/>
  <c r="TR117"/>
  <c r="TR111"/>
  <c r="TR110"/>
  <c r="TR109"/>
  <c r="TR103"/>
  <c r="TR102"/>
  <c r="TR99"/>
  <c r="TR95"/>
  <c r="TR91"/>
  <c r="TR100"/>
  <c r="TR84"/>
  <c r="TR83"/>
  <c r="TR82"/>
  <c r="TR76"/>
  <c r="TR75"/>
  <c r="TR74"/>
  <c r="TR67"/>
  <c r="TR63"/>
  <c r="TR59"/>
  <c r="TR55"/>
  <c r="TR51"/>
  <c r="TR143"/>
  <c r="TR127"/>
  <c r="TR71"/>
  <c r="TR98"/>
  <c r="TR96"/>
  <c r="TR94"/>
  <c r="TR92"/>
  <c r="TR90"/>
  <c r="TR88"/>
  <c r="TR70"/>
  <c r="TR66"/>
  <c r="TR62"/>
  <c r="TR58"/>
  <c r="TR54"/>
  <c r="TR69"/>
  <c r="TR65"/>
  <c r="TR61"/>
  <c r="TR57"/>
  <c r="TR48"/>
  <c r="TR44"/>
  <c r="TR40"/>
  <c r="TR34"/>
  <c r="TR31"/>
  <c r="TR29"/>
  <c r="TR25"/>
  <c r="TR21"/>
  <c r="TR87"/>
  <c r="TR86"/>
  <c r="TR80"/>
  <c r="TR79"/>
  <c r="TR78"/>
  <c r="TR68"/>
  <c r="TR64"/>
  <c r="TR60"/>
  <c r="TR56"/>
  <c r="TR53"/>
  <c r="TR52"/>
  <c r="TR45"/>
  <c r="TR41"/>
  <c r="TR38"/>
  <c r="TR35"/>
  <c r="TR30"/>
  <c r="TR26"/>
  <c r="TR50"/>
  <c r="TR49"/>
  <c r="TR47"/>
  <c r="TR43"/>
  <c r="TR39"/>
  <c r="TR37"/>
  <c r="TR33"/>
  <c r="TR28"/>
  <c r="TR24"/>
  <c r="TR20"/>
  <c r="TR32"/>
  <c r="TR27"/>
  <c r="TR22"/>
  <c r="TR17"/>
  <c r="TR11"/>
  <c r="TR7"/>
  <c r="TR4"/>
  <c r="TR36"/>
  <c r="TR2"/>
  <c r="TR42"/>
  <c r="TR18"/>
  <c r="TR13"/>
  <c r="TR12"/>
  <c r="TR15"/>
  <c r="TR5"/>
  <c r="TR46"/>
  <c r="TR23"/>
  <c r="TR16"/>
  <c r="TR10"/>
  <c r="TR6"/>
  <c r="TR3"/>
  <c r="TR8"/>
  <c r="TR19"/>
  <c r="TR9"/>
  <c r="TS1"/>
  <c r="EB4" l="1"/>
  <c r="EC4"/>
  <c r="EA4"/>
  <c r="ED4"/>
  <c r="GM4"/>
  <c r="GM15"/>
  <c r="EA15"/>
  <c r="ED15"/>
  <c r="EC15"/>
  <c r="EB15"/>
  <c r="GM8"/>
  <c r="EA8"/>
  <c r="ED8"/>
  <c r="EB8"/>
  <c r="EC8"/>
  <c r="ED11"/>
  <c r="EC11"/>
  <c r="GM11"/>
  <c r="EA11"/>
  <c r="EB11"/>
  <c r="GM7"/>
  <c r="EC7"/>
  <c r="ED7"/>
  <c r="EA7"/>
  <c r="EB7"/>
  <c r="EA16"/>
  <c r="GM16"/>
  <c r="EB16"/>
  <c r="EC16"/>
  <c r="ED16"/>
  <c r="EB34"/>
  <c r="ED34"/>
  <c r="EC34"/>
  <c r="GM34"/>
  <c r="EA34"/>
  <c r="EB44"/>
  <c r="ED44"/>
  <c r="GM44"/>
  <c r="EA44"/>
  <c r="EC44"/>
  <c r="EA46"/>
  <c r="GM46"/>
  <c r="EB46"/>
  <c r="EC46"/>
  <c r="ED46"/>
  <c r="EA63"/>
  <c r="ED63"/>
  <c r="EB63"/>
  <c r="GM63"/>
  <c r="EC63"/>
  <c r="GM49"/>
  <c r="EC49"/>
  <c r="EA49"/>
  <c r="ED49"/>
  <c r="EB49"/>
  <c r="EA28"/>
  <c r="EB28"/>
  <c r="ED28"/>
  <c r="GM28"/>
  <c r="EC28"/>
  <c r="GM30"/>
  <c r="ED30"/>
  <c r="EB30"/>
  <c r="EA30"/>
  <c r="EC30"/>
  <c r="EB43"/>
  <c r="ED43"/>
  <c r="EA43"/>
  <c r="GM43"/>
  <c r="EC43"/>
  <c r="EB79"/>
  <c r="EA79"/>
  <c r="GM79"/>
  <c r="EC79"/>
  <c r="ED79"/>
  <c r="ED91"/>
  <c r="EC91"/>
  <c r="EA91"/>
  <c r="GM91"/>
  <c r="EB91"/>
  <c r="ED108"/>
  <c r="EA108"/>
  <c r="EB108"/>
  <c r="GM108"/>
  <c r="EC108"/>
  <c r="EA114"/>
  <c r="ED114"/>
  <c r="EC114"/>
  <c r="GM114"/>
  <c r="EB114"/>
  <c r="EC132"/>
  <c r="GM132"/>
  <c r="ED132"/>
  <c r="EB132"/>
  <c r="EA132"/>
  <c r="EA145"/>
  <c r="ED145"/>
  <c r="GM145"/>
  <c r="EB145"/>
  <c r="EC145"/>
  <c r="EA69"/>
  <c r="EC69"/>
  <c r="ED69"/>
  <c r="GM69"/>
  <c r="EB69"/>
  <c r="EB76"/>
  <c r="ED76"/>
  <c r="GM76"/>
  <c r="EA76"/>
  <c r="EC76"/>
  <c r="EC93"/>
  <c r="ED93"/>
  <c r="GM93"/>
  <c r="EA93"/>
  <c r="EB93"/>
  <c r="GM116"/>
  <c r="EA116"/>
  <c r="EC116"/>
  <c r="ED116"/>
  <c r="EB116"/>
  <c r="EB125"/>
  <c r="EA125"/>
  <c r="ED125"/>
  <c r="EC125"/>
  <c r="GM125"/>
  <c r="ED137"/>
  <c r="EA137"/>
  <c r="EC137"/>
  <c r="EB137"/>
  <c r="GM137"/>
  <c r="GM141"/>
  <c r="ED141"/>
  <c r="EB141"/>
  <c r="EC141"/>
  <c r="EA141"/>
  <c r="EC48"/>
  <c r="EB48"/>
  <c r="GM48"/>
  <c r="EA48"/>
  <c r="ED48"/>
  <c r="ED59"/>
  <c r="EA59"/>
  <c r="EB59"/>
  <c r="GM59"/>
  <c r="EC59"/>
  <c r="EB90"/>
  <c r="EA90"/>
  <c r="GM90"/>
  <c r="EC90"/>
  <c r="ED90"/>
  <c r="EC100"/>
  <c r="GM100"/>
  <c r="ED100"/>
  <c r="EA100"/>
  <c r="EB100"/>
  <c r="EC148"/>
  <c r="EA148"/>
  <c r="ED148"/>
  <c r="GM148"/>
  <c r="EB148"/>
  <c r="EB32"/>
  <c r="ED32"/>
  <c r="EA32"/>
  <c r="GM32"/>
  <c r="EC32"/>
  <c r="EC50"/>
  <c r="EB50"/>
  <c r="ED50"/>
  <c r="GM50"/>
  <c r="EA50"/>
  <c r="GM66"/>
  <c r="EB66"/>
  <c r="EA66"/>
  <c r="EC66"/>
  <c r="ED66"/>
  <c r="EB75"/>
  <c r="GM75"/>
  <c r="EC75"/>
  <c r="ED75"/>
  <c r="EA75"/>
  <c r="EC94"/>
  <c r="EA94"/>
  <c r="GM94"/>
  <c r="ED94"/>
  <c r="EB94"/>
  <c r="EB124"/>
  <c r="ED124"/>
  <c r="GM124"/>
  <c r="EC124"/>
  <c r="EA124"/>
  <c r="ED158"/>
  <c r="EB158"/>
  <c r="GM158"/>
  <c r="EA158"/>
  <c r="EC158"/>
  <c r="EB165"/>
  <c r="EC165"/>
  <c r="GM165"/>
  <c r="EA165"/>
  <c r="ED165"/>
  <c r="EA182"/>
  <c r="EC182"/>
  <c r="GM182"/>
  <c r="EB182"/>
  <c r="ED182"/>
  <c r="EB193"/>
  <c r="ED193"/>
  <c r="GM193"/>
  <c r="EC193"/>
  <c r="EA193"/>
  <c r="ED177"/>
  <c r="EC177"/>
  <c r="EA177"/>
  <c r="GM177"/>
  <c r="EB177"/>
  <c r="EA197"/>
  <c r="ED197"/>
  <c r="EB197"/>
  <c r="GM197"/>
  <c r="EC197"/>
  <c r="GM149"/>
  <c r="EA149"/>
  <c r="ED149"/>
  <c r="EC149"/>
  <c r="EB149"/>
  <c r="EB164"/>
  <c r="EC164"/>
  <c r="EA164"/>
  <c r="ED164"/>
  <c r="GM164"/>
  <c r="EC172"/>
  <c r="ED172"/>
  <c r="EA172"/>
  <c r="EB172"/>
  <c r="GM172"/>
  <c r="EA188"/>
  <c r="EB188"/>
  <c r="EC188"/>
  <c r="ED188"/>
  <c r="GM188"/>
  <c r="ED119"/>
  <c r="EC119"/>
  <c r="GM119"/>
  <c r="EB119"/>
  <c r="EA119"/>
  <c r="EC130"/>
  <c r="GM130"/>
  <c r="EB130"/>
  <c r="ED130"/>
  <c r="EA130"/>
  <c r="ED163"/>
  <c r="EA163"/>
  <c r="EB163"/>
  <c r="GM163"/>
  <c r="EC163"/>
  <c r="ED178"/>
  <c r="EA178"/>
  <c r="GM178"/>
  <c r="EC178"/>
  <c r="EB178"/>
  <c r="EB198"/>
  <c r="GM198"/>
  <c r="EA198"/>
  <c r="EC198"/>
  <c r="ED198"/>
  <c r="EC210"/>
  <c r="EE210"/>
  <c r="BN14"/>
  <c r="BM14"/>
  <c r="BM30"/>
  <c r="BN30"/>
  <c r="BN46"/>
  <c r="BM46"/>
  <c r="BN65"/>
  <c r="BM65"/>
  <c r="BN29"/>
  <c r="BM29"/>
  <c r="BN45"/>
  <c r="BM45"/>
  <c r="BM61"/>
  <c r="BN61"/>
  <c r="BN20"/>
  <c r="BM20"/>
  <c r="BM36"/>
  <c r="BN36"/>
  <c r="BM52"/>
  <c r="BN52"/>
  <c r="BN9"/>
  <c r="BM9"/>
  <c r="BN12"/>
  <c r="BM12"/>
  <c r="BN11"/>
  <c r="BM11"/>
  <c r="BN27"/>
  <c r="BM27"/>
  <c r="BM43"/>
  <c r="BN43"/>
  <c r="BN58"/>
  <c r="BM58"/>
  <c r="BM67"/>
  <c r="BN67"/>
  <c r="BM83"/>
  <c r="BN83"/>
  <c r="BM99"/>
  <c r="BN99"/>
  <c r="BN118"/>
  <c r="BM118"/>
  <c r="BM82"/>
  <c r="BN82"/>
  <c r="BN98"/>
  <c r="BM98"/>
  <c r="BM113"/>
  <c r="BN113"/>
  <c r="BN85"/>
  <c r="BM85"/>
  <c r="BM101"/>
  <c r="BN101"/>
  <c r="BN122"/>
  <c r="BM122"/>
  <c r="BM76"/>
  <c r="BN76"/>
  <c r="BM92"/>
  <c r="BN92"/>
  <c r="BN108"/>
  <c r="BM108"/>
  <c r="BN116"/>
  <c r="BM116"/>
  <c r="BN132"/>
  <c r="BM132"/>
  <c r="BM151"/>
  <c r="BN151"/>
  <c r="BM131"/>
  <c r="BN131"/>
  <c r="BN152"/>
  <c r="BM152"/>
  <c r="BN126"/>
  <c r="BM126"/>
  <c r="BM143"/>
  <c r="BN143"/>
  <c r="BN168"/>
  <c r="BM168"/>
  <c r="BM129"/>
  <c r="BN129"/>
  <c r="BM149"/>
  <c r="BN149"/>
  <c r="BM165"/>
  <c r="BN165"/>
  <c r="BM181"/>
  <c r="BN181"/>
  <c r="BN197"/>
  <c r="BM197"/>
  <c r="BN180"/>
  <c r="BM180"/>
  <c r="BN196"/>
  <c r="BM196"/>
  <c r="BN171"/>
  <c r="BM171"/>
  <c r="BN187"/>
  <c r="BM187"/>
  <c r="BN203"/>
  <c r="BM203"/>
  <c r="BN150"/>
  <c r="BM150"/>
  <c r="BN166"/>
  <c r="BM166"/>
  <c r="BN182"/>
  <c r="BM182"/>
  <c r="BN198"/>
  <c r="BM198"/>
  <c r="EC25"/>
  <c r="GM25"/>
  <c r="EA25"/>
  <c r="ED25"/>
  <c r="EB25"/>
  <c r="GL208"/>
  <c r="EA2"/>
  <c r="ED2"/>
  <c r="EB2"/>
  <c r="GM2"/>
  <c r="ED13"/>
  <c r="EA13"/>
  <c r="EB13"/>
  <c r="GM13"/>
  <c r="EC13"/>
  <c r="EA10"/>
  <c r="EC10"/>
  <c r="ED10"/>
  <c r="EB10"/>
  <c r="GM10"/>
  <c r="GM19"/>
  <c r="EB19"/>
  <c r="ED19"/>
  <c r="EC19"/>
  <c r="EA19"/>
  <c r="EB35"/>
  <c r="GM35"/>
  <c r="EA35"/>
  <c r="ED35"/>
  <c r="EC35"/>
  <c r="EC58"/>
  <c r="ED58"/>
  <c r="EB58"/>
  <c r="GM58"/>
  <c r="EA58"/>
  <c r="EC47"/>
  <c r="EA47"/>
  <c r="GM47"/>
  <c r="EB47"/>
  <c r="ED47"/>
  <c r="EB18"/>
  <c r="GM18"/>
  <c r="EC18"/>
  <c r="EA18"/>
  <c r="ED18"/>
  <c r="EC54"/>
  <c r="ED54"/>
  <c r="EB54"/>
  <c r="GM54"/>
  <c r="EA54"/>
  <c r="ED20"/>
  <c r="EA20"/>
  <c r="GM20"/>
  <c r="EC20"/>
  <c r="EB20"/>
  <c r="EB31"/>
  <c r="EC31"/>
  <c r="ED31"/>
  <c r="EA31"/>
  <c r="GM31"/>
  <c r="EC60"/>
  <c r="EB60"/>
  <c r="EA60"/>
  <c r="ED60"/>
  <c r="GM60"/>
  <c r="EC84"/>
  <c r="ED84"/>
  <c r="GM84"/>
  <c r="EB84"/>
  <c r="EA84"/>
  <c r="EC96"/>
  <c r="ED96"/>
  <c r="GM96"/>
  <c r="EB96"/>
  <c r="EA96"/>
  <c r="ED110"/>
  <c r="EA110"/>
  <c r="GM110"/>
  <c r="EC110"/>
  <c r="EB110"/>
  <c r="GM115"/>
  <c r="ED115"/>
  <c r="EC115"/>
  <c r="EB115"/>
  <c r="EA115"/>
  <c r="ED133"/>
  <c r="EC133"/>
  <c r="EB133"/>
  <c r="GM133"/>
  <c r="EA133"/>
  <c r="EC146"/>
  <c r="GM146"/>
  <c r="EA146"/>
  <c r="EB146"/>
  <c r="ED146"/>
  <c r="EC71"/>
  <c r="ED71"/>
  <c r="GM71"/>
  <c r="EB71"/>
  <c r="EA71"/>
  <c r="GM81"/>
  <c r="EA81"/>
  <c r="EC81"/>
  <c r="EB81"/>
  <c r="ED81"/>
  <c r="EA101"/>
  <c r="GM101"/>
  <c r="EB101"/>
  <c r="ED101"/>
  <c r="EC101"/>
  <c r="GM117"/>
  <c r="EC117"/>
  <c r="EA117"/>
  <c r="ED117"/>
  <c r="EB117"/>
  <c r="EC126"/>
  <c r="GM126"/>
  <c r="EA126"/>
  <c r="EB126"/>
  <c r="ED126"/>
  <c r="EC138"/>
  <c r="GM138"/>
  <c r="EA138"/>
  <c r="ED138"/>
  <c r="EB138"/>
  <c r="EB142"/>
  <c r="GM142"/>
  <c r="EA142"/>
  <c r="ED142"/>
  <c r="EC142"/>
  <c r="EB53"/>
  <c r="EC53"/>
  <c r="EA53"/>
  <c r="GM53"/>
  <c r="ED53"/>
  <c r="GM62"/>
  <c r="EB62"/>
  <c r="EA62"/>
  <c r="ED62"/>
  <c r="EC62"/>
  <c r="EB92"/>
  <c r="EA92"/>
  <c r="EC92"/>
  <c r="ED92"/>
  <c r="GM92"/>
  <c r="ED107"/>
  <c r="EA107"/>
  <c r="GM107"/>
  <c r="EC107"/>
  <c r="EB107"/>
  <c r="EA22"/>
  <c r="EB22"/>
  <c r="GM22"/>
  <c r="EC22"/>
  <c r="ED22"/>
  <c r="GM37"/>
  <c r="ED37"/>
  <c r="EA37"/>
  <c r="EC37"/>
  <c r="EB37"/>
  <c r="EA52"/>
  <c r="GM52"/>
  <c r="EB52"/>
  <c r="EC52"/>
  <c r="ED52"/>
  <c r="EB68"/>
  <c r="EC68"/>
  <c r="EA68"/>
  <c r="GM68"/>
  <c r="ED68"/>
  <c r="EC80"/>
  <c r="GM80"/>
  <c r="EB80"/>
  <c r="ED80"/>
  <c r="EA80"/>
  <c r="EB102"/>
  <c r="EC102"/>
  <c r="EA102"/>
  <c r="ED102"/>
  <c r="GM102"/>
  <c r="GM144"/>
  <c r="EA144"/>
  <c r="ED144"/>
  <c r="EB144"/>
  <c r="EC144"/>
  <c r="EB159"/>
  <c r="ED159"/>
  <c r="EC159"/>
  <c r="EA159"/>
  <c r="GM159"/>
  <c r="ED168"/>
  <c r="EB168"/>
  <c r="GM168"/>
  <c r="EC168"/>
  <c r="EA168"/>
  <c r="EA185"/>
  <c r="EC185"/>
  <c r="GM185"/>
  <c r="EB185"/>
  <c r="ED185"/>
  <c r="GM195"/>
  <c r="ED195"/>
  <c r="EB195"/>
  <c r="EC195"/>
  <c r="EA195"/>
  <c r="EB179"/>
  <c r="EC179"/>
  <c r="ED179"/>
  <c r="GM179"/>
  <c r="EA179"/>
  <c r="ED202"/>
  <c r="EA202"/>
  <c r="EC202"/>
  <c r="GM202"/>
  <c r="EB202"/>
  <c r="EA152"/>
  <c r="ED152"/>
  <c r="GM152"/>
  <c r="EC152"/>
  <c r="EB152"/>
  <c r="EC166"/>
  <c r="GM166"/>
  <c r="EA166"/>
  <c r="EB166"/>
  <c r="ED166"/>
  <c r="ED183"/>
  <c r="EA183"/>
  <c r="EC183"/>
  <c r="EB183"/>
  <c r="GM183"/>
  <c r="ED191"/>
  <c r="EA191"/>
  <c r="EC191"/>
  <c r="EB191"/>
  <c r="GM191"/>
  <c r="ED121"/>
  <c r="EC121"/>
  <c r="EA121"/>
  <c r="EB121"/>
  <c r="GM121"/>
  <c r="EC135"/>
  <c r="EA135"/>
  <c r="GM135"/>
  <c r="EB135"/>
  <c r="ED135"/>
  <c r="ED171"/>
  <c r="GM171"/>
  <c r="EA171"/>
  <c r="EB171"/>
  <c r="EC171"/>
  <c r="EA180"/>
  <c r="EC180"/>
  <c r="ED180"/>
  <c r="EB180"/>
  <c r="GM180"/>
  <c r="EB201"/>
  <c r="EA201"/>
  <c r="ED201"/>
  <c r="GM201"/>
  <c r="EC201"/>
  <c r="BM2"/>
  <c r="BN2"/>
  <c r="BM18"/>
  <c r="BN18"/>
  <c r="BM34"/>
  <c r="BN34"/>
  <c r="BN50"/>
  <c r="BM50"/>
  <c r="BN13"/>
  <c r="BM13"/>
  <c r="BM33"/>
  <c r="BN33"/>
  <c r="BM49"/>
  <c r="BN49"/>
  <c r="BM62"/>
  <c r="BN62"/>
  <c r="BN24"/>
  <c r="BM24"/>
  <c r="BM40"/>
  <c r="BN40"/>
  <c r="BN56"/>
  <c r="BM56"/>
  <c r="BJ203"/>
  <c r="BK203" s="1"/>
  <c r="BJ199"/>
  <c r="BK199" s="1"/>
  <c r="BJ195"/>
  <c r="BK195" s="1"/>
  <c r="BJ191"/>
  <c r="BK191" s="1"/>
  <c r="BJ187"/>
  <c r="BK187" s="1"/>
  <c r="BJ183"/>
  <c r="BK183" s="1"/>
  <c r="BJ179"/>
  <c r="BK179" s="1"/>
  <c r="BJ175"/>
  <c r="BK175" s="1"/>
  <c r="BJ171"/>
  <c r="BK171" s="1"/>
  <c r="BJ167"/>
  <c r="BK167" s="1"/>
  <c r="BJ163"/>
  <c r="BK163" s="1"/>
  <c r="BJ205"/>
  <c r="BK205" s="1"/>
  <c r="BJ201"/>
  <c r="BK201" s="1"/>
  <c r="BJ197"/>
  <c r="BK197" s="1"/>
  <c r="BJ193"/>
  <c r="BK193" s="1"/>
  <c r="BJ189"/>
  <c r="BK189" s="1"/>
  <c r="BJ185"/>
  <c r="BK185" s="1"/>
  <c r="BJ181"/>
  <c r="BK181" s="1"/>
  <c r="BJ177"/>
  <c r="BK177" s="1"/>
  <c r="BJ173"/>
  <c r="BK173" s="1"/>
  <c r="BJ169"/>
  <c r="BK169" s="1"/>
  <c r="BJ165"/>
  <c r="BK165" s="1"/>
  <c r="BJ200"/>
  <c r="BK200" s="1"/>
  <c r="BJ192"/>
  <c r="BK192" s="1"/>
  <c r="BJ184"/>
  <c r="BK184" s="1"/>
  <c r="BJ176"/>
  <c r="BK176" s="1"/>
  <c r="BJ168"/>
  <c r="BK168" s="1"/>
  <c r="BJ161"/>
  <c r="BK161" s="1"/>
  <c r="BJ157"/>
  <c r="BK157" s="1"/>
  <c r="BJ153"/>
  <c r="BK153" s="1"/>
  <c r="BJ149"/>
  <c r="BK149" s="1"/>
  <c r="BJ145"/>
  <c r="BK145" s="1"/>
  <c r="BJ141"/>
  <c r="BK141" s="1"/>
  <c r="BJ137"/>
  <c r="BK137" s="1"/>
  <c r="BJ133"/>
  <c r="BK133" s="1"/>
  <c r="BJ129"/>
  <c r="BK129" s="1"/>
  <c r="BJ125"/>
  <c r="BK125" s="1"/>
  <c r="BJ121"/>
  <c r="BK121" s="1"/>
  <c r="BJ117"/>
  <c r="BK117" s="1"/>
  <c r="BJ113"/>
  <c r="BK113" s="1"/>
  <c r="BJ109"/>
  <c r="BK109" s="1"/>
  <c r="BJ105"/>
  <c r="BK105" s="1"/>
  <c r="BJ101"/>
  <c r="BK101" s="1"/>
  <c r="BJ97"/>
  <c r="BK97" s="1"/>
  <c r="BJ93"/>
  <c r="BK93" s="1"/>
  <c r="BJ89"/>
  <c r="BK89" s="1"/>
  <c r="BJ85"/>
  <c r="BK85" s="1"/>
  <c r="BJ81"/>
  <c r="BK81" s="1"/>
  <c r="BJ77"/>
  <c r="BK77" s="1"/>
  <c r="BJ73"/>
  <c r="BK73" s="1"/>
  <c r="BJ69"/>
  <c r="BK69" s="1"/>
  <c r="BJ65"/>
  <c r="BK65" s="1"/>
  <c r="BJ61"/>
  <c r="BK61" s="1"/>
  <c r="BJ57"/>
  <c r="BK57" s="1"/>
  <c r="BJ53"/>
  <c r="BK53" s="1"/>
  <c r="BJ49"/>
  <c r="BK49" s="1"/>
  <c r="BJ45"/>
  <c r="BK45" s="1"/>
  <c r="BJ41"/>
  <c r="BK41" s="1"/>
  <c r="BJ37"/>
  <c r="BK37" s="1"/>
  <c r="BJ33"/>
  <c r="BK33" s="1"/>
  <c r="BJ29"/>
  <c r="BK29" s="1"/>
  <c r="BJ25"/>
  <c r="BK25" s="1"/>
  <c r="BJ21"/>
  <c r="BK21" s="1"/>
  <c r="BJ17"/>
  <c r="BK17" s="1"/>
  <c r="BJ13"/>
  <c r="BK13" s="1"/>
  <c r="BJ9"/>
  <c r="BK9" s="1"/>
  <c r="BJ5"/>
  <c r="BK5" s="1"/>
  <c r="BJ206"/>
  <c r="BK206" s="1"/>
  <c r="BJ198"/>
  <c r="BK198" s="1"/>
  <c r="BJ190"/>
  <c r="BK190" s="1"/>
  <c r="BJ182"/>
  <c r="BK182" s="1"/>
  <c r="BJ174"/>
  <c r="BK174" s="1"/>
  <c r="BJ166"/>
  <c r="BK166" s="1"/>
  <c r="BJ160"/>
  <c r="BK160" s="1"/>
  <c r="BJ156"/>
  <c r="BK156" s="1"/>
  <c r="BJ152"/>
  <c r="BK152" s="1"/>
  <c r="BJ148"/>
  <c r="BK148" s="1"/>
  <c r="BJ144"/>
  <c r="BK144" s="1"/>
  <c r="BJ140"/>
  <c r="BK140" s="1"/>
  <c r="BJ136"/>
  <c r="BK136" s="1"/>
  <c r="BJ132"/>
  <c r="BK132" s="1"/>
  <c r="BJ128"/>
  <c r="BK128" s="1"/>
  <c r="BJ124"/>
  <c r="BK124" s="1"/>
  <c r="BJ120"/>
  <c r="BK120" s="1"/>
  <c r="BJ116"/>
  <c r="BK116" s="1"/>
  <c r="BJ112"/>
  <c r="BK112" s="1"/>
  <c r="BJ108"/>
  <c r="BK108" s="1"/>
  <c r="BJ104"/>
  <c r="BK104" s="1"/>
  <c r="BJ100"/>
  <c r="BK100" s="1"/>
  <c r="BJ96"/>
  <c r="BK96" s="1"/>
  <c r="BJ92"/>
  <c r="BK92" s="1"/>
  <c r="BJ88"/>
  <c r="BK88" s="1"/>
  <c r="BJ84"/>
  <c r="BK84" s="1"/>
  <c r="BJ80"/>
  <c r="BK80" s="1"/>
  <c r="BJ76"/>
  <c r="BK76" s="1"/>
  <c r="BJ72"/>
  <c r="BK72" s="1"/>
  <c r="BJ68"/>
  <c r="BK68" s="1"/>
  <c r="BJ64"/>
  <c r="BK64" s="1"/>
  <c r="BJ60"/>
  <c r="BK60" s="1"/>
  <c r="BJ56"/>
  <c r="BK56" s="1"/>
  <c r="BJ52"/>
  <c r="BK52" s="1"/>
  <c r="BJ48"/>
  <c r="BK48" s="1"/>
  <c r="BJ44"/>
  <c r="BK44" s="1"/>
  <c r="BJ40"/>
  <c r="BK40" s="1"/>
  <c r="BJ36"/>
  <c r="BK36" s="1"/>
  <c r="BJ32"/>
  <c r="BK32" s="1"/>
  <c r="BJ28"/>
  <c r="BK28" s="1"/>
  <c r="BJ24"/>
  <c r="BK24" s="1"/>
  <c r="BJ20"/>
  <c r="BK20" s="1"/>
  <c r="BJ16"/>
  <c r="BK16" s="1"/>
  <c r="BJ12"/>
  <c r="BK12" s="1"/>
  <c r="BJ8"/>
  <c r="BK8" s="1"/>
  <c r="BJ4"/>
  <c r="BK4" s="1"/>
  <c r="BJ204"/>
  <c r="BK204" s="1"/>
  <c r="BJ188"/>
  <c r="BK188" s="1"/>
  <c r="BJ172"/>
  <c r="BK172" s="1"/>
  <c r="BJ159"/>
  <c r="BK159" s="1"/>
  <c r="BJ151"/>
  <c r="BK151" s="1"/>
  <c r="BJ143"/>
  <c r="BK143" s="1"/>
  <c r="BJ135"/>
  <c r="BK135" s="1"/>
  <c r="BJ127"/>
  <c r="BK127" s="1"/>
  <c r="BJ119"/>
  <c r="BK119" s="1"/>
  <c r="BJ111"/>
  <c r="BK111" s="1"/>
  <c r="BJ103"/>
  <c r="BK103" s="1"/>
  <c r="BJ95"/>
  <c r="BK95" s="1"/>
  <c r="BJ87"/>
  <c r="BK87" s="1"/>
  <c r="BJ79"/>
  <c r="BK79" s="1"/>
  <c r="BJ71"/>
  <c r="BK71" s="1"/>
  <c r="BJ63"/>
  <c r="BK63" s="1"/>
  <c r="BJ55"/>
  <c r="BK55" s="1"/>
  <c r="BJ47"/>
  <c r="BK47" s="1"/>
  <c r="BJ39"/>
  <c r="BK39" s="1"/>
  <c r="BJ31"/>
  <c r="BK31" s="1"/>
  <c r="BJ23"/>
  <c r="BK23" s="1"/>
  <c r="BJ15"/>
  <c r="BK15" s="1"/>
  <c r="BJ7"/>
  <c r="BK7" s="1"/>
  <c r="BJ202"/>
  <c r="BK202" s="1"/>
  <c r="BJ186"/>
  <c r="BK186" s="1"/>
  <c r="BJ170"/>
  <c r="BK170" s="1"/>
  <c r="BJ158"/>
  <c r="BK158" s="1"/>
  <c r="BJ150"/>
  <c r="BK150" s="1"/>
  <c r="BJ142"/>
  <c r="BK142" s="1"/>
  <c r="BJ134"/>
  <c r="BK134" s="1"/>
  <c r="BJ126"/>
  <c r="BK126" s="1"/>
  <c r="BJ118"/>
  <c r="BK118" s="1"/>
  <c r="BJ110"/>
  <c r="BK110" s="1"/>
  <c r="BJ102"/>
  <c r="BK102" s="1"/>
  <c r="BJ94"/>
  <c r="BK94" s="1"/>
  <c r="BJ86"/>
  <c r="BK86" s="1"/>
  <c r="BJ78"/>
  <c r="BK78" s="1"/>
  <c r="BJ70"/>
  <c r="BK70" s="1"/>
  <c r="BJ62"/>
  <c r="BK62" s="1"/>
  <c r="BJ54"/>
  <c r="BK54" s="1"/>
  <c r="BJ46"/>
  <c r="BK46" s="1"/>
  <c r="BJ38"/>
  <c r="BK38" s="1"/>
  <c r="BJ30"/>
  <c r="BK30" s="1"/>
  <c r="BJ22"/>
  <c r="BK22" s="1"/>
  <c r="BJ14"/>
  <c r="BK14" s="1"/>
  <c r="BJ6"/>
  <c r="BK6" s="1"/>
  <c r="BJ196"/>
  <c r="BK196" s="1"/>
  <c r="BJ180"/>
  <c r="BK180" s="1"/>
  <c r="BJ164"/>
  <c r="BK164" s="1"/>
  <c r="BJ155"/>
  <c r="BK155" s="1"/>
  <c r="BJ147"/>
  <c r="BK147" s="1"/>
  <c r="BJ139"/>
  <c r="BK139" s="1"/>
  <c r="BJ131"/>
  <c r="BK131" s="1"/>
  <c r="BJ123"/>
  <c r="BK123" s="1"/>
  <c r="BJ115"/>
  <c r="BK115" s="1"/>
  <c r="BJ107"/>
  <c r="BK107" s="1"/>
  <c r="BJ99"/>
  <c r="BK99" s="1"/>
  <c r="BJ91"/>
  <c r="BK91" s="1"/>
  <c r="BJ83"/>
  <c r="BK83" s="1"/>
  <c r="BJ75"/>
  <c r="BK75" s="1"/>
  <c r="BJ67"/>
  <c r="BK67" s="1"/>
  <c r="BJ59"/>
  <c r="BK59" s="1"/>
  <c r="BJ51"/>
  <c r="BK51" s="1"/>
  <c r="BJ43"/>
  <c r="BK43" s="1"/>
  <c r="BJ35"/>
  <c r="BK35" s="1"/>
  <c r="BJ27"/>
  <c r="BK27" s="1"/>
  <c r="BJ19"/>
  <c r="BK19" s="1"/>
  <c r="BJ11"/>
  <c r="BK11" s="1"/>
  <c r="BJ3"/>
  <c r="BK3" s="1"/>
  <c r="BJ194"/>
  <c r="BK194" s="1"/>
  <c r="BJ178"/>
  <c r="BK178" s="1"/>
  <c r="BJ162"/>
  <c r="BK162" s="1"/>
  <c r="BJ154"/>
  <c r="BK154" s="1"/>
  <c r="BJ146"/>
  <c r="BK146" s="1"/>
  <c r="BJ138"/>
  <c r="BK138" s="1"/>
  <c r="BJ130"/>
  <c r="BK130" s="1"/>
  <c r="BJ122"/>
  <c r="BK122" s="1"/>
  <c r="BJ114"/>
  <c r="BK114" s="1"/>
  <c r="BJ106"/>
  <c r="BK106" s="1"/>
  <c r="BJ98"/>
  <c r="BK98" s="1"/>
  <c r="BJ90"/>
  <c r="BK90" s="1"/>
  <c r="BJ82"/>
  <c r="BK82" s="1"/>
  <c r="BJ74"/>
  <c r="BK74" s="1"/>
  <c r="BJ66"/>
  <c r="BK66" s="1"/>
  <c r="BJ58"/>
  <c r="BK58" s="1"/>
  <c r="BJ50"/>
  <c r="BK50" s="1"/>
  <c r="BJ42"/>
  <c r="BK42" s="1"/>
  <c r="BJ34"/>
  <c r="BK34" s="1"/>
  <c r="BJ26"/>
  <c r="BK26" s="1"/>
  <c r="BJ18"/>
  <c r="BK18" s="1"/>
  <c r="BJ10"/>
  <c r="BK10" s="1"/>
  <c r="BJ2"/>
  <c r="BK2" s="1"/>
  <c r="BN16"/>
  <c r="BM16"/>
  <c r="BN15"/>
  <c r="BM15"/>
  <c r="BN31"/>
  <c r="BM31"/>
  <c r="BM47"/>
  <c r="BN47"/>
  <c r="BM66"/>
  <c r="BN66"/>
  <c r="BM71"/>
  <c r="BN71"/>
  <c r="BM87"/>
  <c r="BN87"/>
  <c r="BM103"/>
  <c r="BN103"/>
  <c r="BN123"/>
  <c r="BM123"/>
  <c r="BM86"/>
  <c r="BN86"/>
  <c r="BN102"/>
  <c r="BM102"/>
  <c r="BN73"/>
  <c r="BM73"/>
  <c r="BN89"/>
  <c r="BM89"/>
  <c r="BM105"/>
  <c r="BN105"/>
  <c r="BN64"/>
  <c r="BM64"/>
  <c r="BM80"/>
  <c r="BN80"/>
  <c r="BN96"/>
  <c r="BM96"/>
  <c r="BM115"/>
  <c r="BN115"/>
  <c r="BN120"/>
  <c r="BM120"/>
  <c r="BN136"/>
  <c r="BM136"/>
  <c r="BN156"/>
  <c r="BM156"/>
  <c r="BM135"/>
  <c r="BN135"/>
  <c r="BM157"/>
  <c r="BN157"/>
  <c r="BN130"/>
  <c r="BM130"/>
  <c r="BN148"/>
  <c r="BM148"/>
  <c r="BN117"/>
  <c r="BM117"/>
  <c r="BM133"/>
  <c r="BN133"/>
  <c r="BM155"/>
  <c r="BN155"/>
  <c r="BM169"/>
  <c r="BN169"/>
  <c r="BN185"/>
  <c r="BM185"/>
  <c r="BN201"/>
  <c r="BM201"/>
  <c r="BN184"/>
  <c r="BM184"/>
  <c r="BN200"/>
  <c r="BM200"/>
  <c r="BN175"/>
  <c r="BM175"/>
  <c r="BN191"/>
  <c r="BM191"/>
  <c r="BN138"/>
  <c r="BM138"/>
  <c r="BN154"/>
  <c r="BM154"/>
  <c r="BN170"/>
  <c r="BM170"/>
  <c r="BN186"/>
  <c r="BM186"/>
  <c r="BN202"/>
  <c r="BM202"/>
  <c r="EB3"/>
  <c r="EA3"/>
  <c r="EC3"/>
  <c r="ED3"/>
  <c r="GM3"/>
  <c r="ED23"/>
  <c r="EC23"/>
  <c r="GM23"/>
  <c r="EA23"/>
  <c r="EB23"/>
  <c r="ED65"/>
  <c r="EC65"/>
  <c r="EB65"/>
  <c r="GM65"/>
  <c r="EA65"/>
  <c r="EB21"/>
  <c r="GM21"/>
  <c r="EC21"/>
  <c r="EA21"/>
  <c r="ED21"/>
  <c r="ED87"/>
  <c r="EA87"/>
  <c r="EB87"/>
  <c r="GM87"/>
  <c r="EC87"/>
  <c r="GM112"/>
  <c r="EC112"/>
  <c r="EB112"/>
  <c r="ED112"/>
  <c r="EA112"/>
  <c r="EA134"/>
  <c r="ED134"/>
  <c r="GM134"/>
  <c r="EB134"/>
  <c r="EC134"/>
  <c r="EB72"/>
  <c r="ED72"/>
  <c r="EA72"/>
  <c r="GM72"/>
  <c r="EC72"/>
  <c r="EB103"/>
  <c r="GM103"/>
  <c r="ED103"/>
  <c r="EA103"/>
  <c r="EC103"/>
  <c r="ED118"/>
  <c r="EC118"/>
  <c r="GM118"/>
  <c r="EB118"/>
  <c r="EA118"/>
  <c r="GM128"/>
  <c r="EB128"/>
  <c r="EA128"/>
  <c r="EC128"/>
  <c r="ED128"/>
  <c r="EB143"/>
  <c r="EC143"/>
  <c r="GM143"/>
  <c r="ED143"/>
  <c r="EA143"/>
  <c r="ED55"/>
  <c r="EB55"/>
  <c r="EA55"/>
  <c r="EC55"/>
  <c r="GM55"/>
  <c r="EC78"/>
  <c r="EB78"/>
  <c r="EA78"/>
  <c r="GM78"/>
  <c r="ED78"/>
  <c r="GM95"/>
  <c r="ED95"/>
  <c r="EC95"/>
  <c r="EB95"/>
  <c r="EA95"/>
  <c r="GM109"/>
  <c r="EA109"/>
  <c r="EC109"/>
  <c r="ED109"/>
  <c r="EB109"/>
  <c r="EB24"/>
  <c r="EA24"/>
  <c r="EC24"/>
  <c r="ED24"/>
  <c r="GM24"/>
  <c r="EB39"/>
  <c r="GM39"/>
  <c r="ED39"/>
  <c r="EA39"/>
  <c r="EC39"/>
  <c r="GM61"/>
  <c r="EC61"/>
  <c r="EA61"/>
  <c r="EB61"/>
  <c r="ED61"/>
  <c r="GM70"/>
  <c r="EC70"/>
  <c r="EA70"/>
  <c r="EB70"/>
  <c r="ED70"/>
  <c r="GM82"/>
  <c r="EC82"/>
  <c r="EA82"/>
  <c r="EB82"/>
  <c r="ED82"/>
  <c r="EB104"/>
  <c r="GM104"/>
  <c r="EC104"/>
  <c r="ED104"/>
  <c r="EA104"/>
  <c r="EC150"/>
  <c r="GM150"/>
  <c r="EA150"/>
  <c r="EB150"/>
  <c r="ED150"/>
  <c r="ED160"/>
  <c r="EC160"/>
  <c r="EA160"/>
  <c r="GM160"/>
  <c r="EB160"/>
  <c r="EB170"/>
  <c r="EA170"/>
  <c r="EC170"/>
  <c r="GM170"/>
  <c r="ED170"/>
  <c r="ED187"/>
  <c r="EB187"/>
  <c r="EC187"/>
  <c r="GM187"/>
  <c r="EA187"/>
  <c r="EC200"/>
  <c r="GM200"/>
  <c r="ED200"/>
  <c r="EA200"/>
  <c r="EB200"/>
  <c r="EB181"/>
  <c r="ED181"/>
  <c r="GM181"/>
  <c r="EC181"/>
  <c r="EA181"/>
  <c r="EA204"/>
  <c r="GM204"/>
  <c r="ED204"/>
  <c r="EB204"/>
  <c r="EC204"/>
  <c r="GM157"/>
  <c r="EA157"/>
  <c r="ED157"/>
  <c r="EB157"/>
  <c r="EC157"/>
  <c r="EB167"/>
  <c r="ED167"/>
  <c r="EA167"/>
  <c r="GM167"/>
  <c r="EC167"/>
  <c r="EB184"/>
  <c r="EA184"/>
  <c r="GM184"/>
  <c r="ED184"/>
  <c r="EC184"/>
  <c r="EC194"/>
  <c r="GM194"/>
  <c r="ED194"/>
  <c r="EB194"/>
  <c r="EA194"/>
  <c r="GM123"/>
  <c r="EA123"/>
  <c r="EB123"/>
  <c r="EC123"/>
  <c r="ED123"/>
  <c r="EB151"/>
  <c r="EA151"/>
  <c r="EC151"/>
  <c r="GM151"/>
  <c r="ED151"/>
  <c r="EC174"/>
  <c r="EB174"/>
  <c r="ED174"/>
  <c r="EA174"/>
  <c r="GM174"/>
  <c r="EC190"/>
  <c r="ED190"/>
  <c r="EA190"/>
  <c r="EB190"/>
  <c r="GM190"/>
  <c r="EB203"/>
  <c r="ED203"/>
  <c r="EC203"/>
  <c r="EA203"/>
  <c r="GM203"/>
  <c r="BN6"/>
  <c r="BM6"/>
  <c r="BM22"/>
  <c r="BN22"/>
  <c r="BN38"/>
  <c r="BM38"/>
  <c r="BN54"/>
  <c r="BM54"/>
  <c r="BN21"/>
  <c r="BM21"/>
  <c r="BM37"/>
  <c r="BN37"/>
  <c r="BN53"/>
  <c r="BM53"/>
  <c r="BN70"/>
  <c r="BM70"/>
  <c r="BM28"/>
  <c r="BN28"/>
  <c r="BM44"/>
  <c r="BN44"/>
  <c r="BN69"/>
  <c r="BM69"/>
  <c r="BM4"/>
  <c r="BN4"/>
  <c r="BN3"/>
  <c r="BM3"/>
  <c r="BM19"/>
  <c r="BN19"/>
  <c r="BN35"/>
  <c r="BM35"/>
  <c r="BN51"/>
  <c r="BM51"/>
  <c r="BM59"/>
  <c r="BN59"/>
  <c r="BN75"/>
  <c r="BM75"/>
  <c r="BM91"/>
  <c r="BN91"/>
  <c r="BM107"/>
  <c r="BN107"/>
  <c r="BN74"/>
  <c r="BM74"/>
  <c r="BN90"/>
  <c r="BM90"/>
  <c r="BN106"/>
  <c r="BM106"/>
  <c r="BN77"/>
  <c r="BM77"/>
  <c r="BN93"/>
  <c r="BM93"/>
  <c r="BN109"/>
  <c r="BM109"/>
  <c r="BN68"/>
  <c r="BM68"/>
  <c r="BN84"/>
  <c r="BM84"/>
  <c r="BN100"/>
  <c r="BM100"/>
  <c r="BM119"/>
  <c r="BN119"/>
  <c r="BM124"/>
  <c r="BN124"/>
  <c r="BN140"/>
  <c r="BM140"/>
  <c r="BM161"/>
  <c r="BN161"/>
  <c r="BM141"/>
  <c r="BN141"/>
  <c r="BN163"/>
  <c r="BM163"/>
  <c r="BN134"/>
  <c r="BM134"/>
  <c r="BM153"/>
  <c r="BN153"/>
  <c r="BN121"/>
  <c r="BM121"/>
  <c r="BM139"/>
  <c r="BN139"/>
  <c r="BN160"/>
  <c r="BM160"/>
  <c r="BM173"/>
  <c r="BN173"/>
  <c r="BN189"/>
  <c r="BM189"/>
  <c r="BN205"/>
  <c r="BM205"/>
  <c r="BN188"/>
  <c r="BM188"/>
  <c r="BN204"/>
  <c r="BM204"/>
  <c r="BN179"/>
  <c r="BM179"/>
  <c r="BN195"/>
  <c r="BM195"/>
  <c r="BN142"/>
  <c r="BM142"/>
  <c r="BN158"/>
  <c r="BM158"/>
  <c r="BN174"/>
  <c r="BM174"/>
  <c r="BN190"/>
  <c r="BM190"/>
  <c r="BN206"/>
  <c r="BM206"/>
  <c r="GM12"/>
  <c r="ED12"/>
  <c r="EC12"/>
  <c r="EA12"/>
  <c r="EB12"/>
  <c r="EB36"/>
  <c r="ED36"/>
  <c r="EA36"/>
  <c r="EC36"/>
  <c r="GM36"/>
  <c r="ED51"/>
  <c r="EA51"/>
  <c r="EB51"/>
  <c r="GM51"/>
  <c r="EC51"/>
  <c r="ED38"/>
  <c r="EA38"/>
  <c r="EC38"/>
  <c r="GM38"/>
  <c r="EB38"/>
  <c r="EB67"/>
  <c r="EC67"/>
  <c r="GM67"/>
  <c r="ED67"/>
  <c r="EA67"/>
  <c r="EA97"/>
  <c r="EC97"/>
  <c r="EB97"/>
  <c r="GM97"/>
  <c r="ED97"/>
  <c r="ED122"/>
  <c r="EA122"/>
  <c r="EC122"/>
  <c r="GM122"/>
  <c r="EB122"/>
  <c r="ED147"/>
  <c r="EB147"/>
  <c r="GM147"/>
  <c r="EA147"/>
  <c r="EC147"/>
  <c r="EB83"/>
  <c r="EA83"/>
  <c r="ED83"/>
  <c r="EC83"/>
  <c r="GM83"/>
  <c r="ED139"/>
  <c r="EA139"/>
  <c r="EC139"/>
  <c r="EB139"/>
  <c r="GM139"/>
  <c r="EA6"/>
  <c r="GM6"/>
  <c r="EB6"/>
  <c r="ED6"/>
  <c r="EC6"/>
  <c r="EC5"/>
  <c r="ED5"/>
  <c r="EB5"/>
  <c r="GM5"/>
  <c r="EA5"/>
  <c r="GM14"/>
  <c r="EC14"/>
  <c r="ED14"/>
  <c r="EB14"/>
  <c r="EA14"/>
  <c r="ED33"/>
  <c r="EC33"/>
  <c r="EB33"/>
  <c r="EA33"/>
  <c r="GM33"/>
  <c r="EA41"/>
  <c r="EC41"/>
  <c r="GM41"/>
  <c r="ED41"/>
  <c r="EB41"/>
  <c r="EA45"/>
  <c r="EC45"/>
  <c r="GM45"/>
  <c r="EB45"/>
  <c r="ED45"/>
  <c r="GM56"/>
  <c r="ED56"/>
  <c r="EB56"/>
  <c r="EC56"/>
  <c r="EA56"/>
  <c r="GM17"/>
  <c r="EC17"/>
  <c r="EB17"/>
  <c r="ED17"/>
  <c r="EA17"/>
  <c r="EB26"/>
  <c r="GM26"/>
  <c r="EC26"/>
  <c r="ED26"/>
  <c r="EA26"/>
  <c r="ED29"/>
  <c r="EB29"/>
  <c r="EC29"/>
  <c r="GM29"/>
  <c r="EA29"/>
  <c r="EB40"/>
  <c r="EC40"/>
  <c r="EA40"/>
  <c r="GM40"/>
  <c r="ED40"/>
  <c r="EA77"/>
  <c r="EC77"/>
  <c r="ED77"/>
  <c r="GM77"/>
  <c r="EB77"/>
  <c r="EC89"/>
  <c r="EB89"/>
  <c r="GM89"/>
  <c r="EA89"/>
  <c r="ED89"/>
  <c r="EB99"/>
  <c r="ED99"/>
  <c r="EC99"/>
  <c r="GM99"/>
  <c r="EA99"/>
  <c r="ED113"/>
  <c r="EB113"/>
  <c r="EC113"/>
  <c r="EA113"/>
  <c r="GM113"/>
  <c r="GM131"/>
  <c r="EA131"/>
  <c r="EB131"/>
  <c r="ED131"/>
  <c r="EC131"/>
  <c r="EA136"/>
  <c r="EC136"/>
  <c r="GM136"/>
  <c r="ED136"/>
  <c r="EB136"/>
  <c r="EB155"/>
  <c r="EC155"/>
  <c r="EA155"/>
  <c r="GM155"/>
  <c r="ED155"/>
  <c r="EA74"/>
  <c r="EC74"/>
  <c r="GM74"/>
  <c r="EB74"/>
  <c r="ED74"/>
  <c r="EB86"/>
  <c r="EC86"/>
  <c r="ED86"/>
  <c r="EA86"/>
  <c r="GM86"/>
  <c r="GM105"/>
  <c r="EA105"/>
  <c r="ED105"/>
  <c r="EC105"/>
  <c r="EB105"/>
  <c r="EA120"/>
  <c r="EC120"/>
  <c r="EB120"/>
  <c r="GM120"/>
  <c r="ED120"/>
  <c r="EB129"/>
  <c r="EA129"/>
  <c r="EC129"/>
  <c r="GM129"/>
  <c r="ED129"/>
  <c r="GM140"/>
  <c r="ED140"/>
  <c r="EA140"/>
  <c r="EB140"/>
  <c r="EC140"/>
  <c r="GM153"/>
  <c r="ED153"/>
  <c r="EB153"/>
  <c r="EC153"/>
  <c r="EA153"/>
  <c r="GM57"/>
  <c r="EC57"/>
  <c r="ED57"/>
  <c r="EA57"/>
  <c r="EB57"/>
  <c r="EB88"/>
  <c r="GM88"/>
  <c r="ED88"/>
  <c r="EC88"/>
  <c r="EA88"/>
  <c r="EB98"/>
  <c r="ED98"/>
  <c r="GM98"/>
  <c r="EC98"/>
  <c r="EA98"/>
  <c r="EB111"/>
  <c r="EC111"/>
  <c r="EA111"/>
  <c r="GM111"/>
  <c r="ED111"/>
  <c r="EA27"/>
  <c r="ED27"/>
  <c r="EB27"/>
  <c r="GM27"/>
  <c r="EC27"/>
  <c r="EC42"/>
  <c r="ED42"/>
  <c r="GM42"/>
  <c r="EB42"/>
  <c r="EA42"/>
  <c r="EB64"/>
  <c r="GM64"/>
  <c r="EC64"/>
  <c r="EA64"/>
  <c r="ED64"/>
  <c r="EA73"/>
  <c r="GM73"/>
  <c r="ED73"/>
  <c r="EB73"/>
  <c r="EC73"/>
  <c r="EC85"/>
  <c r="GM85"/>
  <c r="EA85"/>
  <c r="ED85"/>
  <c r="EB85"/>
  <c r="EA106"/>
  <c r="ED106"/>
  <c r="EC106"/>
  <c r="EB106"/>
  <c r="GM106"/>
  <c r="EC156"/>
  <c r="EA156"/>
  <c r="EB156"/>
  <c r="ED156"/>
  <c r="GM156"/>
  <c r="EC162"/>
  <c r="EA162"/>
  <c r="GM162"/>
  <c r="ED162"/>
  <c r="EB162"/>
  <c r="EC173"/>
  <c r="ED173"/>
  <c r="EA173"/>
  <c r="GM173"/>
  <c r="EB173"/>
  <c r="GM189"/>
  <c r="EB189"/>
  <c r="EA189"/>
  <c r="EC189"/>
  <c r="ED189"/>
  <c r="EC175"/>
  <c r="EB175"/>
  <c r="GM175"/>
  <c r="EA175"/>
  <c r="ED175"/>
  <c r="EA192"/>
  <c r="ED192"/>
  <c r="EC192"/>
  <c r="EB192"/>
  <c r="GM192"/>
  <c r="EA206"/>
  <c r="GM206"/>
  <c r="EB206"/>
  <c r="ED206"/>
  <c r="EC206"/>
  <c r="GM161"/>
  <c r="ED161"/>
  <c r="EC161"/>
  <c r="EA161"/>
  <c r="EB161"/>
  <c r="ED169"/>
  <c r="EA169"/>
  <c r="GM169"/>
  <c r="EC169"/>
  <c r="EB169"/>
  <c r="EA186"/>
  <c r="EB186"/>
  <c r="EC186"/>
  <c r="GM186"/>
  <c r="ED186"/>
  <c r="ED199"/>
  <c r="GM199"/>
  <c r="EC199"/>
  <c r="EA199"/>
  <c r="EB199"/>
  <c r="EA127"/>
  <c r="EC127"/>
  <c r="GM127"/>
  <c r="EB127"/>
  <c r="ED127"/>
  <c r="GM154"/>
  <c r="EB154"/>
  <c r="EA154"/>
  <c r="ED154"/>
  <c r="EC154"/>
  <c r="EB176"/>
  <c r="GM176"/>
  <c r="ED176"/>
  <c r="EC176"/>
  <c r="EA176"/>
  <c r="EA196"/>
  <c r="EC196"/>
  <c r="GM196"/>
  <c r="ED196"/>
  <c r="EB196"/>
  <c r="EC205"/>
  <c r="ED205"/>
  <c r="GM205"/>
  <c r="EA205"/>
  <c r="EB205"/>
  <c r="BN10"/>
  <c r="BM10"/>
  <c r="BN26"/>
  <c r="BM26"/>
  <c r="BN42"/>
  <c r="BM42"/>
  <c r="BM60"/>
  <c r="BN60"/>
  <c r="BM25"/>
  <c r="BN25"/>
  <c r="BN41"/>
  <c r="BM41"/>
  <c r="BN57"/>
  <c r="BM57"/>
  <c r="BN17"/>
  <c r="BM17"/>
  <c r="BN32"/>
  <c r="BM32"/>
  <c r="BM48"/>
  <c r="BN48"/>
  <c r="BN5"/>
  <c r="BM5"/>
  <c r="BN8"/>
  <c r="BM8"/>
  <c r="BN7"/>
  <c r="BM7"/>
  <c r="BN23"/>
  <c r="BM23"/>
  <c r="BM39"/>
  <c r="BN39"/>
  <c r="BN55"/>
  <c r="BM55"/>
  <c r="BM63"/>
  <c r="BN63"/>
  <c r="BM79"/>
  <c r="BN79"/>
  <c r="BM95"/>
  <c r="BN95"/>
  <c r="BM111"/>
  <c r="BN111"/>
  <c r="BN78"/>
  <c r="BM78"/>
  <c r="BN94"/>
  <c r="BM94"/>
  <c r="BN110"/>
  <c r="BM110"/>
  <c r="BN81"/>
  <c r="BM81"/>
  <c r="BN97"/>
  <c r="BM97"/>
  <c r="BM114"/>
  <c r="BN114"/>
  <c r="BM72"/>
  <c r="BN72"/>
  <c r="BM88"/>
  <c r="BN88"/>
  <c r="BN104"/>
  <c r="BM104"/>
  <c r="BN112"/>
  <c r="BM112"/>
  <c r="BN128"/>
  <c r="BM128"/>
  <c r="BM145"/>
  <c r="BN145"/>
  <c r="BM127"/>
  <c r="BN127"/>
  <c r="BM147"/>
  <c r="BN147"/>
  <c r="BN164"/>
  <c r="BM164"/>
  <c r="BM137"/>
  <c r="BN137"/>
  <c r="BN159"/>
  <c r="BM159"/>
  <c r="BM125"/>
  <c r="BN125"/>
  <c r="BN144"/>
  <c r="BM144"/>
  <c r="BN172"/>
  <c r="BM172"/>
  <c r="BM177"/>
  <c r="BN177"/>
  <c r="BN193"/>
  <c r="BM193"/>
  <c r="BN176"/>
  <c r="BM176"/>
  <c r="BN192"/>
  <c r="BM192"/>
  <c r="BN167"/>
  <c r="BM167"/>
  <c r="BN183"/>
  <c r="BM183"/>
  <c r="BN199"/>
  <c r="BM199"/>
  <c r="BN146"/>
  <c r="BM146"/>
  <c r="BN162"/>
  <c r="BM162"/>
  <c r="BN178"/>
  <c r="BM178"/>
  <c r="BN194"/>
  <c r="BM194"/>
  <c r="EB9"/>
  <c r="ED9"/>
  <c r="GM9"/>
  <c r="EA9"/>
  <c r="EC9"/>
  <c r="LI155"/>
  <c r="LI14"/>
  <c r="WA203"/>
  <c r="WA200"/>
  <c r="WA205"/>
  <c r="WA202"/>
  <c r="WA198"/>
  <c r="WA190"/>
  <c r="WA182"/>
  <c r="WA197"/>
  <c r="WA206"/>
  <c r="WA199"/>
  <c r="WA186"/>
  <c r="WA173"/>
  <c r="WA181"/>
  <c r="WA174"/>
  <c r="WA172"/>
  <c r="WA159"/>
  <c r="WA192"/>
  <c r="WA180"/>
  <c r="WA196"/>
  <c r="WA194"/>
  <c r="WA189"/>
  <c r="WA201"/>
  <c r="WA188"/>
  <c r="WA178"/>
  <c r="WA175"/>
  <c r="WA191"/>
  <c r="WA179"/>
  <c r="WA165"/>
  <c r="WA162"/>
  <c r="WA184"/>
  <c r="WA195"/>
  <c r="WA193"/>
  <c r="WA185"/>
  <c r="WA183"/>
  <c r="WA166"/>
  <c r="WA163"/>
  <c r="WA160"/>
  <c r="WA156"/>
  <c r="WA148"/>
  <c r="WA167"/>
  <c r="WA170"/>
  <c r="WA177"/>
  <c r="WA155"/>
  <c r="WA142"/>
  <c r="WA139"/>
  <c r="WA131"/>
  <c r="WA123"/>
  <c r="WA157"/>
  <c r="WA149"/>
  <c r="WA146"/>
  <c r="WA143"/>
  <c r="WA137"/>
  <c r="WA169"/>
  <c r="WA153"/>
  <c r="WA204"/>
  <c r="WA164"/>
  <c r="WA154"/>
  <c r="WA150"/>
  <c r="WA144"/>
  <c r="WA141"/>
  <c r="WA158"/>
  <c r="WA147"/>
  <c r="WA136"/>
  <c r="WA134"/>
  <c r="WA119"/>
  <c r="WA111"/>
  <c r="WA168"/>
  <c r="WA125"/>
  <c r="WA117"/>
  <c r="WA176"/>
  <c r="WA128"/>
  <c r="WA122"/>
  <c r="WA187"/>
  <c r="WA135"/>
  <c r="WA132"/>
  <c r="WA112"/>
  <c r="WA161"/>
  <c r="WA151"/>
  <c r="WA138"/>
  <c r="WA116"/>
  <c r="WA114"/>
  <c r="WA100"/>
  <c r="WA92"/>
  <c r="WA84"/>
  <c r="WA124"/>
  <c r="WA110"/>
  <c r="WA107"/>
  <c r="WA101"/>
  <c r="WA99"/>
  <c r="WA86"/>
  <c r="WA82"/>
  <c r="WA81"/>
  <c r="WA126"/>
  <c r="WA115"/>
  <c r="WA113"/>
  <c r="WA105"/>
  <c r="WA103"/>
  <c r="WA88"/>
  <c r="WA78"/>
  <c r="WA140"/>
  <c r="WA127"/>
  <c r="WA94"/>
  <c r="WA90"/>
  <c r="WA108"/>
  <c r="WA96"/>
  <c r="WA80"/>
  <c r="WA72"/>
  <c r="WA64"/>
  <c r="WA56"/>
  <c r="WA48"/>
  <c r="WA40"/>
  <c r="WA109"/>
  <c r="WA98"/>
  <c r="WA95"/>
  <c r="WA79"/>
  <c r="WA73"/>
  <c r="WA71"/>
  <c r="WA58"/>
  <c r="WA54"/>
  <c r="WA77"/>
  <c r="WA75"/>
  <c r="WA133"/>
  <c r="WA120"/>
  <c r="WA104"/>
  <c r="WA91"/>
  <c r="WA66"/>
  <c r="WA62"/>
  <c r="WA145"/>
  <c r="WA129"/>
  <c r="WA118"/>
  <c r="WA97"/>
  <c r="WA87"/>
  <c r="WA68"/>
  <c r="WA53"/>
  <c r="WA51"/>
  <c r="WA35"/>
  <c r="WA27"/>
  <c r="WA130"/>
  <c r="WA70"/>
  <c r="WA60"/>
  <c r="WA49"/>
  <c r="WA32"/>
  <c r="WA30"/>
  <c r="WA59"/>
  <c r="WA57"/>
  <c r="WA36"/>
  <c r="WA34"/>
  <c r="WA76"/>
  <c r="WA67"/>
  <c r="WA55"/>
  <c r="WA50"/>
  <c r="WA46"/>
  <c r="WA43"/>
  <c r="WA38"/>
  <c r="WA23"/>
  <c r="WA121"/>
  <c r="WA85"/>
  <c r="WA69"/>
  <c r="WA29"/>
  <c r="WA25"/>
  <c r="WA13"/>
  <c r="WA4"/>
  <c r="WA152"/>
  <c r="WA65"/>
  <c r="WA63"/>
  <c r="WA171"/>
  <c r="WA61"/>
  <c r="WA37"/>
  <c r="WA31"/>
  <c r="WA24"/>
  <c r="WA89"/>
  <c r="WA26"/>
  <c r="WA9"/>
  <c r="WA2"/>
  <c r="WA8"/>
  <c r="WA3"/>
  <c r="WA14"/>
  <c r="WA83"/>
  <c r="WA52"/>
  <c r="WA41"/>
  <c r="WA93"/>
  <c r="WA42"/>
  <c r="WA28"/>
  <c r="WA22"/>
  <c r="WA15"/>
  <c r="WA11"/>
  <c r="WA10"/>
  <c r="WA5"/>
  <c r="WA16"/>
  <c r="WA39"/>
  <c r="WA102"/>
  <c r="WA17"/>
  <c r="WA6"/>
  <c r="WA12"/>
  <c r="WA47"/>
  <c r="WA21"/>
  <c r="WA18"/>
  <c r="WA106"/>
  <c r="WA44"/>
  <c r="WA74"/>
  <c r="WA33"/>
  <c r="WA19"/>
  <c r="WA45"/>
  <c r="WA20"/>
  <c r="WA7"/>
  <c r="LI158"/>
  <c r="LI10"/>
  <c r="IZ10"/>
  <c r="LI38"/>
  <c r="IZ38"/>
  <c r="LI51"/>
  <c r="IZ51"/>
  <c r="LI73"/>
  <c r="IZ73"/>
  <c r="LI145"/>
  <c r="IZ145"/>
  <c r="LI191"/>
  <c r="IZ191"/>
  <c r="LI42"/>
  <c r="IZ42"/>
  <c r="LI27"/>
  <c r="IZ27"/>
  <c r="LI43"/>
  <c r="IZ43"/>
  <c r="LI41"/>
  <c r="IZ41"/>
  <c r="LI78"/>
  <c r="IZ78"/>
  <c r="LI31"/>
  <c r="IZ31"/>
  <c r="LI69"/>
  <c r="IZ69"/>
  <c r="LI92"/>
  <c r="IZ92"/>
  <c r="LI55"/>
  <c r="IZ55"/>
  <c r="LI83"/>
  <c r="IZ83"/>
  <c r="LI109"/>
  <c r="IZ109"/>
  <c r="LI77"/>
  <c r="IZ77"/>
  <c r="LI106"/>
  <c r="IZ106"/>
  <c r="LI133"/>
  <c r="IZ133"/>
  <c r="LI116"/>
  <c r="IZ116"/>
  <c r="IZ159"/>
  <c r="LI132"/>
  <c r="IZ132"/>
  <c r="LI163"/>
  <c r="IZ163"/>
  <c r="LI149"/>
  <c r="IZ149"/>
  <c r="LI164"/>
  <c r="IZ164"/>
  <c r="LI180"/>
  <c r="IZ180"/>
  <c r="LI187"/>
  <c r="IZ187"/>
  <c r="LI192"/>
  <c r="IZ192"/>
  <c r="LI204"/>
  <c r="IZ204"/>
  <c r="LI23"/>
  <c r="IZ23"/>
  <c r="LI2"/>
  <c r="IZ2"/>
  <c r="LI32"/>
  <c r="IZ32"/>
  <c r="LI47"/>
  <c r="IZ47"/>
  <c r="LI45"/>
  <c r="IZ45"/>
  <c r="LI79"/>
  <c r="IZ79"/>
  <c r="LI34"/>
  <c r="IZ34"/>
  <c r="LI54"/>
  <c r="IZ54"/>
  <c r="LI94"/>
  <c r="IZ94"/>
  <c r="LI59"/>
  <c r="IZ59"/>
  <c r="LI84"/>
  <c r="IZ84"/>
  <c r="LI110"/>
  <c r="IZ110"/>
  <c r="LI81"/>
  <c r="IZ81"/>
  <c r="LI107"/>
  <c r="IZ107"/>
  <c r="LI134"/>
  <c r="IZ134"/>
  <c r="LI120"/>
  <c r="IZ120"/>
  <c r="LI138"/>
  <c r="IZ138"/>
  <c r="LI136"/>
  <c r="IZ136"/>
  <c r="LI169"/>
  <c r="IZ169"/>
  <c r="LI153"/>
  <c r="IZ153"/>
  <c r="LI168"/>
  <c r="IZ168"/>
  <c r="LI186"/>
  <c r="IZ186"/>
  <c r="LI185"/>
  <c r="IZ185"/>
  <c r="LI199"/>
  <c r="IZ199"/>
  <c r="LI72"/>
  <c r="IZ72"/>
  <c r="LI65"/>
  <c r="IZ65"/>
  <c r="LI151"/>
  <c r="IZ151"/>
  <c r="LI201"/>
  <c r="IZ201"/>
  <c r="LI36"/>
  <c r="IZ36"/>
  <c r="LI80"/>
  <c r="IZ80"/>
  <c r="LI85"/>
  <c r="IZ85"/>
  <c r="LI150"/>
  <c r="IZ150"/>
  <c r="LI203"/>
  <c r="IZ203"/>
  <c r="LI4"/>
  <c r="IZ4"/>
  <c r="LI44"/>
  <c r="IZ44"/>
  <c r="LI98"/>
  <c r="IZ98"/>
  <c r="LI67"/>
  <c r="IZ67"/>
  <c r="LI91"/>
  <c r="IZ91"/>
  <c r="LI117"/>
  <c r="IZ117"/>
  <c r="LI89"/>
  <c r="IZ89"/>
  <c r="LI114"/>
  <c r="IZ114"/>
  <c r="LI125"/>
  <c r="IZ125"/>
  <c r="LI129"/>
  <c r="IZ129"/>
  <c r="LI141"/>
  <c r="IZ141"/>
  <c r="LI144"/>
  <c r="IZ144"/>
  <c r="LI154"/>
  <c r="IZ154"/>
  <c r="LI161"/>
  <c r="IZ161"/>
  <c r="LI175"/>
  <c r="IZ175"/>
  <c r="LI182"/>
  <c r="IZ182"/>
  <c r="LI198"/>
  <c r="IZ198"/>
  <c r="LI195"/>
  <c r="IZ195"/>
  <c r="LI202"/>
  <c r="IZ202"/>
  <c r="LI18"/>
  <c r="IZ18"/>
  <c r="LI90"/>
  <c r="IZ90"/>
  <c r="LI112"/>
  <c r="IZ112"/>
  <c r="LI174"/>
  <c r="IZ174"/>
  <c r="LI20"/>
  <c r="IZ20"/>
  <c r="LI40"/>
  <c r="IZ40"/>
  <c r="LI111"/>
  <c r="IZ111"/>
  <c r="LI140"/>
  <c r="IZ140"/>
  <c r="LI194"/>
  <c r="IZ194"/>
  <c r="LI53"/>
  <c r="IZ53"/>
  <c r="LI7"/>
  <c r="IZ7"/>
  <c r="LI87"/>
  <c r="IZ87"/>
  <c r="LI74"/>
  <c r="IZ74"/>
  <c r="LI95"/>
  <c r="IZ95"/>
  <c r="LI119"/>
  <c r="IZ119"/>
  <c r="LI93"/>
  <c r="IZ93"/>
  <c r="LI115"/>
  <c r="IZ115"/>
  <c r="LI139"/>
  <c r="IZ139"/>
  <c r="LI130"/>
  <c r="IZ130"/>
  <c r="LI146"/>
  <c r="IZ146"/>
  <c r="LI148"/>
  <c r="IZ148"/>
  <c r="LI165"/>
  <c r="IZ165"/>
  <c r="LI167"/>
  <c r="IZ167"/>
  <c r="LI183"/>
  <c r="IZ183"/>
  <c r="LI188"/>
  <c r="IZ188"/>
  <c r="LI200"/>
  <c r="IZ200"/>
  <c r="LI206"/>
  <c r="IZ206"/>
  <c r="LI39"/>
  <c r="IZ39"/>
  <c r="LI29"/>
  <c r="IZ29"/>
  <c r="LI103"/>
  <c r="IZ103"/>
  <c r="LI126"/>
  <c r="IZ126"/>
  <c r="LI159"/>
  <c r="LI160"/>
  <c r="IZ160"/>
  <c r="LI181"/>
  <c r="IZ181"/>
  <c r="LI15"/>
  <c r="LI16"/>
  <c r="IZ16"/>
  <c r="LI9"/>
  <c r="IZ9"/>
  <c r="LI49"/>
  <c r="IZ49"/>
  <c r="LI58"/>
  <c r="IZ58"/>
  <c r="LI63"/>
  <c r="IZ63"/>
  <c r="LI113"/>
  <c r="IZ113"/>
  <c r="LI124"/>
  <c r="IZ124"/>
  <c r="LI157"/>
  <c r="LI156"/>
  <c r="LI178"/>
  <c r="IZ178"/>
  <c r="LI5"/>
  <c r="IZ5"/>
  <c r="LI50"/>
  <c r="IZ50"/>
  <c r="LI62"/>
  <c r="IZ62"/>
  <c r="LI28"/>
  <c r="IZ28"/>
  <c r="LI56"/>
  <c r="IZ56"/>
  <c r="LI66"/>
  <c r="IZ66"/>
  <c r="LI3"/>
  <c r="IZ3"/>
  <c r="LI12"/>
  <c r="IZ12"/>
  <c r="LI11"/>
  <c r="IZ11"/>
  <c r="LI33"/>
  <c r="IZ33"/>
  <c r="LI30"/>
  <c r="IZ30"/>
  <c r="LI60"/>
  <c r="IZ60"/>
  <c r="LI21"/>
  <c r="IZ21"/>
  <c r="LI57"/>
  <c r="IZ57"/>
  <c r="LI70"/>
  <c r="IZ70"/>
  <c r="LI127"/>
  <c r="IZ127"/>
  <c r="LI75"/>
  <c r="IZ75"/>
  <c r="LI99"/>
  <c r="IZ99"/>
  <c r="LI121"/>
  <c r="IZ121"/>
  <c r="LI97"/>
  <c r="IZ97"/>
  <c r="LI118"/>
  <c r="IZ118"/>
  <c r="LI104"/>
  <c r="IZ104"/>
  <c r="LI131"/>
  <c r="IZ131"/>
  <c r="LI147"/>
  <c r="IZ147"/>
  <c r="LI152"/>
  <c r="IZ152"/>
  <c r="LI162"/>
  <c r="IZ162"/>
  <c r="LI166"/>
  <c r="IZ166"/>
  <c r="LI171"/>
  <c r="IZ171"/>
  <c r="LI184"/>
  <c r="IZ184"/>
  <c r="LI196"/>
  <c r="IZ196"/>
  <c r="LI193"/>
  <c r="IZ193"/>
  <c r="LI205"/>
  <c r="IZ205"/>
  <c r="LI22"/>
  <c r="IZ22"/>
  <c r="LI68"/>
  <c r="IZ68"/>
  <c r="LI82"/>
  <c r="IZ82"/>
  <c r="LI105"/>
  <c r="IZ105"/>
  <c r="LI128"/>
  <c r="IZ128"/>
  <c r="LI176"/>
  <c r="IZ176"/>
  <c r="LI46"/>
  <c r="IZ46"/>
  <c r="LI52"/>
  <c r="IZ52"/>
  <c r="LI96"/>
  <c r="IZ96"/>
  <c r="LI100"/>
  <c r="IZ100"/>
  <c r="LI135"/>
  <c r="IZ135"/>
  <c r="LI142"/>
  <c r="IZ142"/>
  <c r="LI172"/>
  <c r="IZ172"/>
  <c r="LI189"/>
  <c r="IZ189"/>
  <c r="LI19"/>
  <c r="IZ19"/>
  <c r="LI24"/>
  <c r="IZ24"/>
  <c r="LI86"/>
  <c r="IZ86"/>
  <c r="LI8"/>
  <c r="IZ8"/>
  <c r="LI26"/>
  <c r="IZ26"/>
  <c r="LI48"/>
  <c r="IZ48"/>
  <c r="LI71"/>
  <c r="IZ71"/>
  <c r="LI6"/>
  <c r="IZ6"/>
  <c r="LI13"/>
  <c r="IZ13"/>
  <c r="LI17"/>
  <c r="IZ17"/>
  <c r="LI37"/>
  <c r="IZ37"/>
  <c r="LI35"/>
  <c r="IZ35"/>
  <c r="LI64"/>
  <c r="IZ64"/>
  <c r="LI25"/>
  <c r="IZ25"/>
  <c r="LI61"/>
  <c r="IZ61"/>
  <c r="LI88"/>
  <c r="IZ88"/>
  <c r="LI143"/>
  <c r="IZ143"/>
  <c r="LI76"/>
  <c r="IZ76"/>
  <c r="LI102"/>
  <c r="IZ102"/>
  <c r="LI123"/>
  <c r="IZ123"/>
  <c r="LI101"/>
  <c r="IZ101"/>
  <c r="LI122"/>
  <c r="IZ122"/>
  <c r="LI108"/>
  <c r="IZ108"/>
  <c r="LI137"/>
  <c r="IZ137"/>
  <c r="LI173"/>
  <c r="IZ173"/>
  <c r="LI170"/>
  <c r="IZ170"/>
  <c r="LI179"/>
  <c r="IZ179"/>
  <c r="LI177"/>
  <c r="IZ177"/>
  <c r="LI190"/>
  <c r="IZ190"/>
  <c r="LI197"/>
  <c r="IZ197"/>
  <c r="IZ15"/>
  <c r="IZ14"/>
  <c r="IZ155"/>
  <c r="IZ156"/>
  <c r="IZ158"/>
  <c r="IZ157"/>
  <c r="WB1"/>
  <c r="TS14"/>
  <c r="TS206"/>
  <c r="TS205"/>
  <c r="TS204"/>
  <c r="TS203"/>
  <c r="TS72"/>
  <c r="TS201"/>
  <c r="TS198"/>
  <c r="TS196"/>
  <c r="TS200"/>
  <c r="TS199"/>
  <c r="TS194"/>
  <c r="TS190"/>
  <c r="TS202"/>
  <c r="TS197"/>
  <c r="TS191"/>
  <c r="TS189"/>
  <c r="TS193"/>
  <c r="TS186"/>
  <c r="TS182"/>
  <c r="TS187"/>
  <c r="TS192"/>
  <c r="TS185"/>
  <c r="TS184"/>
  <c r="TS183"/>
  <c r="TS178"/>
  <c r="TS195"/>
  <c r="TS179"/>
  <c r="TS175"/>
  <c r="TS188"/>
  <c r="TS181"/>
  <c r="TS177"/>
  <c r="TS172"/>
  <c r="TS168"/>
  <c r="TS180"/>
  <c r="TS173"/>
  <c r="TS169"/>
  <c r="TS165"/>
  <c r="TS171"/>
  <c r="TS167"/>
  <c r="TS163"/>
  <c r="TS170"/>
  <c r="TS162"/>
  <c r="TS158"/>
  <c r="TS154"/>
  <c r="TS150"/>
  <c r="TS146"/>
  <c r="TS176"/>
  <c r="TS159"/>
  <c r="TS155"/>
  <c r="TS151"/>
  <c r="TS147"/>
  <c r="TS161"/>
  <c r="TS157"/>
  <c r="TS153"/>
  <c r="TS149"/>
  <c r="TS145"/>
  <c r="TS160"/>
  <c r="TS152"/>
  <c r="TS141"/>
  <c r="TS137"/>
  <c r="TS133"/>
  <c r="TS129"/>
  <c r="TS142"/>
  <c r="TS174"/>
  <c r="TS166"/>
  <c r="TS164"/>
  <c r="TS156"/>
  <c r="TS148"/>
  <c r="TS143"/>
  <c r="TS139"/>
  <c r="TS144"/>
  <c r="TS125"/>
  <c r="TS121"/>
  <c r="TS117"/>
  <c r="TS113"/>
  <c r="TS109"/>
  <c r="TS105"/>
  <c r="TS135"/>
  <c r="TS134"/>
  <c r="TS128"/>
  <c r="TS126"/>
  <c r="TS122"/>
  <c r="TS140"/>
  <c r="TS138"/>
  <c r="TS136"/>
  <c r="TS127"/>
  <c r="TS123"/>
  <c r="TS119"/>
  <c r="TS120"/>
  <c r="TS118"/>
  <c r="TS116"/>
  <c r="TS98"/>
  <c r="TS94"/>
  <c r="TS90"/>
  <c r="TS86"/>
  <c r="TS82"/>
  <c r="TS78"/>
  <c r="TS74"/>
  <c r="TS132"/>
  <c r="TS131"/>
  <c r="TS130"/>
  <c r="TS112"/>
  <c r="TS111"/>
  <c r="TS110"/>
  <c r="TS104"/>
  <c r="TS103"/>
  <c r="TS102"/>
  <c r="TS124"/>
  <c r="TS100"/>
  <c r="TS96"/>
  <c r="TS92"/>
  <c r="TS88"/>
  <c r="TS115"/>
  <c r="TS114"/>
  <c r="TS71"/>
  <c r="TS68"/>
  <c r="TS64"/>
  <c r="TS60"/>
  <c r="TS56"/>
  <c r="TS52"/>
  <c r="TS101"/>
  <c r="TS99"/>
  <c r="TS97"/>
  <c r="TS95"/>
  <c r="TS93"/>
  <c r="TS91"/>
  <c r="TS89"/>
  <c r="TS87"/>
  <c r="TS81"/>
  <c r="TS80"/>
  <c r="TS79"/>
  <c r="TS73"/>
  <c r="TS85"/>
  <c r="TS84"/>
  <c r="TS83"/>
  <c r="TS77"/>
  <c r="TS76"/>
  <c r="TS75"/>
  <c r="TS67"/>
  <c r="TS63"/>
  <c r="TS59"/>
  <c r="TS55"/>
  <c r="TS53"/>
  <c r="TS45"/>
  <c r="TS41"/>
  <c r="TS38"/>
  <c r="TS35"/>
  <c r="TS30"/>
  <c r="TS26"/>
  <c r="TS22"/>
  <c r="TS46"/>
  <c r="TS42"/>
  <c r="TS36"/>
  <c r="TS32"/>
  <c r="TS27"/>
  <c r="TS69"/>
  <c r="TS65"/>
  <c r="TS61"/>
  <c r="TS57"/>
  <c r="TS48"/>
  <c r="TS44"/>
  <c r="TS40"/>
  <c r="TS34"/>
  <c r="TS31"/>
  <c r="TS29"/>
  <c r="TS25"/>
  <c r="TS21"/>
  <c r="TS62"/>
  <c r="TS51"/>
  <c r="TS50"/>
  <c r="TS49"/>
  <c r="TS47"/>
  <c r="TS39"/>
  <c r="TS18"/>
  <c r="TS13"/>
  <c r="TS12"/>
  <c r="TS8"/>
  <c r="TS9"/>
  <c r="TS2"/>
  <c r="TS3"/>
  <c r="TS108"/>
  <c r="TS106"/>
  <c r="TS58"/>
  <c r="TS33"/>
  <c r="TS28"/>
  <c r="TS24"/>
  <c r="TS20"/>
  <c r="TS19"/>
  <c r="TS15"/>
  <c r="TS43"/>
  <c r="TS16"/>
  <c r="TS10"/>
  <c r="TS6"/>
  <c r="TS107"/>
  <c r="TS66"/>
  <c r="TS37"/>
  <c r="TS17"/>
  <c r="TS11"/>
  <c r="TS7"/>
  <c r="TS4"/>
  <c r="TS5"/>
  <c r="TS70"/>
  <c r="TS54"/>
  <c r="TS23"/>
  <c r="TT1"/>
  <c r="BL181" l="1"/>
  <c r="BL149"/>
  <c r="BL131"/>
  <c r="BL76"/>
  <c r="BL101"/>
  <c r="BL113"/>
  <c r="BL82"/>
  <c r="BL67"/>
  <c r="BL43"/>
  <c r="BL36"/>
  <c r="BL61"/>
  <c r="DZ25"/>
  <c r="DZ178"/>
  <c r="DZ163"/>
  <c r="DZ43"/>
  <c r="DZ30"/>
  <c r="BL182"/>
  <c r="BL150"/>
  <c r="BL187"/>
  <c r="BL196"/>
  <c r="BL197"/>
  <c r="DZ164"/>
  <c r="DZ79"/>
  <c r="DZ75"/>
  <c r="DZ125"/>
  <c r="DZ7"/>
  <c r="BL129"/>
  <c r="BL143"/>
  <c r="BL152"/>
  <c r="BL151"/>
  <c r="BL116"/>
  <c r="BL122"/>
  <c r="BL85"/>
  <c r="BL98"/>
  <c r="DZ132"/>
  <c r="DZ47"/>
  <c r="DZ90"/>
  <c r="DZ162"/>
  <c r="BL206"/>
  <c r="BL174"/>
  <c r="BL142"/>
  <c r="BL179"/>
  <c r="BL188"/>
  <c r="BL189"/>
  <c r="BL160"/>
  <c r="BL121"/>
  <c r="BL134"/>
  <c r="BL140"/>
  <c r="BL84"/>
  <c r="BL109"/>
  <c r="BL77"/>
  <c r="BL90"/>
  <c r="BL107"/>
  <c r="BL75"/>
  <c r="BL51"/>
  <c r="BL70"/>
  <c r="BL54"/>
  <c r="DZ104"/>
  <c r="BL186"/>
  <c r="BL154"/>
  <c r="BL191"/>
  <c r="BL200"/>
  <c r="BL201"/>
  <c r="BL133"/>
  <c r="BL148"/>
  <c r="BL156"/>
  <c r="BL120"/>
  <c r="BL96"/>
  <c r="BL64"/>
  <c r="BL89"/>
  <c r="BL102"/>
  <c r="BL123"/>
  <c r="BL87"/>
  <c r="BL31"/>
  <c r="BL16"/>
  <c r="BL118"/>
  <c r="BL83"/>
  <c r="BL58"/>
  <c r="BL27"/>
  <c r="BL12"/>
  <c r="BL20"/>
  <c r="BL45"/>
  <c r="BL65"/>
  <c r="BL177"/>
  <c r="BL127"/>
  <c r="BL72"/>
  <c r="BL63"/>
  <c r="BL39"/>
  <c r="BL25"/>
  <c r="BL114"/>
  <c r="DZ161"/>
  <c r="DZ105"/>
  <c r="DZ29"/>
  <c r="DZ5"/>
  <c r="DZ122"/>
  <c r="DZ51"/>
  <c r="DZ200"/>
  <c r="DZ187"/>
  <c r="DZ170"/>
  <c r="DZ70"/>
  <c r="DZ112"/>
  <c r="DZ87"/>
  <c r="DZ3"/>
  <c r="BL49"/>
  <c r="BL34"/>
  <c r="BL2"/>
  <c r="DZ165"/>
  <c r="DZ15"/>
  <c r="DZ4"/>
  <c r="BL125"/>
  <c r="BL111"/>
  <c r="BL48"/>
  <c r="DZ205"/>
  <c r="DZ154"/>
  <c r="DZ186"/>
  <c r="DZ140"/>
  <c r="DZ99"/>
  <c r="DZ130"/>
  <c r="BL88"/>
  <c r="BL79"/>
  <c r="BL60"/>
  <c r="DZ57"/>
  <c r="DZ113"/>
  <c r="DZ169"/>
  <c r="DZ73"/>
  <c r="DZ98"/>
  <c r="DZ129"/>
  <c r="BL190"/>
  <c r="BL158"/>
  <c r="BL195"/>
  <c r="BL204"/>
  <c r="BL205"/>
  <c r="BL139"/>
  <c r="BL163"/>
  <c r="BL100"/>
  <c r="BL68"/>
  <c r="BL93"/>
  <c r="BL106"/>
  <c r="BL74"/>
  <c r="BL91"/>
  <c r="BL35"/>
  <c r="BL3"/>
  <c r="BL69"/>
  <c r="BL53"/>
  <c r="BL21"/>
  <c r="BL38"/>
  <c r="BL6"/>
  <c r="DZ181"/>
  <c r="DZ78"/>
  <c r="DZ103"/>
  <c r="DZ72"/>
  <c r="BL202"/>
  <c r="BL170"/>
  <c r="BL138"/>
  <c r="BL175"/>
  <c r="BL184"/>
  <c r="BL185"/>
  <c r="BL117"/>
  <c r="BL130"/>
  <c r="BL135"/>
  <c r="BL136"/>
  <c r="BL73"/>
  <c r="BL103"/>
  <c r="BL15"/>
  <c r="BL40"/>
  <c r="BL62"/>
  <c r="BL33"/>
  <c r="BL18"/>
  <c r="DZ180"/>
  <c r="DZ183"/>
  <c r="DZ166"/>
  <c r="DZ202"/>
  <c r="DZ185"/>
  <c r="DZ168"/>
  <c r="DZ80"/>
  <c r="DZ107"/>
  <c r="DZ53"/>
  <c r="DZ119"/>
  <c r="DZ177"/>
  <c r="BL178"/>
  <c r="BL146"/>
  <c r="BL183"/>
  <c r="BL192"/>
  <c r="BL193"/>
  <c r="BL172"/>
  <c r="BL137"/>
  <c r="BL147"/>
  <c r="BL145"/>
  <c r="BL112"/>
  <c r="BL81"/>
  <c r="BL94"/>
  <c r="BL55"/>
  <c r="BL23"/>
  <c r="BL8"/>
  <c r="BL17"/>
  <c r="BL41"/>
  <c r="BL26"/>
  <c r="DZ127"/>
  <c r="DZ175"/>
  <c r="DZ106"/>
  <c r="DZ42"/>
  <c r="DZ111"/>
  <c r="DZ88"/>
  <c r="DZ86"/>
  <c r="DZ74"/>
  <c r="DZ56"/>
  <c r="DZ33"/>
  <c r="DZ14"/>
  <c r="DZ67"/>
  <c r="DZ38"/>
  <c r="BL173"/>
  <c r="BL153"/>
  <c r="BL161"/>
  <c r="BL124"/>
  <c r="BL59"/>
  <c r="BL28"/>
  <c r="DZ190"/>
  <c r="DZ174"/>
  <c r="DZ151"/>
  <c r="DZ123"/>
  <c r="DZ157"/>
  <c r="DZ82"/>
  <c r="DZ95"/>
  <c r="DZ55"/>
  <c r="DZ134"/>
  <c r="DZ21"/>
  <c r="DZ65"/>
  <c r="BL155"/>
  <c r="BL115"/>
  <c r="BL80"/>
  <c r="BL105"/>
  <c r="BL86"/>
  <c r="BL71"/>
  <c r="BL47"/>
  <c r="BL56"/>
  <c r="BL24"/>
  <c r="BL13"/>
  <c r="DZ135"/>
  <c r="DZ121"/>
  <c r="DZ179"/>
  <c r="DZ144"/>
  <c r="DZ102"/>
  <c r="DZ37"/>
  <c r="DZ92"/>
  <c r="DZ62"/>
  <c r="DZ126"/>
  <c r="DZ81"/>
  <c r="DZ133"/>
  <c r="DZ96"/>
  <c r="DZ84"/>
  <c r="DZ54"/>
  <c r="DZ19"/>
  <c r="DZ2"/>
  <c r="DZ188"/>
  <c r="DZ197"/>
  <c r="DZ145"/>
  <c r="DZ28"/>
  <c r="DZ8"/>
  <c r="DZ196"/>
  <c r="DZ206"/>
  <c r="DZ120"/>
  <c r="DZ45"/>
  <c r="DZ36"/>
  <c r="DZ12"/>
  <c r="DZ195"/>
  <c r="DZ159"/>
  <c r="DZ52"/>
  <c r="DZ138"/>
  <c r="DZ117"/>
  <c r="DZ146"/>
  <c r="DZ115"/>
  <c r="DZ110"/>
  <c r="EE211"/>
  <c r="EF212"/>
  <c r="DZ198"/>
  <c r="DZ32"/>
  <c r="DZ48"/>
  <c r="DZ141"/>
  <c r="DZ137"/>
  <c r="DZ44"/>
  <c r="DZ34"/>
  <c r="DZ11"/>
  <c r="DZ9"/>
  <c r="BL194"/>
  <c r="BL162"/>
  <c r="BL199"/>
  <c r="BL167"/>
  <c r="BL176"/>
  <c r="BL144"/>
  <c r="BL159"/>
  <c r="BL164"/>
  <c r="BL128"/>
  <c r="BL104"/>
  <c r="BL97"/>
  <c r="BL110"/>
  <c r="BL78"/>
  <c r="BL95"/>
  <c r="BL7"/>
  <c r="BL5"/>
  <c r="BL32"/>
  <c r="BL57"/>
  <c r="BL42"/>
  <c r="BL10"/>
  <c r="DZ176"/>
  <c r="DZ199"/>
  <c r="DZ192"/>
  <c r="DZ189"/>
  <c r="DZ156"/>
  <c r="DZ136"/>
  <c r="DZ131"/>
  <c r="DZ40"/>
  <c r="DZ26"/>
  <c r="DZ41"/>
  <c r="DZ6"/>
  <c r="DZ139"/>
  <c r="DZ147"/>
  <c r="DZ97"/>
  <c r="BL141"/>
  <c r="BL119"/>
  <c r="BL19"/>
  <c r="BL4"/>
  <c r="BL44"/>
  <c r="BL37"/>
  <c r="BL22"/>
  <c r="DZ203"/>
  <c r="DZ194"/>
  <c r="DZ184"/>
  <c r="DZ167"/>
  <c r="DZ204"/>
  <c r="DZ160"/>
  <c r="DZ150"/>
  <c r="DZ61"/>
  <c r="DZ39"/>
  <c r="DZ24"/>
  <c r="DZ109"/>
  <c r="DZ143"/>
  <c r="DZ118"/>
  <c r="DZ23"/>
  <c r="BL169"/>
  <c r="BL157"/>
  <c r="BL66"/>
  <c r="BL50"/>
  <c r="DZ201"/>
  <c r="DZ171"/>
  <c r="DZ191"/>
  <c r="DZ152"/>
  <c r="DZ68"/>
  <c r="DZ22"/>
  <c r="DZ142"/>
  <c r="DZ101"/>
  <c r="DZ71"/>
  <c r="DZ20"/>
  <c r="DZ18"/>
  <c r="DZ35"/>
  <c r="DZ10"/>
  <c r="BL165"/>
  <c r="BL92"/>
  <c r="BL52"/>
  <c r="BL30"/>
  <c r="DZ149"/>
  <c r="DZ193"/>
  <c r="DZ158"/>
  <c r="DZ124"/>
  <c r="DZ94"/>
  <c r="DZ50"/>
  <c r="DZ100"/>
  <c r="DZ59"/>
  <c r="DZ93"/>
  <c r="DZ114"/>
  <c r="DZ108"/>
  <c r="DZ91"/>
  <c r="DZ63"/>
  <c r="DZ16"/>
  <c r="DZ173"/>
  <c r="DZ85"/>
  <c r="DZ64"/>
  <c r="DZ27"/>
  <c r="DZ153"/>
  <c r="DZ155"/>
  <c r="DZ89"/>
  <c r="DZ77"/>
  <c r="DZ17"/>
  <c r="DZ83"/>
  <c r="DZ128"/>
  <c r="DZ60"/>
  <c r="DZ31"/>
  <c r="DZ58"/>
  <c r="DZ13"/>
  <c r="BL198"/>
  <c r="BL166"/>
  <c r="BL203"/>
  <c r="BL171"/>
  <c r="BL180"/>
  <c r="BL168"/>
  <c r="BL126"/>
  <c r="BL132"/>
  <c r="BL108"/>
  <c r="BL99"/>
  <c r="BL11"/>
  <c r="BL9"/>
  <c r="BL29"/>
  <c r="BL46"/>
  <c r="BL14"/>
  <c r="DZ172"/>
  <c r="DZ182"/>
  <c r="DZ66"/>
  <c r="DZ148"/>
  <c r="DZ116"/>
  <c r="DZ76"/>
  <c r="DZ69"/>
  <c r="DZ49"/>
  <c r="DZ46"/>
  <c r="LJ14"/>
  <c r="LJ155"/>
  <c r="WB200"/>
  <c r="WB205"/>
  <c r="WB202"/>
  <c r="WB199"/>
  <c r="WB203"/>
  <c r="WB204"/>
  <c r="WB195"/>
  <c r="WB187"/>
  <c r="WB206"/>
  <c r="WB192"/>
  <c r="WB190"/>
  <c r="WB188"/>
  <c r="WB178"/>
  <c r="WB170"/>
  <c r="WB193"/>
  <c r="WB194"/>
  <c r="WB191"/>
  <c r="WB185"/>
  <c r="WB176"/>
  <c r="WB164"/>
  <c r="WB180"/>
  <c r="WB198"/>
  <c r="WB196"/>
  <c r="WB189"/>
  <c r="WB201"/>
  <c r="WB172"/>
  <c r="WB169"/>
  <c r="WB161"/>
  <c r="WB159"/>
  <c r="WB184"/>
  <c r="WB183"/>
  <c r="WB156"/>
  <c r="WB182"/>
  <c r="WB153"/>
  <c r="WB145"/>
  <c r="WB175"/>
  <c r="WB163"/>
  <c r="WB177"/>
  <c r="WB166"/>
  <c r="WB155"/>
  <c r="WB179"/>
  <c r="WB173"/>
  <c r="WB168"/>
  <c r="WB158"/>
  <c r="WB144"/>
  <c r="WB136"/>
  <c r="WB128"/>
  <c r="WB154"/>
  <c r="WB150"/>
  <c r="WB141"/>
  <c r="WB147"/>
  <c r="WB174"/>
  <c r="WB171"/>
  <c r="WB140"/>
  <c r="WB138"/>
  <c r="WB125"/>
  <c r="WB123"/>
  <c r="WB121"/>
  <c r="WB116"/>
  <c r="WB108"/>
  <c r="WB148"/>
  <c r="WB146"/>
  <c r="WB122"/>
  <c r="WB162"/>
  <c r="WB135"/>
  <c r="WB132"/>
  <c r="WB160"/>
  <c r="WB151"/>
  <c r="WB149"/>
  <c r="WB114"/>
  <c r="WB157"/>
  <c r="WB152"/>
  <c r="WB139"/>
  <c r="WB133"/>
  <c r="WB129"/>
  <c r="WB126"/>
  <c r="WB120"/>
  <c r="WB118"/>
  <c r="WB105"/>
  <c r="WB97"/>
  <c r="WB89"/>
  <c r="WB142"/>
  <c r="WB134"/>
  <c r="WB117"/>
  <c r="WB115"/>
  <c r="WB113"/>
  <c r="WB112"/>
  <c r="WB103"/>
  <c r="WB88"/>
  <c r="WB186"/>
  <c r="WB165"/>
  <c r="WB127"/>
  <c r="WB111"/>
  <c r="WB94"/>
  <c r="WB92"/>
  <c r="WB90"/>
  <c r="WB96"/>
  <c r="WB80"/>
  <c r="WB197"/>
  <c r="WB167"/>
  <c r="WB102"/>
  <c r="WB100"/>
  <c r="WB98"/>
  <c r="WB85"/>
  <c r="WB83"/>
  <c r="WB77"/>
  <c r="WB69"/>
  <c r="WB61"/>
  <c r="WB53"/>
  <c r="WB45"/>
  <c r="WB143"/>
  <c r="WB110"/>
  <c r="WB78"/>
  <c r="WB75"/>
  <c r="WB60"/>
  <c r="WB181"/>
  <c r="WB104"/>
  <c r="WB101"/>
  <c r="WB91"/>
  <c r="WB131"/>
  <c r="WB124"/>
  <c r="WB87"/>
  <c r="WB84"/>
  <c r="WB68"/>
  <c r="WB119"/>
  <c r="WB81"/>
  <c r="WB74"/>
  <c r="WB72"/>
  <c r="WB70"/>
  <c r="WB57"/>
  <c r="WB55"/>
  <c r="WB42"/>
  <c r="WB40"/>
  <c r="WB32"/>
  <c r="WB24"/>
  <c r="WB59"/>
  <c r="WB36"/>
  <c r="WB34"/>
  <c r="WB107"/>
  <c r="WB76"/>
  <c r="WB73"/>
  <c r="WB67"/>
  <c r="WB58"/>
  <c r="WB50"/>
  <c r="WB46"/>
  <c r="WB43"/>
  <c r="WB38"/>
  <c r="WB109"/>
  <c r="WB66"/>
  <c r="WB56"/>
  <c r="WB29"/>
  <c r="WB27"/>
  <c r="WB25"/>
  <c r="WB95"/>
  <c r="WB79"/>
  <c r="WB65"/>
  <c r="WB54"/>
  <c r="WB52"/>
  <c r="WB47"/>
  <c r="WB44"/>
  <c r="WB41"/>
  <c r="WB31"/>
  <c r="WB21"/>
  <c r="WB18"/>
  <c r="WB10"/>
  <c r="WB130"/>
  <c r="WB99"/>
  <c r="WB106"/>
  <c r="WB64"/>
  <c r="WB49"/>
  <c r="WB137"/>
  <c r="WB93"/>
  <c r="WB86"/>
  <c r="WB82"/>
  <c r="WB28"/>
  <c r="WB22"/>
  <c r="WB62"/>
  <c r="WB48"/>
  <c r="WB15"/>
  <c r="WB13"/>
  <c r="WB11"/>
  <c r="WB39"/>
  <c r="WB20"/>
  <c r="WB9"/>
  <c r="WB51"/>
  <c r="WB17"/>
  <c r="WB6"/>
  <c r="WB14"/>
  <c r="WB12"/>
  <c r="WB23"/>
  <c r="WB7"/>
  <c r="WB71"/>
  <c r="WB30"/>
  <c r="WB16"/>
  <c r="WB63"/>
  <c r="WB26"/>
  <c r="WB4"/>
  <c r="WB33"/>
  <c r="WB19"/>
  <c r="WB8"/>
  <c r="WB3"/>
  <c r="WB37"/>
  <c r="WB35"/>
  <c r="WB5"/>
  <c r="WB2"/>
  <c r="LJ158"/>
  <c r="LJ13"/>
  <c r="JA13"/>
  <c r="LJ46"/>
  <c r="JA46"/>
  <c r="LJ92"/>
  <c r="JA92"/>
  <c r="LJ123"/>
  <c r="JA123"/>
  <c r="LJ176"/>
  <c r="JA176"/>
  <c r="LJ191"/>
  <c r="JA191"/>
  <c r="LJ11"/>
  <c r="JA11"/>
  <c r="LJ18"/>
  <c r="JA18"/>
  <c r="LJ25"/>
  <c r="JA25"/>
  <c r="LJ61"/>
  <c r="JA61"/>
  <c r="LJ22"/>
  <c r="JA22"/>
  <c r="LJ55"/>
  <c r="JA55"/>
  <c r="LJ84"/>
  <c r="JA84"/>
  <c r="LJ91"/>
  <c r="JA91"/>
  <c r="LJ60"/>
  <c r="JA60"/>
  <c r="LJ96"/>
  <c r="JA96"/>
  <c r="LJ112"/>
  <c r="JA112"/>
  <c r="LJ90"/>
  <c r="JA90"/>
  <c r="LJ127"/>
  <c r="JA127"/>
  <c r="LJ135"/>
  <c r="JA135"/>
  <c r="LJ139"/>
  <c r="JA139"/>
  <c r="LJ129"/>
  <c r="JA129"/>
  <c r="LJ153"/>
  <c r="JA153"/>
  <c r="LJ146"/>
  <c r="JA146"/>
  <c r="LJ171"/>
  <c r="JA171"/>
  <c r="LJ181"/>
  <c r="JA181"/>
  <c r="LJ185"/>
  <c r="JA185"/>
  <c r="LJ197"/>
  <c r="JA197"/>
  <c r="LJ201"/>
  <c r="JA201"/>
  <c r="LJ17"/>
  <c r="JA17"/>
  <c r="LJ108"/>
  <c r="JA108"/>
  <c r="LJ39"/>
  <c r="JA39"/>
  <c r="LJ29"/>
  <c r="JA29"/>
  <c r="LJ65"/>
  <c r="JA65"/>
  <c r="LJ26"/>
  <c r="JA26"/>
  <c r="LJ59"/>
  <c r="JA59"/>
  <c r="LJ85"/>
  <c r="JA85"/>
  <c r="LJ93"/>
  <c r="JA93"/>
  <c r="LJ64"/>
  <c r="JA64"/>
  <c r="LJ100"/>
  <c r="JA100"/>
  <c r="LJ130"/>
  <c r="JA130"/>
  <c r="LJ94"/>
  <c r="JA94"/>
  <c r="LJ136"/>
  <c r="JA136"/>
  <c r="LJ105"/>
  <c r="JA105"/>
  <c r="LJ143"/>
  <c r="JA143"/>
  <c r="LJ133"/>
  <c r="JA133"/>
  <c r="LJ157"/>
  <c r="LJ156"/>
  <c r="LJ150"/>
  <c r="JA150"/>
  <c r="LJ165"/>
  <c r="JA165"/>
  <c r="LJ188"/>
  <c r="JA188"/>
  <c r="LJ192"/>
  <c r="JA192"/>
  <c r="LJ202"/>
  <c r="JA202"/>
  <c r="LJ72"/>
  <c r="JA72"/>
  <c r="LJ7"/>
  <c r="JA7"/>
  <c r="LJ83"/>
  <c r="JA83"/>
  <c r="LJ134"/>
  <c r="JA134"/>
  <c r="LJ167"/>
  <c r="JA167"/>
  <c r="LJ19"/>
  <c r="JA19"/>
  <c r="LJ30"/>
  <c r="JA30"/>
  <c r="LJ131"/>
  <c r="JA131"/>
  <c r="LJ161"/>
  <c r="JA161"/>
  <c r="LJ190"/>
  <c r="JA190"/>
  <c r="LJ49"/>
  <c r="JA49"/>
  <c r="LJ35"/>
  <c r="JA35"/>
  <c r="LJ67"/>
  <c r="JA67"/>
  <c r="LJ79"/>
  <c r="JA79"/>
  <c r="LJ97"/>
  <c r="JA97"/>
  <c r="LJ71"/>
  <c r="JA71"/>
  <c r="LJ102"/>
  <c r="JA102"/>
  <c r="LJ132"/>
  <c r="JA132"/>
  <c r="LJ116"/>
  <c r="JA116"/>
  <c r="LJ140"/>
  <c r="JA140"/>
  <c r="LJ113"/>
  <c r="JA113"/>
  <c r="LJ141"/>
  <c r="JA141"/>
  <c r="LJ147"/>
  <c r="JA147"/>
  <c r="LJ173"/>
  <c r="JA173"/>
  <c r="LJ179"/>
  <c r="JA179"/>
  <c r="LJ182"/>
  <c r="JA182"/>
  <c r="LJ194"/>
  <c r="JA194"/>
  <c r="LJ204"/>
  <c r="JA204"/>
  <c r="LJ53"/>
  <c r="JA53"/>
  <c r="LJ144"/>
  <c r="JA144"/>
  <c r="LJ177"/>
  <c r="JA177"/>
  <c r="LJ37"/>
  <c r="JA37"/>
  <c r="LJ69"/>
  <c r="JA69"/>
  <c r="LJ124"/>
  <c r="JA124"/>
  <c r="LJ137"/>
  <c r="JA137"/>
  <c r="LJ203"/>
  <c r="JA203"/>
  <c r="LJ54"/>
  <c r="JA54"/>
  <c r="LJ34"/>
  <c r="JA34"/>
  <c r="LJ9"/>
  <c r="JA9"/>
  <c r="LJ75"/>
  <c r="JA75"/>
  <c r="LJ114"/>
  <c r="JA114"/>
  <c r="LJ103"/>
  <c r="JA103"/>
  <c r="LJ74"/>
  <c r="JA74"/>
  <c r="LJ118"/>
  <c r="JA118"/>
  <c r="LJ122"/>
  <c r="JA122"/>
  <c r="LJ117"/>
  <c r="JA117"/>
  <c r="LJ164"/>
  <c r="JA164"/>
  <c r="LJ152"/>
  <c r="JA152"/>
  <c r="LJ151"/>
  <c r="JA151"/>
  <c r="LJ162"/>
  <c r="JA162"/>
  <c r="LJ180"/>
  <c r="JA180"/>
  <c r="LJ195"/>
  <c r="JA195"/>
  <c r="LJ186"/>
  <c r="JA186"/>
  <c r="LJ199"/>
  <c r="JA199"/>
  <c r="LJ205"/>
  <c r="JA205"/>
  <c r="LJ16"/>
  <c r="LJ15"/>
  <c r="JA16"/>
  <c r="LJ21"/>
  <c r="JA21"/>
  <c r="LJ89"/>
  <c r="JA89"/>
  <c r="LJ111"/>
  <c r="JA111"/>
  <c r="LJ142"/>
  <c r="JA142"/>
  <c r="LJ184"/>
  <c r="JA184"/>
  <c r="LJ43"/>
  <c r="JA43"/>
  <c r="LJ23"/>
  <c r="JA23"/>
  <c r="LJ47"/>
  <c r="JA47"/>
  <c r="LJ63"/>
  <c r="JA63"/>
  <c r="LJ95"/>
  <c r="JA95"/>
  <c r="LJ98"/>
  <c r="JA98"/>
  <c r="LJ148"/>
  <c r="JA148"/>
  <c r="LJ169"/>
  <c r="JA169"/>
  <c r="LJ175"/>
  <c r="JA175"/>
  <c r="LJ20"/>
  <c r="JA20"/>
  <c r="LJ27"/>
  <c r="JA27"/>
  <c r="LJ107"/>
  <c r="JA107"/>
  <c r="LJ50"/>
  <c r="JA50"/>
  <c r="LJ32"/>
  <c r="JA32"/>
  <c r="LJ80"/>
  <c r="JA80"/>
  <c r="LJ5"/>
  <c r="JA5"/>
  <c r="LJ6"/>
  <c r="JA6"/>
  <c r="LJ28"/>
  <c r="JA28"/>
  <c r="LJ8"/>
  <c r="JA8"/>
  <c r="LJ51"/>
  <c r="JA51"/>
  <c r="LJ44"/>
  <c r="JA44"/>
  <c r="LJ36"/>
  <c r="JA36"/>
  <c r="LJ41"/>
  <c r="JA41"/>
  <c r="LJ76"/>
  <c r="JA76"/>
  <c r="LJ81"/>
  <c r="JA81"/>
  <c r="LJ101"/>
  <c r="JA101"/>
  <c r="LJ115"/>
  <c r="JA115"/>
  <c r="LJ104"/>
  <c r="JA104"/>
  <c r="LJ78"/>
  <c r="JA78"/>
  <c r="LJ120"/>
  <c r="JA120"/>
  <c r="LJ126"/>
  <c r="JA126"/>
  <c r="LJ121"/>
  <c r="JA121"/>
  <c r="LJ166"/>
  <c r="JA166"/>
  <c r="LJ160"/>
  <c r="LJ159"/>
  <c r="JA160"/>
  <c r="LJ170"/>
  <c r="JA170"/>
  <c r="LJ168"/>
  <c r="JA168"/>
  <c r="LJ178"/>
  <c r="JA178"/>
  <c r="LJ193"/>
  <c r="JA193"/>
  <c r="LJ200"/>
  <c r="JA200"/>
  <c r="LJ206"/>
  <c r="JA206"/>
  <c r="LJ58"/>
  <c r="JA58"/>
  <c r="LJ57"/>
  <c r="JA57"/>
  <c r="LJ56"/>
  <c r="JA56"/>
  <c r="LJ86"/>
  <c r="JA86"/>
  <c r="LJ149"/>
  <c r="JA149"/>
  <c r="LJ198"/>
  <c r="JA198"/>
  <c r="LJ106"/>
  <c r="JA106"/>
  <c r="LJ3"/>
  <c r="JA3"/>
  <c r="LJ31"/>
  <c r="JA31"/>
  <c r="LJ73"/>
  <c r="JA73"/>
  <c r="LJ68"/>
  <c r="JA68"/>
  <c r="LJ138"/>
  <c r="JA138"/>
  <c r="LJ109"/>
  <c r="JA109"/>
  <c r="LJ154"/>
  <c r="JA154"/>
  <c r="LJ187"/>
  <c r="JA187"/>
  <c r="LJ66"/>
  <c r="JA66"/>
  <c r="LJ2"/>
  <c r="JA2"/>
  <c r="LJ70"/>
  <c r="JA70"/>
  <c r="LJ24"/>
  <c r="JA24"/>
  <c r="LJ40"/>
  <c r="JA40"/>
  <c r="LJ38"/>
  <c r="JA38"/>
  <c r="LJ99"/>
  <c r="JA99"/>
  <c r="LJ4"/>
  <c r="JA4"/>
  <c r="LJ10"/>
  <c r="JA10"/>
  <c r="LJ33"/>
  <c r="JA33"/>
  <c r="LJ12"/>
  <c r="JA12"/>
  <c r="LJ62"/>
  <c r="JA62"/>
  <c r="LJ48"/>
  <c r="JA48"/>
  <c r="LJ42"/>
  <c r="JA42"/>
  <c r="LJ45"/>
  <c r="JA45"/>
  <c r="LJ77"/>
  <c r="JA77"/>
  <c r="LJ87"/>
  <c r="JA87"/>
  <c r="LJ52"/>
  <c r="JA52"/>
  <c r="LJ88"/>
  <c r="JA88"/>
  <c r="LJ110"/>
  <c r="JA110"/>
  <c r="LJ82"/>
  <c r="JA82"/>
  <c r="LJ119"/>
  <c r="JA119"/>
  <c r="LJ128"/>
  <c r="JA128"/>
  <c r="LJ125"/>
  <c r="JA125"/>
  <c r="LJ174"/>
  <c r="JA174"/>
  <c r="LJ145"/>
  <c r="JA145"/>
  <c r="JA159"/>
  <c r="LJ163"/>
  <c r="JA163"/>
  <c r="LJ172"/>
  <c r="JA172"/>
  <c r="LJ183"/>
  <c r="JA183"/>
  <c r="LJ189"/>
  <c r="JA189"/>
  <c r="LJ196"/>
  <c r="JA196"/>
  <c r="JA15"/>
  <c r="JA14"/>
  <c r="JA156"/>
  <c r="JA155"/>
  <c r="JA157"/>
  <c r="JA158"/>
  <c r="WC1"/>
  <c r="TT14"/>
  <c r="TT72"/>
  <c r="TT203"/>
  <c r="TT201"/>
  <c r="TT205"/>
  <c r="TT204"/>
  <c r="TT206"/>
  <c r="TT199"/>
  <c r="TT202"/>
  <c r="TT197"/>
  <c r="TT198"/>
  <c r="TT195"/>
  <c r="TT191"/>
  <c r="TT196"/>
  <c r="TT193"/>
  <c r="TT192"/>
  <c r="TT200"/>
  <c r="TT194"/>
  <c r="TT190"/>
  <c r="TT187"/>
  <c r="TT183"/>
  <c r="TT188"/>
  <c r="TT182"/>
  <c r="TT179"/>
  <c r="TT180"/>
  <c r="TT176"/>
  <c r="TT189"/>
  <c r="TT185"/>
  <c r="TT184"/>
  <c r="TT178"/>
  <c r="TT175"/>
  <c r="TT173"/>
  <c r="TT169"/>
  <c r="TT181"/>
  <c r="TT174"/>
  <c r="TT170"/>
  <c r="TT166"/>
  <c r="TT186"/>
  <c r="TT177"/>
  <c r="TT172"/>
  <c r="TT168"/>
  <c r="TT164"/>
  <c r="TT171"/>
  <c r="TT159"/>
  <c r="TT155"/>
  <c r="TT151"/>
  <c r="TT147"/>
  <c r="TT160"/>
  <c r="TT156"/>
  <c r="TT152"/>
  <c r="TT148"/>
  <c r="TT165"/>
  <c r="TT162"/>
  <c r="TT158"/>
  <c r="TT154"/>
  <c r="TT150"/>
  <c r="TT146"/>
  <c r="TT163"/>
  <c r="TT161"/>
  <c r="TT153"/>
  <c r="TT142"/>
  <c r="TT138"/>
  <c r="TT134"/>
  <c r="TT130"/>
  <c r="TT143"/>
  <c r="TT139"/>
  <c r="TT157"/>
  <c r="TT149"/>
  <c r="TT144"/>
  <c r="TT140"/>
  <c r="TT136"/>
  <c r="TT145"/>
  <c r="TT135"/>
  <c r="TT128"/>
  <c r="TT126"/>
  <c r="TT122"/>
  <c r="TT118"/>
  <c r="TT114"/>
  <c r="TT110"/>
  <c r="TT106"/>
  <c r="TT102"/>
  <c r="TT167"/>
  <c r="TT133"/>
  <c r="TT127"/>
  <c r="TT123"/>
  <c r="TT141"/>
  <c r="TT132"/>
  <c r="TT131"/>
  <c r="TT124"/>
  <c r="TT120"/>
  <c r="TT116"/>
  <c r="TT112"/>
  <c r="TT111"/>
  <c r="TT104"/>
  <c r="TT103"/>
  <c r="TT99"/>
  <c r="TT95"/>
  <c r="TT91"/>
  <c r="TT87"/>
  <c r="TT83"/>
  <c r="TT79"/>
  <c r="TT75"/>
  <c r="TT71"/>
  <c r="TT129"/>
  <c r="TT121"/>
  <c r="TT119"/>
  <c r="TT117"/>
  <c r="TT109"/>
  <c r="TT100"/>
  <c r="TT125"/>
  <c r="TT115"/>
  <c r="TT108"/>
  <c r="TT107"/>
  <c r="TT101"/>
  <c r="TT97"/>
  <c r="TT93"/>
  <c r="TT89"/>
  <c r="TT113"/>
  <c r="TT81"/>
  <c r="TT80"/>
  <c r="TT73"/>
  <c r="TT69"/>
  <c r="TT65"/>
  <c r="TT61"/>
  <c r="TT57"/>
  <c r="TT53"/>
  <c r="TT49"/>
  <c r="TT86"/>
  <c r="TT78"/>
  <c r="TT137"/>
  <c r="TT82"/>
  <c r="TT74"/>
  <c r="TT68"/>
  <c r="TT64"/>
  <c r="TT60"/>
  <c r="TT56"/>
  <c r="TT92"/>
  <c r="TT52"/>
  <c r="TT46"/>
  <c r="TT42"/>
  <c r="TT36"/>
  <c r="TT32"/>
  <c r="TT27"/>
  <c r="TT23"/>
  <c r="TT98"/>
  <c r="TT90"/>
  <c r="TT85"/>
  <c r="TT84"/>
  <c r="TT77"/>
  <c r="TT76"/>
  <c r="TT70"/>
  <c r="TT66"/>
  <c r="TT62"/>
  <c r="TT58"/>
  <c r="TT54"/>
  <c r="TT51"/>
  <c r="TT50"/>
  <c r="TT47"/>
  <c r="TT43"/>
  <c r="TT39"/>
  <c r="TT37"/>
  <c r="TT33"/>
  <c r="TT28"/>
  <c r="TT94"/>
  <c r="TT67"/>
  <c r="TT63"/>
  <c r="TT59"/>
  <c r="TT55"/>
  <c r="TT45"/>
  <c r="TT41"/>
  <c r="TT38"/>
  <c r="TT35"/>
  <c r="TT30"/>
  <c r="TT26"/>
  <c r="TT22"/>
  <c r="TT96"/>
  <c r="TT48"/>
  <c r="TT40"/>
  <c r="TT24"/>
  <c r="TT20"/>
  <c r="TT19"/>
  <c r="TT15"/>
  <c r="TT9"/>
  <c r="TT5"/>
  <c r="TT2"/>
  <c r="TT10"/>
  <c r="TT6"/>
  <c r="TT7"/>
  <c r="TT4"/>
  <c r="TT34"/>
  <c r="TT29"/>
  <c r="TT16"/>
  <c r="TT44"/>
  <c r="TT11"/>
  <c r="TT105"/>
  <c r="TT88"/>
  <c r="TT25"/>
  <c r="TT18"/>
  <c r="TT13"/>
  <c r="TT12"/>
  <c r="TT8"/>
  <c r="TT3"/>
  <c r="TT31"/>
  <c r="TT21"/>
  <c r="TT17"/>
  <c r="TU1"/>
  <c r="EF213" l="1"/>
  <c r="EG213"/>
  <c r="EE216"/>
  <c r="LK14"/>
  <c r="LK158"/>
  <c r="LK155"/>
  <c r="WC205"/>
  <c r="TV205" s="1"/>
  <c r="RM205" s="1"/>
  <c r="WC202"/>
  <c r="TV202" s="1"/>
  <c r="RM202" s="1"/>
  <c r="WC199"/>
  <c r="TV199" s="1"/>
  <c r="RM199" s="1"/>
  <c r="WC204"/>
  <c r="TV204" s="1"/>
  <c r="RM204" s="1"/>
  <c r="WC192"/>
  <c r="TV192" s="1"/>
  <c r="RM192" s="1"/>
  <c r="WC184"/>
  <c r="TV184" s="1"/>
  <c r="RM184" s="1"/>
  <c r="WC194"/>
  <c r="TV194" s="1"/>
  <c r="RM194" s="1"/>
  <c r="WC175"/>
  <c r="TV175" s="1"/>
  <c r="RM175" s="1"/>
  <c r="WC167"/>
  <c r="TV167" s="1"/>
  <c r="RM167" s="1"/>
  <c r="WC203"/>
  <c r="TV203" s="1"/>
  <c r="RM203" s="1"/>
  <c r="WC193"/>
  <c r="TV193" s="1"/>
  <c r="RM193" s="1"/>
  <c r="WC190"/>
  <c r="TV190" s="1"/>
  <c r="RM190" s="1"/>
  <c r="WC187"/>
  <c r="TV187" s="1"/>
  <c r="RM187" s="1"/>
  <c r="WC200"/>
  <c r="TV200" s="1"/>
  <c r="RM200" s="1"/>
  <c r="WC201"/>
  <c r="TV201" s="1"/>
  <c r="RM201" s="1"/>
  <c r="WC188"/>
  <c r="TV188" s="1"/>
  <c r="RM188" s="1"/>
  <c r="WC182"/>
  <c r="TV182" s="1"/>
  <c r="RM182" s="1"/>
  <c r="WC180"/>
  <c r="TV180" s="1"/>
  <c r="RM180" s="1"/>
  <c r="WC178"/>
  <c r="TV178" s="1"/>
  <c r="RM178" s="1"/>
  <c r="WC161"/>
  <c r="TV161" s="1"/>
  <c r="RM161" s="1"/>
  <c r="WC198"/>
  <c r="TV198" s="1"/>
  <c r="RM198" s="1"/>
  <c r="WC196"/>
  <c r="TV196" s="1"/>
  <c r="RM196" s="1"/>
  <c r="WC189"/>
  <c r="TV189" s="1"/>
  <c r="RM189" s="1"/>
  <c r="WC183"/>
  <c r="TV183" s="1"/>
  <c r="RM183" s="1"/>
  <c r="WC163"/>
  <c r="TV163" s="1"/>
  <c r="RM163" s="1"/>
  <c r="WC166"/>
  <c r="TV166" s="1"/>
  <c r="RM166" s="1"/>
  <c r="WC195"/>
  <c r="TV195" s="1"/>
  <c r="RM195" s="1"/>
  <c r="WC185"/>
  <c r="TV185" s="1"/>
  <c r="RM185" s="1"/>
  <c r="WC158"/>
  <c r="TV158" s="1"/>
  <c r="RM158" s="1"/>
  <c r="WC157"/>
  <c r="TV157" s="1"/>
  <c r="RM157" s="1"/>
  <c r="WC150"/>
  <c r="TV150" s="1"/>
  <c r="RM150" s="1"/>
  <c r="WC142"/>
  <c r="TV142" s="1"/>
  <c r="RM142" s="1"/>
  <c r="WC191"/>
  <c r="TV191" s="1"/>
  <c r="RM191" s="1"/>
  <c r="WC170"/>
  <c r="TV170" s="1"/>
  <c r="RM170" s="1"/>
  <c r="WC177"/>
  <c r="TV177" s="1"/>
  <c r="RM177" s="1"/>
  <c r="WC179"/>
  <c r="TV179" s="1"/>
  <c r="RM179" s="1"/>
  <c r="WC173"/>
  <c r="TV173" s="1"/>
  <c r="RM173" s="1"/>
  <c r="WC168"/>
  <c r="TV168" s="1"/>
  <c r="RM168" s="1"/>
  <c r="WC171"/>
  <c r="TV171" s="1"/>
  <c r="RM171" s="1"/>
  <c r="WC164"/>
  <c r="TV164" s="1"/>
  <c r="RM164" s="1"/>
  <c r="WC148"/>
  <c r="TV148" s="1"/>
  <c r="RM148" s="1"/>
  <c r="WC146"/>
  <c r="TV146" s="1"/>
  <c r="RM146" s="1"/>
  <c r="WC133"/>
  <c r="TV133" s="1"/>
  <c r="RM133" s="1"/>
  <c r="WC125"/>
  <c r="TV125" s="1"/>
  <c r="RM125" s="1"/>
  <c r="WC169"/>
  <c r="TV169" s="1"/>
  <c r="RM169" s="1"/>
  <c r="WC159"/>
  <c r="TV159" s="1"/>
  <c r="RM159" s="1"/>
  <c r="WC154"/>
  <c r="TV154" s="1"/>
  <c r="RM154" s="1"/>
  <c r="WC153"/>
  <c r="TV153" s="1"/>
  <c r="RM153" s="1"/>
  <c r="WC141"/>
  <c r="TV141" s="1"/>
  <c r="RM141" s="1"/>
  <c r="WC172"/>
  <c r="TV172" s="1"/>
  <c r="RM172" s="1"/>
  <c r="WC147"/>
  <c r="TV147" s="1"/>
  <c r="RM147" s="1"/>
  <c r="WC144"/>
  <c r="TV144" s="1"/>
  <c r="RM144" s="1"/>
  <c r="WC174"/>
  <c r="TV174" s="1"/>
  <c r="RM174" s="1"/>
  <c r="WC155"/>
  <c r="TV155" s="1"/>
  <c r="RM155" s="1"/>
  <c r="WC140"/>
  <c r="TV140" s="1"/>
  <c r="RM140" s="1"/>
  <c r="WC138"/>
  <c r="TV138" s="1"/>
  <c r="RM138" s="1"/>
  <c r="WC136"/>
  <c r="TV136" s="1"/>
  <c r="RM136" s="1"/>
  <c r="WC197"/>
  <c r="TV197" s="1"/>
  <c r="RM197" s="1"/>
  <c r="WC165"/>
  <c r="TV165" s="1"/>
  <c r="RM165" s="1"/>
  <c r="WC151"/>
  <c r="TV151" s="1"/>
  <c r="RM151" s="1"/>
  <c r="WC127"/>
  <c r="TV127" s="1"/>
  <c r="RM127" s="1"/>
  <c r="WC113"/>
  <c r="TV113" s="1"/>
  <c r="RM113" s="1"/>
  <c r="WC176"/>
  <c r="TV176" s="1"/>
  <c r="RM176" s="1"/>
  <c r="WC162"/>
  <c r="TV162" s="1"/>
  <c r="RM162" s="1"/>
  <c r="WC135"/>
  <c r="TV135" s="1"/>
  <c r="RM135" s="1"/>
  <c r="WC132"/>
  <c r="TV132" s="1"/>
  <c r="RM132" s="1"/>
  <c r="WC128"/>
  <c r="TV128" s="1"/>
  <c r="RM128" s="1"/>
  <c r="WC160"/>
  <c r="TV160" s="1"/>
  <c r="RM160" s="1"/>
  <c r="WC149"/>
  <c r="TV149" s="1"/>
  <c r="RM149" s="1"/>
  <c r="WC156"/>
  <c r="TV156" s="1"/>
  <c r="RM156" s="1"/>
  <c r="WC152"/>
  <c r="TV152" s="1"/>
  <c r="RM152" s="1"/>
  <c r="WC139"/>
  <c r="TV139" s="1"/>
  <c r="RM139" s="1"/>
  <c r="WC129"/>
  <c r="TV129" s="1"/>
  <c r="RM129" s="1"/>
  <c r="WC126"/>
  <c r="TV126" s="1"/>
  <c r="RM126" s="1"/>
  <c r="WC123"/>
  <c r="TV123" s="1"/>
  <c r="RM123" s="1"/>
  <c r="WC120"/>
  <c r="TV120" s="1"/>
  <c r="RM120" s="1"/>
  <c r="WC118"/>
  <c r="TV118" s="1"/>
  <c r="RM118" s="1"/>
  <c r="WC116"/>
  <c r="TV116" s="1"/>
  <c r="RM116" s="1"/>
  <c r="WC137"/>
  <c r="TV137" s="1"/>
  <c r="RM137" s="1"/>
  <c r="WC107"/>
  <c r="TV107" s="1"/>
  <c r="RM107" s="1"/>
  <c r="WC102"/>
  <c r="TV102" s="1"/>
  <c r="RM102" s="1"/>
  <c r="WC94"/>
  <c r="TV94" s="1"/>
  <c r="RM94" s="1"/>
  <c r="WC86"/>
  <c r="TV86" s="1"/>
  <c r="RM86" s="1"/>
  <c r="WC186"/>
  <c r="TV186" s="1"/>
  <c r="RM186" s="1"/>
  <c r="WC111"/>
  <c r="TV111" s="1"/>
  <c r="RM111" s="1"/>
  <c r="WC105"/>
  <c r="TV105" s="1"/>
  <c r="RM105" s="1"/>
  <c r="WC92"/>
  <c r="TV92" s="1"/>
  <c r="RM92" s="1"/>
  <c r="WC90"/>
  <c r="TV90" s="1"/>
  <c r="RM90" s="1"/>
  <c r="WC96"/>
  <c r="TV96" s="1"/>
  <c r="RM96" s="1"/>
  <c r="WC80"/>
  <c r="TV80" s="1"/>
  <c r="RM80" s="1"/>
  <c r="WC114"/>
  <c r="TV114" s="1"/>
  <c r="RM114" s="1"/>
  <c r="WC108"/>
  <c r="TV108" s="1"/>
  <c r="RM108" s="1"/>
  <c r="WC100"/>
  <c r="TV100" s="1"/>
  <c r="RM100" s="1"/>
  <c r="WC98"/>
  <c r="TV98" s="1"/>
  <c r="RM98" s="1"/>
  <c r="WC85"/>
  <c r="TV85" s="1"/>
  <c r="RM85" s="1"/>
  <c r="WC83"/>
  <c r="TV83" s="1"/>
  <c r="RM83" s="1"/>
  <c r="WC130"/>
  <c r="TV130" s="1"/>
  <c r="RM130" s="1"/>
  <c r="WC104"/>
  <c r="TV104" s="1"/>
  <c r="RM104" s="1"/>
  <c r="WC87"/>
  <c r="TV87" s="1"/>
  <c r="RM87" s="1"/>
  <c r="WC74"/>
  <c r="TV74" s="1"/>
  <c r="RM74" s="1"/>
  <c r="WC66"/>
  <c r="TV66" s="1"/>
  <c r="RM66" s="1"/>
  <c r="WC58"/>
  <c r="TV58" s="1"/>
  <c r="RM58" s="1"/>
  <c r="WC50"/>
  <c r="TV50" s="1"/>
  <c r="RM50" s="1"/>
  <c r="WC42"/>
  <c r="TV42" s="1"/>
  <c r="RM42" s="1"/>
  <c r="WC181"/>
  <c r="TV181" s="1"/>
  <c r="RM181" s="1"/>
  <c r="WC101"/>
  <c r="TV101" s="1"/>
  <c r="RM101" s="1"/>
  <c r="WC91"/>
  <c r="TV91" s="1"/>
  <c r="RM91" s="1"/>
  <c r="WC88"/>
  <c r="TV88" s="1"/>
  <c r="RM88" s="1"/>
  <c r="WC77"/>
  <c r="TV77" s="1"/>
  <c r="RM77" s="1"/>
  <c r="WC64"/>
  <c r="TV64" s="1"/>
  <c r="RM64" s="1"/>
  <c r="WC62"/>
  <c r="TV62" s="1"/>
  <c r="RM62" s="1"/>
  <c r="WC131"/>
  <c r="TV131" s="1"/>
  <c r="RM131" s="1"/>
  <c r="WC124"/>
  <c r="TV124" s="1"/>
  <c r="RM124" s="1"/>
  <c r="WC122"/>
  <c r="TV122" s="1"/>
  <c r="RM122" s="1"/>
  <c r="WC84"/>
  <c r="TV84" s="1"/>
  <c r="RM84" s="1"/>
  <c r="WC145"/>
  <c r="TV145" s="1"/>
  <c r="RM145" s="1"/>
  <c r="WC119"/>
  <c r="TV119" s="1"/>
  <c r="RM119" s="1"/>
  <c r="WC97"/>
  <c r="TV97" s="1"/>
  <c r="RM97" s="1"/>
  <c r="WC81"/>
  <c r="TV81" s="1"/>
  <c r="RM81" s="1"/>
  <c r="WC72"/>
  <c r="TV72" s="1"/>
  <c r="RM72" s="1"/>
  <c r="WC70"/>
  <c r="TV70" s="1"/>
  <c r="RM70" s="1"/>
  <c r="WC57"/>
  <c r="TV57" s="1"/>
  <c r="RM57" s="1"/>
  <c r="WC55"/>
  <c r="TV55" s="1"/>
  <c r="RM55" s="1"/>
  <c r="WC53"/>
  <c r="TV53" s="1"/>
  <c r="RM53" s="1"/>
  <c r="WC117"/>
  <c r="TV117" s="1"/>
  <c r="RM117" s="1"/>
  <c r="WC115"/>
  <c r="TV115" s="1"/>
  <c r="RM115" s="1"/>
  <c r="WC93"/>
  <c r="TV93" s="1"/>
  <c r="RM93" s="1"/>
  <c r="WC76"/>
  <c r="TV76" s="1"/>
  <c r="RM76" s="1"/>
  <c r="WC59"/>
  <c r="TV59" s="1"/>
  <c r="RM59" s="1"/>
  <c r="WC44"/>
  <c r="TV44" s="1"/>
  <c r="RM44" s="1"/>
  <c r="WC37"/>
  <c r="TV37" s="1"/>
  <c r="RM37" s="1"/>
  <c r="WC29"/>
  <c r="TV29" s="1"/>
  <c r="RM29" s="1"/>
  <c r="WC73"/>
  <c r="TV73" s="1"/>
  <c r="RM73" s="1"/>
  <c r="WC68"/>
  <c r="TV68" s="1"/>
  <c r="RM68" s="1"/>
  <c r="WC67"/>
  <c r="TV67" s="1"/>
  <c r="RM67" s="1"/>
  <c r="WC46"/>
  <c r="TV46" s="1"/>
  <c r="RM46" s="1"/>
  <c r="WC43"/>
  <c r="TV43" s="1"/>
  <c r="RM43" s="1"/>
  <c r="WC40"/>
  <c r="TV40" s="1"/>
  <c r="RM40" s="1"/>
  <c r="WC38"/>
  <c r="TV38" s="1"/>
  <c r="RM38" s="1"/>
  <c r="WC109"/>
  <c r="TV109" s="1"/>
  <c r="RM109" s="1"/>
  <c r="WC56"/>
  <c r="TV56" s="1"/>
  <c r="RM56" s="1"/>
  <c r="WC27"/>
  <c r="TV27" s="1"/>
  <c r="RM27" s="1"/>
  <c r="WC25"/>
  <c r="TV25" s="1"/>
  <c r="RM25" s="1"/>
  <c r="WC121"/>
  <c r="TV121" s="1"/>
  <c r="RM121" s="1"/>
  <c r="WC95"/>
  <c r="TV95" s="1"/>
  <c r="RM95" s="1"/>
  <c r="WC79"/>
  <c r="TV79" s="1"/>
  <c r="RM79" s="1"/>
  <c r="WC69"/>
  <c r="TV69" s="1"/>
  <c r="RM69" s="1"/>
  <c r="WC65"/>
  <c r="TV65" s="1"/>
  <c r="RM65" s="1"/>
  <c r="WC54"/>
  <c r="TV54" s="1"/>
  <c r="RM54" s="1"/>
  <c r="WC52"/>
  <c r="TV52" s="1"/>
  <c r="RM52" s="1"/>
  <c r="WC47"/>
  <c r="TV47" s="1"/>
  <c r="RM47" s="1"/>
  <c r="WC41"/>
  <c r="TV41" s="1"/>
  <c r="RM41" s="1"/>
  <c r="WC31"/>
  <c r="TV31" s="1"/>
  <c r="RM31" s="1"/>
  <c r="WC21"/>
  <c r="TV21" s="1"/>
  <c r="RM21" s="1"/>
  <c r="WC18"/>
  <c r="TV18" s="1"/>
  <c r="RM18" s="1"/>
  <c r="WC143"/>
  <c r="TV143" s="1"/>
  <c r="RM143" s="1"/>
  <c r="WC78"/>
  <c r="TV78" s="1"/>
  <c r="RM78" s="1"/>
  <c r="WC35"/>
  <c r="TV35" s="1"/>
  <c r="RM35" s="1"/>
  <c r="WC33"/>
  <c r="TV33" s="1"/>
  <c r="RM33" s="1"/>
  <c r="WC15"/>
  <c r="TV15" s="1"/>
  <c r="RM15" s="1"/>
  <c r="WC7"/>
  <c r="TV7" s="1"/>
  <c r="RM7" s="1"/>
  <c r="WC134"/>
  <c r="TV134" s="1"/>
  <c r="RM134" s="1"/>
  <c r="WC89"/>
  <c r="TV89" s="1"/>
  <c r="RM89" s="1"/>
  <c r="WC206"/>
  <c r="TV206" s="1"/>
  <c r="RM206" s="1"/>
  <c r="WC106"/>
  <c r="TV106" s="1"/>
  <c r="RM106" s="1"/>
  <c r="WC51"/>
  <c r="TV51" s="1"/>
  <c r="RM51" s="1"/>
  <c r="WC82"/>
  <c r="TV82" s="1"/>
  <c r="RM82" s="1"/>
  <c r="WC75"/>
  <c r="TV75" s="1"/>
  <c r="RM75" s="1"/>
  <c r="WC112"/>
  <c r="TV112" s="1"/>
  <c r="RM112" s="1"/>
  <c r="WC71"/>
  <c r="TV71" s="1"/>
  <c r="RM71" s="1"/>
  <c r="WC45"/>
  <c r="TV45" s="1"/>
  <c r="RM45" s="1"/>
  <c r="WC34"/>
  <c r="TV34" s="1"/>
  <c r="RM34" s="1"/>
  <c r="WC49"/>
  <c r="TV49" s="1"/>
  <c r="RM49" s="1"/>
  <c r="WC28"/>
  <c r="TV28" s="1"/>
  <c r="RM28" s="1"/>
  <c r="WC22"/>
  <c r="TV22" s="1"/>
  <c r="RM22" s="1"/>
  <c r="WC17"/>
  <c r="TV17" s="1"/>
  <c r="RM17" s="1"/>
  <c r="WC6"/>
  <c r="TV6" s="1"/>
  <c r="RM6" s="1"/>
  <c r="WC63"/>
  <c r="TV63" s="1"/>
  <c r="RM63" s="1"/>
  <c r="WC61"/>
  <c r="TV61" s="1"/>
  <c r="RM61" s="1"/>
  <c r="WC30"/>
  <c r="TV30" s="1"/>
  <c r="RM30" s="1"/>
  <c r="WC16"/>
  <c r="TV16" s="1"/>
  <c r="RM16" s="1"/>
  <c r="WC103"/>
  <c r="TV103" s="1"/>
  <c r="RM103" s="1"/>
  <c r="WC24"/>
  <c r="TV24" s="1"/>
  <c r="RM24" s="1"/>
  <c r="WC19"/>
  <c r="TV19" s="1"/>
  <c r="RM19" s="1"/>
  <c r="WC8"/>
  <c r="TV8" s="1"/>
  <c r="RM8" s="1"/>
  <c r="WC3"/>
  <c r="TV3" s="1"/>
  <c r="RM3" s="1"/>
  <c r="WC99"/>
  <c r="TV99" s="1"/>
  <c r="RM99" s="1"/>
  <c r="WC9"/>
  <c r="TV9" s="1"/>
  <c r="RM9" s="1"/>
  <c r="WC2"/>
  <c r="TV2" s="1"/>
  <c r="RM2" s="1"/>
  <c r="WC48"/>
  <c r="TV48" s="1"/>
  <c r="RM48" s="1"/>
  <c r="WC13"/>
  <c r="TV13" s="1"/>
  <c r="RM13" s="1"/>
  <c r="WC11"/>
  <c r="TV11" s="1"/>
  <c r="RM11" s="1"/>
  <c r="WC60"/>
  <c r="TV60" s="1"/>
  <c r="RM60" s="1"/>
  <c r="WC32"/>
  <c r="TV32" s="1"/>
  <c r="RM32" s="1"/>
  <c r="WC14"/>
  <c r="TV14" s="1"/>
  <c r="RM14" s="1"/>
  <c r="WC12"/>
  <c r="TV12" s="1"/>
  <c r="RM12" s="1"/>
  <c r="WC10"/>
  <c r="TV10" s="1"/>
  <c r="RM10" s="1"/>
  <c r="WC5"/>
  <c r="TV5" s="1"/>
  <c r="RM5" s="1"/>
  <c r="WC36"/>
  <c r="TV36" s="1"/>
  <c r="RM36" s="1"/>
  <c r="WC23"/>
  <c r="TV23" s="1"/>
  <c r="RM23" s="1"/>
  <c r="WC39"/>
  <c r="TV39" s="1"/>
  <c r="RM39" s="1"/>
  <c r="WC20"/>
  <c r="TV20" s="1"/>
  <c r="RM20" s="1"/>
  <c r="WC26"/>
  <c r="TV26" s="1"/>
  <c r="RM26" s="1"/>
  <c r="WC4"/>
  <c r="TV4" s="1"/>
  <c r="RM4" s="1"/>
  <c r="WC110"/>
  <c r="TV110" s="1"/>
  <c r="RM110" s="1"/>
  <c r="LK96"/>
  <c r="JB96"/>
  <c r="LK23"/>
  <c r="JB23"/>
  <c r="LK80"/>
  <c r="JB80"/>
  <c r="LK106"/>
  <c r="JB106"/>
  <c r="LK150"/>
  <c r="JB150"/>
  <c r="LK192"/>
  <c r="JB192"/>
  <c r="LK13"/>
  <c r="JB13"/>
  <c r="LK29"/>
  <c r="JB29"/>
  <c r="JB9"/>
  <c r="LK9"/>
  <c r="LK22"/>
  <c r="JB22"/>
  <c r="LK59"/>
  <c r="JB59"/>
  <c r="LK43"/>
  <c r="JB43"/>
  <c r="LK70"/>
  <c r="JB70"/>
  <c r="LK27"/>
  <c r="JB27"/>
  <c r="LK60"/>
  <c r="JB60"/>
  <c r="LK49"/>
  <c r="JB49"/>
  <c r="LK81"/>
  <c r="JB81"/>
  <c r="LK115"/>
  <c r="JB115"/>
  <c r="LK71"/>
  <c r="JB71"/>
  <c r="LK103"/>
  <c r="JB103"/>
  <c r="LK132"/>
  <c r="JB132"/>
  <c r="LK110"/>
  <c r="JB110"/>
  <c r="LK136"/>
  <c r="JB136"/>
  <c r="LK134"/>
  <c r="JB134"/>
  <c r="LK154"/>
  <c r="JB154"/>
  <c r="LK147"/>
  <c r="JB147"/>
  <c r="LK177"/>
  <c r="JB177"/>
  <c r="LK175"/>
  <c r="JB175"/>
  <c r="LK182"/>
  <c r="JB182"/>
  <c r="LK193"/>
  <c r="JB193"/>
  <c r="LK206"/>
  <c r="JB206"/>
  <c r="LK18"/>
  <c r="JB18"/>
  <c r="LK34"/>
  <c r="JB34"/>
  <c r="LK26"/>
  <c r="JB26"/>
  <c r="LK63"/>
  <c r="JB63"/>
  <c r="LK47"/>
  <c r="JB47"/>
  <c r="LK76"/>
  <c r="JB76"/>
  <c r="LK32"/>
  <c r="JB32"/>
  <c r="LK64"/>
  <c r="JB64"/>
  <c r="LK53"/>
  <c r="JB53"/>
  <c r="LK113"/>
  <c r="JB113"/>
  <c r="LK125"/>
  <c r="JB125"/>
  <c r="LK75"/>
  <c r="JB75"/>
  <c r="LK104"/>
  <c r="JB104"/>
  <c r="LK141"/>
  <c r="JB141"/>
  <c r="LK114"/>
  <c r="JB114"/>
  <c r="LK140"/>
  <c r="JB140"/>
  <c r="LK138"/>
  <c r="JB138"/>
  <c r="LK151"/>
  <c r="JB151"/>
  <c r="LK186"/>
  <c r="JB186"/>
  <c r="LK178"/>
  <c r="JB178"/>
  <c r="LK188"/>
  <c r="JB188"/>
  <c r="LK196"/>
  <c r="JB196"/>
  <c r="LK204"/>
  <c r="JB204"/>
  <c r="LK12"/>
  <c r="JB12"/>
  <c r="LK56"/>
  <c r="JB56"/>
  <c r="LK129"/>
  <c r="JB129"/>
  <c r="LK172"/>
  <c r="JB172"/>
  <c r="LK17"/>
  <c r="JB17"/>
  <c r="LK50"/>
  <c r="JB50"/>
  <c r="LK89"/>
  <c r="JB89"/>
  <c r="LK144"/>
  <c r="JB144"/>
  <c r="LK183"/>
  <c r="JB183"/>
  <c r="LK7"/>
  <c r="JB7"/>
  <c r="LK84"/>
  <c r="JB84"/>
  <c r="LK42"/>
  <c r="JB42"/>
  <c r="LK74"/>
  <c r="JB74"/>
  <c r="LK61"/>
  <c r="JB61"/>
  <c r="LK93"/>
  <c r="JB93"/>
  <c r="LK109"/>
  <c r="JB109"/>
  <c r="JB83"/>
  <c r="LK83"/>
  <c r="LK112"/>
  <c r="JB112"/>
  <c r="LK127"/>
  <c r="JB127"/>
  <c r="LK122"/>
  <c r="JB122"/>
  <c r="LK149"/>
  <c r="JB149"/>
  <c r="LK153"/>
  <c r="JB153"/>
  <c r="LK165"/>
  <c r="JB165"/>
  <c r="JB159"/>
  <c r="LK170"/>
  <c r="JB170"/>
  <c r="LK185"/>
  <c r="JB185"/>
  <c r="LK187"/>
  <c r="JB187"/>
  <c r="LK195"/>
  <c r="JB195"/>
  <c r="LK201"/>
  <c r="JB201"/>
  <c r="LK66"/>
  <c r="JB66"/>
  <c r="LK99"/>
  <c r="JB99"/>
  <c r="LK173"/>
  <c r="JB173"/>
  <c r="JB4"/>
  <c r="LK4"/>
  <c r="LK77"/>
  <c r="JB77"/>
  <c r="LK79"/>
  <c r="JB79"/>
  <c r="LK142"/>
  <c r="JB142"/>
  <c r="LK184"/>
  <c r="JB184"/>
  <c r="LK21"/>
  <c r="JB21"/>
  <c r="LK51"/>
  <c r="JB51"/>
  <c r="LK38"/>
  <c r="JB38"/>
  <c r="LK46"/>
  <c r="JB46"/>
  <c r="LK97"/>
  <c r="JB97"/>
  <c r="LK117"/>
  <c r="JB117"/>
  <c r="LK87"/>
  <c r="JB87"/>
  <c r="LK116"/>
  <c r="JB116"/>
  <c r="LK133"/>
  <c r="JB133"/>
  <c r="LK126"/>
  <c r="JB126"/>
  <c r="LK156"/>
  <c r="LK157"/>
  <c r="LK161"/>
  <c r="JB161"/>
  <c r="LK148"/>
  <c r="JB148"/>
  <c r="LK171"/>
  <c r="JB171"/>
  <c r="LK174"/>
  <c r="JB174"/>
  <c r="LK189"/>
  <c r="JB189"/>
  <c r="LK190"/>
  <c r="JB190"/>
  <c r="LK198"/>
  <c r="JB198"/>
  <c r="LK203"/>
  <c r="JB203"/>
  <c r="LK15"/>
  <c r="LK16"/>
  <c r="JB16"/>
  <c r="LK55"/>
  <c r="JB55"/>
  <c r="LK86"/>
  <c r="JB86"/>
  <c r="LK131"/>
  <c r="JB131"/>
  <c r="LK130"/>
  <c r="JB130"/>
  <c r="LK179"/>
  <c r="JB179"/>
  <c r="LK19"/>
  <c r="JB19"/>
  <c r="LK67"/>
  <c r="JB67"/>
  <c r="LK68"/>
  <c r="JB68"/>
  <c r="LK100"/>
  <c r="JB100"/>
  <c r="LK123"/>
  <c r="JB123"/>
  <c r="LK162"/>
  <c r="JB162"/>
  <c r="LK166"/>
  <c r="JB166"/>
  <c r="LK205"/>
  <c r="JB205"/>
  <c r="LK20"/>
  <c r="JB20"/>
  <c r="LK94"/>
  <c r="JB94"/>
  <c r="LK105"/>
  <c r="JB105"/>
  <c r="LK24"/>
  <c r="JB24"/>
  <c r="LK54"/>
  <c r="JB54"/>
  <c r="LK82"/>
  <c r="JB82"/>
  <c r="JB3"/>
  <c r="LK3"/>
  <c r="LK11"/>
  <c r="JB11"/>
  <c r="LK10"/>
  <c r="JB10"/>
  <c r="LK40"/>
  <c r="JB40"/>
  <c r="LK41"/>
  <c r="JB41"/>
  <c r="LK33"/>
  <c r="JB33"/>
  <c r="LK58"/>
  <c r="JB58"/>
  <c r="LK90"/>
  <c r="JB90"/>
  <c r="LK52"/>
  <c r="JB52"/>
  <c r="LK137"/>
  <c r="JB137"/>
  <c r="LK69"/>
  <c r="JB69"/>
  <c r="LK101"/>
  <c r="JB101"/>
  <c r="LK119"/>
  <c r="JB119"/>
  <c r="LK91"/>
  <c r="JB91"/>
  <c r="JB120"/>
  <c r="LK120"/>
  <c r="LK167"/>
  <c r="JB167"/>
  <c r="LK128"/>
  <c r="JB128"/>
  <c r="LK139"/>
  <c r="JB139"/>
  <c r="LK163"/>
  <c r="JB163"/>
  <c r="LK152"/>
  <c r="JB152"/>
  <c r="LK164"/>
  <c r="JB164"/>
  <c r="LK181"/>
  <c r="JB181"/>
  <c r="LK176"/>
  <c r="JB176"/>
  <c r="LK194"/>
  <c r="JB194"/>
  <c r="LK197"/>
  <c r="JB197"/>
  <c r="LK72"/>
  <c r="JB72"/>
  <c r="LK5"/>
  <c r="JB5"/>
  <c r="LK39"/>
  <c r="JB39"/>
  <c r="LK108"/>
  <c r="JB108"/>
  <c r="LK145"/>
  <c r="JB145"/>
  <c r="LK159"/>
  <c r="LK160"/>
  <c r="JB160"/>
  <c r="LK199"/>
  <c r="JB199"/>
  <c r="LK25"/>
  <c r="JB25"/>
  <c r="LK30"/>
  <c r="JB30"/>
  <c r="LK36"/>
  <c r="JB36"/>
  <c r="LK57"/>
  <c r="JB57"/>
  <c r="LK111"/>
  <c r="JB111"/>
  <c r="LK118"/>
  <c r="JB118"/>
  <c r="LK191"/>
  <c r="JB191"/>
  <c r="LK88"/>
  <c r="JB88"/>
  <c r="LK35"/>
  <c r="JB35"/>
  <c r="LK31"/>
  <c r="JB31"/>
  <c r="LK6"/>
  <c r="JB6"/>
  <c r="LK28"/>
  <c r="JB28"/>
  <c r="LK85"/>
  <c r="JB85"/>
  <c r="LK65"/>
  <c r="JB65"/>
  <c r="LK8"/>
  <c r="JB8"/>
  <c r="LK44"/>
  <c r="JB44"/>
  <c r="LK2"/>
  <c r="JB2"/>
  <c r="LK48"/>
  <c r="JB48"/>
  <c r="LK45"/>
  <c r="JB45"/>
  <c r="LK37"/>
  <c r="JB37"/>
  <c r="LK62"/>
  <c r="JB62"/>
  <c r="LK98"/>
  <c r="JB98"/>
  <c r="LK92"/>
  <c r="JB92"/>
  <c r="LK78"/>
  <c r="JB78"/>
  <c r="LK73"/>
  <c r="JB73"/>
  <c r="LK107"/>
  <c r="JB107"/>
  <c r="LK121"/>
  <c r="JB121"/>
  <c r="LK95"/>
  <c r="JB95"/>
  <c r="LK124"/>
  <c r="JB124"/>
  <c r="LK102"/>
  <c r="JB102"/>
  <c r="JB135"/>
  <c r="LK135"/>
  <c r="LK143"/>
  <c r="JB143"/>
  <c r="LK146"/>
  <c r="JB146"/>
  <c r="LK168"/>
  <c r="JB168"/>
  <c r="LK169"/>
  <c r="JB169"/>
  <c r="LK180"/>
  <c r="JB180"/>
  <c r="LK200"/>
  <c r="JB200"/>
  <c r="LK202"/>
  <c r="JB202"/>
  <c r="JB15"/>
  <c r="JB14"/>
  <c r="JB156"/>
  <c r="JB155"/>
  <c r="JB157"/>
  <c r="JB158"/>
  <c r="TU204"/>
  <c r="TU14"/>
  <c r="TU72"/>
  <c r="TU202"/>
  <c r="TU203"/>
  <c r="TU206"/>
  <c r="TU200"/>
  <c r="TU205"/>
  <c r="TU196"/>
  <c r="TU192"/>
  <c r="TU201"/>
  <c r="TU198"/>
  <c r="TU197"/>
  <c r="TU195"/>
  <c r="TU194"/>
  <c r="TU193"/>
  <c r="TU190"/>
  <c r="TU188"/>
  <c r="TU184"/>
  <c r="TU199"/>
  <c r="TU189"/>
  <c r="TU180"/>
  <c r="TU186"/>
  <c r="TU181"/>
  <c r="TU177"/>
  <c r="TU191"/>
  <c r="TU187"/>
  <c r="TU183"/>
  <c r="TU182"/>
  <c r="TU179"/>
  <c r="TU174"/>
  <c r="TU170"/>
  <c r="TU176"/>
  <c r="TU171"/>
  <c r="TU167"/>
  <c r="TU185"/>
  <c r="TU178"/>
  <c r="TU175"/>
  <c r="TU173"/>
  <c r="TU169"/>
  <c r="TU165"/>
  <c r="TU172"/>
  <c r="TU160"/>
  <c r="TU156"/>
  <c r="TU152"/>
  <c r="TU148"/>
  <c r="TU166"/>
  <c r="TU164"/>
  <c r="TU163"/>
  <c r="TU161"/>
  <c r="TU157"/>
  <c r="TU153"/>
  <c r="TU149"/>
  <c r="TU159"/>
  <c r="TU155"/>
  <c r="TU151"/>
  <c r="TU147"/>
  <c r="TU162"/>
  <c r="TU154"/>
  <c r="TU146"/>
  <c r="TU143"/>
  <c r="TU139"/>
  <c r="TU135"/>
  <c r="TU131"/>
  <c r="TU144"/>
  <c r="TU140"/>
  <c r="TU168"/>
  <c r="TU158"/>
  <c r="TU150"/>
  <c r="TU145"/>
  <c r="TU141"/>
  <c r="TU137"/>
  <c r="TU134"/>
  <c r="TU133"/>
  <c r="TU127"/>
  <c r="TU123"/>
  <c r="TU119"/>
  <c r="TU115"/>
  <c r="TU111"/>
  <c r="TU107"/>
  <c r="TU103"/>
  <c r="TU138"/>
  <c r="TU136"/>
  <c r="TU132"/>
  <c r="TU124"/>
  <c r="TU142"/>
  <c r="TU130"/>
  <c r="TU129"/>
  <c r="TU125"/>
  <c r="TU121"/>
  <c r="TU117"/>
  <c r="TU122"/>
  <c r="TU110"/>
  <c r="TU109"/>
  <c r="TU102"/>
  <c r="TU100"/>
  <c r="TU96"/>
  <c r="TU92"/>
  <c r="TU88"/>
  <c r="TU84"/>
  <c r="TU80"/>
  <c r="TU76"/>
  <c r="TU128"/>
  <c r="TU108"/>
  <c r="TU101"/>
  <c r="TU126"/>
  <c r="TU114"/>
  <c r="TU113"/>
  <c r="TU106"/>
  <c r="TU105"/>
  <c r="TU98"/>
  <c r="TU94"/>
  <c r="TU90"/>
  <c r="TU112"/>
  <c r="TU99"/>
  <c r="TU97"/>
  <c r="TU95"/>
  <c r="TU93"/>
  <c r="TU91"/>
  <c r="TU89"/>
  <c r="TU87"/>
  <c r="TU86"/>
  <c r="TU79"/>
  <c r="TU78"/>
  <c r="TU70"/>
  <c r="TU66"/>
  <c r="TU62"/>
  <c r="TU58"/>
  <c r="TU54"/>
  <c r="TU50"/>
  <c r="TU120"/>
  <c r="TU85"/>
  <c r="TU77"/>
  <c r="TU116"/>
  <c r="TU81"/>
  <c r="TU73"/>
  <c r="TU71"/>
  <c r="TU69"/>
  <c r="TU65"/>
  <c r="TU61"/>
  <c r="TU57"/>
  <c r="TU118"/>
  <c r="TU68"/>
  <c r="TU64"/>
  <c r="TU60"/>
  <c r="TU56"/>
  <c r="TU51"/>
  <c r="TU47"/>
  <c r="TU43"/>
  <c r="TU39"/>
  <c r="TU37"/>
  <c r="TU33"/>
  <c r="TU28"/>
  <c r="TU24"/>
  <c r="TU20"/>
  <c r="TU83"/>
  <c r="TU82"/>
  <c r="TU75"/>
  <c r="TU74"/>
  <c r="TU49"/>
  <c r="TU48"/>
  <c r="TU44"/>
  <c r="TU40"/>
  <c r="TU34"/>
  <c r="TU31"/>
  <c r="TU29"/>
  <c r="TU25"/>
  <c r="TU53"/>
  <c r="TU52"/>
  <c r="TU46"/>
  <c r="TU42"/>
  <c r="TU36"/>
  <c r="TU32"/>
  <c r="TU27"/>
  <c r="TU23"/>
  <c r="TU59"/>
  <c r="TU41"/>
  <c r="TU16"/>
  <c r="TU10"/>
  <c r="TU6"/>
  <c r="RN6" s="1"/>
  <c r="TU3"/>
  <c r="TU67"/>
  <c r="TU104"/>
  <c r="TU55"/>
  <c r="TU35"/>
  <c r="TU30"/>
  <c r="TU21"/>
  <c r="TU17"/>
  <c r="TU11"/>
  <c r="TU7"/>
  <c r="RN7" s="1"/>
  <c r="TU13"/>
  <c r="TU63"/>
  <c r="TU38"/>
  <c r="TU26"/>
  <c r="TU22"/>
  <c r="TU19"/>
  <c r="TU15"/>
  <c r="TU9"/>
  <c r="TU5"/>
  <c r="RN5" s="1"/>
  <c r="TU2"/>
  <c r="RN2" s="1"/>
  <c r="TU4"/>
  <c r="TU45"/>
  <c r="TU18"/>
  <c r="TU12"/>
  <c r="TU8"/>
  <c r="LL158" l="1"/>
  <c r="LN158" s="1"/>
  <c r="RN35"/>
  <c r="LL35"/>
  <c r="LN35" s="1"/>
  <c r="JC35"/>
  <c r="NA35" s="1"/>
  <c r="NC35" s="1"/>
  <c r="RN48"/>
  <c r="LL48"/>
  <c r="LN48" s="1"/>
  <c r="JC48"/>
  <c r="NA48" s="1"/>
  <c r="NC48" s="1"/>
  <c r="RN87"/>
  <c r="LL87"/>
  <c r="LN87" s="1"/>
  <c r="JC87"/>
  <c r="NA87" s="1"/>
  <c r="NC87" s="1"/>
  <c r="RN96"/>
  <c r="LL96"/>
  <c r="LN96" s="1"/>
  <c r="JC96"/>
  <c r="NA96" s="1"/>
  <c r="NC96" s="1"/>
  <c r="RN147"/>
  <c r="LL147"/>
  <c r="LN147" s="1"/>
  <c r="JC147"/>
  <c r="NA147" s="1"/>
  <c r="NC147" s="1"/>
  <c r="RN190"/>
  <c r="LL190"/>
  <c r="LN190" s="1"/>
  <c r="JC190"/>
  <c r="NA190" s="1"/>
  <c r="NC190" s="1"/>
  <c r="RN55"/>
  <c r="LL55"/>
  <c r="LN55" s="1"/>
  <c r="JC55"/>
  <c r="NA55" s="1"/>
  <c r="NC55" s="1"/>
  <c r="RN59"/>
  <c r="LL59"/>
  <c r="LN59" s="1"/>
  <c r="JC59"/>
  <c r="NA59" s="1"/>
  <c r="NC59" s="1"/>
  <c r="RN53"/>
  <c r="LL53"/>
  <c r="LN53" s="1"/>
  <c r="JC53"/>
  <c r="NA53" s="1"/>
  <c r="NC53" s="1"/>
  <c r="RN49"/>
  <c r="LL49"/>
  <c r="LN49" s="1"/>
  <c r="JC49"/>
  <c r="NA49" s="1"/>
  <c r="NC49" s="1"/>
  <c r="RN33"/>
  <c r="LL33"/>
  <c r="LN33" s="1"/>
  <c r="JC33"/>
  <c r="NA33" s="1"/>
  <c r="NC33" s="1"/>
  <c r="RN64"/>
  <c r="LL64"/>
  <c r="LN64" s="1"/>
  <c r="JC64"/>
  <c r="NA64" s="1"/>
  <c r="NC64" s="1"/>
  <c r="RN73"/>
  <c r="LL73"/>
  <c r="LN73" s="1"/>
  <c r="JC73"/>
  <c r="NA73" s="1"/>
  <c r="NC73" s="1"/>
  <c r="RN58"/>
  <c r="LL58"/>
  <c r="LN58" s="1"/>
  <c r="JC58"/>
  <c r="NA58" s="1"/>
  <c r="NC58" s="1"/>
  <c r="RN89"/>
  <c r="LL89"/>
  <c r="LN89" s="1"/>
  <c r="JC89"/>
  <c r="NA89" s="1"/>
  <c r="NC89" s="1"/>
  <c r="RN94"/>
  <c r="LL94"/>
  <c r="LN94" s="1"/>
  <c r="JC94"/>
  <c r="NA94" s="1"/>
  <c r="NC94" s="1"/>
  <c r="RN108"/>
  <c r="LL108"/>
  <c r="LN108" s="1"/>
  <c r="JC108"/>
  <c r="NA108" s="1"/>
  <c r="NC108" s="1"/>
  <c r="RN100"/>
  <c r="LL100"/>
  <c r="LN100" s="1"/>
  <c r="JC100"/>
  <c r="NA100" s="1"/>
  <c r="NC100" s="1"/>
  <c r="RN129"/>
  <c r="LL129"/>
  <c r="LN129" s="1"/>
  <c r="JC129"/>
  <c r="NA129" s="1"/>
  <c r="NC129" s="1"/>
  <c r="RN107"/>
  <c r="LL107"/>
  <c r="LN107" s="1"/>
  <c r="JC107"/>
  <c r="NA107" s="1"/>
  <c r="NC107" s="1"/>
  <c r="RN137"/>
  <c r="LL137"/>
  <c r="LN137" s="1"/>
  <c r="JC137"/>
  <c r="NA137" s="1"/>
  <c r="NC137" s="1"/>
  <c r="RN131"/>
  <c r="LL131"/>
  <c r="LN131" s="1"/>
  <c r="JC131"/>
  <c r="NA131" s="1"/>
  <c r="NC131" s="1"/>
  <c r="RN151"/>
  <c r="LL151"/>
  <c r="LN151" s="1"/>
  <c r="JC151"/>
  <c r="NA151" s="1"/>
  <c r="NC151" s="1"/>
  <c r="RN164"/>
  <c r="LL164"/>
  <c r="LN164" s="1"/>
  <c r="JC164"/>
  <c r="NA164" s="1"/>
  <c r="NC164" s="1"/>
  <c r="RN169"/>
  <c r="LL169"/>
  <c r="LN169" s="1"/>
  <c r="JC169"/>
  <c r="NA169" s="1"/>
  <c r="NC169" s="1"/>
  <c r="RN170"/>
  <c r="LL170"/>
  <c r="LN170" s="1"/>
  <c r="JC170"/>
  <c r="NA170" s="1"/>
  <c r="NC170" s="1"/>
  <c r="RN181"/>
  <c r="LL181"/>
  <c r="LN181" s="1"/>
  <c r="JC181"/>
  <c r="NA181" s="1"/>
  <c r="NC181" s="1"/>
  <c r="RN193"/>
  <c r="LL193"/>
  <c r="LN193" s="1"/>
  <c r="JC193"/>
  <c r="NA193" s="1"/>
  <c r="NC193" s="1"/>
  <c r="RN205"/>
  <c r="LL205"/>
  <c r="LN205" s="1"/>
  <c r="JC205"/>
  <c r="NA205" s="1"/>
  <c r="NC205" s="1"/>
  <c r="JC5"/>
  <c r="LL5"/>
  <c r="LN5" s="1"/>
  <c r="RN13"/>
  <c r="JC13"/>
  <c r="NA13" s="1"/>
  <c r="NC13" s="1"/>
  <c r="LL13"/>
  <c r="LN13" s="1"/>
  <c r="RN104"/>
  <c r="LL104"/>
  <c r="LN104" s="1"/>
  <c r="JC104"/>
  <c r="NA104" s="1"/>
  <c r="NC104" s="1"/>
  <c r="RN23"/>
  <c r="LL23"/>
  <c r="LN23" s="1"/>
  <c r="JC23"/>
  <c r="NA23" s="1"/>
  <c r="NC23" s="1"/>
  <c r="RN25"/>
  <c r="LL25"/>
  <c r="LN25" s="1"/>
  <c r="JC25"/>
  <c r="NA25" s="1"/>
  <c r="NC25" s="1"/>
  <c r="RN74"/>
  <c r="LL74"/>
  <c r="LN74" s="1"/>
  <c r="JC74"/>
  <c r="NA74" s="1"/>
  <c r="NC74" s="1"/>
  <c r="RN37"/>
  <c r="LL37"/>
  <c r="LN37" s="1"/>
  <c r="JC37"/>
  <c r="NA37" s="1"/>
  <c r="NC37" s="1"/>
  <c r="RN68"/>
  <c r="LL68"/>
  <c r="LN68" s="1"/>
  <c r="JC68"/>
  <c r="NA68" s="1"/>
  <c r="NC68" s="1"/>
  <c r="RN81"/>
  <c r="LL81"/>
  <c r="LN81" s="1"/>
  <c r="JC81"/>
  <c r="NA81" s="1"/>
  <c r="NC81" s="1"/>
  <c r="RN62"/>
  <c r="LL62"/>
  <c r="LN62" s="1"/>
  <c r="JC62"/>
  <c r="NA62" s="1"/>
  <c r="NC62" s="1"/>
  <c r="RN91"/>
  <c r="LL91"/>
  <c r="LN91" s="1"/>
  <c r="JC91"/>
  <c r="NA91" s="1"/>
  <c r="NC91" s="1"/>
  <c r="RN98"/>
  <c r="LL98"/>
  <c r="LN98" s="1"/>
  <c r="JC98"/>
  <c r="NA98" s="1"/>
  <c r="NC98" s="1"/>
  <c r="RN128"/>
  <c r="LL128"/>
  <c r="LN128" s="1"/>
  <c r="JC128"/>
  <c r="NA128" s="1"/>
  <c r="NC128" s="1"/>
  <c r="RN102"/>
  <c r="LL102"/>
  <c r="LN102" s="1"/>
  <c r="JC102"/>
  <c r="NA102" s="1"/>
  <c r="NC102" s="1"/>
  <c r="RN130"/>
  <c r="LL130"/>
  <c r="LN130" s="1"/>
  <c r="JC130"/>
  <c r="NA130" s="1"/>
  <c r="NC130" s="1"/>
  <c r="RN111"/>
  <c r="LL111"/>
  <c r="LN111" s="1"/>
  <c r="JC111"/>
  <c r="NA111" s="1"/>
  <c r="NC111" s="1"/>
  <c r="RN141"/>
  <c r="LL141"/>
  <c r="LN141" s="1"/>
  <c r="JC141"/>
  <c r="NA141" s="1"/>
  <c r="NC141" s="1"/>
  <c r="RN135"/>
  <c r="LL135"/>
  <c r="LN135" s="1"/>
  <c r="JC135"/>
  <c r="NA135" s="1"/>
  <c r="NC135" s="1"/>
  <c r="RN155"/>
  <c r="LL155"/>
  <c r="LN155" s="1"/>
  <c r="RN166"/>
  <c r="LL166"/>
  <c r="LN166" s="1"/>
  <c r="JC166"/>
  <c r="NA166" s="1"/>
  <c r="NC166" s="1"/>
  <c r="RN173"/>
  <c r="LL173"/>
  <c r="LN173" s="1"/>
  <c r="JC173"/>
  <c r="NA173" s="1"/>
  <c r="NC173" s="1"/>
  <c r="RN174"/>
  <c r="LL174"/>
  <c r="LN174" s="1"/>
  <c r="JC174"/>
  <c r="NA174" s="1"/>
  <c r="NC174" s="1"/>
  <c r="RN186"/>
  <c r="LL186"/>
  <c r="LN186" s="1"/>
  <c r="JC186"/>
  <c r="NA186" s="1"/>
  <c r="NC186" s="1"/>
  <c r="RN194"/>
  <c r="LL194"/>
  <c r="LN194" s="1"/>
  <c r="JC194"/>
  <c r="NA194" s="1"/>
  <c r="NC194" s="1"/>
  <c r="RN200"/>
  <c r="LL200"/>
  <c r="LN200" s="1"/>
  <c r="JC200"/>
  <c r="NA200" s="1"/>
  <c r="NC200" s="1"/>
  <c r="RN38"/>
  <c r="LL38"/>
  <c r="LN38" s="1"/>
  <c r="JC38"/>
  <c r="NA38" s="1"/>
  <c r="NC38" s="1"/>
  <c r="RN71"/>
  <c r="LL71"/>
  <c r="LN71" s="1"/>
  <c r="JC71"/>
  <c r="NA71" s="1"/>
  <c r="NC71" s="1"/>
  <c r="RN103"/>
  <c r="LL103"/>
  <c r="LN103" s="1"/>
  <c r="JC103"/>
  <c r="NA103" s="1"/>
  <c r="NC103" s="1"/>
  <c r="RN176"/>
  <c r="LL176"/>
  <c r="LN176" s="1"/>
  <c r="JC176"/>
  <c r="NA176" s="1"/>
  <c r="NC176" s="1"/>
  <c r="LL2"/>
  <c r="JC2"/>
  <c r="NC2" s="1"/>
  <c r="RN29"/>
  <c r="LL29"/>
  <c r="LN29" s="1"/>
  <c r="JC29"/>
  <c r="NA29" s="1"/>
  <c r="NC29" s="1"/>
  <c r="RN93"/>
  <c r="LL93"/>
  <c r="LN93" s="1"/>
  <c r="JC93"/>
  <c r="NA93" s="1"/>
  <c r="NC93" s="1"/>
  <c r="RN145"/>
  <c r="LL145"/>
  <c r="LN145" s="1"/>
  <c r="JC145"/>
  <c r="NA145" s="1"/>
  <c r="NC145" s="1"/>
  <c r="RN206"/>
  <c r="LL206"/>
  <c r="LN206" s="1"/>
  <c r="JC206"/>
  <c r="NA206" s="1"/>
  <c r="NC206" s="1"/>
  <c r="RN11"/>
  <c r="JC11"/>
  <c r="NA11" s="1"/>
  <c r="NC11" s="1"/>
  <c r="LL11"/>
  <c r="LN11" s="1"/>
  <c r="RN43"/>
  <c r="LL43"/>
  <c r="LN43" s="1"/>
  <c r="JC43"/>
  <c r="NA43" s="1"/>
  <c r="NC43" s="1"/>
  <c r="RN77"/>
  <c r="LL77"/>
  <c r="LN77" s="1"/>
  <c r="JC77"/>
  <c r="NA77" s="1"/>
  <c r="NC77" s="1"/>
  <c r="RN70"/>
  <c r="LL70"/>
  <c r="LN70" s="1"/>
  <c r="JC70"/>
  <c r="NA70" s="1"/>
  <c r="NC70" s="1"/>
  <c r="RN95"/>
  <c r="LL95"/>
  <c r="LN95" s="1"/>
  <c r="JC95"/>
  <c r="NA95" s="1"/>
  <c r="NC95" s="1"/>
  <c r="RN106"/>
  <c r="LL106"/>
  <c r="LN106" s="1"/>
  <c r="JC106"/>
  <c r="NA106" s="1"/>
  <c r="NC106" s="1"/>
  <c r="RN80"/>
  <c r="LL80"/>
  <c r="LN80" s="1"/>
  <c r="JC80"/>
  <c r="NA80" s="1"/>
  <c r="NC80" s="1"/>
  <c r="RN110"/>
  <c r="LL110"/>
  <c r="LN110" s="1"/>
  <c r="JC110"/>
  <c r="NA110" s="1"/>
  <c r="NC110" s="1"/>
  <c r="RN124"/>
  <c r="LL124"/>
  <c r="LN124" s="1"/>
  <c r="JC124"/>
  <c r="NA124" s="1"/>
  <c r="NC124" s="1"/>
  <c r="RN119"/>
  <c r="LL119"/>
  <c r="LN119" s="1"/>
  <c r="JC119"/>
  <c r="NA119" s="1"/>
  <c r="NC119" s="1"/>
  <c r="RN150"/>
  <c r="LL150"/>
  <c r="LN150" s="1"/>
  <c r="JC150"/>
  <c r="NA150" s="1"/>
  <c r="NC150" s="1"/>
  <c r="RN143"/>
  <c r="LL143"/>
  <c r="LN143" s="1"/>
  <c r="JC143"/>
  <c r="NA143" s="1"/>
  <c r="NC143" s="1"/>
  <c r="RN149"/>
  <c r="LL149"/>
  <c r="LN149" s="1"/>
  <c r="JC149"/>
  <c r="NA149" s="1"/>
  <c r="NC149" s="1"/>
  <c r="RN152"/>
  <c r="LL152"/>
  <c r="LN152" s="1"/>
  <c r="JC152"/>
  <c r="NA152" s="1"/>
  <c r="NC152" s="1"/>
  <c r="RN178"/>
  <c r="LL178"/>
  <c r="LN178" s="1"/>
  <c r="JC178"/>
  <c r="NA178" s="1"/>
  <c r="NC178" s="1"/>
  <c r="RN182"/>
  <c r="LL182"/>
  <c r="LN182" s="1"/>
  <c r="JC182"/>
  <c r="NA182" s="1"/>
  <c r="NC182" s="1"/>
  <c r="RN189"/>
  <c r="LL189"/>
  <c r="LN189" s="1"/>
  <c r="JC189"/>
  <c r="NA189" s="1"/>
  <c r="NC189" s="1"/>
  <c r="RN197"/>
  <c r="LL197"/>
  <c r="LN197" s="1"/>
  <c r="JC197"/>
  <c r="NA197" s="1"/>
  <c r="NC197" s="1"/>
  <c r="RN203"/>
  <c r="LL203"/>
  <c r="LN203" s="1"/>
  <c r="JC203"/>
  <c r="NA203" s="1"/>
  <c r="NC203" s="1"/>
  <c r="RN4"/>
  <c r="LL4"/>
  <c r="LN4" s="1"/>
  <c r="JC4"/>
  <c r="NA4" s="1"/>
  <c r="NC4" s="1"/>
  <c r="RN54"/>
  <c r="LL54"/>
  <c r="LN54" s="1"/>
  <c r="JC54"/>
  <c r="NA54" s="1"/>
  <c r="NC54" s="1"/>
  <c r="RN134"/>
  <c r="LL134"/>
  <c r="LN134" s="1"/>
  <c r="JC134"/>
  <c r="NA134" s="1"/>
  <c r="NC134" s="1"/>
  <c r="RN177"/>
  <c r="LL177"/>
  <c r="LN177" s="1"/>
  <c r="JC177"/>
  <c r="NA177" s="1"/>
  <c r="NC177" s="1"/>
  <c r="RN63"/>
  <c r="LL63"/>
  <c r="LN63" s="1"/>
  <c r="JC63"/>
  <c r="NA63" s="1"/>
  <c r="NC63" s="1"/>
  <c r="RN75"/>
  <c r="LL75"/>
  <c r="LN75" s="1"/>
  <c r="JC75"/>
  <c r="NA75" s="1"/>
  <c r="NC75" s="1"/>
  <c r="RN105"/>
  <c r="LL105"/>
  <c r="LN105" s="1"/>
  <c r="JC105"/>
  <c r="NA105" s="1"/>
  <c r="NC105" s="1"/>
  <c r="RN139"/>
  <c r="LL139"/>
  <c r="LN139" s="1"/>
  <c r="JC139"/>
  <c r="NA139" s="1"/>
  <c r="NC139" s="1"/>
  <c r="RN179"/>
  <c r="LL179"/>
  <c r="LN179" s="1"/>
  <c r="JC179"/>
  <c r="NA179" s="1"/>
  <c r="NC179" s="1"/>
  <c r="RN31"/>
  <c r="JC31"/>
  <c r="NA31" s="1"/>
  <c r="NC31" s="1"/>
  <c r="LL31"/>
  <c r="LN31" s="1"/>
  <c r="RN17"/>
  <c r="LL17"/>
  <c r="LN17" s="1"/>
  <c r="JC17"/>
  <c r="NA17" s="1"/>
  <c r="NC17" s="1"/>
  <c r="RN47"/>
  <c r="LL47"/>
  <c r="LN47" s="1"/>
  <c r="JC47"/>
  <c r="NA47" s="1"/>
  <c r="NC47" s="1"/>
  <c r="RN85"/>
  <c r="LL85"/>
  <c r="LN85" s="1"/>
  <c r="JC85"/>
  <c r="NA85" s="1"/>
  <c r="NC85" s="1"/>
  <c r="RN78"/>
  <c r="LL78"/>
  <c r="LN78" s="1"/>
  <c r="JC78"/>
  <c r="NA78" s="1"/>
  <c r="NC78" s="1"/>
  <c r="RN97"/>
  <c r="LL97"/>
  <c r="LN97" s="1"/>
  <c r="JC97"/>
  <c r="NA97" s="1"/>
  <c r="NC97" s="1"/>
  <c r="RN113"/>
  <c r="LL113"/>
  <c r="LN113" s="1"/>
  <c r="JC113"/>
  <c r="NA113" s="1"/>
  <c r="NC113" s="1"/>
  <c r="RN84"/>
  <c r="LL84"/>
  <c r="LN84" s="1"/>
  <c r="JC84"/>
  <c r="NA84" s="1"/>
  <c r="NC84" s="1"/>
  <c r="RN122"/>
  <c r="LL122"/>
  <c r="LN122" s="1"/>
  <c r="JC122"/>
  <c r="NA122" s="1"/>
  <c r="NC122" s="1"/>
  <c r="RN132"/>
  <c r="LL132"/>
  <c r="LN132" s="1"/>
  <c r="JC132"/>
  <c r="NA132" s="1"/>
  <c r="NC132" s="1"/>
  <c r="RN123"/>
  <c r="LL123"/>
  <c r="LN123" s="1"/>
  <c r="JC123"/>
  <c r="NA123" s="1"/>
  <c r="NC123" s="1"/>
  <c r="RN146"/>
  <c r="LL146"/>
  <c r="LN146" s="1"/>
  <c r="JC146"/>
  <c r="NA146" s="1"/>
  <c r="NC146" s="1"/>
  <c r="RN153"/>
  <c r="LL153"/>
  <c r="LN153" s="1"/>
  <c r="JC153"/>
  <c r="NA153" s="1"/>
  <c r="NC153" s="1"/>
  <c r="RN185"/>
  <c r="LL185"/>
  <c r="LN185" s="1"/>
  <c r="JC185"/>
  <c r="NA185" s="1"/>
  <c r="NC185" s="1"/>
  <c r="RN183"/>
  <c r="LL183"/>
  <c r="LN183" s="1"/>
  <c r="JC183"/>
  <c r="NA183" s="1"/>
  <c r="NC183" s="1"/>
  <c r="RN199"/>
  <c r="LL199"/>
  <c r="LN199" s="1"/>
  <c r="JC199"/>
  <c r="NA199" s="1"/>
  <c r="NC199" s="1"/>
  <c r="RN198"/>
  <c r="LL198"/>
  <c r="LN198" s="1"/>
  <c r="JC198"/>
  <c r="NA198" s="1"/>
  <c r="NC198" s="1"/>
  <c r="RN202"/>
  <c r="LL202"/>
  <c r="LN202" s="1"/>
  <c r="JC202"/>
  <c r="NA202" s="1"/>
  <c r="NC202" s="1"/>
  <c r="RN41"/>
  <c r="LL41"/>
  <c r="LN41" s="1"/>
  <c r="JC41"/>
  <c r="NA41" s="1"/>
  <c r="NC41" s="1"/>
  <c r="RN28"/>
  <c r="LL28"/>
  <c r="LN28" s="1"/>
  <c r="JC28"/>
  <c r="NA28" s="1"/>
  <c r="NC28" s="1"/>
  <c r="RN90"/>
  <c r="LL90"/>
  <c r="LN90" s="1"/>
  <c r="JC90"/>
  <c r="NA90" s="1"/>
  <c r="NC90" s="1"/>
  <c r="RN125"/>
  <c r="LL125"/>
  <c r="LN125" s="1"/>
  <c r="JC125"/>
  <c r="NC125" s="1"/>
  <c r="RN163"/>
  <c r="LL163"/>
  <c r="LN163" s="1"/>
  <c r="JC163"/>
  <c r="NA163" s="1"/>
  <c r="NC163" s="1"/>
  <c r="RN196"/>
  <c r="LL196"/>
  <c r="LN196" s="1"/>
  <c r="JC196"/>
  <c r="NA196" s="1"/>
  <c r="NC196" s="1"/>
  <c r="JC7"/>
  <c r="NA7" s="1"/>
  <c r="NC7" s="1"/>
  <c r="LL7"/>
  <c r="LN7" s="1"/>
  <c r="RN27"/>
  <c r="LL27"/>
  <c r="LN27" s="1"/>
  <c r="JC27"/>
  <c r="NA27" s="1"/>
  <c r="NC27" s="1"/>
  <c r="RN118"/>
  <c r="LL118"/>
  <c r="LN118" s="1"/>
  <c r="JC118"/>
  <c r="NA118" s="1"/>
  <c r="NC118" s="1"/>
  <c r="RN66"/>
  <c r="LL66"/>
  <c r="LN66" s="1"/>
  <c r="JC66"/>
  <c r="NA66" s="1"/>
  <c r="NC66" s="1"/>
  <c r="RN109"/>
  <c r="LL109"/>
  <c r="LN109" s="1"/>
  <c r="JC109"/>
  <c r="NA109" s="1"/>
  <c r="NC109" s="1"/>
  <c r="RN115"/>
  <c r="LL115"/>
  <c r="LN115" s="1"/>
  <c r="JC115"/>
  <c r="NA115" s="1"/>
  <c r="NC115" s="1"/>
  <c r="RN175"/>
  <c r="LL175"/>
  <c r="LN175" s="1"/>
  <c r="JC175"/>
  <c r="NA175" s="1"/>
  <c r="NC175" s="1"/>
  <c r="RN195"/>
  <c r="LL195"/>
  <c r="LN195" s="1"/>
  <c r="JC195"/>
  <c r="NA195" s="1"/>
  <c r="NC195" s="1"/>
  <c r="RN3"/>
  <c r="JC3"/>
  <c r="NA3" s="1"/>
  <c r="NC3" s="1"/>
  <c r="LL3"/>
  <c r="LN3" s="1"/>
  <c r="RN82"/>
  <c r="LL82"/>
  <c r="LN82" s="1"/>
  <c r="JC82"/>
  <c r="NA82" s="1"/>
  <c r="NC82" s="1"/>
  <c r="RN12"/>
  <c r="LL12"/>
  <c r="LN12" s="1"/>
  <c r="JC12"/>
  <c r="NA12" s="1"/>
  <c r="NC12" s="1"/>
  <c r="LL6"/>
  <c r="LN6" s="1"/>
  <c r="JC6"/>
  <c r="NA6" s="1"/>
  <c r="NC6" s="1"/>
  <c r="RN34"/>
  <c r="LL34"/>
  <c r="LN34" s="1"/>
  <c r="JC34"/>
  <c r="NA34" s="1"/>
  <c r="NC34" s="1"/>
  <c r="RN61"/>
  <c r="LL61"/>
  <c r="LN61" s="1"/>
  <c r="JC61"/>
  <c r="NA61" s="1"/>
  <c r="NC61" s="1"/>
  <c r="RN18"/>
  <c r="LL18"/>
  <c r="LN18" s="1"/>
  <c r="JC18"/>
  <c r="NA18" s="1"/>
  <c r="NC18" s="1"/>
  <c r="RN22"/>
  <c r="LL22"/>
  <c r="LN22" s="1"/>
  <c r="JC22"/>
  <c r="NA22" s="1"/>
  <c r="NC22" s="1"/>
  <c r="RN21"/>
  <c r="JC21"/>
  <c r="NA21" s="1"/>
  <c r="NC21" s="1"/>
  <c r="LL21"/>
  <c r="LN21" s="1"/>
  <c r="LL10"/>
  <c r="LN10" s="1"/>
  <c r="JC10"/>
  <c r="NA10" s="1"/>
  <c r="NC10" s="1"/>
  <c r="RN42"/>
  <c r="LL42"/>
  <c r="LN42" s="1"/>
  <c r="JC42"/>
  <c r="NA42" s="1"/>
  <c r="NC42" s="1"/>
  <c r="RN40"/>
  <c r="LL40"/>
  <c r="LN40" s="1"/>
  <c r="JC40"/>
  <c r="NA40" s="1"/>
  <c r="NC40" s="1"/>
  <c r="RN20"/>
  <c r="LL20"/>
  <c r="LN20" s="1"/>
  <c r="JC20"/>
  <c r="NA20" s="1"/>
  <c r="NC20" s="1"/>
  <c r="RN51"/>
  <c r="LL51"/>
  <c r="LN51" s="1"/>
  <c r="JC51"/>
  <c r="NA51" s="1"/>
  <c r="NC51" s="1"/>
  <c r="RN65"/>
  <c r="LL65"/>
  <c r="LN65" s="1"/>
  <c r="JC65"/>
  <c r="NA65" s="1"/>
  <c r="NC65" s="1"/>
  <c r="RN120"/>
  <c r="LL120"/>
  <c r="LN120" s="1"/>
  <c r="JC120"/>
  <c r="NA120" s="1"/>
  <c r="NC120" s="1"/>
  <c r="RN79"/>
  <c r="LL79"/>
  <c r="LN79" s="1"/>
  <c r="JC79"/>
  <c r="NA79" s="1"/>
  <c r="NC79" s="1"/>
  <c r="RN99"/>
  <c r="LL99"/>
  <c r="LN99" s="1"/>
  <c r="JC99"/>
  <c r="NA99" s="1"/>
  <c r="NC99" s="1"/>
  <c r="RN114"/>
  <c r="LL114"/>
  <c r="LN114" s="1"/>
  <c r="JC114"/>
  <c r="NA114" s="1"/>
  <c r="NC114" s="1"/>
  <c r="RN88"/>
  <c r="LL88"/>
  <c r="LN88" s="1"/>
  <c r="JC88"/>
  <c r="NA88" s="1"/>
  <c r="NC88" s="1"/>
  <c r="RN117"/>
  <c r="LL117"/>
  <c r="LN117" s="1"/>
  <c r="JC117"/>
  <c r="NA117" s="1"/>
  <c r="NC117" s="1"/>
  <c r="RN136"/>
  <c r="LL136"/>
  <c r="LN136" s="1"/>
  <c r="JC136"/>
  <c r="NA136" s="1"/>
  <c r="NC136" s="1"/>
  <c r="RN127"/>
  <c r="LL127"/>
  <c r="LN127" s="1"/>
  <c r="JC127"/>
  <c r="NA127" s="1"/>
  <c r="NC127" s="1"/>
  <c r="RN168"/>
  <c r="LL168"/>
  <c r="LN168" s="1"/>
  <c r="JC168"/>
  <c r="NA168" s="1"/>
  <c r="NC168" s="1"/>
  <c r="RN154"/>
  <c r="LL154"/>
  <c r="LN154" s="1"/>
  <c r="JC154"/>
  <c r="NA154" s="1"/>
  <c r="NC154" s="1"/>
  <c r="RN157"/>
  <c r="LL156"/>
  <c r="LN156" s="1"/>
  <c r="LL157"/>
  <c r="LN157" s="1"/>
  <c r="RN160"/>
  <c r="LL159"/>
  <c r="LN159" s="1"/>
  <c r="LL160"/>
  <c r="LN160" s="1"/>
  <c r="JC160"/>
  <c r="NA160" s="1"/>
  <c r="NC160" s="1"/>
  <c r="RN167"/>
  <c r="LL167"/>
  <c r="LN167" s="1"/>
  <c r="JC167"/>
  <c r="NA167" s="1"/>
  <c r="NC167" s="1"/>
  <c r="RN187"/>
  <c r="LL187"/>
  <c r="LN187" s="1"/>
  <c r="JC187"/>
  <c r="NA187" s="1"/>
  <c r="NC187" s="1"/>
  <c r="RN184"/>
  <c r="LL184"/>
  <c r="LN184" s="1"/>
  <c r="JC184"/>
  <c r="NA184" s="1"/>
  <c r="NC184" s="1"/>
  <c r="RN201"/>
  <c r="LL201"/>
  <c r="LN201" s="1"/>
  <c r="JC201"/>
  <c r="NA201" s="1"/>
  <c r="NC201" s="1"/>
  <c r="RN72"/>
  <c r="LL72"/>
  <c r="LN72" s="1"/>
  <c r="JC72"/>
  <c r="NA72" s="1"/>
  <c r="NC72" s="1"/>
  <c r="RN52"/>
  <c r="LL52"/>
  <c r="LN52" s="1"/>
  <c r="JC52"/>
  <c r="NA52" s="1"/>
  <c r="NC52" s="1"/>
  <c r="RN60"/>
  <c r="LL60"/>
  <c r="LN60" s="1"/>
  <c r="JC60"/>
  <c r="NA60" s="1"/>
  <c r="NC60" s="1"/>
  <c r="RN101"/>
  <c r="LL101"/>
  <c r="LN101" s="1"/>
  <c r="JC101"/>
  <c r="NA101" s="1"/>
  <c r="NC101" s="1"/>
  <c r="RN144"/>
  <c r="LL144"/>
  <c r="LN144" s="1"/>
  <c r="JC144"/>
  <c r="NA144" s="1"/>
  <c r="NC144" s="1"/>
  <c r="RN165"/>
  <c r="LL165"/>
  <c r="LN165" s="1"/>
  <c r="JC165"/>
  <c r="NA165" s="1"/>
  <c r="NC165" s="1"/>
  <c r="RN204"/>
  <c r="LL204"/>
  <c r="LN204" s="1"/>
  <c r="JC204"/>
  <c r="NA204" s="1"/>
  <c r="NC204" s="1"/>
  <c r="JC9"/>
  <c r="NA9" s="1"/>
  <c r="NC9" s="1"/>
  <c r="LL9"/>
  <c r="LN9" s="1"/>
  <c r="RN67"/>
  <c r="LL67"/>
  <c r="LN67" s="1"/>
  <c r="JC67"/>
  <c r="NA67" s="1"/>
  <c r="NC67" s="1"/>
  <c r="RN39"/>
  <c r="JC39"/>
  <c r="NA39" s="1"/>
  <c r="NC39" s="1"/>
  <c r="LL39"/>
  <c r="LN39" s="1"/>
  <c r="RN116"/>
  <c r="LL116"/>
  <c r="LN116" s="1"/>
  <c r="JC116"/>
  <c r="NA116" s="1"/>
  <c r="NC116" s="1"/>
  <c r="RN76"/>
  <c r="LL76"/>
  <c r="LN76" s="1"/>
  <c r="JC76"/>
  <c r="NA76" s="1"/>
  <c r="NC76" s="1"/>
  <c r="RN142"/>
  <c r="LL142"/>
  <c r="LN142" s="1"/>
  <c r="JC142"/>
  <c r="NA142" s="1"/>
  <c r="NC142" s="1"/>
  <c r="RN148"/>
  <c r="LL148"/>
  <c r="LN148" s="1"/>
  <c r="JC148"/>
  <c r="NA148" s="1"/>
  <c r="NC148" s="1"/>
  <c r="RN180"/>
  <c r="LL180"/>
  <c r="LN180" s="1"/>
  <c r="JC180"/>
  <c r="NA180" s="1"/>
  <c r="NC180" s="1"/>
  <c r="LL8"/>
  <c r="LN8" s="1"/>
  <c r="JC8"/>
  <c r="NA8" s="1"/>
  <c r="NC8" s="1"/>
  <c r="RN32"/>
  <c r="LL32"/>
  <c r="LN32" s="1"/>
  <c r="JC32"/>
  <c r="NA32" s="1"/>
  <c r="NC32" s="1"/>
  <c r="RN57"/>
  <c r="LL57"/>
  <c r="LN57" s="1"/>
  <c r="JC57"/>
  <c r="NA57" s="1"/>
  <c r="NC57" s="1"/>
  <c r="RN19"/>
  <c r="LL19"/>
  <c r="LN19" s="1"/>
  <c r="JC19"/>
  <c r="NA19" s="1"/>
  <c r="NC19" s="1"/>
  <c r="RN36"/>
  <c r="LL36"/>
  <c r="LN36" s="1"/>
  <c r="JC36"/>
  <c r="NA36" s="1"/>
  <c r="NC36" s="1"/>
  <c r="RN83"/>
  <c r="LL83"/>
  <c r="LN83" s="1"/>
  <c r="JC83"/>
  <c r="NA83" s="1"/>
  <c r="NC83" s="1"/>
  <c r="RN45"/>
  <c r="LL45"/>
  <c r="LN45" s="1"/>
  <c r="JC45"/>
  <c r="NA45" s="1"/>
  <c r="NC45" s="1"/>
  <c r="RN26"/>
  <c r="LL26"/>
  <c r="LN26" s="1"/>
  <c r="JC26"/>
  <c r="NA26" s="1"/>
  <c r="NC26" s="1"/>
  <c r="RN30"/>
  <c r="LL30"/>
  <c r="LN30" s="1"/>
  <c r="JC30"/>
  <c r="NA30" s="1"/>
  <c r="NC30" s="1"/>
  <c r="RN16"/>
  <c r="LL16"/>
  <c r="LN16" s="1"/>
  <c r="LL15"/>
  <c r="LN15" s="1"/>
  <c r="JC16"/>
  <c r="NA16" s="1"/>
  <c r="NC16" s="1"/>
  <c r="RN46"/>
  <c r="LL46"/>
  <c r="LN46" s="1"/>
  <c r="JC46"/>
  <c r="NA46" s="1"/>
  <c r="NC46" s="1"/>
  <c r="RN44"/>
  <c r="LL44"/>
  <c r="LN44" s="1"/>
  <c r="JC44"/>
  <c r="NA44" s="1"/>
  <c r="NC44" s="1"/>
  <c r="RN24"/>
  <c r="LL24"/>
  <c r="LN24" s="1"/>
  <c r="JC24"/>
  <c r="NA24" s="1"/>
  <c r="NC24" s="1"/>
  <c r="RN56"/>
  <c r="LL56"/>
  <c r="LN56" s="1"/>
  <c r="JC56"/>
  <c r="NA56" s="1"/>
  <c r="NC56" s="1"/>
  <c r="RN69"/>
  <c r="LL69"/>
  <c r="LN69" s="1"/>
  <c r="JC69"/>
  <c r="NA69" s="1"/>
  <c r="NC69" s="1"/>
  <c r="RN50"/>
  <c r="LL50"/>
  <c r="LN50" s="1"/>
  <c r="JC50"/>
  <c r="NA50" s="1"/>
  <c r="NC50" s="1"/>
  <c r="RN86"/>
  <c r="LL86"/>
  <c r="LN86" s="1"/>
  <c r="JC86"/>
  <c r="NA86" s="1"/>
  <c r="NC86" s="1"/>
  <c r="RN112"/>
  <c r="LL112"/>
  <c r="LN112" s="1"/>
  <c r="JC112"/>
  <c r="NA112" s="1"/>
  <c r="NC112" s="1"/>
  <c r="RN126"/>
  <c r="LL126"/>
  <c r="JC126"/>
  <c r="NA126" s="1"/>
  <c r="NC126" s="1"/>
  <c r="RN92"/>
  <c r="LL92"/>
  <c r="LN92" s="1"/>
  <c r="JC92"/>
  <c r="NA92" s="1"/>
  <c r="NC92" s="1"/>
  <c r="RN121"/>
  <c r="LL121"/>
  <c r="LN121" s="1"/>
  <c r="JC121"/>
  <c r="NA121" s="1"/>
  <c r="NC121" s="1"/>
  <c r="RN138"/>
  <c r="LL138"/>
  <c r="LN138" s="1"/>
  <c r="JC138"/>
  <c r="NA138" s="1"/>
  <c r="NC138" s="1"/>
  <c r="RN133"/>
  <c r="LL133"/>
  <c r="LN133" s="1"/>
  <c r="JC133"/>
  <c r="NA133" s="1"/>
  <c r="NC133" s="1"/>
  <c r="RN140"/>
  <c r="LL140"/>
  <c r="LN140" s="1"/>
  <c r="JC140"/>
  <c r="NA140" s="1"/>
  <c r="NC140" s="1"/>
  <c r="RN162"/>
  <c r="LL162"/>
  <c r="LN162" s="1"/>
  <c r="JC162"/>
  <c r="NA162" s="1"/>
  <c r="NC162" s="1"/>
  <c r="RN161"/>
  <c r="LL161"/>
  <c r="LN161" s="1"/>
  <c r="JC161"/>
  <c r="NA161" s="1"/>
  <c r="NC161" s="1"/>
  <c r="RN172"/>
  <c r="LL172"/>
  <c r="LN172" s="1"/>
  <c r="JC172"/>
  <c r="NA172" s="1"/>
  <c r="NC172" s="1"/>
  <c r="RN171"/>
  <c r="LL171"/>
  <c r="LN171" s="1"/>
  <c r="JC171"/>
  <c r="NA171" s="1"/>
  <c r="NC171" s="1"/>
  <c r="RN191"/>
  <c r="LL191"/>
  <c r="LN191" s="1"/>
  <c r="JC191"/>
  <c r="NA191" s="1"/>
  <c r="NC191" s="1"/>
  <c r="RN188"/>
  <c r="LL188"/>
  <c r="LN188" s="1"/>
  <c r="JC188"/>
  <c r="NA188" s="1"/>
  <c r="NC188" s="1"/>
  <c r="RN192"/>
  <c r="LL192"/>
  <c r="LN192" s="1"/>
  <c r="JC192"/>
  <c r="NA192" s="1"/>
  <c r="NC192" s="1"/>
  <c r="RN14"/>
  <c r="LL14"/>
  <c r="LN14" s="1"/>
  <c r="RN15"/>
  <c r="JC15"/>
  <c r="NA15" s="1"/>
  <c r="NC15" s="1"/>
  <c r="JC14"/>
  <c r="NA14" s="1"/>
  <c r="NC14" s="1"/>
  <c r="RN156"/>
  <c r="JC156"/>
  <c r="NA156" s="1"/>
  <c r="NC156" s="1"/>
  <c r="JC155"/>
  <c r="NA155" s="1"/>
  <c r="NC155" s="1"/>
  <c r="RN158"/>
  <c r="JC158"/>
  <c r="NA158" s="1"/>
  <c r="NC158" s="1"/>
  <c r="JC157"/>
  <c r="NA157" s="1"/>
  <c r="NC157" s="1"/>
  <c r="RN159"/>
  <c r="JC159"/>
  <c r="NA159" s="1"/>
  <c r="NC159" s="1"/>
  <c r="LN211" l="1"/>
  <c r="LN212"/>
  <c r="LN213"/>
  <c r="LN208"/>
  <c r="LN209"/>
  <c r="LN210"/>
  <c r="NA5"/>
  <c r="NC5" s="1"/>
  <c r="NC209" s="1"/>
  <c r="RN8" l="1"/>
  <c r="RN10" l="1"/>
  <c r="RN9"/>
  <c r="NE3" l="1"/>
  <c r="NE15"/>
  <c r="NE2"/>
  <c r="NE16"/>
  <c r="NE35"/>
  <c r="NE17"/>
  <c r="NE38"/>
  <c r="NE55"/>
  <c r="NE53"/>
  <c r="NE32"/>
  <c r="NE39"/>
  <c r="NE18"/>
  <c r="NE48"/>
  <c r="NE57"/>
  <c r="NE12"/>
  <c r="NE9"/>
  <c r="NE6"/>
  <c r="NE4"/>
  <c r="NE47"/>
  <c r="NE42"/>
  <c r="NE45"/>
  <c r="NE49"/>
  <c r="NE27"/>
  <c r="NE43"/>
  <c r="NE34"/>
  <c r="NE28"/>
  <c r="NE26"/>
  <c r="NE41"/>
  <c r="NE50"/>
  <c r="NE44"/>
  <c r="NE7"/>
  <c r="NE60"/>
  <c r="NE10"/>
  <c r="NE46"/>
  <c r="NE24"/>
  <c r="NE31"/>
  <c r="NE29"/>
  <c r="NE22"/>
  <c r="NE51"/>
  <c r="NE33"/>
  <c r="NE58"/>
  <c r="NE56"/>
  <c r="NE13"/>
  <c r="NE52"/>
  <c r="NE36"/>
  <c r="NE5"/>
  <c r="NE20"/>
  <c r="NE37"/>
  <c r="NE14"/>
  <c r="NE8"/>
  <c r="NE21"/>
  <c r="NE23"/>
  <c r="NE40"/>
  <c r="NE25"/>
  <c r="NE11"/>
  <c r="NE19"/>
  <c r="NE59"/>
  <c r="NE54"/>
  <c r="NE30"/>
</calcChain>
</file>

<file path=xl/connections.xml><?xml version="1.0" encoding="utf-8"?>
<connections xmlns="http://schemas.openxmlformats.org/spreadsheetml/2006/main">
  <connection id="1" name="notout" type="6" refreshedVersion="4" background="1" saveData="1">
    <textPr codePage="437" sourceFile="C:\Users\pdsantos\Desktop\Paul\holidayhomes\notout.txt" tab="0" comma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<sst xmlns="http://schemas.openxmlformats.org/spreadsheetml/2006/main" count="4807" uniqueCount="34">
  <si>
    <t>x</t>
  </si>
  <si>
    <t>last 9</t>
  </si>
  <si>
    <t>current 10</t>
  </si>
  <si>
    <t>repeats</t>
  </si>
  <si>
    <t>t repeats</t>
  </si>
  <si>
    <t>DROPS</t>
  </si>
  <si>
    <t>POSS DROPS</t>
  </si>
  <si>
    <t>NO DIF 79%</t>
  </si>
  <si>
    <t>FP</t>
  </si>
  <si>
    <t>TM</t>
  </si>
  <si>
    <t>KINDS</t>
  </si>
  <si>
    <t>usually not above 4</t>
  </si>
  <si>
    <t>not above</t>
  </si>
  <si>
    <t>ZEROS</t>
  </si>
  <si>
    <t>NUMS</t>
  </si>
  <si>
    <t>Zeros EXIST</t>
  </si>
  <si>
    <t>Rows Should be</t>
  </si>
  <si>
    <t>ROWS WERE</t>
  </si>
  <si>
    <t>DIF</t>
  </si>
  <si>
    <t>40 to 59</t>
  </si>
  <si>
    <t>1 to 19</t>
  </si>
  <si>
    <t>Fisr Pos of Hot Nums</t>
  </si>
  <si>
    <t>WHAT ROW DID THEY</t>
  </si>
  <si>
    <t>NUMBER SPACING</t>
  </si>
  <si>
    <t>spc</t>
  </si>
  <si>
    <t>H</t>
  </si>
  <si>
    <t>18 rigst</t>
  </si>
  <si>
    <t xml:space="preserve"> 13 wrong bny 2</t>
  </si>
  <si>
    <t>41 wrongs by 1&amp;2</t>
  </si>
  <si>
    <t>Min ROW</t>
  </si>
  <si>
    <t>x of</t>
  </si>
  <si>
    <t>y</t>
  </si>
  <si>
    <t>FROM COULDS</t>
  </si>
  <si>
    <t>Expected Colds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</si>
</sst>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7DD1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1" fontId="0" fillId="0" borderId="0" xfId="0" applyNumberFormat="1"/>
    <xf numFmtId="0" fontId="0" fillId="3" borderId="0" xfId="0" applyFill="1"/>
    <xf numFmtId="1" fontId="0" fillId="0" borderId="0" xfId="0" applyNumberFormat="1" applyFill="1"/>
    <xf numFmtId="0" fontId="0" fillId="0" borderId="0" xfId="0" applyFill="1"/>
    <xf numFmtId="0" fontId="0" fillId="2" borderId="0" xfId="0" applyFill="1"/>
    <xf numFmtId="0" fontId="0" fillId="4" borderId="0" xfId="0" applyFill="1"/>
    <xf numFmtId="0" fontId="0" fillId="0" borderId="0" xfId="0" applyAlignment="1">
      <alignment horizontal="right"/>
    </xf>
    <xf numFmtId="0" fontId="0" fillId="5" borderId="0" xfId="0" applyFill="1"/>
    <xf numFmtId="0" fontId="0" fillId="6" borderId="0" xfId="0" applyFill="1"/>
    <xf numFmtId="0" fontId="1" fillId="0" borderId="0" xfId="0" applyFont="1"/>
    <xf numFmtId="0" fontId="2" fillId="0" borderId="0" xfId="0" applyFont="1"/>
    <xf numFmtId="0" fontId="0" fillId="7" borderId="0" xfId="0" applyFill="1"/>
    <xf numFmtId="0" fontId="0" fillId="8" borderId="0" xfId="0" applyFill="1"/>
    <xf numFmtId="1" fontId="1" fillId="0" borderId="0" xfId="0" applyNumberFormat="1" applyFont="1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1" fontId="0" fillId="5" borderId="0" xfId="0" applyNumberFormat="1" applyFill="1"/>
    <xf numFmtId="1" fontId="0" fillId="2" borderId="0" xfId="0" applyNumberFormat="1" applyFill="1"/>
    <xf numFmtId="0" fontId="0" fillId="12" borderId="0" xfId="0" applyFill="1"/>
    <xf numFmtId="10" fontId="0" fillId="0" borderId="0" xfId="0" applyNumberFormat="1" applyFill="1"/>
    <xf numFmtId="0" fontId="0" fillId="13" borderId="0" xfId="0" applyFill="1"/>
    <xf numFmtId="1" fontId="0" fillId="13" borderId="0" xfId="0" applyNumberFormat="1" applyFill="1"/>
    <xf numFmtId="1" fontId="0" fillId="8" borderId="0" xfId="0" applyNumberFormat="1" applyFill="1"/>
    <xf numFmtId="10" fontId="0" fillId="8" borderId="0" xfId="0" applyNumberFormat="1" applyFill="1"/>
    <xf numFmtId="0" fontId="0" fillId="14" borderId="0" xfId="0" applyFill="1"/>
    <xf numFmtId="1" fontId="0" fillId="14" borderId="0" xfId="0" applyNumberFormat="1" applyFill="1"/>
    <xf numFmtId="0" fontId="0" fillId="0" borderId="0" xfId="0" quotePrefix="1"/>
    <xf numFmtId="10" fontId="0" fillId="0" borderId="0" xfId="0" applyNumberFormat="1"/>
    <xf numFmtId="1" fontId="0" fillId="4" borderId="0" xfId="0" applyNumberFormat="1" applyFill="1"/>
    <xf numFmtId="10" fontId="0" fillId="4" borderId="0" xfId="0" applyNumberFormat="1" applyFill="1"/>
    <xf numFmtId="1" fontId="0" fillId="15" borderId="0" xfId="0" applyNumberFormat="1" applyFill="1"/>
    <xf numFmtId="1" fontId="1" fillId="0" borderId="0" xfId="0" applyNumberFormat="1" applyFont="1"/>
    <xf numFmtId="0" fontId="3" fillId="0" borderId="0" xfId="0" applyFont="1"/>
    <xf numFmtId="0" fontId="3" fillId="2" borderId="0" xfId="0" applyFont="1" applyFill="1"/>
    <xf numFmtId="1" fontId="1" fillId="5" borderId="0" xfId="0" applyNumberFormat="1" applyFont="1" applyFill="1"/>
    <xf numFmtId="0" fontId="1" fillId="5" borderId="0" xfId="0" applyFont="1" applyFill="1"/>
    <xf numFmtId="1" fontId="0" fillId="7" borderId="0" xfId="0" applyNumberFormat="1" applyFill="1"/>
  </cellXfs>
  <cellStyles count="1">
    <cellStyle name="Normal" xfId="0" builtinId="0"/>
  </cellStyles>
  <dxfs count="3">
    <dxf>
      <fill>
        <patternFill>
          <bgColor rgb="FF6CFB25"/>
        </patternFill>
      </fill>
    </dxf>
    <dxf>
      <fill>
        <patternFill>
          <bgColor rgb="FF6CFB25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FF66"/>
      <color rgb="FF46F828"/>
      <color rgb="FFCCCCFF"/>
      <color rgb="FF6CFB25"/>
      <color rgb="FF97DD19"/>
      <color rgb="FF00CCFF"/>
      <color rgb="FF2CD22C"/>
      <color rgb="FF08A826"/>
      <color rgb="FF993300"/>
      <color rgb="FF797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Sheet1!$RN$2:$RN$206</c:f>
              <c:numCache>
                <c:formatCode>General</c:formatCode>
                <c:ptCount val="205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23</c:v>
                </c:pt>
                <c:pt idx="17">
                  <c:v>20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16</c:v>
                </c:pt>
                <c:pt idx="24">
                  <c:v>17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20</c:v>
                </c:pt>
                <c:pt idx="37">
                  <c:v>18</c:v>
                </c:pt>
                <c:pt idx="38">
                  <c:v>17</c:v>
                </c:pt>
                <c:pt idx="39">
                  <c:v>20</c:v>
                </c:pt>
                <c:pt idx="40">
                  <c:v>21</c:v>
                </c:pt>
                <c:pt idx="41">
                  <c:v>22</c:v>
                </c:pt>
                <c:pt idx="42">
                  <c:v>22</c:v>
                </c:pt>
                <c:pt idx="43">
                  <c:v>23</c:v>
                </c:pt>
                <c:pt idx="44">
                  <c:v>22</c:v>
                </c:pt>
                <c:pt idx="45">
                  <c:v>22</c:v>
                </c:pt>
                <c:pt idx="46">
                  <c:v>17</c:v>
                </c:pt>
                <c:pt idx="47">
                  <c:v>16</c:v>
                </c:pt>
                <c:pt idx="48">
                  <c:v>15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24</c:v>
                </c:pt>
                <c:pt idx="63">
                  <c:v>20</c:v>
                </c:pt>
                <c:pt idx="64">
                  <c:v>20</c:v>
                </c:pt>
                <c:pt idx="65">
                  <c:v>19</c:v>
                </c:pt>
                <c:pt idx="66">
                  <c:v>20</c:v>
                </c:pt>
                <c:pt idx="67">
                  <c:v>20</c:v>
                </c:pt>
                <c:pt idx="68">
                  <c:v>19</c:v>
                </c:pt>
                <c:pt idx="69">
                  <c:v>21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19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24</c:v>
                </c:pt>
                <c:pt idx="88">
                  <c:v>25</c:v>
                </c:pt>
                <c:pt idx="89">
                  <c:v>22</c:v>
                </c:pt>
                <c:pt idx="90">
                  <c:v>21</c:v>
                </c:pt>
                <c:pt idx="91">
                  <c:v>18</c:v>
                </c:pt>
                <c:pt idx="92">
                  <c:v>17</c:v>
                </c:pt>
                <c:pt idx="93">
                  <c:v>15</c:v>
                </c:pt>
                <c:pt idx="94">
                  <c:v>17</c:v>
                </c:pt>
                <c:pt idx="95">
                  <c:v>15</c:v>
                </c:pt>
                <c:pt idx="96">
                  <c:v>16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21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21</c:v>
                </c:pt>
                <c:pt idx="111">
                  <c:v>19</c:v>
                </c:pt>
                <c:pt idx="112">
                  <c:v>20</c:v>
                </c:pt>
                <c:pt idx="113">
                  <c:v>19</c:v>
                </c:pt>
                <c:pt idx="114">
                  <c:v>16</c:v>
                </c:pt>
                <c:pt idx="115">
                  <c:v>19</c:v>
                </c:pt>
                <c:pt idx="116">
                  <c:v>19</c:v>
                </c:pt>
                <c:pt idx="117">
                  <c:v>21</c:v>
                </c:pt>
                <c:pt idx="118">
                  <c:v>23</c:v>
                </c:pt>
                <c:pt idx="119">
                  <c:v>22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18</c:v>
                </c:pt>
                <c:pt idx="130">
                  <c:v>19</c:v>
                </c:pt>
                <c:pt idx="131">
                  <c:v>21</c:v>
                </c:pt>
                <c:pt idx="132">
                  <c:v>18</c:v>
                </c:pt>
                <c:pt idx="133">
                  <c:v>19</c:v>
                </c:pt>
                <c:pt idx="134">
                  <c:v>20</c:v>
                </c:pt>
                <c:pt idx="135">
                  <c:v>18</c:v>
                </c:pt>
                <c:pt idx="136">
                  <c:v>18</c:v>
                </c:pt>
                <c:pt idx="137">
                  <c:v>19</c:v>
                </c:pt>
                <c:pt idx="138">
                  <c:v>20</c:v>
                </c:pt>
                <c:pt idx="139">
                  <c:v>19</c:v>
                </c:pt>
                <c:pt idx="140">
                  <c:v>22</c:v>
                </c:pt>
                <c:pt idx="141">
                  <c:v>24</c:v>
                </c:pt>
                <c:pt idx="142">
                  <c:v>22</c:v>
                </c:pt>
                <c:pt idx="143">
                  <c:v>19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18</c:v>
                </c:pt>
                <c:pt idx="150">
                  <c:v>17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20</c:v>
                </c:pt>
                <c:pt idx="155">
                  <c:v>19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21</c:v>
                </c:pt>
                <c:pt idx="160">
                  <c:v>20</c:v>
                </c:pt>
                <c:pt idx="161">
                  <c:v>17</c:v>
                </c:pt>
                <c:pt idx="162">
                  <c:v>19</c:v>
                </c:pt>
                <c:pt idx="163">
                  <c:v>21</c:v>
                </c:pt>
                <c:pt idx="164">
                  <c:v>18</c:v>
                </c:pt>
                <c:pt idx="165">
                  <c:v>19</c:v>
                </c:pt>
                <c:pt idx="166">
                  <c:v>20</c:v>
                </c:pt>
                <c:pt idx="167">
                  <c:v>22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22</c:v>
                </c:pt>
                <c:pt idx="173">
                  <c:v>22</c:v>
                </c:pt>
                <c:pt idx="174">
                  <c:v>20</c:v>
                </c:pt>
                <c:pt idx="175">
                  <c:v>21</c:v>
                </c:pt>
                <c:pt idx="176">
                  <c:v>24</c:v>
                </c:pt>
                <c:pt idx="177">
                  <c:v>23</c:v>
                </c:pt>
                <c:pt idx="178">
                  <c:v>23</c:v>
                </c:pt>
                <c:pt idx="179">
                  <c:v>25</c:v>
                </c:pt>
                <c:pt idx="180">
                  <c:v>24</c:v>
                </c:pt>
                <c:pt idx="181">
                  <c:v>22</c:v>
                </c:pt>
                <c:pt idx="182">
                  <c:v>24</c:v>
                </c:pt>
                <c:pt idx="183">
                  <c:v>22</c:v>
                </c:pt>
                <c:pt idx="184">
                  <c:v>22</c:v>
                </c:pt>
                <c:pt idx="185">
                  <c:v>20</c:v>
                </c:pt>
                <c:pt idx="186">
                  <c:v>19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19</c:v>
                </c:pt>
                <c:pt idx="191">
                  <c:v>22</c:v>
                </c:pt>
                <c:pt idx="192">
                  <c:v>23</c:v>
                </c:pt>
                <c:pt idx="193">
                  <c:v>23</c:v>
                </c:pt>
                <c:pt idx="194">
                  <c:v>19</c:v>
                </c:pt>
                <c:pt idx="195">
                  <c:v>19</c:v>
                </c:pt>
                <c:pt idx="196">
                  <c:v>19</c:v>
                </c:pt>
                <c:pt idx="197">
                  <c:v>20</c:v>
                </c:pt>
                <c:pt idx="198">
                  <c:v>19</c:v>
                </c:pt>
                <c:pt idx="199">
                  <c:v>21</c:v>
                </c:pt>
                <c:pt idx="200">
                  <c:v>18</c:v>
                </c:pt>
                <c:pt idx="201">
                  <c:v>21</c:v>
                </c:pt>
                <c:pt idx="202">
                  <c:v>18</c:v>
                </c:pt>
                <c:pt idx="203">
                  <c:v>21</c:v>
                </c:pt>
                <c:pt idx="204">
                  <c:v>21</c:v>
                </c:pt>
              </c:numCache>
            </c:numRef>
          </c:val>
        </c:ser>
        <c:marker val="1"/>
        <c:axId val="84611456"/>
        <c:axId val="84612992"/>
      </c:lineChart>
      <c:catAx>
        <c:axId val="84611456"/>
        <c:scaling>
          <c:orientation val="minMax"/>
        </c:scaling>
        <c:axPos val="b"/>
        <c:tickLblPos val="nextTo"/>
        <c:crossAx val="84612992"/>
        <c:crosses val="autoZero"/>
        <c:auto val="1"/>
        <c:lblAlgn val="ctr"/>
        <c:lblOffset val="100"/>
      </c:catAx>
      <c:valAx>
        <c:axId val="84612992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8461145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4296606918052453E-3"/>
          <c:y val="2.5507656650092872E-2"/>
          <c:w val="0.95810204982503178"/>
          <c:h val="0.94272894831276299"/>
        </c:manualLayout>
      </c:layout>
      <c:lineChart>
        <c:grouping val="standard"/>
        <c:ser>
          <c:idx val="0"/>
          <c:order val="0"/>
          <c:marker>
            <c:symbol val="none"/>
          </c:marker>
          <c:val>
            <c:numRef>
              <c:f>Sheet1!$RM$2:$RM$206</c:f>
              <c:numCache>
                <c:formatCode>General</c:formatCode>
                <c:ptCount val="205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23</c:v>
                </c:pt>
                <c:pt idx="18">
                  <c:v>21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19</c:v>
                </c:pt>
                <c:pt idx="24">
                  <c:v>18</c:v>
                </c:pt>
                <c:pt idx="25">
                  <c:v>22</c:v>
                </c:pt>
                <c:pt idx="26">
                  <c:v>22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21</c:v>
                </c:pt>
                <c:pt idx="38">
                  <c:v>20</c:v>
                </c:pt>
                <c:pt idx="39">
                  <c:v>22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26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19</c:v>
                </c:pt>
                <c:pt idx="48">
                  <c:v>17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24</c:v>
                </c:pt>
                <c:pt idx="64">
                  <c:v>23</c:v>
                </c:pt>
                <c:pt idx="65">
                  <c:v>21</c:v>
                </c:pt>
                <c:pt idx="66">
                  <c:v>23</c:v>
                </c:pt>
                <c:pt idx="67">
                  <c:v>23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24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24</c:v>
                </c:pt>
                <c:pt idx="77">
                  <c:v>22</c:v>
                </c:pt>
                <c:pt idx="78">
                  <c:v>25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25</c:v>
                </c:pt>
                <c:pt idx="91">
                  <c:v>21</c:v>
                </c:pt>
                <c:pt idx="92">
                  <c:v>20</c:v>
                </c:pt>
                <c:pt idx="93">
                  <c:v>19</c:v>
                </c:pt>
                <c:pt idx="94">
                  <c:v>19</c:v>
                </c:pt>
                <c:pt idx="95">
                  <c:v>18</c:v>
                </c:pt>
                <c:pt idx="96">
                  <c:v>18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22</c:v>
                </c:pt>
                <c:pt idx="109">
                  <c:v>24</c:v>
                </c:pt>
                <c:pt idx="110">
                  <c:v>24</c:v>
                </c:pt>
                <c:pt idx="111">
                  <c:v>22</c:v>
                </c:pt>
                <c:pt idx="112">
                  <c:v>21</c:v>
                </c:pt>
                <c:pt idx="113">
                  <c:v>23</c:v>
                </c:pt>
                <c:pt idx="114">
                  <c:v>19</c:v>
                </c:pt>
                <c:pt idx="115">
                  <c:v>19</c:v>
                </c:pt>
                <c:pt idx="116">
                  <c:v>21</c:v>
                </c:pt>
                <c:pt idx="117">
                  <c:v>22</c:v>
                </c:pt>
                <c:pt idx="118">
                  <c:v>23</c:v>
                </c:pt>
                <c:pt idx="119">
                  <c:v>25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21</c:v>
                </c:pt>
                <c:pt idx="131">
                  <c:v>24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21</c:v>
                </c:pt>
                <c:pt idx="136">
                  <c:v>20</c:v>
                </c:pt>
                <c:pt idx="137">
                  <c:v>22</c:v>
                </c:pt>
                <c:pt idx="138">
                  <c:v>22</c:v>
                </c:pt>
                <c:pt idx="139">
                  <c:v>23</c:v>
                </c:pt>
                <c:pt idx="140">
                  <c:v>24</c:v>
                </c:pt>
                <c:pt idx="141">
                  <c:v>26</c:v>
                </c:pt>
                <c:pt idx="142">
                  <c:v>26</c:v>
                </c:pt>
                <c:pt idx="143">
                  <c:v>23</c:v>
                </c:pt>
                <c:pt idx="144">
                  <c:v>20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23</c:v>
                </c:pt>
                <c:pt idx="149">
                  <c:v>20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21</c:v>
                </c:pt>
                <c:pt idx="160">
                  <c:v>22</c:v>
                </c:pt>
                <c:pt idx="161">
                  <c:v>22</c:v>
                </c:pt>
                <c:pt idx="162">
                  <c:v>20</c:v>
                </c:pt>
                <c:pt idx="163">
                  <c:v>24</c:v>
                </c:pt>
                <c:pt idx="164">
                  <c:v>23</c:v>
                </c:pt>
                <c:pt idx="165">
                  <c:v>20</c:v>
                </c:pt>
                <c:pt idx="166">
                  <c:v>22</c:v>
                </c:pt>
                <c:pt idx="167">
                  <c:v>23</c:v>
                </c:pt>
                <c:pt idx="168">
                  <c:v>24</c:v>
                </c:pt>
                <c:pt idx="169">
                  <c:v>23</c:v>
                </c:pt>
                <c:pt idx="170">
                  <c:v>23</c:v>
                </c:pt>
                <c:pt idx="171">
                  <c:v>23</c:v>
                </c:pt>
                <c:pt idx="172">
                  <c:v>23</c:v>
                </c:pt>
                <c:pt idx="173">
                  <c:v>23</c:v>
                </c:pt>
                <c:pt idx="174">
                  <c:v>24</c:v>
                </c:pt>
                <c:pt idx="175">
                  <c:v>21</c:v>
                </c:pt>
                <c:pt idx="176">
                  <c:v>25</c:v>
                </c:pt>
                <c:pt idx="177">
                  <c:v>25</c:v>
                </c:pt>
                <c:pt idx="178">
                  <c:v>25</c:v>
                </c:pt>
                <c:pt idx="179">
                  <c:v>27</c:v>
                </c:pt>
                <c:pt idx="180">
                  <c:v>27</c:v>
                </c:pt>
                <c:pt idx="181">
                  <c:v>26</c:v>
                </c:pt>
                <c:pt idx="182">
                  <c:v>25</c:v>
                </c:pt>
                <c:pt idx="183">
                  <c:v>24</c:v>
                </c:pt>
                <c:pt idx="184">
                  <c:v>24</c:v>
                </c:pt>
                <c:pt idx="185">
                  <c:v>23</c:v>
                </c:pt>
                <c:pt idx="186">
                  <c:v>21</c:v>
                </c:pt>
                <c:pt idx="187">
                  <c:v>21</c:v>
                </c:pt>
                <c:pt idx="188">
                  <c:v>20</c:v>
                </c:pt>
                <c:pt idx="189">
                  <c:v>21</c:v>
                </c:pt>
                <c:pt idx="190">
                  <c:v>21</c:v>
                </c:pt>
                <c:pt idx="191">
                  <c:v>23</c:v>
                </c:pt>
                <c:pt idx="192">
                  <c:v>23</c:v>
                </c:pt>
                <c:pt idx="193">
                  <c:v>26</c:v>
                </c:pt>
                <c:pt idx="194">
                  <c:v>24</c:v>
                </c:pt>
                <c:pt idx="195">
                  <c:v>21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23</c:v>
                </c:pt>
                <c:pt idx="200">
                  <c:v>21</c:v>
                </c:pt>
                <c:pt idx="201">
                  <c:v>22</c:v>
                </c:pt>
                <c:pt idx="202">
                  <c:v>21</c:v>
                </c:pt>
                <c:pt idx="203">
                  <c:v>21</c:v>
                </c:pt>
                <c:pt idx="204">
                  <c:v>24</c:v>
                </c:pt>
              </c:numCache>
            </c:numRef>
          </c:val>
        </c:ser>
        <c:marker val="1"/>
        <c:axId val="101258752"/>
        <c:axId val="101260288"/>
      </c:lineChart>
      <c:catAx>
        <c:axId val="101258752"/>
        <c:scaling>
          <c:orientation val="minMax"/>
        </c:scaling>
        <c:axPos val="b"/>
        <c:tickLblPos val="nextTo"/>
        <c:crossAx val="101260288"/>
        <c:crosses val="autoZero"/>
        <c:auto val="1"/>
        <c:lblAlgn val="ctr"/>
        <c:lblOffset val="100"/>
      </c:catAx>
      <c:valAx>
        <c:axId val="101260288"/>
        <c:scaling>
          <c:orientation val="minMax"/>
        </c:scaling>
        <c:axPos val="l"/>
        <c:majorGridlines/>
        <c:numFmt formatCode="General" sourceLinked="1"/>
        <c:tickLblPos val="nextTo"/>
        <c:crossAx val="101258752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val>
            <c:numRef>
              <c:f>Sheet1!$EF$2:$EF$206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1"/>
          <c:order val="1"/>
          <c:val>
            <c:numRef>
              <c:f>Sheet1!$EG$2:$EG$206</c:f>
              <c:numCache>
                <c:formatCode>General</c:formatCode>
                <c:ptCount val="20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3</c:v>
                </c:pt>
              </c:numCache>
            </c:numRef>
          </c:val>
        </c:ser>
        <c:ser>
          <c:idx val="2"/>
          <c:order val="2"/>
          <c:val>
            <c:numRef>
              <c:f>Sheet1!$EH$2:$EH$206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3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3"/>
          <c:order val="3"/>
          <c:val>
            <c:numRef>
              <c:f>Sheet1!$EI$2:$EI$206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3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3</c:v>
                </c:pt>
                <c:pt idx="168">
                  <c:v>3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3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4"/>
          <c:order val="4"/>
          <c:val>
            <c:numRef>
              <c:f>Sheet1!$EJ$2:$EJ$206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4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2</c:v>
                </c:pt>
                <c:pt idx="175">
                  <c:v>3</c:v>
                </c:pt>
                <c:pt idx="176">
                  <c:v>3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5"/>
          <c:order val="5"/>
          <c:val>
            <c:numRef>
              <c:f>Sheet1!$EK$2:$EK$206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3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6"/>
          <c:order val="6"/>
          <c:val>
            <c:numRef>
              <c:f>Sheet1!$EL$2:$EL$206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3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7">
                  <c:v>3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3</c:v>
                </c:pt>
              </c:numCache>
            </c:numRef>
          </c:val>
        </c:ser>
        <c:ser>
          <c:idx val="7"/>
          <c:order val="7"/>
          <c:val>
            <c:numRef>
              <c:f>Sheet1!$EM$2:$EM$206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</c:numCache>
            </c:numRef>
          </c:val>
        </c:ser>
        <c:ser>
          <c:idx val="8"/>
          <c:order val="8"/>
          <c:val>
            <c:numRef>
              <c:f>Sheet1!$EN$2:$EN$206</c:f>
              <c:numCache>
                <c:formatCode>General</c:formatCode>
                <c:ptCount val="20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4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2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3</c:v>
                </c:pt>
                <c:pt idx="200">
                  <c:v>2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9"/>
          <c:order val="9"/>
          <c:val>
            <c:numRef>
              <c:f>Sheet1!$EO$2:$EO$206</c:f>
              <c:numCache>
                <c:formatCode>General</c:formatCode>
                <c:ptCount val="20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4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3</c:v>
                </c:pt>
                <c:pt idx="143">
                  <c:v>2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</c:numCache>
            </c:numRef>
          </c:val>
        </c:ser>
        <c:ser>
          <c:idx val="10"/>
          <c:order val="10"/>
          <c:val>
            <c:numRef>
              <c:f>Sheet1!$EP$2:$EP$206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2</c:v>
                </c:pt>
                <c:pt idx="173">
                  <c:v>1</c:v>
                </c:pt>
                <c:pt idx="174">
                  <c:v>1</c:v>
                </c:pt>
                <c:pt idx="175">
                  <c:v>2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3</c:v>
                </c:pt>
                <c:pt idx="204">
                  <c:v>3</c:v>
                </c:pt>
              </c:numCache>
            </c:numRef>
          </c:val>
        </c:ser>
        <c:ser>
          <c:idx val="11"/>
          <c:order val="11"/>
          <c:val>
            <c:numRef>
              <c:f>Sheet1!$EQ$2:$EQ$206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4</c:v>
                </c:pt>
                <c:pt idx="118">
                  <c:v>4</c:v>
                </c:pt>
                <c:pt idx="119">
                  <c:v>3</c:v>
                </c:pt>
                <c:pt idx="120">
                  <c:v>3</c:v>
                </c:pt>
                <c:pt idx="121">
                  <c:v>4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3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3</c:v>
                </c:pt>
                <c:pt idx="188">
                  <c:v>4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4</c:v>
                </c:pt>
                <c:pt idx="193">
                  <c:v>3</c:v>
                </c:pt>
                <c:pt idx="194">
                  <c:v>3</c:v>
                </c:pt>
                <c:pt idx="195">
                  <c:v>2</c:v>
                </c:pt>
                <c:pt idx="196">
                  <c:v>2</c:v>
                </c:pt>
                <c:pt idx="197">
                  <c:v>3</c:v>
                </c:pt>
                <c:pt idx="198">
                  <c:v>2</c:v>
                </c:pt>
                <c:pt idx="199">
                  <c:v>2</c:v>
                </c:pt>
                <c:pt idx="200">
                  <c:v>3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12"/>
          <c:order val="12"/>
          <c:val>
            <c:numRef>
              <c:f>Sheet1!$ER$2:$ER$206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13"/>
          <c:order val="13"/>
          <c:val>
            <c:numRef>
              <c:f>Sheet1!$ES$2:$ES$206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14"/>
          <c:order val="14"/>
          <c:val>
            <c:numRef>
              <c:f>Sheet1!$ET$2:$ET$206</c:f>
              <c:numCache>
                <c:formatCode>General</c:formatCode>
                <c:ptCount val="20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15"/>
          <c:order val="15"/>
          <c:val>
            <c:numRef>
              <c:f>Sheet1!$EU$2:$EU$206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2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16"/>
          <c:order val="16"/>
          <c:val>
            <c:numRef>
              <c:f>Sheet1!$EV$2:$EV$206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5</c:v>
                </c:pt>
                <c:pt idx="147">
                  <c:v>4</c:v>
                </c:pt>
                <c:pt idx="148">
                  <c:v>4</c:v>
                </c:pt>
                <c:pt idx="149">
                  <c:v>3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2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2</c:v>
                </c:pt>
                <c:pt idx="201">
                  <c:v>2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17"/>
          <c:order val="17"/>
          <c:val>
            <c:numRef>
              <c:f>Sheet1!$EW$2:$EW$206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3</c:v>
                </c:pt>
                <c:pt idx="190">
                  <c:v>2</c:v>
                </c:pt>
                <c:pt idx="191">
                  <c:v>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18"/>
          <c:order val="18"/>
          <c:val>
            <c:numRef>
              <c:f>Sheet1!$EX$2:$EX$206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3</c:v>
                </c:pt>
                <c:pt idx="143">
                  <c:v>3</c:v>
                </c:pt>
                <c:pt idx="144">
                  <c:v>4</c:v>
                </c:pt>
                <c:pt idx="145">
                  <c:v>3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3</c:v>
                </c:pt>
                <c:pt idx="204">
                  <c:v>3</c:v>
                </c:pt>
              </c:numCache>
            </c:numRef>
          </c:val>
        </c:ser>
        <c:ser>
          <c:idx val="19"/>
          <c:order val="19"/>
          <c:val>
            <c:numRef>
              <c:f>Sheet1!$EY$2:$EY$206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3</c:v>
                </c:pt>
                <c:pt idx="201">
                  <c:v>2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20"/>
          <c:order val="20"/>
          <c:val>
            <c:numRef>
              <c:f>Sheet1!$EZ$2:$EZ$206</c:f>
              <c:numCache>
                <c:formatCode>General</c:formatCode>
                <c:ptCount val="20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2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21"/>
          <c:order val="21"/>
          <c:val>
            <c:numRef>
              <c:f>Sheet1!$FA$2:$FA$206</c:f>
              <c:numCache>
                <c:formatCode>General</c:formatCode>
                <c:ptCount val="20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3</c:v>
                </c:pt>
                <c:pt idx="177">
                  <c:v>4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22"/>
          <c:order val="22"/>
          <c:val>
            <c:numRef>
              <c:f>Sheet1!$FB$2:$FB$206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3</c:v>
                </c:pt>
                <c:pt idx="197">
                  <c:v>3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23"/>
          <c:order val="23"/>
          <c:val>
            <c:numRef>
              <c:f>Sheet1!$FC$2:$FC$206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</c:numCache>
            </c:numRef>
          </c:val>
        </c:ser>
        <c:ser>
          <c:idx val="24"/>
          <c:order val="24"/>
          <c:val>
            <c:numRef>
              <c:f>Sheet1!$FD$2:$FD$206</c:f>
              <c:numCache>
                <c:formatCode>General</c:formatCode>
                <c:ptCount val="20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4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3</c:v>
                </c:pt>
                <c:pt idx="147">
                  <c:v>3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25"/>
          <c:order val="25"/>
          <c:val>
            <c:numRef>
              <c:f>Sheet1!$FE$2:$FE$206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3</c:v>
                </c:pt>
                <c:pt idx="152">
                  <c:v>3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3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26"/>
          <c:order val="26"/>
          <c:val>
            <c:numRef>
              <c:f>Sheet1!$FF$2:$FF$206</c:f>
              <c:numCache>
                <c:formatCode>General</c:formatCode>
                <c:ptCount val="20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2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27"/>
          <c:order val="27"/>
          <c:val>
            <c:numRef>
              <c:f>Sheet1!$FG$2:$FG$206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2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3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28"/>
          <c:order val="28"/>
          <c:val>
            <c:numRef>
              <c:f>Sheet1!$FH$2:$FH$206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29"/>
          <c:order val="29"/>
          <c:val>
            <c:numRef>
              <c:f>Sheet1!$FI$2:$FI$206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30"/>
          <c:order val="30"/>
          <c:val>
            <c:numRef>
              <c:f>Sheet1!$FJ$2:$FJ$206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3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31"/>
          <c:order val="31"/>
          <c:val>
            <c:numRef>
              <c:f>Sheet1!$FK$2:$FK$206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32"/>
          <c:order val="32"/>
          <c:val>
            <c:numRef>
              <c:f>Sheet1!$FL$2:$FL$206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4</c:v>
                </c:pt>
                <c:pt idx="163">
                  <c:v>4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3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</c:numCache>
            </c:numRef>
          </c:val>
        </c:ser>
        <c:ser>
          <c:idx val="33"/>
          <c:order val="33"/>
          <c:val>
            <c:numRef>
              <c:f>Sheet1!$FM$2:$FM$206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34"/>
          <c:order val="34"/>
          <c:val>
            <c:numRef>
              <c:f>Sheet1!$FN$2:$FN$206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2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35"/>
          <c:order val="35"/>
          <c:val>
            <c:numRef>
              <c:f>Sheet1!$FO$2:$FO$206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36"/>
          <c:order val="36"/>
          <c:val>
            <c:numRef>
              <c:f>Sheet1!$FP$2:$FP$206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37"/>
          <c:order val="37"/>
          <c:val>
            <c:numRef>
              <c:f>Sheet1!$FQ$2:$FQ$206</c:f>
              <c:numCache>
                <c:formatCode>General</c:formatCode>
                <c:ptCount val="20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38"/>
          <c:order val="38"/>
          <c:val>
            <c:numRef>
              <c:f>Sheet1!$FR$2:$FR$206</c:f>
              <c:numCache>
                <c:formatCode>General</c:formatCode>
                <c:ptCount val="20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3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</c:numCache>
            </c:numRef>
          </c:val>
        </c:ser>
        <c:ser>
          <c:idx val="39"/>
          <c:order val="39"/>
          <c:val>
            <c:numRef>
              <c:f>Sheet1!$FS$2:$FS$206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3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40"/>
          <c:order val="40"/>
          <c:val>
            <c:numRef>
              <c:f>Sheet1!$FT$2:$FT$206</c:f>
              <c:numCache>
                <c:formatCode>General</c:formatCode>
                <c:ptCount val="20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41"/>
          <c:order val="41"/>
          <c:val>
            <c:numRef>
              <c:f>Sheet1!$FU$2:$FU$206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42"/>
          <c:order val="42"/>
          <c:val>
            <c:numRef>
              <c:f>Sheet1!$FV$2:$FV$206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</c:numCache>
            </c:numRef>
          </c:val>
        </c:ser>
        <c:ser>
          <c:idx val="43"/>
          <c:order val="43"/>
          <c:val>
            <c:numRef>
              <c:f>Sheet1!$FW$2:$FW$206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3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1</c:v>
                </c:pt>
                <c:pt idx="201">
                  <c:v>2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</c:numCache>
            </c:numRef>
          </c:val>
        </c:ser>
        <c:ser>
          <c:idx val="44"/>
          <c:order val="44"/>
          <c:val>
            <c:numRef>
              <c:f>Sheet1!$FX$2:$FX$206</c:f>
              <c:numCache>
                <c:formatCode>General</c:formatCode>
                <c:ptCount val="20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</c:numCache>
            </c:numRef>
          </c:val>
        </c:ser>
        <c:ser>
          <c:idx val="45"/>
          <c:order val="45"/>
          <c:val>
            <c:numRef>
              <c:f>Sheet1!$FY$2:$FY$206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2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2</c:v>
                </c:pt>
                <c:pt idx="177">
                  <c:v>2</c:v>
                </c:pt>
                <c:pt idx="178">
                  <c:v>3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46"/>
          <c:order val="46"/>
          <c:val>
            <c:numRef>
              <c:f>Sheet1!$FZ$2:$FZ$206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47"/>
          <c:order val="47"/>
          <c:val>
            <c:numRef>
              <c:f>Sheet1!$GA$2:$GA$206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48"/>
          <c:order val="48"/>
          <c:val>
            <c:numRef>
              <c:f>Sheet1!$GB$2:$GB$206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49"/>
          <c:order val="49"/>
          <c:val>
            <c:numRef>
              <c:f>Sheet1!$GC$2:$GC$206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5</c:v>
                </c:pt>
                <c:pt idx="60">
                  <c:v>4</c:v>
                </c:pt>
                <c:pt idx="61">
                  <c:v>5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1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50"/>
          <c:order val="50"/>
          <c:val>
            <c:numRef>
              <c:f>Sheet1!$GD$2:$GD$206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2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51"/>
          <c:order val="51"/>
          <c:val>
            <c:numRef>
              <c:f>Sheet1!$GE$2:$GE$206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3</c:v>
                </c:pt>
                <c:pt idx="173">
                  <c:v>4</c:v>
                </c:pt>
                <c:pt idx="174">
                  <c:v>4</c:v>
                </c:pt>
                <c:pt idx="175">
                  <c:v>3</c:v>
                </c:pt>
                <c:pt idx="176">
                  <c:v>3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3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52"/>
          <c:order val="52"/>
          <c:val>
            <c:numRef>
              <c:f>Sheet1!$GF$2:$GF$206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ser>
          <c:idx val="53"/>
          <c:order val="53"/>
          <c:val>
            <c:numRef>
              <c:f>Sheet1!$GG$2:$GG$206</c:f>
              <c:numCache>
                <c:formatCode>General</c:formatCode>
                <c:ptCount val="205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2</c:v>
                </c:pt>
                <c:pt idx="204">
                  <c:v>1</c:v>
                </c:pt>
              </c:numCache>
            </c:numRef>
          </c:val>
        </c:ser>
        <c:ser>
          <c:idx val="54"/>
          <c:order val="54"/>
          <c:val>
            <c:numRef>
              <c:f>Sheet1!$GH$2:$GH$206</c:f>
              <c:numCache>
                <c:formatCode>General</c:formatCode>
                <c:ptCount val="20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3</c:v>
                </c:pt>
                <c:pt idx="147">
                  <c:v>4</c:v>
                </c:pt>
                <c:pt idx="148">
                  <c:v>4</c:v>
                </c:pt>
                <c:pt idx="149">
                  <c:v>5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3</c:v>
                </c:pt>
                <c:pt idx="177">
                  <c:v>3</c:v>
                </c:pt>
                <c:pt idx="178">
                  <c:v>2</c:v>
                </c:pt>
                <c:pt idx="179">
                  <c:v>2</c:v>
                </c:pt>
                <c:pt idx="180">
                  <c:v>3</c:v>
                </c:pt>
                <c:pt idx="181">
                  <c:v>2</c:v>
                </c:pt>
                <c:pt idx="182">
                  <c:v>3</c:v>
                </c:pt>
                <c:pt idx="183">
                  <c:v>3</c:v>
                </c:pt>
                <c:pt idx="184">
                  <c:v>4</c:v>
                </c:pt>
                <c:pt idx="185">
                  <c:v>4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55"/>
          <c:order val="55"/>
          <c:val>
            <c:numRef>
              <c:f>Sheet1!$GI$2:$GI$206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</c:numCache>
            </c:numRef>
          </c:val>
        </c:ser>
        <c:ser>
          <c:idx val="56"/>
          <c:order val="56"/>
          <c:val>
            <c:numRef>
              <c:f>Sheet1!$GJ$2:$GJ$206</c:f>
              <c:numCache>
                <c:formatCode>General</c:formatCode>
                <c:ptCount val="2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1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3</c:v>
                </c:pt>
                <c:pt idx="173">
                  <c:v>3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</c:numCache>
            </c:numRef>
          </c:val>
        </c:ser>
        <c:ser>
          <c:idx val="57"/>
          <c:order val="57"/>
          <c:val>
            <c:numRef>
              <c:f>Sheet1!$GK$2:$GK$206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3</c:v>
                </c:pt>
                <c:pt idx="167">
                  <c:v>4</c:v>
                </c:pt>
                <c:pt idx="168">
                  <c:v>4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2</c:v>
                </c:pt>
                <c:pt idx="176">
                  <c:v>2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2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</c:numCache>
            </c:numRef>
          </c:val>
        </c:ser>
        <c:ser>
          <c:idx val="58"/>
          <c:order val="58"/>
          <c:val>
            <c:numRef>
              <c:f>Sheet1!$GL$2:$GL$206</c:f>
              <c:numCache>
                <c:formatCode>General</c:formatCode>
                <c:ptCount val="2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4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3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val>
        </c:ser>
        <c:axId val="185610624"/>
        <c:axId val="185612160"/>
      </c:barChart>
      <c:catAx>
        <c:axId val="185610624"/>
        <c:scaling>
          <c:orientation val="minMax"/>
        </c:scaling>
        <c:axPos val="b"/>
        <c:tickLblPos val="nextTo"/>
        <c:crossAx val="185612160"/>
        <c:crosses val="autoZero"/>
        <c:auto val="1"/>
        <c:lblAlgn val="ctr"/>
        <c:lblOffset val="100"/>
      </c:catAx>
      <c:valAx>
        <c:axId val="185612160"/>
        <c:scaling>
          <c:orientation val="minMax"/>
        </c:scaling>
        <c:axPos val="l"/>
        <c:majorGridlines/>
        <c:numFmt formatCode="General" sourceLinked="1"/>
        <c:tickLblPos val="nextTo"/>
        <c:crossAx val="18561062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426</xdr:col>
      <xdr:colOff>69271</xdr:colOff>
      <xdr:row>207</xdr:row>
      <xdr:rowOff>133350</xdr:rowOff>
    </xdr:from>
    <xdr:to>
      <xdr:col>609</xdr:col>
      <xdr:colOff>432955</xdr:colOff>
      <xdr:row>243</xdr:row>
      <xdr:rowOff>60614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426</xdr:col>
      <xdr:colOff>77586</xdr:colOff>
      <xdr:row>244</xdr:row>
      <xdr:rowOff>152748</xdr:rowOff>
    </xdr:from>
    <xdr:to>
      <xdr:col>609</xdr:col>
      <xdr:colOff>450967</xdr:colOff>
      <xdr:row>289</xdr:row>
      <xdr:rowOff>65118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156</xdr:col>
      <xdr:colOff>110837</xdr:colOff>
      <xdr:row>218</xdr:row>
      <xdr:rowOff>69273</xdr:rowOff>
    </xdr:from>
    <xdr:to>
      <xdr:col>184</xdr:col>
      <xdr:colOff>235528</xdr:colOff>
      <xdr:row>247</xdr:row>
      <xdr:rowOff>69274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notou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XR1442"/>
  <sheetViews>
    <sheetView tabSelected="1" topLeftCell="LM1" zoomScale="90" zoomScaleNormal="90" workbookViewId="0">
      <pane ySplit="1" topLeftCell="A2" activePane="bottomLeft" state="frozen"/>
      <selection activeCell="NB1" sqref="NB1"/>
      <selection pane="bottomLeft" activeCell="LO19" sqref="LO19"/>
    </sheetView>
  </sheetViews>
  <sheetFormatPr defaultRowHeight="15"/>
  <cols>
    <col min="62" max="135" width="8.85546875" style="4"/>
    <col min="136" max="137" width="5" bestFit="1" customWidth="1"/>
    <col min="138" max="150" width="4" bestFit="1" customWidth="1"/>
    <col min="151" max="151" width="4" style="4" bestFit="1" customWidth="1"/>
    <col min="152" max="156" width="4" bestFit="1" customWidth="1"/>
    <col min="157" max="157" width="4" style="4" bestFit="1" customWidth="1"/>
    <col min="158" max="160" width="4" bestFit="1" customWidth="1"/>
    <col min="161" max="161" width="4" style="4" bestFit="1" customWidth="1"/>
    <col min="162" max="169" width="4" bestFit="1" customWidth="1"/>
    <col min="170" max="170" width="4" style="4" bestFit="1" customWidth="1"/>
    <col min="171" max="184" width="4" bestFit="1" customWidth="1"/>
    <col min="185" max="185" width="4" style="4" bestFit="1" customWidth="1"/>
    <col min="186" max="188" width="4" bestFit="1" customWidth="1"/>
    <col min="189" max="189" width="4" style="4" bestFit="1" customWidth="1"/>
    <col min="190" max="194" width="4" bestFit="1" customWidth="1"/>
    <col min="195" max="195" width="6.85546875" customWidth="1"/>
    <col min="205" max="324" width="2" hidden="1" customWidth="1"/>
    <col min="325" max="325" width="2" customWidth="1"/>
    <col min="326" max="326" width="13.85546875" bestFit="1" customWidth="1"/>
    <col min="327" max="327" width="13.85546875" customWidth="1"/>
    <col min="328" max="328" width="3.85546875" customWidth="1"/>
    <col min="329" max="334" width="2" bestFit="1" customWidth="1"/>
    <col min="335" max="349" width="2" customWidth="1"/>
    <col min="350" max="350" width="2" style="20" customWidth="1"/>
    <col min="351" max="355" width="2" style="4" customWidth="1"/>
    <col min="356" max="356" width="2.140625" style="4" customWidth="1"/>
    <col min="357" max="357" width="2.42578125" style="4" customWidth="1"/>
    <col min="358" max="358" width="3.7109375" customWidth="1"/>
    <col min="359" max="360" width="2.140625" bestFit="1" customWidth="1"/>
    <col min="361" max="364" width="2" bestFit="1" customWidth="1"/>
    <col min="366" max="366" width="11.140625" bestFit="1" customWidth="1"/>
    <col min="367" max="367" width="11.140625" customWidth="1"/>
    <col min="370" max="370" width="2.7109375" customWidth="1"/>
    <col min="371" max="375" width="3" bestFit="1" customWidth="1"/>
    <col min="376" max="379" width="3" customWidth="1"/>
    <col min="380" max="380" width="7" style="6" bestFit="1" customWidth="1"/>
    <col min="381" max="383" width="3" customWidth="1"/>
    <col min="384" max="384" width="4" bestFit="1" customWidth="1"/>
    <col min="385" max="385" width="3.7109375" customWidth="1"/>
    <col min="386" max="388" width="3" customWidth="1"/>
    <col min="389" max="389" width="3.140625" customWidth="1"/>
    <col min="390" max="390" width="4" bestFit="1" customWidth="1"/>
    <col min="391" max="394" width="3" customWidth="1"/>
    <col min="395" max="395" width="4" bestFit="1" customWidth="1"/>
    <col min="396" max="396" width="3" customWidth="1"/>
    <col min="397" max="397" width="4" bestFit="1" customWidth="1"/>
    <col min="398" max="405" width="3" customWidth="1"/>
    <col min="406" max="406" width="8.140625" bestFit="1" customWidth="1"/>
    <col min="407" max="407" width="6.28515625" bestFit="1" customWidth="1"/>
    <col min="408" max="408" width="19.7109375" bestFit="1" customWidth="1"/>
    <col min="409" max="409" width="14.42578125" bestFit="1" customWidth="1"/>
    <col min="410" max="410" width="14.42578125" customWidth="1"/>
    <col min="411" max="411" width="2.85546875" customWidth="1"/>
    <col min="412" max="412" width="7.7109375" style="5" bestFit="1" customWidth="1"/>
    <col min="413" max="413" width="3" customWidth="1"/>
    <col min="414" max="414" width="3" style="5" customWidth="1"/>
    <col min="415" max="416" width="3" customWidth="1"/>
    <col min="417" max="417" width="6.28515625" bestFit="1" customWidth="1"/>
    <col min="418" max="418" width="6.28515625" customWidth="1"/>
    <col min="419" max="419" width="3" customWidth="1"/>
    <col min="420" max="420" width="3" style="5" customWidth="1"/>
    <col min="421" max="421" width="3" customWidth="1"/>
    <col min="422" max="422" width="7" style="13" bestFit="1" customWidth="1"/>
    <col min="423" max="424" width="3" customWidth="1"/>
    <col min="425" max="425" width="3" bestFit="1" customWidth="1"/>
    <col min="426" max="426" width="4" style="5" customWidth="1"/>
    <col min="427" max="427" width="4" bestFit="1" customWidth="1"/>
    <col min="428" max="428" width="4" style="5" customWidth="1"/>
    <col min="429" max="429" width="3" customWidth="1"/>
    <col min="430" max="430" width="3" style="5" customWidth="1"/>
    <col min="431" max="431" width="3" customWidth="1"/>
    <col min="432" max="432" width="3" style="5" customWidth="1"/>
    <col min="433" max="433" width="3" customWidth="1"/>
    <col min="434" max="434" width="3" style="5" customWidth="1"/>
    <col min="435" max="435" width="3" customWidth="1"/>
    <col min="436" max="436" width="3" style="5" customWidth="1"/>
    <col min="437" max="437" width="3" style="4" customWidth="1"/>
    <col min="438" max="438" width="5.28515625" hidden="1" customWidth="1"/>
    <col min="439" max="443" width="4" hidden="1" customWidth="1"/>
    <col min="444" max="444" width="2.140625" hidden="1" customWidth="1"/>
    <col min="445" max="445" width="5.28515625" hidden="1" customWidth="1"/>
    <col min="446" max="450" width="4" hidden="1" customWidth="1"/>
    <col min="451" max="451" width="3" hidden="1" customWidth="1"/>
    <col min="452" max="457" width="4" hidden="1" customWidth="1"/>
    <col min="458" max="458" width="2" hidden="1" customWidth="1"/>
    <col min="459" max="464" width="4" hidden="1" customWidth="1"/>
    <col min="465" max="465" width="2" hidden="1" customWidth="1"/>
    <col min="466" max="471" width="4" hidden="1" customWidth="1"/>
    <col min="472" max="472" width="2" hidden="1" customWidth="1"/>
    <col min="473" max="478" width="4" hidden="1" customWidth="1"/>
    <col min="479" max="479" width="2" hidden="1" customWidth="1"/>
    <col min="480" max="480" width="3" bestFit="1" customWidth="1"/>
    <col min="481" max="481" width="9.42578125" customWidth="1"/>
    <col min="482" max="482" width="11.140625" customWidth="1"/>
    <col min="483" max="483" width="2.140625" bestFit="1" customWidth="1"/>
    <col min="484" max="491" width="2" bestFit="1" customWidth="1"/>
    <col min="492" max="541" width="3" bestFit="1" customWidth="1"/>
    <col min="543" max="551" width="2" bestFit="1" customWidth="1"/>
    <col min="552" max="601" width="3" bestFit="1" customWidth="1"/>
    <col min="623" max="631" width="9.140625" style="4"/>
  </cols>
  <sheetData>
    <row r="1" spans="2:642">
      <c r="BQ1" s="4">
        <f>EF1</f>
        <v>1</v>
      </c>
      <c r="BR1" s="4">
        <f t="shared" ref="BR1:BV1" si="0">EG1</f>
        <v>2</v>
      </c>
      <c r="BS1" s="4">
        <f t="shared" si="0"/>
        <v>3</v>
      </c>
      <c r="BT1" s="4">
        <f t="shared" si="0"/>
        <v>4</v>
      </c>
      <c r="BU1" s="4">
        <f t="shared" si="0"/>
        <v>5</v>
      </c>
      <c r="BV1" s="4">
        <f t="shared" si="0"/>
        <v>6</v>
      </c>
      <c r="BW1" s="4">
        <f t="shared" ref="BW1" si="1">EL1</f>
        <v>7</v>
      </c>
      <c r="BX1" s="4">
        <f t="shared" ref="BX1" si="2">EM1</f>
        <v>8</v>
      </c>
      <c r="BY1" s="4">
        <f t="shared" ref="BY1" si="3">EN1</f>
        <v>9</v>
      </c>
      <c r="BZ1" s="4">
        <f t="shared" ref="BZ1:CA1" si="4">EO1</f>
        <v>10</v>
      </c>
      <c r="CA1" s="4">
        <f t="shared" si="4"/>
        <v>11</v>
      </c>
      <c r="CB1" s="4">
        <f t="shared" ref="CB1" si="5">EQ1</f>
        <v>12</v>
      </c>
      <c r="CC1" s="4">
        <f t="shared" ref="CC1" si="6">ER1</f>
        <v>13</v>
      </c>
      <c r="CD1" s="4">
        <f t="shared" ref="CD1" si="7">ES1</f>
        <v>14</v>
      </c>
      <c r="CE1" s="4">
        <f t="shared" ref="CE1:CF1" si="8">ET1</f>
        <v>15</v>
      </c>
      <c r="CF1" s="4">
        <f t="shared" si="8"/>
        <v>16</v>
      </c>
      <c r="CG1" s="4">
        <f t="shared" ref="CG1" si="9">EV1</f>
        <v>17</v>
      </c>
      <c r="CH1" s="4">
        <f t="shared" ref="CH1" si="10">EW1</f>
        <v>18</v>
      </c>
      <c r="CI1" s="4">
        <f t="shared" ref="CI1" si="11">EX1</f>
        <v>19</v>
      </c>
      <c r="CJ1" s="4">
        <f t="shared" ref="CJ1:CK1" si="12">EY1</f>
        <v>20</v>
      </c>
      <c r="CK1" s="4">
        <f t="shared" si="12"/>
        <v>21</v>
      </c>
      <c r="CL1" s="4">
        <f t="shared" ref="CL1" si="13">FA1</f>
        <v>22</v>
      </c>
      <c r="CM1" s="4">
        <f t="shared" ref="CM1" si="14">FB1</f>
        <v>23</v>
      </c>
      <c r="CN1" s="4">
        <f t="shared" ref="CN1" si="15">FC1</f>
        <v>24</v>
      </c>
      <c r="CO1" s="4">
        <f t="shared" ref="CO1:CP1" si="16">FD1</f>
        <v>25</v>
      </c>
      <c r="CP1" s="4">
        <f t="shared" si="16"/>
        <v>26</v>
      </c>
      <c r="CQ1" s="4">
        <f t="shared" ref="CQ1" si="17">FF1</f>
        <v>27</v>
      </c>
      <c r="CR1" s="4">
        <f t="shared" ref="CR1" si="18">FG1</f>
        <v>28</v>
      </c>
      <c r="CS1" s="4">
        <f t="shared" ref="CS1" si="19">FH1</f>
        <v>29</v>
      </c>
      <c r="CT1" s="4">
        <f t="shared" ref="CT1:CU1" si="20">FI1</f>
        <v>30</v>
      </c>
      <c r="CU1" s="4">
        <f t="shared" si="20"/>
        <v>31</v>
      </c>
      <c r="CV1" s="4">
        <f t="shared" ref="CV1" si="21">FK1</f>
        <v>32</v>
      </c>
      <c r="CW1" s="4">
        <f t="shared" ref="CW1" si="22">FL1</f>
        <v>33</v>
      </c>
      <c r="CX1" s="4">
        <f t="shared" ref="CX1" si="23">FM1</f>
        <v>34</v>
      </c>
      <c r="CY1" s="4">
        <f t="shared" ref="CY1:CZ1" si="24">FN1</f>
        <v>35</v>
      </c>
      <c r="CZ1" s="4">
        <f t="shared" si="24"/>
        <v>36</v>
      </c>
      <c r="DA1" s="4">
        <f t="shared" ref="DA1" si="25">FP1</f>
        <v>37</v>
      </c>
      <c r="DB1" s="4">
        <f t="shared" ref="DB1" si="26">FQ1</f>
        <v>38</v>
      </c>
      <c r="DC1" s="4">
        <f t="shared" ref="DC1" si="27">FR1</f>
        <v>39</v>
      </c>
      <c r="DD1" s="4">
        <f t="shared" ref="DD1:DE1" si="28">FS1</f>
        <v>40</v>
      </c>
      <c r="DE1" s="4">
        <f t="shared" si="28"/>
        <v>41</v>
      </c>
      <c r="DF1" s="4">
        <f t="shared" ref="DF1" si="29">FU1</f>
        <v>42</v>
      </c>
      <c r="DG1" s="4">
        <f t="shared" ref="DG1" si="30">FV1</f>
        <v>43</v>
      </c>
      <c r="DH1" s="4">
        <f t="shared" ref="DH1" si="31">FW1</f>
        <v>44</v>
      </c>
      <c r="DI1" s="4">
        <f t="shared" ref="DI1:DJ1" si="32">FX1</f>
        <v>45</v>
      </c>
      <c r="DJ1" s="4">
        <f t="shared" si="32"/>
        <v>46</v>
      </c>
      <c r="DK1" s="4">
        <f t="shared" ref="DK1" si="33">FZ1</f>
        <v>47</v>
      </c>
      <c r="DL1" s="4">
        <f t="shared" ref="DL1" si="34">GA1</f>
        <v>48</v>
      </c>
      <c r="DM1" s="4">
        <f t="shared" ref="DM1" si="35">GB1</f>
        <v>49</v>
      </c>
      <c r="DN1" s="4">
        <f t="shared" ref="DN1:DO1" si="36">GC1</f>
        <v>50</v>
      </c>
      <c r="DO1" s="4">
        <f t="shared" si="36"/>
        <v>51</v>
      </c>
      <c r="DP1" s="4">
        <f t="shared" ref="DP1" si="37">GE1</f>
        <v>52</v>
      </c>
      <c r="DQ1" s="4">
        <f t="shared" ref="DQ1" si="38">GF1</f>
        <v>53</v>
      </c>
      <c r="DR1" s="4">
        <f t="shared" ref="DR1" si="39">GG1</f>
        <v>54</v>
      </c>
      <c r="DS1" s="4">
        <f t="shared" ref="DS1:DT1" si="40">GH1</f>
        <v>55</v>
      </c>
      <c r="DT1" s="4">
        <f t="shared" si="40"/>
        <v>56</v>
      </c>
      <c r="DU1" s="4">
        <f t="shared" ref="DU1" si="41">GJ1</f>
        <v>57</v>
      </c>
      <c r="DV1" s="4">
        <f t="shared" ref="DV1" si="42">GK1</f>
        <v>58</v>
      </c>
      <c r="DW1" s="4">
        <f t="shared" ref="DW1" si="43">GL1</f>
        <v>59</v>
      </c>
      <c r="EF1" s="4">
        <v>1</v>
      </c>
      <c r="EG1" s="4">
        <f>EF1+1</f>
        <v>2</v>
      </c>
      <c r="EH1" s="4">
        <f t="shared" ref="EH1:GL1" si="44">EG1+1</f>
        <v>3</v>
      </c>
      <c r="EI1" s="4">
        <f t="shared" si="44"/>
        <v>4</v>
      </c>
      <c r="EJ1" s="4">
        <f t="shared" si="44"/>
        <v>5</v>
      </c>
      <c r="EK1" s="4">
        <f t="shared" si="44"/>
        <v>6</v>
      </c>
      <c r="EL1" s="4">
        <f t="shared" si="44"/>
        <v>7</v>
      </c>
      <c r="EM1" s="4">
        <f t="shared" si="44"/>
        <v>8</v>
      </c>
      <c r="EN1" s="4">
        <f t="shared" si="44"/>
        <v>9</v>
      </c>
      <c r="EO1" s="4">
        <f t="shared" si="44"/>
        <v>10</v>
      </c>
      <c r="EP1" s="4">
        <f t="shared" si="44"/>
        <v>11</v>
      </c>
      <c r="EQ1" s="4">
        <f t="shared" si="44"/>
        <v>12</v>
      </c>
      <c r="ER1" s="4">
        <f t="shared" si="44"/>
        <v>13</v>
      </c>
      <c r="ES1" s="4">
        <f t="shared" si="44"/>
        <v>14</v>
      </c>
      <c r="ET1" s="4">
        <f t="shared" si="44"/>
        <v>15</v>
      </c>
      <c r="EU1" s="4">
        <f t="shared" si="44"/>
        <v>16</v>
      </c>
      <c r="EV1" s="4">
        <f t="shared" si="44"/>
        <v>17</v>
      </c>
      <c r="EW1" s="4">
        <f t="shared" si="44"/>
        <v>18</v>
      </c>
      <c r="EX1" s="4">
        <f t="shared" si="44"/>
        <v>19</v>
      </c>
      <c r="EY1" s="4">
        <f t="shared" si="44"/>
        <v>20</v>
      </c>
      <c r="EZ1" s="4">
        <f t="shared" si="44"/>
        <v>21</v>
      </c>
      <c r="FA1" s="4">
        <f t="shared" si="44"/>
        <v>22</v>
      </c>
      <c r="FB1" s="4">
        <f t="shared" si="44"/>
        <v>23</v>
      </c>
      <c r="FC1" s="4">
        <f t="shared" si="44"/>
        <v>24</v>
      </c>
      <c r="FD1" s="4">
        <f t="shared" si="44"/>
        <v>25</v>
      </c>
      <c r="FE1" s="4">
        <f t="shared" si="44"/>
        <v>26</v>
      </c>
      <c r="FF1" s="4">
        <f t="shared" si="44"/>
        <v>27</v>
      </c>
      <c r="FG1" s="4">
        <f t="shared" si="44"/>
        <v>28</v>
      </c>
      <c r="FH1" s="4">
        <f t="shared" si="44"/>
        <v>29</v>
      </c>
      <c r="FI1" s="4">
        <f t="shared" si="44"/>
        <v>30</v>
      </c>
      <c r="FJ1" s="4">
        <f t="shared" si="44"/>
        <v>31</v>
      </c>
      <c r="FK1" s="4">
        <f t="shared" si="44"/>
        <v>32</v>
      </c>
      <c r="FL1" s="4">
        <f t="shared" si="44"/>
        <v>33</v>
      </c>
      <c r="FM1" s="4">
        <f t="shared" si="44"/>
        <v>34</v>
      </c>
      <c r="FN1" s="4">
        <f t="shared" si="44"/>
        <v>35</v>
      </c>
      <c r="FO1" s="4">
        <f t="shared" si="44"/>
        <v>36</v>
      </c>
      <c r="FP1" s="4">
        <f t="shared" si="44"/>
        <v>37</v>
      </c>
      <c r="FQ1" s="4">
        <f t="shared" si="44"/>
        <v>38</v>
      </c>
      <c r="FR1" s="4">
        <f t="shared" si="44"/>
        <v>39</v>
      </c>
      <c r="FS1" s="4">
        <f t="shared" si="44"/>
        <v>40</v>
      </c>
      <c r="FT1" s="4">
        <f t="shared" si="44"/>
        <v>41</v>
      </c>
      <c r="FU1" s="4">
        <f t="shared" si="44"/>
        <v>42</v>
      </c>
      <c r="FV1" s="4">
        <f t="shared" si="44"/>
        <v>43</v>
      </c>
      <c r="FW1" s="4">
        <f t="shared" si="44"/>
        <v>44</v>
      </c>
      <c r="FX1" s="4">
        <f t="shared" si="44"/>
        <v>45</v>
      </c>
      <c r="FY1" s="4">
        <f t="shared" si="44"/>
        <v>46</v>
      </c>
      <c r="FZ1" s="4">
        <f t="shared" si="44"/>
        <v>47</v>
      </c>
      <c r="GA1" s="4">
        <f t="shared" si="44"/>
        <v>48</v>
      </c>
      <c r="GB1" s="4">
        <f t="shared" si="44"/>
        <v>49</v>
      </c>
      <c r="GC1" s="4">
        <f t="shared" si="44"/>
        <v>50</v>
      </c>
      <c r="GD1" s="4">
        <f t="shared" si="44"/>
        <v>51</v>
      </c>
      <c r="GE1" s="4">
        <f t="shared" si="44"/>
        <v>52</v>
      </c>
      <c r="GF1" s="4">
        <f t="shared" si="44"/>
        <v>53</v>
      </c>
      <c r="GG1" s="4">
        <f t="shared" si="44"/>
        <v>54</v>
      </c>
      <c r="GH1" s="4">
        <f t="shared" si="44"/>
        <v>55</v>
      </c>
      <c r="GI1" s="4">
        <f t="shared" si="44"/>
        <v>56</v>
      </c>
      <c r="GJ1" s="4">
        <f t="shared" si="44"/>
        <v>57</v>
      </c>
      <c r="GK1" s="4">
        <f t="shared" si="44"/>
        <v>58</v>
      </c>
      <c r="GL1" s="4">
        <f t="shared" si="44"/>
        <v>59</v>
      </c>
      <c r="GO1" t="s">
        <v>4</v>
      </c>
      <c r="GS1" t="s">
        <v>3</v>
      </c>
      <c r="GV1" t="s">
        <v>10</v>
      </c>
      <c r="LN1" s="12" t="s">
        <v>32</v>
      </c>
      <c r="LO1" s="12" t="s">
        <v>33</v>
      </c>
      <c r="LP1" s="12"/>
      <c r="LQ1">
        <f>COUNTIFS($NG2:$NL11,NG11)</f>
        <v>1</v>
      </c>
      <c r="LR1">
        <f>COUNTIFS($NG2:$NL11,NH11)</f>
        <v>1</v>
      </c>
      <c r="LS1">
        <f t="shared" ref="LS1" si="45">COUNTIFS($NG2:$NL11,NI11)</f>
        <v>1</v>
      </c>
      <c r="LT1">
        <f t="shared" ref="LT1" si="46">COUNTIFS($NG2:$NL11,NJ11)</f>
        <v>2</v>
      </c>
      <c r="LU1">
        <f t="shared" ref="LU1" si="47">COUNTIFS($NG2:$NL11,NK11)</f>
        <v>2</v>
      </c>
      <c r="LV1">
        <f t="shared" ref="LV1" si="48">COUNTIFS($NG2:$NL11,NL11)</f>
        <v>1</v>
      </c>
      <c r="LX1" s="5">
        <f t="shared" ref="LX1" si="49">COUNTIFS($NG1:$NL10,NG11)</f>
        <v>0</v>
      </c>
      <c r="LY1" s="5">
        <f t="shared" ref="LY1" si="50">COUNTIFS($NG1:$NL10,NH11)</f>
        <v>0</v>
      </c>
      <c r="LZ1" s="5">
        <f t="shared" ref="LZ1" si="51">COUNTIFS($NG1:$NL10,NI11)</f>
        <v>0</v>
      </c>
      <c r="MA1" s="5">
        <f>COUNTIFS($NG1:$NL10,NJ11)</f>
        <v>1</v>
      </c>
      <c r="MB1" s="5">
        <f>COUNTIFS($NG1:$NL10,NK11)</f>
        <v>1</v>
      </c>
      <c r="MC1" s="5">
        <f t="shared" ref="MC1" si="52">COUNTIFS($NG1:$NL10,NL11)</f>
        <v>0</v>
      </c>
      <c r="MD1" s="5"/>
      <c r="ME1" s="5">
        <f>IF(LX1=(LQ1-1),0,1)</f>
        <v>0</v>
      </c>
      <c r="MF1" s="5">
        <f t="shared" ref="MF1" si="53">IF(LY1=(LR1-1),0,1)</f>
        <v>0</v>
      </c>
      <c r="MG1" s="5">
        <f t="shared" ref="MG1" si="54">IF(LZ1=(LS1-1),0,1)</f>
        <v>0</v>
      </c>
      <c r="MH1" s="5">
        <f t="shared" ref="MH1" si="55">IF(MA1=(LT1-1),0,1)</f>
        <v>0</v>
      </c>
      <c r="MI1" s="5">
        <f t="shared" ref="MI1" si="56">IF(MB1=(LU1-1),0,1)</f>
        <v>0</v>
      </c>
      <c r="MJ1" s="5">
        <f t="shared" ref="MJ1" si="57">IF(MC1=(LV1-1),0,1)</f>
        <v>0</v>
      </c>
      <c r="MK1" s="5"/>
      <c r="ML1" s="20">
        <f>SUM(ME1:MJ1)</f>
        <v>0</v>
      </c>
      <c r="MU1">
        <f>IF(COUNTIFS($NG2:$NL10,NG11)&gt;0,0,1)</f>
        <v>1</v>
      </c>
      <c r="MV1">
        <f>IF(COUNTIFS($NG2:$NL10,NH11)&gt;0,0,1)</f>
        <v>1</v>
      </c>
      <c r="MW1">
        <f t="shared" ref="MU1:MX2" si="58">IF(COUNTIFS($NG2:$NL10,NI11)&gt;0,0,1)</f>
        <v>1</v>
      </c>
      <c r="MX1">
        <f t="shared" si="58"/>
        <v>0</v>
      </c>
      <c r="MY1">
        <f t="shared" ref="MY1" si="59">IF(COUNTIFS($NG2:$NL10,NK11)&gt;0,0,1)</f>
        <v>0</v>
      </c>
      <c r="MZ1">
        <f>IF(COUNTIFS($NG2:$NL10,NL11)&gt;0,0,1)</f>
        <v>1</v>
      </c>
      <c r="NA1" s="2" t="s">
        <v>5</v>
      </c>
      <c r="NB1" t="s">
        <v>6</v>
      </c>
      <c r="NC1" s="11" t="s">
        <v>7</v>
      </c>
      <c r="ND1">
        <v>1</v>
      </c>
      <c r="NR1" t="s">
        <v>23</v>
      </c>
      <c r="NX1" t="s">
        <v>24</v>
      </c>
      <c r="NZ1" t="s">
        <v>22</v>
      </c>
      <c r="OI1" t="s">
        <v>21</v>
      </c>
      <c r="OO1" s="7"/>
      <c r="OP1" s="7" t="s">
        <v>15</v>
      </c>
      <c r="OQ1" s="7" t="s">
        <v>14</v>
      </c>
      <c r="OR1" s="7" t="s">
        <v>17</v>
      </c>
      <c r="OS1" s="7" t="s">
        <v>16</v>
      </c>
      <c r="OT1" s="7" t="s">
        <v>18</v>
      </c>
      <c r="OX1" s="5" t="s">
        <v>25</v>
      </c>
      <c r="PA1" t="s">
        <v>14</v>
      </c>
      <c r="PB1" t="s">
        <v>13</v>
      </c>
      <c r="PI1" t="s">
        <v>8</v>
      </c>
      <c r="PJ1" s="5" t="s">
        <v>9</v>
      </c>
      <c r="PK1" t="s">
        <v>8</v>
      </c>
      <c r="PL1" s="5" t="s">
        <v>9</v>
      </c>
      <c r="PM1" t="s">
        <v>8</v>
      </c>
      <c r="PN1" s="5" t="s">
        <v>9</v>
      </c>
      <c r="PO1" t="s">
        <v>8</v>
      </c>
      <c r="PP1" s="5" t="s">
        <v>9</v>
      </c>
      <c r="PQ1" t="s">
        <v>8</v>
      </c>
      <c r="PR1" s="5" t="s">
        <v>9</v>
      </c>
      <c r="PS1" t="s">
        <v>8</v>
      </c>
      <c r="PT1" s="5" t="s">
        <v>9</v>
      </c>
      <c r="RL1">
        <f>SUM(IF(FREQUENCY(NG2:NL10,NG2:NL10)&gt;0,1))</f>
        <v>37</v>
      </c>
      <c r="RM1" s="7" t="s">
        <v>1</v>
      </c>
      <c r="RN1" s="7" t="s">
        <v>2</v>
      </c>
      <c r="RO1">
        <v>1</v>
      </c>
      <c r="RP1">
        <f>RO1+1</f>
        <v>2</v>
      </c>
      <c r="RQ1">
        <f t="shared" ref="RQ1:TU1" si="60">RP1+1</f>
        <v>3</v>
      </c>
      <c r="RR1">
        <f t="shared" si="60"/>
        <v>4</v>
      </c>
      <c r="RS1">
        <f t="shared" si="60"/>
        <v>5</v>
      </c>
      <c r="RT1">
        <f t="shared" si="60"/>
        <v>6</v>
      </c>
      <c r="RU1">
        <f t="shared" si="60"/>
        <v>7</v>
      </c>
      <c r="RV1">
        <f t="shared" si="60"/>
        <v>8</v>
      </c>
      <c r="RW1">
        <f t="shared" si="60"/>
        <v>9</v>
      </c>
      <c r="RX1">
        <f t="shared" si="60"/>
        <v>10</v>
      </c>
      <c r="RY1">
        <f t="shared" si="60"/>
        <v>11</v>
      </c>
      <c r="RZ1">
        <f t="shared" si="60"/>
        <v>12</v>
      </c>
      <c r="SA1">
        <f t="shared" si="60"/>
        <v>13</v>
      </c>
      <c r="SB1">
        <f t="shared" si="60"/>
        <v>14</v>
      </c>
      <c r="SC1">
        <f t="shared" si="60"/>
        <v>15</v>
      </c>
      <c r="SD1">
        <f t="shared" si="60"/>
        <v>16</v>
      </c>
      <c r="SE1">
        <f t="shared" si="60"/>
        <v>17</v>
      </c>
      <c r="SF1">
        <f t="shared" si="60"/>
        <v>18</v>
      </c>
      <c r="SG1">
        <f t="shared" si="60"/>
        <v>19</v>
      </c>
      <c r="SH1">
        <f t="shared" si="60"/>
        <v>20</v>
      </c>
      <c r="SI1">
        <f t="shared" si="60"/>
        <v>21</v>
      </c>
      <c r="SJ1">
        <f t="shared" si="60"/>
        <v>22</v>
      </c>
      <c r="SK1">
        <f t="shared" si="60"/>
        <v>23</v>
      </c>
      <c r="SL1">
        <f t="shared" si="60"/>
        <v>24</v>
      </c>
      <c r="SM1">
        <f t="shared" si="60"/>
        <v>25</v>
      </c>
      <c r="SN1">
        <f t="shared" si="60"/>
        <v>26</v>
      </c>
      <c r="SO1">
        <f t="shared" si="60"/>
        <v>27</v>
      </c>
      <c r="SP1">
        <f t="shared" si="60"/>
        <v>28</v>
      </c>
      <c r="SQ1">
        <f t="shared" si="60"/>
        <v>29</v>
      </c>
      <c r="SR1">
        <f t="shared" si="60"/>
        <v>30</v>
      </c>
      <c r="SS1">
        <f t="shared" si="60"/>
        <v>31</v>
      </c>
      <c r="ST1">
        <f t="shared" si="60"/>
        <v>32</v>
      </c>
      <c r="SU1">
        <f t="shared" si="60"/>
        <v>33</v>
      </c>
      <c r="SV1">
        <f t="shared" si="60"/>
        <v>34</v>
      </c>
      <c r="SW1">
        <f t="shared" si="60"/>
        <v>35</v>
      </c>
      <c r="SX1">
        <f t="shared" si="60"/>
        <v>36</v>
      </c>
      <c r="SY1">
        <f t="shared" si="60"/>
        <v>37</v>
      </c>
      <c r="SZ1">
        <f t="shared" si="60"/>
        <v>38</v>
      </c>
      <c r="TA1">
        <f t="shared" si="60"/>
        <v>39</v>
      </c>
      <c r="TB1">
        <f t="shared" si="60"/>
        <v>40</v>
      </c>
      <c r="TC1">
        <f t="shared" si="60"/>
        <v>41</v>
      </c>
      <c r="TD1">
        <f t="shared" si="60"/>
        <v>42</v>
      </c>
      <c r="TE1">
        <f t="shared" si="60"/>
        <v>43</v>
      </c>
      <c r="TF1">
        <f t="shared" si="60"/>
        <v>44</v>
      </c>
      <c r="TG1">
        <f t="shared" si="60"/>
        <v>45</v>
      </c>
      <c r="TH1">
        <f t="shared" si="60"/>
        <v>46</v>
      </c>
      <c r="TI1">
        <f t="shared" si="60"/>
        <v>47</v>
      </c>
      <c r="TJ1">
        <f t="shared" si="60"/>
        <v>48</v>
      </c>
      <c r="TK1">
        <f t="shared" si="60"/>
        <v>49</v>
      </c>
      <c r="TL1">
        <f t="shared" si="60"/>
        <v>50</v>
      </c>
      <c r="TM1">
        <f t="shared" si="60"/>
        <v>51</v>
      </c>
      <c r="TN1">
        <f t="shared" si="60"/>
        <v>52</v>
      </c>
      <c r="TO1">
        <f t="shared" si="60"/>
        <v>53</v>
      </c>
      <c r="TP1">
        <f t="shared" si="60"/>
        <v>54</v>
      </c>
      <c r="TQ1">
        <f t="shared" si="60"/>
        <v>55</v>
      </c>
      <c r="TR1">
        <f t="shared" si="60"/>
        <v>56</v>
      </c>
      <c r="TS1">
        <f t="shared" si="60"/>
        <v>57</v>
      </c>
      <c r="TT1">
        <f t="shared" si="60"/>
        <v>58</v>
      </c>
      <c r="TU1">
        <f t="shared" si="60"/>
        <v>59</v>
      </c>
      <c r="TW1">
        <v>1</v>
      </c>
      <c r="TX1">
        <f>TW1+1</f>
        <v>2</v>
      </c>
      <c r="TY1">
        <f t="shared" ref="TY1" si="61">TX1+1</f>
        <v>3</v>
      </c>
      <c r="TZ1">
        <f t="shared" ref="TZ1" si="62">TY1+1</f>
        <v>4</v>
      </c>
      <c r="UA1">
        <f t="shared" ref="UA1" si="63">TZ1+1</f>
        <v>5</v>
      </c>
      <c r="UB1">
        <f t="shared" ref="UB1" si="64">UA1+1</f>
        <v>6</v>
      </c>
      <c r="UC1">
        <f t="shared" ref="UC1" si="65">UB1+1</f>
        <v>7</v>
      </c>
      <c r="UD1">
        <f t="shared" ref="UD1" si="66">UC1+1</f>
        <v>8</v>
      </c>
      <c r="UE1">
        <f t="shared" ref="UE1" si="67">UD1+1</f>
        <v>9</v>
      </c>
      <c r="UF1">
        <f t="shared" ref="UF1" si="68">UE1+1</f>
        <v>10</v>
      </c>
      <c r="UG1">
        <f t="shared" ref="UG1" si="69">UF1+1</f>
        <v>11</v>
      </c>
      <c r="UH1">
        <f t="shared" ref="UH1" si="70">UG1+1</f>
        <v>12</v>
      </c>
      <c r="UI1">
        <f t="shared" ref="UI1" si="71">UH1+1</f>
        <v>13</v>
      </c>
      <c r="UJ1">
        <f t="shared" ref="UJ1" si="72">UI1+1</f>
        <v>14</v>
      </c>
      <c r="UK1">
        <f t="shared" ref="UK1" si="73">UJ1+1</f>
        <v>15</v>
      </c>
      <c r="UL1">
        <f t="shared" ref="UL1" si="74">UK1+1</f>
        <v>16</v>
      </c>
      <c r="UM1">
        <f t="shared" ref="UM1" si="75">UL1+1</f>
        <v>17</v>
      </c>
      <c r="UN1">
        <f t="shared" ref="UN1" si="76">UM1+1</f>
        <v>18</v>
      </c>
      <c r="UO1">
        <f t="shared" ref="UO1" si="77">UN1+1</f>
        <v>19</v>
      </c>
      <c r="UP1">
        <f t="shared" ref="UP1" si="78">UO1+1</f>
        <v>20</v>
      </c>
      <c r="UQ1">
        <f t="shared" ref="UQ1" si="79">UP1+1</f>
        <v>21</v>
      </c>
      <c r="UR1">
        <f t="shared" ref="UR1" si="80">UQ1+1</f>
        <v>22</v>
      </c>
      <c r="US1">
        <f t="shared" ref="US1" si="81">UR1+1</f>
        <v>23</v>
      </c>
      <c r="UT1">
        <f t="shared" ref="UT1" si="82">US1+1</f>
        <v>24</v>
      </c>
      <c r="UU1">
        <f t="shared" ref="UU1" si="83">UT1+1</f>
        <v>25</v>
      </c>
      <c r="UV1">
        <f t="shared" ref="UV1" si="84">UU1+1</f>
        <v>26</v>
      </c>
      <c r="UW1">
        <f t="shared" ref="UW1" si="85">UV1+1</f>
        <v>27</v>
      </c>
      <c r="UX1">
        <f t="shared" ref="UX1" si="86">UW1+1</f>
        <v>28</v>
      </c>
      <c r="UY1">
        <f t="shared" ref="UY1" si="87">UX1+1</f>
        <v>29</v>
      </c>
      <c r="UZ1">
        <f t="shared" ref="UZ1" si="88">UY1+1</f>
        <v>30</v>
      </c>
      <c r="VA1">
        <f t="shared" ref="VA1" si="89">UZ1+1</f>
        <v>31</v>
      </c>
      <c r="VB1">
        <f t="shared" ref="VB1" si="90">VA1+1</f>
        <v>32</v>
      </c>
      <c r="VC1">
        <f t="shared" ref="VC1" si="91">VB1+1</f>
        <v>33</v>
      </c>
      <c r="VD1">
        <f t="shared" ref="VD1" si="92">VC1+1</f>
        <v>34</v>
      </c>
      <c r="VE1">
        <f t="shared" ref="VE1" si="93">VD1+1</f>
        <v>35</v>
      </c>
      <c r="VF1">
        <f t="shared" ref="VF1" si="94">VE1+1</f>
        <v>36</v>
      </c>
      <c r="VG1">
        <f t="shared" ref="VG1" si="95">VF1+1</f>
        <v>37</v>
      </c>
      <c r="VH1">
        <f t="shared" ref="VH1" si="96">VG1+1</f>
        <v>38</v>
      </c>
      <c r="VI1">
        <f t="shared" ref="VI1" si="97">VH1+1</f>
        <v>39</v>
      </c>
      <c r="VJ1">
        <f t="shared" ref="VJ1" si="98">VI1+1</f>
        <v>40</v>
      </c>
      <c r="VK1">
        <f t="shared" ref="VK1" si="99">VJ1+1</f>
        <v>41</v>
      </c>
      <c r="VL1">
        <f t="shared" ref="VL1" si="100">VK1+1</f>
        <v>42</v>
      </c>
      <c r="VM1">
        <f t="shared" ref="VM1" si="101">VL1+1</f>
        <v>43</v>
      </c>
      <c r="VN1">
        <f t="shared" ref="VN1" si="102">VM1+1</f>
        <v>44</v>
      </c>
      <c r="VO1">
        <f t="shared" ref="VO1" si="103">VN1+1</f>
        <v>45</v>
      </c>
      <c r="VP1">
        <f t="shared" ref="VP1" si="104">VO1+1</f>
        <v>46</v>
      </c>
      <c r="VQ1">
        <f t="shared" ref="VQ1" si="105">VP1+1</f>
        <v>47</v>
      </c>
      <c r="VR1">
        <f t="shared" ref="VR1" si="106">VQ1+1</f>
        <v>48</v>
      </c>
      <c r="VS1">
        <f t="shared" ref="VS1" si="107">VR1+1</f>
        <v>49</v>
      </c>
      <c r="VT1">
        <f t="shared" ref="VT1" si="108">VS1+1</f>
        <v>50</v>
      </c>
      <c r="VU1">
        <f t="shared" ref="VU1" si="109">VT1+1</f>
        <v>51</v>
      </c>
      <c r="VV1">
        <f t="shared" ref="VV1" si="110">VU1+1</f>
        <v>52</v>
      </c>
      <c r="VW1">
        <f t="shared" ref="VW1" si="111">VV1+1</f>
        <v>53</v>
      </c>
      <c r="VX1">
        <f t="shared" ref="VX1" si="112">VW1+1</f>
        <v>54</v>
      </c>
      <c r="VY1">
        <f t="shared" ref="VY1" si="113">VX1+1</f>
        <v>55</v>
      </c>
      <c r="VZ1">
        <f t="shared" ref="VZ1" si="114">VY1+1</f>
        <v>56</v>
      </c>
      <c r="WA1">
        <f t="shared" ref="WA1" si="115">VZ1+1</f>
        <v>57</v>
      </c>
      <c r="WB1">
        <f t="shared" ref="WB1" si="116">WA1+1</f>
        <v>58</v>
      </c>
      <c r="WC1">
        <f t="shared" ref="WC1" si="117">WB1+1</f>
        <v>59</v>
      </c>
      <c r="WZ1" s="4" t="s">
        <v>29</v>
      </c>
      <c r="XD1" s="4" t="s">
        <v>30</v>
      </c>
      <c r="XE1" s="4" t="s">
        <v>31</v>
      </c>
      <c r="XI1" s="4">
        <v>0</v>
      </c>
    </row>
    <row r="2" spans="2:642">
      <c r="B2" s="4"/>
      <c r="C2" s="4"/>
      <c r="D2" s="4">
        <f t="shared" ref="D2:D65" si="118">IF(COUNTIFS($NG2:$NL2,BQ$1),BQ2,0)</f>
        <v>0</v>
      </c>
      <c r="E2" s="4">
        <f t="shared" ref="E2:E65" si="119">IF(COUNTIFS($NG2:$NL2,BR$1),BR2,0)</f>
        <v>0</v>
      </c>
      <c r="F2" s="4">
        <f t="shared" ref="F2:F65" si="120">IF(COUNTIFS($NG2:$NL2,BS$1),BS2,0)</f>
        <v>0</v>
      </c>
      <c r="G2" s="4">
        <f t="shared" ref="G2:G65" si="121">IF(COUNTIFS($NG2:$NL2,BT$1),BT2,0)</f>
        <v>0</v>
      </c>
      <c r="H2" s="4">
        <f t="shared" ref="H2:H65" si="122">IF(COUNTIFS($NG2:$NL2,BU$1),BU2,0)</f>
        <v>0</v>
      </c>
      <c r="I2" s="4">
        <f t="shared" ref="I2:I65" si="123">IF(COUNTIFS($NG2:$NL2,BV$1),BV2,0)</f>
        <v>0</v>
      </c>
      <c r="J2" s="4">
        <f t="shared" ref="J2:J65" si="124">IF(COUNTIFS($NG2:$NL2,BW$1),BW2,0)</f>
        <v>0</v>
      </c>
      <c r="K2" s="4">
        <f t="shared" ref="K2:K65" si="125">IF(COUNTIFS($NG2:$NL2,BX$1),BX2,0)</f>
        <v>0</v>
      </c>
      <c r="L2" s="4">
        <f t="shared" ref="L2:L65" si="126">IF(COUNTIFS($NG2:$NL2,BY$1),BY2,0)</f>
        <v>0</v>
      </c>
      <c r="M2" s="4">
        <f>IF(COUNTIFS($NG2:$NL2,BZ$1),BZ2,0)</f>
        <v>24</v>
      </c>
      <c r="N2" s="4">
        <f t="shared" ref="N2:N65" si="127">IF(COUNTIFS($NG2:$NL2,CA$1),CA2,0)</f>
        <v>0</v>
      </c>
      <c r="O2" s="4">
        <f t="shared" ref="O2:O65" si="128">IF(COUNTIFS($NG2:$NL2,CB$1),CB2,0)</f>
        <v>0</v>
      </c>
      <c r="P2" s="4">
        <f t="shared" ref="P2:P65" si="129">IF(COUNTIFS($NG2:$NL2,CC$1),CC2,0)</f>
        <v>0</v>
      </c>
      <c r="Q2" s="4">
        <f t="shared" ref="Q2:Q65" si="130">IF(COUNTIFS($NG2:$NL2,CD$1),CD2,0)</f>
        <v>0</v>
      </c>
      <c r="R2" s="4">
        <f t="shared" ref="R2:R65" si="131">IF(COUNTIFS($NG2:$NL2,CE$1),CE2,0)</f>
        <v>23</v>
      </c>
      <c r="S2" s="4">
        <f t="shared" ref="S2:S65" si="132">IF(COUNTIFS($NG2:$NL2,CF$1),CF2,0)</f>
        <v>0</v>
      </c>
      <c r="T2" s="4">
        <f t="shared" ref="T2:T65" si="133">IF(COUNTIFS($NG2:$NL2,CG$1),CG2,0)</f>
        <v>0</v>
      </c>
      <c r="U2" s="4">
        <f t="shared" ref="U2:U65" si="134">IF(COUNTIFS($NG2:$NL2,CH$1),CH2,0)</f>
        <v>0</v>
      </c>
      <c r="V2" s="4">
        <f t="shared" ref="V2:V65" si="135">IF(COUNTIFS($NG2:$NL2,CI$1),CI2,0)</f>
        <v>0</v>
      </c>
      <c r="W2" s="4">
        <f t="shared" ref="W2:W65" si="136">IF(COUNTIFS($NG2:$NL2,CJ$1),CJ2,0)</f>
        <v>0</v>
      </c>
      <c r="X2" s="4">
        <f t="shared" ref="X2:X65" si="137">IF(COUNTIFS($NG2:$NL2,CK$1),CK2,0)</f>
        <v>0</v>
      </c>
      <c r="Y2" s="4">
        <f t="shared" ref="Y2:Y65" si="138">IF(COUNTIFS($NG2:$NL2,CL$1),CL2,0)</f>
        <v>0</v>
      </c>
      <c r="Z2" s="4">
        <f t="shared" ref="Z2:Z65" si="139">IF(COUNTIFS($NG2:$NL2,CM$1),CM2,0)</f>
        <v>0</v>
      </c>
      <c r="AA2" s="4">
        <f t="shared" ref="AA2:AA65" si="140">IF(COUNTIFS($NG2:$NL2,CN$1),CN2,0)</f>
        <v>0</v>
      </c>
      <c r="AB2" s="4">
        <f t="shared" ref="AB2:AB65" si="141">IF(COUNTIFS($NG2:$NL2,CO$1),CO2,0)</f>
        <v>0</v>
      </c>
      <c r="AC2" s="4">
        <f t="shared" ref="AC2:AC65" si="142">IF(COUNTIFS($NG2:$NL2,CP$1),CP2,0)</f>
        <v>0</v>
      </c>
      <c r="AD2" s="4">
        <f t="shared" ref="AD2:AD65" si="143">IF(COUNTIFS($NG2:$NL2,CQ$1),CQ2,0)</f>
        <v>29</v>
      </c>
      <c r="AE2" s="4">
        <f t="shared" ref="AE2:AE65" si="144">IF(COUNTIFS($NG2:$NL2,CR$1),CR2,0)</f>
        <v>0</v>
      </c>
      <c r="AF2" s="4">
        <f t="shared" ref="AF2:AF65" si="145">IF(COUNTIFS($NG2:$NL2,CS$1),CS2,0)</f>
        <v>0</v>
      </c>
      <c r="AG2" s="4">
        <f t="shared" ref="AG2:AG65" si="146">IF(COUNTIFS($NG2:$NL2,CT$1),CT2,0)</f>
        <v>0</v>
      </c>
      <c r="AH2" s="4">
        <f t="shared" ref="AH2:AH65" si="147">IF(COUNTIFS($NG2:$NL2,CU$1),CU2,0)</f>
        <v>0</v>
      </c>
      <c r="AI2" s="4">
        <f t="shared" ref="AI2:AI65" si="148">IF(COUNTIFS($NG2:$NL2,CV$1),CV2,0)</f>
        <v>0</v>
      </c>
      <c r="AJ2" s="4">
        <f t="shared" ref="AJ2:AJ65" si="149">IF(COUNTIFS($NG2:$NL2,CW$1),CW2,0)</f>
        <v>0</v>
      </c>
      <c r="AK2" s="4">
        <f t="shared" ref="AK2:AK65" si="150">IF(COUNTIFS($NG2:$NL2,CX$1),CX2,0)</f>
        <v>0</v>
      </c>
      <c r="AL2" s="4">
        <f t="shared" ref="AL2:AL65" si="151">IF(COUNTIFS($NG2:$NL2,CY$1),CY2,0)</f>
        <v>0</v>
      </c>
      <c r="AM2" s="4">
        <f t="shared" ref="AM2:AM65" si="152">IF(COUNTIFS($NG2:$NL2,CZ$1),CZ2,0)</f>
        <v>0</v>
      </c>
      <c r="AN2" s="4">
        <f t="shared" ref="AN2:AN65" si="153">IF(COUNTIFS($NG2:$NL2,DA$1),DA2,0)</f>
        <v>0</v>
      </c>
      <c r="AO2" s="4">
        <f t="shared" ref="AO2:AO65" si="154">IF(COUNTIFS($NG2:$NL2,DB$1),DB2,0)</f>
        <v>16</v>
      </c>
      <c r="AP2" s="4">
        <f t="shared" ref="AP2:AP65" si="155">IF(COUNTIFS($NG2:$NL2,DC$1),DC2,0)</f>
        <v>19</v>
      </c>
      <c r="AQ2" s="4">
        <f t="shared" ref="AQ2:AQ65" si="156">IF(COUNTIFS($NG2:$NL2,DD$1),DD2,0)</f>
        <v>0</v>
      </c>
      <c r="AR2" s="4">
        <f t="shared" ref="AR2:AR65" si="157">IF(COUNTIFS($NG2:$NL2,DE$1),DE2,0)</f>
        <v>23</v>
      </c>
      <c r="AS2" s="4">
        <f t="shared" ref="AS2:AS65" si="158">IF(COUNTIFS($NG2:$NL2,DF$1),DF2,0)</f>
        <v>0</v>
      </c>
      <c r="AT2" s="4">
        <f t="shared" ref="AT2:AT65" si="159">IF(COUNTIFS($NG2:$NL2,DG$1),DG2,0)</f>
        <v>0</v>
      </c>
      <c r="AU2" s="4">
        <f t="shared" ref="AU2:AU65" si="160">IF(COUNTIFS($NG2:$NL2,DH$1),DH2,0)</f>
        <v>0</v>
      </c>
      <c r="AV2" s="4">
        <f t="shared" ref="AV2:AV65" si="161">IF(COUNTIFS($NG2:$NL2,DI$1),DI2,0)</f>
        <v>0</v>
      </c>
      <c r="AW2" s="4">
        <f t="shared" ref="AW2:AW65" si="162">IF(COUNTIFS($NG2:$NL2,DJ$1),DJ2,0)</f>
        <v>0</v>
      </c>
      <c r="AX2" s="4">
        <f t="shared" ref="AX2:AX65" si="163">IF(COUNTIFS($NG2:$NL2,DK$1),DK2,0)</f>
        <v>0</v>
      </c>
      <c r="AY2" s="4">
        <f t="shared" ref="AY2:AY65" si="164">IF(COUNTIFS($NG2:$NL2,DL$1),DL2,0)</f>
        <v>0</v>
      </c>
      <c r="AZ2" s="4">
        <f t="shared" ref="AZ2:AZ65" si="165">IF(COUNTIFS($NG2:$NL2,DM$1),DM2,0)</f>
        <v>0</v>
      </c>
      <c r="BA2" s="4">
        <f t="shared" ref="BA2:BA65" si="166">IF(COUNTIFS($NG2:$NL2,DN$1),DN2,0)</f>
        <v>0</v>
      </c>
      <c r="BB2" s="4">
        <f t="shared" ref="BB2:BB65" si="167">IF(COUNTIFS($NG2:$NL2,DO$1),DO2,0)</f>
        <v>0</v>
      </c>
      <c r="BC2" s="4">
        <f t="shared" ref="BC2:BC65" si="168">IF(COUNTIFS($NG2:$NL2,DP$1),DP2,0)</f>
        <v>0</v>
      </c>
      <c r="BD2" s="4">
        <f t="shared" ref="BD2:BD65" si="169">IF(COUNTIFS($NG2:$NL2,DQ$1),DQ2,0)</f>
        <v>0</v>
      </c>
      <c r="BE2" s="4">
        <f t="shared" ref="BE2:BE65" si="170">IF(COUNTIFS($NG2:$NL2,DR$1),DR2,0)</f>
        <v>0</v>
      </c>
      <c r="BF2" s="4">
        <f t="shared" ref="BF2:BF65" si="171">IF(COUNTIFS($NG2:$NL2,DS$1),DS2,0)</f>
        <v>0</v>
      </c>
      <c r="BG2" s="4">
        <f t="shared" ref="BG2:BG65" si="172">IF(COUNTIFS($NG2:$NL2,DT$1),DT2,0)</f>
        <v>0</v>
      </c>
      <c r="BH2" s="4">
        <f t="shared" ref="BH2:BH65" si="173">IF(COUNTIFS($NG2:$NL2,DU$1),DU2,0)</f>
        <v>0</v>
      </c>
      <c r="BI2" s="4">
        <f t="shared" ref="BI2:BI65" si="174">IF(COUNTIFS($NG2:$NL2,DV$1),DV2,0)</f>
        <v>0</v>
      </c>
      <c r="BJ2" s="4">
        <f t="shared" ref="BJ2:BJ65" si="175">IF(COUNTIFS($NG2:$NL2,DW$1),DW2,0)</f>
        <v>0</v>
      </c>
      <c r="BK2" s="4">
        <f>SUM(D2:BJ2)/6</f>
        <v>22.333333333333332</v>
      </c>
      <c r="BL2" s="4">
        <f>AVERAGE(BM2:BN2)</f>
        <v>20.847457627118644</v>
      </c>
      <c r="BM2" s="4">
        <f>BO2*1.4</f>
        <v>29.1864406779661</v>
      </c>
      <c r="BN2" s="4">
        <f>BO2*0.6</f>
        <v>12.508474576271185</v>
      </c>
      <c r="BO2" s="4">
        <f>BP2/59</f>
        <v>20.847457627118644</v>
      </c>
      <c r="BP2" s="4">
        <f>SUM(BQ2:DW2)</f>
        <v>1230</v>
      </c>
      <c r="BQ2" s="4">
        <f>COUNTIFS($NG2:$NL$206,EF$1)</f>
        <v>14</v>
      </c>
      <c r="BR2" s="4">
        <f>COUNTIFS($NG2:$NL$206,EG$1)</f>
        <v>26</v>
      </c>
      <c r="BS2" s="4">
        <f>COUNTIFS($NG2:$NL$206,EH$1)</f>
        <v>22</v>
      </c>
      <c r="BT2" s="4">
        <f>COUNTIFS($NG2:$NL$206,EI$1)</f>
        <v>24</v>
      </c>
      <c r="BU2" s="4">
        <f>COUNTIFS($NG2:$NL$206,EJ$1)</f>
        <v>28</v>
      </c>
      <c r="BV2" s="4">
        <f>COUNTIFS($NG2:$NL$206,EK$1)</f>
        <v>17</v>
      </c>
      <c r="BW2" s="4">
        <f>COUNTIFS($NG2:$NL$206,EL$1)</f>
        <v>13</v>
      </c>
      <c r="BX2" s="4">
        <f>COUNTIFS($NG2:$NL$206,EM$1)</f>
        <v>17</v>
      </c>
      <c r="BY2" s="4">
        <f>COUNTIFS($NG2:$NL$206,EN$1)</f>
        <v>26</v>
      </c>
      <c r="BZ2" s="4">
        <f>COUNTIFS($NG2:$NL$206,EO$1)</f>
        <v>24</v>
      </c>
      <c r="CA2" s="4">
        <f>COUNTIFS($NG2:$NL$206,EP$1)</f>
        <v>28</v>
      </c>
      <c r="CB2" s="4">
        <f>COUNTIFS($NG2:$NL$206,EQ$1)</f>
        <v>22</v>
      </c>
      <c r="CC2" s="4">
        <f>COUNTIFS($NG2:$NL$206,ER$1)</f>
        <v>15</v>
      </c>
      <c r="CD2" s="4">
        <f>COUNTIFS($NG2:$NL$206,ES$1)</f>
        <v>17</v>
      </c>
      <c r="CE2" s="4">
        <f>COUNTIFS($NG2:$NL$206,ET$1)</f>
        <v>23</v>
      </c>
      <c r="CF2" s="4">
        <f>COUNTIFS($NG2:$NL$206,EU$1)</f>
        <v>19</v>
      </c>
      <c r="CG2" s="4">
        <f>COUNTIFS($NG2:$NL$206,EV$1)</f>
        <v>28</v>
      </c>
      <c r="CH2" s="4">
        <f>COUNTIFS($NG2:$NL$206,EW$1)</f>
        <v>16</v>
      </c>
      <c r="CI2" s="4">
        <f>COUNTIFS($NG2:$NL$206,EX$1)</f>
        <v>22</v>
      </c>
      <c r="CJ2" s="4">
        <f>COUNTIFS($NG2:$NL$206,EY$1)</f>
        <v>21</v>
      </c>
      <c r="CK2" s="4">
        <f>COUNTIFS($NG2:$NL$206,EZ$1)</f>
        <v>23</v>
      </c>
      <c r="CL2" s="4">
        <f>COUNTIFS($NG2:$NL$206,FA$1)</f>
        <v>24</v>
      </c>
      <c r="CM2" s="4">
        <f>COUNTIFS($NG2:$NL$206,FB$1)</f>
        <v>19</v>
      </c>
      <c r="CN2" s="4">
        <f>COUNTIFS($NG2:$NL$206,FC$1)</f>
        <v>19</v>
      </c>
      <c r="CO2" s="4">
        <f>COUNTIFS($NG2:$NL$206,FD$1)</f>
        <v>21</v>
      </c>
      <c r="CP2" s="4">
        <f>COUNTIFS($NG2:$NL$206,FE$1)</f>
        <v>19</v>
      </c>
      <c r="CQ2" s="4">
        <f>COUNTIFS($NG2:$NL$206,FF$1)</f>
        <v>29</v>
      </c>
      <c r="CR2" s="4">
        <f>COUNTIFS($NG2:$NL$206,FG$1)</f>
        <v>27</v>
      </c>
      <c r="CS2" s="4">
        <f>COUNTIFS($NG2:$NL$206,FH$1)</f>
        <v>23</v>
      </c>
      <c r="CT2" s="4">
        <f>COUNTIFS($NG2:$NL$206,FI$1)</f>
        <v>22</v>
      </c>
      <c r="CU2" s="4">
        <f>COUNTIFS($NG2:$NL$206,FJ$1)</f>
        <v>27</v>
      </c>
      <c r="CV2" s="4">
        <f>COUNTIFS($NG2:$NL$206,FK$1)</f>
        <v>14</v>
      </c>
      <c r="CW2" s="4">
        <f>COUNTIFS($NG2:$NL$206,FL$1)</f>
        <v>16</v>
      </c>
      <c r="CX2" s="4">
        <f>COUNTIFS($NG2:$NL$206,FM$1)</f>
        <v>23</v>
      </c>
      <c r="CY2" s="4">
        <f>COUNTIFS($NG2:$NL$206,FN$1)</f>
        <v>23</v>
      </c>
      <c r="CZ2" s="4">
        <f>COUNTIFS($NG2:$NL$206,FO$1)</f>
        <v>15</v>
      </c>
      <c r="DA2" s="4">
        <f>COUNTIFS($NG2:$NL$206,FP$1)</f>
        <v>21</v>
      </c>
      <c r="DB2" s="4">
        <f>COUNTIFS($NG2:$NL$206,FQ$1)</f>
        <v>16</v>
      </c>
      <c r="DC2" s="4">
        <f>COUNTIFS($NG2:$NL$206,FR$1)</f>
        <v>19</v>
      </c>
      <c r="DD2" s="4">
        <f>COUNTIFS($NG2:$NL$206,FS$1)</f>
        <v>12</v>
      </c>
      <c r="DE2" s="4">
        <f>COUNTIFS($NG2:$NL$206,FT$1)</f>
        <v>23</v>
      </c>
      <c r="DF2" s="4">
        <f>COUNTIFS($NG2:$NL$206,FU$1)</f>
        <v>16</v>
      </c>
      <c r="DG2" s="4">
        <f>COUNTIFS($NG2:$NL$206,FV$1)</f>
        <v>17</v>
      </c>
      <c r="DH2" s="4">
        <f>COUNTIFS($NG2:$NL$206,FW$1)</f>
        <v>24</v>
      </c>
      <c r="DI2" s="4">
        <f>COUNTIFS($NG2:$NL$206,FX$1)</f>
        <v>23</v>
      </c>
      <c r="DJ2" s="4">
        <f>COUNTIFS($NG2:$NL$206,FY$1)</f>
        <v>19</v>
      </c>
      <c r="DK2" s="4">
        <f>COUNTIFS($NG2:$NL$206,FZ$1)</f>
        <v>12</v>
      </c>
      <c r="DL2" s="4">
        <f>COUNTIFS($NG2:$NL$206,GA$1)</f>
        <v>20</v>
      </c>
      <c r="DM2" s="4">
        <f>COUNTIFS($NG2:$NL$206,GB$1)</f>
        <v>14</v>
      </c>
      <c r="DN2" s="4">
        <f>COUNTIFS($NG2:$NL$206,GC$1)</f>
        <v>26</v>
      </c>
      <c r="DO2" s="4">
        <f>COUNTIFS($NG2:$NL$206,GD$1)</f>
        <v>13</v>
      </c>
      <c r="DP2" s="4">
        <f>COUNTIFS($NG2:$NL$206,GE$1)</f>
        <v>32</v>
      </c>
      <c r="DQ2" s="4">
        <f>COUNTIFS($NG2:$NL$206,GF$1)</f>
        <v>23</v>
      </c>
      <c r="DR2" s="4">
        <f>COUNTIFS($NG2:$NL$206,GG$1)</f>
        <v>18</v>
      </c>
      <c r="DS2" s="4">
        <f>COUNTIFS($NG2:$NL$206,GH$1)</f>
        <v>27</v>
      </c>
      <c r="DT2" s="4">
        <f>COUNTIFS($NG2:$NL$206,GI$1)</f>
        <v>17</v>
      </c>
      <c r="DU2" s="4">
        <f>COUNTIFS($NG2:$NL$206,GJ$1)</f>
        <v>20</v>
      </c>
      <c r="DV2" s="4">
        <f>COUNTIFS($NG2:$NL$206,GK$1)</f>
        <v>25</v>
      </c>
      <c r="DW2" s="4">
        <f>COUNTIFS($NG2:$NL$206,GL$1)</f>
        <v>27</v>
      </c>
      <c r="DZ2" s="4">
        <f>SUM(EA2:ED2)</f>
        <v>41</v>
      </c>
      <c r="EA2" s="4">
        <f>COUNTIFS(EF2:GL2,1)</f>
        <v>25</v>
      </c>
      <c r="EB2" s="4">
        <f>COUNTIFS(EF2:GL2,2)</f>
        <v>13</v>
      </c>
      <c r="EC2" s="4">
        <f>COUNTIFS(EF2:GL2,3)</f>
        <v>3</v>
      </c>
      <c r="ED2" s="4">
        <f>COUNTIFS(EF2:GL2,4)</f>
        <v>0</v>
      </c>
      <c r="EE2" s="4" t="s">
        <v>11</v>
      </c>
      <c r="EF2" s="4">
        <f>COUNTIFS($NG2:$NL11,EF$1)</f>
        <v>0</v>
      </c>
      <c r="EG2" s="4">
        <f t="shared" ref="EG2:GL2" si="176">COUNTIFS($NG2:$NL11,EG$1)</f>
        <v>1</v>
      </c>
      <c r="EH2" s="4">
        <f t="shared" si="176"/>
        <v>1</v>
      </c>
      <c r="EI2" s="4">
        <f t="shared" si="176"/>
        <v>2</v>
      </c>
      <c r="EJ2" s="4">
        <f t="shared" si="176"/>
        <v>1</v>
      </c>
      <c r="EK2" s="4">
        <f t="shared" si="176"/>
        <v>1</v>
      </c>
      <c r="EL2" s="4">
        <f t="shared" si="176"/>
        <v>1</v>
      </c>
      <c r="EM2" s="4">
        <f t="shared" si="176"/>
        <v>0</v>
      </c>
      <c r="EN2" s="4">
        <f t="shared" si="176"/>
        <v>0</v>
      </c>
      <c r="EO2" s="4">
        <f>COUNTIFS($NG2:$NL11,EO$1)</f>
        <v>1</v>
      </c>
      <c r="EP2" s="4">
        <f t="shared" si="176"/>
        <v>1</v>
      </c>
      <c r="EQ2" s="4">
        <f t="shared" si="176"/>
        <v>0</v>
      </c>
      <c r="ER2" s="4">
        <f t="shared" si="176"/>
        <v>1</v>
      </c>
      <c r="ES2" s="4">
        <f t="shared" si="176"/>
        <v>0</v>
      </c>
      <c r="ET2" s="4">
        <f t="shared" si="176"/>
        <v>1</v>
      </c>
      <c r="EU2" s="4">
        <f t="shared" si="176"/>
        <v>2</v>
      </c>
      <c r="EV2" s="4">
        <f t="shared" si="176"/>
        <v>1</v>
      </c>
      <c r="EW2" s="4">
        <f t="shared" si="176"/>
        <v>2</v>
      </c>
      <c r="EX2" s="4">
        <f t="shared" si="176"/>
        <v>1</v>
      </c>
      <c r="EY2" s="4">
        <f t="shared" si="176"/>
        <v>0</v>
      </c>
      <c r="EZ2" s="4">
        <f t="shared" si="176"/>
        <v>2</v>
      </c>
      <c r="FA2" s="4">
        <f t="shared" si="176"/>
        <v>3</v>
      </c>
      <c r="FB2" s="4">
        <f t="shared" si="176"/>
        <v>1</v>
      </c>
      <c r="FC2" s="4">
        <f t="shared" si="176"/>
        <v>1</v>
      </c>
      <c r="FD2" s="4">
        <f t="shared" si="176"/>
        <v>0</v>
      </c>
      <c r="FE2" s="4">
        <f t="shared" si="176"/>
        <v>2</v>
      </c>
      <c r="FF2" s="4">
        <f t="shared" si="176"/>
        <v>2</v>
      </c>
      <c r="FG2" s="4">
        <f t="shared" si="176"/>
        <v>2</v>
      </c>
      <c r="FH2" s="4">
        <f t="shared" si="176"/>
        <v>1</v>
      </c>
      <c r="FI2" s="4">
        <f t="shared" si="176"/>
        <v>0</v>
      </c>
      <c r="FJ2" s="4">
        <f t="shared" si="176"/>
        <v>2</v>
      </c>
      <c r="FK2" s="4">
        <f t="shared" si="176"/>
        <v>2</v>
      </c>
      <c r="FL2" s="4">
        <f t="shared" si="176"/>
        <v>0</v>
      </c>
      <c r="FM2" s="4">
        <f t="shared" si="176"/>
        <v>1</v>
      </c>
      <c r="FN2" s="4">
        <f t="shared" si="176"/>
        <v>1</v>
      </c>
      <c r="FO2" s="4">
        <f t="shared" si="176"/>
        <v>2</v>
      </c>
      <c r="FP2" s="4">
        <f t="shared" si="176"/>
        <v>0</v>
      </c>
      <c r="FQ2" s="4">
        <f t="shared" si="176"/>
        <v>1</v>
      </c>
      <c r="FR2" s="4">
        <f t="shared" si="176"/>
        <v>3</v>
      </c>
      <c r="FS2" s="4">
        <f t="shared" si="176"/>
        <v>0</v>
      </c>
      <c r="FT2" s="4">
        <f t="shared" si="176"/>
        <v>2</v>
      </c>
      <c r="FU2" s="4">
        <f t="shared" si="176"/>
        <v>0</v>
      </c>
      <c r="FV2" s="4">
        <f t="shared" si="176"/>
        <v>0</v>
      </c>
      <c r="FW2" s="4">
        <f t="shared" si="176"/>
        <v>1</v>
      </c>
      <c r="FX2" s="4">
        <f t="shared" si="176"/>
        <v>1</v>
      </c>
      <c r="FY2" s="4">
        <f t="shared" si="176"/>
        <v>1</v>
      </c>
      <c r="FZ2" s="4">
        <f t="shared" si="176"/>
        <v>0</v>
      </c>
      <c r="GA2" s="4">
        <f t="shared" si="176"/>
        <v>0</v>
      </c>
      <c r="GB2" s="4">
        <f t="shared" si="176"/>
        <v>0</v>
      </c>
      <c r="GC2" s="4">
        <f t="shared" si="176"/>
        <v>2</v>
      </c>
      <c r="GD2" s="4">
        <f t="shared" si="176"/>
        <v>1</v>
      </c>
      <c r="GE2" s="4">
        <f t="shared" si="176"/>
        <v>1</v>
      </c>
      <c r="GF2" s="4">
        <f t="shared" si="176"/>
        <v>0</v>
      </c>
      <c r="GG2" s="4">
        <f t="shared" si="176"/>
        <v>3</v>
      </c>
      <c r="GH2" s="4">
        <f t="shared" si="176"/>
        <v>2</v>
      </c>
      <c r="GI2" s="4">
        <f t="shared" si="176"/>
        <v>1</v>
      </c>
      <c r="GJ2" s="4">
        <f t="shared" si="176"/>
        <v>0</v>
      </c>
      <c r="GK2" s="4">
        <f t="shared" si="176"/>
        <v>1</v>
      </c>
      <c r="GL2" s="4">
        <f t="shared" si="176"/>
        <v>1</v>
      </c>
      <c r="GM2">
        <f>SUM(EF2:GL2)</f>
        <v>60</v>
      </c>
      <c r="GO2">
        <f>SUM(GP2:GU2)</f>
        <v>0</v>
      </c>
      <c r="GP2">
        <f>COUNTIFS($NG3:$NL3,NG2)</f>
        <v>0</v>
      </c>
      <c r="GQ2">
        <f>COUNTIFS($NG3:$NL3,NH2)</f>
        <v>0</v>
      </c>
      <c r="GR2">
        <f t="shared" ref="GR2:GR7" si="177">COUNTIFS($NG3:$NL3,NI2)</f>
        <v>0</v>
      </c>
      <c r="GS2">
        <f t="shared" ref="GS2:GS7" si="178">COUNTIFS($NG3:$NL3,NJ2)</f>
        <v>0</v>
      </c>
      <c r="GT2">
        <f t="shared" ref="GT2:GT7" si="179">COUNTIFS($NG3:$NL3,NK2)</f>
        <v>0</v>
      </c>
      <c r="GU2">
        <f t="shared" ref="GU2:GU7" si="180">COUNTIFS($NG3:$NL3,NL2)</f>
        <v>0</v>
      </c>
      <c r="GV2" s="1">
        <f>COUNTIFS(WE2:WJ2,"&gt;0")</f>
        <v>4</v>
      </c>
      <c r="GW2">
        <f>IF(AND(RO2&lt;&gt;"x",RO3="x"),1,0)</f>
        <v>0</v>
      </c>
      <c r="GX2">
        <f t="shared" ref="GX2:GX65" si="181">IF(AND(RP2&lt;&gt;"x",RP3="x"),1,0)</f>
        <v>0</v>
      </c>
      <c r="GY2">
        <f t="shared" ref="GY2:GY65" si="182">IF(AND(RQ2&lt;&gt;"x",RQ3="x"),1,0)</f>
        <v>0</v>
      </c>
      <c r="GZ2">
        <f t="shared" ref="GZ2:GZ65" si="183">IF(AND(RR2&lt;&gt;"x",RR3="x"),1,0)</f>
        <v>0</v>
      </c>
      <c r="HA2">
        <f t="shared" ref="HA2:HA65" si="184">IF(AND(RS2&lt;&gt;"x",RS3="x"),1,0)</f>
        <v>0</v>
      </c>
      <c r="HB2">
        <f t="shared" ref="HB2:HB65" si="185">IF(AND(RT2&lt;&gt;"x",RT3="x"),1,0)</f>
        <v>0</v>
      </c>
      <c r="HC2">
        <f t="shared" ref="HC2:HC65" si="186">IF(AND(RU2&lt;&gt;"x",RU3="x"),1,0)</f>
        <v>0</v>
      </c>
      <c r="HD2">
        <f t="shared" ref="HD2:HD65" si="187">IF(AND(RV2&lt;&gt;"x",RV3="x"),1,0)</f>
        <v>0</v>
      </c>
      <c r="HE2">
        <f t="shared" ref="HE2:HE65" si="188">IF(AND(RW2&lt;&gt;"x",RW3="x"),1,0)</f>
        <v>1</v>
      </c>
      <c r="HF2">
        <f t="shared" ref="HF2:HF65" si="189">IF(AND(RX2&lt;&gt;"x",RX3="x"),1,0)</f>
        <v>0</v>
      </c>
      <c r="HG2">
        <f t="shared" ref="HG2:HG65" si="190">IF(AND(RY2&lt;&gt;"x",RY3="x"),1,0)</f>
        <v>0</v>
      </c>
      <c r="HH2">
        <f t="shared" ref="HH2:HH65" si="191">IF(AND(RZ2&lt;&gt;"x",RZ3="x"),1,0)</f>
        <v>0</v>
      </c>
      <c r="HI2">
        <f t="shared" ref="HI2:HI65" si="192">IF(AND(SA2&lt;&gt;"x",SA3="x"),1,0)</f>
        <v>0</v>
      </c>
      <c r="HJ2">
        <f t="shared" ref="HJ2:HJ65" si="193">IF(AND(SB2&lt;&gt;"x",SB3="x"),1,0)</f>
        <v>0</v>
      </c>
      <c r="HK2">
        <f t="shared" ref="HK2:HK65" si="194">IF(AND(SC2&lt;&gt;"x",SC3="x"),1,0)</f>
        <v>0</v>
      </c>
      <c r="HL2">
        <f t="shared" ref="HL2:HL65" si="195">IF(AND(SD2&lt;&gt;"x",SD3="x"),1,0)</f>
        <v>0</v>
      </c>
      <c r="HM2">
        <f t="shared" ref="HM2:HM65" si="196">IF(AND(SE2&lt;&gt;"x",SE3="x"),1,0)</f>
        <v>0</v>
      </c>
      <c r="HN2">
        <f t="shared" ref="HN2:HN65" si="197">IF(AND(SF2&lt;&gt;"x",SF3="x"),1,0)</f>
        <v>0</v>
      </c>
      <c r="HO2">
        <f t="shared" ref="HO2:HO65" si="198">IF(AND(SG2&lt;&gt;"x",SG3="x"),1,0)</f>
        <v>0</v>
      </c>
      <c r="HP2">
        <f t="shared" ref="HP2:HP65" si="199">IF(AND(SH2&lt;&gt;"x",SH3="x"),1,0)</f>
        <v>0</v>
      </c>
      <c r="HQ2">
        <f t="shared" ref="HQ2:HQ65" si="200">IF(AND(SI2&lt;&gt;"x",SI3="x"),1,0)</f>
        <v>0</v>
      </c>
      <c r="HR2">
        <f t="shared" ref="HR2:HR65" si="201">IF(AND(SJ2&lt;&gt;"x",SJ3="x"),1,0)</f>
        <v>0</v>
      </c>
      <c r="HS2">
        <f t="shared" ref="HS2:HS65" si="202">IF(AND(SK2&lt;&gt;"x",SK3="x"),1,0)</f>
        <v>0</v>
      </c>
      <c r="HT2">
        <f t="shared" ref="HT2:HT33" si="203">IF(AND(SL2&lt;&gt;"x",SL3="x"),1,0)</f>
        <v>0</v>
      </c>
      <c r="HU2">
        <f t="shared" ref="HU2:HU65" si="204">IF(AND(SM2&lt;&gt;"x",SM3="x"),1,0)</f>
        <v>1</v>
      </c>
      <c r="HV2">
        <f t="shared" ref="HV2:HV65" si="205">IF(AND(SN2&lt;&gt;"x",SN3="x"),1,0)</f>
        <v>0</v>
      </c>
      <c r="HW2">
        <f t="shared" ref="HW2:HW65" si="206">IF(AND(SO2&lt;&gt;"x",SO3="x"),1,0)</f>
        <v>0</v>
      </c>
      <c r="HX2">
        <f t="shared" ref="HX2:HX65" si="207">IF(AND(SP2&lt;&gt;"x",SP3="x"),1,0)</f>
        <v>0</v>
      </c>
      <c r="HY2">
        <f t="shared" ref="HY2:HY65" si="208">IF(AND(SQ2&lt;&gt;"x",SQ3="x"),1,0)</f>
        <v>0</v>
      </c>
      <c r="HZ2">
        <f t="shared" ref="HZ2:HZ65" si="209">IF(AND(SR2&lt;&gt;"x",SR3="x"),1,0)</f>
        <v>0</v>
      </c>
      <c r="IA2">
        <f t="shared" ref="IA2:IA65" si="210">IF(AND(SS2&lt;&gt;"x",SS3="x"),1,0)</f>
        <v>0</v>
      </c>
      <c r="IB2">
        <f t="shared" ref="IB2:IB65" si="211">IF(AND(ST2&lt;&gt;"x",ST3="x"),1,0)</f>
        <v>0</v>
      </c>
      <c r="IC2">
        <f t="shared" ref="IC2:IC65" si="212">IF(AND(SU2&lt;&gt;"x",SU3="x"),1,0)</f>
        <v>0</v>
      </c>
      <c r="ID2">
        <f t="shared" ref="ID2:ID65" si="213">IF(AND(SV2&lt;&gt;"x",SV3="x"),1,0)</f>
        <v>0</v>
      </c>
      <c r="IE2">
        <f t="shared" ref="IE2:IE65" si="214">IF(AND(SW2&lt;&gt;"x",SW3="x"),1,0)</f>
        <v>0</v>
      </c>
      <c r="IF2">
        <f t="shared" ref="IF2:IF65" si="215">IF(AND(SX2&lt;&gt;"x",SX3="x"),1,0)</f>
        <v>0</v>
      </c>
      <c r="IG2">
        <f t="shared" ref="IG2:IG65" si="216">IF(AND(SY2&lt;&gt;"x",SY3="x"),1,0)</f>
        <v>0</v>
      </c>
      <c r="IH2">
        <f t="shared" ref="IH2:IH65" si="217">IF(AND(SZ2&lt;&gt;"x",SZ3="x"),1,0)</f>
        <v>0</v>
      </c>
      <c r="II2">
        <f t="shared" ref="II2:II65" si="218">IF(AND(TA2&lt;&gt;"x",TA3="x"),1,0)</f>
        <v>0</v>
      </c>
      <c r="IJ2">
        <f t="shared" ref="IJ2:IJ65" si="219">IF(AND(TB2&lt;&gt;"x",TB3="x"),1,0)</f>
        <v>0</v>
      </c>
      <c r="IK2">
        <f t="shared" ref="IK2:IK65" si="220">IF(AND(TC2&lt;&gt;"x",TC3="x"),1,0)</f>
        <v>0</v>
      </c>
      <c r="IL2">
        <f t="shared" ref="IL2:IL65" si="221">IF(AND(TD2&lt;&gt;"x",TD3="x"),1,0)</f>
        <v>0</v>
      </c>
      <c r="IM2">
        <f t="shared" ref="IM2:IM65" si="222">IF(AND(TE2&lt;&gt;"x",TE3="x"),1,0)</f>
        <v>0</v>
      </c>
      <c r="IN2">
        <f t="shared" ref="IN2:IN65" si="223">IF(AND(TF2&lt;&gt;"x",TF3="x"),1,0)</f>
        <v>0</v>
      </c>
      <c r="IO2">
        <f t="shared" ref="IO2:IO65" si="224">IF(AND(TG2&lt;&gt;"x",TG3="x"),1,0)</f>
        <v>0</v>
      </c>
      <c r="IP2">
        <f t="shared" ref="IP2:IP65" si="225">IF(AND(TH2&lt;&gt;"x",TH3="x"),1,0)</f>
        <v>0</v>
      </c>
      <c r="IQ2">
        <f t="shared" ref="IQ2:IQ33" si="226">IF(AND(TI2&lt;&gt;"x",TI3="x"),1,0)</f>
        <v>0</v>
      </c>
      <c r="IR2">
        <f t="shared" ref="IR2:IR65" si="227">IF(AND(TJ2&lt;&gt;"x",TJ3="x"),1,0)</f>
        <v>0</v>
      </c>
      <c r="IS2">
        <f t="shared" ref="IS2:IS65" si="228">IF(AND(TK2&lt;&gt;"x",TK3="x"),1,0)</f>
        <v>0</v>
      </c>
      <c r="IT2">
        <f t="shared" ref="IT2:IT65" si="229">IF(AND(TL2&lt;&gt;"x",TL3="x"),1,0)</f>
        <v>0</v>
      </c>
      <c r="IU2">
        <f t="shared" ref="IU2:IU65" si="230">IF(AND(TM2&lt;&gt;"x",TM3="x"),1,0)</f>
        <v>0</v>
      </c>
      <c r="IV2">
        <f t="shared" ref="IV2:IV65" si="231">IF(AND(TN2&lt;&gt;"x",TN3="x"),1,0)</f>
        <v>0</v>
      </c>
      <c r="IW2">
        <f t="shared" ref="IW2:IW65" si="232">IF(AND(TO2&lt;&gt;"x",TO3="x"),1,0)</f>
        <v>0</v>
      </c>
      <c r="IX2">
        <f t="shared" ref="IX2:IX65" si="233">IF(AND(TP2&lt;&gt;"x",TP3="x"),1,0)</f>
        <v>0</v>
      </c>
      <c r="IY2">
        <f t="shared" ref="IY2:IY65" si="234">IF(AND(TQ2&lt;&gt;"x",TQ3="x"),1,0)</f>
        <v>0</v>
      </c>
      <c r="IZ2">
        <f t="shared" ref="IZ2:IZ65" si="235">IF(AND(TR2&lt;&gt;"x",TR3="x"),1,0)</f>
        <v>0</v>
      </c>
      <c r="JA2">
        <f t="shared" ref="JA2:JA65" si="236">IF(AND(TS2&lt;&gt;"x",TS3="x"),1,0)</f>
        <v>0</v>
      </c>
      <c r="JB2">
        <f>IF(AND(TT2&lt;&gt;"x",TT3="x"),1,0)</f>
        <v>0</v>
      </c>
      <c r="JC2">
        <f>IF(AND(TU2&lt;&gt;"x",TU3="x"),1,0)</f>
        <v>0</v>
      </c>
      <c r="JF2">
        <f t="shared" ref="JF2:KK2" si="237">IF(AND(RO2="x",RO3&lt;&gt;"x"),1,0)</f>
        <v>0</v>
      </c>
      <c r="JG2">
        <f t="shared" si="237"/>
        <v>0</v>
      </c>
      <c r="JH2">
        <f t="shared" si="237"/>
        <v>0</v>
      </c>
      <c r="JI2">
        <f t="shared" si="237"/>
        <v>0</v>
      </c>
      <c r="JJ2">
        <f t="shared" si="237"/>
        <v>0</v>
      </c>
      <c r="JK2">
        <f t="shared" si="237"/>
        <v>0</v>
      </c>
      <c r="JL2">
        <f t="shared" si="237"/>
        <v>0</v>
      </c>
      <c r="JM2">
        <f t="shared" si="237"/>
        <v>0</v>
      </c>
      <c r="JN2">
        <f t="shared" si="237"/>
        <v>0</v>
      </c>
      <c r="JO2">
        <f t="shared" si="237"/>
        <v>1</v>
      </c>
      <c r="JP2">
        <f t="shared" si="237"/>
        <v>0</v>
      </c>
      <c r="JQ2">
        <f t="shared" si="237"/>
        <v>0</v>
      </c>
      <c r="JR2">
        <f t="shared" si="237"/>
        <v>0</v>
      </c>
      <c r="JS2">
        <f t="shared" si="237"/>
        <v>0</v>
      </c>
      <c r="JT2">
        <f t="shared" si="237"/>
        <v>1</v>
      </c>
      <c r="JU2">
        <f t="shared" si="237"/>
        <v>0</v>
      </c>
      <c r="JV2">
        <f t="shared" si="237"/>
        <v>0</v>
      </c>
      <c r="JW2">
        <f t="shared" si="237"/>
        <v>0</v>
      </c>
      <c r="JX2">
        <f t="shared" si="237"/>
        <v>0</v>
      </c>
      <c r="JY2">
        <f t="shared" si="237"/>
        <v>0</v>
      </c>
      <c r="JZ2">
        <f t="shared" si="237"/>
        <v>0</v>
      </c>
      <c r="KA2">
        <f t="shared" si="237"/>
        <v>0</v>
      </c>
      <c r="KB2">
        <f t="shared" si="237"/>
        <v>0</v>
      </c>
      <c r="KC2">
        <f t="shared" si="237"/>
        <v>0</v>
      </c>
      <c r="KD2">
        <f t="shared" si="237"/>
        <v>0</v>
      </c>
      <c r="KE2">
        <f t="shared" si="237"/>
        <v>0</v>
      </c>
      <c r="KF2">
        <f t="shared" si="237"/>
        <v>0</v>
      </c>
      <c r="KG2">
        <f t="shared" si="237"/>
        <v>0</v>
      </c>
      <c r="KH2">
        <f t="shared" si="237"/>
        <v>0</v>
      </c>
      <c r="KI2">
        <f t="shared" si="237"/>
        <v>0</v>
      </c>
      <c r="KJ2">
        <f t="shared" si="237"/>
        <v>0</v>
      </c>
      <c r="KK2">
        <f t="shared" si="237"/>
        <v>0</v>
      </c>
      <c r="KL2">
        <f t="shared" ref="KL2:LL2" si="238">IF(AND(SU2="x",SU3&lt;&gt;"x"),1,0)</f>
        <v>0</v>
      </c>
      <c r="KM2">
        <f t="shared" si="238"/>
        <v>0</v>
      </c>
      <c r="KN2">
        <f t="shared" si="238"/>
        <v>0</v>
      </c>
      <c r="KO2">
        <f t="shared" si="238"/>
        <v>0</v>
      </c>
      <c r="KP2">
        <f t="shared" si="238"/>
        <v>0</v>
      </c>
      <c r="KQ2">
        <f t="shared" si="238"/>
        <v>1</v>
      </c>
      <c r="KR2">
        <f t="shared" si="238"/>
        <v>0</v>
      </c>
      <c r="KS2">
        <f t="shared" si="238"/>
        <v>0</v>
      </c>
      <c r="KT2">
        <f t="shared" si="238"/>
        <v>0</v>
      </c>
      <c r="KU2">
        <f t="shared" si="238"/>
        <v>0</v>
      </c>
      <c r="KV2">
        <f t="shared" si="238"/>
        <v>0</v>
      </c>
      <c r="KW2">
        <f t="shared" si="238"/>
        <v>0</v>
      </c>
      <c r="KX2">
        <f t="shared" si="238"/>
        <v>0</v>
      </c>
      <c r="KY2">
        <f t="shared" si="238"/>
        <v>0</v>
      </c>
      <c r="KZ2">
        <f t="shared" si="238"/>
        <v>0</v>
      </c>
      <c r="LA2">
        <f t="shared" si="238"/>
        <v>0</v>
      </c>
      <c r="LB2">
        <f t="shared" si="238"/>
        <v>0</v>
      </c>
      <c r="LC2">
        <f t="shared" si="238"/>
        <v>0</v>
      </c>
      <c r="LD2">
        <f t="shared" si="238"/>
        <v>0</v>
      </c>
      <c r="LE2">
        <f t="shared" si="238"/>
        <v>0</v>
      </c>
      <c r="LF2">
        <f t="shared" si="238"/>
        <v>0</v>
      </c>
      <c r="LG2">
        <f t="shared" si="238"/>
        <v>0</v>
      </c>
      <c r="LH2">
        <f t="shared" si="238"/>
        <v>0</v>
      </c>
      <c r="LI2">
        <f t="shared" si="238"/>
        <v>0</v>
      </c>
      <c r="LJ2">
        <f t="shared" si="238"/>
        <v>0</v>
      </c>
      <c r="LK2">
        <f t="shared" si="238"/>
        <v>0</v>
      </c>
      <c r="LL2">
        <f t="shared" si="238"/>
        <v>0</v>
      </c>
      <c r="LN2">
        <f>SUM(JF2:LL2)</f>
        <v>3</v>
      </c>
      <c r="LO2" s="12">
        <f>IF((RN3+NB2)&gt;=20, (RN3+NB2)-21+0.5,100)</f>
        <v>0.5</v>
      </c>
      <c r="LQ2">
        <f>COUNTIFS($NG3:$NL12,NG12)</f>
        <v>2</v>
      </c>
      <c r="LR2">
        <f>COUNTIFS($NG3:$NL12,NH12)</f>
        <v>1</v>
      </c>
      <c r="LS2">
        <f t="shared" ref="LS2" si="239">COUNTIFS($NG3:$NL12,NI12)</f>
        <v>3</v>
      </c>
      <c r="LT2">
        <f t="shared" ref="LT2" si="240">COUNTIFS($NG3:$NL12,NJ12)</f>
        <v>1</v>
      </c>
      <c r="LU2">
        <f t="shared" ref="LU2" si="241">COUNTIFS($NG3:$NL12,NK12)</f>
        <v>2</v>
      </c>
      <c r="LV2">
        <f t="shared" ref="LV2" si="242">COUNTIFS($NG3:$NL12,NL12)</f>
        <v>4</v>
      </c>
      <c r="LX2" s="5">
        <f t="shared" ref="LX2:MC5" si="243">COUNTIFS($NG2:$NL11,NG12)</f>
        <v>1</v>
      </c>
      <c r="LY2" s="5">
        <f t="shared" si="243"/>
        <v>0</v>
      </c>
      <c r="LZ2" s="5">
        <f t="shared" si="243"/>
        <v>2</v>
      </c>
      <c r="MA2" s="5">
        <f t="shared" si="243"/>
        <v>0</v>
      </c>
      <c r="MB2" s="5">
        <f t="shared" si="243"/>
        <v>1</v>
      </c>
      <c r="MC2" s="5">
        <f t="shared" si="243"/>
        <v>3</v>
      </c>
      <c r="MD2" s="5"/>
      <c r="ME2" s="5">
        <f>IF(LX2=(LQ2-1),0,1)</f>
        <v>0</v>
      </c>
      <c r="MF2" s="5">
        <f t="shared" ref="MF2" si="244">IF(LY2=(LR2-1),0,1)</f>
        <v>0</v>
      </c>
      <c r="MG2" s="5">
        <f t="shared" ref="MG2" si="245">IF(LZ2=(LS2-1),0,1)</f>
        <v>0</v>
      </c>
      <c r="MH2" s="5">
        <f t="shared" ref="MH2" si="246">IF(MA2=(LT2-1),0,1)</f>
        <v>0</v>
      </c>
      <c r="MI2" s="5">
        <f t="shared" ref="MI2" si="247">IF(MB2=(LU2-1),0,1)</f>
        <v>0</v>
      </c>
      <c r="MJ2" s="5">
        <f t="shared" ref="MJ2" si="248">IF(MC2=(LV2-1),0,1)</f>
        <v>0</v>
      </c>
      <c r="MK2" s="5"/>
      <c r="ML2" s="20">
        <f>SUM(ME2:MJ2)</f>
        <v>0</v>
      </c>
      <c r="MN2" s="4">
        <f>IF(LQ2=LX2,LX2,0)</f>
        <v>0</v>
      </c>
      <c r="MO2" s="4">
        <f t="shared" ref="MO2:MO6" si="249">IF(LR2=LY2,LY2,0)</f>
        <v>0</v>
      </c>
      <c r="MP2" s="4">
        <f t="shared" ref="MP2:MP6" si="250">IF(LS2=LZ2,LZ2,0)</f>
        <v>0</v>
      </c>
      <c r="MQ2" s="4">
        <f t="shared" ref="MQ2:MQ6" si="251">IF(LT2=MA2,MA2,0)</f>
        <v>0</v>
      </c>
      <c r="MR2" s="4">
        <f t="shared" ref="MR2:MR6" si="252">IF(LU2=MB2,MB2,0)</f>
        <v>0</v>
      </c>
      <c r="MS2" s="4">
        <f t="shared" ref="MS2:MS6" si="253">IF(LV2=MC2,MC2,0)</f>
        <v>0</v>
      </c>
      <c r="MU2">
        <f t="shared" si="58"/>
        <v>0</v>
      </c>
      <c r="MV2">
        <f>IF(COUNTIFS($NG3:$NL11,NH12)&gt;0,0,1)</f>
        <v>1</v>
      </c>
      <c r="MW2">
        <f t="shared" si="58"/>
        <v>0</v>
      </c>
      <c r="MX2">
        <f>IF(COUNTIFS($NG3:$NL11,NJ12)&gt;0,0,1)</f>
        <v>1</v>
      </c>
      <c r="MY2">
        <f t="shared" ref="MY2:MZ2" si="254">IF(COUNTIFS($NG3:$NL11,NK12)&gt;0,0,1)</f>
        <v>0</v>
      </c>
      <c r="MZ2">
        <f t="shared" si="254"/>
        <v>0</v>
      </c>
      <c r="NA2">
        <f>SUM(GW2:JC2)</f>
        <v>2</v>
      </c>
      <c r="NB2">
        <f>SUM(MU2:MZ2)</f>
        <v>2</v>
      </c>
      <c r="NC2">
        <f>NB2-NA2</f>
        <v>0</v>
      </c>
      <c r="ND2">
        <f>ND1+1</f>
        <v>2</v>
      </c>
      <c r="NE2">
        <f>COUNTIFS(RN$2:RN$206,ND2)</f>
        <v>0</v>
      </c>
      <c r="NG2" s="1">
        <v>10</v>
      </c>
      <c r="NH2" s="1">
        <v>15</v>
      </c>
      <c r="NI2" s="1">
        <v>27</v>
      </c>
      <c r="NJ2" s="1">
        <v>38</v>
      </c>
      <c r="NK2" s="1">
        <v>39</v>
      </c>
      <c r="NL2" s="1">
        <v>41</v>
      </c>
      <c r="NM2" s="1"/>
      <c r="NN2" s="1">
        <f>IF(NG2&lt;=19,1,0)</f>
        <v>1</v>
      </c>
      <c r="NO2" s="1">
        <f>IF(NL2&gt;40,1,0)</f>
        <v>1</v>
      </c>
      <c r="NP2" s="30">
        <f>SUM(NN2:NO2)</f>
        <v>2</v>
      </c>
      <c r="NQ2" s="1"/>
      <c r="NR2" s="1">
        <f>NH2-NG2</f>
        <v>5</v>
      </c>
      <c r="NS2" s="1">
        <f>NI2-NH2</f>
        <v>12</v>
      </c>
      <c r="NT2" s="1">
        <f>NJ2-NI2</f>
        <v>11</v>
      </c>
      <c r="NU2" s="1">
        <f>NK2-NJ2</f>
        <v>1</v>
      </c>
      <c r="NV2" s="1">
        <f>NL2-NK2</f>
        <v>2</v>
      </c>
      <c r="NW2" s="1"/>
      <c r="NX2" s="1">
        <f>SUMPRODUCT(1/COUNTIF(NR2:NV2,NR2:NV2))</f>
        <v>5</v>
      </c>
      <c r="NY2" s="1"/>
      <c r="NZ2" s="1">
        <f>IF(NG2&lt;=9,1,IF(AND(NG2&gt;9,NG2&lt;=19),2,IF(AND(NG2&gt;19,NG2&lt;=29),3,IF(AND(NG2&gt;29,NG2&lt;=39),4,IF(AND(NG2&gt;39,NG2&lt;=49),5,IF(AND(NG2&gt;49,NG2&lt;=59),6))))))</f>
        <v>2</v>
      </c>
      <c r="OA2" s="1">
        <f t="shared" ref="OA2:OA65" si="255">IF(NH2&lt;=9,1,IF(AND(NH2&gt;9,NH2&lt;=19),2,IF(AND(NH2&gt;19,NH2&lt;=29),3,IF(AND(NH2&gt;29,NH2&lt;=39),4,IF(AND(NH2&gt;39,NH2&lt;=49),5,IF(AND(NH2&gt;49,NH2&lt;=59),6))))))</f>
        <v>2</v>
      </c>
      <c r="OB2" s="1">
        <f t="shared" ref="OB2:OB65" si="256">IF(NI2&lt;=9,1,IF(AND(NI2&gt;9,NI2&lt;=19),2,IF(AND(NI2&gt;19,NI2&lt;=29),3,IF(AND(NI2&gt;29,NI2&lt;=39),4,IF(AND(NI2&gt;39,NI2&lt;=49),5,IF(AND(NI2&gt;49,NI2&lt;=59),6))))))</f>
        <v>3</v>
      </c>
      <c r="OC2" s="1">
        <f t="shared" ref="OC2:OC65" si="257">IF(NJ2&lt;=9,1,IF(AND(NJ2&gt;9,NJ2&lt;=19),2,IF(AND(NJ2&gt;19,NJ2&lt;=29),3,IF(AND(NJ2&gt;29,NJ2&lt;=39),4,IF(AND(NJ2&gt;39,NJ2&lt;=49),5,IF(AND(NJ2&gt;49,NJ2&lt;=59),6))))))</f>
        <v>4</v>
      </c>
      <c r="OD2" s="1">
        <f t="shared" ref="OD2:OD65" si="258">IF(NK2&lt;=9,1,IF(AND(NK2&gt;9,NK2&lt;=19),2,IF(AND(NK2&gt;19,NK2&lt;=29),3,IF(AND(NK2&gt;29,NK2&lt;=39),4,IF(AND(NK2&gt;39,NK2&lt;=49),5,IF(AND(NK2&gt;49,NK2&lt;=59),6))))))</f>
        <v>4</v>
      </c>
      <c r="OE2" s="1">
        <f t="shared" ref="OE2:OE65" si="259">IF(NL2&lt;=9,1,IF(AND(NL2&gt;9,NL2&lt;=19),2,IF(AND(NL2&gt;19,NL2&lt;=29),3,IF(AND(NL2&gt;29,NL2&lt;=39),4,IF(AND(NL2&gt;39,NL2&lt;=49),5,IF(AND(NL2&gt;49,NL2&lt;=59),6))))))</f>
        <v>5</v>
      </c>
      <c r="OF2" s="1"/>
      <c r="OG2" s="1">
        <f>SUMPRODUCT(1/COUNTIF(NZ2:OE2,NZ2:OE2))</f>
        <v>4</v>
      </c>
      <c r="OH2" s="1"/>
      <c r="OI2" s="1">
        <f>PI2</f>
        <v>0</v>
      </c>
      <c r="OJ2" s="1">
        <f>PK2</f>
        <v>0</v>
      </c>
      <c r="OK2" s="1">
        <f>PM2</f>
        <v>9</v>
      </c>
      <c r="OL2" s="1">
        <f>PO2</f>
        <v>0</v>
      </c>
      <c r="OM2" s="1">
        <f>PQ2</f>
        <v>4</v>
      </c>
      <c r="ON2" s="1">
        <f>PS2</f>
        <v>5</v>
      </c>
      <c r="OO2" s="1"/>
      <c r="OP2" s="1">
        <f>COUNTIFS(OI2:ON2,"=0")</f>
        <v>3</v>
      </c>
      <c r="OQ2" s="1">
        <f>COUNTIFS(OI2:ON2,"&gt;0")</f>
        <v>3</v>
      </c>
      <c r="OR2" s="1">
        <f>IF(OP2&gt;0,SUMPRODUCT(1/COUNTIF(OI2:ON2,OI2:ON2))-1,SUMPRODUCT(1/COUNTIF(OI2:ON2,OI2:ON2)))</f>
        <v>3</v>
      </c>
      <c r="OS2" s="1">
        <f>6-OP2</f>
        <v>3</v>
      </c>
      <c r="OT2" s="1">
        <f>OR2-OS2</f>
        <v>0</v>
      </c>
      <c r="OU2" s="1">
        <f>IF(AND(OT2=-1,OS2&lt;5),1,0)</f>
        <v>0</v>
      </c>
      <c r="OV2" s="19">
        <f t="shared" ref="OV2:OV33" si="260">SUMPRODUCT(1/COUNTIF(OI2:ON2,OI2:ON2))</f>
        <v>4</v>
      </c>
      <c r="OW2" s="1"/>
      <c r="OX2" s="19">
        <f>COUNTIFS(OI2:ON2,"&lt;&gt;0")</f>
        <v>3</v>
      </c>
      <c r="OY2" s="1">
        <f t="shared" ref="OY2:OY27" si="261">IF(COUNTIFS(OI2:ON2,"&gt;0")&gt;1,OV2-1,OV2)</f>
        <v>3</v>
      </c>
      <c r="OZ2" s="1"/>
      <c r="PA2" s="1">
        <f t="shared" ref="PA2:PA33" si="262">6-COUNTIFS(OI2:ON2,"=0")</f>
        <v>3</v>
      </c>
      <c r="PB2" s="1">
        <f>6-PA2</f>
        <v>3</v>
      </c>
      <c r="PC2" s="1"/>
      <c r="PD2" s="19">
        <f t="shared" ref="PD2:PD33" si="263">IF(6-PA2&gt;1,OV2-1,PA2)</f>
        <v>3</v>
      </c>
      <c r="PE2" s="1"/>
      <c r="PF2" s="24">
        <f t="shared" ref="PF2:PF33" si="264">PD2-OX2</f>
        <v>0</v>
      </c>
      <c r="PH2" s="1"/>
      <c r="PI2" s="1">
        <f>IF(MIN(PV2:QA2)=100,0,MIN(PV2:QA2))</f>
        <v>0</v>
      </c>
      <c r="PJ2" s="19">
        <f t="shared" ref="PJ2:PJ65" si="265">COUNTIFS(NG3:NL12,NG2)</f>
        <v>0</v>
      </c>
      <c r="PK2" s="1">
        <f>IF(MIN(QC2:QH2)=100,0,MIN(QC2:QH2))</f>
        <v>0</v>
      </c>
      <c r="PL2" s="19">
        <f t="shared" ref="PL2:PL65" si="266">COUNTIFS(NG3:NL12,NH2)</f>
        <v>0</v>
      </c>
      <c r="PM2" s="1">
        <f>IF(MIN(QJ2:QO2)=100,0,MIN(QJ2:QO2))</f>
        <v>9</v>
      </c>
      <c r="PN2" s="19">
        <f t="shared" ref="PN2:PN65" si="267">COUNTIFS(NG3:NL12,NI2)</f>
        <v>1</v>
      </c>
      <c r="PO2" s="1">
        <f>IF(MIN(QQ2:QV2)=100,0,MIN(QQ2:QV2))</f>
        <v>0</v>
      </c>
      <c r="PP2" s="19">
        <f t="shared" ref="PP2:PP65" si="268">COUNTIFS(NG3:NL12,NJ2)</f>
        <v>0</v>
      </c>
      <c r="PQ2" s="1">
        <f>IF(MIN(QX2:RC2)=100,0,MIN(QX2:RC2))</f>
        <v>4</v>
      </c>
      <c r="PR2" s="19">
        <f t="shared" ref="PR2:PR65" si="269">COUNTIFS(NG3:NL12,NK2)</f>
        <v>2</v>
      </c>
      <c r="PS2" s="1">
        <f>IF(MIN(RE2:RJ2)=100,0,MIN(RE2:RJ2))</f>
        <v>5</v>
      </c>
      <c r="PT2" s="19">
        <f t="shared" ref="PT2:PT65" si="270">COUNTIFS(NG3:NL12,NL2)</f>
        <v>1</v>
      </c>
      <c r="PU2" s="3"/>
      <c r="PV2" s="1">
        <f t="shared" ref="PV2:PV65" si="271">IF(ISNA(MATCH($NG2,NG3:NG12,0)),100,MATCH($NG2,NG3:NG12,0))</f>
        <v>100</v>
      </c>
      <c r="PW2" s="1">
        <f t="shared" ref="PW2:PW65" si="272">IF(ISNA(MATCH($NG2,NH3:NH12,0)),100,MATCH($NG2,NH3:NH12,0))</f>
        <v>100</v>
      </c>
      <c r="PX2" s="1">
        <f t="shared" ref="PX2:PX65" si="273">IF(ISNA(MATCH($NG2,NI3:NI12,0)),100,MATCH($NG2,NI3:NI12,0))</f>
        <v>100</v>
      </c>
      <c r="PY2" s="1">
        <f t="shared" ref="PY2:PY65" si="274">IF(ISNA(MATCH($NG2,NJ3:NJ12,0)),100,MATCH($NG2,NJ3:NJ12,0))</f>
        <v>100</v>
      </c>
      <c r="PZ2" s="1">
        <f t="shared" ref="PZ2:PZ65" si="275">IF(ISNA(MATCH($NG2,NK3:NK12,0)),100,MATCH($NG2,NK3:NK12,0))</f>
        <v>100</v>
      </c>
      <c r="QA2" s="1">
        <f t="shared" ref="QA2:QA65" si="276">IF(ISNA(MATCH($NG2,NL3:NL12,0)),100,MATCH($NG2,NL3:NL12,0))</f>
        <v>100</v>
      </c>
      <c r="QB2" s="1"/>
      <c r="QC2" s="1">
        <f t="shared" ref="QC2:QC65" si="277">IF(ISNA(MATCH($NH2,NG3:NG12,0)),100,MATCH($NH2,NG3:NG12,0))</f>
        <v>100</v>
      </c>
      <c r="QD2" s="1">
        <f t="shared" ref="QD2:QD65" si="278">IF(ISNA(MATCH($NH2,NH3:NH12,0)),100,MATCH($NH2,NH3:NH12,0))</f>
        <v>100</v>
      </c>
      <c r="QE2" s="1">
        <f t="shared" ref="QE2:QE65" si="279">IF(ISNA(MATCH($NH2,NI3:NI12,0)),100,MATCH($NH2,NI3:NI12,0))</f>
        <v>100</v>
      </c>
      <c r="QF2" s="1">
        <f t="shared" ref="QF2:QF65" si="280">IF(ISNA(MATCH($NH2,NJ3:NJ12,0)),100,MATCH($NH2,NJ3:NJ12,0))</f>
        <v>100</v>
      </c>
      <c r="QG2" s="1">
        <f t="shared" ref="QG2:QG65" si="281">IF(ISNA(MATCH($NH2,NK3:NK12,0)),100,MATCH($NH2,NK3:NK12,0))</f>
        <v>100</v>
      </c>
      <c r="QH2" s="1">
        <f t="shared" ref="QH2:QH65" si="282">IF(ISNA(MATCH($NH2,NL3:NL12,0)),100,MATCH($NH2,NL3:NL12,0))</f>
        <v>100</v>
      </c>
      <c r="QI2" s="1"/>
      <c r="QJ2" s="1">
        <f t="shared" ref="QJ2:QJ65" si="283">IF(ISNA(MATCH($NI2,NG3:NG12,0)),100,MATCH($NI2,NG3:NG12,0))</f>
        <v>100</v>
      </c>
      <c r="QK2" s="1">
        <f t="shared" ref="QK2:QK65" si="284">IF(ISNA(MATCH($NI2,NH3:NH12,0)),100,MATCH($NI2,NH3:NH12,0))</f>
        <v>100</v>
      </c>
      <c r="QL2" s="1">
        <f t="shared" ref="QL2:QL65" si="285">IF(ISNA(MATCH($NI2,NI3:NI12,0)),100,MATCH($NI2,NI3:NI12,0))</f>
        <v>100</v>
      </c>
      <c r="QM2" s="1">
        <f t="shared" ref="QM2:QM65" si="286">IF(ISNA(MATCH($NI2,NJ3:NJ12,0)),100,MATCH($NI2,NJ3:NJ12,0))</f>
        <v>9</v>
      </c>
      <c r="QN2" s="1">
        <f t="shared" ref="QN2:QN65" si="287">IF(ISNA(MATCH($NI2,NK3:NK12,0)),100,MATCH($NI2,NK3:NK12,0))</f>
        <v>100</v>
      </c>
      <c r="QO2" s="1">
        <f t="shared" ref="QO2:QO65" si="288">IF(ISNA(MATCH($NI2,NL3:NL12,0)),100,MATCH($NI2,NL3:NL12,0))</f>
        <v>100</v>
      </c>
      <c r="QP2" s="1"/>
      <c r="QQ2" s="1">
        <f t="shared" ref="QQ2:QQ65" si="289">IF(ISNA(MATCH($NJ2,NG3:NG12,0)),100,MATCH($NJ2,NG3:NG12,0))</f>
        <v>100</v>
      </c>
      <c r="QR2" s="1">
        <f t="shared" ref="QR2:QR65" si="290">IF(ISNA(MATCH($NJ2,NH3:NH12,0)),100,MATCH($NJ2,NH3:NH12,0))</f>
        <v>100</v>
      </c>
      <c r="QS2" s="1">
        <f t="shared" ref="QS2:QS65" si="291">IF(ISNA(MATCH($NJ2,NI3:NI12,0)),100,MATCH($NJ2,NI3:NI12,0))</f>
        <v>100</v>
      </c>
      <c r="QT2" s="1">
        <f t="shared" ref="QT2:QT65" si="292">IF(ISNA(MATCH($NJ2,NJ3:NJ12,0)),100,MATCH($NJ2,NJ3:NJ12,0))</f>
        <v>100</v>
      </c>
      <c r="QU2" s="1">
        <f t="shared" ref="QU2:QU65" si="293">IF(ISNA(MATCH($NJ2,NK3:NK12,0)),100,MATCH($NJ2,NK3:NK12,0))</f>
        <v>100</v>
      </c>
      <c r="QV2" s="1">
        <f t="shared" ref="QV2:QV65" si="294">IF(ISNA(MATCH($NJ2,NL3:NL12,0)),100,MATCH($NJ2,NL3:NL12,0))</f>
        <v>100</v>
      </c>
      <c r="QW2" s="1"/>
      <c r="QX2" s="1">
        <f t="shared" ref="QX2:QX65" si="295">IF(ISNA(MATCH($NK2,NG3:NG12,0)),100,MATCH($NK2,NG3:NG12,0))</f>
        <v>100</v>
      </c>
      <c r="QY2" s="1">
        <f t="shared" ref="QY2:QY65" si="296">IF(ISNA(MATCH($NK2,NH3:NH12,0)),100,MATCH($NK2,NH3:NH12,0))</f>
        <v>100</v>
      </c>
      <c r="QZ2" s="1">
        <f t="shared" ref="QZ2:QZ65" si="297">IF(ISNA(MATCH($NK2,NI3:NI12,0)),100,MATCH($NK2,NI3:NI12,0))</f>
        <v>100</v>
      </c>
      <c r="RA2" s="1">
        <f t="shared" ref="RA2:RA65" si="298">IF(ISNA(MATCH($NK2,NJ3:NJ12,0)),100,MATCH($NK2,NJ3:NJ12,0))</f>
        <v>4</v>
      </c>
      <c r="RB2" s="1">
        <f t="shared" ref="RB2:RB65" si="299">IF(ISNA(MATCH($NK2,NK3:NK12,0)),100,MATCH($NK2,NK3:NK12,0))</f>
        <v>100</v>
      </c>
      <c r="RC2" s="1">
        <f t="shared" ref="RC2:RC65" si="300">IF(ISNA(MATCH($NK2,NL3:NL12,0)),100,MATCH($NK2,NL3:NL12,0))</f>
        <v>100</v>
      </c>
      <c r="RD2" s="1"/>
      <c r="RE2" s="1">
        <f t="shared" ref="RE2:RE65" si="301">IF(ISNA(MATCH($NL2,NG3:NG12,0)),100,MATCH($NL2,NG3:NG12,0))</f>
        <v>100</v>
      </c>
      <c r="RF2" s="1">
        <f t="shared" ref="RF2:RF65" si="302">IF(ISNA(MATCH($NL2,NH3:NH12,0)),100,MATCH($NL2,NH3:NH12,0))</f>
        <v>100</v>
      </c>
      <c r="RG2" s="1">
        <f t="shared" ref="RG2:RG65" si="303">IF(ISNA(MATCH($NL2,NI3:NI12,0)),100,MATCH($NL2,NI3:NI12,0))</f>
        <v>5</v>
      </c>
      <c r="RH2" s="1">
        <f t="shared" ref="RH2:RH65" si="304">IF(ISNA(MATCH($NL2,NJ3:NJ12,0)),100,MATCH($NL2,NJ3:NJ12,0))</f>
        <v>100</v>
      </c>
      <c r="RI2" s="1">
        <f t="shared" ref="RI2:RI65" si="305">IF(ISNA(MATCH($NL2,NK3:NK12,0)),100,MATCH($NL2,NK3:NK12,0))</f>
        <v>100</v>
      </c>
      <c r="RJ2" s="1">
        <f t="shared" ref="RJ2:RJ65" si="306">IF(ISNA(MATCH($NL2,NL3:NL12,0)),100,MATCH($NL2,NL3:NL12,0))</f>
        <v>100</v>
      </c>
      <c r="RK2" s="1"/>
      <c r="RL2">
        <f>SUM(IF(FREQUENCY(NG3:NL11,NG3:NL11)&gt;0,1))</f>
        <v>38</v>
      </c>
      <c r="RM2" s="6">
        <f>TV2</f>
        <v>22</v>
      </c>
      <c r="RN2">
        <f>59-COUNTIFS(RO2:TU2,"x")</f>
        <v>18</v>
      </c>
      <c r="RO2">
        <f>IF(COUNTIFS($NG2:$NL11,RO$1),"x",RO$1)</f>
        <v>1</v>
      </c>
      <c r="RP2" t="str">
        <f t="shared" ref="RP2:TU2" si="307">IF(COUNTIFS($NG2:$NL11,RP$1),"x",RP$1)</f>
        <v>x</v>
      </c>
      <c r="RQ2" t="str">
        <f t="shared" si="307"/>
        <v>x</v>
      </c>
      <c r="RR2" t="str">
        <f t="shared" si="307"/>
        <v>x</v>
      </c>
      <c r="RS2" t="str">
        <f t="shared" si="307"/>
        <v>x</v>
      </c>
      <c r="RT2" t="str">
        <f t="shared" si="307"/>
        <v>x</v>
      </c>
      <c r="RU2" t="str">
        <f t="shared" si="307"/>
        <v>x</v>
      </c>
      <c r="RV2">
        <f t="shared" si="307"/>
        <v>8</v>
      </c>
      <c r="RW2">
        <f t="shared" si="307"/>
        <v>9</v>
      </c>
      <c r="RX2" t="str">
        <f t="shared" si="307"/>
        <v>x</v>
      </c>
      <c r="RY2" t="str">
        <f t="shared" si="307"/>
        <v>x</v>
      </c>
      <c r="RZ2">
        <f t="shared" si="307"/>
        <v>12</v>
      </c>
      <c r="SA2" t="str">
        <f t="shared" si="307"/>
        <v>x</v>
      </c>
      <c r="SB2">
        <f t="shared" si="307"/>
        <v>14</v>
      </c>
      <c r="SC2" t="str">
        <f t="shared" si="307"/>
        <v>x</v>
      </c>
      <c r="SD2" t="str">
        <f t="shared" si="307"/>
        <v>x</v>
      </c>
      <c r="SE2" t="str">
        <f t="shared" si="307"/>
        <v>x</v>
      </c>
      <c r="SF2" t="str">
        <f t="shared" si="307"/>
        <v>x</v>
      </c>
      <c r="SG2" t="str">
        <f t="shared" si="307"/>
        <v>x</v>
      </c>
      <c r="SH2">
        <f t="shared" si="307"/>
        <v>20</v>
      </c>
      <c r="SI2" t="str">
        <f t="shared" si="307"/>
        <v>x</v>
      </c>
      <c r="SJ2" t="str">
        <f t="shared" si="307"/>
        <v>x</v>
      </c>
      <c r="SK2" t="str">
        <f t="shared" si="307"/>
        <v>x</v>
      </c>
      <c r="SL2" t="str">
        <f t="shared" si="307"/>
        <v>x</v>
      </c>
      <c r="SM2">
        <f t="shared" si="307"/>
        <v>25</v>
      </c>
      <c r="SN2" t="str">
        <f t="shared" si="307"/>
        <v>x</v>
      </c>
      <c r="SO2" t="str">
        <f t="shared" si="307"/>
        <v>x</v>
      </c>
      <c r="SP2" t="str">
        <f t="shared" si="307"/>
        <v>x</v>
      </c>
      <c r="SQ2" t="str">
        <f t="shared" si="307"/>
        <v>x</v>
      </c>
      <c r="SR2">
        <f t="shared" si="307"/>
        <v>30</v>
      </c>
      <c r="SS2" t="str">
        <f t="shared" si="307"/>
        <v>x</v>
      </c>
      <c r="ST2" t="str">
        <f t="shared" si="307"/>
        <v>x</v>
      </c>
      <c r="SU2">
        <f t="shared" si="307"/>
        <v>33</v>
      </c>
      <c r="SV2" t="str">
        <f t="shared" si="307"/>
        <v>x</v>
      </c>
      <c r="SW2" t="str">
        <f t="shared" si="307"/>
        <v>x</v>
      </c>
      <c r="SX2" t="str">
        <f t="shared" si="307"/>
        <v>x</v>
      </c>
      <c r="SY2">
        <f t="shared" si="307"/>
        <v>37</v>
      </c>
      <c r="SZ2" t="str">
        <f t="shared" si="307"/>
        <v>x</v>
      </c>
      <c r="TA2" t="str">
        <f t="shared" si="307"/>
        <v>x</v>
      </c>
      <c r="TB2">
        <f t="shared" si="307"/>
        <v>40</v>
      </c>
      <c r="TC2" t="str">
        <f t="shared" si="307"/>
        <v>x</v>
      </c>
      <c r="TD2">
        <f t="shared" si="307"/>
        <v>42</v>
      </c>
      <c r="TE2">
        <f t="shared" si="307"/>
        <v>43</v>
      </c>
      <c r="TF2" t="str">
        <f t="shared" si="307"/>
        <v>x</v>
      </c>
      <c r="TG2" t="str">
        <f t="shared" si="307"/>
        <v>x</v>
      </c>
      <c r="TH2" t="str">
        <f t="shared" si="307"/>
        <v>x</v>
      </c>
      <c r="TI2">
        <f t="shared" si="307"/>
        <v>47</v>
      </c>
      <c r="TJ2">
        <f t="shared" si="307"/>
        <v>48</v>
      </c>
      <c r="TK2">
        <f t="shared" si="307"/>
        <v>49</v>
      </c>
      <c r="TL2" t="str">
        <f t="shared" si="307"/>
        <v>x</v>
      </c>
      <c r="TM2" t="str">
        <f t="shared" si="307"/>
        <v>x</v>
      </c>
      <c r="TN2" t="str">
        <f t="shared" si="307"/>
        <v>x</v>
      </c>
      <c r="TO2">
        <f t="shared" si="307"/>
        <v>53</v>
      </c>
      <c r="TP2" t="str">
        <f t="shared" si="307"/>
        <v>x</v>
      </c>
      <c r="TQ2" t="str">
        <f t="shared" si="307"/>
        <v>x</v>
      </c>
      <c r="TR2" t="str">
        <f t="shared" si="307"/>
        <v>x</v>
      </c>
      <c r="TS2">
        <f t="shared" si="307"/>
        <v>57</v>
      </c>
      <c r="TT2" t="str">
        <f t="shared" si="307"/>
        <v>x</v>
      </c>
      <c r="TU2" t="str">
        <f t="shared" si="307"/>
        <v>x</v>
      </c>
      <c r="TV2">
        <f>59-COUNTIFS(TW2:WC2,"x")</f>
        <v>22</v>
      </c>
      <c r="TW2">
        <f>IF(COUNTIFS($NG2:$NL10,TW$1),"x",TW$1)</f>
        <v>1</v>
      </c>
      <c r="TX2" t="str">
        <f t="shared" ref="TX2:WC2" si="308">IF(COUNTIFS($NG2:$NL10,TX$1),"x",TX$1)</f>
        <v>x</v>
      </c>
      <c r="TY2">
        <f t="shared" si="308"/>
        <v>3</v>
      </c>
      <c r="TZ2" t="str">
        <f t="shared" si="308"/>
        <v>x</v>
      </c>
      <c r="UA2" t="str">
        <f t="shared" si="308"/>
        <v>x</v>
      </c>
      <c r="UB2">
        <f t="shared" si="308"/>
        <v>6</v>
      </c>
      <c r="UC2" t="str">
        <f t="shared" si="308"/>
        <v>x</v>
      </c>
      <c r="UD2">
        <f t="shared" si="308"/>
        <v>8</v>
      </c>
      <c r="UE2">
        <f t="shared" si="308"/>
        <v>9</v>
      </c>
      <c r="UF2" t="str">
        <f t="shared" si="308"/>
        <v>x</v>
      </c>
      <c r="UG2" t="str">
        <f t="shared" si="308"/>
        <v>x</v>
      </c>
      <c r="UH2">
        <f t="shared" si="308"/>
        <v>12</v>
      </c>
      <c r="UI2">
        <f t="shared" si="308"/>
        <v>13</v>
      </c>
      <c r="UJ2">
        <f t="shared" si="308"/>
        <v>14</v>
      </c>
      <c r="UK2" t="str">
        <f t="shared" si="308"/>
        <v>x</v>
      </c>
      <c r="UL2" t="str">
        <f t="shared" si="308"/>
        <v>x</v>
      </c>
      <c r="UM2" t="str">
        <f t="shared" si="308"/>
        <v>x</v>
      </c>
      <c r="UN2" t="str">
        <f t="shared" si="308"/>
        <v>x</v>
      </c>
      <c r="UO2" t="str">
        <f t="shared" si="308"/>
        <v>x</v>
      </c>
      <c r="UP2">
        <f t="shared" si="308"/>
        <v>20</v>
      </c>
      <c r="UQ2" t="str">
        <f t="shared" si="308"/>
        <v>x</v>
      </c>
      <c r="UR2" t="str">
        <f t="shared" si="308"/>
        <v>x</v>
      </c>
      <c r="US2" t="str">
        <f t="shared" si="308"/>
        <v>x</v>
      </c>
      <c r="UT2" t="str">
        <f t="shared" si="308"/>
        <v>x</v>
      </c>
      <c r="UU2">
        <f t="shared" si="308"/>
        <v>25</v>
      </c>
      <c r="UV2" t="str">
        <f t="shared" si="308"/>
        <v>x</v>
      </c>
      <c r="UW2" t="str">
        <f t="shared" si="308"/>
        <v>x</v>
      </c>
      <c r="UX2" t="str">
        <f t="shared" si="308"/>
        <v>x</v>
      </c>
      <c r="UY2" t="str">
        <f t="shared" si="308"/>
        <v>x</v>
      </c>
      <c r="UZ2">
        <f t="shared" si="308"/>
        <v>30</v>
      </c>
      <c r="VA2" t="str">
        <f t="shared" si="308"/>
        <v>x</v>
      </c>
      <c r="VB2" t="str">
        <f t="shared" si="308"/>
        <v>x</v>
      </c>
      <c r="VC2">
        <f t="shared" si="308"/>
        <v>33</v>
      </c>
      <c r="VD2" t="str">
        <f t="shared" si="308"/>
        <v>x</v>
      </c>
      <c r="VE2" t="str">
        <f t="shared" si="308"/>
        <v>x</v>
      </c>
      <c r="VF2" t="str">
        <f t="shared" si="308"/>
        <v>x</v>
      </c>
      <c r="VG2">
        <f t="shared" si="308"/>
        <v>37</v>
      </c>
      <c r="VH2" t="str">
        <f t="shared" si="308"/>
        <v>x</v>
      </c>
      <c r="VI2" t="str">
        <f t="shared" si="308"/>
        <v>x</v>
      </c>
      <c r="VJ2">
        <f t="shared" si="308"/>
        <v>40</v>
      </c>
      <c r="VK2" t="str">
        <f t="shared" si="308"/>
        <v>x</v>
      </c>
      <c r="VL2">
        <f t="shared" si="308"/>
        <v>42</v>
      </c>
      <c r="VM2">
        <f t="shared" si="308"/>
        <v>43</v>
      </c>
      <c r="VN2" t="str">
        <f t="shared" si="308"/>
        <v>x</v>
      </c>
      <c r="VO2" t="str">
        <f t="shared" si="308"/>
        <v>x</v>
      </c>
      <c r="VP2" t="str">
        <f t="shared" si="308"/>
        <v>x</v>
      </c>
      <c r="VQ2">
        <f t="shared" si="308"/>
        <v>47</v>
      </c>
      <c r="VR2">
        <f t="shared" si="308"/>
        <v>48</v>
      </c>
      <c r="VS2">
        <f t="shared" si="308"/>
        <v>49</v>
      </c>
      <c r="VT2" t="str">
        <f t="shared" si="308"/>
        <v>x</v>
      </c>
      <c r="VU2" t="str">
        <f t="shared" si="308"/>
        <v>x</v>
      </c>
      <c r="VV2" t="str">
        <f t="shared" si="308"/>
        <v>x</v>
      </c>
      <c r="VW2">
        <f t="shared" si="308"/>
        <v>53</v>
      </c>
      <c r="VX2" t="str">
        <f t="shared" si="308"/>
        <v>x</v>
      </c>
      <c r="VY2" t="str">
        <f t="shared" si="308"/>
        <v>x</v>
      </c>
      <c r="VZ2" t="str">
        <f t="shared" si="308"/>
        <v>x</v>
      </c>
      <c r="WA2">
        <f t="shared" si="308"/>
        <v>57</v>
      </c>
      <c r="WB2">
        <f t="shared" si="308"/>
        <v>58</v>
      </c>
      <c r="WC2" t="str">
        <f t="shared" si="308"/>
        <v>x</v>
      </c>
      <c r="WE2">
        <f>COUNTIFS(NG2:NL2,"&lt;10")</f>
        <v>0</v>
      </c>
      <c r="WF2">
        <f>COUNTIFS(NG2:NL2,"&gt;9", NG2:NL2,"&lt;20")</f>
        <v>2</v>
      </c>
      <c r="WG2">
        <f t="shared" ref="WG2:WG65" si="309">COUNTIFS(NG2:NL2,"&gt;19", NG2:NL2,"&lt;30")</f>
        <v>1</v>
      </c>
      <c r="WH2">
        <f t="shared" ref="WH2:WH65" si="310">COUNTIFS(NG2:NL2,"&gt;29", NG2:NL2,"&lt;40")</f>
        <v>2</v>
      </c>
      <c r="WI2">
        <f t="shared" ref="WI2:WI65" si="311">COUNTIFS(NG2:NL2,"&gt;39", NG2:NL2,"&lt;50")</f>
        <v>1</v>
      </c>
      <c r="WJ2">
        <f t="shared" ref="WJ2:WJ65" si="312">COUNTIFS(NG2:NL2,"&gt;49")</f>
        <v>0</v>
      </c>
      <c r="WL2" s="1">
        <f>PI2</f>
        <v>0</v>
      </c>
      <c r="WM2" s="1">
        <f>PK2</f>
        <v>0</v>
      </c>
      <c r="WN2" s="1">
        <f>PM2</f>
        <v>9</v>
      </c>
      <c r="WO2" s="1">
        <f>PO2</f>
        <v>0</v>
      </c>
      <c r="WP2" s="1">
        <f>PQ2</f>
        <v>4</v>
      </c>
      <c r="WQ2" s="1">
        <f>PS2</f>
        <v>5</v>
      </c>
      <c r="WS2">
        <f>IF(WL2=0,100,WL2)</f>
        <v>100</v>
      </c>
      <c r="WT2">
        <f t="shared" ref="WT2:WX2" si="313">IF(WM2=0,100,WM2)</f>
        <v>100</v>
      </c>
      <c r="WU2">
        <f t="shared" si="313"/>
        <v>9</v>
      </c>
      <c r="WV2">
        <f t="shared" si="313"/>
        <v>100</v>
      </c>
      <c r="WW2">
        <f t="shared" si="313"/>
        <v>4</v>
      </c>
      <c r="WX2">
        <f t="shared" si="313"/>
        <v>5</v>
      </c>
      <c r="WZ2" s="4">
        <f>MIN(WS2:WX2)</f>
        <v>4</v>
      </c>
      <c r="XB2" s="3">
        <f>MAX(WL2:WQ2)</f>
        <v>9</v>
      </c>
      <c r="XD2" s="3">
        <f>COUNTIFS(WL2:WQ2,"&lt;=5")-COUNTIFS(WL2:WQ2,"&lt;=0")</f>
        <v>2</v>
      </c>
      <c r="XE2" s="4">
        <f>COUNTIFS(WL2:WQ2,"&gt;0")</f>
        <v>3</v>
      </c>
      <c r="XG2" s="4">
        <f>XD2/XE2</f>
        <v>0.66666666666666663</v>
      </c>
      <c r="XI2" s="4">
        <v>0</v>
      </c>
      <c r="XK2">
        <f>ROUNDUP(XE2/2,0)</f>
        <v>2</v>
      </c>
      <c r="XM2">
        <f>IF(XD2&lt;XK2,1,0)</f>
        <v>0</v>
      </c>
      <c r="XN2">
        <f>IF(XG2&gt;=0.24,0,1)</f>
        <v>0</v>
      </c>
      <c r="XO2" s="1">
        <f>IF(XE2-XD2=0,XE2-XD2+XP2,XE2-XD2)</f>
        <v>1</v>
      </c>
      <c r="XP2">
        <f>COUNTIFS(WL2:WQ2,"=5")</f>
        <v>1</v>
      </c>
      <c r="XR2">
        <f>IF(OR(XN2=1,XO2=0),1,0)</f>
        <v>0</v>
      </c>
    </row>
    <row r="3" spans="2:642" s="12" customFormat="1">
      <c r="D3" s="12">
        <f t="shared" si="118"/>
        <v>0</v>
      </c>
      <c r="E3" s="12">
        <f t="shared" si="119"/>
        <v>0</v>
      </c>
      <c r="F3" s="12">
        <f t="shared" si="120"/>
        <v>0</v>
      </c>
      <c r="G3" s="12">
        <f t="shared" si="121"/>
        <v>0</v>
      </c>
      <c r="H3" s="12">
        <f t="shared" si="122"/>
        <v>0</v>
      </c>
      <c r="I3" s="12">
        <f t="shared" si="123"/>
        <v>0</v>
      </c>
      <c r="J3" s="12">
        <f t="shared" si="124"/>
        <v>0</v>
      </c>
      <c r="K3" s="12">
        <f t="shared" si="125"/>
        <v>0</v>
      </c>
      <c r="L3" s="12">
        <f t="shared" si="126"/>
        <v>0</v>
      </c>
      <c r="M3" s="12">
        <f t="shared" ref="M3:M65" si="314">IF(COUNTIFS($NG3:$NL3,BZ$1),BZ3,0)</f>
        <v>0</v>
      </c>
      <c r="N3" s="12">
        <f t="shared" si="127"/>
        <v>28</v>
      </c>
      <c r="O3" s="12">
        <f t="shared" si="128"/>
        <v>0</v>
      </c>
      <c r="P3" s="12">
        <f t="shared" si="129"/>
        <v>0</v>
      </c>
      <c r="Q3" s="12">
        <f t="shared" si="130"/>
        <v>0</v>
      </c>
      <c r="R3" s="12">
        <f t="shared" si="131"/>
        <v>0</v>
      </c>
      <c r="S3" s="12">
        <f t="shared" si="132"/>
        <v>0</v>
      </c>
      <c r="T3" s="12">
        <f t="shared" si="133"/>
        <v>28</v>
      </c>
      <c r="U3" s="12">
        <f t="shared" si="134"/>
        <v>0</v>
      </c>
      <c r="V3" s="12">
        <f t="shared" si="135"/>
        <v>0</v>
      </c>
      <c r="W3" s="12">
        <f t="shared" si="136"/>
        <v>0</v>
      </c>
      <c r="X3" s="12">
        <f t="shared" si="137"/>
        <v>0</v>
      </c>
      <c r="Y3" s="12">
        <f t="shared" si="138"/>
        <v>0</v>
      </c>
      <c r="Z3" s="12">
        <f t="shared" si="139"/>
        <v>0</v>
      </c>
      <c r="AA3" s="12">
        <f t="shared" si="140"/>
        <v>0</v>
      </c>
      <c r="AB3" s="12">
        <f t="shared" si="141"/>
        <v>0</v>
      </c>
      <c r="AC3" s="12">
        <f t="shared" si="142"/>
        <v>19</v>
      </c>
      <c r="AD3" s="12">
        <f t="shared" si="143"/>
        <v>0</v>
      </c>
      <c r="AE3" s="12">
        <f t="shared" si="144"/>
        <v>0</v>
      </c>
      <c r="AF3" s="12">
        <f t="shared" si="145"/>
        <v>23</v>
      </c>
      <c r="AG3" s="12">
        <f t="shared" si="146"/>
        <v>0</v>
      </c>
      <c r="AH3" s="12">
        <f t="shared" si="147"/>
        <v>0</v>
      </c>
      <c r="AI3" s="12">
        <f t="shared" si="148"/>
        <v>0</v>
      </c>
      <c r="AJ3" s="12">
        <f t="shared" si="149"/>
        <v>0</v>
      </c>
      <c r="AK3" s="12">
        <f t="shared" si="150"/>
        <v>0</v>
      </c>
      <c r="AL3" s="12">
        <f t="shared" si="151"/>
        <v>0</v>
      </c>
      <c r="AM3" s="12">
        <f t="shared" si="152"/>
        <v>15</v>
      </c>
      <c r="AN3" s="12">
        <f t="shared" si="153"/>
        <v>0</v>
      </c>
      <c r="AO3" s="12">
        <f t="shared" si="154"/>
        <v>0</v>
      </c>
      <c r="AP3" s="12">
        <f t="shared" si="155"/>
        <v>0</v>
      </c>
      <c r="AQ3" s="12">
        <f t="shared" si="156"/>
        <v>0</v>
      </c>
      <c r="AR3" s="12">
        <f t="shared" si="157"/>
        <v>0</v>
      </c>
      <c r="AS3" s="12">
        <f t="shared" si="158"/>
        <v>0</v>
      </c>
      <c r="AT3" s="12">
        <f t="shared" si="159"/>
        <v>0</v>
      </c>
      <c r="AU3" s="12">
        <f t="shared" si="160"/>
        <v>0</v>
      </c>
      <c r="AV3" s="12">
        <f t="shared" si="161"/>
        <v>23</v>
      </c>
      <c r="AW3" s="12">
        <f t="shared" si="162"/>
        <v>0</v>
      </c>
      <c r="AX3" s="12">
        <f t="shared" si="163"/>
        <v>0</v>
      </c>
      <c r="AY3" s="12">
        <f t="shared" si="164"/>
        <v>0</v>
      </c>
      <c r="AZ3" s="12">
        <f t="shared" si="165"/>
        <v>0</v>
      </c>
      <c r="BA3" s="12">
        <f t="shared" si="166"/>
        <v>0</v>
      </c>
      <c r="BB3" s="12">
        <f t="shared" si="167"/>
        <v>0</v>
      </c>
      <c r="BC3" s="12">
        <f t="shared" si="168"/>
        <v>0</v>
      </c>
      <c r="BD3" s="12">
        <f t="shared" si="169"/>
        <v>0</v>
      </c>
      <c r="BE3" s="12">
        <f t="shared" si="170"/>
        <v>0</v>
      </c>
      <c r="BF3" s="12">
        <f t="shared" si="171"/>
        <v>0</v>
      </c>
      <c r="BG3" s="12">
        <f t="shared" si="172"/>
        <v>0</v>
      </c>
      <c r="BH3" s="12">
        <f t="shared" si="173"/>
        <v>0</v>
      </c>
      <c r="BI3" s="12">
        <f t="shared" si="174"/>
        <v>0</v>
      </c>
      <c r="BJ3" s="12">
        <f t="shared" si="175"/>
        <v>0</v>
      </c>
      <c r="BK3" s="12">
        <f t="shared" ref="BK3:BK66" si="315">SUM(D3:BJ3)/6</f>
        <v>22.666666666666668</v>
      </c>
      <c r="BL3" s="12">
        <f t="shared" ref="BL3:BL66" si="316">AVERAGE(BM3:BN3)</f>
        <v>20.745762711864408</v>
      </c>
      <c r="BM3" s="12">
        <f t="shared" ref="BM3:BM66" si="317">BO3*1.4</f>
        <v>29.044067796610168</v>
      </c>
      <c r="BN3" s="12">
        <f t="shared" ref="BN3:BN66" si="318">BO3*0.6</f>
        <v>12.447457627118645</v>
      </c>
      <c r="BO3" s="12">
        <f t="shared" ref="BO3:BO66" si="319">BP3/59</f>
        <v>20.745762711864408</v>
      </c>
      <c r="BP3" s="12">
        <f t="shared" ref="BP3:BP66" si="320">SUM(BQ3:DW3)</f>
        <v>1224</v>
      </c>
      <c r="BQ3" s="12">
        <f>COUNTIFS($NG3:$NL$206,EF$1)</f>
        <v>14</v>
      </c>
      <c r="BR3" s="12">
        <f>COUNTIFS($NG3:$NL$206,EG$1)</f>
        <v>26</v>
      </c>
      <c r="BS3" s="12">
        <f>COUNTIFS($NG3:$NL$206,EH$1)</f>
        <v>22</v>
      </c>
      <c r="BT3" s="12">
        <f>COUNTIFS($NG3:$NL$206,EI$1)</f>
        <v>24</v>
      </c>
      <c r="BU3" s="12">
        <f>COUNTIFS($NG3:$NL$206,EJ$1)</f>
        <v>28</v>
      </c>
      <c r="BV3" s="12">
        <f>COUNTIFS($NG3:$NL$206,EK$1)</f>
        <v>17</v>
      </c>
      <c r="BW3" s="12">
        <f>COUNTIFS($NG3:$NL$206,EL$1)</f>
        <v>13</v>
      </c>
      <c r="BX3" s="12">
        <f>COUNTIFS($NG3:$NL$206,EM$1)</f>
        <v>17</v>
      </c>
      <c r="BY3" s="12">
        <f>COUNTIFS($NG3:$NL$206,EN$1)</f>
        <v>26</v>
      </c>
      <c r="BZ3" s="12">
        <f>COUNTIFS($NG3:$NL$206,EO$1)</f>
        <v>23</v>
      </c>
      <c r="CA3" s="12">
        <f>COUNTIFS($NG3:$NL$206,EP$1)</f>
        <v>28</v>
      </c>
      <c r="CB3" s="12">
        <f>COUNTIFS($NG3:$NL$206,EQ$1)</f>
        <v>22</v>
      </c>
      <c r="CC3" s="12">
        <f>COUNTIFS($NG3:$NL$206,ER$1)</f>
        <v>15</v>
      </c>
      <c r="CD3" s="12">
        <f>COUNTIFS($NG3:$NL$206,ES$1)</f>
        <v>17</v>
      </c>
      <c r="CE3" s="12">
        <f>COUNTIFS($NG3:$NL$206,ET$1)</f>
        <v>22</v>
      </c>
      <c r="CF3" s="12">
        <f>COUNTIFS($NG3:$NL$206,EU$1)</f>
        <v>19</v>
      </c>
      <c r="CG3" s="12">
        <f>COUNTIFS($NG3:$NL$206,EV$1)</f>
        <v>28</v>
      </c>
      <c r="CH3" s="12">
        <f>COUNTIFS($NG3:$NL$206,EW$1)</f>
        <v>16</v>
      </c>
      <c r="CI3" s="12">
        <f>COUNTIFS($NG3:$NL$206,EX$1)</f>
        <v>22</v>
      </c>
      <c r="CJ3" s="12">
        <f>COUNTIFS($NG3:$NL$206,EY$1)</f>
        <v>21</v>
      </c>
      <c r="CK3" s="12">
        <f>COUNTIFS($NG3:$NL$206,EZ$1)</f>
        <v>23</v>
      </c>
      <c r="CL3" s="12">
        <f>COUNTIFS($NG3:$NL$206,FA$1)</f>
        <v>24</v>
      </c>
      <c r="CM3" s="12">
        <f>COUNTIFS($NG3:$NL$206,FB$1)</f>
        <v>19</v>
      </c>
      <c r="CN3" s="12">
        <f>COUNTIFS($NG3:$NL$206,FC$1)</f>
        <v>19</v>
      </c>
      <c r="CO3" s="12">
        <f>COUNTIFS($NG3:$NL$206,FD$1)</f>
        <v>21</v>
      </c>
      <c r="CP3" s="12">
        <f>COUNTIFS($NG3:$NL$206,FE$1)</f>
        <v>19</v>
      </c>
      <c r="CQ3" s="12">
        <f>COUNTIFS($NG3:$NL$206,FF$1)</f>
        <v>28</v>
      </c>
      <c r="CR3" s="12">
        <f>COUNTIFS($NG3:$NL$206,FG$1)</f>
        <v>27</v>
      </c>
      <c r="CS3" s="12">
        <f>COUNTIFS($NG3:$NL$206,FH$1)</f>
        <v>23</v>
      </c>
      <c r="CT3" s="12">
        <f>COUNTIFS($NG3:$NL$206,FI$1)</f>
        <v>22</v>
      </c>
      <c r="CU3" s="12">
        <f>COUNTIFS($NG3:$NL$206,FJ$1)</f>
        <v>27</v>
      </c>
      <c r="CV3" s="12">
        <f>COUNTIFS($NG3:$NL$206,FK$1)</f>
        <v>14</v>
      </c>
      <c r="CW3" s="12">
        <f>COUNTIFS($NG3:$NL$206,FL$1)</f>
        <v>16</v>
      </c>
      <c r="CX3" s="12">
        <f>COUNTIFS($NG3:$NL$206,FM$1)</f>
        <v>23</v>
      </c>
      <c r="CY3" s="12">
        <f>COUNTIFS($NG3:$NL$206,FN$1)</f>
        <v>23</v>
      </c>
      <c r="CZ3" s="12">
        <f>COUNTIFS($NG3:$NL$206,FO$1)</f>
        <v>15</v>
      </c>
      <c r="DA3" s="12">
        <f>COUNTIFS($NG3:$NL$206,FP$1)</f>
        <v>21</v>
      </c>
      <c r="DB3" s="12">
        <f>COUNTIFS($NG3:$NL$206,FQ$1)</f>
        <v>15</v>
      </c>
      <c r="DC3" s="12">
        <f>COUNTIFS($NG3:$NL$206,FR$1)</f>
        <v>18</v>
      </c>
      <c r="DD3" s="12">
        <f>COUNTIFS($NG3:$NL$206,FS$1)</f>
        <v>12</v>
      </c>
      <c r="DE3" s="12">
        <f>COUNTIFS($NG3:$NL$206,FT$1)</f>
        <v>22</v>
      </c>
      <c r="DF3" s="12">
        <f>COUNTIFS($NG3:$NL$206,FU$1)</f>
        <v>16</v>
      </c>
      <c r="DG3" s="12">
        <f>COUNTIFS($NG3:$NL$206,FV$1)</f>
        <v>17</v>
      </c>
      <c r="DH3" s="12">
        <f>COUNTIFS($NG3:$NL$206,FW$1)</f>
        <v>24</v>
      </c>
      <c r="DI3" s="12">
        <f>COUNTIFS($NG3:$NL$206,FX$1)</f>
        <v>23</v>
      </c>
      <c r="DJ3" s="12">
        <f>COUNTIFS($NG3:$NL$206,FY$1)</f>
        <v>19</v>
      </c>
      <c r="DK3" s="12">
        <f>COUNTIFS($NG3:$NL$206,FZ$1)</f>
        <v>12</v>
      </c>
      <c r="DL3" s="12">
        <f>COUNTIFS($NG3:$NL$206,GA$1)</f>
        <v>20</v>
      </c>
      <c r="DM3" s="12">
        <f>COUNTIFS($NG3:$NL$206,GB$1)</f>
        <v>14</v>
      </c>
      <c r="DN3" s="12">
        <f>COUNTIFS($NG3:$NL$206,GC$1)</f>
        <v>26</v>
      </c>
      <c r="DO3" s="12">
        <f>COUNTIFS($NG3:$NL$206,GD$1)</f>
        <v>13</v>
      </c>
      <c r="DP3" s="12">
        <f>COUNTIFS($NG3:$NL$206,GE$1)</f>
        <v>32</v>
      </c>
      <c r="DQ3" s="12">
        <f>COUNTIFS($NG3:$NL$206,GF$1)</f>
        <v>23</v>
      </c>
      <c r="DR3" s="12">
        <f>COUNTIFS($NG3:$NL$206,GG$1)</f>
        <v>18</v>
      </c>
      <c r="DS3" s="12">
        <f>COUNTIFS($NG3:$NL$206,GH$1)</f>
        <v>27</v>
      </c>
      <c r="DT3" s="12">
        <f>COUNTIFS($NG3:$NL$206,GI$1)</f>
        <v>17</v>
      </c>
      <c r="DU3" s="12">
        <f>COUNTIFS($NG3:$NL$206,GJ$1)</f>
        <v>20</v>
      </c>
      <c r="DV3" s="12">
        <f>COUNTIFS($NG3:$NL$206,GK$1)</f>
        <v>25</v>
      </c>
      <c r="DW3" s="12">
        <f>COUNTIFS($NG3:$NL$206,GL$1)</f>
        <v>27</v>
      </c>
      <c r="DZ3" s="12">
        <f>SUM(EA3:ED3)</f>
        <v>40</v>
      </c>
      <c r="EA3" s="12">
        <f>COUNTIFS(EF3:GL3,1)</f>
        <v>24</v>
      </c>
      <c r="EB3" s="12">
        <f t="shared" ref="EB3:EB14" si="321">COUNTIFS(EF3:GL3,2)</f>
        <v>13</v>
      </c>
      <c r="EC3" s="12">
        <f t="shared" ref="EC3:EC14" si="322">COUNTIFS(EF3:GL3,3)</f>
        <v>2</v>
      </c>
      <c r="ED3" s="12">
        <f t="shared" ref="ED3:ED14" si="323">COUNTIFS(EF3:GL3,4)</f>
        <v>1</v>
      </c>
      <c r="EE3" s="12" t="s">
        <v>12</v>
      </c>
      <c r="EF3" s="12">
        <f t="shared" ref="EF3:GL3" si="324">COUNTIFS($NG3:$NL12,EF$1)</f>
        <v>0</v>
      </c>
      <c r="EG3" s="12">
        <f t="shared" si="324"/>
        <v>2</v>
      </c>
      <c r="EH3" s="12">
        <f t="shared" si="324"/>
        <v>1</v>
      </c>
      <c r="EI3" s="12">
        <f t="shared" si="324"/>
        <v>2</v>
      </c>
      <c r="EJ3" s="12">
        <f t="shared" si="324"/>
        <v>1</v>
      </c>
      <c r="EK3" s="12">
        <f t="shared" si="324"/>
        <v>1</v>
      </c>
      <c r="EL3" s="12">
        <f t="shared" si="324"/>
        <v>1</v>
      </c>
      <c r="EM3" s="12">
        <f t="shared" si="324"/>
        <v>0</v>
      </c>
      <c r="EN3" s="12">
        <f t="shared" si="324"/>
        <v>1</v>
      </c>
      <c r="EO3" s="12">
        <f t="shared" si="324"/>
        <v>0</v>
      </c>
      <c r="EP3" s="12">
        <f t="shared" si="324"/>
        <v>1</v>
      </c>
      <c r="EQ3" s="12">
        <f t="shared" si="324"/>
        <v>0</v>
      </c>
      <c r="ER3" s="12">
        <f t="shared" si="324"/>
        <v>1</v>
      </c>
      <c r="ES3" s="12">
        <f t="shared" si="324"/>
        <v>0</v>
      </c>
      <c r="ET3" s="12">
        <f t="shared" si="324"/>
        <v>0</v>
      </c>
      <c r="EU3" s="12">
        <f t="shared" si="324"/>
        <v>2</v>
      </c>
      <c r="EV3" s="12">
        <f t="shared" si="324"/>
        <v>1</v>
      </c>
      <c r="EW3" s="12">
        <f t="shared" si="324"/>
        <v>2</v>
      </c>
      <c r="EX3" s="12">
        <f t="shared" si="324"/>
        <v>1</v>
      </c>
      <c r="EY3" s="12">
        <f t="shared" si="324"/>
        <v>0</v>
      </c>
      <c r="EZ3" s="12">
        <f t="shared" si="324"/>
        <v>3</v>
      </c>
      <c r="FA3" s="12">
        <f t="shared" si="324"/>
        <v>3</v>
      </c>
      <c r="FB3" s="12">
        <f t="shared" si="324"/>
        <v>1</v>
      </c>
      <c r="FC3" s="12">
        <f t="shared" si="324"/>
        <v>1</v>
      </c>
      <c r="FD3" s="12">
        <f t="shared" si="324"/>
        <v>1</v>
      </c>
      <c r="FE3" s="12">
        <f t="shared" si="324"/>
        <v>2</v>
      </c>
      <c r="FF3" s="12">
        <f t="shared" si="324"/>
        <v>1</v>
      </c>
      <c r="FG3" s="12">
        <f t="shared" si="324"/>
        <v>2</v>
      </c>
      <c r="FH3" s="12">
        <f t="shared" si="324"/>
        <v>1</v>
      </c>
      <c r="FI3" s="12">
        <f t="shared" si="324"/>
        <v>0</v>
      </c>
      <c r="FJ3" s="12">
        <f t="shared" si="324"/>
        <v>2</v>
      </c>
      <c r="FK3" s="12">
        <f t="shared" si="324"/>
        <v>2</v>
      </c>
      <c r="FL3" s="12">
        <f t="shared" si="324"/>
        <v>0</v>
      </c>
      <c r="FM3" s="12">
        <f t="shared" si="324"/>
        <v>1</v>
      </c>
      <c r="FN3" s="12">
        <f t="shared" si="324"/>
        <v>1</v>
      </c>
      <c r="FO3" s="12">
        <f t="shared" si="324"/>
        <v>2</v>
      </c>
      <c r="FP3" s="12">
        <f t="shared" si="324"/>
        <v>0</v>
      </c>
      <c r="FQ3" s="12">
        <f t="shared" si="324"/>
        <v>0</v>
      </c>
      <c r="FR3" s="12">
        <f t="shared" si="324"/>
        <v>2</v>
      </c>
      <c r="FS3" s="12">
        <f t="shared" si="324"/>
        <v>0</v>
      </c>
      <c r="FT3" s="12">
        <f t="shared" si="324"/>
        <v>1</v>
      </c>
      <c r="FU3" s="12">
        <f t="shared" si="324"/>
        <v>0</v>
      </c>
      <c r="FV3" s="12">
        <f t="shared" si="324"/>
        <v>0</v>
      </c>
      <c r="FW3" s="12">
        <f t="shared" si="324"/>
        <v>1</v>
      </c>
      <c r="FX3" s="12">
        <f t="shared" si="324"/>
        <v>2</v>
      </c>
      <c r="FY3" s="12">
        <f t="shared" si="324"/>
        <v>1</v>
      </c>
      <c r="FZ3" s="12">
        <f t="shared" si="324"/>
        <v>0</v>
      </c>
      <c r="GA3" s="12">
        <f t="shared" si="324"/>
        <v>0</v>
      </c>
      <c r="GB3" s="12">
        <f t="shared" si="324"/>
        <v>0</v>
      </c>
      <c r="GC3" s="12">
        <f t="shared" si="324"/>
        <v>2</v>
      </c>
      <c r="GD3" s="12">
        <f t="shared" si="324"/>
        <v>1</v>
      </c>
      <c r="GE3" s="12">
        <f t="shared" si="324"/>
        <v>1</v>
      </c>
      <c r="GF3" s="12">
        <f t="shared" si="324"/>
        <v>0</v>
      </c>
      <c r="GG3" s="12">
        <f t="shared" si="324"/>
        <v>4</v>
      </c>
      <c r="GH3" s="12">
        <f t="shared" si="324"/>
        <v>2</v>
      </c>
      <c r="GI3" s="12">
        <f t="shared" si="324"/>
        <v>1</v>
      </c>
      <c r="GJ3" s="12">
        <f t="shared" si="324"/>
        <v>0</v>
      </c>
      <c r="GK3" s="12">
        <f t="shared" si="324"/>
        <v>1</v>
      </c>
      <c r="GL3" s="12">
        <f t="shared" si="324"/>
        <v>1</v>
      </c>
      <c r="GM3" s="12">
        <f t="shared" ref="GM3:GM14" si="325">SUM(EF3:GL3)</f>
        <v>60</v>
      </c>
      <c r="GO3" s="12">
        <f t="shared" ref="GO3:GO66" si="326">SUM(GP3:GU3)</f>
        <v>0</v>
      </c>
      <c r="GP3" s="12">
        <f t="shared" ref="GP3:GP7" si="327">COUNTIFS($NG4:$NL4,NG3)</f>
        <v>0</v>
      </c>
      <c r="GQ3" s="12">
        <f t="shared" ref="GQ3:GQ7" si="328">COUNTIFS($NG4:$NL4,NH3)</f>
        <v>0</v>
      </c>
      <c r="GR3" s="12">
        <f t="shared" si="177"/>
        <v>0</v>
      </c>
      <c r="GS3" s="12">
        <f t="shared" si="178"/>
        <v>0</v>
      </c>
      <c r="GT3" s="12">
        <f t="shared" si="179"/>
        <v>0</v>
      </c>
      <c r="GU3" s="12">
        <f t="shared" si="180"/>
        <v>0</v>
      </c>
      <c r="GV3" s="38">
        <f t="shared" ref="GV3:GV66" si="329">COUNTIFS(WE3:WJ3,"&gt;0")</f>
        <v>4</v>
      </c>
      <c r="GW3" s="12">
        <f t="shared" ref="GW3:GW66" si="330">IF(AND(RO3&lt;&gt;"x",RO4="x"),1,0)</f>
        <v>0</v>
      </c>
      <c r="GX3" s="12">
        <f t="shared" si="181"/>
        <v>0</v>
      </c>
      <c r="GY3" s="12">
        <f t="shared" si="182"/>
        <v>0</v>
      </c>
      <c r="GZ3" s="12">
        <f t="shared" si="183"/>
        <v>0</v>
      </c>
      <c r="HA3" s="12">
        <f t="shared" si="184"/>
        <v>0</v>
      </c>
      <c r="HB3" s="12">
        <f t="shared" si="185"/>
        <v>0</v>
      </c>
      <c r="HC3" s="12">
        <f t="shared" si="186"/>
        <v>0</v>
      </c>
      <c r="HD3" s="12">
        <f t="shared" si="187"/>
        <v>0</v>
      </c>
      <c r="HE3" s="12">
        <f t="shared" si="188"/>
        <v>0</v>
      </c>
      <c r="HF3" s="12">
        <f t="shared" si="189"/>
        <v>0</v>
      </c>
      <c r="HG3" s="12">
        <f t="shared" si="190"/>
        <v>0</v>
      </c>
      <c r="HH3" s="12">
        <f t="shared" si="191"/>
        <v>0</v>
      </c>
      <c r="HI3" s="12">
        <f t="shared" si="192"/>
        <v>0</v>
      </c>
      <c r="HJ3" s="12">
        <f t="shared" si="193"/>
        <v>0</v>
      </c>
      <c r="HK3" s="12">
        <f t="shared" si="194"/>
        <v>1</v>
      </c>
      <c r="HL3" s="12">
        <f t="shared" si="195"/>
        <v>0</v>
      </c>
      <c r="HM3" s="12">
        <f t="shared" si="196"/>
        <v>0</v>
      </c>
      <c r="HN3" s="12">
        <f t="shared" si="197"/>
        <v>0</v>
      </c>
      <c r="HO3" s="12">
        <f t="shared" si="198"/>
        <v>0</v>
      </c>
      <c r="HP3" s="12">
        <f t="shared" si="199"/>
        <v>0</v>
      </c>
      <c r="HQ3" s="12">
        <f t="shared" si="200"/>
        <v>0</v>
      </c>
      <c r="HR3" s="12">
        <f t="shared" si="201"/>
        <v>0</v>
      </c>
      <c r="HS3" s="12">
        <f t="shared" si="202"/>
        <v>0</v>
      </c>
      <c r="HT3" s="12">
        <f t="shared" si="203"/>
        <v>0</v>
      </c>
      <c r="HU3" s="12">
        <f t="shared" si="204"/>
        <v>0</v>
      </c>
      <c r="HV3" s="12">
        <f t="shared" si="205"/>
        <v>0</v>
      </c>
      <c r="HW3" s="12">
        <f t="shared" si="206"/>
        <v>0</v>
      </c>
      <c r="HX3" s="12">
        <f t="shared" si="207"/>
        <v>0</v>
      </c>
      <c r="HY3" s="12">
        <f t="shared" si="208"/>
        <v>0</v>
      </c>
      <c r="HZ3" s="12">
        <f t="shared" si="209"/>
        <v>0</v>
      </c>
      <c r="IA3" s="12">
        <f t="shared" si="210"/>
        <v>0</v>
      </c>
      <c r="IB3" s="12">
        <f t="shared" si="211"/>
        <v>0</v>
      </c>
      <c r="IC3" s="12">
        <f t="shared" si="212"/>
        <v>0</v>
      </c>
      <c r="ID3" s="12">
        <f t="shared" si="213"/>
        <v>0</v>
      </c>
      <c r="IE3" s="12">
        <f t="shared" si="214"/>
        <v>0</v>
      </c>
      <c r="IF3" s="12">
        <f t="shared" si="215"/>
        <v>0</v>
      </c>
      <c r="IG3" s="12">
        <f t="shared" si="216"/>
        <v>0</v>
      </c>
      <c r="IH3" s="12">
        <f t="shared" si="217"/>
        <v>0</v>
      </c>
      <c r="II3" s="12">
        <f t="shared" si="218"/>
        <v>0</v>
      </c>
      <c r="IJ3" s="12">
        <f t="shared" si="219"/>
        <v>0</v>
      </c>
      <c r="IK3" s="12">
        <f t="shared" si="220"/>
        <v>0</v>
      </c>
      <c r="IL3" s="12">
        <f t="shared" si="221"/>
        <v>0</v>
      </c>
      <c r="IM3" s="12">
        <f t="shared" si="222"/>
        <v>0</v>
      </c>
      <c r="IN3" s="12">
        <f t="shared" si="223"/>
        <v>0</v>
      </c>
      <c r="IO3" s="12">
        <f t="shared" si="224"/>
        <v>0</v>
      </c>
      <c r="IP3" s="12">
        <f t="shared" si="225"/>
        <v>0</v>
      </c>
      <c r="IQ3" s="12">
        <f t="shared" si="226"/>
        <v>0</v>
      </c>
      <c r="IR3" s="12">
        <f t="shared" si="227"/>
        <v>0</v>
      </c>
      <c r="IS3" s="12">
        <f t="shared" si="228"/>
        <v>1</v>
      </c>
      <c r="IT3" s="12">
        <f t="shared" si="229"/>
        <v>0</v>
      </c>
      <c r="IU3" s="12">
        <f t="shared" si="230"/>
        <v>0</v>
      </c>
      <c r="IV3" s="12">
        <f t="shared" si="231"/>
        <v>0</v>
      </c>
      <c r="IW3" s="12">
        <f t="shared" si="232"/>
        <v>0</v>
      </c>
      <c r="IX3" s="12">
        <f t="shared" si="233"/>
        <v>0</v>
      </c>
      <c r="IY3" s="12">
        <f t="shared" si="234"/>
        <v>0</v>
      </c>
      <c r="IZ3" s="12">
        <f t="shared" si="235"/>
        <v>0</v>
      </c>
      <c r="JA3" s="12">
        <f t="shared" si="236"/>
        <v>0</v>
      </c>
      <c r="JB3" s="12">
        <f t="shared" ref="JB3:JB66" si="331">IF(AND(TT3&lt;&gt;"x",TT4="x"),1,0)</f>
        <v>0</v>
      </c>
      <c r="JC3" s="12">
        <f t="shared" ref="JC3:JC66" si="332">IF(AND(TU3&lt;&gt;"x",TU4="x"),1,0)</f>
        <v>0</v>
      </c>
      <c r="JF3" s="12">
        <f t="shared" ref="JF3:JF66" si="333">IF(AND(RO3="x",RO4&lt;&gt;"x"),1,0)</f>
        <v>0</v>
      </c>
      <c r="JG3" s="12">
        <f t="shared" ref="JG3:JG66" si="334">IF(AND(RP3="x",RP4&lt;&gt;"x"),1,0)</f>
        <v>0</v>
      </c>
      <c r="JH3" s="12">
        <f t="shared" ref="JH3:JH66" si="335">IF(AND(RQ3="x",RQ4&lt;&gt;"x"),1,0)</f>
        <v>0</v>
      </c>
      <c r="JI3" s="12">
        <f t="shared" ref="JI3:JI66" si="336">IF(AND(RR3="x",RR4&lt;&gt;"x"),1,0)</f>
        <v>0</v>
      </c>
      <c r="JJ3" s="12">
        <f t="shared" ref="JJ3:JJ66" si="337">IF(AND(RS3="x",RS4&lt;&gt;"x"),1,0)</f>
        <v>0</v>
      </c>
      <c r="JK3" s="12">
        <f t="shared" ref="JK3:JK66" si="338">IF(AND(RT3="x",RT4&lt;&gt;"x"),1,0)</f>
        <v>0</v>
      </c>
      <c r="JL3" s="12">
        <f t="shared" ref="JL3:JL66" si="339">IF(AND(RU3="x",RU4&lt;&gt;"x"),1,0)</f>
        <v>0</v>
      </c>
      <c r="JM3" s="12">
        <f t="shared" ref="JM3:JM66" si="340">IF(AND(RV3="x",RV4&lt;&gt;"x"),1,0)</f>
        <v>0</v>
      </c>
      <c r="JN3" s="12">
        <f t="shared" ref="JN3:JN66" si="341">IF(AND(RW3="x",RW4&lt;&gt;"x"),1,0)</f>
        <v>0</v>
      </c>
      <c r="JO3" s="12">
        <f t="shared" ref="JO3:JO66" si="342">IF(AND(RX3="x",RX4&lt;&gt;"x"),1,0)</f>
        <v>0</v>
      </c>
      <c r="JP3" s="12">
        <f t="shared" ref="JP3:JP66" si="343">IF(AND(RY3="x",RY4&lt;&gt;"x"),1,0)</f>
        <v>1</v>
      </c>
      <c r="JQ3" s="12">
        <f t="shared" ref="JQ3:JQ66" si="344">IF(AND(RZ3="x",RZ4&lt;&gt;"x"),1,0)</f>
        <v>0</v>
      </c>
      <c r="JR3" s="12">
        <f t="shared" ref="JR3:JR66" si="345">IF(AND(SA3="x",SA4&lt;&gt;"x"),1,0)</f>
        <v>0</v>
      </c>
      <c r="JS3" s="12">
        <f t="shared" ref="JS3:JS66" si="346">IF(AND(SB3="x",SB4&lt;&gt;"x"),1,0)</f>
        <v>0</v>
      </c>
      <c r="JT3" s="12">
        <f t="shared" ref="JT3:JT66" si="347">IF(AND(SC3="x",SC4&lt;&gt;"x"),1,0)</f>
        <v>0</v>
      </c>
      <c r="JU3" s="12">
        <f t="shared" ref="JU3:JU66" si="348">IF(AND(SD3="x",SD4&lt;&gt;"x"),1,0)</f>
        <v>0</v>
      </c>
      <c r="JV3" s="12">
        <f t="shared" ref="JV3:JV66" si="349">IF(AND(SE3="x",SE4&lt;&gt;"x"),1,0)</f>
        <v>0</v>
      </c>
      <c r="JW3" s="12">
        <f t="shared" ref="JW3:JW66" si="350">IF(AND(SF3="x",SF4&lt;&gt;"x"),1,0)</f>
        <v>0</v>
      </c>
      <c r="JX3" s="12">
        <f t="shared" ref="JX3:JX66" si="351">IF(AND(SG3="x",SG4&lt;&gt;"x"),1,0)</f>
        <v>0</v>
      </c>
      <c r="JY3" s="12">
        <f t="shared" ref="JY3:JY66" si="352">IF(AND(SH3="x",SH4&lt;&gt;"x"),1,0)</f>
        <v>0</v>
      </c>
      <c r="JZ3" s="12">
        <f t="shared" ref="JZ3:JZ66" si="353">IF(AND(SI3="x",SI4&lt;&gt;"x"),1,0)</f>
        <v>0</v>
      </c>
      <c r="KA3" s="12">
        <f t="shared" ref="KA3:KA66" si="354">IF(AND(SJ3="x",SJ4&lt;&gt;"x"),1,0)</f>
        <v>0</v>
      </c>
      <c r="KB3" s="12">
        <f t="shared" ref="KB3:KB66" si="355">IF(AND(SK3="x",SK4&lt;&gt;"x"),1,0)</f>
        <v>0</v>
      </c>
      <c r="KC3" s="12">
        <f t="shared" ref="KC3:KC66" si="356">IF(AND(SL3="x",SL4&lt;&gt;"x"),1,0)</f>
        <v>0</v>
      </c>
      <c r="KD3" s="12">
        <f t="shared" ref="KD3:KD66" si="357">IF(AND(SM3="x",SM4&lt;&gt;"x"),1,0)</f>
        <v>0</v>
      </c>
      <c r="KE3" s="12">
        <f t="shared" ref="KE3:KE66" si="358">IF(AND(SN3="x",SN4&lt;&gt;"x"),1,0)</f>
        <v>0</v>
      </c>
      <c r="KF3" s="12">
        <f t="shared" ref="KF3:KF66" si="359">IF(AND(SO3="x",SO4&lt;&gt;"x"),1,0)</f>
        <v>0</v>
      </c>
      <c r="KG3" s="12">
        <f t="shared" ref="KG3:KG66" si="360">IF(AND(SP3="x",SP4&lt;&gt;"x"),1,0)</f>
        <v>0</v>
      </c>
      <c r="KH3" s="12">
        <f t="shared" ref="KH3:KH66" si="361">IF(AND(SQ3="x",SQ4&lt;&gt;"x"),1,0)</f>
        <v>1</v>
      </c>
      <c r="KI3" s="12">
        <f t="shared" ref="KI3:KI66" si="362">IF(AND(SR3="x",SR4&lt;&gt;"x"),1,0)</f>
        <v>0</v>
      </c>
      <c r="KJ3" s="12">
        <f t="shared" ref="KJ3:KJ66" si="363">IF(AND(SS3="x",SS4&lt;&gt;"x"),1,0)</f>
        <v>0</v>
      </c>
      <c r="KK3" s="12">
        <f t="shared" ref="KK3:KK66" si="364">IF(AND(ST3="x",ST4&lt;&gt;"x"),1,0)</f>
        <v>0</v>
      </c>
      <c r="KL3" s="12">
        <f t="shared" ref="KL3:KL66" si="365">IF(AND(SU3="x",SU4&lt;&gt;"x"),1,0)</f>
        <v>0</v>
      </c>
      <c r="KM3" s="12">
        <f t="shared" ref="KM3:KM66" si="366">IF(AND(SV3="x",SV4&lt;&gt;"x"),1,0)</f>
        <v>0</v>
      </c>
      <c r="KN3" s="12">
        <f t="shared" ref="KN3:KN66" si="367">IF(AND(SW3="x",SW4&lt;&gt;"x"),1,0)</f>
        <v>0</v>
      </c>
      <c r="KO3" s="12">
        <f t="shared" ref="KO3:KO66" si="368">IF(AND(SX3="x",SX4&lt;&gt;"x"),1,0)</f>
        <v>0</v>
      </c>
      <c r="KP3" s="12">
        <f t="shared" ref="KP3:KP66" si="369">IF(AND(SY3="x",SY4&lt;&gt;"x"),1,0)</f>
        <v>0</v>
      </c>
      <c r="KQ3" s="12">
        <f t="shared" ref="KQ3:KQ66" si="370">IF(AND(SZ3="x",SZ4&lt;&gt;"x"),1,0)</f>
        <v>0</v>
      </c>
      <c r="KR3" s="12">
        <f t="shared" ref="KR3:KR66" si="371">IF(AND(TA3="x",TA4&lt;&gt;"x"),1,0)</f>
        <v>0</v>
      </c>
      <c r="KS3" s="12">
        <f t="shared" ref="KS3:KS66" si="372">IF(AND(TB3="x",TB4&lt;&gt;"x"),1,0)</f>
        <v>0</v>
      </c>
      <c r="KT3" s="12">
        <f t="shared" ref="KT3:KT66" si="373">IF(AND(TC3="x",TC4&lt;&gt;"x"),1,0)</f>
        <v>0</v>
      </c>
      <c r="KU3" s="12">
        <f t="shared" ref="KU3:KU66" si="374">IF(AND(TD3="x",TD4&lt;&gt;"x"),1,0)</f>
        <v>0</v>
      </c>
      <c r="KV3" s="12">
        <f t="shared" ref="KV3:KV66" si="375">IF(AND(TE3="x",TE4&lt;&gt;"x"),1,0)</f>
        <v>0</v>
      </c>
      <c r="KW3" s="12">
        <f t="shared" ref="KW3:KW66" si="376">IF(AND(TF3="x",TF4&lt;&gt;"x"),1,0)</f>
        <v>0</v>
      </c>
      <c r="KX3" s="12">
        <f t="shared" ref="KX3:KX66" si="377">IF(AND(TG3="x",TG4&lt;&gt;"x"),1,0)</f>
        <v>0</v>
      </c>
      <c r="KY3" s="12">
        <f t="shared" ref="KY3:KY66" si="378">IF(AND(TH3="x",TH4&lt;&gt;"x"),1,0)</f>
        <v>0</v>
      </c>
      <c r="KZ3" s="12">
        <f t="shared" ref="KZ3:KZ66" si="379">IF(AND(TI3="x",TI4&lt;&gt;"x"),1,0)</f>
        <v>0</v>
      </c>
      <c r="LA3" s="12">
        <f t="shared" ref="LA3:LA66" si="380">IF(AND(TJ3="x",TJ4&lt;&gt;"x"),1,0)</f>
        <v>0</v>
      </c>
      <c r="LB3" s="12">
        <f t="shared" ref="LB3:LB66" si="381">IF(AND(TK3="x",TK4&lt;&gt;"x"),1,0)</f>
        <v>0</v>
      </c>
      <c r="LC3" s="12">
        <f t="shared" ref="LC3:LC66" si="382">IF(AND(TL3="x",TL4&lt;&gt;"x"),1,0)</f>
        <v>0</v>
      </c>
      <c r="LD3" s="12">
        <f t="shared" ref="LD3:LD66" si="383">IF(AND(TM3="x",TM4&lt;&gt;"x"),1,0)</f>
        <v>0</v>
      </c>
      <c r="LE3" s="12">
        <f t="shared" ref="LE3:LE66" si="384">IF(AND(TN3="x",TN4&lt;&gt;"x"),1,0)</f>
        <v>0</v>
      </c>
      <c r="LF3" s="12">
        <f t="shared" ref="LF3:LF66" si="385">IF(AND(TO3="x",TO4&lt;&gt;"x"),1,0)</f>
        <v>0</v>
      </c>
      <c r="LG3" s="12">
        <f t="shared" ref="LG3:LG66" si="386">IF(AND(TP3="x",TP4&lt;&gt;"x"),1,0)</f>
        <v>0</v>
      </c>
      <c r="LH3" s="12">
        <f t="shared" ref="LH3:LH66" si="387">IF(AND(TQ3="x",TQ4&lt;&gt;"x"),1,0)</f>
        <v>0</v>
      </c>
      <c r="LI3" s="12">
        <f t="shared" ref="LI3:LI66" si="388">IF(AND(TR3="x",TR4&lt;&gt;"x"),1,0)</f>
        <v>0</v>
      </c>
      <c r="LJ3" s="12">
        <f t="shared" ref="LJ3:LJ66" si="389">IF(AND(TS3="x",TS4&lt;&gt;"x"),1,0)</f>
        <v>0</v>
      </c>
      <c r="LK3" s="12">
        <f t="shared" ref="LK3:LK66" si="390">IF(AND(TT3="x",TT4&lt;&gt;"x"),1,0)</f>
        <v>0</v>
      </c>
      <c r="LL3" s="12">
        <f t="shared" ref="LL3:LL66" si="391">IF(AND(TU3="x",TU4&lt;&gt;"x"),1,0)</f>
        <v>0</v>
      </c>
      <c r="LN3" s="12">
        <f t="shared" ref="LN3:LN66" si="392">SUM(JF3:LL3)</f>
        <v>2</v>
      </c>
      <c r="LO3" s="12">
        <f>IF((RN4+NB3)&gt;=20, (RN4+NB3)-21+0.5,100)</f>
        <v>1.5</v>
      </c>
      <c r="LQ3" s="12">
        <f t="shared" ref="LQ3:LR3" si="393">COUNTIFS($NG4:$NL13,NG13)</f>
        <v>1</v>
      </c>
      <c r="LR3" s="12">
        <f t="shared" si="393"/>
        <v>3</v>
      </c>
      <c r="LS3" s="12">
        <f>COUNTIFS($NG4:$NL13,NI13)</f>
        <v>1</v>
      </c>
      <c r="LT3" s="12">
        <f>COUNTIFS($NG4:$NL13,NJ13)</f>
        <v>2</v>
      </c>
      <c r="LU3" s="12">
        <f>COUNTIFS($NG4:$NL13,NK13)</f>
        <v>1</v>
      </c>
      <c r="LV3" s="12">
        <f t="shared" ref="LV3:LV66" si="394">COUNTIFS($NG4:$NL13,NL13)</f>
        <v>3</v>
      </c>
      <c r="LX3" s="12">
        <f t="shared" si="243"/>
        <v>0</v>
      </c>
      <c r="LY3" s="12">
        <f t="shared" si="243"/>
        <v>2</v>
      </c>
      <c r="LZ3" s="12">
        <f>COUNTIFS($NG3:$NL12,NI13)</f>
        <v>1</v>
      </c>
      <c r="MA3" s="12">
        <f>COUNTIFS($NG3:$NL12,NJ13)</f>
        <v>2</v>
      </c>
      <c r="MB3" s="12">
        <f t="shared" si="243"/>
        <v>0</v>
      </c>
      <c r="MC3" s="12">
        <f t="shared" si="243"/>
        <v>2</v>
      </c>
      <c r="ME3" s="12">
        <f t="shared" ref="ME3:ME66" si="395">IF(LX3=(LQ3-1),0,1)</f>
        <v>0</v>
      </c>
      <c r="MF3" s="12">
        <f t="shared" ref="MF3:MF66" si="396">IF(LY3=(LR3-1),0,1)</f>
        <v>0</v>
      </c>
      <c r="MG3" s="12">
        <f>IF(LZ3=(LS3-1),0,1)</f>
        <v>1</v>
      </c>
      <c r="MH3" s="12">
        <f>IF(MA3=(LT3-1),0,1)</f>
        <v>1</v>
      </c>
      <c r="MI3" s="12">
        <f t="shared" ref="MI3:MI66" si="397">IF(MB3=(LU3-1),0,1)</f>
        <v>0</v>
      </c>
      <c r="MJ3" s="12">
        <f t="shared" ref="MJ3:MJ66" si="398">IF(MC3=(LV3-1),0,1)</f>
        <v>0</v>
      </c>
      <c r="ML3" s="12">
        <f>SUM(ME3:MJ3)</f>
        <v>2</v>
      </c>
      <c r="MN3" s="12">
        <f t="shared" ref="MN3:MN6" si="399">IF(LQ3=LX3,LX3,0)</f>
        <v>0</v>
      </c>
      <c r="MO3" s="12">
        <f t="shared" si="249"/>
        <v>0</v>
      </c>
      <c r="MP3" s="12">
        <f t="shared" si="250"/>
        <v>1</v>
      </c>
      <c r="MQ3" s="12">
        <f t="shared" si="251"/>
        <v>2</v>
      </c>
      <c r="MR3" s="12">
        <f t="shared" si="252"/>
        <v>0</v>
      </c>
      <c r="MS3" s="12">
        <f t="shared" si="253"/>
        <v>0</v>
      </c>
      <c r="MU3" s="12">
        <f>IF(COUNTIFS($NG4:$NL12,NG13)&gt;0,0,1)</f>
        <v>1</v>
      </c>
      <c r="MV3" s="12">
        <f t="shared" ref="MV3:MV34" si="400">IF(COUNTIFS($NG4:$NL12,NH13)&gt;0,0,1)</f>
        <v>0</v>
      </c>
      <c r="MW3" s="12">
        <f>IF(COUNTIFS($NG4:$NL12,NI13)&gt;0,0,1)</f>
        <v>1</v>
      </c>
      <c r="MX3" s="12">
        <f t="shared" ref="MX3:MX34" si="401">IF(COUNTIFS($NG4:$NL12,NJ13)&gt;0,0,1)</f>
        <v>0</v>
      </c>
      <c r="MY3" s="12">
        <f>IF(COUNTIFS($NG4:$NL12,NK13)&gt;0,0,1)</f>
        <v>1</v>
      </c>
      <c r="MZ3" s="12">
        <f>IF(COUNTIFS($NG4:$NL12,NL13)&gt;0,0,1)</f>
        <v>0</v>
      </c>
      <c r="NA3" s="12">
        <f t="shared" ref="NA2:NA65" si="402">SUM(GW3:JC3)</f>
        <v>2</v>
      </c>
      <c r="NB3" s="12">
        <f t="shared" ref="NB3:NB66" si="403">SUM(MU3:MZ3)</f>
        <v>3</v>
      </c>
      <c r="NC3" s="12">
        <f t="shared" ref="NC3:NC66" si="404">NB3-NA3</f>
        <v>1</v>
      </c>
      <c r="ND3" s="12">
        <f t="shared" ref="ND3:ND66" si="405">ND2+1</f>
        <v>3</v>
      </c>
      <c r="NE3" s="12">
        <f>COUNTIFS(RN$2:RN$206,ND3)</f>
        <v>0</v>
      </c>
      <c r="NG3" s="38">
        <v>11</v>
      </c>
      <c r="NH3" s="38">
        <v>17</v>
      </c>
      <c r="NI3" s="38">
        <v>26</v>
      </c>
      <c r="NJ3" s="38">
        <v>29</v>
      </c>
      <c r="NK3" s="38">
        <v>36</v>
      </c>
      <c r="NL3" s="38">
        <v>45</v>
      </c>
      <c r="NM3" s="38"/>
      <c r="NN3" s="38">
        <f t="shared" ref="NN3:NN66" si="406">IF(NG3&lt;=19,1,0)</f>
        <v>1</v>
      </c>
      <c r="NO3" s="38">
        <f t="shared" ref="NO3:NO66" si="407">IF(NL3&gt;40,1,0)</f>
        <v>1</v>
      </c>
      <c r="NP3" s="38">
        <f t="shared" ref="NP3:NP66" si="408">SUM(NN3:NO3)</f>
        <v>2</v>
      </c>
      <c r="NQ3" s="38"/>
      <c r="NR3" s="38">
        <f t="shared" ref="NR3:NR66" si="409">NH3-NG3</f>
        <v>6</v>
      </c>
      <c r="NS3" s="38">
        <f t="shared" ref="NS3:NS66" si="410">NI3-NH3</f>
        <v>9</v>
      </c>
      <c r="NT3" s="38">
        <f t="shared" ref="NT3:NT66" si="411">NJ3-NI3</f>
        <v>3</v>
      </c>
      <c r="NU3" s="38">
        <f t="shared" ref="NU3:NU66" si="412">NK3-NJ3</f>
        <v>7</v>
      </c>
      <c r="NV3" s="38">
        <f t="shared" ref="NV3:NV66" si="413">NL3-NK3</f>
        <v>9</v>
      </c>
      <c r="NW3" s="38"/>
      <c r="NX3" s="38">
        <f t="shared" ref="NX3:NX66" si="414">SUMPRODUCT(1/COUNTIF(NR3:NV3,NR3:NV3))</f>
        <v>4</v>
      </c>
      <c r="NY3" s="38"/>
      <c r="NZ3" s="38">
        <f t="shared" ref="NZ3:NZ66" si="415">IF(NG3&lt;=9,1,IF(AND(NG3&gt;9,NG3&lt;=19),2,IF(AND(NG3&gt;19,NG3&lt;=29),3,IF(AND(NG3&gt;29,NG3&lt;=39),4,IF(AND(NG3&gt;39,NG3&lt;=49),5,IF(AND(NG3&gt;49,NG3&lt;=59),6))))))</f>
        <v>2</v>
      </c>
      <c r="OA3" s="38">
        <f t="shared" si="255"/>
        <v>2</v>
      </c>
      <c r="OB3" s="38">
        <f t="shared" si="256"/>
        <v>3</v>
      </c>
      <c r="OC3" s="38">
        <f t="shared" si="257"/>
        <v>3</v>
      </c>
      <c r="OD3" s="38">
        <f t="shared" si="258"/>
        <v>4</v>
      </c>
      <c r="OE3" s="38">
        <f t="shared" si="259"/>
        <v>5</v>
      </c>
      <c r="OF3" s="38"/>
      <c r="OG3" s="38">
        <f t="shared" ref="OG3:OG26" si="416">SUMPRODUCT(1/COUNTIF(NZ3:OE3,NZ3:OE3))</f>
        <v>4</v>
      </c>
      <c r="OH3" s="38"/>
      <c r="OI3" s="38">
        <f>PI3</f>
        <v>0</v>
      </c>
      <c r="OJ3" s="38">
        <f t="shared" ref="OJ3:OJ66" si="417">PK3</f>
        <v>10</v>
      </c>
      <c r="OK3" s="38">
        <f t="shared" ref="OK3:OK66" si="418">PM3</f>
        <v>6</v>
      </c>
      <c r="OL3" s="38">
        <f t="shared" ref="OL3:OL66" si="419">PO3</f>
        <v>0</v>
      </c>
      <c r="OM3" s="38">
        <f t="shared" ref="OM3:OM66" si="420">PQ3</f>
        <v>2</v>
      </c>
      <c r="ON3" s="38">
        <f t="shared" ref="ON3:ON66" si="421">PS3</f>
        <v>9</v>
      </c>
      <c r="OO3" s="38"/>
      <c r="OP3" s="38">
        <f t="shared" ref="OP3:OP25" si="422">COUNTIFS(OI3:ON3,"=0")</f>
        <v>2</v>
      </c>
      <c r="OQ3" s="38">
        <f>COUNTIFS(OI3:ON3,"&gt;0")</f>
        <v>4</v>
      </c>
      <c r="OR3" s="38">
        <f t="shared" ref="OR3:OR25" si="423">IF(OP3&gt;0,SUMPRODUCT(1/COUNTIF(OI3:ON3,OI3:ON3))-1,SUMPRODUCT(1/COUNTIF(OI3:ON3,OI3:ON3)))</f>
        <v>4</v>
      </c>
      <c r="OS3" s="38">
        <f t="shared" ref="OS3:OS25" si="424">6-OP3</f>
        <v>4</v>
      </c>
      <c r="OT3" s="38">
        <f t="shared" ref="OT3:OT25" si="425">OR3-OS3</f>
        <v>0</v>
      </c>
      <c r="OU3" s="38">
        <f t="shared" ref="OU3:OU66" si="426">IF(AND(OT3=-1,OS3&lt;5),1,0)</f>
        <v>0</v>
      </c>
      <c r="OV3" s="38">
        <f t="shared" si="260"/>
        <v>5</v>
      </c>
      <c r="OW3" s="38"/>
      <c r="OX3" s="38">
        <f t="shared" ref="OX3:OX27" si="427">COUNTIFS(OI3:ON3,"&lt;&gt;0")</f>
        <v>4</v>
      </c>
      <c r="OY3" s="38">
        <f t="shared" si="261"/>
        <v>4</v>
      </c>
      <c r="OZ3" s="38"/>
      <c r="PA3" s="38">
        <f t="shared" si="262"/>
        <v>4</v>
      </c>
      <c r="PB3" s="38">
        <f t="shared" ref="PB3:PB18" si="428">6-PA3</f>
        <v>2</v>
      </c>
      <c r="PC3" s="38"/>
      <c r="PD3" s="38">
        <f t="shared" si="263"/>
        <v>4</v>
      </c>
      <c r="PE3" s="38"/>
      <c r="PF3" s="38">
        <f t="shared" si="264"/>
        <v>0</v>
      </c>
      <c r="PH3" s="38"/>
      <c r="PI3" s="38">
        <f>IF(MIN(PV3:QA3)=100,0,MIN(PV3:QA3))</f>
        <v>0</v>
      </c>
      <c r="PJ3" s="38">
        <f t="shared" si="265"/>
        <v>0</v>
      </c>
      <c r="PK3" s="38">
        <f t="shared" ref="PK3:PK66" si="429">IF(MIN(QC3:QH3)=100,0,MIN(QC3:QH3))</f>
        <v>10</v>
      </c>
      <c r="PL3" s="38">
        <f t="shared" si="266"/>
        <v>1</v>
      </c>
      <c r="PM3" s="38">
        <f>IF(MIN(QJ3:QO3)=100,0,MIN(QJ3:QO3))</f>
        <v>6</v>
      </c>
      <c r="PN3" s="38">
        <f t="shared" si="267"/>
        <v>2</v>
      </c>
      <c r="PO3" s="38">
        <f t="shared" ref="PO3:PO66" si="430">IF(MIN(QQ3:QV3)=100,0,MIN(QQ3:QV3))</f>
        <v>0</v>
      </c>
      <c r="PP3" s="38">
        <f t="shared" si="268"/>
        <v>0</v>
      </c>
      <c r="PQ3" s="38">
        <f t="shared" ref="PQ3:PQ66" si="431">IF(MIN(QX3:RC3)=100,0,MIN(QX3:RC3))</f>
        <v>2</v>
      </c>
      <c r="PR3" s="38">
        <f t="shared" si="269"/>
        <v>1</v>
      </c>
      <c r="PS3" s="38">
        <f t="shared" ref="PS3:PS66" si="432">IF(MIN(RE3:RJ3)=100,0,MIN(RE3:RJ3))</f>
        <v>9</v>
      </c>
      <c r="PT3" s="38">
        <f t="shared" si="270"/>
        <v>1</v>
      </c>
      <c r="PU3" s="38"/>
      <c r="PV3" s="38">
        <f t="shared" si="271"/>
        <v>100</v>
      </c>
      <c r="PW3" s="38">
        <f t="shared" si="272"/>
        <v>100</v>
      </c>
      <c r="PX3" s="38">
        <f t="shared" si="273"/>
        <v>100</v>
      </c>
      <c r="PY3" s="38">
        <f t="shared" si="274"/>
        <v>100</v>
      </c>
      <c r="PZ3" s="38">
        <f t="shared" si="275"/>
        <v>100</v>
      </c>
      <c r="QA3" s="38">
        <f t="shared" si="276"/>
        <v>100</v>
      </c>
      <c r="QB3" s="38"/>
      <c r="QC3" s="38">
        <f t="shared" si="277"/>
        <v>100</v>
      </c>
      <c r="QD3" s="38">
        <f t="shared" si="278"/>
        <v>100</v>
      </c>
      <c r="QE3" s="38">
        <f t="shared" si="279"/>
        <v>10</v>
      </c>
      <c r="QF3" s="38">
        <f t="shared" si="280"/>
        <v>100</v>
      </c>
      <c r="QG3" s="38">
        <f t="shared" si="281"/>
        <v>100</v>
      </c>
      <c r="QH3" s="38">
        <f t="shared" si="282"/>
        <v>100</v>
      </c>
      <c r="QI3" s="38"/>
      <c r="QJ3" s="38">
        <f t="shared" si="283"/>
        <v>100</v>
      </c>
      <c r="QK3" s="38">
        <f t="shared" si="284"/>
        <v>100</v>
      </c>
      <c r="QL3" s="38">
        <f t="shared" si="285"/>
        <v>6</v>
      </c>
      <c r="QM3" s="38">
        <f t="shared" si="286"/>
        <v>10</v>
      </c>
      <c r="QN3" s="38">
        <f t="shared" si="287"/>
        <v>100</v>
      </c>
      <c r="QO3" s="38">
        <f t="shared" si="288"/>
        <v>100</v>
      </c>
      <c r="QP3" s="38"/>
      <c r="QQ3" s="38">
        <f t="shared" si="289"/>
        <v>100</v>
      </c>
      <c r="QR3" s="38">
        <f t="shared" si="290"/>
        <v>100</v>
      </c>
      <c r="QS3" s="38">
        <f t="shared" si="291"/>
        <v>100</v>
      </c>
      <c r="QT3" s="38">
        <f t="shared" si="292"/>
        <v>100</v>
      </c>
      <c r="QU3" s="38">
        <f t="shared" si="293"/>
        <v>100</v>
      </c>
      <c r="QV3" s="38">
        <f t="shared" si="294"/>
        <v>100</v>
      </c>
      <c r="QW3" s="38"/>
      <c r="QX3" s="38">
        <f t="shared" si="295"/>
        <v>100</v>
      </c>
      <c r="QY3" s="38">
        <f t="shared" si="296"/>
        <v>100</v>
      </c>
      <c r="QZ3" s="38">
        <f t="shared" si="297"/>
        <v>100</v>
      </c>
      <c r="RA3" s="38">
        <f t="shared" si="298"/>
        <v>100</v>
      </c>
      <c r="RB3" s="38">
        <f t="shared" si="299"/>
        <v>2</v>
      </c>
      <c r="RC3" s="38">
        <f t="shared" si="300"/>
        <v>100</v>
      </c>
      <c r="RD3" s="38"/>
      <c r="RE3" s="38">
        <f t="shared" si="301"/>
        <v>100</v>
      </c>
      <c r="RF3" s="38">
        <f t="shared" si="302"/>
        <v>100</v>
      </c>
      <c r="RG3" s="38">
        <f t="shared" si="303"/>
        <v>100</v>
      </c>
      <c r="RH3" s="38">
        <f t="shared" si="304"/>
        <v>100</v>
      </c>
      <c r="RI3" s="38">
        <f t="shared" si="305"/>
        <v>9</v>
      </c>
      <c r="RJ3" s="38">
        <f t="shared" si="306"/>
        <v>100</v>
      </c>
      <c r="RK3" s="38"/>
      <c r="RL3" s="12">
        <f>SUM(IF(FREQUENCY(NG4:NL12,NG4:NL12)&gt;0,1))</f>
        <v>37</v>
      </c>
      <c r="RM3" s="12">
        <f>TV3</f>
        <v>21</v>
      </c>
      <c r="RN3" s="6">
        <f t="shared" ref="RN3:RN7" si="433">59-COUNTIFS(RO3:TU3,"x")</f>
        <v>19</v>
      </c>
      <c r="RO3" s="12">
        <f>IF(COUNTIFS($NG3:$NL12,RO$1),"x",RO$1)</f>
        <v>1</v>
      </c>
      <c r="RP3" s="12" t="str">
        <f t="shared" ref="RP3:SU3" si="434">IF(COUNTIFS($NG3:$NL12,RP$1),"x",RP$1)</f>
        <v>x</v>
      </c>
      <c r="RQ3" s="12" t="str">
        <f t="shared" si="434"/>
        <v>x</v>
      </c>
      <c r="RR3" s="12" t="str">
        <f t="shared" si="434"/>
        <v>x</v>
      </c>
      <c r="RS3" s="12" t="str">
        <f t="shared" si="434"/>
        <v>x</v>
      </c>
      <c r="RT3" s="12" t="str">
        <f t="shared" si="434"/>
        <v>x</v>
      </c>
      <c r="RU3" s="12" t="str">
        <f t="shared" si="434"/>
        <v>x</v>
      </c>
      <c r="RV3" s="12">
        <f t="shared" si="434"/>
        <v>8</v>
      </c>
      <c r="RW3" s="12" t="str">
        <f t="shared" si="434"/>
        <v>x</v>
      </c>
      <c r="RX3" s="12">
        <f t="shared" si="434"/>
        <v>10</v>
      </c>
      <c r="RY3" s="12" t="str">
        <f t="shared" si="434"/>
        <v>x</v>
      </c>
      <c r="RZ3" s="12">
        <f t="shared" si="434"/>
        <v>12</v>
      </c>
      <c r="SA3" s="12" t="str">
        <f t="shared" si="434"/>
        <v>x</v>
      </c>
      <c r="SB3" s="12">
        <f t="shared" si="434"/>
        <v>14</v>
      </c>
      <c r="SC3" s="12">
        <f t="shared" si="434"/>
        <v>15</v>
      </c>
      <c r="SD3" s="12" t="str">
        <f t="shared" si="434"/>
        <v>x</v>
      </c>
      <c r="SE3" s="12" t="str">
        <f t="shared" si="434"/>
        <v>x</v>
      </c>
      <c r="SF3" s="12" t="str">
        <f t="shared" si="434"/>
        <v>x</v>
      </c>
      <c r="SG3" s="12" t="str">
        <f t="shared" si="434"/>
        <v>x</v>
      </c>
      <c r="SH3" s="12">
        <f t="shared" si="434"/>
        <v>20</v>
      </c>
      <c r="SI3" s="12" t="str">
        <f t="shared" si="434"/>
        <v>x</v>
      </c>
      <c r="SJ3" s="12" t="str">
        <f t="shared" si="434"/>
        <v>x</v>
      </c>
      <c r="SK3" s="12" t="str">
        <f t="shared" si="434"/>
        <v>x</v>
      </c>
      <c r="SL3" s="12" t="str">
        <f t="shared" si="434"/>
        <v>x</v>
      </c>
      <c r="SM3" s="12" t="str">
        <f t="shared" si="434"/>
        <v>x</v>
      </c>
      <c r="SN3" s="12" t="str">
        <f t="shared" si="434"/>
        <v>x</v>
      </c>
      <c r="SO3" s="12" t="str">
        <f t="shared" si="434"/>
        <v>x</v>
      </c>
      <c r="SP3" s="12" t="str">
        <f t="shared" si="434"/>
        <v>x</v>
      </c>
      <c r="SQ3" s="12" t="str">
        <f t="shared" si="434"/>
        <v>x</v>
      </c>
      <c r="SR3" s="12">
        <f t="shared" si="434"/>
        <v>30</v>
      </c>
      <c r="SS3" s="12" t="str">
        <f t="shared" si="434"/>
        <v>x</v>
      </c>
      <c r="ST3" s="12" t="str">
        <f t="shared" si="434"/>
        <v>x</v>
      </c>
      <c r="SU3" s="12">
        <f t="shared" si="434"/>
        <v>33</v>
      </c>
      <c r="SV3" s="12" t="str">
        <f t="shared" ref="SV3:TU3" si="435">IF(COUNTIFS($NG3:$NL12,SV$1),"x",SV$1)</f>
        <v>x</v>
      </c>
      <c r="SW3" s="12" t="str">
        <f t="shared" si="435"/>
        <v>x</v>
      </c>
      <c r="SX3" s="12" t="str">
        <f t="shared" si="435"/>
        <v>x</v>
      </c>
      <c r="SY3" s="12">
        <f t="shared" si="435"/>
        <v>37</v>
      </c>
      <c r="SZ3" s="12">
        <f t="shared" si="435"/>
        <v>38</v>
      </c>
      <c r="TA3" s="12" t="str">
        <f t="shared" si="435"/>
        <v>x</v>
      </c>
      <c r="TB3" s="12">
        <f t="shared" si="435"/>
        <v>40</v>
      </c>
      <c r="TC3" s="12" t="str">
        <f t="shared" si="435"/>
        <v>x</v>
      </c>
      <c r="TD3" s="12">
        <f t="shared" si="435"/>
        <v>42</v>
      </c>
      <c r="TE3" s="12">
        <f t="shared" si="435"/>
        <v>43</v>
      </c>
      <c r="TF3" s="12" t="str">
        <f t="shared" si="435"/>
        <v>x</v>
      </c>
      <c r="TG3" s="12" t="str">
        <f t="shared" si="435"/>
        <v>x</v>
      </c>
      <c r="TH3" s="12" t="str">
        <f t="shared" si="435"/>
        <v>x</v>
      </c>
      <c r="TI3" s="12">
        <f t="shared" si="435"/>
        <v>47</v>
      </c>
      <c r="TJ3" s="12">
        <f t="shared" si="435"/>
        <v>48</v>
      </c>
      <c r="TK3" s="12">
        <f t="shared" si="435"/>
        <v>49</v>
      </c>
      <c r="TL3" s="12" t="str">
        <f t="shared" si="435"/>
        <v>x</v>
      </c>
      <c r="TM3" s="12" t="str">
        <f t="shared" si="435"/>
        <v>x</v>
      </c>
      <c r="TN3" s="12" t="str">
        <f t="shared" si="435"/>
        <v>x</v>
      </c>
      <c r="TO3" s="12">
        <f t="shared" si="435"/>
        <v>53</v>
      </c>
      <c r="TP3" s="12" t="str">
        <f t="shared" si="435"/>
        <v>x</v>
      </c>
      <c r="TQ3" s="12" t="str">
        <f t="shared" si="435"/>
        <v>x</v>
      </c>
      <c r="TR3" s="12" t="str">
        <f t="shared" si="435"/>
        <v>x</v>
      </c>
      <c r="TS3" s="12">
        <f t="shared" si="435"/>
        <v>57</v>
      </c>
      <c r="TT3" s="12" t="str">
        <f t="shared" si="435"/>
        <v>x</v>
      </c>
      <c r="TU3" s="12" t="str">
        <f t="shared" si="435"/>
        <v>x</v>
      </c>
      <c r="TV3" s="12">
        <f t="shared" ref="TV3:TV66" si="436">59-COUNTIFS(TW3:WC3,"x")</f>
        <v>21</v>
      </c>
      <c r="TW3" s="12">
        <f t="shared" ref="TW3:WC3" si="437">IF(COUNTIFS($NG3:$NL11,TW$1),"x",TW$1)</f>
        <v>1</v>
      </c>
      <c r="TX3" s="12" t="str">
        <f t="shared" si="437"/>
        <v>x</v>
      </c>
      <c r="TY3" s="12" t="str">
        <f t="shared" si="437"/>
        <v>x</v>
      </c>
      <c r="TZ3" s="12" t="str">
        <f t="shared" si="437"/>
        <v>x</v>
      </c>
      <c r="UA3" s="12" t="str">
        <f t="shared" si="437"/>
        <v>x</v>
      </c>
      <c r="UB3" s="12" t="str">
        <f t="shared" si="437"/>
        <v>x</v>
      </c>
      <c r="UC3" s="12" t="str">
        <f t="shared" si="437"/>
        <v>x</v>
      </c>
      <c r="UD3" s="12">
        <f t="shared" si="437"/>
        <v>8</v>
      </c>
      <c r="UE3" s="12">
        <f t="shared" si="437"/>
        <v>9</v>
      </c>
      <c r="UF3" s="12">
        <f t="shared" si="437"/>
        <v>10</v>
      </c>
      <c r="UG3" s="12" t="str">
        <f t="shared" si="437"/>
        <v>x</v>
      </c>
      <c r="UH3" s="12">
        <f t="shared" si="437"/>
        <v>12</v>
      </c>
      <c r="UI3" s="12" t="str">
        <f t="shared" si="437"/>
        <v>x</v>
      </c>
      <c r="UJ3" s="12">
        <f t="shared" si="437"/>
        <v>14</v>
      </c>
      <c r="UK3" s="12">
        <f t="shared" si="437"/>
        <v>15</v>
      </c>
      <c r="UL3" s="12" t="str">
        <f t="shared" si="437"/>
        <v>x</v>
      </c>
      <c r="UM3" s="12" t="str">
        <f t="shared" si="437"/>
        <v>x</v>
      </c>
      <c r="UN3" s="12" t="str">
        <f t="shared" si="437"/>
        <v>x</v>
      </c>
      <c r="UO3" s="12" t="str">
        <f t="shared" si="437"/>
        <v>x</v>
      </c>
      <c r="UP3" s="12">
        <f t="shared" si="437"/>
        <v>20</v>
      </c>
      <c r="UQ3" s="12" t="str">
        <f t="shared" si="437"/>
        <v>x</v>
      </c>
      <c r="UR3" s="12" t="str">
        <f t="shared" si="437"/>
        <v>x</v>
      </c>
      <c r="US3" s="12" t="str">
        <f t="shared" si="437"/>
        <v>x</v>
      </c>
      <c r="UT3" s="12" t="str">
        <f t="shared" si="437"/>
        <v>x</v>
      </c>
      <c r="UU3" s="12">
        <f t="shared" si="437"/>
        <v>25</v>
      </c>
      <c r="UV3" s="12" t="str">
        <f t="shared" si="437"/>
        <v>x</v>
      </c>
      <c r="UW3" s="12" t="str">
        <f t="shared" si="437"/>
        <v>x</v>
      </c>
      <c r="UX3" s="12" t="str">
        <f t="shared" si="437"/>
        <v>x</v>
      </c>
      <c r="UY3" s="12" t="str">
        <f t="shared" si="437"/>
        <v>x</v>
      </c>
      <c r="UZ3" s="12">
        <f t="shared" si="437"/>
        <v>30</v>
      </c>
      <c r="VA3" s="12" t="str">
        <f t="shared" si="437"/>
        <v>x</v>
      </c>
      <c r="VB3" s="12" t="str">
        <f t="shared" si="437"/>
        <v>x</v>
      </c>
      <c r="VC3" s="12">
        <f t="shared" si="437"/>
        <v>33</v>
      </c>
      <c r="VD3" s="12" t="str">
        <f t="shared" si="437"/>
        <v>x</v>
      </c>
      <c r="VE3" s="12" t="str">
        <f t="shared" si="437"/>
        <v>x</v>
      </c>
      <c r="VF3" s="12" t="str">
        <f t="shared" si="437"/>
        <v>x</v>
      </c>
      <c r="VG3" s="12">
        <f t="shared" si="437"/>
        <v>37</v>
      </c>
      <c r="VH3" s="12">
        <f t="shared" si="437"/>
        <v>38</v>
      </c>
      <c r="VI3" s="12" t="str">
        <f t="shared" si="437"/>
        <v>x</v>
      </c>
      <c r="VJ3" s="12">
        <f t="shared" si="437"/>
        <v>40</v>
      </c>
      <c r="VK3" s="12" t="str">
        <f t="shared" si="437"/>
        <v>x</v>
      </c>
      <c r="VL3" s="12">
        <f t="shared" si="437"/>
        <v>42</v>
      </c>
      <c r="VM3" s="12">
        <f t="shared" si="437"/>
        <v>43</v>
      </c>
      <c r="VN3" s="12" t="str">
        <f t="shared" si="437"/>
        <v>x</v>
      </c>
      <c r="VO3" s="12" t="str">
        <f t="shared" si="437"/>
        <v>x</v>
      </c>
      <c r="VP3" s="12" t="str">
        <f t="shared" si="437"/>
        <v>x</v>
      </c>
      <c r="VQ3" s="12">
        <f t="shared" si="437"/>
        <v>47</v>
      </c>
      <c r="VR3" s="12">
        <f t="shared" si="437"/>
        <v>48</v>
      </c>
      <c r="VS3" s="12">
        <f t="shared" si="437"/>
        <v>49</v>
      </c>
      <c r="VT3" s="12" t="str">
        <f t="shared" si="437"/>
        <v>x</v>
      </c>
      <c r="VU3" s="12" t="str">
        <f t="shared" si="437"/>
        <v>x</v>
      </c>
      <c r="VV3" s="12" t="str">
        <f t="shared" si="437"/>
        <v>x</v>
      </c>
      <c r="VW3" s="12">
        <f t="shared" si="437"/>
        <v>53</v>
      </c>
      <c r="VX3" s="12" t="str">
        <f t="shared" si="437"/>
        <v>x</v>
      </c>
      <c r="VY3" s="12" t="str">
        <f t="shared" si="437"/>
        <v>x</v>
      </c>
      <c r="VZ3" s="12" t="str">
        <f t="shared" si="437"/>
        <v>x</v>
      </c>
      <c r="WA3" s="12">
        <f t="shared" si="437"/>
        <v>57</v>
      </c>
      <c r="WB3" s="12" t="str">
        <f t="shared" si="437"/>
        <v>x</v>
      </c>
      <c r="WC3" s="12" t="str">
        <f t="shared" si="437"/>
        <v>x</v>
      </c>
      <c r="WE3" s="12">
        <f>COUNTIFS(NG3:NL3,"&lt;10")</f>
        <v>0</v>
      </c>
      <c r="WF3" s="12">
        <f t="shared" ref="WF3:WF65" si="438">COUNTIFS(NG3:NL3,"&gt;9", NG3:NL3,"&lt;20")</f>
        <v>2</v>
      </c>
      <c r="WG3" s="12">
        <f t="shared" si="309"/>
        <v>2</v>
      </c>
      <c r="WH3" s="12">
        <f t="shared" si="310"/>
        <v>1</v>
      </c>
      <c r="WI3" s="12">
        <f t="shared" si="311"/>
        <v>1</v>
      </c>
      <c r="WJ3" s="12">
        <f t="shared" si="312"/>
        <v>0</v>
      </c>
      <c r="WL3" s="38">
        <f t="shared" ref="WL3:WL66" si="439">PI3</f>
        <v>0</v>
      </c>
      <c r="WM3" s="38">
        <f t="shared" ref="WM3:WM66" si="440">PK3</f>
        <v>10</v>
      </c>
      <c r="WN3" s="38">
        <f t="shared" ref="WN3:WN66" si="441">PM3</f>
        <v>6</v>
      </c>
      <c r="WO3" s="38">
        <f t="shared" ref="WO3:WO66" si="442">PO3</f>
        <v>0</v>
      </c>
      <c r="WP3" s="38">
        <f t="shared" ref="WP3:WP66" si="443">PQ3</f>
        <v>2</v>
      </c>
      <c r="WQ3" s="38">
        <f t="shared" ref="WQ3:WQ66" si="444">PS3</f>
        <v>9</v>
      </c>
      <c r="WS3" s="12">
        <f t="shared" ref="WS3:WS66" si="445">IF(WL3=0,100,WL3)</f>
        <v>100</v>
      </c>
      <c r="WT3" s="12">
        <f t="shared" ref="WT3:WT66" si="446">IF(WM3=0,100,WM3)</f>
        <v>10</v>
      </c>
      <c r="WU3" s="12">
        <f t="shared" ref="WU3:WU66" si="447">IF(WN3=0,100,WN3)</f>
        <v>6</v>
      </c>
      <c r="WV3" s="12">
        <f t="shared" ref="WV3:WV66" si="448">IF(WO3=0,100,WO3)</f>
        <v>100</v>
      </c>
      <c r="WW3" s="12">
        <f t="shared" ref="WW3:WW66" si="449">IF(WP3=0,100,WP3)</f>
        <v>2</v>
      </c>
      <c r="WX3" s="12">
        <f t="shared" ref="WX3:WX66" si="450">IF(WQ3=0,100,WQ3)</f>
        <v>9</v>
      </c>
      <c r="WZ3" s="12">
        <f t="shared" ref="WZ3:WZ66" si="451">MIN(WS3:WX3)</f>
        <v>2</v>
      </c>
      <c r="XB3" s="38">
        <f t="shared" ref="XB3:XB66" si="452">MAX(WL3:WQ3)</f>
        <v>10</v>
      </c>
      <c r="XD3" s="38">
        <f t="shared" ref="XD3:XD66" si="453">COUNTIFS(WL3:WQ3,"&lt;=5")-COUNTIFS(WL3:WQ3,"&lt;=0")</f>
        <v>1</v>
      </c>
      <c r="XE3" s="12">
        <f t="shared" ref="XE3:XE66" si="454">COUNTIFS(WL3:WQ3,"&gt;0")</f>
        <v>4</v>
      </c>
      <c r="XG3" s="12">
        <f t="shared" ref="XG3:XI66" si="455">XD3/XE3</f>
        <v>0.25</v>
      </c>
      <c r="XI3" s="12">
        <v>0</v>
      </c>
      <c r="XK3" s="12">
        <f t="shared" ref="XK3:XK66" si="456">ROUNDUP(XE3/2,0)</f>
        <v>2</v>
      </c>
      <c r="XM3" s="12">
        <f>IF(XD3&lt;XK3,1,0)</f>
        <v>1</v>
      </c>
      <c r="XN3" s="12">
        <f t="shared" ref="XN3:XN66" si="457">IF(XG3&gt;=0.24,0,1)</f>
        <v>0</v>
      </c>
      <c r="XO3" s="38">
        <f t="shared" ref="XO2:XO65" si="458">IF(XE3-XD3=0,XE3-XD3+XP3,XE3-XD3)</f>
        <v>3</v>
      </c>
      <c r="XP3" s="12">
        <f t="shared" ref="XP3:XP66" si="459">COUNTIFS(WL3:WQ3,"=5")</f>
        <v>0</v>
      </c>
      <c r="XR3" s="12">
        <f t="shared" ref="XR3:XR66" si="460">IF(OR(XN3=1,XO3=0),1,0)</f>
        <v>0</v>
      </c>
    </row>
    <row r="4" spans="2:642" s="4" customFormat="1">
      <c r="D4" s="4">
        <f t="shared" si="118"/>
        <v>0</v>
      </c>
      <c r="E4" s="4">
        <f t="shared" si="119"/>
        <v>0</v>
      </c>
      <c r="F4" s="4">
        <f t="shared" si="120"/>
        <v>0</v>
      </c>
      <c r="G4" s="4">
        <f t="shared" si="121"/>
        <v>0</v>
      </c>
      <c r="H4" s="4">
        <f t="shared" si="122"/>
        <v>0</v>
      </c>
      <c r="I4" s="4">
        <f t="shared" si="123"/>
        <v>0</v>
      </c>
      <c r="J4" s="4">
        <f t="shared" si="124"/>
        <v>13</v>
      </c>
      <c r="K4" s="4">
        <f t="shared" si="125"/>
        <v>0</v>
      </c>
      <c r="L4" s="4">
        <f t="shared" si="126"/>
        <v>0</v>
      </c>
      <c r="M4" s="4">
        <f t="shared" si="314"/>
        <v>0</v>
      </c>
      <c r="N4" s="4">
        <f t="shared" si="127"/>
        <v>0</v>
      </c>
      <c r="O4" s="4">
        <f t="shared" si="128"/>
        <v>0</v>
      </c>
      <c r="P4" s="4">
        <f t="shared" si="129"/>
        <v>0</v>
      </c>
      <c r="Q4" s="4">
        <f t="shared" si="130"/>
        <v>0</v>
      </c>
      <c r="R4" s="4">
        <f t="shared" si="131"/>
        <v>0</v>
      </c>
      <c r="S4" s="4">
        <f t="shared" si="132"/>
        <v>19</v>
      </c>
      <c r="T4" s="4">
        <f t="shared" si="133"/>
        <v>0</v>
      </c>
      <c r="U4" s="4">
        <f t="shared" si="134"/>
        <v>0</v>
      </c>
      <c r="V4" s="4">
        <f t="shared" si="135"/>
        <v>0</v>
      </c>
      <c r="W4" s="4">
        <f t="shared" si="136"/>
        <v>0</v>
      </c>
      <c r="X4" s="4">
        <f t="shared" si="137"/>
        <v>0</v>
      </c>
      <c r="Y4" s="4">
        <f t="shared" si="138"/>
        <v>0</v>
      </c>
      <c r="Z4" s="4">
        <f t="shared" si="139"/>
        <v>0</v>
      </c>
      <c r="AA4" s="4">
        <f t="shared" si="140"/>
        <v>0</v>
      </c>
      <c r="AB4" s="4">
        <f t="shared" si="141"/>
        <v>0</v>
      </c>
      <c r="AC4" s="4">
        <f t="shared" si="142"/>
        <v>0</v>
      </c>
      <c r="AD4" s="4">
        <f t="shared" si="143"/>
        <v>0</v>
      </c>
      <c r="AE4" s="4">
        <f t="shared" si="144"/>
        <v>0</v>
      </c>
      <c r="AF4" s="4">
        <f t="shared" si="145"/>
        <v>0</v>
      </c>
      <c r="AG4" s="4">
        <f t="shared" si="146"/>
        <v>0</v>
      </c>
      <c r="AH4" s="4">
        <f t="shared" si="147"/>
        <v>0</v>
      </c>
      <c r="AI4" s="4">
        <f t="shared" si="148"/>
        <v>14</v>
      </c>
      <c r="AJ4" s="4">
        <f t="shared" si="149"/>
        <v>0</v>
      </c>
      <c r="AK4" s="4">
        <f t="shared" si="150"/>
        <v>0</v>
      </c>
      <c r="AL4" s="4">
        <f t="shared" si="151"/>
        <v>0</v>
      </c>
      <c r="AM4" s="4">
        <f t="shared" si="152"/>
        <v>0</v>
      </c>
      <c r="AN4" s="4">
        <f t="shared" si="153"/>
        <v>0</v>
      </c>
      <c r="AO4" s="4">
        <f t="shared" si="154"/>
        <v>0</v>
      </c>
      <c r="AP4" s="4">
        <f t="shared" si="155"/>
        <v>0</v>
      </c>
      <c r="AQ4" s="4">
        <f t="shared" si="156"/>
        <v>0</v>
      </c>
      <c r="AR4" s="4">
        <f t="shared" si="157"/>
        <v>0</v>
      </c>
      <c r="AS4" s="4">
        <f t="shared" si="158"/>
        <v>0</v>
      </c>
      <c r="AT4" s="4">
        <f t="shared" si="159"/>
        <v>0</v>
      </c>
      <c r="AU4" s="4">
        <f t="shared" si="160"/>
        <v>0</v>
      </c>
      <c r="AV4" s="4">
        <f t="shared" si="161"/>
        <v>0</v>
      </c>
      <c r="AW4" s="4">
        <f t="shared" si="162"/>
        <v>19</v>
      </c>
      <c r="AX4" s="4">
        <f t="shared" si="163"/>
        <v>0</v>
      </c>
      <c r="AY4" s="4">
        <f t="shared" si="164"/>
        <v>0</v>
      </c>
      <c r="AZ4" s="4">
        <f t="shared" si="165"/>
        <v>0</v>
      </c>
      <c r="BA4" s="4">
        <f t="shared" si="166"/>
        <v>0</v>
      </c>
      <c r="BB4" s="4">
        <f t="shared" si="167"/>
        <v>0</v>
      </c>
      <c r="BC4" s="4">
        <f t="shared" si="168"/>
        <v>0</v>
      </c>
      <c r="BD4" s="4">
        <f t="shared" si="169"/>
        <v>0</v>
      </c>
      <c r="BE4" s="4">
        <f t="shared" si="170"/>
        <v>18</v>
      </c>
      <c r="BF4" s="4">
        <f t="shared" si="171"/>
        <v>27</v>
      </c>
      <c r="BG4" s="4">
        <f t="shared" si="172"/>
        <v>0</v>
      </c>
      <c r="BH4" s="4">
        <f t="shared" si="173"/>
        <v>0</v>
      </c>
      <c r="BI4" s="4">
        <f t="shared" si="174"/>
        <v>0</v>
      </c>
      <c r="BJ4" s="4">
        <f t="shared" si="175"/>
        <v>0</v>
      </c>
      <c r="BK4" s="4">
        <f t="shared" si="315"/>
        <v>18.333333333333332</v>
      </c>
      <c r="BL4" s="4">
        <f t="shared" si="316"/>
        <v>20.64406779661017</v>
      </c>
      <c r="BM4" s="4">
        <f t="shared" si="317"/>
        <v>28.901694915254236</v>
      </c>
      <c r="BN4" s="4">
        <f t="shared" si="318"/>
        <v>12.386440677966101</v>
      </c>
      <c r="BO4" s="4">
        <f t="shared" si="319"/>
        <v>20.64406779661017</v>
      </c>
      <c r="BP4" s="4">
        <f t="shared" si="320"/>
        <v>1218</v>
      </c>
      <c r="BQ4" s="4">
        <f>COUNTIFS($NG4:$NL$206,EF$1)</f>
        <v>14</v>
      </c>
      <c r="BR4" s="4">
        <f>COUNTIFS($NG4:$NL$206,EG$1)</f>
        <v>26</v>
      </c>
      <c r="BS4" s="4">
        <f>COUNTIFS($NG4:$NL$206,EH$1)</f>
        <v>22</v>
      </c>
      <c r="BT4" s="4">
        <f>COUNTIFS($NG4:$NL$206,EI$1)</f>
        <v>24</v>
      </c>
      <c r="BU4" s="4">
        <f>COUNTIFS($NG4:$NL$206,EJ$1)</f>
        <v>28</v>
      </c>
      <c r="BV4" s="4">
        <f>COUNTIFS($NG4:$NL$206,EK$1)</f>
        <v>17</v>
      </c>
      <c r="BW4" s="4">
        <f>COUNTIFS($NG4:$NL$206,EL$1)</f>
        <v>13</v>
      </c>
      <c r="BX4" s="4">
        <f>COUNTIFS($NG4:$NL$206,EM$1)</f>
        <v>17</v>
      </c>
      <c r="BY4" s="4">
        <f>COUNTIFS($NG4:$NL$206,EN$1)</f>
        <v>26</v>
      </c>
      <c r="BZ4" s="4">
        <f>COUNTIFS($NG4:$NL$206,EO$1)</f>
        <v>23</v>
      </c>
      <c r="CA4" s="4">
        <f>COUNTIFS($NG4:$NL$206,EP$1)</f>
        <v>27</v>
      </c>
      <c r="CB4" s="4">
        <f>COUNTIFS($NG4:$NL$206,EQ$1)</f>
        <v>22</v>
      </c>
      <c r="CC4" s="4">
        <f>COUNTIFS($NG4:$NL$206,ER$1)</f>
        <v>15</v>
      </c>
      <c r="CD4" s="4">
        <f>COUNTIFS($NG4:$NL$206,ES$1)</f>
        <v>17</v>
      </c>
      <c r="CE4" s="4">
        <f>COUNTIFS($NG4:$NL$206,ET$1)</f>
        <v>22</v>
      </c>
      <c r="CF4" s="4">
        <f>COUNTIFS($NG4:$NL$206,EU$1)</f>
        <v>19</v>
      </c>
      <c r="CG4" s="4">
        <f>COUNTIFS($NG4:$NL$206,EV$1)</f>
        <v>27</v>
      </c>
      <c r="CH4" s="4">
        <f>COUNTIFS($NG4:$NL$206,EW$1)</f>
        <v>16</v>
      </c>
      <c r="CI4" s="4">
        <f>COUNTIFS($NG4:$NL$206,EX$1)</f>
        <v>22</v>
      </c>
      <c r="CJ4" s="4">
        <f>COUNTIFS($NG4:$NL$206,EY$1)</f>
        <v>21</v>
      </c>
      <c r="CK4" s="4">
        <f>COUNTIFS($NG4:$NL$206,EZ$1)</f>
        <v>23</v>
      </c>
      <c r="CL4" s="4">
        <f>COUNTIFS($NG4:$NL$206,FA$1)</f>
        <v>24</v>
      </c>
      <c r="CM4" s="4">
        <f>COUNTIFS($NG4:$NL$206,FB$1)</f>
        <v>19</v>
      </c>
      <c r="CN4" s="4">
        <f>COUNTIFS($NG4:$NL$206,FC$1)</f>
        <v>19</v>
      </c>
      <c r="CO4" s="4">
        <f>COUNTIFS($NG4:$NL$206,FD$1)</f>
        <v>21</v>
      </c>
      <c r="CP4" s="4">
        <f>COUNTIFS($NG4:$NL$206,FE$1)</f>
        <v>18</v>
      </c>
      <c r="CQ4" s="4">
        <f>COUNTIFS($NG4:$NL$206,FF$1)</f>
        <v>28</v>
      </c>
      <c r="CR4" s="4">
        <f>COUNTIFS($NG4:$NL$206,FG$1)</f>
        <v>27</v>
      </c>
      <c r="CS4" s="4">
        <f>COUNTIFS($NG4:$NL$206,FH$1)</f>
        <v>22</v>
      </c>
      <c r="CT4" s="4">
        <f>COUNTIFS($NG4:$NL$206,FI$1)</f>
        <v>22</v>
      </c>
      <c r="CU4" s="4">
        <f>COUNTIFS($NG4:$NL$206,FJ$1)</f>
        <v>27</v>
      </c>
      <c r="CV4" s="4">
        <f>COUNTIFS($NG4:$NL$206,FK$1)</f>
        <v>14</v>
      </c>
      <c r="CW4" s="4">
        <f>COUNTIFS($NG4:$NL$206,FL$1)</f>
        <v>16</v>
      </c>
      <c r="CX4" s="4">
        <f>COUNTIFS($NG4:$NL$206,FM$1)</f>
        <v>23</v>
      </c>
      <c r="CY4" s="4">
        <f>COUNTIFS($NG4:$NL$206,FN$1)</f>
        <v>23</v>
      </c>
      <c r="CZ4" s="4">
        <f>COUNTIFS($NG4:$NL$206,FO$1)</f>
        <v>14</v>
      </c>
      <c r="DA4" s="4">
        <f>COUNTIFS($NG4:$NL$206,FP$1)</f>
        <v>21</v>
      </c>
      <c r="DB4" s="4">
        <f>COUNTIFS($NG4:$NL$206,FQ$1)</f>
        <v>15</v>
      </c>
      <c r="DC4" s="4">
        <f>COUNTIFS($NG4:$NL$206,FR$1)</f>
        <v>18</v>
      </c>
      <c r="DD4" s="4">
        <f>COUNTIFS($NG4:$NL$206,FS$1)</f>
        <v>12</v>
      </c>
      <c r="DE4" s="4">
        <f>COUNTIFS($NG4:$NL$206,FT$1)</f>
        <v>22</v>
      </c>
      <c r="DF4" s="4">
        <f>COUNTIFS($NG4:$NL$206,FU$1)</f>
        <v>16</v>
      </c>
      <c r="DG4" s="4">
        <f>COUNTIFS($NG4:$NL$206,FV$1)</f>
        <v>17</v>
      </c>
      <c r="DH4" s="4">
        <f>COUNTIFS($NG4:$NL$206,FW$1)</f>
        <v>24</v>
      </c>
      <c r="DI4" s="4">
        <f>COUNTIFS($NG4:$NL$206,FX$1)</f>
        <v>22</v>
      </c>
      <c r="DJ4" s="4">
        <f>COUNTIFS($NG4:$NL$206,FY$1)</f>
        <v>19</v>
      </c>
      <c r="DK4" s="4">
        <f>COUNTIFS($NG4:$NL$206,FZ$1)</f>
        <v>12</v>
      </c>
      <c r="DL4" s="4">
        <f>COUNTIFS($NG4:$NL$206,GA$1)</f>
        <v>20</v>
      </c>
      <c r="DM4" s="4">
        <f>COUNTIFS($NG4:$NL$206,GB$1)</f>
        <v>14</v>
      </c>
      <c r="DN4" s="4">
        <f>COUNTIFS($NG4:$NL$206,GC$1)</f>
        <v>26</v>
      </c>
      <c r="DO4" s="4">
        <f>COUNTIFS($NG4:$NL$206,GD$1)</f>
        <v>13</v>
      </c>
      <c r="DP4" s="4">
        <f>COUNTIFS($NG4:$NL$206,GE$1)</f>
        <v>32</v>
      </c>
      <c r="DQ4" s="4">
        <f>COUNTIFS($NG4:$NL$206,GF$1)</f>
        <v>23</v>
      </c>
      <c r="DR4" s="4">
        <f>COUNTIFS($NG4:$NL$206,GG$1)</f>
        <v>18</v>
      </c>
      <c r="DS4" s="4">
        <f>COUNTIFS($NG4:$NL$206,GH$1)</f>
        <v>27</v>
      </c>
      <c r="DT4" s="4">
        <f>COUNTIFS($NG4:$NL$206,GI$1)</f>
        <v>17</v>
      </c>
      <c r="DU4" s="4">
        <f>COUNTIFS($NG4:$NL$206,GJ$1)</f>
        <v>20</v>
      </c>
      <c r="DV4" s="4">
        <f>COUNTIFS($NG4:$NL$206,GK$1)</f>
        <v>25</v>
      </c>
      <c r="DW4" s="4">
        <f>COUNTIFS($NG4:$NL$206,GL$1)</f>
        <v>27</v>
      </c>
      <c r="DZ4" s="4">
        <f t="shared" ref="DZ4:DZ14" si="461">SUM(EA4:ED4)</f>
        <v>40</v>
      </c>
      <c r="EA4" s="4">
        <f t="shared" ref="EA4:EA14" si="462">COUNTIFS(EF4:GL4,1)</f>
        <v>26</v>
      </c>
      <c r="EB4" s="4">
        <f t="shared" si="321"/>
        <v>9</v>
      </c>
      <c r="EC4" s="4">
        <f t="shared" si="322"/>
        <v>4</v>
      </c>
      <c r="ED4" s="4">
        <f t="shared" si="323"/>
        <v>1</v>
      </c>
      <c r="EE4" s="4">
        <v>4</v>
      </c>
      <c r="EF4" s="4">
        <f t="shared" ref="EF4:GL4" si="463">COUNTIFS($NG4:$NL13,EF$1)</f>
        <v>0</v>
      </c>
      <c r="EG4" s="4">
        <f t="shared" si="463"/>
        <v>2</v>
      </c>
      <c r="EH4" s="4">
        <f t="shared" si="463"/>
        <v>1</v>
      </c>
      <c r="EI4" s="4">
        <f t="shared" si="463"/>
        <v>2</v>
      </c>
      <c r="EJ4" s="4">
        <f t="shared" si="463"/>
        <v>1</v>
      </c>
      <c r="EK4" s="4">
        <f t="shared" si="463"/>
        <v>1</v>
      </c>
      <c r="EL4" s="4">
        <f t="shared" si="463"/>
        <v>1</v>
      </c>
      <c r="EM4" s="4">
        <f t="shared" si="463"/>
        <v>0</v>
      </c>
      <c r="EN4" s="4">
        <f t="shared" si="463"/>
        <v>1</v>
      </c>
      <c r="EO4" s="4">
        <f t="shared" si="463"/>
        <v>0</v>
      </c>
      <c r="EP4" s="4">
        <f t="shared" si="463"/>
        <v>0</v>
      </c>
      <c r="EQ4" s="4">
        <f t="shared" si="463"/>
        <v>0</v>
      </c>
      <c r="ER4" s="4">
        <f t="shared" si="463"/>
        <v>1</v>
      </c>
      <c r="ES4" s="4">
        <f t="shared" si="463"/>
        <v>0</v>
      </c>
      <c r="ET4" s="4">
        <f t="shared" si="463"/>
        <v>1</v>
      </c>
      <c r="EU4" s="4">
        <f t="shared" si="463"/>
        <v>3</v>
      </c>
      <c r="EV4" s="4">
        <f t="shared" si="463"/>
        <v>1</v>
      </c>
      <c r="EW4" s="4">
        <f t="shared" si="463"/>
        <v>2</v>
      </c>
      <c r="EX4" s="4">
        <f t="shared" si="463"/>
        <v>1</v>
      </c>
      <c r="EY4" s="4">
        <f t="shared" si="463"/>
        <v>0</v>
      </c>
      <c r="EZ4" s="4">
        <f t="shared" si="463"/>
        <v>3</v>
      </c>
      <c r="FA4" s="4">
        <f t="shared" si="463"/>
        <v>3</v>
      </c>
      <c r="FB4" s="4">
        <f t="shared" si="463"/>
        <v>1</v>
      </c>
      <c r="FC4" s="4">
        <f t="shared" si="463"/>
        <v>1</v>
      </c>
      <c r="FD4" s="4">
        <f t="shared" si="463"/>
        <v>1</v>
      </c>
      <c r="FE4" s="4">
        <f t="shared" si="463"/>
        <v>2</v>
      </c>
      <c r="FF4" s="4">
        <f t="shared" si="463"/>
        <v>1</v>
      </c>
      <c r="FG4" s="4">
        <f t="shared" si="463"/>
        <v>2</v>
      </c>
      <c r="FH4" s="4">
        <f t="shared" si="463"/>
        <v>0</v>
      </c>
      <c r="FI4" s="4">
        <f t="shared" si="463"/>
        <v>0</v>
      </c>
      <c r="FJ4" s="4">
        <f t="shared" si="463"/>
        <v>2</v>
      </c>
      <c r="FK4" s="4">
        <f t="shared" si="463"/>
        <v>2</v>
      </c>
      <c r="FL4" s="4">
        <f t="shared" si="463"/>
        <v>0</v>
      </c>
      <c r="FM4" s="4">
        <f t="shared" si="463"/>
        <v>1</v>
      </c>
      <c r="FN4" s="4">
        <f t="shared" si="463"/>
        <v>1</v>
      </c>
      <c r="FO4" s="4">
        <f t="shared" si="463"/>
        <v>1</v>
      </c>
      <c r="FP4" s="4">
        <f t="shared" si="463"/>
        <v>0</v>
      </c>
      <c r="FQ4" s="4">
        <f t="shared" si="463"/>
        <v>0</v>
      </c>
      <c r="FR4" s="4">
        <f t="shared" si="463"/>
        <v>2</v>
      </c>
      <c r="FS4" s="4">
        <f t="shared" si="463"/>
        <v>0</v>
      </c>
      <c r="FT4" s="4">
        <f t="shared" si="463"/>
        <v>1</v>
      </c>
      <c r="FU4" s="4">
        <f t="shared" si="463"/>
        <v>0</v>
      </c>
      <c r="FV4" s="4">
        <f t="shared" si="463"/>
        <v>0</v>
      </c>
      <c r="FW4" s="4">
        <f t="shared" si="463"/>
        <v>1</v>
      </c>
      <c r="FX4" s="4">
        <f t="shared" si="463"/>
        <v>1</v>
      </c>
      <c r="FY4" s="4">
        <f t="shared" si="463"/>
        <v>1</v>
      </c>
      <c r="FZ4" s="4">
        <f t="shared" si="463"/>
        <v>0</v>
      </c>
      <c r="GA4" s="4">
        <f t="shared" si="463"/>
        <v>0</v>
      </c>
      <c r="GB4" s="4">
        <f t="shared" si="463"/>
        <v>1</v>
      </c>
      <c r="GC4" s="4">
        <f t="shared" si="463"/>
        <v>2</v>
      </c>
      <c r="GD4" s="4">
        <f t="shared" si="463"/>
        <v>1</v>
      </c>
      <c r="GE4" s="4">
        <f t="shared" si="463"/>
        <v>1</v>
      </c>
      <c r="GF4" s="4">
        <f t="shared" si="463"/>
        <v>0</v>
      </c>
      <c r="GG4" s="4">
        <f t="shared" si="463"/>
        <v>4</v>
      </c>
      <c r="GH4" s="4">
        <f t="shared" si="463"/>
        <v>3</v>
      </c>
      <c r="GI4" s="4">
        <f t="shared" si="463"/>
        <v>1</v>
      </c>
      <c r="GJ4" s="4">
        <f t="shared" si="463"/>
        <v>0</v>
      </c>
      <c r="GK4" s="4">
        <f t="shared" si="463"/>
        <v>1</v>
      </c>
      <c r="GL4" s="4">
        <f t="shared" si="463"/>
        <v>1</v>
      </c>
      <c r="GM4">
        <f t="shared" si="325"/>
        <v>60</v>
      </c>
      <c r="GO4">
        <f t="shared" si="326"/>
        <v>1</v>
      </c>
      <c r="GP4">
        <f t="shared" si="327"/>
        <v>0</v>
      </c>
      <c r="GQ4">
        <f t="shared" si="328"/>
        <v>0</v>
      </c>
      <c r="GR4">
        <f t="shared" si="177"/>
        <v>0</v>
      </c>
      <c r="GS4">
        <f t="shared" si="178"/>
        <v>0</v>
      </c>
      <c r="GT4">
        <f t="shared" si="179"/>
        <v>1</v>
      </c>
      <c r="GU4">
        <f t="shared" si="180"/>
        <v>0</v>
      </c>
      <c r="GV4" s="1">
        <f t="shared" si="329"/>
        <v>5</v>
      </c>
      <c r="GW4">
        <f t="shared" si="330"/>
        <v>0</v>
      </c>
      <c r="GX4">
        <f t="shared" si="181"/>
        <v>0</v>
      </c>
      <c r="GY4">
        <f t="shared" si="182"/>
        <v>0</v>
      </c>
      <c r="GZ4">
        <f t="shared" si="183"/>
        <v>0</v>
      </c>
      <c r="HA4">
        <f t="shared" si="184"/>
        <v>0</v>
      </c>
      <c r="HB4">
        <f t="shared" si="185"/>
        <v>0</v>
      </c>
      <c r="HC4">
        <f t="shared" si="186"/>
        <v>0</v>
      </c>
      <c r="HD4">
        <f t="shared" si="187"/>
        <v>1</v>
      </c>
      <c r="HE4">
        <f t="shared" si="188"/>
        <v>0</v>
      </c>
      <c r="HF4">
        <f t="shared" si="189"/>
        <v>0</v>
      </c>
      <c r="HG4">
        <f t="shared" si="190"/>
        <v>0</v>
      </c>
      <c r="HH4">
        <f t="shared" si="191"/>
        <v>0</v>
      </c>
      <c r="HI4">
        <f t="shared" si="192"/>
        <v>0</v>
      </c>
      <c r="HJ4">
        <f t="shared" si="193"/>
        <v>0</v>
      </c>
      <c r="HK4">
        <f t="shared" si="194"/>
        <v>0</v>
      </c>
      <c r="HL4">
        <f t="shared" si="195"/>
        <v>0</v>
      </c>
      <c r="HM4">
        <f t="shared" si="196"/>
        <v>0</v>
      </c>
      <c r="HN4">
        <f t="shared" si="197"/>
        <v>0</v>
      </c>
      <c r="HO4">
        <f t="shared" si="198"/>
        <v>0</v>
      </c>
      <c r="HP4">
        <f t="shared" si="199"/>
        <v>0</v>
      </c>
      <c r="HQ4">
        <f t="shared" si="200"/>
        <v>0</v>
      </c>
      <c r="HR4">
        <f t="shared" si="201"/>
        <v>0</v>
      </c>
      <c r="HS4">
        <f t="shared" si="202"/>
        <v>0</v>
      </c>
      <c r="HT4">
        <f t="shared" si="203"/>
        <v>0</v>
      </c>
      <c r="HU4">
        <f t="shared" si="204"/>
        <v>0</v>
      </c>
      <c r="HV4">
        <f t="shared" si="205"/>
        <v>0</v>
      </c>
      <c r="HW4">
        <f t="shared" si="206"/>
        <v>0</v>
      </c>
      <c r="HX4">
        <f t="shared" si="207"/>
        <v>0</v>
      </c>
      <c r="HY4">
        <f t="shared" si="208"/>
        <v>0</v>
      </c>
      <c r="HZ4">
        <f t="shared" si="209"/>
        <v>0</v>
      </c>
      <c r="IA4">
        <f t="shared" si="210"/>
        <v>0</v>
      </c>
      <c r="IB4">
        <f t="shared" si="211"/>
        <v>0</v>
      </c>
      <c r="IC4">
        <f t="shared" si="212"/>
        <v>0</v>
      </c>
      <c r="ID4">
        <f t="shared" si="213"/>
        <v>0</v>
      </c>
      <c r="IE4">
        <f t="shared" si="214"/>
        <v>0</v>
      </c>
      <c r="IF4">
        <f t="shared" si="215"/>
        <v>0</v>
      </c>
      <c r="IG4">
        <f t="shared" si="216"/>
        <v>0</v>
      </c>
      <c r="IH4">
        <f t="shared" si="217"/>
        <v>0</v>
      </c>
      <c r="II4">
        <f t="shared" si="218"/>
        <v>0</v>
      </c>
      <c r="IJ4">
        <f t="shared" si="219"/>
        <v>0</v>
      </c>
      <c r="IK4">
        <f t="shared" si="220"/>
        <v>0</v>
      </c>
      <c r="IL4">
        <f t="shared" si="221"/>
        <v>0</v>
      </c>
      <c r="IM4">
        <f t="shared" si="222"/>
        <v>0</v>
      </c>
      <c r="IN4">
        <f t="shared" si="223"/>
        <v>0</v>
      </c>
      <c r="IO4">
        <f t="shared" si="224"/>
        <v>0</v>
      </c>
      <c r="IP4">
        <f t="shared" si="225"/>
        <v>0</v>
      </c>
      <c r="IQ4">
        <f t="shared" si="226"/>
        <v>0</v>
      </c>
      <c r="IR4">
        <f t="shared" si="227"/>
        <v>1</v>
      </c>
      <c r="IS4">
        <f t="shared" si="228"/>
        <v>0</v>
      </c>
      <c r="IT4">
        <f t="shared" si="229"/>
        <v>0</v>
      </c>
      <c r="IU4">
        <f t="shared" si="230"/>
        <v>0</v>
      </c>
      <c r="IV4">
        <f t="shared" si="231"/>
        <v>0</v>
      </c>
      <c r="IW4">
        <f t="shared" si="232"/>
        <v>1</v>
      </c>
      <c r="IX4">
        <f t="shared" si="233"/>
        <v>0</v>
      </c>
      <c r="IY4">
        <f t="shared" si="234"/>
        <v>0</v>
      </c>
      <c r="IZ4">
        <f t="shared" si="235"/>
        <v>0</v>
      </c>
      <c r="JA4">
        <f t="shared" si="236"/>
        <v>0</v>
      </c>
      <c r="JB4">
        <f t="shared" si="331"/>
        <v>0</v>
      </c>
      <c r="JC4">
        <f t="shared" si="332"/>
        <v>0</v>
      </c>
      <c r="JD4"/>
      <c r="JE4"/>
      <c r="JF4">
        <f t="shared" si="333"/>
        <v>0</v>
      </c>
      <c r="JG4">
        <f t="shared" si="334"/>
        <v>0</v>
      </c>
      <c r="JH4">
        <f t="shared" si="335"/>
        <v>0</v>
      </c>
      <c r="JI4">
        <f t="shared" si="336"/>
        <v>0</v>
      </c>
      <c r="JJ4">
        <f t="shared" si="337"/>
        <v>0</v>
      </c>
      <c r="JK4">
        <f t="shared" si="338"/>
        <v>0</v>
      </c>
      <c r="JL4">
        <f t="shared" si="339"/>
        <v>1</v>
      </c>
      <c r="JM4">
        <f t="shared" si="340"/>
        <v>0</v>
      </c>
      <c r="JN4">
        <f t="shared" si="341"/>
        <v>0</v>
      </c>
      <c r="JO4">
        <f t="shared" si="342"/>
        <v>0</v>
      </c>
      <c r="JP4">
        <f t="shared" si="343"/>
        <v>0</v>
      </c>
      <c r="JQ4">
        <f t="shared" si="344"/>
        <v>0</v>
      </c>
      <c r="JR4">
        <f t="shared" si="345"/>
        <v>0</v>
      </c>
      <c r="JS4">
        <f t="shared" si="346"/>
        <v>0</v>
      </c>
      <c r="JT4">
        <f t="shared" si="347"/>
        <v>0</v>
      </c>
      <c r="JU4">
        <f t="shared" si="348"/>
        <v>0</v>
      </c>
      <c r="JV4">
        <f t="shared" si="349"/>
        <v>0</v>
      </c>
      <c r="JW4">
        <f t="shared" si="350"/>
        <v>0</v>
      </c>
      <c r="JX4">
        <f t="shared" si="351"/>
        <v>0</v>
      </c>
      <c r="JY4">
        <f t="shared" si="352"/>
        <v>0</v>
      </c>
      <c r="JZ4">
        <f t="shared" si="353"/>
        <v>0</v>
      </c>
      <c r="KA4">
        <f t="shared" si="354"/>
        <v>0</v>
      </c>
      <c r="KB4">
        <f t="shared" si="355"/>
        <v>0</v>
      </c>
      <c r="KC4">
        <f t="shared" si="356"/>
        <v>0</v>
      </c>
      <c r="KD4">
        <f t="shared" si="357"/>
        <v>0</v>
      </c>
      <c r="KE4">
        <f t="shared" si="358"/>
        <v>0</v>
      </c>
      <c r="KF4">
        <f t="shared" si="359"/>
        <v>0</v>
      </c>
      <c r="KG4">
        <f t="shared" si="360"/>
        <v>0</v>
      </c>
      <c r="KH4">
        <f t="shared" si="361"/>
        <v>0</v>
      </c>
      <c r="KI4">
        <f t="shared" si="362"/>
        <v>0</v>
      </c>
      <c r="KJ4">
        <f t="shared" si="363"/>
        <v>0</v>
      </c>
      <c r="KK4">
        <f t="shared" si="364"/>
        <v>0</v>
      </c>
      <c r="KL4">
        <f t="shared" si="365"/>
        <v>0</v>
      </c>
      <c r="KM4">
        <f t="shared" si="366"/>
        <v>0</v>
      </c>
      <c r="KN4">
        <f t="shared" si="367"/>
        <v>0</v>
      </c>
      <c r="KO4">
        <f t="shared" si="368"/>
        <v>0</v>
      </c>
      <c r="KP4">
        <f t="shared" si="369"/>
        <v>0</v>
      </c>
      <c r="KQ4">
        <f t="shared" si="370"/>
        <v>0</v>
      </c>
      <c r="KR4">
        <f t="shared" si="371"/>
        <v>0</v>
      </c>
      <c r="KS4">
        <f t="shared" si="372"/>
        <v>0</v>
      </c>
      <c r="KT4">
        <f t="shared" si="373"/>
        <v>0</v>
      </c>
      <c r="KU4">
        <f t="shared" si="374"/>
        <v>0</v>
      </c>
      <c r="KV4">
        <f t="shared" si="375"/>
        <v>0</v>
      </c>
      <c r="KW4">
        <f t="shared" si="376"/>
        <v>0</v>
      </c>
      <c r="KX4">
        <f t="shared" si="377"/>
        <v>0</v>
      </c>
      <c r="KY4">
        <f t="shared" si="378"/>
        <v>1</v>
      </c>
      <c r="KZ4">
        <f t="shared" si="379"/>
        <v>0</v>
      </c>
      <c r="LA4">
        <f t="shared" si="380"/>
        <v>0</v>
      </c>
      <c r="LB4">
        <f t="shared" si="381"/>
        <v>0</v>
      </c>
      <c r="LC4">
        <f t="shared" si="382"/>
        <v>0</v>
      </c>
      <c r="LD4">
        <f t="shared" si="383"/>
        <v>0</v>
      </c>
      <c r="LE4">
        <f t="shared" si="384"/>
        <v>0</v>
      </c>
      <c r="LF4">
        <f t="shared" si="385"/>
        <v>0</v>
      </c>
      <c r="LG4">
        <f t="shared" si="386"/>
        <v>0</v>
      </c>
      <c r="LH4">
        <f t="shared" si="387"/>
        <v>0</v>
      </c>
      <c r="LI4">
        <f t="shared" si="388"/>
        <v>0</v>
      </c>
      <c r="LJ4">
        <f t="shared" si="389"/>
        <v>0</v>
      </c>
      <c r="LK4">
        <f t="shared" si="390"/>
        <v>0</v>
      </c>
      <c r="LL4">
        <f t="shared" si="391"/>
        <v>0</v>
      </c>
      <c r="LM4"/>
      <c r="LN4">
        <f t="shared" si="392"/>
        <v>2</v>
      </c>
      <c r="LO4" s="12">
        <f t="shared" ref="LO4:LO21" si="464">IF((RN5+NB4)&gt;=20, (RN5+NB4)-21+0.5,100)</f>
        <v>0.5</v>
      </c>
      <c r="LP4"/>
      <c r="LQ4">
        <f t="shared" ref="LQ4:LR4" si="465">COUNTIFS($NG5:$NL14,NG14)</f>
        <v>2</v>
      </c>
      <c r="LR4">
        <f t="shared" si="465"/>
        <v>1</v>
      </c>
      <c r="LS4">
        <f t="shared" ref="LS4:LS66" si="466">COUNTIFS($NG5:$NL14,NI14)</f>
        <v>3</v>
      </c>
      <c r="LT4">
        <f t="shared" ref="LT4:LT66" si="467">COUNTIFS($NG5:$NL14,NJ14)</f>
        <v>2</v>
      </c>
      <c r="LU4">
        <f t="shared" ref="LU4:LU35" si="468">COUNTIFS($NG5:$NL14,NK14)</f>
        <v>1</v>
      </c>
      <c r="LV4">
        <f t="shared" si="394"/>
        <v>1</v>
      </c>
      <c r="LW4"/>
      <c r="LX4" s="5">
        <f t="shared" si="243"/>
        <v>1</v>
      </c>
      <c r="LY4" s="5">
        <f t="shared" si="243"/>
        <v>0</v>
      </c>
      <c r="LZ4" s="5">
        <f t="shared" si="243"/>
        <v>2</v>
      </c>
      <c r="MA4" s="5">
        <f t="shared" si="243"/>
        <v>1</v>
      </c>
      <c r="MB4" s="5">
        <f t="shared" si="243"/>
        <v>0</v>
      </c>
      <c r="MC4" s="5">
        <f t="shared" si="243"/>
        <v>0</v>
      </c>
      <c r="MD4" s="5"/>
      <c r="ME4" s="5">
        <f t="shared" si="395"/>
        <v>0</v>
      </c>
      <c r="MF4" s="5">
        <f t="shared" si="396"/>
        <v>0</v>
      </c>
      <c r="MG4" s="5">
        <f t="shared" ref="MG4:MG66" si="469">IF(LZ4=(LS4-1),0,1)</f>
        <v>0</v>
      </c>
      <c r="MH4" s="5">
        <f t="shared" ref="MH4:MH66" si="470">IF(MA4=(LT4-1),0,1)</f>
        <v>0</v>
      </c>
      <c r="MI4" s="5">
        <f t="shared" si="397"/>
        <v>0</v>
      </c>
      <c r="MJ4" s="5">
        <f>IF(MC4=(LV4-1),0,1)</f>
        <v>0</v>
      </c>
      <c r="MK4" s="5"/>
      <c r="ML4" s="20">
        <f t="shared" ref="ML4:ML66" si="471">SUM(ME4:MJ4)</f>
        <v>0</v>
      </c>
      <c r="MN4" s="4">
        <f t="shared" si="399"/>
        <v>0</v>
      </c>
      <c r="MO4" s="4">
        <f t="shared" si="249"/>
        <v>0</v>
      </c>
      <c r="MP4" s="4">
        <f t="shared" si="250"/>
        <v>0</v>
      </c>
      <c r="MQ4" s="4">
        <f t="shared" si="251"/>
        <v>0</v>
      </c>
      <c r="MR4" s="4">
        <f t="shared" si="252"/>
        <v>0</v>
      </c>
      <c r="MS4" s="4">
        <f t="shared" si="253"/>
        <v>0</v>
      </c>
      <c r="MT4"/>
      <c r="MU4">
        <f t="shared" ref="MU3:MU34" si="472">IF(COUNTIFS($NG5:$NL13,NG14)&gt;0,0,1)</f>
        <v>0</v>
      </c>
      <c r="MV4">
        <f>IF(COUNTIFS($NG5:$NL13,NH14)&gt;0,0,1)</f>
        <v>1</v>
      </c>
      <c r="MW4">
        <f t="shared" ref="MW3:MW33" si="473">IF(COUNTIFS($NG5:$NL13,NI14)&gt;0,0,1)</f>
        <v>0</v>
      </c>
      <c r="MX4">
        <f t="shared" si="401"/>
        <v>0</v>
      </c>
      <c r="MY4">
        <f>IF(COUNTIFS($NG5:$NL13,NK14)&gt;0,0,1)</f>
        <v>1</v>
      </c>
      <c r="MZ4">
        <f>IF(COUNTIFS($NG5:$NL13,NL14)&gt;0,0,1)</f>
        <v>1</v>
      </c>
      <c r="NA4">
        <f t="shared" si="402"/>
        <v>3</v>
      </c>
      <c r="NB4">
        <f>SUM(MU4:MZ4)</f>
        <v>3</v>
      </c>
      <c r="NC4">
        <f t="shared" si="404"/>
        <v>0</v>
      </c>
      <c r="ND4">
        <f t="shared" si="405"/>
        <v>4</v>
      </c>
      <c r="NE4">
        <f>COUNTIFS(RN$2:RN$206,ND4)</f>
        <v>0</v>
      </c>
      <c r="NF4"/>
      <c r="NG4" s="18">
        <v>7</v>
      </c>
      <c r="NH4" s="18">
        <v>16</v>
      </c>
      <c r="NI4" s="18">
        <v>32</v>
      </c>
      <c r="NJ4" s="18">
        <v>46</v>
      </c>
      <c r="NK4" s="18">
        <v>54</v>
      </c>
      <c r="NL4" s="18">
        <v>55</v>
      </c>
      <c r="NM4" s="3"/>
      <c r="NN4" s="1">
        <f t="shared" si="406"/>
        <v>1</v>
      </c>
      <c r="NO4" s="1">
        <f t="shared" si="407"/>
        <v>1</v>
      </c>
      <c r="NP4" s="30">
        <f t="shared" si="408"/>
        <v>2</v>
      </c>
      <c r="NQ4" s="3"/>
      <c r="NR4" s="1">
        <f t="shared" si="409"/>
        <v>9</v>
      </c>
      <c r="NS4" s="1">
        <f t="shared" si="410"/>
        <v>16</v>
      </c>
      <c r="NT4" s="1">
        <f t="shared" si="411"/>
        <v>14</v>
      </c>
      <c r="NU4" s="1">
        <f t="shared" si="412"/>
        <v>8</v>
      </c>
      <c r="NV4" s="1">
        <f t="shared" si="413"/>
        <v>1</v>
      </c>
      <c r="NW4" s="1"/>
      <c r="NX4" s="1">
        <f t="shared" si="414"/>
        <v>5</v>
      </c>
      <c r="NY4" s="1"/>
      <c r="NZ4" s="1">
        <f t="shared" si="415"/>
        <v>1</v>
      </c>
      <c r="OA4" s="1">
        <f t="shared" si="255"/>
        <v>2</v>
      </c>
      <c r="OB4" s="1">
        <f t="shared" si="256"/>
        <v>4</v>
      </c>
      <c r="OC4" s="1">
        <f t="shared" si="257"/>
        <v>5</v>
      </c>
      <c r="OD4" s="1">
        <f t="shared" si="258"/>
        <v>6</v>
      </c>
      <c r="OE4" s="1">
        <f t="shared" si="259"/>
        <v>6</v>
      </c>
      <c r="OF4" s="1"/>
      <c r="OG4" s="1">
        <f t="shared" si="416"/>
        <v>5</v>
      </c>
      <c r="OH4" s="1"/>
      <c r="OI4" s="1">
        <f t="shared" ref="OI4:OI66" si="474">PI4</f>
        <v>0</v>
      </c>
      <c r="OJ4" s="1">
        <f t="shared" si="417"/>
        <v>5</v>
      </c>
      <c r="OK4" s="1">
        <f t="shared" si="418"/>
        <v>3</v>
      </c>
      <c r="OL4" s="1">
        <f t="shared" si="419"/>
        <v>0</v>
      </c>
      <c r="OM4" s="1">
        <f t="shared" si="420"/>
        <v>1</v>
      </c>
      <c r="ON4" s="1">
        <f t="shared" si="421"/>
        <v>2</v>
      </c>
      <c r="OO4" s="1"/>
      <c r="OP4" s="1">
        <f t="shared" si="422"/>
        <v>2</v>
      </c>
      <c r="OQ4" s="1">
        <f t="shared" ref="OQ4:OQ25" si="475">COUNTIFS(OI4:ON4,"&gt;0")</f>
        <v>4</v>
      </c>
      <c r="OR4" s="1">
        <f t="shared" si="423"/>
        <v>4</v>
      </c>
      <c r="OS4" s="1">
        <f t="shared" si="424"/>
        <v>4</v>
      </c>
      <c r="OT4" s="1">
        <f t="shared" si="425"/>
        <v>0</v>
      </c>
      <c r="OU4" s="1">
        <f t="shared" si="426"/>
        <v>0</v>
      </c>
      <c r="OV4" s="19">
        <f t="shared" si="260"/>
        <v>5</v>
      </c>
      <c r="OW4" s="1"/>
      <c r="OX4" s="19">
        <f t="shared" si="427"/>
        <v>4</v>
      </c>
      <c r="OY4" s="1">
        <f t="shared" si="261"/>
        <v>4</v>
      </c>
      <c r="OZ4" s="1"/>
      <c r="PA4" s="1">
        <f t="shared" si="262"/>
        <v>4</v>
      </c>
      <c r="PB4" s="1">
        <f t="shared" si="428"/>
        <v>2</v>
      </c>
      <c r="PC4" s="1"/>
      <c r="PD4" s="19">
        <f t="shared" si="263"/>
        <v>4</v>
      </c>
      <c r="PE4" s="1"/>
      <c r="PF4" s="24">
        <f t="shared" si="264"/>
        <v>0</v>
      </c>
      <c r="PG4"/>
      <c r="PH4" s="3"/>
      <c r="PI4" s="1">
        <f t="shared" ref="PI4:PI66" si="476">IF(MIN(PV4:QA4)=100,0,MIN(PV4:QA4))</f>
        <v>0</v>
      </c>
      <c r="PJ4" s="19">
        <f t="shared" si="265"/>
        <v>0</v>
      </c>
      <c r="PK4" s="1">
        <f t="shared" si="429"/>
        <v>5</v>
      </c>
      <c r="PL4" s="19">
        <f t="shared" si="266"/>
        <v>2</v>
      </c>
      <c r="PM4" s="1">
        <f t="shared" ref="PM4:PM66" si="477">IF(MIN(QJ4:QO4)=100,0,MIN(QJ4:QO4))</f>
        <v>3</v>
      </c>
      <c r="PN4" s="19">
        <f t="shared" si="267"/>
        <v>1</v>
      </c>
      <c r="PO4" s="1">
        <f t="shared" si="430"/>
        <v>0</v>
      </c>
      <c r="PP4" s="19">
        <f t="shared" si="268"/>
        <v>0</v>
      </c>
      <c r="PQ4" s="1">
        <f t="shared" si="431"/>
        <v>1</v>
      </c>
      <c r="PR4" s="19">
        <f t="shared" si="269"/>
        <v>3</v>
      </c>
      <c r="PS4" s="1">
        <f t="shared" si="432"/>
        <v>2</v>
      </c>
      <c r="PT4" s="19">
        <f t="shared" si="270"/>
        <v>2</v>
      </c>
      <c r="PU4" s="3"/>
      <c r="PV4" s="1">
        <f t="shared" si="271"/>
        <v>100</v>
      </c>
      <c r="PW4" s="1">
        <f t="shared" si="272"/>
        <v>100</v>
      </c>
      <c r="PX4" s="1">
        <f t="shared" si="273"/>
        <v>100</v>
      </c>
      <c r="PY4" s="1">
        <f t="shared" si="274"/>
        <v>100</v>
      </c>
      <c r="PZ4" s="1">
        <f t="shared" si="275"/>
        <v>100</v>
      </c>
      <c r="QA4" s="1">
        <f t="shared" si="276"/>
        <v>100</v>
      </c>
      <c r="QB4" s="1"/>
      <c r="QC4" s="1">
        <f t="shared" si="277"/>
        <v>5</v>
      </c>
      <c r="QD4" s="1">
        <f t="shared" si="278"/>
        <v>9</v>
      </c>
      <c r="QE4" s="1">
        <f t="shared" si="279"/>
        <v>100</v>
      </c>
      <c r="QF4" s="1">
        <f t="shared" si="280"/>
        <v>100</v>
      </c>
      <c r="QG4" s="1">
        <f t="shared" si="281"/>
        <v>100</v>
      </c>
      <c r="QH4" s="1">
        <f t="shared" si="282"/>
        <v>100</v>
      </c>
      <c r="QI4" s="1"/>
      <c r="QJ4" s="1">
        <f t="shared" si="283"/>
        <v>100</v>
      </c>
      <c r="QK4" s="1">
        <f t="shared" si="284"/>
        <v>3</v>
      </c>
      <c r="QL4" s="1">
        <f t="shared" si="285"/>
        <v>100</v>
      </c>
      <c r="QM4" s="1">
        <f t="shared" si="286"/>
        <v>100</v>
      </c>
      <c r="QN4" s="1">
        <f t="shared" si="287"/>
        <v>100</v>
      </c>
      <c r="QO4" s="1">
        <f t="shared" si="288"/>
        <v>100</v>
      </c>
      <c r="QP4" s="1"/>
      <c r="QQ4" s="1">
        <f t="shared" si="289"/>
        <v>100</v>
      </c>
      <c r="QR4" s="1">
        <f t="shared" si="290"/>
        <v>100</v>
      </c>
      <c r="QS4" s="1">
        <f t="shared" si="291"/>
        <v>100</v>
      </c>
      <c r="QT4" s="1">
        <f t="shared" si="292"/>
        <v>100</v>
      </c>
      <c r="QU4" s="1">
        <f t="shared" si="293"/>
        <v>100</v>
      </c>
      <c r="QV4" s="1">
        <f t="shared" si="294"/>
        <v>100</v>
      </c>
      <c r="QW4" s="1"/>
      <c r="QX4" s="1">
        <f t="shared" si="295"/>
        <v>100</v>
      </c>
      <c r="QY4" s="1">
        <f t="shared" si="296"/>
        <v>100</v>
      </c>
      <c r="QZ4" s="1">
        <f t="shared" si="297"/>
        <v>100</v>
      </c>
      <c r="RA4" s="1">
        <f t="shared" si="298"/>
        <v>100</v>
      </c>
      <c r="RB4" s="1">
        <f t="shared" si="299"/>
        <v>100</v>
      </c>
      <c r="RC4" s="1">
        <f t="shared" si="300"/>
        <v>1</v>
      </c>
      <c r="RD4" s="1"/>
      <c r="RE4" s="1">
        <f t="shared" si="301"/>
        <v>100</v>
      </c>
      <c r="RF4" s="1">
        <f t="shared" si="302"/>
        <v>100</v>
      </c>
      <c r="RG4" s="1">
        <f t="shared" si="303"/>
        <v>100</v>
      </c>
      <c r="RH4" s="1">
        <f t="shared" si="304"/>
        <v>100</v>
      </c>
      <c r="RI4" s="1">
        <f t="shared" si="305"/>
        <v>2</v>
      </c>
      <c r="RJ4" s="1">
        <f t="shared" si="306"/>
        <v>9</v>
      </c>
      <c r="RK4" s="1"/>
      <c r="RL4">
        <f>SUM(IF(FREQUENCY(NG5:NL13,NG5:NL13)&gt;0,1))</f>
        <v>38</v>
      </c>
      <c r="RM4" s="4">
        <f t="shared" ref="RM4:RM33" si="478">TV4</f>
        <v>22</v>
      </c>
      <c r="RN4" s="4">
        <f t="shared" si="433"/>
        <v>19</v>
      </c>
      <c r="RO4">
        <f>IF(COUNTIFS($NG4:$NL13,RO$1),"x",RO$1)</f>
        <v>1</v>
      </c>
      <c r="RP4" t="str">
        <f t="shared" ref="RP4:SU4" si="479">IF(COUNTIFS($NG4:$NL13,RP$1),"x",RP$1)</f>
        <v>x</v>
      </c>
      <c r="RQ4" t="str">
        <f t="shared" si="479"/>
        <v>x</v>
      </c>
      <c r="RR4" t="str">
        <f t="shared" si="479"/>
        <v>x</v>
      </c>
      <c r="RS4" t="str">
        <f t="shared" si="479"/>
        <v>x</v>
      </c>
      <c r="RT4" t="str">
        <f t="shared" si="479"/>
        <v>x</v>
      </c>
      <c r="RU4" t="str">
        <f t="shared" si="479"/>
        <v>x</v>
      </c>
      <c r="RV4">
        <f t="shared" si="479"/>
        <v>8</v>
      </c>
      <c r="RW4" t="str">
        <f t="shared" si="479"/>
        <v>x</v>
      </c>
      <c r="RX4">
        <f t="shared" si="479"/>
        <v>10</v>
      </c>
      <c r="RY4">
        <f t="shared" si="479"/>
        <v>11</v>
      </c>
      <c r="RZ4">
        <f t="shared" si="479"/>
        <v>12</v>
      </c>
      <c r="SA4" t="str">
        <f t="shared" si="479"/>
        <v>x</v>
      </c>
      <c r="SB4">
        <f t="shared" si="479"/>
        <v>14</v>
      </c>
      <c r="SC4" t="str">
        <f t="shared" si="479"/>
        <v>x</v>
      </c>
      <c r="SD4" t="str">
        <f t="shared" si="479"/>
        <v>x</v>
      </c>
      <c r="SE4" t="str">
        <f t="shared" si="479"/>
        <v>x</v>
      </c>
      <c r="SF4" t="str">
        <f t="shared" si="479"/>
        <v>x</v>
      </c>
      <c r="SG4" t="str">
        <f t="shared" si="479"/>
        <v>x</v>
      </c>
      <c r="SH4">
        <f t="shared" si="479"/>
        <v>20</v>
      </c>
      <c r="SI4" t="str">
        <f t="shared" si="479"/>
        <v>x</v>
      </c>
      <c r="SJ4" t="str">
        <f t="shared" si="479"/>
        <v>x</v>
      </c>
      <c r="SK4" t="str">
        <f t="shared" si="479"/>
        <v>x</v>
      </c>
      <c r="SL4" t="str">
        <f t="shared" si="479"/>
        <v>x</v>
      </c>
      <c r="SM4" t="str">
        <f t="shared" si="479"/>
        <v>x</v>
      </c>
      <c r="SN4" t="str">
        <f t="shared" si="479"/>
        <v>x</v>
      </c>
      <c r="SO4" t="str">
        <f t="shared" si="479"/>
        <v>x</v>
      </c>
      <c r="SP4" t="str">
        <f t="shared" si="479"/>
        <v>x</v>
      </c>
      <c r="SQ4">
        <f t="shared" si="479"/>
        <v>29</v>
      </c>
      <c r="SR4">
        <f t="shared" si="479"/>
        <v>30</v>
      </c>
      <c r="SS4" t="str">
        <f t="shared" si="479"/>
        <v>x</v>
      </c>
      <c r="ST4" t="str">
        <f t="shared" si="479"/>
        <v>x</v>
      </c>
      <c r="SU4">
        <f t="shared" si="479"/>
        <v>33</v>
      </c>
      <c r="SV4" t="str">
        <f t="shared" ref="SV4:TU4" si="480">IF(COUNTIFS($NG4:$NL13,SV$1),"x",SV$1)</f>
        <v>x</v>
      </c>
      <c r="SW4" t="str">
        <f t="shared" si="480"/>
        <v>x</v>
      </c>
      <c r="SX4" t="str">
        <f t="shared" si="480"/>
        <v>x</v>
      </c>
      <c r="SY4">
        <f t="shared" si="480"/>
        <v>37</v>
      </c>
      <c r="SZ4">
        <f t="shared" si="480"/>
        <v>38</v>
      </c>
      <c r="TA4" t="str">
        <f t="shared" si="480"/>
        <v>x</v>
      </c>
      <c r="TB4">
        <f t="shared" si="480"/>
        <v>40</v>
      </c>
      <c r="TC4" t="str">
        <f t="shared" si="480"/>
        <v>x</v>
      </c>
      <c r="TD4">
        <f t="shared" si="480"/>
        <v>42</v>
      </c>
      <c r="TE4">
        <f t="shared" si="480"/>
        <v>43</v>
      </c>
      <c r="TF4" t="str">
        <f t="shared" si="480"/>
        <v>x</v>
      </c>
      <c r="TG4" t="str">
        <f t="shared" si="480"/>
        <v>x</v>
      </c>
      <c r="TH4" t="str">
        <f t="shared" si="480"/>
        <v>x</v>
      </c>
      <c r="TI4">
        <f t="shared" si="480"/>
        <v>47</v>
      </c>
      <c r="TJ4">
        <f t="shared" si="480"/>
        <v>48</v>
      </c>
      <c r="TK4" t="str">
        <f t="shared" si="480"/>
        <v>x</v>
      </c>
      <c r="TL4" t="str">
        <f t="shared" si="480"/>
        <v>x</v>
      </c>
      <c r="TM4" t="str">
        <f t="shared" si="480"/>
        <v>x</v>
      </c>
      <c r="TN4" t="str">
        <f t="shared" si="480"/>
        <v>x</v>
      </c>
      <c r="TO4">
        <f t="shared" si="480"/>
        <v>53</v>
      </c>
      <c r="TP4" t="str">
        <f t="shared" si="480"/>
        <v>x</v>
      </c>
      <c r="TQ4" t="str">
        <f t="shared" si="480"/>
        <v>x</v>
      </c>
      <c r="TR4" t="str">
        <f t="shared" si="480"/>
        <v>x</v>
      </c>
      <c r="TS4">
        <f t="shared" si="480"/>
        <v>57</v>
      </c>
      <c r="TT4" t="str">
        <f t="shared" si="480"/>
        <v>x</v>
      </c>
      <c r="TU4" t="str">
        <f t="shared" si="480"/>
        <v>x</v>
      </c>
      <c r="TV4">
        <f t="shared" si="436"/>
        <v>22</v>
      </c>
      <c r="TW4">
        <f t="shared" ref="TW4:WC4" si="481">IF(COUNTIFS($NG4:$NL12,TW$1),"x",TW$1)</f>
        <v>1</v>
      </c>
      <c r="TX4" t="str">
        <f t="shared" si="481"/>
        <v>x</v>
      </c>
      <c r="TY4" t="str">
        <f t="shared" si="481"/>
        <v>x</v>
      </c>
      <c r="TZ4" t="str">
        <f t="shared" si="481"/>
        <v>x</v>
      </c>
      <c r="UA4" t="str">
        <f t="shared" si="481"/>
        <v>x</v>
      </c>
      <c r="UB4" t="str">
        <f t="shared" si="481"/>
        <v>x</v>
      </c>
      <c r="UC4" t="str">
        <f t="shared" si="481"/>
        <v>x</v>
      </c>
      <c r="UD4">
        <f t="shared" si="481"/>
        <v>8</v>
      </c>
      <c r="UE4" t="str">
        <f t="shared" si="481"/>
        <v>x</v>
      </c>
      <c r="UF4">
        <f t="shared" si="481"/>
        <v>10</v>
      </c>
      <c r="UG4">
        <f t="shared" si="481"/>
        <v>11</v>
      </c>
      <c r="UH4">
        <f t="shared" si="481"/>
        <v>12</v>
      </c>
      <c r="UI4" t="str">
        <f t="shared" si="481"/>
        <v>x</v>
      </c>
      <c r="UJ4">
        <f t="shared" si="481"/>
        <v>14</v>
      </c>
      <c r="UK4">
        <f t="shared" si="481"/>
        <v>15</v>
      </c>
      <c r="UL4" t="str">
        <f t="shared" si="481"/>
        <v>x</v>
      </c>
      <c r="UM4">
        <f t="shared" si="481"/>
        <v>17</v>
      </c>
      <c r="UN4" t="str">
        <f t="shared" si="481"/>
        <v>x</v>
      </c>
      <c r="UO4" t="str">
        <f t="shared" si="481"/>
        <v>x</v>
      </c>
      <c r="UP4">
        <f t="shared" si="481"/>
        <v>20</v>
      </c>
      <c r="UQ4" t="str">
        <f t="shared" si="481"/>
        <v>x</v>
      </c>
      <c r="UR4" t="str">
        <f t="shared" si="481"/>
        <v>x</v>
      </c>
      <c r="US4" t="str">
        <f t="shared" si="481"/>
        <v>x</v>
      </c>
      <c r="UT4" t="str">
        <f t="shared" si="481"/>
        <v>x</v>
      </c>
      <c r="UU4" t="str">
        <f t="shared" si="481"/>
        <v>x</v>
      </c>
      <c r="UV4" t="str">
        <f t="shared" si="481"/>
        <v>x</v>
      </c>
      <c r="UW4" t="str">
        <f t="shared" si="481"/>
        <v>x</v>
      </c>
      <c r="UX4" t="str">
        <f t="shared" si="481"/>
        <v>x</v>
      </c>
      <c r="UY4">
        <f t="shared" si="481"/>
        <v>29</v>
      </c>
      <c r="UZ4">
        <f t="shared" si="481"/>
        <v>30</v>
      </c>
      <c r="VA4" t="str">
        <f t="shared" si="481"/>
        <v>x</v>
      </c>
      <c r="VB4" t="str">
        <f t="shared" si="481"/>
        <v>x</v>
      </c>
      <c r="VC4">
        <f t="shared" si="481"/>
        <v>33</v>
      </c>
      <c r="VD4" t="str">
        <f t="shared" si="481"/>
        <v>x</v>
      </c>
      <c r="VE4" t="str">
        <f t="shared" si="481"/>
        <v>x</v>
      </c>
      <c r="VF4" t="str">
        <f t="shared" si="481"/>
        <v>x</v>
      </c>
      <c r="VG4">
        <f t="shared" si="481"/>
        <v>37</v>
      </c>
      <c r="VH4">
        <f t="shared" si="481"/>
        <v>38</v>
      </c>
      <c r="VI4" t="str">
        <f t="shared" si="481"/>
        <v>x</v>
      </c>
      <c r="VJ4">
        <f t="shared" si="481"/>
        <v>40</v>
      </c>
      <c r="VK4" t="str">
        <f t="shared" si="481"/>
        <v>x</v>
      </c>
      <c r="VL4">
        <f t="shared" si="481"/>
        <v>42</v>
      </c>
      <c r="VM4">
        <f t="shared" si="481"/>
        <v>43</v>
      </c>
      <c r="VN4" t="str">
        <f t="shared" si="481"/>
        <v>x</v>
      </c>
      <c r="VO4" t="str">
        <f t="shared" si="481"/>
        <v>x</v>
      </c>
      <c r="VP4" t="str">
        <f t="shared" si="481"/>
        <v>x</v>
      </c>
      <c r="VQ4">
        <f t="shared" si="481"/>
        <v>47</v>
      </c>
      <c r="VR4">
        <f t="shared" si="481"/>
        <v>48</v>
      </c>
      <c r="VS4">
        <f t="shared" si="481"/>
        <v>49</v>
      </c>
      <c r="VT4" t="str">
        <f t="shared" si="481"/>
        <v>x</v>
      </c>
      <c r="VU4" t="str">
        <f t="shared" si="481"/>
        <v>x</v>
      </c>
      <c r="VV4" t="str">
        <f t="shared" si="481"/>
        <v>x</v>
      </c>
      <c r="VW4">
        <f t="shared" si="481"/>
        <v>53</v>
      </c>
      <c r="VX4" t="str">
        <f t="shared" si="481"/>
        <v>x</v>
      </c>
      <c r="VY4" t="str">
        <f t="shared" si="481"/>
        <v>x</v>
      </c>
      <c r="VZ4" t="str">
        <f t="shared" si="481"/>
        <v>x</v>
      </c>
      <c r="WA4">
        <f t="shared" si="481"/>
        <v>57</v>
      </c>
      <c r="WB4" t="str">
        <f t="shared" si="481"/>
        <v>x</v>
      </c>
      <c r="WC4" t="str">
        <f t="shared" si="481"/>
        <v>x</v>
      </c>
      <c r="WE4">
        <f>COUNTIFS(NG4:NL4,"&lt;10")</f>
        <v>1</v>
      </c>
      <c r="WF4">
        <f t="shared" si="438"/>
        <v>1</v>
      </c>
      <c r="WG4">
        <f t="shared" si="309"/>
        <v>0</v>
      </c>
      <c r="WH4">
        <f t="shared" si="310"/>
        <v>1</v>
      </c>
      <c r="WI4">
        <f t="shared" si="311"/>
        <v>1</v>
      </c>
      <c r="WJ4">
        <f t="shared" si="312"/>
        <v>2</v>
      </c>
      <c r="WL4" s="1">
        <f t="shared" si="439"/>
        <v>0</v>
      </c>
      <c r="WM4" s="1">
        <f t="shared" si="440"/>
        <v>5</v>
      </c>
      <c r="WN4" s="1">
        <f t="shared" si="441"/>
        <v>3</v>
      </c>
      <c r="WO4" s="1">
        <f t="shared" si="442"/>
        <v>0</v>
      </c>
      <c r="WP4" s="1">
        <f t="shared" si="443"/>
        <v>1</v>
      </c>
      <c r="WQ4" s="1">
        <f t="shared" si="444"/>
        <v>2</v>
      </c>
      <c r="WR4"/>
      <c r="WS4">
        <f t="shared" si="445"/>
        <v>100</v>
      </c>
      <c r="WT4">
        <f t="shared" si="446"/>
        <v>5</v>
      </c>
      <c r="WU4">
        <f t="shared" si="447"/>
        <v>3</v>
      </c>
      <c r="WV4">
        <f t="shared" si="448"/>
        <v>100</v>
      </c>
      <c r="WW4">
        <f t="shared" si="449"/>
        <v>1</v>
      </c>
      <c r="WX4">
        <f t="shared" si="450"/>
        <v>2</v>
      </c>
      <c r="WZ4" s="4">
        <f t="shared" si="451"/>
        <v>1</v>
      </c>
      <c r="XB4" s="3">
        <f t="shared" si="452"/>
        <v>5</v>
      </c>
      <c r="XD4" s="3">
        <f t="shared" si="453"/>
        <v>4</v>
      </c>
      <c r="XE4" s="4">
        <f t="shared" si="454"/>
        <v>4</v>
      </c>
      <c r="XG4" s="4">
        <f t="shared" si="455"/>
        <v>1</v>
      </c>
      <c r="XI4" s="4">
        <v>0</v>
      </c>
      <c r="XK4">
        <f>ROUNDUP(XE4/2,0)</f>
        <v>2</v>
      </c>
      <c r="XM4">
        <f t="shared" ref="XM3:XM52" si="482">IF(XD4&lt;XK4,1,0)</f>
        <v>0</v>
      </c>
      <c r="XN4">
        <f t="shared" si="457"/>
        <v>0</v>
      </c>
      <c r="XO4" s="1">
        <f t="shared" si="458"/>
        <v>1</v>
      </c>
      <c r="XP4">
        <f t="shared" si="459"/>
        <v>1</v>
      </c>
      <c r="XR4">
        <f t="shared" si="460"/>
        <v>0</v>
      </c>
    </row>
    <row r="5" spans="2:642">
      <c r="D5" s="4">
        <f t="shared" si="118"/>
        <v>0</v>
      </c>
      <c r="E5" s="4">
        <f t="shared" si="119"/>
        <v>0</v>
      </c>
      <c r="F5" s="4">
        <f t="shared" si="120"/>
        <v>0</v>
      </c>
      <c r="G5" s="4">
        <f t="shared" si="121"/>
        <v>24</v>
      </c>
      <c r="H5" s="4">
        <f t="shared" si="122"/>
        <v>0</v>
      </c>
      <c r="I5" s="4">
        <f t="shared" si="123"/>
        <v>0</v>
      </c>
      <c r="J5" s="4">
        <f t="shared" si="124"/>
        <v>0</v>
      </c>
      <c r="K5" s="4">
        <f t="shared" si="125"/>
        <v>0</v>
      </c>
      <c r="L5" s="4">
        <f t="shared" si="126"/>
        <v>0</v>
      </c>
      <c r="M5" s="4">
        <f t="shared" si="314"/>
        <v>0</v>
      </c>
      <c r="N5" s="4">
        <f t="shared" si="127"/>
        <v>0</v>
      </c>
      <c r="O5" s="4">
        <f t="shared" si="128"/>
        <v>0</v>
      </c>
      <c r="P5" s="4">
        <f t="shared" si="129"/>
        <v>0</v>
      </c>
      <c r="Q5" s="4">
        <f t="shared" si="130"/>
        <v>0</v>
      </c>
      <c r="R5" s="4">
        <f t="shared" si="131"/>
        <v>0</v>
      </c>
      <c r="S5" s="4">
        <f t="shared" si="132"/>
        <v>0</v>
      </c>
      <c r="T5" s="4">
        <f t="shared" si="133"/>
        <v>0</v>
      </c>
      <c r="U5" s="4">
        <f t="shared" si="134"/>
        <v>0</v>
      </c>
      <c r="V5" s="4">
        <f t="shared" si="135"/>
        <v>0</v>
      </c>
      <c r="W5" s="4">
        <f t="shared" si="136"/>
        <v>0</v>
      </c>
      <c r="X5" s="4">
        <f t="shared" si="137"/>
        <v>23</v>
      </c>
      <c r="Y5" s="4">
        <f t="shared" si="138"/>
        <v>0</v>
      </c>
      <c r="Z5" s="4">
        <f t="shared" si="139"/>
        <v>0</v>
      </c>
      <c r="AA5" s="4">
        <f t="shared" si="140"/>
        <v>19</v>
      </c>
      <c r="AB5" s="4">
        <f t="shared" si="141"/>
        <v>0</v>
      </c>
      <c r="AC5" s="4">
        <f t="shared" si="142"/>
        <v>0</v>
      </c>
      <c r="AD5" s="4">
        <f t="shared" si="143"/>
        <v>0</v>
      </c>
      <c r="AE5" s="4">
        <f t="shared" si="144"/>
        <v>0</v>
      </c>
      <c r="AF5" s="4">
        <f t="shared" si="145"/>
        <v>0</v>
      </c>
      <c r="AG5" s="4">
        <f t="shared" si="146"/>
        <v>0</v>
      </c>
      <c r="AH5" s="4">
        <f t="shared" si="147"/>
        <v>0</v>
      </c>
      <c r="AI5" s="4">
        <f t="shared" si="148"/>
        <v>0</v>
      </c>
      <c r="AJ5" s="4">
        <f t="shared" si="149"/>
        <v>0</v>
      </c>
      <c r="AK5" s="4">
        <f t="shared" si="150"/>
        <v>23</v>
      </c>
      <c r="AL5" s="4">
        <f t="shared" si="151"/>
        <v>0</v>
      </c>
      <c r="AM5" s="4">
        <f t="shared" si="152"/>
        <v>14</v>
      </c>
      <c r="AN5" s="4">
        <f t="shared" si="153"/>
        <v>0</v>
      </c>
      <c r="AO5" s="4">
        <f t="shared" si="154"/>
        <v>0</v>
      </c>
      <c r="AP5" s="4">
        <f t="shared" si="155"/>
        <v>0</v>
      </c>
      <c r="AQ5" s="4">
        <f t="shared" si="156"/>
        <v>0</v>
      </c>
      <c r="AR5" s="4">
        <f t="shared" si="157"/>
        <v>0</v>
      </c>
      <c r="AS5" s="4">
        <f t="shared" si="158"/>
        <v>0</v>
      </c>
      <c r="AT5" s="4">
        <f t="shared" si="159"/>
        <v>0</v>
      </c>
      <c r="AU5" s="4">
        <f t="shared" si="160"/>
        <v>0</v>
      </c>
      <c r="AV5" s="4">
        <f t="shared" si="161"/>
        <v>0</v>
      </c>
      <c r="AW5" s="4">
        <f t="shared" si="162"/>
        <v>0</v>
      </c>
      <c r="AX5" s="4">
        <f t="shared" si="163"/>
        <v>0</v>
      </c>
      <c r="AY5" s="4">
        <f t="shared" si="164"/>
        <v>0</v>
      </c>
      <c r="AZ5" s="4">
        <f t="shared" si="165"/>
        <v>0</v>
      </c>
      <c r="BA5" s="4">
        <f t="shared" si="166"/>
        <v>0</v>
      </c>
      <c r="BB5" s="4">
        <f t="shared" si="167"/>
        <v>0</v>
      </c>
      <c r="BC5" s="4">
        <f t="shared" si="168"/>
        <v>0</v>
      </c>
      <c r="BD5" s="4">
        <f t="shared" si="169"/>
        <v>0</v>
      </c>
      <c r="BE5" s="4">
        <f t="shared" si="170"/>
        <v>17</v>
      </c>
      <c r="BF5" s="4">
        <f t="shared" si="171"/>
        <v>0</v>
      </c>
      <c r="BG5" s="4">
        <f t="shared" si="172"/>
        <v>0</v>
      </c>
      <c r="BH5" s="4">
        <f t="shared" si="173"/>
        <v>0</v>
      </c>
      <c r="BI5" s="4">
        <f t="shared" si="174"/>
        <v>0</v>
      </c>
      <c r="BJ5" s="4">
        <f t="shared" si="175"/>
        <v>0</v>
      </c>
      <c r="BK5" s="4">
        <f t="shared" si="315"/>
        <v>20</v>
      </c>
      <c r="BL5" s="4">
        <f t="shared" si="316"/>
        <v>20.542372881355931</v>
      </c>
      <c r="BM5" s="4">
        <f t="shared" si="317"/>
        <v>28.7593220338983</v>
      </c>
      <c r="BN5" s="4">
        <f t="shared" si="318"/>
        <v>12.325423728813558</v>
      </c>
      <c r="BO5" s="4">
        <f t="shared" si="319"/>
        <v>20.542372881355931</v>
      </c>
      <c r="BP5" s="4">
        <f t="shared" si="320"/>
        <v>1212</v>
      </c>
      <c r="BQ5" s="4">
        <f>COUNTIFS($NG5:$NL$206,EF$1)</f>
        <v>14</v>
      </c>
      <c r="BR5" s="4">
        <f>COUNTIFS($NG5:$NL$206,EG$1)</f>
        <v>26</v>
      </c>
      <c r="BS5" s="4">
        <f>COUNTIFS($NG5:$NL$206,EH$1)</f>
        <v>22</v>
      </c>
      <c r="BT5" s="4">
        <f>COUNTIFS($NG5:$NL$206,EI$1)</f>
        <v>24</v>
      </c>
      <c r="BU5" s="4">
        <f>COUNTIFS($NG5:$NL$206,EJ$1)</f>
        <v>28</v>
      </c>
      <c r="BV5" s="4">
        <f>COUNTIFS($NG5:$NL$206,EK$1)</f>
        <v>17</v>
      </c>
      <c r="BW5" s="4">
        <f>COUNTIFS($NG5:$NL$206,EL$1)</f>
        <v>12</v>
      </c>
      <c r="BX5" s="4">
        <f>COUNTIFS($NG5:$NL$206,EM$1)</f>
        <v>17</v>
      </c>
      <c r="BY5" s="4">
        <f>COUNTIFS($NG5:$NL$206,EN$1)</f>
        <v>26</v>
      </c>
      <c r="BZ5" s="4">
        <f>COUNTIFS($NG5:$NL$206,EO$1)</f>
        <v>23</v>
      </c>
      <c r="CA5" s="4">
        <f>COUNTIFS($NG5:$NL$206,EP$1)</f>
        <v>27</v>
      </c>
      <c r="CB5" s="4">
        <f>COUNTIFS($NG5:$NL$206,EQ$1)</f>
        <v>22</v>
      </c>
      <c r="CC5" s="4">
        <f>COUNTIFS($NG5:$NL$206,ER$1)</f>
        <v>15</v>
      </c>
      <c r="CD5" s="4">
        <f>COUNTIFS($NG5:$NL$206,ES$1)</f>
        <v>17</v>
      </c>
      <c r="CE5" s="4">
        <f>COUNTIFS($NG5:$NL$206,ET$1)</f>
        <v>22</v>
      </c>
      <c r="CF5" s="4">
        <f>COUNTIFS($NG5:$NL$206,EU$1)</f>
        <v>18</v>
      </c>
      <c r="CG5" s="4">
        <f>COUNTIFS($NG5:$NL$206,EV$1)</f>
        <v>27</v>
      </c>
      <c r="CH5" s="4">
        <f>COUNTIFS($NG5:$NL$206,EW$1)</f>
        <v>16</v>
      </c>
      <c r="CI5" s="4">
        <f>COUNTIFS($NG5:$NL$206,EX$1)</f>
        <v>22</v>
      </c>
      <c r="CJ5" s="4">
        <f>COUNTIFS($NG5:$NL$206,EY$1)</f>
        <v>21</v>
      </c>
      <c r="CK5" s="4">
        <f>COUNTIFS($NG5:$NL$206,EZ$1)</f>
        <v>23</v>
      </c>
      <c r="CL5" s="4">
        <f>COUNTIFS($NG5:$NL$206,FA$1)</f>
        <v>24</v>
      </c>
      <c r="CM5" s="4">
        <f>COUNTIFS($NG5:$NL$206,FB$1)</f>
        <v>19</v>
      </c>
      <c r="CN5" s="4">
        <f>COUNTIFS($NG5:$NL$206,FC$1)</f>
        <v>19</v>
      </c>
      <c r="CO5" s="4">
        <f>COUNTIFS($NG5:$NL$206,FD$1)</f>
        <v>21</v>
      </c>
      <c r="CP5" s="4">
        <f>COUNTIFS($NG5:$NL$206,FE$1)</f>
        <v>18</v>
      </c>
      <c r="CQ5" s="4">
        <f>COUNTIFS($NG5:$NL$206,FF$1)</f>
        <v>28</v>
      </c>
      <c r="CR5" s="4">
        <f>COUNTIFS($NG5:$NL$206,FG$1)</f>
        <v>27</v>
      </c>
      <c r="CS5" s="4">
        <f>COUNTIFS($NG5:$NL$206,FH$1)</f>
        <v>22</v>
      </c>
      <c r="CT5" s="4">
        <f>COUNTIFS($NG5:$NL$206,FI$1)</f>
        <v>22</v>
      </c>
      <c r="CU5" s="4">
        <f>COUNTIFS($NG5:$NL$206,FJ$1)</f>
        <v>27</v>
      </c>
      <c r="CV5" s="4">
        <f>COUNTIFS($NG5:$NL$206,FK$1)</f>
        <v>13</v>
      </c>
      <c r="CW5" s="4">
        <f>COUNTIFS($NG5:$NL$206,FL$1)</f>
        <v>16</v>
      </c>
      <c r="CX5" s="4">
        <f>COUNTIFS($NG5:$NL$206,FM$1)</f>
        <v>23</v>
      </c>
      <c r="CY5" s="4">
        <f>COUNTIFS($NG5:$NL$206,FN$1)</f>
        <v>23</v>
      </c>
      <c r="CZ5" s="4">
        <f>COUNTIFS($NG5:$NL$206,FO$1)</f>
        <v>14</v>
      </c>
      <c r="DA5" s="4">
        <f>COUNTIFS($NG5:$NL$206,FP$1)</f>
        <v>21</v>
      </c>
      <c r="DB5" s="4">
        <f>COUNTIFS($NG5:$NL$206,FQ$1)</f>
        <v>15</v>
      </c>
      <c r="DC5" s="4">
        <f>COUNTIFS($NG5:$NL$206,FR$1)</f>
        <v>18</v>
      </c>
      <c r="DD5" s="4">
        <f>COUNTIFS($NG5:$NL$206,FS$1)</f>
        <v>12</v>
      </c>
      <c r="DE5" s="4">
        <f>COUNTIFS($NG5:$NL$206,FT$1)</f>
        <v>22</v>
      </c>
      <c r="DF5" s="4">
        <f>COUNTIFS($NG5:$NL$206,FU$1)</f>
        <v>16</v>
      </c>
      <c r="DG5" s="4">
        <f>COUNTIFS($NG5:$NL$206,FV$1)</f>
        <v>17</v>
      </c>
      <c r="DH5" s="4">
        <f>COUNTIFS($NG5:$NL$206,FW$1)</f>
        <v>24</v>
      </c>
      <c r="DI5" s="4">
        <f>COUNTIFS($NG5:$NL$206,FX$1)</f>
        <v>22</v>
      </c>
      <c r="DJ5" s="4">
        <f>COUNTIFS($NG5:$NL$206,FY$1)</f>
        <v>18</v>
      </c>
      <c r="DK5" s="4">
        <f>COUNTIFS($NG5:$NL$206,FZ$1)</f>
        <v>12</v>
      </c>
      <c r="DL5" s="4">
        <f>COUNTIFS($NG5:$NL$206,GA$1)</f>
        <v>20</v>
      </c>
      <c r="DM5" s="4">
        <f>COUNTIFS($NG5:$NL$206,GB$1)</f>
        <v>14</v>
      </c>
      <c r="DN5" s="4">
        <f>COUNTIFS($NG5:$NL$206,GC$1)</f>
        <v>26</v>
      </c>
      <c r="DO5" s="4">
        <f>COUNTIFS($NG5:$NL$206,GD$1)</f>
        <v>13</v>
      </c>
      <c r="DP5" s="4">
        <f>COUNTIFS($NG5:$NL$206,GE$1)</f>
        <v>32</v>
      </c>
      <c r="DQ5" s="4">
        <f>COUNTIFS($NG5:$NL$206,GF$1)</f>
        <v>23</v>
      </c>
      <c r="DR5" s="4">
        <f>COUNTIFS($NG5:$NL$206,GG$1)</f>
        <v>17</v>
      </c>
      <c r="DS5" s="4">
        <f>COUNTIFS($NG5:$NL$206,GH$1)</f>
        <v>26</v>
      </c>
      <c r="DT5" s="4">
        <f>COUNTIFS($NG5:$NL$206,GI$1)</f>
        <v>17</v>
      </c>
      <c r="DU5" s="4">
        <f>COUNTIFS($NG5:$NL$206,GJ$1)</f>
        <v>20</v>
      </c>
      <c r="DV5" s="4">
        <f>COUNTIFS($NG5:$NL$206,GK$1)</f>
        <v>25</v>
      </c>
      <c r="DW5" s="4">
        <f>COUNTIFS($NG5:$NL$206,GL$1)</f>
        <v>27</v>
      </c>
      <c r="DZ5" s="4">
        <f t="shared" si="461"/>
        <v>41</v>
      </c>
      <c r="EA5" s="4">
        <f t="shared" si="462"/>
        <v>26</v>
      </c>
      <c r="EB5" s="4">
        <f>COUNTIFS(EF5:GL5,2)</f>
        <v>11</v>
      </c>
      <c r="EC5" s="4">
        <f t="shared" si="322"/>
        <v>4</v>
      </c>
      <c r="ED5" s="4">
        <f t="shared" si="323"/>
        <v>0</v>
      </c>
      <c r="EF5" s="4">
        <f t="shared" ref="EF5:GL5" si="483">COUNTIFS($NG5:$NL14,EF$1)</f>
        <v>0</v>
      </c>
      <c r="EG5" s="4">
        <f t="shared" si="483"/>
        <v>2</v>
      </c>
      <c r="EH5" s="4">
        <f t="shared" si="483"/>
        <v>1</v>
      </c>
      <c r="EI5" s="4">
        <f t="shared" si="483"/>
        <v>2</v>
      </c>
      <c r="EJ5" s="4">
        <f t="shared" si="483"/>
        <v>2</v>
      </c>
      <c r="EK5" s="4">
        <f t="shared" si="483"/>
        <v>1</v>
      </c>
      <c r="EL5" s="4">
        <f t="shared" si="483"/>
        <v>0</v>
      </c>
      <c r="EM5" s="4">
        <f t="shared" si="483"/>
        <v>1</v>
      </c>
      <c r="EN5" s="4">
        <f t="shared" si="483"/>
        <v>1</v>
      </c>
      <c r="EO5" s="4">
        <f t="shared" si="483"/>
        <v>0</v>
      </c>
      <c r="EP5" s="4">
        <f t="shared" si="483"/>
        <v>0</v>
      </c>
      <c r="EQ5" s="4">
        <f t="shared" si="483"/>
        <v>0</v>
      </c>
      <c r="ER5" s="4">
        <f t="shared" si="483"/>
        <v>1</v>
      </c>
      <c r="ES5" s="4">
        <f t="shared" si="483"/>
        <v>0</v>
      </c>
      <c r="ET5" s="4">
        <f t="shared" si="483"/>
        <v>1</v>
      </c>
      <c r="EU5" s="4">
        <f t="shared" si="483"/>
        <v>2</v>
      </c>
      <c r="EV5" s="4">
        <f t="shared" si="483"/>
        <v>1</v>
      </c>
      <c r="EW5" s="4">
        <f t="shared" si="483"/>
        <v>3</v>
      </c>
      <c r="EX5" s="4">
        <f t="shared" si="483"/>
        <v>1</v>
      </c>
      <c r="EY5" s="4">
        <f t="shared" si="483"/>
        <v>0</v>
      </c>
      <c r="EZ5" s="4">
        <f t="shared" si="483"/>
        <v>3</v>
      </c>
      <c r="FA5" s="4">
        <f t="shared" si="483"/>
        <v>3</v>
      </c>
      <c r="FB5" s="4">
        <f t="shared" si="483"/>
        <v>1</v>
      </c>
      <c r="FC5" s="4">
        <f t="shared" si="483"/>
        <v>1</v>
      </c>
      <c r="FD5" s="4">
        <f t="shared" si="483"/>
        <v>1</v>
      </c>
      <c r="FE5" s="4">
        <f t="shared" si="483"/>
        <v>2</v>
      </c>
      <c r="FF5" s="4">
        <f t="shared" si="483"/>
        <v>1</v>
      </c>
      <c r="FG5" s="4">
        <f t="shared" si="483"/>
        <v>2</v>
      </c>
      <c r="FH5" s="4">
        <f t="shared" si="483"/>
        <v>0</v>
      </c>
      <c r="FI5" s="4">
        <f t="shared" si="483"/>
        <v>0</v>
      </c>
      <c r="FJ5" s="4">
        <f t="shared" si="483"/>
        <v>2</v>
      </c>
      <c r="FK5" s="4">
        <f t="shared" si="483"/>
        <v>1</v>
      </c>
      <c r="FL5" s="4">
        <f t="shared" si="483"/>
        <v>0</v>
      </c>
      <c r="FM5" s="4">
        <f t="shared" si="483"/>
        <v>1</v>
      </c>
      <c r="FN5" s="4">
        <f t="shared" si="483"/>
        <v>1</v>
      </c>
      <c r="FO5" s="4">
        <f t="shared" si="483"/>
        <v>2</v>
      </c>
      <c r="FP5" s="4">
        <f t="shared" si="483"/>
        <v>0</v>
      </c>
      <c r="FQ5" s="4">
        <f t="shared" si="483"/>
        <v>0</v>
      </c>
      <c r="FR5" s="4">
        <f t="shared" si="483"/>
        <v>2</v>
      </c>
      <c r="FS5" s="4">
        <f t="shared" si="483"/>
        <v>0</v>
      </c>
      <c r="FT5" s="4">
        <f t="shared" si="483"/>
        <v>1</v>
      </c>
      <c r="FU5" s="4">
        <f t="shared" si="483"/>
        <v>0</v>
      </c>
      <c r="FV5" s="4">
        <f t="shared" si="483"/>
        <v>0</v>
      </c>
      <c r="FW5" s="4">
        <f t="shared" si="483"/>
        <v>1</v>
      </c>
      <c r="FX5" s="4">
        <f t="shared" si="483"/>
        <v>1</v>
      </c>
      <c r="FY5" s="4">
        <f t="shared" si="483"/>
        <v>0</v>
      </c>
      <c r="FZ5" s="4">
        <f t="shared" si="483"/>
        <v>0</v>
      </c>
      <c r="GA5" s="4">
        <f t="shared" si="483"/>
        <v>1</v>
      </c>
      <c r="GB5" s="4">
        <f t="shared" si="483"/>
        <v>1</v>
      </c>
      <c r="GC5" s="4">
        <f t="shared" si="483"/>
        <v>2</v>
      </c>
      <c r="GD5" s="4">
        <f t="shared" si="483"/>
        <v>1</v>
      </c>
      <c r="GE5" s="4">
        <f t="shared" si="483"/>
        <v>1</v>
      </c>
      <c r="GF5" s="4">
        <f t="shared" si="483"/>
        <v>1</v>
      </c>
      <c r="GG5" s="4">
        <f t="shared" si="483"/>
        <v>3</v>
      </c>
      <c r="GH5" s="4">
        <f t="shared" si="483"/>
        <v>2</v>
      </c>
      <c r="GI5" s="4">
        <f t="shared" si="483"/>
        <v>1</v>
      </c>
      <c r="GJ5" s="4">
        <f t="shared" si="483"/>
        <v>0</v>
      </c>
      <c r="GK5" s="4">
        <f t="shared" si="483"/>
        <v>1</v>
      </c>
      <c r="GL5" s="4">
        <f t="shared" si="483"/>
        <v>1</v>
      </c>
      <c r="GM5">
        <f t="shared" si="325"/>
        <v>60</v>
      </c>
      <c r="GO5">
        <f t="shared" si="326"/>
        <v>1</v>
      </c>
      <c r="GP5">
        <f t="shared" si="327"/>
        <v>1</v>
      </c>
      <c r="GQ5">
        <f t="shared" si="328"/>
        <v>0</v>
      </c>
      <c r="GR5">
        <f t="shared" si="177"/>
        <v>0</v>
      </c>
      <c r="GS5">
        <f t="shared" si="178"/>
        <v>0</v>
      </c>
      <c r="GT5">
        <f t="shared" si="179"/>
        <v>0</v>
      </c>
      <c r="GU5">
        <f t="shared" si="180"/>
        <v>0</v>
      </c>
      <c r="GV5" s="1">
        <f t="shared" si="329"/>
        <v>4</v>
      </c>
      <c r="GW5">
        <f t="shared" si="330"/>
        <v>1</v>
      </c>
      <c r="GX5">
        <f t="shared" si="181"/>
        <v>0</v>
      </c>
      <c r="GY5">
        <f t="shared" si="182"/>
        <v>0</v>
      </c>
      <c r="GZ5">
        <f t="shared" si="183"/>
        <v>0</v>
      </c>
      <c r="HA5">
        <f t="shared" si="184"/>
        <v>0</v>
      </c>
      <c r="HB5">
        <f t="shared" si="185"/>
        <v>0</v>
      </c>
      <c r="HC5">
        <f t="shared" si="186"/>
        <v>0</v>
      </c>
      <c r="HD5">
        <f t="shared" si="187"/>
        <v>0</v>
      </c>
      <c r="HE5">
        <f t="shared" si="188"/>
        <v>0</v>
      </c>
      <c r="HF5">
        <f t="shared" si="189"/>
        <v>0</v>
      </c>
      <c r="HG5">
        <f t="shared" si="190"/>
        <v>0</v>
      </c>
      <c r="HH5">
        <f t="shared" si="191"/>
        <v>0</v>
      </c>
      <c r="HI5">
        <f t="shared" si="192"/>
        <v>0</v>
      </c>
      <c r="HJ5">
        <f t="shared" si="193"/>
        <v>0</v>
      </c>
      <c r="HK5">
        <f t="shared" si="194"/>
        <v>0</v>
      </c>
      <c r="HL5">
        <f t="shared" si="195"/>
        <v>0</v>
      </c>
      <c r="HM5">
        <f t="shared" si="196"/>
        <v>0</v>
      </c>
      <c r="HN5">
        <f t="shared" si="197"/>
        <v>0</v>
      </c>
      <c r="HO5">
        <f t="shared" si="198"/>
        <v>0</v>
      </c>
      <c r="HP5">
        <f t="shared" si="199"/>
        <v>1</v>
      </c>
      <c r="HQ5">
        <f t="shared" si="200"/>
        <v>0</v>
      </c>
      <c r="HR5">
        <f t="shared" si="201"/>
        <v>0</v>
      </c>
      <c r="HS5">
        <f t="shared" si="202"/>
        <v>0</v>
      </c>
      <c r="HT5">
        <f t="shared" si="203"/>
        <v>0</v>
      </c>
      <c r="HU5">
        <f t="shared" si="204"/>
        <v>0</v>
      </c>
      <c r="HV5">
        <f t="shared" si="205"/>
        <v>0</v>
      </c>
      <c r="HW5">
        <f t="shared" si="206"/>
        <v>0</v>
      </c>
      <c r="HX5">
        <f t="shared" si="207"/>
        <v>0</v>
      </c>
      <c r="HY5">
        <f t="shared" si="208"/>
        <v>0</v>
      </c>
      <c r="HZ5">
        <f t="shared" si="209"/>
        <v>1</v>
      </c>
      <c r="IA5">
        <f t="shared" si="210"/>
        <v>0</v>
      </c>
      <c r="IB5">
        <f t="shared" si="211"/>
        <v>0</v>
      </c>
      <c r="IC5">
        <f t="shared" si="212"/>
        <v>0</v>
      </c>
      <c r="ID5">
        <f t="shared" si="213"/>
        <v>0</v>
      </c>
      <c r="IE5">
        <f t="shared" si="214"/>
        <v>0</v>
      </c>
      <c r="IF5">
        <f t="shared" si="215"/>
        <v>0</v>
      </c>
      <c r="IG5">
        <f t="shared" si="216"/>
        <v>0</v>
      </c>
      <c r="IH5">
        <f t="shared" si="217"/>
        <v>0</v>
      </c>
      <c r="II5">
        <f t="shared" si="218"/>
        <v>0</v>
      </c>
      <c r="IJ5">
        <f t="shared" si="219"/>
        <v>0</v>
      </c>
      <c r="IK5">
        <f t="shared" si="220"/>
        <v>0</v>
      </c>
      <c r="IL5">
        <f t="shared" si="221"/>
        <v>0</v>
      </c>
      <c r="IM5">
        <f t="shared" si="222"/>
        <v>0</v>
      </c>
      <c r="IN5">
        <f t="shared" si="223"/>
        <v>0</v>
      </c>
      <c r="IO5">
        <f t="shared" si="224"/>
        <v>0</v>
      </c>
      <c r="IP5">
        <f t="shared" si="225"/>
        <v>0</v>
      </c>
      <c r="IQ5">
        <f t="shared" si="226"/>
        <v>0</v>
      </c>
      <c r="IR5">
        <f t="shared" si="227"/>
        <v>0</v>
      </c>
      <c r="IS5">
        <f t="shared" si="228"/>
        <v>0</v>
      </c>
      <c r="IT5">
        <f t="shared" si="229"/>
        <v>0</v>
      </c>
      <c r="IU5">
        <f t="shared" si="230"/>
        <v>0</v>
      </c>
      <c r="IV5">
        <f t="shared" si="231"/>
        <v>0</v>
      </c>
      <c r="IW5">
        <f t="shared" si="232"/>
        <v>0</v>
      </c>
      <c r="IX5">
        <f t="shared" si="233"/>
        <v>0</v>
      </c>
      <c r="IY5">
        <f t="shared" si="234"/>
        <v>0</v>
      </c>
      <c r="IZ5">
        <f t="shared" si="235"/>
        <v>0</v>
      </c>
      <c r="JA5">
        <f t="shared" si="236"/>
        <v>0</v>
      </c>
      <c r="JB5">
        <f t="shared" si="331"/>
        <v>0</v>
      </c>
      <c r="JC5">
        <f t="shared" si="332"/>
        <v>0</v>
      </c>
      <c r="JF5">
        <f t="shared" si="333"/>
        <v>0</v>
      </c>
      <c r="JG5">
        <f t="shared" si="334"/>
        <v>0</v>
      </c>
      <c r="JH5">
        <f t="shared" si="335"/>
        <v>0</v>
      </c>
      <c r="JI5">
        <f t="shared" si="336"/>
        <v>0</v>
      </c>
      <c r="JJ5">
        <f t="shared" si="337"/>
        <v>0</v>
      </c>
      <c r="JK5">
        <f t="shared" si="338"/>
        <v>0</v>
      </c>
      <c r="JL5">
        <f t="shared" si="339"/>
        <v>0</v>
      </c>
      <c r="JM5">
        <f t="shared" si="340"/>
        <v>0</v>
      </c>
      <c r="JN5">
        <f t="shared" si="341"/>
        <v>0</v>
      </c>
      <c r="JO5">
        <f t="shared" si="342"/>
        <v>0</v>
      </c>
      <c r="JP5">
        <f t="shared" si="343"/>
        <v>0</v>
      </c>
      <c r="JQ5">
        <f t="shared" si="344"/>
        <v>0</v>
      </c>
      <c r="JR5">
        <f t="shared" si="345"/>
        <v>0</v>
      </c>
      <c r="JS5">
        <f t="shared" si="346"/>
        <v>0</v>
      </c>
      <c r="JT5">
        <f t="shared" si="347"/>
        <v>0</v>
      </c>
      <c r="JU5">
        <f t="shared" si="348"/>
        <v>0</v>
      </c>
      <c r="JV5">
        <f t="shared" si="349"/>
        <v>0</v>
      </c>
      <c r="JW5">
        <f t="shared" si="350"/>
        <v>0</v>
      </c>
      <c r="JX5">
        <f t="shared" si="351"/>
        <v>0</v>
      </c>
      <c r="JY5">
        <f t="shared" si="352"/>
        <v>0</v>
      </c>
      <c r="JZ5">
        <f t="shared" si="353"/>
        <v>0</v>
      </c>
      <c r="KA5">
        <f t="shared" si="354"/>
        <v>0</v>
      </c>
      <c r="KB5">
        <f t="shared" si="355"/>
        <v>0</v>
      </c>
      <c r="KC5">
        <f t="shared" si="356"/>
        <v>1</v>
      </c>
      <c r="KD5">
        <f t="shared" si="357"/>
        <v>0</v>
      </c>
      <c r="KE5">
        <f t="shared" si="358"/>
        <v>0</v>
      </c>
      <c r="KF5">
        <f t="shared" si="359"/>
        <v>0</v>
      </c>
      <c r="KG5">
        <f t="shared" si="360"/>
        <v>0</v>
      </c>
      <c r="KH5">
        <f t="shared" si="361"/>
        <v>0</v>
      </c>
      <c r="KI5">
        <f t="shared" si="362"/>
        <v>0</v>
      </c>
      <c r="KJ5">
        <f t="shared" si="363"/>
        <v>0</v>
      </c>
      <c r="KK5">
        <f t="shared" si="364"/>
        <v>0</v>
      </c>
      <c r="KL5">
        <f t="shared" si="365"/>
        <v>0</v>
      </c>
      <c r="KM5">
        <f t="shared" si="366"/>
        <v>0</v>
      </c>
      <c r="KN5">
        <f t="shared" si="367"/>
        <v>0</v>
      </c>
      <c r="KO5">
        <f t="shared" si="368"/>
        <v>0</v>
      </c>
      <c r="KP5">
        <f t="shared" si="369"/>
        <v>0</v>
      </c>
      <c r="KQ5">
        <f t="shared" si="370"/>
        <v>0</v>
      </c>
      <c r="KR5">
        <f t="shared" si="371"/>
        <v>0</v>
      </c>
      <c r="KS5">
        <f t="shared" si="372"/>
        <v>0</v>
      </c>
      <c r="KT5">
        <f t="shared" si="373"/>
        <v>0</v>
      </c>
      <c r="KU5">
        <f t="shared" si="374"/>
        <v>0</v>
      </c>
      <c r="KV5">
        <f t="shared" si="375"/>
        <v>0</v>
      </c>
      <c r="KW5">
        <f t="shared" si="376"/>
        <v>0</v>
      </c>
      <c r="KX5">
        <f t="shared" si="377"/>
        <v>0</v>
      </c>
      <c r="KY5">
        <f t="shared" si="378"/>
        <v>0</v>
      </c>
      <c r="KZ5">
        <f t="shared" si="379"/>
        <v>0</v>
      </c>
      <c r="LA5">
        <f t="shared" si="380"/>
        <v>0</v>
      </c>
      <c r="LB5">
        <f t="shared" si="381"/>
        <v>0</v>
      </c>
      <c r="LC5">
        <f t="shared" si="382"/>
        <v>0</v>
      </c>
      <c r="LD5">
        <f t="shared" si="383"/>
        <v>0</v>
      </c>
      <c r="LE5">
        <f t="shared" si="384"/>
        <v>0</v>
      </c>
      <c r="LF5">
        <f t="shared" si="385"/>
        <v>0</v>
      </c>
      <c r="LG5">
        <f t="shared" si="386"/>
        <v>0</v>
      </c>
      <c r="LH5">
        <f t="shared" si="387"/>
        <v>0</v>
      </c>
      <c r="LI5">
        <f t="shared" si="388"/>
        <v>0</v>
      </c>
      <c r="LJ5">
        <f t="shared" si="389"/>
        <v>0</v>
      </c>
      <c r="LK5">
        <f t="shared" si="390"/>
        <v>0</v>
      </c>
      <c r="LL5">
        <f t="shared" si="391"/>
        <v>0</v>
      </c>
      <c r="LN5">
        <f>SUM(JF5:LL5)</f>
        <v>1</v>
      </c>
      <c r="LO5" s="12">
        <f t="shared" si="464"/>
        <v>-0.5</v>
      </c>
      <c r="LQ5">
        <f t="shared" ref="LQ5:LR5" si="484">COUNTIFS($NG6:$NL15,NG15)</f>
        <v>1</v>
      </c>
      <c r="LR5">
        <f t="shared" si="484"/>
        <v>1</v>
      </c>
      <c r="LS5">
        <f t="shared" si="466"/>
        <v>3</v>
      </c>
      <c r="LT5">
        <f t="shared" si="467"/>
        <v>1</v>
      </c>
      <c r="LU5">
        <f t="shared" si="468"/>
        <v>1</v>
      </c>
      <c r="LV5">
        <f t="shared" si="394"/>
        <v>2</v>
      </c>
      <c r="LX5" s="5">
        <f t="shared" si="243"/>
        <v>0</v>
      </c>
      <c r="LY5" s="5">
        <f t="shared" si="243"/>
        <v>0</v>
      </c>
      <c r="LZ5" s="5">
        <f t="shared" si="243"/>
        <v>2</v>
      </c>
      <c r="MA5" s="5">
        <f t="shared" si="243"/>
        <v>0</v>
      </c>
      <c r="MB5" s="5">
        <f t="shared" si="243"/>
        <v>1</v>
      </c>
      <c r="MC5" s="5">
        <f t="shared" si="243"/>
        <v>1</v>
      </c>
      <c r="MD5" s="5"/>
      <c r="ME5" s="5">
        <f>IF(LX5=(LQ5-1),0,1)</f>
        <v>0</v>
      </c>
      <c r="MF5" s="5">
        <f t="shared" si="396"/>
        <v>0</v>
      </c>
      <c r="MG5" s="5">
        <f t="shared" si="469"/>
        <v>0</v>
      </c>
      <c r="MH5" s="5">
        <f t="shared" si="470"/>
        <v>0</v>
      </c>
      <c r="MI5" s="5">
        <f t="shared" si="397"/>
        <v>1</v>
      </c>
      <c r="MJ5" s="5">
        <f t="shared" si="398"/>
        <v>0</v>
      </c>
      <c r="MK5" s="5"/>
      <c r="ML5" s="20">
        <f t="shared" si="471"/>
        <v>1</v>
      </c>
      <c r="MN5" s="4">
        <f t="shared" si="399"/>
        <v>0</v>
      </c>
      <c r="MO5" s="4">
        <f t="shared" si="249"/>
        <v>0</v>
      </c>
      <c r="MP5" s="4">
        <f t="shared" si="250"/>
        <v>0</v>
      </c>
      <c r="MQ5" s="4">
        <f t="shared" si="251"/>
        <v>0</v>
      </c>
      <c r="MR5" s="4">
        <f t="shared" si="252"/>
        <v>1</v>
      </c>
      <c r="MS5" s="4">
        <f t="shared" si="253"/>
        <v>0</v>
      </c>
      <c r="MU5">
        <f t="shared" si="472"/>
        <v>1</v>
      </c>
      <c r="MV5">
        <f t="shared" si="400"/>
        <v>1</v>
      </c>
      <c r="MW5">
        <f t="shared" si="473"/>
        <v>0</v>
      </c>
      <c r="MX5">
        <f t="shared" si="401"/>
        <v>1</v>
      </c>
      <c r="MY5">
        <f t="shared" ref="MY5:MY34" si="485">IF(COUNTIFS($NG6:$NL14,NK15)&gt;0,0,1)</f>
        <v>1</v>
      </c>
      <c r="MZ5">
        <f t="shared" ref="MZ5:MZ34" si="486">IF(COUNTIFS($NG6:$NL14,NL15)&gt;0,0,1)</f>
        <v>0</v>
      </c>
      <c r="NA5">
        <f t="shared" si="402"/>
        <v>3</v>
      </c>
      <c r="NB5">
        <f>SUM(MU5:MZ5)</f>
        <v>4</v>
      </c>
      <c r="NC5">
        <f t="shared" si="404"/>
        <v>1</v>
      </c>
      <c r="ND5">
        <f t="shared" si="405"/>
        <v>5</v>
      </c>
      <c r="NE5">
        <f>COUNTIFS(RN$2:RN$206,ND5)</f>
        <v>0</v>
      </c>
      <c r="NG5" s="18">
        <v>4</v>
      </c>
      <c r="NH5" s="18">
        <v>21</v>
      </c>
      <c r="NI5" s="36">
        <v>24</v>
      </c>
      <c r="NJ5" s="36">
        <v>34</v>
      </c>
      <c r="NK5" s="36">
        <v>36</v>
      </c>
      <c r="NL5" s="18">
        <v>54</v>
      </c>
      <c r="NM5" s="3"/>
      <c r="NN5" s="1">
        <f t="shared" si="406"/>
        <v>1</v>
      </c>
      <c r="NO5" s="1">
        <f t="shared" si="407"/>
        <v>1</v>
      </c>
      <c r="NP5" s="30">
        <f t="shared" si="408"/>
        <v>2</v>
      </c>
      <c r="NQ5" s="3"/>
      <c r="NR5" s="1">
        <f t="shared" si="409"/>
        <v>17</v>
      </c>
      <c r="NS5" s="1">
        <f t="shared" si="410"/>
        <v>3</v>
      </c>
      <c r="NT5" s="1">
        <f t="shared" si="411"/>
        <v>10</v>
      </c>
      <c r="NU5" s="1">
        <f t="shared" si="412"/>
        <v>2</v>
      </c>
      <c r="NV5" s="1">
        <f t="shared" si="413"/>
        <v>18</v>
      </c>
      <c r="NW5" s="1"/>
      <c r="NX5" s="1">
        <f t="shared" si="414"/>
        <v>5</v>
      </c>
      <c r="NY5" s="1"/>
      <c r="NZ5" s="1">
        <f t="shared" si="415"/>
        <v>1</v>
      </c>
      <c r="OA5" s="1">
        <f t="shared" si="255"/>
        <v>3</v>
      </c>
      <c r="OB5" s="1">
        <f t="shared" si="256"/>
        <v>3</v>
      </c>
      <c r="OC5" s="1">
        <f t="shared" si="257"/>
        <v>4</v>
      </c>
      <c r="OD5" s="1">
        <f t="shared" si="258"/>
        <v>4</v>
      </c>
      <c r="OE5" s="1">
        <f t="shared" si="259"/>
        <v>6</v>
      </c>
      <c r="OF5" s="1"/>
      <c r="OG5" s="1">
        <f t="shared" si="416"/>
        <v>4</v>
      </c>
      <c r="OH5" s="1"/>
      <c r="OI5" s="1">
        <f t="shared" si="474"/>
        <v>1</v>
      </c>
      <c r="OJ5" s="1">
        <f t="shared" si="417"/>
        <v>3</v>
      </c>
      <c r="OK5" s="1">
        <f t="shared" si="418"/>
        <v>0</v>
      </c>
      <c r="OL5" s="1">
        <f t="shared" si="419"/>
        <v>10</v>
      </c>
      <c r="OM5" s="1">
        <f t="shared" si="420"/>
        <v>9</v>
      </c>
      <c r="ON5" s="1">
        <f t="shared" si="421"/>
        <v>4</v>
      </c>
      <c r="OO5" s="1"/>
      <c r="OP5" s="1">
        <f t="shared" si="422"/>
        <v>1</v>
      </c>
      <c r="OQ5" s="1">
        <f t="shared" si="475"/>
        <v>5</v>
      </c>
      <c r="OR5" s="1">
        <f t="shared" si="423"/>
        <v>5</v>
      </c>
      <c r="OS5" s="33">
        <f t="shared" si="424"/>
        <v>5</v>
      </c>
      <c r="OT5" s="1">
        <f t="shared" si="425"/>
        <v>0</v>
      </c>
      <c r="OU5" s="1">
        <f t="shared" si="426"/>
        <v>0</v>
      </c>
      <c r="OV5" s="19">
        <f t="shared" si="260"/>
        <v>6</v>
      </c>
      <c r="OW5" s="1"/>
      <c r="OX5" s="19">
        <f t="shared" si="427"/>
        <v>5</v>
      </c>
      <c r="OY5" s="1">
        <f t="shared" si="261"/>
        <v>5</v>
      </c>
      <c r="OZ5" s="1"/>
      <c r="PA5" s="1">
        <f t="shared" si="262"/>
        <v>5</v>
      </c>
      <c r="PB5" s="1">
        <f t="shared" si="428"/>
        <v>1</v>
      </c>
      <c r="PC5" s="1"/>
      <c r="PD5" s="19">
        <f t="shared" si="263"/>
        <v>5</v>
      </c>
      <c r="PE5" s="1"/>
      <c r="PF5" s="24">
        <f t="shared" si="264"/>
        <v>0</v>
      </c>
      <c r="PH5" s="3"/>
      <c r="PI5" s="1">
        <f t="shared" si="476"/>
        <v>1</v>
      </c>
      <c r="PJ5" s="19">
        <f t="shared" si="265"/>
        <v>1</v>
      </c>
      <c r="PK5" s="1">
        <f>IF(MIN(QC5:QH5)=100,0,MIN(QC5:QH5))</f>
        <v>3</v>
      </c>
      <c r="PL5" s="19">
        <f t="shared" si="266"/>
        <v>2</v>
      </c>
      <c r="PM5" s="1">
        <f t="shared" si="477"/>
        <v>0</v>
      </c>
      <c r="PN5" s="19">
        <f t="shared" si="267"/>
        <v>0</v>
      </c>
      <c r="PO5" s="1">
        <f t="shared" si="430"/>
        <v>10</v>
      </c>
      <c r="PP5" s="19">
        <f t="shared" si="268"/>
        <v>1</v>
      </c>
      <c r="PQ5" s="1">
        <f t="shared" si="431"/>
        <v>9</v>
      </c>
      <c r="PR5" s="19">
        <f t="shared" si="269"/>
        <v>1</v>
      </c>
      <c r="PS5" s="1">
        <f t="shared" si="432"/>
        <v>4</v>
      </c>
      <c r="PT5" s="19">
        <f t="shared" si="270"/>
        <v>2</v>
      </c>
      <c r="PU5" s="3"/>
      <c r="PV5" s="1">
        <f t="shared" si="271"/>
        <v>100</v>
      </c>
      <c r="PW5" s="1">
        <f t="shared" si="272"/>
        <v>1</v>
      </c>
      <c r="PX5" s="1">
        <f t="shared" si="273"/>
        <v>100</v>
      </c>
      <c r="PY5" s="1">
        <f t="shared" si="274"/>
        <v>100</v>
      </c>
      <c r="PZ5" s="1">
        <f t="shared" si="275"/>
        <v>100</v>
      </c>
      <c r="QA5" s="1">
        <f t="shared" si="276"/>
        <v>100</v>
      </c>
      <c r="QB5" s="1"/>
      <c r="QC5" s="1">
        <f t="shared" si="277"/>
        <v>100</v>
      </c>
      <c r="QD5" s="1">
        <f t="shared" si="278"/>
        <v>100</v>
      </c>
      <c r="QE5" s="1">
        <f t="shared" si="279"/>
        <v>3</v>
      </c>
      <c r="QF5" s="1">
        <f t="shared" si="280"/>
        <v>100</v>
      </c>
      <c r="QG5" s="1">
        <f t="shared" si="281"/>
        <v>100</v>
      </c>
      <c r="QH5" s="1">
        <f t="shared" si="282"/>
        <v>100</v>
      </c>
      <c r="QI5" s="1"/>
      <c r="QJ5" s="1">
        <f t="shared" si="283"/>
        <v>100</v>
      </c>
      <c r="QK5" s="1">
        <f t="shared" si="284"/>
        <v>100</v>
      </c>
      <c r="QL5" s="1">
        <f t="shared" si="285"/>
        <v>100</v>
      </c>
      <c r="QM5" s="1">
        <f t="shared" si="286"/>
        <v>100</v>
      </c>
      <c r="QN5" s="1">
        <f t="shared" si="287"/>
        <v>100</v>
      </c>
      <c r="QO5" s="1">
        <f t="shared" si="288"/>
        <v>100</v>
      </c>
      <c r="QP5" s="1"/>
      <c r="QQ5" s="1">
        <f t="shared" si="289"/>
        <v>100</v>
      </c>
      <c r="QR5" s="1">
        <f t="shared" si="290"/>
        <v>100</v>
      </c>
      <c r="QS5" s="1">
        <f t="shared" si="291"/>
        <v>100</v>
      </c>
      <c r="QT5" s="1">
        <f t="shared" si="292"/>
        <v>100</v>
      </c>
      <c r="QU5" s="1">
        <f t="shared" si="293"/>
        <v>10</v>
      </c>
      <c r="QV5" s="1">
        <f t="shared" si="294"/>
        <v>100</v>
      </c>
      <c r="QW5" s="1"/>
      <c r="QX5" s="1">
        <f t="shared" si="295"/>
        <v>100</v>
      </c>
      <c r="QY5" s="1">
        <f t="shared" si="296"/>
        <v>100</v>
      </c>
      <c r="QZ5" s="1">
        <f t="shared" si="297"/>
        <v>100</v>
      </c>
      <c r="RA5" s="1">
        <f t="shared" si="298"/>
        <v>9</v>
      </c>
      <c r="RB5" s="1">
        <f t="shared" si="299"/>
        <v>100</v>
      </c>
      <c r="RC5" s="1">
        <f t="shared" si="300"/>
        <v>100</v>
      </c>
      <c r="RD5" s="1"/>
      <c r="RE5" s="1">
        <f t="shared" si="301"/>
        <v>100</v>
      </c>
      <c r="RF5" s="1">
        <f t="shared" si="302"/>
        <v>100</v>
      </c>
      <c r="RG5" s="1">
        <f t="shared" si="303"/>
        <v>100</v>
      </c>
      <c r="RH5" s="1">
        <f t="shared" si="304"/>
        <v>100</v>
      </c>
      <c r="RI5" s="1">
        <f t="shared" si="305"/>
        <v>100</v>
      </c>
      <c r="RJ5" s="1">
        <f t="shared" si="306"/>
        <v>4</v>
      </c>
      <c r="RK5" s="1"/>
      <c r="RL5">
        <f>SUM(IF(FREQUENCY(NG6:NL14,NG6:NL14)&gt;0,1))</f>
        <v>39</v>
      </c>
      <c r="RM5" s="4">
        <f t="shared" si="478"/>
        <v>21</v>
      </c>
      <c r="RN5" s="4">
        <f t="shared" si="433"/>
        <v>18</v>
      </c>
      <c r="RO5">
        <f t="shared" ref="RO4:RO7" si="487">IF(COUNTIFS($NG5:$NL14,RO$1),"x",RO$1)</f>
        <v>1</v>
      </c>
      <c r="RP5" t="str">
        <f t="shared" ref="RP5:ST5" si="488">IF(COUNTIFS($NG5:$NL14,RP$1),"x",RP$1)</f>
        <v>x</v>
      </c>
      <c r="RQ5" t="str">
        <f t="shared" si="488"/>
        <v>x</v>
      </c>
      <c r="RR5" s="10" t="str">
        <f>IF(COUNTIFS($NG5:$NL14,RR$1),"x",RR$1)</f>
        <v>x</v>
      </c>
      <c r="RS5" t="str">
        <f t="shared" si="488"/>
        <v>x</v>
      </c>
      <c r="RT5" t="str">
        <f t="shared" si="488"/>
        <v>x</v>
      </c>
      <c r="RU5">
        <f t="shared" si="488"/>
        <v>7</v>
      </c>
      <c r="RV5" t="str">
        <f t="shared" si="488"/>
        <v>x</v>
      </c>
      <c r="RW5" t="str">
        <f t="shared" si="488"/>
        <v>x</v>
      </c>
      <c r="RX5">
        <f t="shared" si="488"/>
        <v>10</v>
      </c>
      <c r="RY5">
        <f t="shared" si="488"/>
        <v>11</v>
      </c>
      <c r="RZ5">
        <f t="shared" si="488"/>
        <v>12</v>
      </c>
      <c r="SA5" t="str">
        <f t="shared" si="488"/>
        <v>x</v>
      </c>
      <c r="SB5" s="10">
        <f t="shared" si="488"/>
        <v>14</v>
      </c>
      <c r="SC5" t="str">
        <f t="shared" si="488"/>
        <v>x</v>
      </c>
      <c r="SD5" t="str">
        <f t="shared" si="488"/>
        <v>x</v>
      </c>
      <c r="SE5" t="str">
        <f t="shared" si="488"/>
        <v>x</v>
      </c>
      <c r="SF5" t="str">
        <f t="shared" si="488"/>
        <v>x</v>
      </c>
      <c r="SG5" t="str">
        <f t="shared" si="488"/>
        <v>x</v>
      </c>
      <c r="SH5">
        <f t="shared" si="488"/>
        <v>20</v>
      </c>
      <c r="SI5" t="str">
        <f t="shared" si="488"/>
        <v>x</v>
      </c>
      <c r="SJ5" t="str">
        <f t="shared" si="488"/>
        <v>x</v>
      </c>
      <c r="SK5" t="str">
        <f t="shared" si="488"/>
        <v>x</v>
      </c>
      <c r="SL5" t="str">
        <f t="shared" si="488"/>
        <v>x</v>
      </c>
      <c r="SM5" t="str">
        <f t="shared" si="488"/>
        <v>x</v>
      </c>
      <c r="SN5" t="str">
        <f t="shared" si="488"/>
        <v>x</v>
      </c>
      <c r="SO5" t="str">
        <f t="shared" si="488"/>
        <v>x</v>
      </c>
      <c r="SP5" t="str">
        <f t="shared" si="488"/>
        <v>x</v>
      </c>
      <c r="SQ5">
        <f t="shared" si="488"/>
        <v>29</v>
      </c>
      <c r="SR5">
        <f t="shared" si="488"/>
        <v>30</v>
      </c>
      <c r="SS5" t="str">
        <f t="shared" si="488"/>
        <v>x</v>
      </c>
      <c r="ST5" t="str">
        <f t="shared" si="488"/>
        <v>x</v>
      </c>
      <c r="SU5">
        <f t="shared" ref="SU5:TU5" si="489">IF(COUNTIFS($NG5:$NL14,SU$1),"x",SU$1)</f>
        <v>33</v>
      </c>
      <c r="SV5" t="str">
        <f t="shared" si="489"/>
        <v>x</v>
      </c>
      <c r="SW5" t="str">
        <f t="shared" si="489"/>
        <v>x</v>
      </c>
      <c r="SX5" t="str">
        <f t="shared" si="489"/>
        <v>x</v>
      </c>
      <c r="SY5">
        <f t="shared" si="489"/>
        <v>37</v>
      </c>
      <c r="SZ5">
        <f t="shared" si="489"/>
        <v>38</v>
      </c>
      <c r="TA5" t="str">
        <f t="shared" si="489"/>
        <v>x</v>
      </c>
      <c r="TB5">
        <f t="shared" si="489"/>
        <v>40</v>
      </c>
      <c r="TC5" t="str">
        <f t="shared" si="489"/>
        <v>x</v>
      </c>
      <c r="TD5">
        <f t="shared" si="489"/>
        <v>42</v>
      </c>
      <c r="TE5">
        <f t="shared" si="489"/>
        <v>43</v>
      </c>
      <c r="TF5" t="str">
        <f t="shared" si="489"/>
        <v>x</v>
      </c>
      <c r="TG5" t="str">
        <f t="shared" si="489"/>
        <v>x</v>
      </c>
      <c r="TH5">
        <f t="shared" si="489"/>
        <v>46</v>
      </c>
      <c r="TI5">
        <f t="shared" si="489"/>
        <v>47</v>
      </c>
      <c r="TJ5" t="str">
        <f t="shared" si="489"/>
        <v>x</v>
      </c>
      <c r="TK5" t="str">
        <f t="shared" si="489"/>
        <v>x</v>
      </c>
      <c r="TL5" t="str">
        <f t="shared" si="489"/>
        <v>x</v>
      </c>
      <c r="TM5" t="str">
        <f t="shared" si="489"/>
        <v>x</v>
      </c>
      <c r="TN5" t="str">
        <f t="shared" si="489"/>
        <v>x</v>
      </c>
      <c r="TO5" t="str">
        <f t="shared" si="489"/>
        <v>x</v>
      </c>
      <c r="TP5" t="str">
        <f t="shared" si="489"/>
        <v>x</v>
      </c>
      <c r="TQ5" t="str">
        <f t="shared" si="489"/>
        <v>x</v>
      </c>
      <c r="TR5" t="str">
        <f t="shared" si="489"/>
        <v>x</v>
      </c>
      <c r="TS5">
        <f t="shared" si="489"/>
        <v>57</v>
      </c>
      <c r="TT5" t="str">
        <f t="shared" si="489"/>
        <v>x</v>
      </c>
      <c r="TU5" t="str">
        <f t="shared" si="489"/>
        <v>x</v>
      </c>
      <c r="TV5">
        <f t="shared" si="436"/>
        <v>21</v>
      </c>
      <c r="TW5">
        <f>IF(COUNTIFS($NG5:$NL13,TW$1),"x",TW$1)</f>
        <v>1</v>
      </c>
      <c r="TX5" t="str">
        <f t="shared" ref="TX5:WC5" si="490">IF(COUNTIFS($NG5:$NL13,TX$1),"x",TX$1)</f>
        <v>x</v>
      </c>
      <c r="TY5" t="str">
        <f t="shared" si="490"/>
        <v>x</v>
      </c>
      <c r="TZ5" t="str">
        <f t="shared" si="490"/>
        <v>x</v>
      </c>
      <c r="UA5" t="str">
        <f t="shared" si="490"/>
        <v>x</v>
      </c>
      <c r="UB5" t="str">
        <f t="shared" si="490"/>
        <v>x</v>
      </c>
      <c r="UC5">
        <f t="shared" si="490"/>
        <v>7</v>
      </c>
      <c r="UD5">
        <f t="shared" si="490"/>
        <v>8</v>
      </c>
      <c r="UE5" t="str">
        <f t="shared" si="490"/>
        <v>x</v>
      </c>
      <c r="UF5">
        <f t="shared" si="490"/>
        <v>10</v>
      </c>
      <c r="UG5">
        <f t="shared" si="490"/>
        <v>11</v>
      </c>
      <c r="UH5">
        <f t="shared" si="490"/>
        <v>12</v>
      </c>
      <c r="UI5" t="str">
        <f t="shared" si="490"/>
        <v>x</v>
      </c>
      <c r="UJ5">
        <f t="shared" si="490"/>
        <v>14</v>
      </c>
      <c r="UK5" t="str">
        <f t="shared" si="490"/>
        <v>x</v>
      </c>
      <c r="UL5" t="str">
        <f t="shared" si="490"/>
        <v>x</v>
      </c>
      <c r="UM5" t="str">
        <f t="shared" si="490"/>
        <v>x</v>
      </c>
      <c r="UN5" t="str">
        <f t="shared" si="490"/>
        <v>x</v>
      </c>
      <c r="UO5" t="str">
        <f t="shared" si="490"/>
        <v>x</v>
      </c>
      <c r="UP5">
        <f t="shared" si="490"/>
        <v>20</v>
      </c>
      <c r="UQ5" t="str">
        <f t="shared" si="490"/>
        <v>x</v>
      </c>
      <c r="UR5" t="str">
        <f t="shared" si="490"/>
        <v>x</v>
      </c>
      <c r="US5" t="str">
        <f t="shared" si="490"/>
        <v>x</v>
      </c>
      <c r="UT5" t="str">
        <f t="shared" si="490"/>
        <v>x</v>
      </c>
      <c r="UU5" t="str">
        <f t="shared" si="490"/>
        <v>x</v>
      </c>
      <c r="UV5" t="str">
        <f t="shared" si="490"/>
        <v>x</v>
      </c>
      <c r="UW5" t="str">
        <f t="shared" si="490"/>
        <v>x</v>
      </c>
      <c r="UX5" t="str">
        <f t="shared" si="490"/>
        <v>x</v>
      </c>
      <c r="UY5">
        <f t="shared" si="490"/>
        <v>29</v>
      </c>
      <c r="UZ5">
        <f t="shared" si="490"/>
        <v>30</v>
      </c>
      <c r="VA5" t="str">
        <f t="shared" si="490"/>
        <v>x</v>
      </c>
      <c r="VB5" t="str">
        <f t="shared" si="490"/>
        <v>x</v>
      </c>
      <c r="VC5">
        <f t="shared" si="490"/>
        <v>33</v>
      </c>
      <c r="VD5" t="str">
        <f t="shared" si="490"/>
        <v>x</v>
      </c>
      <c r="VE5" t="str">
        <f t="shared" si="490"/>
        <v>x</v>
      </c>
      <c r="VF5" t="str">
        <f t="shared" si="490"/>
        <v>x</v>
      </c>
      <c r="VG5">
        <f t="shared" si="490"/>
        <v>37</v>
      </c>
      <c r="VH5">
        <f t="shared" si="490"/>
        <v>38</v>
      </c>
      <c r="VI5" t="str">
        <f t="shared" si="490"/>
        <v>x</v>
      </c>
      <c r="VJ5">
        <f t="shared" si="490"/>
        <v>40</v>
      </c>
      <c r="VK5" t="str">
        <f t="shared" si="490"/>
        <v>x</v>
      </c>
      <c r="VL5">
        <f t="shared" si="490"/>
        <v>42</v>
      </c>
      <c r="VM5">
        <f t="shared" si="490"/>
        <v>43</v>
      </c>
      <c r="VN5" t="str">
        <f t="shared" si="490"/>
        <v>x</v>
      </c>
      <c r="VO5" t="str">
        <f t="shared" si="490"/>
        <v>x</v>
      </c>
      <c r="VP5">
        <f t="shared" si="490"/>
        <v>46</v>
      </c>
      <c r="VQ5">
        <f t="shared" si="490"/>
        <v>47</v>
      </c>
      <c r="VR5">
        <f t="shared" si="490"/>
        <v>48</v>
      </c>
      <c r="VS5" t="str">
        <f t="shared" si="490"/>
        <v>x</v>
      </c>
      <c r="VT5" t="str">
        <f t="shared" si="490"/>
        <v>x</v>
      </c>
      <c r="VU5" t="str">
        <f t="shared" si="490"/>
        <v>x</v>
      </c>
      <c r="VV5" t="str">
        <f t="shared" si="490"/>
        <v>x</v>
      </c>
      <c r="VW5">
        <f t="shared" si="490"/>
        <v>53</v>
      </c>
      <c r="VX5" t="str">
        <f t="shared" si="490"/>
        <v>x</v>
      </c>
      <c r="VY5" t="str">
        <f t="shared" si="490"/>
        <v>x</v>
      </c>
      <c r="VZ5" t="str">
        <f t="shared" si="490"/>
        <v>x</v>
      </c>
      <c r="WA5">
        <f t="shared" si="490"/>
        <v>57</v>
      </c>
      <c r="WB5" t="str">
        <f t="shared" si="490"/>
        <v>x</v>
      </c>
      <c r="WC5" t="str">
        <f t="shared" si="490"/>
        <v>x</v>
      </c>
      <c r="WE5">
        <f>COUNTIFS(NG5:NL5,"&lt;10")</f>
        <v>1</v>
      </c>
      <c r="WF5">
        <f t="shared" si="438"/>
        <v>0</v>
      </c>
      <c r="WG5">
        <f t="shared" si="309"/>
        <v>2</v>
      </c>
      <c r="WH5">
        <f t="shared" si="310"/>
        <v>2</v>
      </c>
      <c r="WI5">
        <f t="shared" si="311"/>
        <v>0</v>
      </c>
      <c r="WJ5">
        <f t="shared" si="312"/>
        <v>1</v>
      </c>
      <c r="WL5" s="1">
        <f t="shared" si="439"/>
        <v>1</v>
      </c>
      <c r="WM5" s="1">
        <f t="shared" si="440"/>
        <v>3</v>
      </c>
      <c r="WN5" s="1">
        <f t="shared" si="441"/>
        <v>0</v>
      </c>
      <c r="WO5" s="1">
        <f t="shared" si="442"/>
        <v>10</v>
      </c>
      <c r="WP5" s="1">
        <f t="shared" si="443"/>
        <v>9</v>
      </c>
      <c r="WQ5" s="1">
        <f t="shared" si="444"/>
        <v>4</v>
      </c>
      <c r="WS5">
        <f t="shared" si="445"/>
        <v>1</v>
      </c>
      <c r="WT5">
        <f t="shared" si="446"/>
        <v>3</v>
      </c>
      <c r="WU5">
        <f t="shared" si="447"/>
        <v>100</v>
      </c>
      <c r="WV5">
        <f t="shared" si="448"/>
        <v>10</v>
      </c>
      <c r="WW5">
        <f t="shared" si="449"/>
        <v>9</v>
      </c>
      <c r="WX5">
        <f t="shared" si="450"/>
        <v>4</v>
      </c>
      <c r="WZ5" s="4">
        <f t="shared" si="451"/>
        <v>1</v>
      </c>
      <c r="XB5" s="3">
        <f t="shared" si="452"/>
        <v>10</v>
      </c>
      <c r="XD5" s="3">
        <f t="shared" si="453"/>
        <v>3</v>
      </c>
      <c r="XE5" s="4">
        <f t="shared" si="454"/>
        <v>5</v>
      </c>
      <c r="XG5" s="4">
        <f t="shared" si="455"/>
        <v>0.6</v>
      </c>
      <c r="XI5" s="4">
        <v>0.2</v>
      </c>
      <c r="XK5">
        <f t="shared" si="456"/>
        <v>3</v>
      </c>
      <c r="XM5">
        <f>IF(XD5&lt;XK5,1,0)</f>
        <v>0</v>
      </c>
      <c r="XN5">
        <f t="shared" si="457"/>
        <v>0</v>
      </c>
      <c r="XO5" s="1">
        <f t="shared" si="458"/>
        <v>2</v>
      </c>
      <c r="XP5">
        <f t="shared" si="459"/>
        <v>0</v>
      </c>
      <c r="XR5">
        <f t="shared" si="460"/>
        <v>0</v>
      </c>
    </row>
    <row r="6" spans="2:642" s="13" customFormat="1">
      <c r="D6" s="4">
        <f t="shared" si="118"/>
        <v>0</v>
      </c>
      <c r="E6" s="4">
        <f t="shared" si="119"/>
        <v>26</v>
      </c>
      <c r="F6" s="4">
        <f t="shared" si="120"/>
        <v>0</v>
      </c>
      <c r="G6" s="4">
        <f t="shared" si="121"/>
        <v>23</v>
      </c>
      <c r="H6" s="4">
        <f t="shared" si="122"/>
        <v>0</v>
      </c>
      <c r="I6" s="4">
        <f t="shared" si="123"/>
        <v>0</v>
      </c>
      <c r="J6" s="4">
        <f t="shared" si="124"/>
        <v>0</v>
      </c>
      <c r="K6" s="4">
        <f t="shared" si="125"/>
        <v>0</v>
      </c>
      <c r="L6" s="4">
        <f t="shared" si="126"/>
        <v>0</v>
      </c>
      <c r="M6" s="4">
        <f t="shared" si="314"/>
        <v>0</v>
      </c>
      <c r="N6" s="4">
        <f t="shared" si="127"/>
        <v>0</v>
      </c>
      <c r="O6" s="4">
        <f t="shared" si="128"/>
        <v>0</v>
      </c>
      <c r="P6" s="4">
        <f t="shared" si="129"/>
        <v>0</v>
      </c>
      <c r="Q6" s="4">
        <f t="shared" si="130"/>
        <v>0</v>
      </c>
      <c r="R6" s="4">
        <f t="shared" si="131"/>
        <v>0</v>
      </c>
      <c r="S6" s="4">
        <f t="shared" si="132"/>
        <v>0</v>
      </c>
      <c r="T6" s="4">
        <f t="shared" si="133"/>
        <v>0</v>
      </c>
      <c r="U6" s="4">
        <f t="shared" si="134"/>
        <v>16</v>
      </c>
      <c r="V6" s="4">
        <f t="shared" si="135"/>
        <v>0</v>
      </c>
      <c r="W6" s="4">
        <f t="shared" si="136"/>
        <v>0</v>
      </c>
      <c r="X6" s="4">
        <f t="shared" si="137"/>
        <v>0</v>
      </c>
      <c r="Y6" s="4">
        <f t="shared" si="138"/>
        <v>0</v>
      </c>
      <c r="Z6" s="4">
        <f t="shared" si="139"/>
        <v>0</v>
      </c>
      <c r="AA6" s="4">
        <f t="shared" si="140"/>
        <v>0</v>
      </c>
      <c r="AB6" s="4">
        <f t="shared" si="141"/>
        <v>0</v>
      </c>
      <c r="AC6" s="4">
        <f t="shared" si="142"/>
        <v>0</v>
      </c>
      <c r="AD6" s="4">
        <f t="shared" si="143"/>
        <v>0</v>
      </c>
      <c r="AE6" s="4">
        <f t="shared" si="144"/>
        <v>0</v>
      </c>
      <c r="AF6" s="4">
        <f t="shared" si="145"/>
        <v>0</v>
      </c>
      <c r="AG6" s="4">
        <f t="shared" si="146"/>
        <v>0</v>
      </c>
      <c r="AH6" s="4">
        <f t="shared" si="147"/>
        <v>0</v>
      </c>
      <c r="AI6" s="4">
        <f t="shared" si="148"/>
        <v>0</v>
      </c>
      <c r="AJ6" s="4">
        <f t="shared" si="149"/>
        <v>0</v>
      </c>
      <c r="AK6" s="4">
        <f t="shared" si="150"/>
        <v>0</v>
      </c>
      <c r="AL6" s="4">
        <f t="shared" si="151"/>
        <v>0</v>
      </c>
      <c r="AM6" s="4">
        <f t="shared" si="152"/>
        <v>0</v>
      </c>
      <c r="AN6" s="4">
        <f t="shared" si="153"/>
        <v>0</v>
      </c>
      <c r="AO6" s="4">
        <f t="shared" si="154"/>
        <v>0</v>
      </c>
      <c r="AP6" s="4">
        <f t="shared" si="155"/>
        <v>18</v>
      </c>
      <c r="AQ6" s="4">
        <f t="shared" si="156"/>
        <v>0</v>
      </c>
      <c r="AR6" s="4">
        <f t="shared" si="157"/>
        <v>0</v>
      </c>
      <c r="AS6" s="4">
        <f t="shared" si="158"/>
        <v>0</v>
      </c>
      <c r="AT6" s="4">
        <f t="shared" si="159"/>
        <v>0</v>
      </c>
      <c r="AU6" s="4">
        <f t="shared" si="160"/>
        <v>0</v>
      </c>
      <c r="AV6" s="4">
        <f t="shared" si="161"/>
        <v>0</v>
      </c>
      <c r="AW6" s="4">
        <f t="shared" si="162"/>
        <v>0</v>
      </c>
      <c r="AX6" s="4">
        <f t="shared" si="163"/>
        <v>0</v>
      </c>
      <c r="AY6" s="4">
        <f t="shared" si="164"/>
        <v>0</v>
      </c>
      <c r="AZ6" s="4">
        <f t="shared" si="165"/>
        <v>0</v>
      </c>
      <c r="BA6" s="4">
        <f t="shared" si="166"/>
        <v>0</v>
      </c>
      <c r="BB6" s="4">
        <f t="shared" si="167"/>
        <v>0</v>
      </c>
      <c r="BC6" s="4">
        <f t="shared" si="168"/>
        <v>0</v>
      </c>
      <c r="BD6" s="4">
        <f t="shared" si="169"/>
        <v>0</v>
      </c>
      <c r="BE6" s="4">
        <f t="shared" si="170"/>
        <v>0</v>
      </c>
      <c r="BF6" s="4">
        <f t="shared" si="171"/>
        <v>26</v>
      </c>
      <c r="BG6" s="4">
        <f t="shared" si="172"/>
        <v>17</v>
      </c>
      <c r="BH6" s="4">
        <f t="shared" si="173"/>
        <v>0</v>
      </c>
      <c r="BI6" s="4">
        <f t="shared" si="174"/>
        <v>0</v>
      </c>
      <c r="BJ6" s="4">
        <f t="shared" si="175"/>
        <v>0</v>
      </c>
      <c r="BK6" s="4">
        <f t="shared" si="315"/>
        <v>21</v>
      </c>
      <c r="BL6" s="4">
        <f t="shared" si="316"/>
        <v>20.440677966101696</v>
      </c>
      <c r="BM6" s="4">
        <f t="shared" si="317"/>
        <v>28.616949152542372</v>
      </c>
      <c r="BN6" s="4">
        <f t="shared" si="318"/>
        <v>12.264406779661018</v>
      </c>
      <c r="BO6" s="4">
        <f t="shared" si="319"/>
        <v>20.440677966101696</v>
      </c>
      <c r="BP6" s="4">
        <f t="shared" si="320"/>
        <v>1206</v>
      </c>
      <c r="BQ6" s="4">
        <f>COUNTIFS($NG6:$NL$206,EF$1)</f>
        <v>14</v>
      </c>
      <c r="BR6" s="4">
        <f>COUNTIFS($NG6:$NL$206,EG$1)</f>
        <v>26</v>
      </c>
      <c r="BS6" s="4">
        <f>COUNTIFS($NG6:$NL$206,EH$1)</f>
        <v>22</v>
      </c>
      <c r="BT6" s="4">
        <f>COUNTIFS($NG6:$NL$206,EI$1)</f>
        <v>23</v>
      </c>
      <c r="BU6" s="4">
        <f>COUNTIFS($NG6:$NL$206,EJ$1)</f>
        <v>28</v>
      </c>
      <c r="BV6" s="4">
        <f>COUNTIFS($NG6:$NL$206,EK$1)</f>
        <v>17</v>
      </c>
      <c r="BW6" s="4">
        <f>COUNTIFS($NG6:$NL$206,EL$1)</f>
        <v>12</v>
      </c>
      <c r="BX6" s="4">
        <f>COUNTIFS($NG6:$NL$206,EM$1)</f>
        <v>17</v>
      </c>
      <c r="BY6" s="4">
        <f>COUNTIFS($NG6:$NL$206,EN$1)</f>
        <v>26</v>
      </c>
      <c r="BZ6" s="4">
        <f>COUNTIFS($NG6:$NL$206,EO$1)</f>
        <v>23</v>
      </c>
      <c r="CA6" s="4">
        <f>COUNTIFS($NG6:$NL$206,EP$1)</f>
        <v>27</v>
      </c>
      <c r="CB6" s="4">
        <f>COUNTIFS($NG6:$NL$206,EQ$1)</f>
        <v>22</v>
      </c>
      <c r="CC6" s="4">
        <f>COUNTIFS($NG6:$NL$206,ER$1)</f>
        <v>15</v>
      </c>
      <c r="CD6" s="4">
        <f>COUNTIFS($NG6:$NL$206,ES$1)</f>
        <v>17</v>
      </c>
      <c r="CE6" s="4">
        <f>COUNTIFS($NG6:$NL$206,ET$1)</f>
        <v>22</v>
      </c>
      <c r="CF6" s="4">
        <f>COUNTIFS($NG6:$NL$206,EU$1)</f>
        <v>18</v>
      </c>
      <c r="CG6" s="4">
        <f>COUNTIFS($NG6:$NL$206,EV$1)</f>
        <v>27</v>
      </c>
      <c r="CH6" s="4">
        <f>COUNTIFS($NG6:$NL$206,EW$1)</f>
        <v>16</v>
      </c>
      <c r="CI6" s="4">
        <f>COUNTIFS($NG6:$NL$206,EX$1)</f>
        <v>22</v>
      </c>
      <c r="CJ6" s="4">
        <f>COUNTIFS($NG6:$NL$206,EY$1)</f>
        <v>21</v>
      </c>
      <c r="CK6" s="4">
        <f>COUNTIFS($NG6:$NL$206,EZ$1)</f>
        <v>22</v>
      </c>
      <c r="CL6" s="4">
        <f>COUNTIFS($NG6:$NL$206,FA$1)</f>
        <v>24</v>
      </c>
      <c r="CM6" s="4">
        <f>COUNTIFS($NG6:$NL$206,FB$1)</f>
        <v>19</v>
      </c>
      <c r="CN6" s="4">
        <f>COUNTIFS($NG6:$NL$206,FC$1)</f>
        <v>18</v>
      </c>
      <c r="CO6" s="4">
        <f>COUNTIFS($NG6:$NL$206,FD$1)</f>
        <v>21</v>
      </c>
      <c r="CP6" s="4">
        <f>COUNTIFS($NG6:$NL$206,FE$1)</f>
        <v>18</v>
      </c>
      <c r="CQ6" s="4">
        <f>COUNTIFS($NG6:$NL$206,FF$1)</f>
        <v>28</v>
      </c>
      <c r="CR6" s="4">
        <f>COUNTIFS($NG6:$NL$206,FG$1)</f>
        <v>27</v>
      </c>
      <c r="CS6" s="4">
        <f>COUNTIFS($NG6:$NL$206,FH$1)</f>
        <v>22</v>
      </c>
      <c r="CT6" s="4">
        <f>COUNTIFS($NG6:$NL$206,FI$1)</f>
        <v>22</v>
      </c>
      <c r="CU6" s="4">
        <f>COUNTIFS($NG6:$NL$206,FJ$1)</f>
        <v>27</v>
      </c>
      <c r="CV6" s="4">
        <f>COUNTIFS($NG6:$NL$206,FK$1)</f>
        <v>13</v>
      </c>
      <c r="CW6" s="4">
        <f>COUNTIFS($NG6:$NL$206,FL$1)</f>
        <v>16</v>
      </c>
      <c r="CX6" s="4">
        <f>COUNTIFS($NG6:$NL$206,FM$1)</f>
        <v>22</v>
      </c>
      <c r="CY6" s="4">
        <f>COUNTIFS($NG6:$NL$206,FN$1)</f>
        <v>23</v>
      </c>
      <c r="CZ6" s="4">
        <f>COUNTIFS($NG6:$NL$206,FO$1)</f>
        <v>13</v>
      </c>
      <c r="DA6" s="4">
        <f>COUNTIFS($NG6:$NL$206,FP$1)</f>
        <v>21</v>
      </c>
      <c r="DB6" s="4">
        <f>COUNTIFS($NG6:$NL$206,FQ$1)</f>
        <v>15</v>
      </c>
      <c r="DC6" s="4">
        <f>COUNTIFS($NG6:$NL$206,FR$1)</f>
        <v>18</v>
      </c>
      <c r="DD6" s="4">
        <f>COUNTIFS($NG6:$NL$206,FS$1)</f>
        <v>12</v>
      </c>
      <c r="DE6" s="4">
        <f>COUNTIFS($NG6:$NL$206,FT$1)</f>
        <v>22</v>
      </c>
      <c r="DF6" s="4">
        <f>COUNTIFS($NG6:$NL$206,FU$1)</f>
        <v>16</v>
      </c>
      <c r="DG6" s="4">
        <f>COUNTIFS($NG6:$NL$206,FV$1)</f>
        <v>17</v>
      </c>
      <c r="DH6" s="4">
        <f>COUNTIFS($NG6:$NL$206,FW$1)</f>
        <v>24</v>
      </c>
      <c r="DI6" s="4">
        <f>COUNTIFS($NG6:$NL$206,FX$1)</f>
        <v>22</v>
      </c>
      <c r="DJ6" s="4">
        <f>COUNTIFS($NG6:$NL$206,FY$1)</f>
        <v>18</v>
      </c>
      <c r="DK6" s="4">
        <f>COUNTIFS($NG6:$NL$206,FZ$1)</f>
        <v>12</v>
      </c>
      <c r="DL6" s="4">
        <f>COUNTIFS($NG6:$NL$206,GA$1)</f>
        <v>20</v>
      </c>
      <c r="DM6" s="4">
        <f>COUNTIFS($NG6:$NL$206,GB$1)</f>
        <v>14</v>
      </c>
      <c r="DN6" s="4">
        <f>COUNTIFS($NG6:$NL$206,GC$1)</f>
        <v>26</v>
      </c>
      <c r="DO6" s="4">
        <f>COUNTIFS($NG6:$NL$206,GD$1)</f>
        <v>13</v>
      </c>
      <c r="DP6" s="4">
        <f>COUNTIFS($NG6:$NL$206,GE$1)</f>
        <v>32</v>
      </c>
      <c r="DQ6" s="4">
        <f>COUNTIFS($NG6:$NL$206,GF$1)</f>
        <v>23</v>
      </c>
      <c r="DR6" s="4">
        <f>COUNTIFS($NG6:$NL$206,GG$1)</f>
        <v>16</v>
      </c>
      <c r="DS6" s="4">
        <f>COUNTIFS($NG6:$NL$206,GH$1)</f>
        <v>26</v>
      </c>
      <c r="DT6" s="4">
        <f>COUNTIFS($NG6:$NL$206,GI$1)</f>
        <v>17</v>
      </c>
      <c r="DU6" s="4">
        <f>COUNTIFS($NG6:$NL$206,GJ$1)</f>
        <v>20</v>
      </c>
      <c r="DV6" s="4">
        <f>COUNTIFS($NG6:$NL$206,GK$1)</f>
        <v>25</v>
      </c>
      <c r="DW6" s="4">
        <f>COUNTIFS($NG6:$NL$206,GL$1)</f>
        <v>27</v>
      </c>
      <c r="DX6" s="4"/>
      <c r="DY6" s="4"/>
      <c r="DZ6" s="4">
        <f>SUM(EA6:ED6)</f>
        <v>43</v>
      </c>
      <c r="EA6" s="4">
        <f t="shared" si="462"/>
        <v>29</v>
      </c>
      <c r="EB6" s="4">
        <f t="shared" si="321"/>
        <v>11</v>
      </c>
      <c r="EC6" s="4">
        <f t="shared" si="322"/>
        <v>3</v>
      </c>
      <c r="ED6" s="4">
        <f t="shared" si="323"/>
        <v>0</v>
      </c>
      <c r="EE6" s="4"/>
      <c r="EF6" s="4">
        <f t="shared" ref="EF6:GL6" si="491">COUNTIFS($NG6:$NL15,EF$1)</f>
        <v>1</v>
      </c>
      <c r="EG6" s="4">
        <f t="shared" si="491"/>
        <v>2</v>
      </c>
      <c r="EH6" s="4">
        <f t="shared" si="491"/>
        <v>1</v>
      </c>
      <c r="EI6" s="4">
        <f t="shared" si="491"/>
        <v>1</v>
      </c>
      <c r="EJ6" s="4">
        <f t="shared" si="491"/>
        <v>2</v>
      </c>
      <c r="EK6" s="4">
        <f t="shared" si="491"/>
        <v>1</v>
      </c>
      <c r="EL6" s="4">
        <f t="shared" si="491"/>
        <v>0</v>
      </c>
      <c r="EM6" s="4">
        <f t="shared" si="491"/>
        <v>1</v>
      </c>
      <c r="EN6" s="4">
        <f t="shared" si="491"/>
        <v>1</v>
      </c>
      <c r="EO6" s="4">
        <f t="shared" si="491"/>
        <v>0</v>
      </c>
      <c r="EP6" s="4">
        <f t="shared" si="491"/>
        <v>0</v>
      </c>
      <c r="EQ6" s="4">
        <f t="shared" si="491"/>
        <v>0</v>
      </c>
      <c r="ER6" s="4">
        <f t="shared" si="491"/>
        <v>1</v>
      </c>
      <c r="ES6" s="4">
        <f t="shared" si="491"/>
        <v>0</v>
      </c>
      <c r="ET6" s="4">
        <f t="shared" si="491"/>
        <v>1</v>
      </c>
      <c r="EU6" s="4">
        <f t="shared" si="491"/>
        <v>2</v>
      </c>
      <c r="EV6" s="4">
        <f t="shared" si="491"/>
        <v>1</v>
      </c>
      <c r="EW6" s="4">
        <f t="shared" si="491"/>
        <v>3</v>
      </c>
      <c r="EX6" s="4">
        <f t="shared" si="491"/>
        <v>1</v>
      </c>
      <c r="EY6" s="4">
        <f t="shared" si="491"/>
        <v>1</v>
      </c>
      <c r="EZ6" s="4">
        <f t="shared" si="491"/>
        <v>2</v>
      </c>
      <c r="FA6" s="4">
        <f t="shared" si="491"/>
        <v>3</v>
      </c>
      <c r="FB6" s="4">
        <f t="shared" si="491"/>
        <v>1</v>
      </c>
      <c r="FC6" s="4">
        <f t="shared" si="491"/>
        <v>0</v>
      </c>
      <c r="FD6" s="4">
        <f t="shared" si="491"/>
        <v>1</v>
      </c>
      <c r="FE6" s="4">
        <f t="shared" si="491"/>
        <v>2</v>
      </c>
      <c r="FF6" s="4">
        <f t="shared" si="491"/>
        <v>1</v>
      </c>
      <c r="FG6" s="4">
        <f t="shared" si="491"/>
        <v>3</v>
      </c>
      <c r="FH6" s="4">
        <f t="shared" si="491"/>
        <v>0</v>
      </c>
      <c r="FI6" s="4">
        <f t="shared" si="491"/>
        <v>1</v>
      </c>
      <c r="FJ6" s="4">
        <f t="shared" si="491"/>
        <v>2</v>
      </c>
      <c r="FK6" s="4">
        <f t="shared" si="491"/>
        <v>1</v>
      </c>
      <c r="FL6" s="4">
        <f t="shared" si="491"/>
        <v>0</v>
      </c>
      <c r="FM6" s="4">
        <f t="shared" si="491"/>
        <v>1</v>
      </c>
      <c r="FN6" s="4">
        <f t="shared" si="491"/>
        <v>1</v>
      </c>
      <c r="FO6" s="4">
        <f t="shared" si="491"/>
        <v>1</v>
      </c>
      <c r="FP6" s="4">
        <f t="shared" si="491"/>
        <v>0</v>
      </c>
      <c r="FQ6" s="4">
        <f t="shared" si="491"/>
        <v>0</v>
      </c>
      <c r="FR6" s="4">
        <f t="shared" si="491"/>
        <v>2</v>
      </c>
      <c r="FS6" s="4">
        <f t="shared" si="491"/>
        <v>0</v>
      </c>
      <c r="FT6" s="4">
        <f t="shared" si="491"/>
        <v>1</v>
      </c>
      <c r="FU6" s="4">
        <f t="shared" si="491"/>
        <v>0</v>
      </c>
      <c r="FV6" s="4">
        <f t="shared" si="491"/>
        <v>0</v>
      </c>
      <c r="FW6" s="4">
        <f t="shared" si="491"/>
        <v>1</v>
      </c>
      <c r="FX6" s="4">
        <f t="shared" si="491"/>
        <v>1</v>
      </c>
      <c r="FY6" s="4">
        <f t="shared" si="491"/>
        <v>0</v>
      </c>
      <c r="FZ6" s="4">
        <f t="shared" si="491"/>
        <v>0</v>
      </c>
      <c r="GA6" s="4">
        <f t="shared" si="491"/>
        <v>1</v>
      </c>
      <c r="GB6" s="4">
        <f t="shared" si="491"/>
        <v>2</v>
      </c>
      <c r="GC6" s="4">
        <f t="shared" si="491"/>
        <v>2</v>
      </c>
      <c r="GD6" s="4">
        <f t="shared" si="491"/>
        <v>1</v>
      </c>
      <c r="GE6" s="4">
        <f t="shared" si="491"/>
        <v>1</v>
      </c>
      <c r="GF6" s="4">
        <f t="shared" si="491"/>
        <v>1</v>
      </c>
      <c r="GG6" s="4">
        <f t="shared" si="491"/>
        <v>2</v>
      </c>
      <c r="GH6" s="4">
        <f t="shared" si="491"/>
        <v>2</v>
      </c>
      <c r="GI6" s="4">
        <f t="shared" si="491"/>
        <v>1</v>
      </c>
      <c r="GJ6" s="4">
        <f t="shared" si="491"/>
        <v>0</v>
      </c>
      <c r="GK6" s="4">
        <f t="shared" si="491"/>
        <v>1</v>
      </c>
      <c r="GL6" s="4">
        <f t="shared" si="491"/>
        <v>1</v>
      </c>
      <c r="GM6">
        <f>SUM(EF6:GL6)</f>
        <v>60</v>
      </c>
      <c r="GO6" s="13">
        <f t="shared" si="326"/>
        <v>0</v>
      </c>
      <c r="GP6" s="13">
        <f t="shared" si="327"/>
        <v>0</v>
      </c>
      <c r="GQ6" s="13">
        <f t="shared" si="328"/>
        <v>0</v>
      </c>
      <c r="GR6" s="13">
        <f t="shared" si="177"/>
        <v>0</v>
      </c>
      <c r="GS6" s="13">
        <f t="shared" si="178"/>
        <v>0</v>
      </c>
      <c r="GT6" s="13">
        <f t="shared" si="179"/>
        <v>0</v>
      </c>
      <c r="GU6" s="13">
        <f t="shared" si="180"/>
        <v>0</v>
      </c>
      <c r="GV6" s="1">
        <f t="shared" si="329"/>
        <v>4</v>
      </c>
      <c r="GW6" s="13">
        <f t="shared" si="330"/>
        <v>0</v>
      </c>
      <c r="GX6" s="13">
        <f t="shared" si="181"/>
        <v>0</v>
      </c>
      <c r="GY6" s="13">
        <f t="shared" si="182"/>
        <v>0</v>
      </c>
      <c r="GZ6" s="13">
        <f t="shared" si="183"/>
        <v>0</v>
      </c>
      <c r="HA6" s="13">
        <f t="shared" si="184"/>
        <v>0</v>
      </c>
      <c r="HB6" s="13">
        <f t="shared" si="185"/>
        <v>0</v>
      </c>
      <c r="HC6" s="13">
        <f t="shared" si="186"/>
        <v>0</v>
      </c>
      <c r="HD6" s="13">
        <f t="shared" si="187"/>
        <v>0</v>
      </c>
      <c r="HE6" s="13">
        <f t="shared" si="188"/>
        <v>0</v>
      </c>
      <c r="HF6" s="13">
        <f t="shared" si="189"/>
        <v>0</v>
      </c>
      <c r="HG6" s="13">
        <f t="shared" si="190"/>
        <v>0</v>
      </c>
      <c r="HH6" s="13">
        <f t="shared" si="191"/>
        <v>0</v>
      </c>
      <c r="HI6" s="13">
        <f t="shared" si="192"/>
        <v>0</v>
      </c>
      <c r="HJ6" s="13">
        <f t="shared" si="193"/>
        <v>0</v>
      </c>
      <c r="HK6" s="13">
        <f t="shared" si="194"/>
        <v>0</v>
      </c>
      <c r="HL6" s="13">
        <f t="shared" si="195"/>
        <v>0</v>
      </c>
      <c r="HM6" s="13">
        <f t="shared" si="196"/>
        <v>0</v>
      </c>
      <c r="HN6" s="13">
        <f t="shared" si="197"/>
        <v>0</v>
      </c>
      <c r="HO6" s="13">
        <f t="shared" si="198"/>
        <v>0</v>
      </c>
      <c r="HP6" s="13">
        <f t="shared" si="199"/>
        <v>0</v>
      </c>
      <c r="HQ6" s="13">
        <f t="shared" si="200"/>
        <v>0</v>
      </c>
      <c r="HR6" s="13">
        <f t="shared" si="201"/>
        <v>0</v>
      </c>
      <c r="HS6" s="13">
        <f t="shared" si="202"/>
        <v>0</v>
      </c>
      <c r="HT6" s="13">
        <f t="shared" si="203"/>
        <v>0</v>
      </c>
      <c r="HU6" s="13">
        <f t="shared" si="204"/>
        <v>0</v>
      </c>
      <c r="HV6" s="13">
        <f t="shared" si="205"/>
        <v>0</v>
      </c>
      <c r="HW6" s="13">
        <f t="shared" si="206"/>
        <v>0</v>
      </c>
      <c r="HX6" s="13">
        <f t="shared" si="207"/>
        <v>0</v>
      </c>
      <c r="HY6" s="13">
        <f t="shared" si="208"/>
        <v>0</v>
      </c>
      <c r="HZ6" s="13">
        <f t="shared" si="209"/>
        <v>0</v>
      </c>
      <c r="IA6" s="13">
        <f t="shared" si="210"/>
        <v>0</v>
      </c>
      <c r="IB6" s="13">
        <f t="shared" si="211"/>
        <v>0</v>
      </c>
      <c r="IC6" s="13">
        <f t="shared" si="212"/>
        <v>0</v>
      </c>
      <c r="ID6" s="13">
        <f t="shared" si="213"/>
        <v>0</v>
      </c>
      <c r="IE6" s="13">
        <f t="shared" si="214"/>
        <v>0</v>
      </c>
      <c r="IF6" s="13">
        <f t="shared" si="215"/>
        <v>0</v>
      </c>
      <c r="IG6" s="13">
        <f t="shared" si="216"/>
        <v>1</v>
      </c>
      <c r="IH6" s="13">
        <f t="shared" si="217"/>
        <v>1</v>
      </c>
      <c r="II6" s="13">
        <f t="shared" si="218"/>
        <v>0</v>
      </c>
      <c r="IJ6" s="13">
        <f t="shared" si="219"/>
        <v>0</v>
      </c>
      <c r="IK6" s="13">
        <f t="shared" si="220"/>
        <v>0</v>
      </c>
      <c r="IL6" s="13">
        <f t="shared" si="221"/>
        <v>0</v>
      </c>
      <c r="IM6" s="13">
        <f t="shared" si="222"/>
        <v>0</v>
      </c>
      <c r="IN6" s="13">
        <f t="shared" si="223"/>
        <v>0</v>
      </c>
      <c r="IO6" s="13">
        <f t="shared" si="224"/>
        <v>0</v>
      </c>
      <c r="IP6" s="13">
        <f t="shared" si="225"/>
        <v>0</v>
      </c>
      <c r="IQ6" s="13">
        <f t="shared" si="226"/>
        <v>0</v>
      </c>
      <c r="IR6" s="13">
        <f t="shared" si="227"/>
        <v>0</v>
      </c>
      <c r="IS6" s="13">
        <f t="shared" si="228"/>
        <v>0</v>
      </c>
      <c r="IT6" s="13">
        <f t="shared" si="229"/>
        <v>0</v>
      </c>
      <c r="IU6" s="13">
        <f t="shared" si="230"/>
        <v>0</v>
      </c>
      <c r="IV6" s="13">
        <f t="shared" si="231"/>
        <v>0</v>
      </c>
      <c r="IW6" s="13">
        <f t="shared" si="232"/>
        <v>0</v>
      </c>
      <c r="IX6" s="13">
        <f t="shared" si="233"/>
        <v>0</v>
      </c>
      <c r="IY6" s="13">
        <f t="shared" si="234"/>
        <v>0</v>
      </c>
      <c r="IZ6" s="13">
        <f t="shared" si="235"/>
        <v>0</v>
      </c>
      <c r="JA6" s="13">
        <f t="shared" si="236"/>
        <v>0</v>
      </c>
      <c r="JB6" s="13">
        <f t="shared" si="331"/>
        <v>0</v>
      </c>
      <c r="JC6" s="13">
        <f t="shared" si="332"/>
        <v>0</v>
      </c>
      <c r="JF6" s="13">
        <f t="shared" si="333"/>
        <v>0</v>
      </c>
      <c r="JG6" s="13">
        <f t="shared" si="334"/>
        <v>0</v>
      </c>
      <c r="JH6" s="13">
        <f t="shared" si="335"/>
        <v>0</v>
      </c>
      <c r="JI6" s="13">
        <f t="shared" si="336"/>
        <v>1</v>
      </c>
      <c r="JJ6" s="13">
        <f t="shared" si="337"/>
        <v>0</v>
      </c>
      <c r="JK6" s="13">
        <f t="shared" si="338"/>
        <v>0</v>
      </c>
      <c r="JL6" s="13">
        <f t="shared" si="339"/>
        <v>0</v>
      </c>
      <c r="JM6" s="13">
        <f t="shared" si="340"/>
        <v>0</v>
      </c>
      <c r="JN6" s="13">
        <f t="shared" si="341"/>
        <v>0</v>
      </c>
      <c r="JO6" s="13">
        <f t="shared" si="342"/>
        <v>0</v>
      </c>
      <c r="JP6" s="13">
        <f t="shared" si="343"/>
        <v>0</v>
      </c>
      <c r="JQ6" s="13">
        <f t="shared" si="344"/>
        <v>0</v>
      </c>
      <c r="JR6" s="13">
        <f t="shared" si="345"/>
        <v>0</v>
      </c>
      <c r="JS6" s="13">
        <f t="shared" si="346"/>
        <v>0</v>
      </c>
      <c r="JT6" s="13">
        <f t="shared" si="347"/>
        <v>0</v>
      </c>
      <c r="JU6" s="13">
        <f t="shared" si="348"/>
        <v>0</v>
      </c>
      <c r="JV6" s="13">
        <f t="shared" si="349"/>
        <v>0</v>
      </c>
      <c r="JW6" s="13">
        <f t="shared" si="350"/>
        <v>0</v>
      </c>
      <c r="JX6" s="13">
        <f t="shared" si="351"/>
        <v>0</v>
      </c>
      <c r="JY6" s="13">
        <f t="shared" si="352"/>
        <v>0</v>
      </c>
      <c r="JZ6" s="13">
        <f t="shared" si="353"/>
        <v>0</v>
      </c>
      <c r="KA6" s="13">
        <f t="shared" si="354"/>
        <v>0</v>
      </c>
      <c r="KB6" s="13">
        <f t="shared" si="355"/>
        <v>0</v>
      </c>
      <c r="KC6" s="13">
        <f t="shared" si="356"/>
        <v>0</v>
      </c>
      <c r="KD6" s="13">
        <f t="shared" si="357"/>
        <v>0</v>
      </c>
      <c r="KE6" s="13">
        <f t="shared" si="358"/>
        <v>0</v>
      </c>
      <c r="KF6" s="13">
        <f t="shared" si="359"/>
        <v>0</v>
      </c>
      <c r="KG6" s="13">
        <f t="shared" si="360"/>
        <v>0</v>
      </c>
      <c r="KH6" s="13">
        <f t="shared" si="361"/>
        <v>0</v>
      </c>
      <c r="KI6" s="13">
        <f t="shared" si="362"/>
        <v>0</v>
      </c>
      <c r="KJ6" s="13">
        <f t="shared" si="363"/>
        <v>0</v>
      </c>
      <c r="KK6" s="13">
        <f t="shared" si="364"/>
        <v>0</v>
      </c>
      <c r="KL6" s="13">
        <f t="shared" si="365"/>
        <v>0</v>
      </c>
      <c r="KM6" s="13">
        <f t="shared" si="366"/>
        <v>0</v>
      </c>
      <c r="KN6" s="13">
        <f t="shared" si="367"/>
        <v>0</v>
      </c>
      <c r="KO6" s="13">
        <f t="shared" si="368"/>
        <v>0</v>
      </c>
      <c r="KP6" s="13">
        <f t="shared" si="369"/>
        <v>0</v>
      </c>
      <c r="KQ6" s="13">
        <f t="shared" si="370"/>
        <v>0</v>
      </c>
      <c r="KR6" s="13">
        <f t="shared" si="371"/>
        <v>0</v>
      </c>
      <c r="KS6" s="13">
        <f t="shared" si="372"/>
        <v>0</v>
      </c>
      <c r="KT6" s="13">
        <f t="shared" si="373"/>
        <v>0</v>
      </c>
      <c r="KU6" s="13">
        <f t="shared" si="374"/>
        <v>0</v>
      </c>
      <c r="KV6" s="13">
        <f t="shared" si="375"/>
        <v>0</v>
      </c>
      <c r="KW6" s="13">
        <f t="shared" si="376"/>
        <v>0</v>
      </c>
      <c r="KX6" s="13">
        <f t="shared" si="377"/>
        <v>0</v>
      </c>
      <c r="KY6" s="13">
        <f t="shared" si="378"/>
        <v>0</v>
      </c>
      <c r="KZ6" s="13">
        <f t="shared" si="379"/>
        <v>0</v>
      </c>
      <c r="LA6" s="13">
        <f t="shared" si="380"/>
        <v>0</v>
      </c>
      <c r="LB6" s="13">
        <f t="shared" si="381"/>
        <v>0</v>
      </c>
      <c r="LC6" s="13">
        <f t="shared" si="382"/>
        <v>0</v>
      </c>
      <c r="LD6" s="13">
        <f t="shared" si="383"/>
        <v>0</v>
      </c>
      <c r="LE6" s="13">
        <f t="shared" si="384"/>
        <v>0</v>
      </c>
      <c r="LF6" s="13">
        <f t="shared" si="385"/>
        <v>0</v>
      </c>
      <c r="LG6" s="13">
        <f t="shared" si="386"/>
        <v>0</v>
      </c>
      <c r="LH6" s="13">
        <f t="shared" si="387"/>
        <v>0</v>
      </c>
      <c r="LI6" s="13">
        <f t="shared" si="388"/>
        <v>1</v>
      </c>
      <c r="LJ6" s="13">
        <f t="shared" si="389"/>
        <v>0</v>
      </c>
      <c r="LK6" s="13">
        <f t="shared" si="390"/>
        <v>0</v>
      </c>
      <c r="LL6" s="13">
        <f t="shared" si="391"/>
        <v>0</v>
      </c>
      <c r="LN6" s="13">
        <f>SUM(JF6:LL6)</f>
        <v>2</v>
      </c>
      <c r="LO6" s="12">
        <f t="shared" si="464"/>
        <v>100</v>
      </c>
      <c r="LQ6">
        <f t="shared" ref="LQ6:LR6" si="492">COUNTIFS($NG7:$NL16,NG16)</f>
        <v>2</v>
      </c>
      <c r="LR6">
        <f t="shared" si="492"/>
        <v>4</v>
      </c>
      <c r="LS6">
        <f t="shared" si="466"/>
        <v>1</v>
      </c>
      <c r="LT6">
        <f t="shared" si="467"/>
        <v>1</v>
      </c>
      <c r="LU6">
        <f t="shared" si="468"/>
        <v>2</v>
      </c>
      <c r="LV6">
        <f t="shared" si="394"/>
        <v>2</v>
      </c>
      <c r="LW6"/>
      <c r="LX6" s="5">
        <f t="shared" ref="LX6:MC6" si="493">COUNTIFS($NG6:$NL15,NG16)</f>
        <v>1</v>
      </c>
      <c r="LY6" s="5">
        <f t="shared" si="493"/>
        <v>3</v>
      </c>
      <c r="LZ6" s="5">
        <f t="shared" si="493"/>
        <v>0</v>
      </c>
      <c r="MA6" s="5">
        <f t="shared" si="493"/>
        <v>0</v>
      </c>
      <c r="MB6" s="5">
        <f t="shared" si="493"/>
        <v>1</v>
      </c>
      <c r="MC6" s="5">
        <f t="shared" si="493"/>
        <v>1</v>
      </c>
      <c r="MD6" s="5"/>
      <c r="ME6" s="5">
        <f t="shared" si="395"/>
        <v>0</v>
      </c>
      <c r="MF6" s="5">
        <f t="shared" si="396"/>
        <v>0</v>
      </c>
      <c r="MG6" s="5">
        <f t="shared" si="469"/>
        <v>0</v>
      </c>
      <c r="MH6" s="5">
        <f t="shared" si="470"/>
        <v>0</v>
      </c>
      <c r="MI6" s="5">
        <f t="shared" si="397"/>
        <v>0</v>
      </c>
      <c r="MJ6" s="5">
        <f t="shared" si="398"/>
        <v>0</v>
      </c>
      <c r="MK6" s="5"/>
      <c r="ML6" s="20">
        <f t="shared" si="471"/>
        <v>0</v>
      </c>
      <c r="MM6" s="4"/>
      <c r="MN6" s="4">
        <f t="shared" si="399"/>
        <v>0</v>
      </c>
      <c r="MO6" s="4">
        <f t="shared" si="249"/>
        <v>0</v>
      </c>
      <c r="MP6" s="4">
        <f t="shared" si="250"/>
        <v>0</v>
      </c>
      <c r="MQ6" s="4">
        <f t="shared" si="251"/>
        <v>0</v>
      </c>
      <c r="MR6" s="4">
        <f t="shared" si="252"/>
        <v>0</v>
      </c>
      <c r="MS6" s="4">
        <f t="shared" si="253"/>
        <v>0</v>
      </c>
      <c r="MU6" s="13">
        <f t="shared" si="472"/>
        <v>0</v>
      </c>
      <c r="MV6" s="13">
        <f t="shared" si="400"/>
        <v>0</v>
      </c>
      <c r="MW6" s="13">
        <f>IF(COUNTIFS($NG7:$NL15,NI16)&gt;0,0,1)</f>
        <v>1</v>
      </c>
      <c r="MX6" s="13">
        <f t="shared" si="401"/>
        <v>1</v>
      </c>
      <c r="MY6" s="13">
        <f t="shared" si="485"/>
        <v>0</v>
      </c>
      <c r="MZ6" s="13">
        <f>IF(COUNTIFS($NG7:$NL15,NL16)&gt;0,0,1)</f>
        <v>0</v>
      </c>
      <c r="NA6" s="13">
        <f t="shared" si="402"/>
        <v>2</v>
      </c>
      <c r="NB6" s="13">
        <f t="shared" si="403"/>
        <v>2</v>
      </c>
      <c r="NC6" s="13">
        <f t="shared" si="404"/>
        <v>0</v>
      </c>
      <c r="ND6" s="13">
        <f t="shared" si="405"/>
        <v>6</v>
      </c>
      <c r="NE6" s="13">
        <f>COUNTIFS(RN$2:RN$206,ND6)</f>
        <v>0</v>
      </c>
      <c r="NG6" s="18">
        <v>2</v>
      </c>
      <c r="NH6" s="36">
        <v>4</v>
      </c>
      <c r="NI6" s="36">
        <v>18</v>
      </c>
      <c r="NJ6" s="36">
        <v>39</v>
      </c>
      <c r="NK6" s="18">
        <v>55</v>
      </c>
      <c r="NL6" s="36">
        <v>56</v>
      </c>
      <c r="NM6" s="14"/>
      <c r="NN6" s="1">
        <f t="shared" si="406"/>
        <v>1</v>
      </c>
      <c r="NO6" s="1">
        <f t="shared" si="407"/>
        <v>1</v>
      </c>
      <c r="NP6" s="30">
        <f t="shared" si="408"/>
        <v>2</v>
      </c>
      <c r="NQ6" s="14"/>
      <c r="NR6" s="1">
        <f t="shared" si="409"/>
        <v>2</v>
      </c>
      <c r="NS6" s="1">
        <f t="shared" si="410"/>
        <v>14</v>
      </c>
      <c r="NT6" s="1">
        <f t="shared" si="411"/>
        <v>21</v>
      </c>
      <c r="NU6" s="1">
        <f t="shared" si="412"/>
        <v>16</v>
      </c>
      <c r="NV6" s="1">
        <f t="shared" si="413"/>
        <v>1</v>
      </c>
      <c r="NW6" s="1"/>
      <c r="NX6" s="1">
        <f t="shared" si="414"/>
        <v>5</v>
      </c>
      <c r="NY6" s="1"/>
      <c r="NZ6" s="1">
        <f t="shared" si="415"/>
        <v>1</v>
      </c>
      <c r="OA6" s="1">
        <f t="shared" si="255"/>
        <v>1</v>
      </c>
      <c r="OB6" s="1">
        <f t="shared" si="256"/>
        <v>2</v>
      </c>
      <c r="OC6" s="1">
        <f t="shared" si="257"/>
        <v>4</v>
      </c>
      <c r="OD6" s="1">
        <f t="shared" si="258"/>
        <v>6</v>
      </c>
      <c r="OE6" s="1">
        <f t="shared" si="259"/>
        <v>6</v>
      </c>
      <c r="OF6" s="1"/>
      <c r="OG6" s="1">
        <f t="shared" si="416"/>
        <v>4</v>
      </c>
      <c r="OH6" s="1"/>
      <c r="OI6" s="1">
        <f t="shared" si="474"/>
        <v>6</v>
      </c>
      <c r="OJ6" s="1">
        <f t="shared" si="417"/>
        <v>0</v>
      </c>
      <c r="OK6" s="1">
        <f t="shared" si="418"/>
        <v>2</v>
      </c>
      <c r="OL6" s="1">
        <f t="shared" si="419"/>
        <v>4</v>
      </c>
      <c r="OM6" s="1">
        <f t="shared" si="420"/>
        <v>7</v>
      </c>
      <c r="ON6" s="1">
        <f t="shared" si="421"/>
        <v>0</v>
      </c>
      <c r="OO6" s="1"/>
      <c r="OP6" s="1">
        <f t="shared" si="422"/>
        <v>2</v>
      </c>
      <c r="OQ6" s="1">
        <f t="shared" si="475"/>
        <v>4</v>
      </c>
      <c r="OR6" s="1">
        <f t="shared" si="423"/>
        <v>4</v>
      </c>
      <c r="OS6" s="1">
        <f t="shared" si="424"/>
        <v>4</v>
      </c>
      <c r="OT6" s="1">
        <f t="shared" si="425"/>
        <v>0</v>
      </c>
      <c r="OU6" s="1">
        <f t="shared" si="426"/>
        <v>0</v>
      </c>
      <c r="OV6" s="19">
        <f t="shared" si="260"/>
        <v>5</v>
      </c>
      <c r="OW6" s="1"/>
      <c r="OX6" s="19">
        <f t="shared" si="427"/>
        <v>4</v>
      </c>
      <c r="OY6" s="1">
        <f t="shared" si="261"/>
        <v>4</v>
      </c>
      <c r="OZ6" s="1"/>
      <c r="PA6" s="1">
        <f t="shared" si="262"/>
        <v>4</v>
      </c>
      <c r="PB6" s="1">
        <f t="shared" si="428"/>
        <v>2</v>
      </c>
      <c r="PC6" s="1"/>
      <c r="PD6" s="19">
        <f t="shared" si="263"/>
        <v>4</v>
      </c>
      <c r="PE6" s="1"/>
      <c r="PF6" s="24">
        <f t="shared" si="264"/>
        <v>0</v>
      </c>
      <c r="PG6"/>
      <c r="PH6" s="14"/>
      <c r="PI6" s="1">
        <f t="shared" si="476"/>
        <v>6</v>
      </c>
      <c r="PJ6" s="19">
        <f t="shared" si="265"/>
        <v>1</v>
      </c>
      <c r="PK6" s="1">
        <f t="shared" si="429"/>
        <v>0</v>
      </c>
      <c r="PL6" s="19">
        <f t="shared" si="266"/>
        <v>0</v>
      </c>
      <c r="PM6" s="1">
        <f t="shared" si="477"/>
        <v>2</v>
      </c>
      <c r="PN6" s="19">
        <f t="shared" si="267"/>
        <v>2</v>
      </c>
      <c r="PO6" s="1">
        <f t="shared" si="430"/>
        <v>4</v>
      </c>
      <c r="PP6" s="19">
        <f t="shared" si="268"/>
        <v>1</v>
      </c>
      <c r="PQ6" s="1">
        <f t="shared" si="431"/>
        <v>7</v>
      </c>
      <c r="PR6" s="19">
        <f t="shared" si="269"/>
        <v>1</v>
      </c>
      <c r="PS6" s="1">
        <f t="shared" si="432"/>
        <v>0</v>
      </c>
      <c r="PT6" s="19">
        <f t="shared" si="270"/>
        <v>0</v>
      </c>
      <c r="PU6" s="14"/>
      <c r="PV6" s="1">
        <f t="shared" si="271"/>
        <v>6</v>
      </c>
      <c r="PW6" s="1">
        <f t="shared" si="272"/>
        <v>100</v>
      </c>
      <c r="PX6" s="1">
        <f t="shared" si="273"/>
        <v>100</v>
      </c>
      <c r="PY6" s="1">
        <f t="shared" si="274"/>
        <v>100</v>
      </c>
      <c r="PZ6" s="1">
        <f t="shared" si="275"/>
        <v>100</v>
      </c>
      <c r="QA6" s="1">
        <f t="shared" si="276"/>
        <v>100</v>
      </c>
      <c r="QB6" s="1"/>
      <c r="QC6" s="1">
        <f t="shared" si="277"/>
        <v>100</v>
      </c>
      <c r="QD6" s="1">
        <f t="shared" si="278"/>
        <v>100</v>
      </c>
      <c r="QE6" s="1">
        <f t="shared" si="279"/>
        <v>100</v>
      </c>
      <c r="QF6" s="1">
        <f t="shared" si="280"/>
        <v>100</v>
      </c>
      <c r="QG6" s="1">
        <f t="shared" si="281"/>
        <v>100</v>
      </c>
      <c r="QH6" s="1">
        <f t="shared" si="282"/>
        <v>100</v>
      </c>
      <c r="QI6" s="1"/>
      <c r="QJ6" s="1">
        <f t="shared" si="283"/>
        <v>100</v>
      </c>
      <c r="QK6" s="1">
        <f t="shared" si="284"/>
        <v>2</v>
      </c>
      <c r="QL6" s="1">
        <f t="shared" si="285"/>
        <v>8</v>
      </c>
      <c r="QM6" s="1">
        <f t="shared" si="286"/>
        <v>100</v>
      </c>
      <c r="QN6" s="1">
        <f t="shared" si="287"/>
        <v>100</v>
      </c>
      <c r="QO6" s="1">
        <f t="shared" si="288"/>
        <v>100</v>
      </c>
      <c r="QP6" s="1"/>
      <c r="QQ6" s="1">
        <f t="shared" si="289"/>
        <v>100</v>
      </c>
      <c r="QR6" s="1">
        <f t="shared" si="290"/>
        <v>100</v>
      </c>
      <c r="QS6" s="1">
        <f t="shared" si="291"/>
        <v>100</v>
      </c>
      <c r="QT6" s="1">
        <f t="shared" si="292"/>
        <v>4</v>
      </c>
      <c r="QU6" s="1">
        <f t="shared" si="293"/>
        <v>100</v>
      </c>
      <c r="QV6" s="1">
        <f t="shared" si="294"/>
        <v>100</v>
      </c>
      <c r="QW6" s="1"/>
      <c r="QX6" s="1">
        <f t="shared" si="295"/>
        <v>100</v>
      </c>
      <c r="QY6" s="1">
        <f t="shared" si="296"/>
        <v>100</v>
      </c>
      <c r="QZ6" s="1">
        <f t="shared" si="297"/>
        <v>100</v>
      </c>
      <c r="RA6" s="1">
        <f t="shared" si="298"/>
        <v>100</v>
      </c>
      <c r="RB6" s="1">
        <f t="shared" si="299"/>
        <v>100</v>
      </c>
      <c r="RC6" s="1">
        <f t="shared" si="300"/>
        <v>7</v>
      </c>
      <c r="RD6" s="1"/>
      <c r="RE6" s="1">
        <f t="shared" si="301"/>
        <v>100</v>
      </c>
      <c r="RF6" s="1">
        <f t="shared" si="302"/>
        <v>100</v>
      </c>
      <c r="RG6" s="1">
        <f t="shared" si="303"/>
        <v>100</v>
      </c>
      <c r="RH6" s="1">
        <f t="shared" si="304"/>
        <v>100</v>
      </c>
      <c r="RI6" s="1">
        <f t="shared" si="305"/>
        <v>100</v>
      </c>
      <c r="RJ6" s="1">
        <f t="shared" si="306"/>
        <v>100</v>
      </c>
      <c r="RK6" s="1"/>
      <c r="RL6">
        <f>SUM(IF(FREQUENCY(NG7:NL15,NG7:NL15)&gt;0,1))</f>
        <v>41</v>
      </c>
      <c r="RM6" s="13">
        <f>TV6</f>
        <v>20</v>
      </c>
      <c r="RN6" s="13">
        <f>59-COUNTIFS(RO6:TU6,"x")</f>
        <v>16</v>
      </c>
      <c r="RO6" s="13" t="str">
        <f>IF(COUNTIFS($NG6:$NL15,RO$1),"x",RO$1)</f>
        <v>x</v>
      </c>
      <c r="RP6" s="13" t="str">
        <f t="shared" ref="RP6:TU6" si="494">IF(COUNTIFS($NG6:$NL15,RP$1),"x",RP$1)</f>
        <v>x</v>
      </c>
      <c r="RQ6" s="13" t="str">
        <f t="shared" si="494"/>
        <v>x</v>
      </c>
      <c r="RR6" s="13" t="str">
        <f t="shared" si="494"/>
        <v>x</v>
      </c>
      <c r="RS6" s="13" t="str">
        <f t="shared" si="494"/>
        <v>x</v>
      </c>
      <c r="RT6" s="13" t="str">
        <f t="shared" si="494"/>
        <v>x</v>
      </c>
      <c r="RU6" s="13">
        <f t="shared" si="494"/>
        <v>7</v>
      </c>
      <c r="RV6" s="13" t="str">
        <f t="shared" si="494"/>
        <v>x</v>
      </c>
      <c r="RW6" s="13" t="str">
        <f t="shared" si="494"/>
        <v>x</v>
      </c>
      <c r="RX6" s="13">
        <f t="shared" si="494"/>
        <v>10</v>
      </c>
      <c r="RY6" s="13">
        <f t="shared" si="494"/>
        <v>11</v>
      </c>
      <c r="RZ6" s="13">
        <f t="shared" si="494"/>
        <v>12</v>
      </c>
      <c r="SA6" s="13" t="str">
        <f t="shared" si="494"/>
        <v>x</v>
      </c>
      <c r="SB6" s="13">
        <f t="shared" si="494"/>
        <v>14</v>
      </c>
      <c r="SC6" s="13" t="str">
        <f t="shared" si="494"/>
        <v>x</v>
      </c>
      <c r="SD6" s="13" t="str">
        <f t="shared" si="494"/>
        <v>x</v>
      </c>
      <c r="SE6" s="13" t="str">
        <f t="shared" si="494"/>
        <v>x</v>
      </c>
      <c r="SF6" s="13" t="str">
        <f t="shared" si="494"/>
        <v>x</v>
      </c>
      <c r="SG6" s="13" t="str">
        <f t="shared" si="494"/>
        <v>x</v>
      </c>
      <c r="SH6" s="13" t="str">
        <f t="shared" si="494"/>
        <v>x</v>
      </c>
      <c r="SI6" s="13" t="str">
        <f t="shared" si="494"/>
        <v>x</v>
      </c>
      <c r="SJ6" s="13" t="str">
        <f t="shared" si="494"/>
        <v>x</v>
      </c>
      <c r="SK6" s="13" t="str">
        <f t="shared" si="494"/>
        <v>x</v>
      </c>
      <c r="SL6" s="13">
        <f t="shared" si="494"/>
        <v>24</v>
      </c>
      <c r="SM6" s="13" t="str">
        <f t="shared" si="494"/>
        <v>x</v>
      </c>
      <c r="SN6" s="13" t="str">
        <f t="shared" si="494"/>
        <v>x</v>
      </c>
      <c r="SO6" s="13" t="str">
        <f t="shared" si="494"/>
        <v>x</v>
      </c>
      <c r="SP6" s="13" t="str">
        <f t="shared" si="494"/>
        <v>x</v>
      </c>
      <c r="SQ6" s="13">
        <f t="shared" si="494"/>
        <v>29</v>
      </c>
      <c r="SR6" s="13" t="str">
        <f t="shared" si="494"/>
        <v>x</v>
      </c>
      <c r="SS6" s="13" t="str">
        <f t="shared" si="494"/>
        <v>x</v>
      </c>
      <c r="ST6" s="13" t="str">
        <f t="shared" si="494"/>
        <v>x</v>
      </c>
      <c r="SU6" s="13">
        <f t="shared" si="494"/>
        <v>33</v>
      </c>
      <c r="SV6" s="13" t="str">
        <f t="shared" si="494"/>
        <v>x</v>
      </c>
      <c r="SW6" s="13" t="str">
        <f t="shared" si="494"/>
        <v>x</v>
      </c>
      <c r="SX6" s="13" t="str">
        <f t="shared" si="494"/>
        <v>x</v>
      </c>
      <c r="SY6" s="13">
        <f t="shared" si="494"/>
        <v>37</v>
      </c>
      <c r="SZ6" s="13">
        <f t="shared" si="494"/>
        <v>38</v>
      </c>
      <c r="TA6" s="13" t="str">
        <f t="shared" si="494"/>
        <v>x</v>
      </c>
      <c r="TB6" s="13">
        <f t="shared" si="494"/>
        <v>40</v>
      </c>
      <c r="TC6" s="13" t="str">
        <f t="shared" si="494"/>
        <v>x</v>
      </c>
      <c r="TD6" s="13">
        <f t="shared" si="494"/>
        <v>42</v>
      </c>
      <c r="TE6" s="13">
        <f t="shared" si="494"/>
        <v>43</v>
      </c>
      <c r="TF6" s="13" t="str">
        <f t="shared" si="494"/>
        <v>x</v>
      </c>
      <c r="TG6" s="13" t="str">
        <f t="shared" si="494"/>
        <v>x</v>
      </c>
      <c r="TH6" s="13">
        <f t="shared" si="494"/>
        <v>46</v>
      </c>
      <c r="TI6" s="13">
        <f t="shared" si="494"/>
        <v>47</v>
      </c>
      <c r="TJ6" s="13" t="str">
        <f t="shared" si="494"/>
        <v>x</v>
      </c>
      <c r="TK6" s="13" t="str">
        <f t="shared" si="494"/>
        <v>x</v>
      </c>
      <c r="TL6" s="13" t="str">
        <f t="shared" si="494"/>
        <v>x</v>
      </c>
      <c r="TM6" s="13" t="str">
        <f t="shared" si="494"/>
        <v>x</v>
      </c>
      <c r="TN6" s="13" t="str">
        <f t="shared" si="494"/>
        <v>x</v>
      </c>
      <c r="TO6" s="13" t="str">
        <f t="shared" si="494"/>
        <v>x</v>
      </c>
      <c r="TP6" s="13" t="str">
        <f t="shared" si="494"/>
        <v>x</v>
      </c>
      <c r="TQ6" s="13" t="str">
        <f t="shared" si="494"/>
        <v>x</v>
      </c>
      <c r="TR6" s="13" t="str">
        <f t="shared" si="494"/>
        <v>x</v>
      </c>
      <c r="TS6" s="13">
        <f t="shared" si="494"/>
        <v>57</v>
      </c>
      <c r="TT6" s="13" t="str">
        <f t="shared" si="494"/>
        <v>x</v>
      </c>
      <c r="TU6" s="13" t="str">
        <f t="shared" si="494"/>
        <v>x</v>
      </c>
      <c r="TV6" s="13">
        <f t="shared" si="436"/>
        <v>20</v>
      </c>
      <c r="TW6" s="13">
        <f>IF(COUNTIFS($NG6:$NL14,TW$1),"x",TW$1)</f>
        <v>1</v>
      </c>
      <c r="TX6" s="13" t="str">
        <f t="shared" ref="TX6:WC6" si="495">IF(COUNTIFS($NG6:$NL14,TX$1),"x",TX$1)</f>
        <v>x</v>
      </c>
      <c r="TY6" s="13" t="str">
        <f t="shared" si="495"/>
        <v>x</v>
      </c>
      <c r="TZ6" s="13" t="str">
        <f t="shared" si="495"/>
        <v>x</v>
      </c>
      <c r="UA6" s="13" t="str">
        <f t="shared" si="495"/>
        <v>x</v>
      </c>
      <c r="UB6" s="13" t="str">
        <f t="shared" si="495"/>
        <v>x</v>
      </c>
      <c r="UC6" s="13">
        <f t="shared" si="495"/>
        <v>7</v>
      </c>
      <c r="UD6" s="13" t="str">
        <f t="shared" si="495"/>
        <v>x</v>
      </c>
      <c r="UE6" s="13" t="str">
        <f t="shared" si="495"/>
        <v>x</v>
      </c>
      <c r="UF6" s="13">
        <f t="shared" si="495"/>
        <v>10</v>
      </c>
      <c r="UG6" s="13">
        <f t="shared" si="495"/>
        <v>11</v>
      </c>
      <c r="UH6" s="13">
        <f t="shared" si="495"/>
        <v>12</v>
      </c>
      <c r="UI6" s="13" t="str">
        <f t="shared" si="495"/>
        <v>x</v>
      </c>
      <c r="UJ6" s="13">
        <f t="shared" si="495"/>
        <v>14</v>
      </c>
      <c r="UK6" s="13" t="str">
        <f t="shared" si="495"/>
        <v>x</v>
      </c>
      <c r="UL6" s="13" t="str">
        <f t="shared" si="495"/>
        <v>x</v>
      </c>
      <c r="UM6" s="13" t="str">
        <f t="shared" si="495"/>
        <v>x</v>
      </c>
      <c r="UN6" s="13" t="str">
        <f t="shared" si="495"/>
        <v>x</v>
      </c>
      <c r="UO6" s="13" t="str">
        <f t="shared" si="495"/>
        <v>x</v>
      </c>
      <c r="UP6" s="13">
        <f t="shared" si="495"/>
        <v>20</v>
      </c>
      <c r="UQ6" s="13" t="str">
        <f t="shared" si="495"/>
        <v>x</v>
      </c>
      <c r="UR6" s="13" t="str">
        <f t="shared" si="495"/>
        <v>x</v>
      </c>
      <c r="US6" s="13" t="str">
        <f t="shared" si="495"/>
        <v>x</v>
      </c>
      <c r="UT6" s="13">
        <f t="shared" si="495"/>
        <v>24</v>
      </c>
      <c r="UU6" s="13" t="str">
        <f t="shared" si="495"/>
        <v>x</v>
      </c>
      <c r="UV6" s="13" t="str">
        <f t="shared" si="495"/>
        <v>x</v>
      </c>
      <c r="UW6" s="13" t="str">
        <f t="shared" si="495"/>
        <v>x</v>
      </c>
      <c r="UX6" s="13" t="str">
        <f t="shared" si="495"/>
        <v>x</v>
      </c>
      <c r="UY6" s="13">
        <f t="shared" si="495"/>
        <v>29</v>
      </c>
      <c r="UZ6" s="13">
        <f t="shared" si="495"/>
        <v>30</v>
      </c>
      <c r="VA6" s="13" t="str">
        <f t="shared" si="495"/>
        <v>x</v>
      </c>
      <c r="VB6" s="13" t="str">
        <f t="shared" si="495"/>
        <v>x</v>
      </c>
      <c r="VC6" s="13">
        <f t="shared" si="495"/>
        <v>33</v>
      </c>
      <c r="VD6" s="13">
        <f t="shared" si="495"/>
        <v>34</v>
      </c>
      <c r="VE6" s="13" t="str">
        <f t="shared" si="495"/>
        <v>x</v>
      </c>
      <c r="VF6" s="13" t="str">
        <f t="shared" si="495"/>
        <v>x</v>
      </c>
      <c r="VG6" s="13">
        <f t="shared" si="495"/>
        <v>37</v>
      </c>
      <c r="VH6" s="13">
        <f t="shared" si="495"/>
        <v>38</v>
      </c>
      <c r="VI6" s="13" t="str">
        <f t="shared" si="495"/>
        <v>x</v>
      </c>
      <c r="VJ6" s="13">
        <f t="shared" si="495"/>
        <v>40</v>
      </c>
      <c r="VK6" s="13" t="str">
        <f t="shared" si="495"/>
        <v>x</v>
      </c>
      <c r="VL6" s="13">
        <f t="shared" si="495"/>
        <v>42</v>
      </c>
      <c r="VM6" s="13">
        <f t="shared" si="495"/>
        <v>43</v>
      </c>
      <c r="VN6" s="13" t="str">
        <f t="shared" si="495"/>
        <v>x</v>
      </c>
      <c r="VO6" s="13" t="str">
        <f t="shared" si="495"/>
        <v>x</v>
      </c>
      <c r="VP6" s="13">
        <f t="shared" si="495"/>
        <v>46</v>
      </c>
      <c r="VQ6" s="13">
        <f t="shared" si="495"/>
        <v>47</v>
      </c>
      <c r="VR6" s="13" t="str">
        <f t="shared" si="495"/>
        <v>x</v>
      </c>
      <c r="VS6" s="13" t="str">
        <f t="shared" si="495"/>
        <v>x</v>
      </c>
      <c r="VT6" s="13" t="str">
        <f t="shared" si="495"/>
        <v>x</v>
      </c>
      <c r="VU6" s="13" t="str">
        <f t="shared" si="495"/>
        <v>x</v>
      </c>
      <c r="VV6" s="13" t="str">
        <f t="shared" si="495"/>
        <v>x</v>
      </c>
      <c r="VW6" s="13" t="str">
        <f t="shared" si="495"/>
        <v>x</v>
      </c>
      <c r="VX6" s="13" t="str">
        <f t="shared" si="495"/>
        <v>x</v>
      </c>
      <c r="VY6" s="13" t="str">
        <f t="shared" si="495"/>
        <v>x</v>
      </c>
      <c r="VZ6" s="13" t="str">
        <f t="shared" si="495"/>
        <v>x</v>
      </c>
      <c r="WA6" s="13">
        <f t="shared" si="495"/>
        <v>57</v>
      </c>
      <c r="WB6" s="13" t="str">
        <f t="shared" si="495"/>
        <v>x</v>
      </c>
      <c r="WC6" s="13" t="str">
        <f t="shared" si="495"/>
        <v>x</v>
      </c>
      <c r="WE6">
        <f>COUNTIFS(NG6:NL6,"&lt;10")</f>
        <v>2</v>
      </c>
      <c r="WF6">
        <f t="shared" si="438"/>
        <v>1</v>
      </c>
      <c r="WG6">
        <f t="shared" si="309"/>
        <v>0</v>
      </c>
      <c r="WH6">
        <f t="shared" si="310"/>
        <v>1</v>
      </c>
      <c r="WI6">
        <f t="shared" si="311"/>
        <v>0</v>
      </c>
      <c r="WJ6">
        <f t="shared" si="312"/>
        <v>2</v>
      </c>
      <c r="WL6" s="1">
        <f t="shared" si="439"/>
        <v>6</v>
      </c>
      <c r="WM6" s="1">
        <f t="shared" si="440"/>
        <v>0</v>
      </c>
      <c r="WN6" s="1">
        <f t="shared" si="441"/>
        <v>2</v>
      </c>
      <c r="WO6" s="1">
        <f t="shared" si="442"/>
        <v>4</v>
      </c>
      <c r="WP6" s="1">
        <f t="shared" si="443"/>
        <v>7</v>
      </c>
      <c r="WQ6" s="1">
        <f t="shared" si="444"/>
        <v>0</v>
      </c>
      <c r="WR6"/>
      <c r="WS6">
        <f t="shared" si="445"/>
        <v>6</v>
      </c>
      <c r="WT6">
        <f t="shared" si="446"/>
        <v>100</v>
      </c>
      <c r="WU6">
        <f t="shared" si="447"/>
        <v>2</v>
      </c>
      <c r="WV6">
        <f t="shared" si="448"/>
        <v>4</v>
      </c>
      <c r="WW6">
        <f t="shared" si="449"/>
        <v>7</v>
      </c>
      <c r="WX6">
        <f t="shared" si="450"/>
        <v>100</v>
      </c>
      <c r="WY6" s="4"/>
      <c r="WZ6" s="4">
        <f t="shared" si="451"/>
        <v>2</v>
      </c>
      <c r="XA6" s="4"/>
      <c r="XB6" s="3">
        <f t="shared" si="452"/>
        <v>7</v>
      </c>
      <c r="XC6" s="4"/>
      <c r="XD6" s="3">
        <f t="shared" si="453"/>
        <v>2</v>
      </c>
      <c r="XE6" s="4">
        <f t="shared" si="454"/>
        <v>4</v>
      </c>
      <c r="XF6" s="4"/>
      <c r="XG6" s="4">
        <f t="shared" si="455"/>
        <v>0.5</v>
      </c>
      <c r="XI6" s="4">
        <v>0.2</v>
      </c>
      <c r="XK6">
        <f t="shared" si="456"/>
        <v>2</v>
      </c>
      <c r="XM6">
        <f t="shared" si="482"/>
        <v>0</v>
      </c>
      <c r="XN6">
        <f t="shared" si="457"/>
        <v>0</v>
      </c>
      <c r="XO6" s="1">
        <f t="shared" si="458"/>
        <v>2</v>
      </c>
      <c r="XP6">
        <f t="shared" si="459"/>
        <v>0</v>
      </c>
      <c r="XR6">
        <f t="shared" si="460"/>
        <v>0</v>
      </c>
    </row>
    <row r="7" spans="2:642">
      <c r="D7" s="4">
        <f t="shared" si="118"/>
        <v>0</v>
      </c>
      <c r="E7" s="4">
        <f t="shared" si="119"/>
        <v>0</v>
      </c>
      <c r="F7" s="4">
        <f t="shared" si="120"/>
        <v>0</v>
      </c>
      <c r="G7" s="4">
        <f t="shared" si="121"/>
        <v>0</v>
      </c>
      <c r="H7" s="4">
        <f t="shared" si="122"/>
        <v>0</v>
      </c>
      <c r="I7" s="4">
        <f t="shared" si="123"/>
        <v>0</v>
      </c>
      <c r="J7" s="4">
        <f t="shared" si="124"/>
        <v>0</v>
      </c>
      <c r="K7" s="4">
        <f t="shared" si="125"/>
        <v>0</v>
      </c>
      <c r="L7" s="4">
        <f t="shared" si="126"/>
        <v>0</v>
      </c>
      <c r="M7" s="4">
        <f t="shared" si="314"/>
        <v>0</v>
      </c>
      <c r="N7" s="4">
        <f t="shared" si="127"/>
        <v>0</v>
      </c>
      <c r="O7" s="4">
        <f t="shared" si="128"/>
        <v>0</v>
      </c>
      <c r="P7" s="4">
        <f t="shared" si="129"/>
        <v>0</v>
      </c>
      <c r="Q7" s="4">
        <f t="shared" si="130"/>
        <v>0</v>
      </c>
      <c r="R7" s="4">
        <f t="shared" si="131"/>
        <v>0</v>
      </c>
      <c r="S7" s="4">
        <f t="shared" si="132"/>
        <v>0</v>
      </c>
      <c r="T7" s="4">
        <f t="shared" si="133"/>
        <v>0</v>
      </c>
      <c r="U7" s="4">
        <f t="shared" si="134"/>
        <v>0</v>
      </c>
      <c r="V7" s="4">
        <f t="shared" si="135"/>
        <v>22</v>
      </c>
      <c r="W7" s="4">
        <f t="shared" si="136"/>
        <v>0</v>
      </c>
      <c r="X7" s="4">
        <f t="shared" si="137"/>
        <v>0</v>
      </c>
      <c r="Y7" s="4">
        <f t="shared" si="138"/>
        <v>0</v>
      </c>
      <c r="Z7" s="4">
        <f t="shared" si="139"/>
        <v>0</v>
      </c>
      <c r="AA7" s="4">
        <f t="shared" si="140"/>
        <v>0</v>
      </c>
      <c r="AB7" s="4">
        <f t="shared" si="141"/>
        <v>0</v>
      </c>
      <c r="AC7" s="4">
        <f t="shared" si="142"/>
        <v>0</v>
      </c>
      <c r="AD7" s="4">
        <f t="shared" si="143"/>
        <v>0</v>
      </c>
      <c r="AE7" s="4">
        <f t="shared" si="144"/>
        <v>0</v>
      </c>
      <c r="AF7" s="4">
        <f t="shared" si="145"/>
        <v>0</v>
      </c>
      <c r="AG7" s="4">
        <f t="shared" si="146"/>
        <v>0</v>
      </c>
      <c r="AH7" s="4">
        <f t="shared" si="147"/>
        <v>0</v>
      </c>
      <c r="AI7" s="4">
        <f t="shared" si="148"/>
        <v>13</v>
      </c>
      <c r="AJ7" s="4">
        <f t="shared" si="149"/>
        <v>0</v>
      </c>
      <c r="AK7" s="4">
        <f t="shared" si="150"/>
        <v>0</v>
      </c>
      <c r="AL7" s="4">
        <f t="shared" si="151"/>
        <v>0</v>
      </c>
      <c r="AM7" s="4">
        <f t="shared" si="152"/>
        <v>0</v>
      </c>
      <c r="AN7" s="4">
        <f t="shared" si="153"/>
        <v>0</v>
      </c>
      <c r="AO7" s="4">
        <f t="shared" si="154"/>
        <v>0</v>
      </c>
      <c r="AP7" s="4">
        <f t="shared" si="155"/>
        <v>0</v>
      </c>
      <c r="AQ7" s="4">
        <f t="shared" si="156"/>
        <v>0</v>
      </c>
      <c r="AR7" s="4">
        <f t="shared" si="157"/>
        <v>22</v>
      </c>
      <c r="AS7" s="4">
        <f t="shared" si="158"/>
        <v>0</v>
      </c>
      <c r="AT7" s="4">
        <f t="shared" si="159"/>
        <v>0</v>
      </c>
      <c r="AU7" s="4">
        <f t="shared" si="160"/>
        <v>24</v>
      </c>
      <c r="AV7" s="4">
        <f t="shared" si="161"/>
        <v>0</v>
      </c>
      <c r="AW7" s="4">
        <f t="shared" si="162"/>
        <v>0</v>
      </c>
      <c r="AX7" s="4">
        <f t="shared" si="163"/>
        <v>0</v>
      </c>
      <c r="AY7" s="4">
        <f t="shared" si="164"/>
        <v>0</v>
      </c>
      <c r="AZ7" s="4">
        <f t="shared" si="165"/>
        <v>0</v>
      </c>
      <c r="BA7" s="4">
        <f t="shared" si="166"/>
        <v>26</v>
      </c>
      <c r="BB7" s="4">
        <f t="shared" si="167"/>
        <v>0</v>
      </c>
      <c r="BC7" s="4">
        <f t="shared" si="168"/>
        <v>0</v>
      </c>
      <c r="BD7" s="4">
        <f t="shared" si="169"/>
        <v>0</v>
      </c>
      <c r="BE7" s="4">
        <f t="shared" si="170"/>
        <v>0</v>
      </c>
      <c r="BF7" s="4">
        <f t="shared" si="171"/>
        <v>0</v>
      </c>
      <c r="BG7" s="4">
        <f t="shared" si="172"/>
        <v>0</v>
      </c>
      <c r="BH7" s="4">
        <f t="shared" si="173"/>
        <v>0</v>
      </c>
      <c r="BI7" s="4">
        <f t="shared" si="174"/>
        <v>0</v>
      </c>
      <c r="BJ7" s="4">
        <f t="shared" si="175"/>
        <v>27</v>
      </c>
      <c r="BK7" s="4">
        <f t="shared" si="315"/>
        <v>22.333333333333332</v>
      </c>
      <c r="BL7" s="4">
        <f t="shared" si="316"/>
        <v>20.338983050847453</v>
      </c>
      <c r="BM7" s="4">
        <f t="shared" si="317"/>
        <v>28.474576271186436</v>
      </c>
      <c r="BN7" s="4">
        <f t="shared" si="318"/>
        <v>12.203389830508474</v>
      </c>
      <c r="BO7" s="4">
        <f t="shared" si="319"/>
        <v>20.338983050847457</v>
      </c>
      <c r="BP7" s="4">
        <f t="shared" si="320"/>
        <v>1200</v>
      </c>
      <c r="BQ7" s="4">
        <f>COUNTIFS($NG7:$NL$206,EF$1)</f>
        <v>14</v>
      </c>
      <c r="BR7" s="4">
        <f>COUNTIFS($NG7:$NL$206,EG$1)</f>
        <v>25</v>
      </c>
      <c r="BS7" s="4">
        <f>COUNTIFS($NG7:$NL$206,EH$1)</f>
        <v>22</v>
      </c>
      <c r="BT7" s="4">
        <f>COUNTIFS($NG7:$NL$206,EI$1)</f>
        <v>22</v>
      </c>
      <c r="BU7" s="4">
        <f>COUNTIFS($NG7:$NL$206,EJ$1)</f>
        <v>28</v>
      </c>
      <c r="BV7" s="4">
        <f>COUNTIFS($NG7:$NL$206,EK$1)</f>
        <v>17</v>
      </c>
      <c r="BW7" s="4">
        <f>COUNTIFS($NG7:$NL$206,EL$1)</f>
        <v>12</v>
      </c>
      <c r="BX7" s="4">
        <f>COUNTIFS($NG7:$NL$206,EM$1)</f>
        <v>17</v>
      </c>
      <c r="BY7" s="4">
        <f>COUNTIFS($NG7:$NL$206,EN$1)</f>
        <v>26</v>
      </c>
      <c r="BZ7" s="4">
        <f>COUNTIFS($NG7:$NL$206,EO$1)</f>
        <v>23</v>
      </c>
      <c r="CA7" s="4">
        <f>COUNTIFS($NG7:$NL$206,EP$1)</f>
        <v>27</v>
      </c>
      <c r="CB7" s="4">
        <f>COUNTIFS($NG7:$NL$206,EQ$1)</f>
        <v>22</v>
      </c>
      <c r="CC7" s="4">
        <f>COUNTIFS($NG7:$NL$206,ER$1)</f>
        <v>15</v>
      </c>
      <c r="CD7" s="4">
        <f>COUNTIFS($NG7:$NL$206,ES$1)</f>
        <v>17</v>
      </c>
      <c r="CE7" s="4">
        <f>COUNTIFS($NG7:$NL$206,ET$1)</f>
        <v>22</v>
      </c>
      <c r="CF7" s="4">
        <f>COUNTIFS($NG7:$NL$206,EU$1)</f>
        <v>18</v>
      </c>
      <c r="CG7" s="4">
        <f>COUNTIFS($NG7:$NL$206,EV$1)</f>
        <v>27</v>
      </c>
      <c r="CH7" s="4">
        <f>COUNTIFS($NG7:$NL$206,EW$1)</f>
        <v>15</v>
      </c>
      <c r="CI7" s="4">
        <f>COUNTIFS($NG7:$NL$206,EX$1)</f>
        <v>22</v>
      </c>
      <c r="CJ7" s="4">
        <f>COUNTIFS($NG7:$NL$206,EY$1)</f>
        <v>21</v>
      </c>
      <c r="CK7" s="4">
        <f>COUNTIFS($NG7:$NL$206,EZ$1)</f>
        <v>22</v>
      </c>
      <c r="CL7" s="4">
        <f>COUNTIFS($NG7:$NL$206,FA$1)</f>
        <v>24</v>
      </c>
      <c r="CM7" s="4">
        <f>COUNTIFS($NG7:$NL$206,FB$1)</f>
        <v>19</v>
      </c>
      <c r="CN7" s="4">
        <f>COUNTIFS($NG7:$NL$206,FC$1)</f>
        <v>18</v>
      </c>
      <c r="CO7" s="4">
        <f>COUNTIFS($NG7:$NL$206,FD$1)</f>
        <v>21</v>
      </c>
      <c r="CP7" s="4">
        <f>COUNTIFS($NG7:$NL$206,FE$1)</f>
        <v>18</v>
      </c>
      <c r="CQ7" s="4">
        <f>COUNTIFS($NG7:$NL$206,FF$1)</f>
        <v>28</v>
      </c>
      <c r="CR7" s="4">
        <f>COUNTIFS($NG7:$NL$206,FG$1)</f>
        <v>27</v>
      </c>
      <c r="CS7" s="4">
        <f>COUNTIFS($NG7:$NL$206,FH$1)</f>
        <v>22</v>
      </c>
      <c r="CT7" s="4">
        <f>COUNTIFS($NG7:$NL$206,FI$1)</f>
        <v>22</v>
      </c>
      <c r="CU7" s="4">
        <f>COUNTIFS($NG7:$NL$206,FJ$1)</f>
        <v>27</v>
      </c>
      <c r="CV7" s="4">
        <f>COUNTIFS($NG7:$NL$206,FK$1)</f>
        <v>13</v>
      </c>
      <c r="CW7" s="4">
        <f>COUNTIFS($NG7:$NL$206,FL$1)</f>
        <v>16</v>
      </c>
      <c r="CX7" s="4">
        <f>COUNTIFS($NG7:$NL$206,FM$1)</f>
        <v>22</v>
      </c>
      <c r="CY7" s="4">
        <f>COUNTIFS($NG7:$NL$206,FN$1)</f>
        <v>23</v>
      </c>
      <c r="CZ7" s="4">
        <f>COUNTIFS($NG7:$NL$206,FO$1)</f>
        <v>13</v>
      </c>
      <c r="DA7" s="4">
        <f>COUNTIFS($NG7:$NL$206,FP$1)</f>
        <v>21</v>
      </c>
      <c r="DB7" s="4">
        <f>COUNTIFS($NG7:$NL$206,FQ$1)</f>
        <v>15</v>
      </c>
      <c r="DC7" s="4">
        <f>COUNTIFS($NG7:$NL$206,FR$1)</f>
        <v>17</v>
      </c>
      <c r="DD7" s="4">
        <f>COUNTIFS($NG7:$NL$206,FS$1)</f>
        <v>12</v>
      </c>
      <c r="DE7" s="4">
        <f>COUNTIFS($NG7:$NL$206,FT$1)</f>
        <v>22</v>
      </c>
      <c r="DF7" s="4">
        <f>COUNTIFS($NG7:$NL$206,FU$1)</f>
        <v>16</v>
      </c>
      <c r="DG7" s="4">
        <f>COUNTIFS($NG7:$NL$206,FV$1)</f>
        <v>17</v>
      </c>
      <c r="DH7" s="4">
        <f>COUNTIFS($NG7:$NL$206,FW$1)</f>
        <v>24</v>
      </c>
      <c r="DI7" s="4">
        <f>COUNTIFS($NG7:$NL$206,FX$1)</f>
        <v>22</v>
      </c>
      <c r="DJ7" s="4">
        <f>COUNTIFS($NG7:$NL$206,FY$1)</f>
        <v>18</v>
      </c>
      <c r="DK7" s="4">
        <f>COUNTIFS($NG7:$NL$206,FZ$1)</f>
        <v>12</v>
      </c>
      <c r="DL7" s="4">
        <f>COUNTIFS($NG7:$NL$206,GA$1)</f>
        <v>20</v>
      </c>
      <c r="DM7" s="4">
        <f>COUNTIFS($NG7:$NL$206,GB$1)</f>
        <v>14</v>
      </c>
      <c r="DN7" s="4">
        <f>COUNTIFS($NG7:$NL$206,GC$1)</f>
        <v>26</v>
      </c>
      <c r="DO7" s="4">
        <f>COUNTIFS($NG7:$NL$206,GD$1)</f>
        <v>13</v>
      </c>
      <c r="DP7" s="4">
        <f>COUNTIFS($NG7:$NL$206,GE$1)</f>
        <v>32</v>
      </c>
      <c r="DQ7" s="4">
        <f>COUNTIFS($NG7:$NL$206,GF$1)</f>
        <v>23</v>
      </c>
      <c r="DR7" s="4">
        <f>COUNTIFS($NG7:$NL$206,GG$1)</f>
        <v>16</v>
      </c>
      <c r="DS7" s="4">
        <f>COUNTIFS($NG7:$NL$206,GH$1)</f>
        <v>25</v>
      </c>
      <c r="DT7" s="4">
        <f>COUNTIFS($NG7:$NL$206,GI$1)</f>
        <v>16</v>
      </c>
      <c r="DU7" s="4">
        <f>COUNTIFS($NG7:$NL$206,GJ$1)</f>
        <v>20</v>
      </c>
      <c r="DV7" s="4">
        <f>COUNTIFS($NG7:$NL$206,GK$1)</f>
        <v>25</v>
      </c>
      <c r="DW7" s="4">
        <f>COUNTIFS($NG7:$NL$206,GL$1)</f>
        <v>27</v>
      </c>
      <c r="DZ7" s="4">
        <f t="shared" si="461"/>
        <v>43</v>
      </c>
      <c r="EA7" s="4">
        <f t="shared" si="462"/>
        <v>29</v>
      </c>
      <c r="EB7" s="4">
        <f t="shared" si="321"/>
        <v>12</v>
      </c>
      <c r="EC7" s="4">
        <f>COUNTIFS(EF7:GL7,3)</f>
        <v>1</v>
      </c>
      <c r="ED7" s="4">
        <f t="shared" si="323"/>
        <v>1</v>
      </c>
      <c r="EF7" s="4">
        <f t="shared" ref="EF7:GL7" si="496">COUNTIFS($NG7:$NL16,EF$1)</f>
        <v>1</v>
      </c>
      <c r="EG7" s="4">
        <f t="shared" si="496"/>
        <v>1</v>
      </c>
      <c r="EH7" s="4">
        <f t="shared" si="496"/>
        <v>2</v>
      </c>
      <c r="EI7" s="4">
        <f t="shared" si="496"/>
        <v>0</v>
      </c>
      <c r="EJ7" s="4">
        <f t="shared" si="496"/>
        <v>2</v>
      </c>
      <c r="EK7" s="4">
        <f t="shared" si="496"/>
        <v>1</v>
      </c>
      <c r="EL7" s="4">
        <f t="shared" si="496"/>
        <v>0</v>
      </c>
      <c r="EM7" s="4">
        <f t="shared" si="496"/>
        <v>1</v>
      </c>
      <c r="EN7" s="4">
        <f t="shared" si="496"/>
        <v>1</v>
      </c>
      <c r="EO7" s="4">
        <f t="shared" si="496"/>
        <v>0</v>
      </c>
      <c r="EP7" s="4">
        <f t="shared" si="496"/>
        <v>0</v>
      </c>
      <c r="EQ7" s="4">
        <f t="shared" si="496"/>
        <v>0</v>
      </c>
      <c r="ER7" s="4">
        <f t="shared" si="496"/>
        <v>1</v>
      </c>
      <c r="ES7" s="4">
        <f t="shared" si="496"/>
        <v>0</v>
      </c>
      <c r="ET7" s="4">
        <f t="shared" si="496"/>
        <v>1</v>
      </c>
      <c r="EU7" s="4">
        <f t="shared" si="496"/>
        <v>2</v>
      </c>
      <c r="EV7" s="4">
        <f t="shared" si="496"/>
        <v>1</v>
      </c>
      <c r="EW7" s="4">
        <f t="shared" si="496"/>
        <v>2</v>
      </c>
      <c r="EX7" s="4">
        <f t="shared" si="496"/>
        <v>1</v>
      </c>
      <c r="EY7" s="4">
        <f t="shared" si="496"/>
        <v>1</v>
      </c>
      <c r="EZ7" s="4">
        <f t="shared" si="496"/>
        <v>2</v>
      </c>
      <c r="FA7" s="4">
        <f t="shared" si="496"/>
        <v>3</v>
      </c>
      <c r="FB7" s="4">
        <f t="shared" si="496"/>
        <v>1</v>
      </c>
      <c r="FC7" s="4">
        <f t="shared" si="496"/>
        <v>0</v>
      </c>
      <c r="FD7" s="4">
        <f t="shared" si="496"/>
        <v>1</v>
      </c>
      <c r="FE7" s="4">
        <f t="shared" si="496"/>
        <v>2</v>
      </c>
      <c r="FF7" s="4">
        <f t="shared" si="496"/>
        <v>1</v>
      </c>
      <c r="FG7" s="4">
        <f t="shared" si="496"/>
        <v>4</v>
      </c>
      <c r="FH7" s="4">
        <f t="shared" si="496"/>
        <v>0</v>
      </c>
      <c r="FI7" s="4">
        <f t="shared" si="496"/>
        <v>1</v>
      </c>
      <c r="FJ7" s="4">
        <f t="shared" si="496"/>
        <v>2</v>
      </c>
      <c r="FK7" s="4">
        <f t="shared" si="496"/>
        <v>1</v>
      </c>
      <c r="FL7" s="4">
        <f t="shared" si="496"/>
        <v>0</v>
      </c>
      <c r="FM7" s="4">
        <f t="shared" si="496"/>
        <v>1</v>
      </c>
      <c r="FN7" s="4">
        <f t="shared" si="496"/>
        <v>1</v>
      </c>
      <c r="FO7" s="4">
        <f t="shared" si="496"/>
        <v>1</v>
      </c>
      <c r="FP7" s="4">
        <f t="shared" si="496"/>
        <v>1</v>
      </c>
      <c r="FQ7" s="4">
        <f t="shared" si="496"/>
        <v>1</v>
      </c>
      <c r="FR7" s="4">
        <f t="shared" si="496"/>
        <v>1</v>
      </c>
      <c r="FS7" s="4">
        <f t="shared" si="496"/>
        <v>0</v>
      </c>
      <c r="FT7" s="4">
        <f t="shared" si="496"/>
        <v>1</v>
      </c>
      <c r="FU7" s="4">
        <f t="shared" si="496"/>
        <v>0</v>
      </c>
      <c r="FV7" s="4">
        <f t="shared" si="496"/>
        <v>0</v>
      </c>
      <c r="FW7" s="4">
        <f t="shared" si="496"/>
        <v>2</v>
      </c>
      <c r="FX7" s="4">
        <f t="shared" si="496"/>
        <v>1</v>
      </c>
      <c r="FY7" s="4">
        <f t="shared" si="496"/>
        <v>0</v>
      </c>
      <c r="FZ7" s="4">
        <f t="shared" si="496"/>
        <v>0</v>
      </c>
      <c r="GA7" s="4">
        <f t="shared" si="496"/>
        <v>1</v>
      </c>
      <c r="GB7" s="4">
        <f t="shared" si="496"/>
        <v>2</v>
      </c>
      <c r="GC7" s="4">
        <f t="shared" si="496"/>
        <v>2</v>
      </c>
      <c r="GD7" s="4">
        <f t="shared" si="496"/>
        <v>1</v>
      </c>
      <c r="GE7" s="4">
        <f t="shared" si="496"/>
        <v>1</v>
      </c>
      <c r="GF7" s="4">
        <f t="shared" si="496"/>
        <v>1</v>
      </c>
      <c r="GG7" s="4">
        <f t="shared" si="496"/>
        <v>2</v>
      </c>
      <c r="GH7" s="4">
        <f t="shared" si="496"/>
        <v>1</v>
      </c>
      <c r="GI7" s="4">
        <f t="shared" si="496"/>
        <v>0</v>
      </c>
      <c r="GJ7" s="4">
        <f t="shared" si="496"/>
        <v>0</v>
      </c>
      <c r="GK7" s="4">
        <f t="shared" si="496"/>
        <v>1</v>
      </c>
      <c r="GL7" s="4">
        <f t="shared" si="496"/>
        <v>2</v>
      </c>
      <c r="GM7">
        <f t="shared" si="325"/>
        <v>60</v>
      </c>
      <c r="GO7">
        <f t="shared" si="326"/>
        <v>0</v>
      </c>
      <c r="GP7">
        <f t="shared" si="327"/>
        <v>0</v>
      </c>
      <c r="GQ7">
        <f t="shared" si="328"/>
        <v>0</v>
      </c>
      <c r="GR7">
        <f t="shared" si="177"/>
        <v>0</v>
      </c>
      <c r="GS7">
        <f t="shared" si="178"/>
        <v>0</v>
      </c>
      <c r="GT7">
        <f t="shared" si="179"/>
        <v>0</v>
      </c>
      <c r="GU7">
        <f t="shared" si="180"/>
        <v>0</v>
      </c>
      <c r="GV7" s="1">
        <f t="shared" si="329"/>
        <v>4</v>
      </c>
      <c r="GW7">
        <f t="shared" si="330"/>
        <v>0</v>
      </c>
      <c r="GX7">
        <f t="shared" si="181"/>
        <v>0</v>
      </c>
      <c r="GY7">
        <f t="shared" si="182"/>
        <v>0</v>
      </c>
      <c r="GZ7">
        <f t="shared" si="183"/>
        <v>0</v>
      </c>
      <c r="HA7">
        <f t="shared" si="184"/>
        <v>0</v>
      </c>
      <c r="HB7">
        <f t="shared" si="185"/>
        <v>0</v>
      </c>
      <c r="HC7">
        <f t="shared" si="186"/>
        <v>0</v>
      </c>
      <c r="HD7">
        <f t="shared" si="187"/>
        <v>0</v>
      </c>
      <c r="HE7">
        <f t="shared" si="188"/>
        <v>0</v>
      </c>
      <c r="HF7">
        <f t="shared" si="189"/>
        <v>0</v>
      </c>
      <c r="HG7">
        <f t="shared" si="190"/>
        <v>0</v>
      </c>
      <c r="HH7">
        <f t="shared" si="191"/>
        <v>0</v>
      </c>
      <c r="HI7">
        <f t="shared" si="192"/>
        <v>0</v>
      </c>
      <c r="HJ7">
        <f t="shared" si="193"/>
        <v>0</v>
      </c>
      <c r="HK7">
        <f t="shared" si="194"/>
        <v>0</v>
      </c>
      <c r="HL7">
        <f t="shared" si="195"/>
        <v>0</v>
      </c>
      <c r="HM7">
        <f t="shared" si="196"/>
        <v>0</v>
      </c>
      <c r="HN7">
        <f t="shared" si="197"/>
        <v>0</v>
      </c>
      <c r="HO7">
        <f t="shared" si="198"/>
        <v>0</v>
      </c>
      <c r="HP7">
        <f t="shared" si="199"/>
        <v>0</v>
      </c>
      <c r="HQ7">
        <f t="shared" si="200"/>
        <v>0</v>
      </c>
      <c r="HR7">
        <f t="shared" si="201"/>
        <v>0</v>
      </c>
      <c r="HS7">
        <f t="shared" si="202"/>
        <v>0</v>
      </c>
      <c r="HT7">
        <f t="shared" si="203"/>
        <v>0</v>
      </c>
      <c r="HU7">
        <f t="shared" si="204"/>
        <v>0</v>
      </c>
      <c r="HV7">
        <f t="shared" si="205"/>
        <v>0</v>
      </c>
      <c r="HW7">
        <f t="shared" si="206"/>
        <v>0</v>
      </c>
      <c r="HX7">
        <f t="shared" si="207"/>
        <v>0</v>
      </c>
      <c r="HY7">
        <f t="shared" si="208"/>
        <v>0</v>
      </c>
      <c r="HZ7">
        <f t="shared" si="209"/>
        <v>0</v>
      </c>
      <c r="IA7">
        <f t="shared" si="210"/>
        <v>0</v>
      </c>
      <c r="IB7">
        <f t="shared" si="211"/>
        <v>0</v>
      </c>
      <c r="IC7">
        <f t="shared" si="212"/>
        <v>0</v>
      </c>
      <c r="ID7">
        <f t="shared" si="213"/>
        <v>0</v>
      </c>
      <c r="IE7">
        <f t="shared" si="214"/>
        <v>0</v>
      </c>
      <c r="IF7">
        <f t="shared" si="215"/>
        <v>0</v>
      </c>
      <c r="IG7">
        <f t="shared" si="216"/>
        <v>0</v>
      </c>
      <c r="IH7">
        <f t="shared" si="217"/>
        <v>0</v>
      </c>
      <c r="II7">
        <f t="shared" si="218"/>
        <v>0</v>
      </c>
      <c r="IJ7">
        <f t="shared" si="219"/>
        <v>0</v>
      </c>
      <c r="IK7">
        <f t="shared" si="220"/>
        <v>0</v>
      </c>
      <c r="IL7">
        <f t="shared" si="221"/>
        <v>0</v>
      </c>
      <c r="IM7">
        <f t="shared" si="222"/>
        <v>0</v>
      </c>
      <c r="IN7">
        <f t="shared" si="223"/>
        <v>0</v>
      </c>
      <c r="IO7">
        <f t="shared" si="224"/>
        <v>0</v>
      </c>
      <c r="IP7">
        <f t="shared" si="225"/>
        <v>0</v>
      </c>
      <c r="IQ7">
        <f t="shared" si="226"/>
        <v>0</v>
      </c>
      <c r="IR7">
        <f t="shared" si="227"/>
        <v>0</v>
      </c>
      <c r="IS7">
        <f t="shared" si="228"/>
        <v>0</v>
      </c>
      <c r="IT7">
        <f t="shared" si="229"/>
        <v>0</v>
      </c>
      <c r="IU7">
        <f t="shared" si="230"/>
        <v>0</v>
      </c>
      <c r="IV7">
        <f t="shared" si="231"/>
        <v>0</v>
      </c>
      <c r="IW7">
        <f t="shared" si="232"/>
        <v>0</v>
      </c>
      <c r="IX7">
        <f t="shared" si="233"/>
        <v>0</v>
      </c>
      <c r="IY7">
        <f t="shared" si="234"/>
        <v>0</v>
      </c>
      <c r="IZ7">
        <f t="shared" si="235"/>
        <v>0</v>
      </c>
      <c r="JA7">
        <f t="shared" si="236"/>
        <v>0</v>
      </c>
      <c r="JB7">
        <f t="shared" si="331"/>
        <v>0</v>
      </c>
      <c r="JC7">
        <f t="shared" si="332"/>
        <v>0</v>
      </c>
      <c r="JF7">
        <f t="shared" si="333"/>
        <v>0</v>
      </c>
      <c r="JG7">
        <f t="shared" si="334"/>
        <v>0</v>
      </c>
      <c r="JH7">
        <f t="shared" si="335"/>
        <v>0</v>
      </c>
      <c r="JI7">
        <f t="shared" si="336"/>
        <v>0</v>
      </c>
      <c r="JJ7">
        <f t="shared" si="337"/>
        <v>0</v>
      </c>
      <c r="JK7">
        <f t="shared" si="338"/>
        <v>0</v>
      </c>
      <c r="JL7">
        <f t="shared" si="339"/>
        <v>0</v>
      </c>
      <c r="JM7">
        <f t="shared" si="340"/>
        <v>0</v>
      </c>
      <c r="JN7">
        <f t="shared" si="341"/>
        <v>0</v>
      </c>
      <c r="JO7">
        <f t="shared" si="342"/>
        <v>0</v>
      </c>
      <c r="JP7">
        <f t="shared" si="343"/>
        <v>0</v>
      </c>
      <c r="JQ7">
        <f t="shared" si="344"/>
        <v>0</v>
      </c>
      <c r="JR7">
        <f t="shared" si="345"/>
        <v>0</v>
      </c>
      <c r="JS7">
        <f t="shared" si="346"/>
        <v>0</v>
      </c>
      <c r="JT7">
        <f t="shared" si="347"/>
        <v>0</v>
      </c>
      <c r="JU7">
        <f t="shared" si="348"/>
        <v>0</v>
      </c>
      <c r="JV7">
        <f t="shared" si="349"/>
        <v>0</v>
      </c>
      <c r="JW7">
        <f t="shared" si="350"/>
        <v>0</v>
      </c>
      <c r="JX7">
        <f t="shared" si="351"/>
        <v>1</v>
      </c>
      <c r="JY7">
        <f t="shared" si="352"/>
        <v>0</v>
      </c>
      <c r="JZ7">
        <f t="shared" si="353"/>
        <v>0</v>
      </c>
      <c r="KA7">
        <f t="shared" si="354"/>
        <v>0</v>
      </c>
      <c r="KB7">
        <f t="shared" si="355"/>
        <v>0</v>
      </c>
      <c r="KC7">
        <f t="shared" si="356"/>
        <v>0</v>
      </c>
      <c r="KD7">
        <f t="shared" si="357"/>
        <v>0</v>
      </c>
      <c r="KE7">
        <f t="shared" si="358"/>
        <v>0</v>
      </c>
      <c r="KF7">
        <f t="shared" si="359"/>
        <v>0</v>
      </c>
      <c r="KG7">
        <f t="shared" si="360"/>
        <v>0</v>
      </c>
      <c r="KH7">
        <f t="shared" si="361"/>
        <v>0</v>
      </c>
      <c r="KI7">
        <f t="shared" si="362"/>
        <v>0</v>
      </c>
      <c r="KJ7">
        <f t="shared" si="363"/>
        <v>0</v>
      </c>
      <c r="KK7">
        <f t="shared" si="364"/>
        <v>1</v>
      </c>
      <c r="KL7">
        <f t="shared" si="365"/>
        <v>0</v>
      </c>
      <c r="KM7">
        <f t="shared" si="366"/>
        <v>0</v>
      </c>
      <c r="KN7">
        <f t="shared" si="367"/>
        <v>0</v>
      </c>
      <c r="KO7">
        <f t="shared" si="368"/>
        <v>0</v>
      </c>
      <c r="KP7">
        <f t="shared" si="369"/>
        <v>0</v>
      </c>
      <c r="KQ7">
        <f t="shared" si="370"/>
        <v>0</v>
      </c>
      <c r="KR7">
        <f t="shared" si="371"/>
        <v>0</v>
      </c>
      <c r="KS7">
        <f t="shared" si="372"/>
        <v>0</v>
      </c>
      <c r="KT7">
        <f t="shared" si="373"/>
        <v>0</v>
      </c>
      <c r="KU7">
        <f t="shared" si="374"/>
        <v>0</v>
      </c>
      <c r="KV7">
        <f t="shared" si="375"/>
        <v>0</v>
      </c>
      <c r="KW7">
        <f t="shared" si="376"/>
        <v>0</v>
      </c>
      <c r="KX7">
        <f t="shared" si="377"/>
        <v>0</v>
      </c>
      <c r="KY7">
        <f t="shared" si="378"/>
        <v>0</v>
      </c>
      <c r="KZ7">
        <f t="shared" si="379"/>
        <v>0</v>
      </c>
      <c r="LA7">
        <f t="shared" si="380"/>
        <v>0</v>
      </c>
      <c r="LB7">
        <f t="shared" si="381"/>
        <v>0</v>
      </c>
      <c r="LC7">
        <f t="shared" si="382"/>
        <v>0</v>
      </c>
      <c r="LD7">
        <f t="shared" si="383"/>
        <v>0</v>
      </c>
      <c r="LE7">
        <f t="shared" si="384"/>
        <v>0</v>
      </c>
      <c r="LF7">
        <f t="shared" si="385"/>
        <v>0</v>
      </c>
      <c r="LG7">
        <f t="shared" si="386"/>
        <v>0</v>
      </c>
      <c r="LH7">
        <f t="shared" si="387"/>
        <v>0</v>
      </c>
      <c r="LI7">
        <f t="shared" si="388"/>
        <v>0</v>
      </c>
      <c r="LJ7">
        <f t="shared" si="389"/>
        <v>0</v>
      </c>
      <c r="LK7">
        <f t="shared" si="390"/>
        <v>0</v>
      </c>
      <c r="LL7">
        <f t="shared" si="391"/>
        <v>0</v>
      </c>
      <c r="LN7">
        <f t="shared" si="392"/>
        <v>2</v>
      </c>
      <c r="LO7" s="12">
        <f t="shared" si="464"/>
        <v>100</v>
      </c>
      <c r="LQ7">
        <f t="shared" ref="LQ7:LR7" si="497">COUNTIFS($NG8:$NL17,NG17)</f>
        <v>2</v>
      </c>
      <c r="LR7">
        <f t="shared" si="497"/>
        <v>2</v>
      </c>
      <c r="LS7">
        <f t="shared" si="466"/>
        <v>2</v>
      </c>
      <c r="LT7">
        <f t="shared" si="467"/>
        <v>2</v>
      </c>
      <c r="LU7">
        <f t="shared" si="468"/>
        <v>1</v>
      </c>
      <c r="LV7">
        <f t="shared" si="394"/>
        <v>2</v>
      </c>
      <c r="LX7" s="5">
        <f t="shared" ref="LX7:MC7" si="498">COUNTIFS($NG7:$NL16,NG17)</f>
        <v>1</v>
      </c>
      <c r="LY7" s="5">
        <f t="shared" si="498"/>
        <v>1</v>
      </c>
      <c r="LZ7" s="5">
        <f t="shared" si="498"/>
        <v>1</v>
      </c>
      <c r="MA7" s="5">
        <f t="shared" si="498"/>
        <v>1</v>
      </c>
      <c r="MB7" s="5">
        <f t="shared" si="498"/>
        <v>1</v>
      </c>
      <c r="MC7" s="5">
        <f t="shared" si="498"/>
        <v>1</v>
      </c>
      <c r="MD7" s="5"/>
      <c r="ME7" s="5">
        <f t="shared" si="395"/>
        <v>0</v>
      </c>
      <c r="MF7" s="5">
        <f t="shared" si="396"/>
        <v>0</v>
      </c>
      <c r="MG7" s="5">
        <f t="shared" si="469"/>
        <v>0</v>
      </c>
      <c r="MH7" s="5">
        <f t="shared" si="470"/>
        <v>0</v>
      </c>
      <c r="MI7" s="5">
        <f t="shared" si="397"/>
        <v>1</v>
      </c>
      <c r="MJ7" s="5">
        <f t="shared" si="398"/>
        <v>0</v>
      </c>
      <c r="MK7" s="5"/>
      <c r="ML7" s="20">
        <f t="shared" si="471"/>
        <v>1</v>
      </c>
      <c r="MN7" s="4">
        <f t="shared" ref="MN7:MN70" si="499">IF(LQ7=LX7,LX7,0)</f>
        <v>0</v>
      </c>
      <c r="MO7" s="4">
        <f t="shared" ref="MO7:MO70" si="500">IF(LR7=LY7,LY7,0)</f>
        <v>0</v>
      </c>
      <c r="MP7" s="4">
        <f t="shared" ref="MP7:MP70" si="501">IF(LS7=LZ7,LZ7,0)</f>
        <v>0</v>
      </c>
      <c r="MQ7" s="4">
        <f t="shared" ref="MQ7:MQ70" si="502">IF(LT7=MA7,MA7,0)</f>
        <v>0</v>
      </c>
      <c r="MR7" s="4">
        <f t="shared" ref="MR7:MR70" si="503">IF(LU7=MB7,MB7,0)</f>
        <v>1</v>
      </c>
      <c r="MS7" s="4">
        <f t="shared" ref="MS7:MS70" si="504">IF(LV7=MC7,MC7,0)</f>
        <v>0</v>
      </c>
      <c r="MU7">
        <f t="shared" si="472"/>
        <v>0</v>
      </c>
      <c r="MV7">
        <f t="shared" si="400"/>
        <v>0</v>
      </c>
      <c r="MW7">
        <f t="shared" si="473"/>
        <v>0</v>
      </c>
      <c r="MX7">
        <f t="shared" si="401"/>
        <v>0</v>
      </c>
      <c r="MY7">
        <f t="shared" si="485"/>
        <v>1</v>
      </c>
      <c r="MZ7">
        <f t="shared" si="486"/>
        <v>0</v>
      </c>
      <c r="NA7">
        <f t="shared" si="402"/>
        <v>0</v>
      </c>
      <c r="NB7">
        <f t="shared" si="403"/>
        <v>1</v>
      </c>
      <c r="NC7">
        <f t="shared" si="404"/>
        <v>1</v>
      </c>
      <c r="ND7">
        <f t="shared" si="405"/>
        <v>7</v>
      </c>
      <c r="NE7">
        <f>COUNTIFS(RN$2:RN$206,ND7)</f>
        <v>0</v>
      </c>
      <c r="NG7" s="18">
        <v>19</v>
      </c>
      <c r="NH7" s="18">
        <v>32</v>
      </c>
      <c r="NI7" s="18">
        <v>41</v>
      </c>
      <c r="NJ7" s="18">
        <v>44</v>
      </c>
      <c r="NK7" s="18">
        <v>50</v>
      </c>
      <c r="NL7" s="18">
        <v>59</v>
      </c>
      <c r="NM7" s="3"/>
      <c r="NN7" s="1">
        <f t="shared" si="406"/>
        <v>1</v>
      </c>
      <c r="NO7" s="1">
        <f t="shared" si="407"/>
        <v>1</v>
      </c>
      <c r="NP7" s="30">
        <f t="shared" si="408"/>
        <v>2</v>
      </c>
      <c r="NQ7" s="3"/>
      <c r="NR7" s="1">
        <f>NH7-NG7</f>
        <v>13</v>
      </c>
      <c r="NS7" s="1">
        <f t="shared" si="410"/>
        <v>9</v>
      </c>
      <c r="NT7" s="1">
        <f t="shared" si="411"/>
        <v>3</v>
      </c>
      <c r="NU7" s="1">
        <f t="shared" si="412"/>
        <v>6</v>
      </c>
      <c r="NV7" s="1">
        <f t="shared" si="413"/>
        <v>9</v>
      </c>
      <c r="NW7" s="1"/>
      <c r="NX7" s="1">
        <f>SUMPRODUCT(1/COUNTIF(NR7:NV7,NR7:NV7))</f>
        <v>4</v>
      </c>
      <c r="NY7" s="1"/>
      <c r="NZ7" s="1">
        <f t="shared" si="415"/>
        <v>2</v>
      </c>
      <c r="OA7" s="1">
        <f t="shared" si="255"/>
        <v>4</v>
      </c>
      <c r="OB7" s="1">
        <f t="shared" si="256"/>
        <v>5</v>
      </c>
      <c r="OC7" s="1">
        <f t="shared" si="257"/>
        <v>5</v>
      </c>
      <c r="OD7" s="1">
        <f t="shared" si="258"/>
        <v>6</v>
      </c>
      <c r="OE7" s="1">
        <f t="shared" si="259"/>
        <v>6</v>
      </c>
      <c r="OF7" s="1"/>
      <c r="OG7" s="1">
        <f t="shared" si="416"/>
        <v>4</v>
      </c>
      <c r="OH7" s="1"/>
      <c r="OI7" s="1">
        <f t="shared" si="474"/>
        <v>0</v>
      </c>
      <c r="OJ7" s="1">
        <f t="shared" si="417"/>
        <v>0</v>
      </c>
      <c r="OK7" s="1">
        <f t="shared" si="418"/>
        <v>10</v>
      </c>
      <c r="OL7" s="1">
        <f t="shared" si="419"/>
        <v>9</v>
      </c>
      <c r="OM7" s="1">
        <f t="shared" si="420"/>
        <v>2</v>
      </c>
      <c r="ON7" s="1">
        <f t="shared" si="421"/>
        <v>9</v>
      </c>
      <c r="OO7" s="1"/>
      <c r="OP7" s="1">
        <f t="shared" si="422"/>
        <v>2</v>
      </c>
      <c r="OQ7" s="1">
        <f t="shared" si="475"/>
        <v>4</v>
      </c>
      <c r="OR7" s="1">
        <f t="shared" si="423"/>
        <v>3</v>
      </c>
      <c r="OS7" s="1">
        <f t="shared" si="424"/>
        <v>4</v>
      </c>
      <c r="OT7" s="1">
        <f t="shared" si="425"/>
        <v>-1</v>
      </c>
      <c r="OU7" s="1">
        <f t="shared" si="426"/>
        <v>1</v>
      </c>
      <c r="OV7" s="19">
        <f t="shared" si="260"/>
        <v>4</v>
      </c>
      <c r="OW7" s="1"/>
      <c r="OX7" s="19">
        <f t="shared" si="427"/>
        <v>4</v>
      </c>
      <c r="OY7" s="1">
        <f t="shared" si="261"/>
        <v>3</v>
      </c>
      <c r="OZ7" s="1"/>
      <c r="PA7" s="1">
        <f t="shared" si="262"/>
        <v>4</v>
      </c>
      <c r="PB7" s="1">
        <f t="shared" si="428"/>
        <v>2</v>
      </c>
      <c r="PC7" s="1"/>
      <c r="PD7" s="19">
        <f t="shared" si="263"/>
        <v>3</v>
      </c>
      <c r="PE7" s="1"/>
      <c r="PF7" s="24">
        <f>PD7-OX7</f>
        <v>-1</v>
      </c>
      <c r="PH7" s="3"/>
      <c r="PI7" s="1">
        <f t="shared" si="476"/>
        <v>0</v>
      </c>
      <c r="PJ7" s="19">
        <f t="shared" si="265"/>
        <v>0</v>
      </c>
      <c r="PK7" s="1">
        <f t="shared" si="429"/>
        <v>0</v>
      </c>
      <c r="PL7" s="19">
        <f t="shared" si="266"/>
        <v>0</v>
      </c>
      <c r="PM7" s="1">
        <f t="shared" si="477"/>
        <v>10</v>
      </c>
      <c r="PN7" s="19">
        <f t="shared" si="267"/>
        <v>1</v>
      </c>
      <c r="PO7" s="1">
        <f t="shared" si="430"/>
        <v>9</v>
      </c>
      <c r="PP7" s="19">
        <f t="shared" si="268"/>
        <v>1</v>
      </c>
      <c r="PQ7" s="1">
        <f t="shared" si="431"/>
        <v>2</v>
      </c>
      <c r="PR7" s="19">
        <f t="shared" si="269"/>
        <v>1</v>
      </c>
      <c r="PS7" s="1">
        <f t="shared" si="432"/>
        <v>9</v>
      </c>
      <c r="PT7" s="19">
        <f t="shared" si="270"/>
        <v>1</v>
      </c>
      <c r="PU7" s="3"/>
      <c r="PV7" s="1">
        <f t="shared" si="271"/>
        <v>100</v>
      </c>
      <c r="PW7" s="1">
        <f t="shared" si="272"/>
        <v>100</v>
      </c>
      <c r="PX7" s="1">
        <f t="shared" si="273"/>
        <v>100</v>
      </c>
      <c r="PY7" s="1">
        <f t="shared" si="274"/>
        <v>100</v>
      </c>
      <c r="PZ7" s="1">
        <f t="shared" si="275"/>
        <v>100</v>
      </c>
      <c r="QA7" s="1">
        <f t="shared" si="276"/>
        <v>100</v>
      </c>
      <c r="QB7" s="1"/>
      <c r="QC7" s="1">
        <f t="shared" si="277"/>
        <v>100</v>
      </c>
      <c r="QD7" s="1">
        <f t="shared" si="278"/>
        <v>100</v>
      </c>
      <c r="QE7" s="1">
        <f t="shared" si="279"/>
        <v>100</v>
      </c>
      <c r="QF7" s="1">
        <f t="shared" si="280"/>
        <v>100</v>
      </c>
      <c r="QG7" s="1">
        <f t="shared" si="281"/>
        <v>100</v>
      </c>
      <c r="QH7" s="1">
        <f t="shared" si="282"/>
        <v>100</v>
      </c>
      <c r="QI7" s="1"/>
      <c r="QJ7" s="1">
        <f t="shared" si="283"/>
        <v>100</v>
      </c>
      <c r="QK7" s="1">
        <f t="shared" si="284"/>
        <v>100</v>
      </c>
      <c r="QL7" s="1">
        <f t="shared" si="285"/>
        <v>100</v>
      </c>
      <c r="QM7" s="1">
        <f t="shared" si="286"/>
        <v>100</v>
      </c>
      <c r="QN7" s="1">
        <f t="shared" si="287"/>
        <v>10</v>
      </c>
      <c r="QO7" s="1">
        <f t="shared" si="288"/>
        <v>100</v>
      </c>
      <c r="QP7" s="1"/>
      <c r="QQ7" s="1">
        <f t="shared" si="289"/>
        <v>100</v>
      </c>
      <c r="QR7" s="1">
        <f t="shared" si="290"/>
        <v>100</v>
      </c>
      <c r="QS7" s="1">
        <f t="shared" si="291"/>
        <v>100</v>
      </c>
      <c r="QT7" s="1">
        <f t="shared" si="292"/>
        <v>100</v>
      </c>
      <c r="QU7" s="1">
        <f t="shared" si="293"/>
        <v>9</v>
      </c>
      <c r="QV7" s="1">
        <f t="shared" si="294"/>
        <v>100</v>
      </c>
      <c r="QW7" s="1"/>
      <c r="QX7" s="1">
        <f t="shared" si="295"/>
        <v>100</v>
      </c>
      <c r="QY7" s="1">
        <f t="shared" si="296"/>
        <v>100</v>
      </c>
      <c r="QZ7" s="1">
        <f t="shared" si="297"/>
        <v>100</v>
      </c>
      <c r="RA7" s="1">
        <f t="shared" si="298"/>
        <v>100</v>
      </c>
      <c r="RB7" s="1">
        <f t="shared" si="299"/>
        <v>2</v>
      </c>
      <c r="RC7" s="1">
        <f t="shared" si="300"/>
        <v>100</v>
      </c>
      <c r="RD7" s="1"/>
      <c r="RE7" s="1">
        <f t="shared" si="301"/>
        <v>100</v>
      </c>
      <c r="RF7" s="1">
        <f t="shared" si="302"/>
        <v>100</v>
      </c>
      <c r="RG7" s="1">
        <f t="shared" si="303"/>
        <v>100</v>
      </c>
      <c r="RH7" s="1">
        <f t="shared" si="304"/>
        <v>100</v>
      </c>
      <c r="RI7" s="1">
        <f t="shared" si="305"/>
        <v>100</v>
      </c>
      <c r="RJ7" s="1">
        <f t="shared" si="306"/>
        <v>9</v>
      </c>
      <c r="RK7" s="1"/>
      <c r="RL7">
        <f>SUM(IF(FREQUENCY(NG8:NL16,NG8:NL16)&gt;0,1))</f>
        <v>40</v>
      </c>
      <c r="RM7" s="4">
        <f t="shared" si="478"/>
        <v>18</v>
      </c>
      <c r="RN7" s="4">
        <f t="shared" si="433"/>
        <v>16</v>
      </c>
      <c r="RO7" t="str">
        <f t="shared" si="487"/>
        <v>x</v>
      </c>
      <c r="RP7" t="str">
        <f t="shared" ref="RP7:TU7" si="505">IF(COUNTIFS($NG7:$NL16,RP$1),"x",RP$1)</f>
        <v>x</v>
      </c>
      <c r="RQ7" t="str">
        <f t="shared" si="505"/>
        <v>x</v>
      </c>
      <c r="RR7">
        <f t="shared" si="505"/>
        <v>4</v>
      </c>
      <c r="RS7" t="str">
        <f t="shared" si="505"/>
        <v>x</v>
      </c>
      <c r="RT7" t="str">
        <f t="shared" si="505"/>
        <v>x</v>
      </c>
      <c r="RU7">
        <f t="shared" si="505"/>
        <v>7</v>
      </c>
      <c r="RV7" t="str">
        <f t="shared" si="505"/>
        <v>x</v>
      </c>
      <c r="RW7" t="str">
        <f t="shared" si="505"/>
        <v>x</v>
      </c>
      <c r="RX7">
        <f t="shared" si="505"/>
        <v>10</v>
      </c>
      <c r="RY7">
        <f t="shared" si="505"/>
        <v>11</v>
      </c>
      <c r="RZ7">
        <f t="shared" si="505"/>
        <v>12</v>
      </c>
      <c r="SA7" t="str">
        <f t="shared" si="505"/>
        <v>x</v>
      </c>
      <c r="SB7">
        <f t="shared" si="505"/>
        <v>14</v>
      </c>
      <c r="SC7" t="str">
        <f t="shared" si="505"/>
        <v>x</v>
      </c>
      <c r="SD7" t="str">
        <f t="shared" si="505"/>
        <v>x</v>
      </c>
      <c r="SE7" t="str">
        <f t="shared" si="505"/>
        <v>x</v>
      </c>
      <c r="SF7" t="str">
        <f t="shared" si="505"/>
        <v>x</v>
      </c>
      <c r="SG7" t="str">
        <f t="shared" si="505"/>
        <v>x</v>
      </c>
      <c r="SH7" t="str">
        <f t="shared" si="505"/>
        <v>x</v>
      </c>
      <c r="SI7" t="str">
        <f t="shared" si="505"/>
        <v>x</v>
      </c>
      <c r="SJ7" t="str">
        <f t="shared" si="505"/>
        <v>x</v>
      </c>
      <c r="SK7" t="str">
        <f t="shared" si="505"/>
        <v>x</v>
      </c>
      <c r="SL7">
        <f t="shared" si="505"/>
        <v>24</v>
      </c>
      <c r="SM7" t="str">
        <f t="shared" si="505"/>
        <v>x</v>
      </c>
      <c r="SN7" t="str">
        <f t="shared" si="505"/>
        <v>x</v>
      </c>
      <c r="SO7" t="str">
        <f t="shared" si="505"/>
        <v>x</v>
      </c>
      <c r="SP7" t="str">
        <f t="shared" si="505"/>
        <v>x</v>
      </c>
      <c r="SQ7">
        <f t="shared" si="505"/>
        <v>29</v>
      </c>
      <c r="SR7" t="str">
        <f t="shared" si="505"/>
        <v>x</v>
      </c>
      <c r="SS7" t="str">
        <f t="shared" si="505"/>
        <v>x</v>
      </c>
      <c r="ST7" t="str">
        <f t="shared" si="505"/>
        <v>x</v>
      </c>
      <c r="SU7">
        <f t="shared" si="505"/>
        <v>33</v>
      </c>
      <c r="SV7" t="str">
        <f t="shared" si="505"/>
        <v>x</v>
      </c>
      <c r="SW7" t="str">
        <f t="shared" si="505"/>
        <v>x</v>
      </c>
      <c r="SX7" t="str">
        <f t="shared" si="505"/>
        <v>x</v>
      </c>
      <c r="SY7" t="str">
        <f t="shared" si="505"/>
        <v>x</v>
      </c>
      <c r="SZ7" t="str">
        <f t="shared" si="505"/>
        <v>x</v>
      </c>
      <c r="TA7" t="str">
        <f t="shared" si="505"/>
        <v>x</v>
      </c>
      <c r="TB7">
        <f t="shared" si="505"/>
        <v>40</v>
      </c>
      <c r="TC7" t="str">
        <f t="shared" si="505"/>
        <v>x</v>
      </c>
      <c r="TD7">
        <f t="shared" si="505"/>
        <v>42</v>
      </c>
      <c r="TE7">
        <f t="shared" si="505"/>
        <v>43</v>
      </c>
      <c r="TF7" t="str">
        <f t="shared" si="505"/>
        <v>x</v>
      </c>
      <c r="TG7" t="str">
        <f t="shared" si="505"/>
        <v>x</v>
      </c>
      <c r="TH7">
        <f t="shared" si="505"/>
        <v>46</v>
      </c>
      <c r="TI7">
        <f t="shared" si="505"/>
        <v>47</v>
      </c>
      <c r="TJ7" t="str">
        <f t="shared" si="505"/>
        <v>x</v>
      </c>
      <c r="TK7" t="str">
        <f t="shared" si="505"/>
        <v>x</v>
      </c>
      <c r="TL7" t="str">
        <f t="shared" si="505"/>
        <v>x</v>
      </c>
      <c r="TM7" t="str">
        <f t="shared" si="505"/>
        <v>x</v>
      </c>
      <c r="TN7" t="str">
        <f t="shared" si="505"/>
        <v>x</v>
      </c>
      <c r="TO7" t="str">
        <f t="shared" si="505"/>
        <v>x</v>
      </c>
      <c r="TP7" t="str">
        <f t="shared" si="505"/>
        <v>x</v>
      </c>
      <c r="TQ7" t="str">
        <f t="shared" si="505"/>
        <v>x</v>
      </c>
      <c r="TR7">
        <f t="shared" si="505"/>
        <v>56</v>
      </c>
      <c r="TS7">
        <f t="shared" si="505"/>
        <v>57</v>
      </c>
      <c r="TT7" t="str">
        <f t="shared" si="505"/>
        <v>x</v>
      </c>
      <c r="TU7" t="str">
        <f t="shared" si="505"/>
        <v>x</v>
      </c>
      <c r="TV7">
        <f>59-COUNTIFS(TW7:WC7,"x")</f>
        <v>18</v>
      </c>
      <c r="TW7" t="str">
        <f>IF(COUNTIFS($NG7:$NL15,TW$1),"x",TW$1)</f>
        <v>x</v>
      </c>
      <c r="TX7" t="str">
        <f t="shared" ref="TX7:WC7" si="506">IF(COUNTIFS($NG7:$NL15,TX$1),"x",TX$1)</f>
        <v>x</v>
      </c>
      <c r="TY7" t="str">
        <f t="shared" si="506"/>
        <v>x</v>
      </c>
      <c r="TZ7">
        <f t="shared" si="506"/>
        <v>4</v>
      </c>
      <c r="UA7" t="str">
        <f t="shared" si="506"/>
        <v>x</v>
      </c>
      <c r="UB7" t="str">
        <f t="shared" si="506"/>
        <v>x</v>
      </c>
      <c r="UC7">
        <f t="shared" si="506"/>
        <v>7</v>
      </c>
      <c r="UD7" t="str">
        <f t="shared" si="506"/>
        <v>x</v>
      </c>
      <c r="UE7" t="str">
        <f t="shared" si="506"/>
        <v>x</v>
      </c>
      <c r="UF7">
        <f t="shared" si="506"/>
        <v>10</v>
      </c>
      <c r="UG7">
        <f t="shared" si="506"/>
        <v>11</v>
      </c>
      <c r="UH7">
        <f t="shared" si="506"/>
        <v>12</v>
      </c>
      <c r="UI7" t="str">
        <f t="shared" si="506"/>
        <v>x</v>
      </c>
      <c r="UJ7">
        <f t="shared" si="506"/>
        <v>14</v>
      </c>
      <c r="UK7" t="str">
        <f t="shared" si="506"/>
        <v>x</v>
      </c>
      <c r="UL7" t="str">
        <f t="shared" si="506"/>
        <v>x</v>
      </c>
      <c r="UM7" t="str">
        <f t="shared" si="506"/>
        <v>x</v>
      </c>
      <c r="UN7" t="str">
        <f t="shared" si="506"/>
        <v>x</v>
      </c>
      <c r="UO7" t="str">
        <f t="shared" si="506"/>
        <v>x</v>
      </c>
      <c r="UP7" t="str">
        <f t="shared" si="506"/>
        <v>x</v>
      </c>
      <c r="UQ7" t="str">
        <f t="shared" si="506"/>
        <v>x</v>
      </c>
      <c r="UR7" t="str">
        <f t="shared" si="506"/>
        <v>x</v>
      </c>
      <c r="US7" t="str">
        <f t="shared" si="506"/>
        <v>x</v>
      </c>
      <c r="UT7">
        <f t="shared" si="506"/>
        <v>24</v>
      </c>
      <c r="UU7" t="str">
        <f t="shared" si="506"/>
        <v>x</v>
      </c>
      <c r="UV7" t="str">
        <f t="shared" si="506"/>
        <v>x</v>
      </c>
      <c r="UW7" t="str">
        <f t="shared" si="506"/>
        <v>x</v>
      </c>
      <c r="UX7" t="str">
        <f t="shared" si="506"/>
        <v>x</v>
      </c>
      <c r="UY7">
        <f t="shared" si="506"/>
        <v>29</v>
      </c>
      <c r="UZ7" t="str">
        <f t="shared" si="506"/>
        <v>x</v>
      </c>
      <c r="VA7" t="str">
        <f t="shared" si="506"/>
        <v>x</v>
      </c>
      <c r="VB7" t="str">
        <f t="shared" si="506"/>
        <v>x</v>
      </c>
      <c r="VC7">
        <f t="shared" si="506"/>
        <v>33</v>
      </c>
      <c r="VD7" t="str">
        <f t="shared" si="506"/>
        <v>x</v>
      </c>
      <c r="VE7" t="str">
        <f t="shared" si="506"/>
        <v>x</v>
      </c>
      <c r="VF7" t="str">
        <f t="shared" si="506"/>
        <v>x</v>
      </c>
      <c r="VG7">
        <f t="shared" si="506"/>
        <v>37</v>
      </c>
      <c r="VH7">
        <f t="shared" si="506"/>
        <v>38</v>
      </c>
      <c r="VI7" t="str">
        <f t="shared" si="506"/>
        <v>x</v>
      </c>
      <c r="VJ7">
        <f t="shared" si="506"/>
        <v>40</v>
      </c>
      <c r="VK7" t="str">
        <f t="shared" si="506"/>
        <v>x</v>
      </c>
      <c r="VL7">
        <f t="shared" si="506"/>
        <v>42</v>
      </c>
      <c r="VM7">
        <f t="shared" si="506"/>
        <v>43</v>
      </c>
      <c r="VN7" t="str">
        <f t="shared" si="506"/>
        <v>x</v>
      </c>
      <c r="VO7" t="str">
        <f t="shared" si="506"/>
        <v>x</v>
      </c>
      <c r="VP7">
        <f t="shared" si="506"/>
        <v>46</v>
      </c>
      <c r="VQ7">
        <f t="shared" si="506"/>
        <v>47</v>
      </c>
      <c r="VR7" t="str">
        <f t="shared" si="506"/>
        <v>x</v>
      </c>
      <c r="VS7" t="str">
        <f t="shared" si="506"/>
        <v>x</v>
      </c>
      <c r="VT7" t="str">
        <f t="shared" si="506"/>
        <v>x</v>
      </c>
      <c r="VU7" t="str">
        <f t="shared" si="506"/>
        <v>x</v>
      </c>
      <c r="VV7" t="str">
        <f t="shared" si="506"/>
        <v>x</v>
      </c>
      <c r="VW7" t="str">
        <f t="shared" si="506"/>
        <v>x</v>
      </c>
      <c r="VX7" t="str">
        <f t="shared" si="506"/>
        <v>x</v>
      </c>
      <c r="VY7" t="str">
        <f t="shared" si="506"/>
        <v>x</v>
      </c>
      <c r="VZ7">
        <f t="shared" si="506"/>
        <v>56</v>
      </c>
      <c r="WA7">
        <f t="shared" si="506"/>
        <v>57</v>
      </c>
      <c r="WB7" t="str">
        <f t="shared" si="506"/>
        <v>x</v>
      </c>
      <c r="WC7" t="str">
        <f t="shared" si="506"/>
        <v>x</v>
      </c>
      <c r="WE7">
        <f>COUNTIFS(NG7:NL7,"&lt;10")</f>
        <v>0</v>
      </c>
      <c r="WF7">
        <f t="shared" si="438"/>
        <v>1</v>
      </c>
      <c r="WG7">
        <f t="shared" si="309"/>
        <v>0</v>
      </c>
      <c r="WH7">
        <f t="shared" si="310"/>
        <v>1</v>
      </c>
      <c r="WI7">
        <f t="shared" si="311"/>
        <v>2</v>
      </c>
      <c r="WJ7">
        <f t="shared" si="312"/>
        <v>2</v>
      </c>
      <c r="WL7" s="1">
        <f t="shared" si="439"/>
        <v>0</v>
      </c>
      <c r="WM7" s="1">
        <f t="shared" si="440"/>
        <v>0</v>
      </c>
      <c r="WN7" s="1">
        <f t="shared" si="441"/>
        <v>10</v>
      </c>
      <c r="WO7" s="1">
        <f t="shared" si="442"/>
        <v>9</v>
      </c>
      <c r="WP7" s="1">
        <f t="shared" si="443"/>
        <v>2</v>
      </c>
      <c r="WQ7" s="1">
        <f t="shared" si="444"/>
        <v>9</v>
      </c>
      <c r="WS7">
        <f t="shared" si="445"/>
        <v>100</v>
      </c>
      <c r="WT7">
        <f t="shared" si="446"/>
        <v>100</v>
      </c>
      <c r="WU7">
        <f t="shared" si="447"/>
        <v>10</v>
      </c>
      <c r="WV7">
        <f t="shared" si="448"/>
        <v>9</v>
      </c>
      <c r="WW7">
        <f t="shared" si="449"/>
        <v>2</v>
      </c>
      <c r="WX7">
        <f t="shared" si="450"/>
        <v>9</v>
      </c>
      <c r="WZ7" s="4">
        <f t="shared" si="451"/>
        <v>2</v>
      </c>
      <c r="XB7" s="3">
        <f t="shared" si="452"/>
        <v>10</v>
      </c>
      <c r="XD7" s="3">
        <f t="shared" si="453"/>
        <v>1</v>
      </c>
      <c r="XE7" s="4">
        <f t="shared" si="454"/>
        <v>4</v>
      </c>
      <c r="XG7" s="4">
        <f t="shared" si="455"/>
        <v>0.25</v>
      </c>
      <c r="XI7" s="4">
        <v>0.25</v>
      </c>
      <c r="XK7">
        <f t="shared" si="456"/>
        <v>2</v>
      </c>
      <c r="XM7">
        <f t="shared" si="482"/>
        <v>1</v>
      </c>
      <c r="XN7">
        <f t="shared" si="457"/>
        <v>0</v>
      </c>
      <c r="XO7" s="1">
        <f t="shared" si="458"/>
        <v>3</v>
      </c>
      <c r="XP7">
        <f t="shared" si="459"/>
        <v>0</v>
      </c>
      <c r="XR7">
        <f t="shared" si="460"/>
        <v>0</v>
      </c>
    </row>
    <row r="8" spans="2:642">
      <c r="D8" s="4">
        <f t="shared" si="118"/>
        <v>0</v>
      </c>
      <c r="E8" s="4">
        <f t="shared" si="119"/>
        <v>0</v>
      </c>
      <c r="F8" s="4">
        <f t="shared" si="120"/>
        <v>0</v>
      </c>
      <c r="G8" s="4">
        <f t="shared" si="121"/>
        <v>0</v>
      </c>
      <c r="H8" s="4">
        <f t="shared" si="122"/>
        <v>28</v>
      </c>
      <c r="I8" s="4">
        <f t="shared" si="123"/>
        <v>0</v>
      </c>
      <c r="J8" s="4">
        <f t="shared" si="124"/>
        <v>0</v>
      </c>
      <c r="K8" s="4">
        <f t="shared" si="125"/>
        <v>0</v>
      </c>
      <c r="L8" s="4">
        <f t="shared" si="126"/>
        <v>0</v>
      </c>
      <c r="M8" s="4">
        <f t="shared" si="314"/>
        <v>0</v>
      </c>
      <c r="N8" s="4">
        <f t="shared" si="127"/>
        <v>0</v>
      </c>
      <c r="O8" s="4">
        <f t="shared" si="128"/>
        <v>0</v>
      </c>
      <c r="P8" s="4">
        <f t="shared" si="129"/>
        <v>0</v>
      </c>
      <c r="Q8" s="4">
        <f t="shared" si="130"/>
        <v>0</v>
      </c>
      <c r="R8" s="4">
        <f t="shared" si="131"/>
        <v>0</v>
      </c>
      <c r="S8" s="4">
        <f t="shared" si="132"/>
        <v>0</v>
      </c>
      <c r="T8" s="4">
        <f t="shared" si="133"/>
        <v>0</v>
      </c>
      <c r="U8" s="4">
        <f t="shared" si="134"/>
        <v>15</v>
      </c>
      <c r="V8" s="4">
        <f t="shared" si="135"/>
        <v>0</v>
      </c>
      <c r="W8" s="4">
        <f t="shared" si="136"/>
        <v>0</v>
      </c>
      <c r="X8" s="4">
        <f t="shared" si="137"/>
        <v>22</v>
      </c>
      <c r="Y8" s="4">
        <f t="shared" si="138"/>
        <v>24</v>
      </c>
      <c r="Z8" s="4">
        <f t="shared" si="139"/>
        <v>0</v>
      </c>
      <c r="AA8" s="4">
        <f t="shared" si="140"/>
        <v>0</v>
      </c>
      <c r="AB8" s="4">
        <f t="shared" si="141"/>
        <v>0</v>
      </c>
      <c r="AC8" s="4">
        <f t="shared" si="142"/>
        <v>0</v>
      </c>
      <c r="AD8" s="4">
        <f t="shared" si="143"/>
        <v>0</v>
      </c>
      <c r="AE8" s="4">
        <f t="shared" si="144"/>
        <v>27</v>
      </c>
      <c r="AF8" s="4">
        <f t="shared" si="145"/>
        <v>0</v>
      </c>
      <c r="AG8" s="4">
        <f t="shared" si="146"/>
        <v>0</v>
      </c>
      <c r="AH8" s="4">
        <f t="shared" si="147"/>
        <v>27</v>
      </c>
      <c r="AI8" s="4">
        <f t="shared" si="148"/>
        <v>0</v>
      </c>
      <c r="AJ8" s="4">
        <f t="shared" si="149"/>
        <v>0</v>
      </c>
      <c r="AK8" s="4">
        <f t="shared" si="150"/>
        <v>0</v>
      </c>
      <c r="AL8" s="4">
        <f t="shared" si="151"/>
        <v>0</v>
      </c>
      <c r="AM8" s="4">
        <f t="shared" si="152"/>
        <v>0</v>
      </c>
      <c r="AN8" s="4">
        <f t="shared" si="153"/>
        <v>0</v>
      </c>
      <c r="AO8" s="4">
        <f t="shared" si="154"/>
        <v>0</v>
      </c>
      <c r="AP8" s="4">
        <f t="shared" si="155"/>
        <v>0</v>
      </c>
      <c r="AQ8" s="4">
        <f t="shared" si="156"/>
        <v>0</v>
      </c>
      <c r="AR8" s="4">
        <f t="shared" si="157"/>
        <v>0</v>
      </c>
      <c r="AS8" s="4">
        <f t="shared" si="158"/>
        <v>0</v>
      </c>
      <c r="AT8" s="4">
        <f t="shared" si="159"/>
        <v>0</v>
      </c>
      <c r="AU8" s="4">
        <f t="shared" si="160"/>
        <v>0</v>
      </c>
      <c r="AV8" s="4">
        <f t="shared" si="161"/>
        <v>0</v>
      </c>
      <c r="AW8" s="4">
        <f t="shared" si="162"/>
        <v>0</v>
      </c>
      <c r="AX8" s="4">
        <f t="shared" si="163"/>
        <v>0</v>
      </c>
      <c r="AY8" s="4">
        <f t="shared" si="164"/>
        <v>0</v>
      </c>
      <c r="AZ8" s="4">
        <f t="shared" si="165"/>
        <v>0</v>
      </c>
      <c r="BA8" s="4">
        <f t="shared" si="166"/>
        <v>0</v>
      </c>
      <c r="BB8" s="4">
        <f t="shared" si="167"/>
        <v>0</v>
      </c>
      <c r="BC8" s="4">
        <f t="shared" si="168"/>
        <v>0</v>
      </c>
      <c r="BD8" s="4">
        <f t="shared" si="169"/>
        <v>0</v>
      </c>
      <c r="BE8" s="4">
        <f t="shared" si="170"/>
        <v>0</v>
      </c>
      <c r="BF8" s="4">
        <f t="shared" si="171"/>
        <v>0</v>
      </c>
      <c r="BG8" s="4">
        <f t="shared" si="172"/>
        <v>0</v>
      </c>
      <c r="BH8" s="4">
        <f t="shared" si="173"/>
        <v>0</v>
      </c>
      <c r="BI8" s="4">
        <f t="shared" si="174"/>
        <v>0</v>
      </c>
      <c r="BJ8" s="4">
        <f t="shared" si="175"/>
        <v>0</v>
      </c>
      <c r="BK8" s="4">
        <f t="shared" si="315"/>
        <v>23.833333333333332</v>
      </c>
      <c r="BL8" s="4">
        <f t="shared" si="316"/>
        <v>20.237288135593218</v>
      </c>
      <c r="BM8" s="4">
        <f t="shared" si="317"/>
        <v>28.332203389830507</v>
      </c>
      <c r="BN8" s="4">
        <f t="shared" si="318"/>
        <v>12.142372881355932</v>
      </c>
      <c r="BO8" s="4">
        <f t="shared" si="319"/>
        <v>20.237288135593221</v>
      </c>
      <c r="BP8" s="4">
        <f t="shared" si="320"/>
        <v>1194</v>
      </c>
      <c r="BQ8" s="4">
        <f>COUNTIFS($NG8:$NL$206,EF$1)</f>
        <v>14</v>
      </c>
      <c r="BR8" s="4">
        <f>COUNTIFS($NG8:$NL$206,EG$1)</f>
        <v>25</v>
      </c>
      <c r="BS8" s="4">
        <f>COUNTIFS($NG8:$NL$206,EH$1)</f>
        <v>22</v>
      </c>
      <c r="BT8" s="4">
        <f>COUNTIFS($NG8:$NL$206,EI$1)</f>
        <v>22</v>
      </c>
      <c r="BU8" s="4">
        <f>COUNTIFS($NG8:$NL$206,EJ$1)</f>
        <v>28</v>
      </c>
      <c r="BV8" s="4">
        <f>COUNTIFS($NG8:$NL$206,EK$1)</f>
        <v>17</v>
      </c>
      <c r="BW8" s="4">
        <f>COUNTIFS($NG8:$NL$206,EL$1)</f>
        <v>12</v>
      </c>
      <c r="BX8" s="4">
        <f>COUNTIFS($NG8:$NL$206,EM$1)</f>
        <v>17</v>
      </c>
      <c r="BY8" s="4">
        <f>COUNTIFS($NG8:$NL$206,EN$1)</f>
        <v>26</v>
      </c>
      <c r="BZ8" s="4">
        <f>COUNTIFS($NG8:$NL$206,EO$1)</f>
        <v>23</v>
      </c>
      <c r="CA8" s="4">
        <f>COUNTIFS($NG8:$NL$206,EP$1)</f>
        <v>27</v>
      </c>
      <c r="CB8" s="4">
        <f>COUNTIFS($NG8:$NL$206,EQ$1)</f>
        <v>22</v>
      </c>
      <c r="CC8" s="4">
        <f>COUNTIFS($NG8:$NL$206,ER$1)</f>
        <v>15</v>
      </c>
      <c r="CD8" s="4">
        <f>COUNTIFS($NG8:$NL$206,ES$1)</f>
        <v>17</v>
      </c>
      <c r="CE8" s="4">
        <f>COUNTIFS($NG8:$NL$206,ET$1)</f>
        <v>22</v>
      </c>
      <c r="CF8" s="4">
        <f>COUNTIFS($NG8:$NL$206,EU$1)</f>
        <v>18</v>
      </c>
      <c r="CG8" s="4">
        <f>COUNTIFS($NG8:$NL$206,EV$1)</f>
        <v>27</v>
      </c>
      <c r="CH8" s="4">
        <f>COUNTIFS($NG8:$NL$206,EW$1)</f>
        <v>15</v>
      </c>
      <c r="CI8" s="4">
        <f>COUNTIFS($NG8:$NL$206,EX$1)</f>
        <v>21</v>
      </c>
      <c r="CJ8" s="4">
        <f>COUNTIFS($NG8:$NL$206,EY$1)</f>
        <v>21</v>
      </c>
      <c r="CK8" s="4">
        <f>COUNTIFS($NG8:$NL$206,EZ$1)</f>
        <v>22</v>
      </c>
      <c r="CL8" s="4">
        <f>COUNTIFS($NG8:$NL$206,FA$1)</f>
        <v>24</v>
      </c>
      <c r="CM8" s="4">
        <f>COUNTIFS($NG8:$NL$206,FB$1)</f>
        <v>19</v>
      </c>
      <c r="CN8" s="4">
        <f>COUNTIFS($NG8:$NL$206,FC$1)</f>
        <v>18</v>
      </c>
      <c r="CO8" s="4">
        <f>COUNTIFS($NG8:$NL$206,FD$1)</f>
        <v>21</v>
      </c>
      <c r="CP8" s="4">
        <f>COUNTIFS($NG8:$NL$206,FE$1)</f>
        <v>18</v>
      </c>
      <c r="CQ8" s="4">
        <f>COUNTIFS($NG8:$NL$206,FF$1)</f>
        <v>28</v>
      </c>
      <c r="CR8" s="4">
        <f>COUNTIFS($NG8:$NL$206,FG$1)</f>
        <v>27</v>
      </c>
      <c r="CS8" s="4">
        <f>COUNTIFS($NG8:$NL$206,FH$1)</f>
        <v>22</v>
      </c>
      <c r="CT8" s="4">
        <f>COUNTIFS($NG8:$NL$206,FI$1)</f>
        <v>22</v>
      </c>
      <c r="CU8" s="4">
        <f>COUNTIFS($NG8:$NL$206,FJ$1)</f>
        <v>27</v>
      </c>
      <c r="CV8" s="4">
        <f>COUNTIFS($NG8:$NL$206,FK$1)</f>
        <v>12</v>
      </c>
      <c r="CW8" s="4">
        <f>COUNTIFS($NG8:$NL$206,FL$1)</f>
        <v>16</v>
      </c>
      <c r="CX8" s="4">
        <f>COUNTIFS($NG8:$NL$206,FM$1)</f>
        <v>22</v>
      </c>
      <c r="CY8" s="4">
        <f>COUNTIFS($NG8:$NL$206,FN$1)</f>
        <v>23</v>
      </c>
      <c r="CZ8" s="4">
        <f>COUNTIFS($NG8:$NL$206,FO$1)</f>
        <v>13</v>
      </c>
      <c r="DA8" s="4">
        <f>COUNTIFS($NG8:$NL$206,FP$1)</f>
        <v>21</v>
      </c>
      <c r="DB8" s="4">
        <f>COUNTIFS($NG8:$NL$206,FQ$1)</f>
        <v>15</v>
      </c>
      <c r="DC8" s="4">
        <f>COUNTIFS($NG8:$NL$206,FR$1)</f>
        <v>17</v>
      </c>
      <c r="DD8" s="4">
        <f>COUNTIFS($NG8:$NL$206,FS$1)</f>
        <v>12</v>
      </c>
      <c r="DE8" s="4">
        <f>COUNTIFS($NG8:$NL$206,FT$1)</f>
        <v>21</v>
      </c>
      <c r="DF8" s="4">
        <f>COUNTIFS($NG8:$NL$206,FU$1)</f>
        <v>16</v>
      </c>
      <c r="DG8" s="4">
        <f>COUNTIFS($NG8:$NL$206,FV$1)</f>
        <v>17</v>
      </c>
      <c r="DH8" s="4">
        <f>COUNTIFS($NG8:$NL$206,FW$1)</f>
        <v>23</v>
      </c>
      <c r="DI8" s="4">
        <f>COUNTIFS($NG8:$NL$206,FX$1)</f>
        <v>22</v>
      </c>
      <c r="DJ8" s="4">
        <f>COUNTIFS($NG8:$NL$206,FY$1)</f>
        <v>18</v>
      </c>
      <c r="DK8" s="4">
        <f>COUNTIFS($NG8:$NL$206,FZ$1)</f>
        <v>12</v>
      </c>
      <c r="DL8" s="4">
        <f>COUNTIFS($NG8:$NL$206,GA$1)</f>
        <v>20</v>
      </c>
      <c r="DM8" s="4">
        <f>COUNTIFS($NG8:$NL$206,GB$1)</f>
        <v>14</v>
      </c>
      <c r="DN8" s="4">
        <f>COUNTIFS($NG8:$NL$206,GC$1)</f>
        <v>25</v>
      </c>
      <c r="DO8" s="4">
        <f>COUNTIFS($NG8:$NL$206,GD$1)</f>
        <v>13</v>
      </c>
      <c r="DP8" s="4">
        <f>COUNTIFS($NG8:$NL$206,GE$1)</f>
        <v>32</v>
      </c>
      <c r="DQ8" s="4">
        <f>COUNTIFS($NG8:$NL$206,GF$1)</f>
        <v>23</v>
      </c>
      <c r="DR8" s="4">
        <f>COUNTIFS($NG8:$NL$206,GG$1)</f>
        <v>16</v>
      </c>
      <c r="DS8" s="4">
        <f>COUNTIFS($NG8:$NL$206,GH$1)</f>
        <v>25</v>
      </c>
      <c r="DT8" s="4">
        <f>COUNTIFS($NG8:$NL$206,GI$1)</f>
        <v>16</v>
      </c>
      <c r="DU8" s="4">
        <f>COUNTIFS($NG8:$NL$206,GJ$1)</f>
        <v>20</v>
      </c>
      <c r="DV8" s="4">
        <f>COUNTIFS($NG8:$NL$206,GK$1)</f>
        <v>25</v>
      </c>
      <c r="DW8" s="4">
        <f>COUNTIFS($NG8:$NL$206,GL$1)</f>
        <v>26</v>
      </c>
      <c r="DZ8" s="5">
        <f t="shared" si="461"/>
        <v>41</v>
      </c>
      <c r="EA8" s="5">
        <f t="shared" si="462"/>
        <v>25</v>
      </c>
      <c r="EB8" s="5">
        <f t="shared" si="321"/>
        <v>14</v>
      </c>
      <c r="EC8" s="5">
        <f t="shared" si="322"/>
        <v>1</v>
      </c>
      <c r="ED8" s="5">
        <f t="shared" si="323"/>
        <v>1</v>
      </c>
      <c r="EF8" s="4">
        <f t="shared" ref="EF8:GL8" si="507">COUNTIFS($NG8:$NL17,EF$1)</f>
        <v>1</v>
      </c>
      <c r="EG8" s="4">
        <f t="shared" si="507"/>
        <v>2</v>
      </c>
      <c r="EH8" s="4">
        <f t="shared" si="507"/>
        <v>2</v>
      </c>
      <c r="EI8" s="4">
        <f t="shared" si="507"/>
        <v>0</v>
      </c>
      <c r="EJ8" s="4">
        <f t="shared" si="507"/>
        <v>2</v>
      </c>
      <c r="EK8" s="4">
        <f t="shared" si="507"/>
        <v>1</v>
      </c>
      <c r="EL8" s="4">
        <f t="shared" si="507"/>
        <v>0</v>
      </c>
      <c r="EM8" s="4">
        <f t="shared" si="507"/>
        <v>1</v>
      </c>
      <c r="EN8" s="4">
        <f t="shared" si="507"/>
        <v>1</v>
      </c>
      <c r="EO8" s="4">
        <f t="shared" si="507"/>
        <v>0</v>
      </c>
      <c r="EP8" s="4">
        <f t="shared" si="507"/>
        <v>0</v>
      </c>
      <c r="EQ8" s="4">
        <f t="shared" si="507"/>
        <v>0</v>
      </c>
      <c r="ER8" s="4">
        <f t="shared" si="507"/>
        <v>1</v>
      </c>
      <c r="ES8" s="4">
        <f t="shared" si="507"/>
        <v>0</v>
      </c>
      <c r="ET8" s="4">
        <f t="shared" si="507"/>
        <v>1</v>
      </c>
      <c r="EU8" s="4">
        <f t="shared" si="507"/>
        <v>2</v>
      </c>
      <c r="EV8" s="4">
        <f t="shared" si="507"/>
        <v>1</v>
      </c>
      <c r="EW8" s="4">
        <f t="shared" si="507"/>
        <v>2</v>
      </c>
      <c r="EX8" s="4">
        <f t="shared" si="507"/>
        <v>0</v>
      </c>
      <c r="EY8" s="4">
        <f t="shared" si="507"/>
        <v>2</v>
      </c>
      <c r="EZ8" s="4">
        <f t="shared" si="507"/>
        <v>2</v>
      </c>
      <c r="FA8" s="4">
        <f t="shared" si="507"/>
        <v>3</v>
      </c>
      <c r="FB8" s="4">
        <f t="shared" si="507"/>
        <v>1</v>
      </c>
      <c r="FC8" s="4">
        <f t="shared" si="507"/>
        <v>0</v>
      </c>
      <c r="FD8" s="4">
        <f t="shared" si="507"/>
        <v>1</v>
      </c>
      <c r="FE8" s="4">
        <f t="shared" si="507"/>
        <v>2</v>
      </c>
      <c r="FF8" s="4">
        <f t="shared" si="507"/>
        <v>1</v>
      </c>
      <c r="FG8" s="4">
        <f t="shared" si="507"/>
        <v>4</v>
      </c>
      <c r="FH8" s="4">
        <f t="shared" si="507"/>
        <v>0</v>
      </c>
      <c r="FI8" s="4">
        <f t="shared" si="507"/>
        <v>1</v>
      </c>
      <c r="FJ8" s="4">
        <f t="shared" si="507"/>
        <v>2</v>
      </c>
      <c r="FK8" s="4">
        <f t="shared" si="507"/>
        <v>0</v>
      </c>
      <c r="FL8" s="4">
        <f t="shared" si="507"/>
        <v>0</v>
      </c>
      <c r="FM8" s="4">
        <f t="shared" si="507"/>
        <v>1</v>
      </c>
      <c r="FN8" s="4">
        <f t="shared" si="507"/>
        <v>2</v>
      </c>
      <c r="FO8" s="4">
        <f t="shared" si="507"/>
        <v>1</v>
      </c>
      <c r="FP8" s="4">
        <f t="shared" si="507"/>
        <v>2</v>
      </c>
      <c r="FQ8" s="4">
        <f t="shared" si="507"/>
        <v>1</v>
      </c>
      <c r="FR8" s="4">
        <f t="shared" si="507"/>
        <v>1</v>
      </c>
      <c r="FS8" s="4">
        <f t="shared" si="507"/>
        <v>0</v>
      </c>
      <c r="FT8" s="4">
        <f t="shared" si="507"/>
        <v>1</v>
      </c>
      <c r="FU8" s="4">
        <f t="shared" si="507"/>
        <v>0</v>
      </c>
      <c r="FV8" s="4">
        <f t="shared" si="507"/>
        <v>0</v>
      </c>
      <c r="FW8" s="4">
        <f t="shared" si="507"/>
        <v>1</v>
      </c>
      <c r="FX8" s="4">
        <f t="shared" si="507"/>
        <v>1</v>
      </c>
      <c r="FY8" s="4">
        <f t="shared" si="507"/>
        <v>0</v>
      </c>
      <c r="FZ8" s="4">
        <f t="shared" si="507"/>
        <v>0</v>
      </c>
      <c r="GA8" s="4">
        <f t="shared" si="507"/>
        <v>1</v>
      </c>
      <c r="GB8" s="4">
        <f t="shared" si="507"/>
        <v>2</v>
      </c>
      <c r="GC8" s="4">
        <f t="shared" si="507"/>
        <v>1</v>
      </c>
      <c r="GD8" s="4">
        <f t="shared" si="507"/>
        <v>1</v>
      </c>
      <c r="GE8" s="4">
        <f t="shared" si="507"/>
        <v>2</v>
      </c>
      <c r="GF8" s="4">
        <f t="shared" si="507"/>
        <v>1</v>
      </c>
      <c r="GG8" s="4">
        <f t="shared" si="507"/>
        <v>2</v>
      </c>
      <c r="GH8" s="4">
        <f t="shared" si="507"/>
        <v>1</v>
      </c>
      <c r="GI8" s="4">
        <f t="shared" si="507"/>
        <v>0</v>
      </c>
      <c r="GJ8" s="4">
        <f t="shared" si="507"/>
        <v>0</v>
      </c>
      <c r="GK8" s="4">
        <f t="shared" si="507"/>
        <v>1</v>
      </c>
      <c r="GL8" s="4">
        <f t="shared" si="507"/>
        <v>1</v>
      </c>
      <c r="GM8">
        <f t="shared" si="325"/>
        <v>60</v>
      </c>
      <c r="GO8">
        <f t="shared" si="326"/>
        <v>1</v>
      </c>
      <c r="GP8">
        <f t="shared" ref="GP8:GP71" si="508">COUNTIFS($NG9:$NL9,NG8)</f>
        <v>0</v>
      </c>
      <c r="GQ8">
        <f t="shared" ref="GQ8:GQ39" si="509">COUNTIFS($NG9:$NL9,NH8)</f>
        <v>0</v>
      </c>
      <c r="GR8">
        <f t="shared" ref="GR8:GR71" si="510">COUNTIFS($NG9:$NL9,NI8)</f>
        <v>0</v>
      </c>
      <c r="GS8">
        <f t="shared" ref="GS8:GS71" si="511">COUNTIFS($NG9:$NL9,NJ8)</f>
        <v>1</v>
      </c>
      <c r="GT8">
        <f t="shared" ref="GT8:GT71" si="512">COUNTIFS($NG9:$NL9,NK8)</f>
        <v>0</v>
      </c>
      <c r="GU8">
        <f t="shared" ref="GU8:GU71" si="513">COUNTIFS($NG9:$NL9,NL8)</f>
        <v>0</v>
      </c>
      <c r="GV8" s="1">
        <f t="shared" si="329"/>
        <v>4</v>
      </c>
      <c r="GW8">
        <f t="shared" si="330"/>
        <v>0</v>
      </c>
      <c r="GX8">
        <f t="shared" si="181"/>
        <v>0</v>
      </c>
      <c r="GY8">
        <f t="shared" si="182"/>
        <v>0</v>
      </c>
      <c r="GZ8">
        <f t="shared" si="183"/>
        <v>0</v>
      </c>
      <c r="HA8">
        <f t="shared" si="184"/>
        <v>0</v>
      </c>
      <c r="HB8">
        <f t="shared" si="185"/>
        <v>0</v>
      </c>
      <c r="HC8">
        <f t="shared" si="186"/>
        <v>0</v>
      </c>
      <c r="HD8">
        <f t="shared" si="187"/>
        <v>0</v>
      </c>
      <c r="HE8">
        <f t="shared" si="188"/>
        <v>0</v>
      </c>
      <c r="HF8">
        <f t="shared" si="189"/>
        <v>0</v>
      </c>
      <c r="HG8">
        <f t="shared" si="190"/>
        <v>1</v>
      </c>
      <c r="HH8">
        <f t="shared" si="191"/>
        <v>0</v>
      </c>
      <c r="HI8">
        <f t="shared" si="192"/>
        <v>0</v>
      </c>
      <c r="HJ8">
        <f t="shared" si="193"/>
        <v>0</v>
      </c>
      <c r="HK8">
        <f t="shared" si="194"/>
        <v>0</v>
      </c>
      <c r="HL8">
        <f t="shared" si="195"/>
        <v>0</v>
      </c>
      <c r="HM8">
        <f t="shared" si="196"/>
        <v>0</v>
      </c>
      <c r="HN8">
        <f t="shared" si="197"/>
        <v>0</v>
      </c>
      <c r="HO8">
        <f t="shared" si="198"/>
        <v>0</v>
      </c>
      <c r="HP8">
        <f t="shared" si="199"/>
        <v>0</v>
      </c>
      <c r="HQ8">
        <f t="shared" si="200"/>
        <v>0</v>
      </c>
      <c r="HR8">
        <f t="shared" si="201"/>
        <v>0</v>
      </c>
      <c r="HS8">
        <f t="shared" si="202"/>
        <v>0</v>
      </c>
      <c r="HT8">
        <f t="shared" si="203"/>
        <v>0</v>
      </c>
      <c r="HU8">
        <f t="shared" si="204"/>
        <v>0</v>
      </c>
      <c r="HV8">
        <f t="shared" si="205"/>
        <v>0</v>
      </c>
      <c r="HW8">
        <f t="shared" si="206"/>
        <v>0</v>
      </c>
      <c r="HX8">
        <f t="shared" si="207"/>
        <v>0</v>
      </c>
      <c r="HY8">
        <f t="shared" si="208"/>
        <v>0</v>
      </c>
      <c r="HZ8">
        <f t="shared" si="209"/>
        <v>0</v>
      </c>
      <c r="IA8">
        <f t="shared" si="210"/>
        <v>0</v>
      </c>
      <c r="IB8">
        <f t="shared" si="211"/>
        <v>0</v>
      </c>
      <c r="IC8">
        <f t="shared" si="212"/>
        <v>0</v>
      </c>
      <c r="ID8">
        <f t="shared" si="213"/>
        <v>0</v>
      </c>
      <c r="IE8">
        <f t="shared" si="214"/>
        <v>0</v>
      </c>
      <c r="IF8">
        <f t="shared" si="215"/>
        <v>0</v>
      </c>
      <c r="IG8">
        <f t="shared" si="216"/>
        <v>0</v>
      </c>
      <c r="IH8">
        <f t="shared" si="217"/>
        <v>0</v>
      </c>
      <c r="II8">
        <f t="shared" si="218"/>
        <v>0</v>
      </c>
      <c r="IJ8">
        <f t="shared" si="219"/>
        <v>0</v>
      </c>
      <c r="IK8">
        <f t="shared" si="220"/>
        <v>0</v>
      </c>
      <c r="IL8">
        <f t="shared" si="221"/>
        <v>0</v>
      </c>
      <c r="IM8">
        <f t="shared" si="222"/>
        <v>0</v>
      </c>
      <c r="IN8">
        <f t="shared" si="223"/>
        <v>0</v>
      </c>
      <c r="IO8">
        <f t="shared" si="224"/>
        <v>0</v>
      </c>
      <c r="IP8">
        <f t="shared" si="225"/>
        <v>0</v>
      </c>
      <c r="IQ8">
        <f t="shared" si="226"/>
        <v>0</v>
      </c>
      <c r="IR8">
        <f t="shared" si="227"/>
        <v>0</v>
      </c>
      <c r="IS8">
        <f t="shared" si="228"/>
        <v>0</v>
      </c>
      <c r="IT8">
        <f t="shared" si="229"/>
        <v>0</v>
      </c>
      <c r="IU8">
        <f t="shared" si="230"/>
        <v>0</v>
      </c>
      <c r="IV8">
        <f t="shared" si="231"/>
        <v>0</v>
      </c>
      <c r="IW8">
        <f t="shared" si="232"/>
        <v>0</v>
      </c>
      <c r="IX8">
        <f t="shared" si="233"/>
        <v>0</v>
      </c>
      <c r="IY8">
        <f t="shared" si="234"/>
        <v>0</v>
      </c>
      <c r="IZ8">
        <f t="shared" si="235"/>
        <v>0</v>
      </c>
      <c r="JA8">
        <f t="shared" si="236"/>
        <v>0</v>
      </c>
      <c r="JB8">
        <f t="shared" si="331"/>
        <v>0</v>
      </c>
      <c r="JC8">
        <f t="shared" si="332"/>
        <v>0</v>
      </c>
      <c r="JF8">
        <f t="shared" si="333"/>
        <v>0</v>
      </c>
      <c r="JG8">
        <f t="shared" si="334"/>
        <v>0</v>
      </c>
      <c r="JH8">
        <f t="shared" si="335"/>
        <v>0</v>
      </c>
      <c r="JI8">
        <f t="shared" si="336"/>
        <v>0</v>
      </c>
      <c r="JJ8">
        <f t="shared" si="337"/>
        <v>0</v>
      </c>
      <c r="JK8">
        <f t="shared" si="338"/>
        <v>0</v>
      </c>
      <c r="JL8">
        <f t="shared" si="339"/>
        <v>0</v>
      </c>
      <c r="JM8">
        <f t="shared" si="340"/>
        <v>0</v>
      </c>
      <c r="JN8">
        <f t="shared" si="341"/>
        <v>0</v>
      </c>
      <c r="JO8">
        <f t="shared" si="342"/>
        <v>0</v>
      </c>
      <c r="JP8">
        <f t="shared" si="343"/>
        <v>0</v>
      </c>
      <c r="JQ8">
        <f t="shared" si="344"/>
        <v>0</v>
      </c>
      <c r="JR8">
        <f t="shared" si="345"/>
        <v>0</v>
      </c>
      <c r="JS8">
        <f t="shared" si="346"/>
        <v>0</v>
      </c>
      <c r="JT8">
        <f t="shared" si="347"/>
        <v>0</v>
      </c>
      <c r="JU8">
        <f t="shared" si="348"/>
        <v>0</v>
      </c>
      <c r="JV8">
        <f t="shared" si="349"/>
        <v>0</v>
      </c>
      <c r="JW8">
        <f t="shared" si="350"/>
        <v>0</v>
      </c>
      <c r="JX8">
        <f t="shared" si="351"/>
        <v>0</v>
      </c>
      <c r="JY8">
        <f t="shared" si="352"/>
        <v>0</v>
      </c>
      <c r="JZ8">
        <f t="shared" si="353"/>
        <v>0</v>
      </c>
      <c r="KA8">
        <f t="shared" si="354"/>
        <v>0</v>
      </c>
      <c r="KB8">
        <f t="shared" si="355"/>
        <v>0</v>
      </c>
      <c r="KC8">
        <f t="shared" si="356"/>
        <v>0</v>
      </c>
      <c r="KD8">
        <f t="shared" si="357"/>
        <v>0</v>
      </c>
      <c r="KE8">
        <f t="shared" si="358"/>
        <v>0</v>
      </c>
      <c r="KF8">
        <f t="shared" si="359"/>
        <v>0</v>
      </c>
      <c r="KG8">
        <f t="shared" si="360"/>
        <v>0</v>
      </c>
      <c r="KH8">
        <f t="shared" si="361"/>
        <v>0</v>
      </c>
      <c r="KI8">
        <f t="shared" si="362"/>
        <v>0</v>
      </c>
      <c r="KJ8">
        <f t="shared" si="363"/>
        <v>0</v>
      </c>
      <c r="KK8">
        <f t="shared" si="364"/>
        <v>0</v>
      </c>
      <c r="KL8">
        <f t="shared" si="365"/>
        <v>0</v>
      </c>
      <c r="KM8">
        <f t="shared" si="366"/>
        <v>0</v>
      </c>
      <c r="KN8">
        <f t="shared" si="367"/>
        <v>0</v>
      </c>
      <c r="KO8">
        <f t="shared" si="368"/>
        <v>0</v>
      </c>
      <c r="KP8">
        <f t="shared" si="369"/>
        <v>0</v>
      </c>
      <c r="KQ8">
        <f t="shared" si="370"/>
        <v>0</v>
      </c>
      <c r="KR8">
        <f t="shared" si="371"/>
        <v>0</v>
      </c>
      <c r="KS8">
        <f t="shared" si="372"/>
        <v>0</v>
      </c>
      <c r="KT8">
        <f t="shared" si="373"/>
        <v>0</v>
      </c>
      <c r="KU8">
        <f t="shared" si="374"/>
        <v>0</v>
      </c>
      <c r="KV8">
        <f t="shared" si="375"/>
        <v>0</v>
      </c>
      <c r="KW8">
        <f t="shared" si="376"/>
        <v>0</v>
      </c>
      <c r="KX8">
        <f t="shared" si="377"/>
        <v>0</v>
      </c>
      <c r="KY8">
        <f t="shared" si="378"/>
        <v>0</v>
      </c>
      <c r="KZ8">
        <f t="shared" si="379"/>
        <v>0</v>
      </c>
      <c r="LA8">
        <f t="shared" si="380"/>
        <v>0</v>
      </c>
      <c r="LB8">
        <f t="shared" si="381"/>
        <v>0</v>
      </c>
      <c r="LC8">
        <f t="shared" si="382"/>
        <v>0</v>
      </c>
      <c r="LD8">
        <f t="shared" si="383"/>
        <v>0</v>
      </c>
      <c r="LE8">
        <f t="shared" si="384"/>
        <v>0</v>
      </c>
      <c r="LF8">
        <f t="shared" si="385"/>
        <v>0</v>
      </c>
      <c r="LG8">
        <f t="shared" si="386"/>
        <v>0</v>
      </c>
      <c r="LH8">
        <f t="shared" si="387"/>
        <v>0</v>
      </c>
      <c r="LI8">
        <f t="shared" si="388"/>
        <v>0</v>
      </c>
      <c r="LJ8">
        <f t="shared" si="389"/>
        <v>0</v>
      </c>
      <c r="LK8">
        <f t="shared" si="390"/>
        <v>0</v>
      </c>
      <c r="LL8">
        <f t="shared" si="391"/>
        <v>0</v>
      </c>
      <c r="LN8">
        <f t="shared" si="392"/>
        <v>0</v>
      </c>
      <c r="LO8" s="12">
        <f t="shared" si="464"/>
        <v>100</v>
      </c>
      <c r="LQ8">
        <f t="shared" ref="LQ8:LR8" si="514">COUNTIFS($NG9:$NL18,NG18)</f>
        <v>2</v>
      </c>
      <c r="LR8">
        <f t="shared" si="514"/>
        <v>1</v>
      </c>
      <c r="LS8">
        <f t="shared" si="466"/>
        <v>4</v>
      </c>
      <c r="LT8">
        <f t="shared" si="467"/>
        <v>2</v>
      </c>
      <c r="LU8">
        <f t="shared" si="468"/>
        <v>2</v>
      </c>
      <c r="LV8">
        <f t="shared" si="394"/>
        <v>3</v>
      </c>
      <c r="LX8" s="5">
        <f t="shared" ref="LX8:MC8" si="515">COUNTIFS($NG8:$NL17,NG18)</f>
        <v>2</v>
      </c>
      <c r="LY8" s="5">
        <f t="shared" si="515"/>
        <v>0</v>
      </c>
      <c r="LZ8" s="5">
        <f t="shared" si="515"/>
        <v>4</v>
      </c>
      <c r="MA8" s="5">
        <f t="shared" si="515"/>
        <v>2</v>
      </c>
      <c r="MB8" s="5">
        <f t="shared" si="515"/>
        <v>1</v>
      </c>
      <c r="MC8" s="5">
        <f t="shared" si="515"/>
        <v>2</v>
      </c>
      <c r="MD8" s="5"/>
      <c r="ME8" s="5">
        <f t="shared" si="395"/>
        <v>1</v>
      </c>
      <c r="MF8" s="5">
        <f t="shared" si="396"/>
        <v>0</v>
      </c>
      <c r="MG8" s="5">
        <f>IF(LZ8=(LS8-1),0,1)</f>
        <v>1</v>
      </c>
      <c r="MH8" s="5">
        <f t="shared" si="470"/>
        <v>1</v>
      </c>
      <c r="MI8" s="5">
        <f t="shared" si="397"/>
        <v>0</v>
      </c>
      <c r="MJ8" s="5">
        <f t="shared" si="398"/>
        <v>0</v>
      </c>
      <c r="MK8" s="5"/>
      <c r="ML8" s="20">
        <f t="shared" si="471"/>
        <v>3</v>
      </c>
      <c r="MN8" s="4">
        <f t="shared" si="499"/>
        <v>2</v>
      </c>
      <c r="MO8" s="4">
        <f t="shared" si="500"/>
        <v>0</v>
      </c>
      <c r="MP8" s="4">
        <f t="shared" si="501"/>
        <v>4</v>
      </c>
      <c r="MQ8" s="4">
        <f t="shared" si="502"/>
        <v>2</v>
      </c>
      <c r="MR8" s="4">
        <f t="shared" si="503"/>
        <v>0</v>
      </c>
      <c r="MS8" s="4">
        <f t="shared" si="504"/>
        <v>0</v>
      </c>
      <c r="MU8">
        <f t="shared" si="472"/>
        <v>0</v>
      </c>
      <c r="MV8">
        <f t="shared" si="400"/>
        <v>1</v>
      </c>
      <c r="MW8">
        <f t="shared" si="473"/>
        <v>0</v>
      </c>
      <c r="MX8">
        <f t="shared" si="401"/>
        <v>0</v>
      </c>
      <c r="MY8">
        <f t="shared" si="485"/>
        <v>0</v>
      </c>
      <c r="MZ8">
        <f t="shared" si="486"/>
        <v>0</v>
      </c>
      <c r="NA8">
        <f t="shared" si="402"/>
        <v>1</v>
      </c>
      <c r="NB8">
        <f t="shared" si="403"/>
        <v>1</v>
      </c>
      <c r="NC8">
        <f t="shared" si="404"/>
        <v>0</v>
      </c>
      <c r="ND8">
        <f t="shared" si="405"/>
        <v>8</v>
      </c>
      <c r="NE8">
        <f>COUNTIFS(RN$2:RN$206,ND8)</f>
        <v>0</v>
      </c>
      <c r="NG8" s="18">
        <v>5</v>
      </c>
      <c r="NH8" s="18">
        <v>18</v>
      </c>
      <c r="NI8" s="18">
        <v>21</v>
      </c>
      <c r="NJ8" s="18">
        <v>22</v>
      </c>
      <c r="NK8" s="18">
        <v>28</v>
      </c>
      <c r="NL8" s="18">
        <v>31</v>
      </c>
      <c r="NM8" s="3"/>
      <c r="NN8" s="1">
        <f t="shared" si="406"/>
        <v>1</v>
      </c>
      <c r="NO8" s="1">
        <f t="shared" si="407"/>
        <v>0</v>
      </c>
      <c r="NP8" s="30">
        <f t="shared" si="408"/>
        <v>1</v>
      </c>
      <c r="NQ8" s="3"/>
      <c r="NR8" s="1">
        <f t="shared" si="409"/>
        <v>13</v>
      </c>
      <c r="NS8" s="1">
        <f t="shared" si="410"/>
        <v>3</v>
      </c>
      <c r="NT8" s="1">
        <f t="shared" si="411"/>
        <v>1</v>
      </c>
      <c r="NU8" s="1">
        <f t="shared" si="412"/>
        <v>6</v>
      </c>
      <c r="NV8" s="1">
        <f t="shared" si="413"/>
        <v>3</v>
      </c>
      <c r="NW8" s="1"/>
      <c r="NX8" s="1">
        <f t="shared" si="414"/>
        <v>4</v>
      </c>
      <c r="NY8" s="1"/>
      <c r="NZ8" s="1">
        <f t="shared" si="415"/>
        <v>1</v>
      </c>
      <c r="OA8" s="1">
        <f t="shared" si="255"/>
        <v>2</v>
      </c>
      <c r="OB8" s="1">
        <f t="shared" si="256"/>
        <v>3</v>
      </c>
      <c r="OC8" s="1">
        <f t="shared" si="257"/>
        <v>3</v>
      </c>
      <c r="OD8" s="1">
        <f t="shared" si="258"/>
        <v>3</v>
      </c>
      <c r="OE8" s="1">
        <f t="shared" si="259"/>
        <v>4</v>
      </c>
      <c r="OF8" s="1"/>
      <c r="OG8" s="1">
        <f t="shared" si="416"/>
        <v>4</v>
      </c>
      <c r="OH8" s="1"/>
      <c r="OI8" s="1">
        <f t="shared" si="474"/>
        <v>6</v>
      </c>
      <c r="OJ8" s="1">
        <f t="shared" si="417"/>
        <v>6</v>
      </c>
      <c r="OK8" s="1">
        <f t="shared" si="418"/>
        <v>4</v>
      </c>
      <c r="OL8" s="1">
        <f t="shared" si="419"/>
        <v>1</v>
      </c>
      <c r="OM8" s="1">
        <f t="shared" si="420"/>
        <v>2</v>
      </c>
      <c r="ON8" s="1">
        <f t="shared" si="421"/>
        <v>3</v>
      </c>
      <c r="OO8" s="1"/>
      <c r="OP8" s="1">
        <f t="shared" si="422"/>
        <v>0</v>
      </c>
      <c r="OQ8" s="1">
        <f t="shared" si="475"/>
        <v>6</v>
      </c>
      <c r="OR8" s="1">
        <f t="shared" si="423"/>
        <v>5</v>
      </c>
      <c r="OS8" s="1">
        <f t="shared" si="424"/>
        <v>6</v>
      </c>
      <c r="OT8" s="1">
        <f t="shared" si="425"/>
        <v>-1</v>
      </c>
      <c r="OU8" s="1">
        <f t="shared" si="426"/>
        <v>0</v>
      </c>
      <c r="OV8" s="19">
        <f t="shared" si="260"/>
        <v>5</v>
      </c>
      <c r="OW8" s="1"/>
      <c r="OX8" s="19">
        <f t="shared" si="427"/>
        <v>6</v>
      </c>
      <c r="OY8" s="1">
        <f t="shared" si="261"/>
        <v>4</v>
      </c>
      <c r="OZ8" s="1"/>
      <c r="PA8" s="1">
        <f t="shared" si="262"/>
        <v>6</v>
      </c>
      <c r="PB8" s="1">
        <f t="shared" si="428"/>
        <v>0</v>
      </c>
      <c r="PC8" s="1"/>
      <c r="PD8" s="19">
        <f t="shared" si="263"/>
        <v>6</v>
      </c>
      <c r="PE8" s="1"/>
      <c r="PF8" s="24">
        <f t="shared" si="264"/>
        <v>0</v>
      </c>
      <c r="PH8" s="3"/>
      <c r="PI8" s="1">
        <f t="shared" si="476"/>
        <v>6</v>
      </c>
      <c r="PJ8" s="19">
        <f t="shared" si="265"/>
        <v>2</v>
      </c>
      <c r="PK8" s="1">
        <f t="shared" si="429"/>
        <v>6</v>
      </c>
      <c r="PL8" s="19">
        <f t="shared" si="266"/>
        <v>1</v>
      </c>
      <c r="PM8" s="1">
        <f t="shared" si="477"/>
        <v>4</v>
      </c>
      <c r="PN8" s="19">
        <f t="shared" si="267"/>
        <v>1</v>
      </c>
      <c r="PO8" s="1">
        <f t="shared" si="430"/>
        <v>1</v>
      </c>
      <c r="PP8" s="19">
        <f t="shared" si="268"/>
        <v>2</v>
      </c>
      <c r="PQ8" s="1">
        <f t="shared" si="431"/>
        <v>2</v>
      </c>
      <c r="PR8" s="19">
        <f t="shared" si="269"/>
        <v>4</v>
      </c>
      <c r="PS8" s="1">
        <f t="shared" si="432"/>
        <v>3</v>
      </c>
      <c r="PT8" s="19">
        <f t="shared" si="270"/>
        <v>2</v>
      </c>
      <c r="PU8" s="3"/>
      <c r="PV8" s="1">
        <f t="shared" si="271"/>
        <v>6</v>
      </c>
      <c r="PW8" s="1">
        <f t="shared" si="272"/>
        <v>100</v>
      </c>
      <c r="PX8" s="1">
        <f t="shared" si="273"/>
        <v>100</v>
      </c>
      <c r="PY8" s="1">
        <f t="shared" si="274"/>
        <v>100</v>
      </c>
      <c r="PZ8" s="1">
        <f t="shared" si="275"/>
        <v>100</v>
      </c>
      <c r="QA8" s="1">
        <f t="shared" si="276"/>
        <v>100</v>
      </c>
      <c r="QB8" s="1"/>
      <c r="QC8" s="1">
        <f t="shared" si="277"/>
        <v>100</v>
      </c>
      <c r="QD8" s="1">
        <f t="shared" si="278"/>
        <v>100</v>
      </c>
      <c r="QE8" s="1">
        <f t="shared" si="279"/>
        <v>6</v>
      </c>
      <c r="QF8" s="1">
        <f t="shared" si="280"/>
        <v>100</v>
      </c>
      <c r="QG8" s="1">
        <f t="shared" si="281"/>
        <v>100</v>
      </c>
      <c r="QH8" s="1">
        <f t="shared" si="282"/>
        <v>100</v>
      </c>
      <c r="QI8" s="1"/>
      <c r="QJ8" s="1">
        <f t="shared" si="283"/>
        <v>100</v>
      </c>
      <c r="QK8" s="1">
        <f t="shared" si="284"/>
        <v>100</v>
      </c>
      <c r="QL8" s="1">
        <f t="shared" si="285"/>
        <v>4</v>
      </c>
      <c r="QM8" s="1">
        <f t="shared" si="286"/>
        <v>100</v>
      </c>
      <c r="QN8" s="1">
        <f t="shared" si="287"/>
        <v>100</v>
      </c>
      <c r="QO8" s="1">
        <f t="shared" si="288"/>
        <v>100</v>
      </c>
      <c r="QP8" s="1"/>
      <c r="QQ8" s="1">
        <f t="shared" si="289"/>
        <v>2</v>
      </c>
      <c r="QR8" s="1">
        <f t="shared" si="290"/>
        <v>1</v>
      </c>
      <c r="QS8" s="1">
        <f t="shared" si="291"/>
        <v>100</v>
      </c>
      <c r="QT8" s="1">
        <f t="shared" si="292"/>
        <v>100</v>
      </c>
      <c r="QU8" s="1">
        <f t="shared" si="293"/>
        <v>100</v>
      </c>
      <c r="QV8" s="1">
        <f t="shared" si="294"/>
        <v>100</v>
      </c>
      <c r="QW8" s="1"/>
      <c r="QX8" s="1">
        <f t="shared" si="295"/>
        <v>100</v>
      </c>
      <c r="QY8" s="1">
        <f t="shared" si="296"/>
        <v>8</v>
      </c>
      <c r="QZ8" s="1">
        <f t="shared" si="297"/>
        <v>2</v>
      </c>
      <c r="RA8" s="1">
        <f t="shared" si="298"/>
        <v>100</v>
      </c>
      <c r="RB8" s="1">
        <f t="shared" si="299"/>
        <v>100</v>
      </c>
      <c r="RC8" s="1">
        <f t="shared" si="300"/>
        <v>100</v>
      </c>
      <c r="RD8" s="1"/>
      <c r="RE8" s="1">
        <f t="shared" si="301"/>
        <v>100</v>
      </c>
      <c r="RF8" s="1">
        <f t="shared" si="302"/>
        <v>100</v>
      </c>
      <c r="RG8" s="1">
        <f t="shared" si="303"/>
        <v>100</v>
      </c>
      <c r="RH8" s="1">
        <f t="shared" si="304"/>
        <v>10</v>
      </c>
      <c r="RI8" s="1">
        <f t="shared" si="305"/>
        <v>3</v>
      </c>
      <c r="RJ8" s="1">
        <f t="shared" si="306"/>
        <v>100</v>
      </c>
      <c r="RK8" s="1"/>
      <c r="RL8">
        <f>SUM(IF(FREQUENCY(NG9:NL17,NG9:NL17)&gt;0,1))</f>
        <v>41</v>
      </c>
      <c r="RM8" s="4">
        <f t="shared" si="478"/>
        <v>19</v>
      </c>
      <c r="RN8" s="4">
        <f t="shared" ref="RN8:RN10" si="516">59-COUNTIFS(RO8:TU8,"x")</f>
        <v>18</v>
      </c>
      <c r="RO8" t="str">
        <f>IF(COUNTIFS($NG8:$NL17,RO$1),"x",RO$1)</f>
        <v>x</v>
      </c>
      <c r="RP8" t="str">
        <f t="shared" ref="RP8:TU8" si="517">IF(COUNTIFS($NG8:$NL17,RP$1),"x",RP$1)</f>
        <v>x</v>
      </c>
      <c r="RQ8" t="str">
        <f t="shared" si="517"/>
        <v>x</v>
      </c>
      <c r="RR8">
        <f t="shared" si="517"/>
        <v>4</v>
      </c>
      <c r="RS8" t="str">
        <f t="shared" si="517"/>
        <v>x</v>
      </c>
      <c r="RT8" t="str">
        <f t="shared" si="517"/>
        <v>x</v>
      </c>
      <c r="RU8">
        <f t="shared" si="517"/>
        <v>7</v>
      </c>
      <c r="RV8" t="str">
        <f t="shared" si="517"/>
        <v>x</v>
      </c>
      <c r="RW8" t="str">
        <f t="shared" si="517"/>
        <v>x</v>
      </c>
      <c r="RX8">
        <f t="shared" si="517"/>
        <v>10</v>
      </c>
      <c r="RY8">
        <f t="shared" si="517"/>
        <v>11</v>
      </c>
      <c r="RZ8">
        <f t="shared" si="517"/>
        <v>12</v>
      </c>
      <c r="SA8" t="str">
        <f t="shared" si="517"/>
        <v>x</v>
      </c>
      <c r="SB8">
        <f t="shared" si="517"/>
        <v>14</v>
      </c>
      <c r="SC8" t="str">
        <f t="shared" si="517"/>
        <v>x</v>
      </c>
      <c r="SD8" t="str">
        <f t="shared" si="517"/>
        <v>x</v>
      </c>
      <c r="SE8" t="str">
        <f t="shared" si="517"/>
        <v>x</v>
      </c>
      <c r="SF8" t="str">
        <f t="shared" si="517"/>
        <v>x</v>
      </c>
      <c r="SG8">
        <f t="shared" si="517"/>
        <v>19</v>
      </c>
      <c r="SH8" t="str">
        <f t="shared" si="517"/>
        <v>x</v>
      </c>
      <c r="SI8" t="str">
        <f t="shared" si="517"/>
        <v>x</v>
      </c>
      <c r="SJ8" t="str">
        <f t="shared" si="517"/>
        <v>x</v>
      </c>
      <c r="SK8" t="str">
        <f t="shared" si="517"/>
        <v>x</v>
      </c>
      <c r="SL8">
        <f t="shared" si="517"/>
        <v>24</v>
      </c>
      <c r="SM8" t="str">
        <f t="shared" si="517"/>
        <v>x</v>
      </c>
      <c r="SN8" t="str">
        <f t="shared" si="517"/>
        <v>x</v>
      </c>
      <c r="SO8" t="str">
        <f t="shared" si="517"/>
        <v>x</v>
      </c>
      <c r="SP8" t="str">
        <f t="shared" si="517"/>
        <v>x</v>
      </c>
      <c r="SQ8">
        <f t="shared" si="517"/>
        <v>29</v>
      </c>
      <c r="SR8" t="str">
        <f t="shared" si="517"/>
        <v>x</v>
      </c>
      <c r="SS8" t="str">
        <f t="shared" si="517"/>
        <v>x</v>
      </c>
      <c r="ST8">
        <f t="shared" si="517"/>
        <v>32</v>
      </c>
      <c r="SU8">
        <f t="shared" si="517"/>
        <v>33</v>
      </c>
      <c r="SV8" t="str">
        <f t="shared" si="517"/>
        <v>x</v>
      </c>
      <c r="SW8" t="str">
        <f t="shared" si="517"/>
        <v>x</v>
      </c>
      <c r="SX8" t="str">
        <f t="shared" si="517"/>
        <v>x</v>
      </c>
      <c r="SY8" t="str">
        <f t="shared" si="517"/>
        <v>x</v>
      </c>
      <c r="SZ8" t="str">
        <f t="shared" si="517"/>
        <v>x</v>
      </c>
      <c r="TA8" t="str">
        <f t="shared" si="517"/>
        <v>x</v>
      </c>
      <c r="TB8">
        <f t="shared" si="517"/>
        <v>40</v>
      </c>
      <c r="TC8" t="str">
        <f t="shared" si="517"/>
        <v>x</v>
      </c>
      <c r="TD8">
        <f t="shared" si="517"/>
        <v>42</v>
      </c>
      <c r="TE8">
        <f t="shared" si="517"/>
        <v>43</v>
      </c>
      <c r="TF8" t="str">
        <f t="shared" si="517"/>
        <v>x</v>
      </c>
      <c r="TG8" t="str">
        <f t="shared" si="517"/>
        <v>x</v>
      </c>
      <c r="TH8">
        <f t="shared" si="517"/>
        <v>46</v>
      </c>
      <c r="TI8">
        <f t="shared" si="517"/>
        <v>47</v>
      </c>
      <c r="TJ8" t="str">
        <f t="shared" si="517"/>
        <v>x</v>
      </c>
      <c r="TK8" t="str">
        <f t="shared" si="517"/>
        <v>x</v>
      </c>
      <c r="TL8" t="str">
        <f t="shared" si="517"/>
        <v>x</v>
      </c>
      <c r="TM8" t="str">
        <f t="shared" si="517"/>
        <v>x</v>
      </c>
      <c r="TN8" t="str">
        <f t="shared" si="517"/>
        <v>x</v>
      </c>
      <c r="TO8" t="str">
        <f t="shared" si="517"/>
        <v>x</v>
      </c>
      <c r="TP8" t="str">
        <f t="shared" si="517"/>
        <v>x</v>
      </c>
      <c r="TQ8" t="str">
        <f t="shared" si="517"/>
        <v>x</v>
      </c>
      <c r="TR8">
        <f t="shared" si="517"/>
        <v>56</v>
      </c>
      <c r="TS8">
        <f t="shared" si="517"/>
        <v>57</v>
      </c>
      <c r="TT8" t="str">
        <f t="shared" si="517"/>
        <v>x</v>
      </c>
      <c r="TU8" t="str">
        <f t="shared" si="517"/>
        <v>x</v>
      </c>
      <c r="TV8">
        <f t="shared" si="436"/>
        <v>19</v>
      </c>
      <c r="TW8" t="str">
        <f t="shared" ref="TW8:WC8" si="518">IF(COUNTIFS($NG8:$NL16,TW$1),"x",TW$1)</f>
        <v>x</v>
      </c>
      <c r="TX8" t="str">
        <f t="shared" si="518"/>
        <v>x</v>
      </c>
      <c r="TY8" t="str">
        <f t="shared" si="518"/>
        <v>x</v>
      </c>
      <c r="TZ8">
        <f t="shared" si="518"/>
        <v>4</v>
      </c>
      <c r="UA8" t="str">
        <f t="shared" si="518"/>
        <v>x</v>
      </c>
      <c r="UB8" t="str">
        <f t="shared" si="518"/>
        <v>x</v>
      </c>
      <c r="UC8">
        <f t="shared" si="518"/>
        <v>7</v>
      </c>
      <c r="UD8" t="str">
        <f t="shared" si="518"/>
        <v>x</v>
      </c>
      <c r="UE8" t="str">
        <f t="shared" si="518"/>
        <v>x</v>
      </c>
      <c r="UF8">
        <f t="shared" si="518"/>
        <v>10</v>
      </c>
      <c r="UG8">
        <f t="shared" si="518"/>
        <v>11</v>
      </c>
      <c r="UH8">
        <f t="shared" si="518"/>
        <v>12</v>
      </c>
      <c r="UI8" t="str">
        <f t="shared" si="518"/>
        <v>x</v>
      </c>
      <c r="UJ8">
        <f t="shared" si="518"/>
        <v>14</v>
      </c>
      <c r="UK8" t="str">
        <f t="shared" si="518"/>
        <v>x</v>
      </c>
      <c r="UL8" t="str">
        <f t="shared" si="518"/>
        <v>x</v>
      </c>
      <c r="UM8" t="str">
        <f t="shared" si="518"/>
        <v>x</v>
      </c>
      <c r="UN8" t="str">
        <f t="shared" si="518"/>
        <v>x</v>
      </c>
      <c r="UO8">
        <f t="shared" si="518"/>
        <v>19</v>
      </c>
      <c r="UP8" t="str">
        <f t="shared" si="518"/>
        <v>x</v>
      </c>
      <c r="UQ8" t="str">
        <f t="shared" si="518"/>
        <v>x</v>
      </c>
      <c r="UR8" t="str">
        <f t="shared" si="518"/>
        <v>x</v>
      </c>
      <c r="US8" t="str">
        <f t="shared" si="518"/>
        <v>x</v>
      </c>
      <c r="UT8">
        <f t="shared" si="518"/>
        <v>24</v>
      </c>
      <c r="UU8" t="str">
        <f t="shared" si="518"/>
        <v>x</v>
      </c>
      <c r="UV8" t="str">
        <f t="shared" si="518"/>
        <v>x</v>
      </c>
      <c r="UW8" t="str">
        <f t="shared" si="518"/>
        <v>x</v>
      </c>
      <c r="UX8" t="str">
        <f t="shared" si="518"/>
        <v>x</v>
      </c>
      <c r="UY8">
        <f t="shared" si="518"/>
        <v>29</v>
      </c>
      <c r="UZ8" t="str">
        <f t="shared" si="518"/>
        <v>x</v>
      </c>
      <c r="VA8" t="str">
        <f t="shared" si="518"/>
        <v>x</v>
      </c>
      <c r="VB8">
        <f t="shared" si="518"/>
        <v>32</v>
      </c>
      <c r="VC8">
        <f t="shared" si="518"/>
        <v>33</v>
      </c>
      <c r="VD8" t="str">
        <f t="shared" si="518"/>
        <v>x</v>
      </c>
      <c r="VE8" t="str">
        <f t="shared" si="518"/>
        <v>x</v>
      </c>
      <c r="VF8" t="str">
        <f t="shared" si="518"/>
        <v>x</v>
      </c>
      <c r="VG8" t="str">
        <f t="shared" si="518"/>
        <v>x</v>
      </c>
      <c r="VH8" t="str">
        <f t="shared" si="518"/>
        <v>x</v>
      </c>
      <c r="VI8" t="str">
        <f t="shared" si="518"/>
        <v>x</v>
      </c>
      <c r="VJ8">
        <f t="shared" si="518"/>
        <v>40</v>
      </c>
      <c r="VK8">
        <f t="shared" si="518"/>
        <v>41</v>
      </c>
      <c r="VL8">
        <f t="shared" si="518"/>
        <v>42</v>
      </c>
      <c r="VM8">
        <f t="shared" si="518"/>
        <v>43</v>
      </c>
      <c r="VN8" t="str">
        <f t="shared" si="518"/>
        <v>x</v>
      </c>
      <c r="VO8" t="str">
        <f t="shared" si="518"/>
        <v>x</v>
      </c>
      <c r="VP8">
        <f t="shared" si="518"/>
        <v>46</v>
      </c>
      <c r="VQ8">
        <f t="shared" si="518"/>
        <v>47</v>
      </c>
      <c r="VR8" t="str">
        <f t="shared" si="518"/>
        <v>x</v>
      </c>
      <c r="VS8" t="str">
        <f t="shared" si="518"/>
        <v>x</v>
      </c>
      <c r="VT8" t="str">
        <f t="shared" si="518"/>
        <v>x</v>
      </c>
      <c r="VU8" t="str">
        <f t="shared" si="518"/>
        <v>x</v>
      </c>
      <c r="VV8" t="str">
        <f t="shared" si="518"/>
        <v>x</v>
      </c>
      <c r="VW8" t="str">
        <f t="shared" si="518"/>
        <v>x</v>
      </c>
      <c r="VX8" t="str">
        <f t="shared" si="518"/>
        <v>x</v>
      </c>
      <c r="VY8" t="str">
        <f t="shared" si="518"/>
        <v>x</v>
      </c>
      <c r="VZ8">
        <f t="shared" si="518"/>
        <v>56</v>
      </c>
      <c r="WA8">
        <f t="shared" si="518"/>
        <v>57</v>
      </c>
      <c r="WB8" t="str">
        <f t="shared" si="518"/>
        <v>x</v>
      </c>
      <c r="WC8" t="str">
        <f t="shared" si="518"/>
        <v>x</v>
      </c>
      <c r="WE8">
        <f>COUNTIFS(NG8:NL8,"&lt;10")</f>
        <v>1</v>
      </c>
      <c r="WF8">
        <f t="shared" si="438"/>
        <v>1</v>
      </c>
      <c r="WG8">
        <f t="shared" si="309"/>
        <v>3</v>
      </c>
      <c r="WH8">
        <f t="shared" si="310"/>
        <v>1</v>
      </c>
      <c r="WI8">
        <f t="shared" si="311"/>
        <v>0</v>
      </c>
      <c r="WJ8">
        <f t="shared" si="312"/>
        <v>0</v>
      </c>
      <c r="WL8" s="1">
        <f t="shared" si="439"/>
        <v>6</v>
      </c>
      <c r="WM8" s="1">
        <f t="shared" si="440"/>
        <v>6</v>
      </c>
      <c r="WN8" s="1">
        <f t="shared" si="441"/>
        <v>4</v>
      </c>
      <c r="WO8" s="1">
        <f t="shared" si="442"/>
        <v>1</v>
      </c>
      <c r="WP8" s="1">
        <f t="shared" si="443"/>
        <v>2</v>
      </c>
      <c r="WQ8" s="1">
        <f t="shared" si="444"/>
        <v>3</v>
      </c>
      <c r="WS8">
        <f t="shared" si="445"/>
        <v>6</v>
      </c>
      <c r="WT8">
        <f t="shared" si="446"/>
        <v>6</v>
      </c>
      <c r="WU8">
        <f t="shared" si="447"/>
        <v>4</v>
      </c>
      <c r="WV8">
        <f t="shared" si="448"/>
        <v>1</v>
      </c>
      <c r="WW8">
        <f t="shared" si="449"/>
        <v>2</v>
      </c>
      <c r="WX8">
        <f t="shared" si="450"/>
        <v>3</v>
      </c>
      <c r="WZ8" s="4">
        <f t="shared" si="451"/>
        <v>1</v>
      </c>
      <c r="XB8" s="3">
        <f t="shared" si="452"/>
        <v>6</v>
      </c>
      <c r="XD8" s="3">
        <f t="shared" si="453"/>
        <v>4</v>
      </c>
      <c r="XE8" s="4">
        <f t="shared" si="454"/>
        <v>6</v>
      </c>
      <c r="XG8" s="4">
        <f t="shared" si="455"/>
        <v>0.66666666666666663</v>
      </c>
      <c r="XI8" s="4">
        <v>0.25</v>
      </c>
      <c r="XK8">
        <f t="shared" si="456"/>
        <v>3</v>
      </c>
      <c r="XM8">
        <f t="shared" si="482"/>
        <v>0</v>
      </c>
      <c r="XN8">
        <f t="shared" si="457"/>
        <v>0</v>
      </c>
      <c r="XO8" s="1">
        <f t="shared" si="458"/>
        <v>2</v>
      </c>
      <c r="XP8">
        <f t="shared" si="459"/>
        <v>0</v>
      </c>
      <c r="XR8">
        <f t="shared" si="460"/>
        <v>0</v>
      </c>
    </row>
    <row r="9" spans="2:642">
      <c r="D9" s="4">
        <f t="shared" si="118"/>
        <v>0</v>
      </c>
      <c r="E9" s="4">
        <f t="shared" si="119"/>
        <v>0</v>
      </c>
      <c r="F9" s="4">
        <f t="shared" si="120"/>
        <v>0</v>
      </c>
      <c r="G9" s="4">
        <f t="shared" si="121"/>
        <v>0</v>
      </c>
      <c r="H9" s="4">
        <f t="shared" si="122"/>
        <v>0</v>
      </c>
      <c r="I9" s="4">
        <f t="shared" si="123"/>
        <v>0</v>
      </c>
      <c r="J9" s="4">
        <f t="shared" si="124"/>
        <v>0</v>
      </c>
      <c r="K9" s="4">
        <f t="shared" si="125"/>
        <v>0</v>
      </c>
      <c r="L9" s="4">
        <f t="shared" si="126"/>
        <v>0</v>
      </c>
      <c r="M9" s="4">
        <f t="shared" si="314"/>
        <v>0</v>
      </c>
      <c r="N9" s="4">
        <f t="shared" si="127"/>
        <v>0</v>
      </c>
      <c r="O9" s="4">
        <f t="shared" si="128"/>
        <v>0</v>
      </c>
      <c r="P9" s="4">
        <f t="shared" si="129"/>
        <v>0</v>
      </c>
      <c r="Q9" s="4">
        <f t="shared" si="130"/>
        <v>0</v>
      </c>
      <c r="R9" s="4">
        <f t="shared" si="131"/>
        <v>0</v>
      </c>
      <c r="S9" s="4">
        <f t="shared" si="132"/>
        <v>18</v>
      </c>
      <c r="T9" s="4">
        <f t="shared" si="133"/>
        <v>0</v>
      </c>
      <c r="U9" s="4">
        <f t="shared" si="134"/>
        <v>0</v>
      </c>
      <c r="V9" s="4">
        <f t="shared" si="135"/>
        <v>0</v>
      </c>
      <c r="W9" s="4">
        <f t="shared" si="136"/>
        <v>0</v>
      </c>
      <c r="X9" s="4">
        <f t="shared" si="137"/>
        <v>0</v>
      </c>
      <c r="Y9" s="4">
        <f t="shared" si="138"/>
        <v>23</v>
      </c>
      <c r="Z9" s="4">
        <f t="shared" si="139"/>
        <v>0</v>
      </c>
      <c r="AA9" s="4">
        <f t="shared" si="140"/>
        <v>0</v>
      </c>
      <c r="AB9" s="4">
        <f t="shared" si="141"/>
        <v>0</v>
      </c>
      <c r="AC9" s="4">
        <f t="shared" si="142"/>
        <v>18</v>
      </c>
      <c r="AD9" s="4">
        <f t="shared" si="143"/>
        <v>0</v>
      </c>
      <c r="AE9" s="4">
        <f t="shared" si="144"/>
        <v>0</v>
      </c>
      <c r="AF9" s="4">
        <f t="shared" si="145"/>
        <v>0</v>
      </c>
      <c r="AG9" s="4">
        <f t="shared" si="146"/>
        <v>0</v>
      </c>
      <c r="AH9" s="4">
        <f t="shared" si="147"/>
        <v>0</v>
      </c>
      <c r="AI9" s="4">
        <f t="shared" si="148"/>
        <v>0</v>
      </c>
      <c r="AJ9" s="4">
        <f t="shared" si="149"/>
        <v>0</v>
      </c>
      <c r="AK9" s="4">
        <f t="shared" si="150"/>
        <v>0</v>
      </c>
      <c r="AL9" s="4">
        <f t="shared" si="151"/>
        <v>23</v>
      </c>
      <c r="AM9" s="4">
        <f t="shared" si="152"/>
        <v>0</v>
      </c>
      <c r="AN9" s="4">
        <f t="shared" si="153"/>
        <v>0</v>
      </c>
      <c r="AO9" s="4">
        <f t="shared" si="154"/>
        <v>0</v>
      </c>
      <c r="AP9" s="4">
        <f t="shared" si="155"/>
        <v>0</v>
      </c>
      <c r="AQ9" s="4">
        <f t="shared" si="156"/>
        <v>0</v>
      </c>
      <c r="AR9" s="4">
        <f t="shared" si="157"/>
        <v>0</v>
      </c>
      <c r="AS9" s="4">
        <f t="shared" si="158"/>
        <v>0</v>
      </c>
      <c r="AT9" s="4">
        <f t="shared" si="159"/>
        <v>0</v>
      </c>
      <c r="AU9" s="4">
        <f t="shared" si="160"/>
        <v>0</v>
      </c>
      <c r="AV9" s="4">
        <f t="shared" si="161"/>
        <v>0</v>
      </c>
      <c r="AW9" s="4">
        <f t="shared" si="162"/>
        <v>0</v>
      </c>
      <c r="AX9" s="4">
        <f t="shared" si="163"/>
        <v>0</v>
      </c>
      <c r="AY9" s="4">
        <f t="shared" si="164"/>
        <v>0</v>
      </c>
      <c r="AZ9" s="4">
        <f t="shared" si="165"/>
        <v>0</v>
      </c>
      <c r="BA9" s="4">
        <f t="shared" si="166"/>
        <v>25</v>
      </c>
      <c r="BB9" s="4">
        <f t="shared" si="167"/>
        <v>0</v>
      </c>
      <c r="BC9" s="4">
        <f t="shared" si="168"/>
        <v>0</v>
      </c>
      <c r="BD9" s="4">
        <f t="shared" si="169"/>
        <v>0</v>
      </c>
      <c r="BE9" s="4">
        <f t="shared" si="170"/>
        <v>16</v>
      </c>
      <c r="BF9" s="4">
        <f t="shared" si="171"/>
        <v>0</v>
      </c>
      <c r="BG9" s="4">
        <f t="shared" si="172"/>
        <v>0</v>
      </c>
      <c r="BH9" s="4">
        <f t="shared" si="173"/>
        <v>0</v>
      </c>
      <c r="BI9" s="4">
        <f t="shared" si="174"/>
        <v>0</v>
      </c>
      <c r="BJ9" s="4">
        <f t="shared" si="175"/>
        <v>0</v>
      </c>
      <c r="BK9" s="4">
        <f t="shared" si="315"/>
        <v>20.5</v>
      </c>
      <c r="BL9" s="4">
        <f t="shared" si="316"/>
        <v>20.135593220338983</v>
      </c>
      <c r="BM9" s="4">
        <f t="shared" si="317"/>
        <v>28.189830508474575</v>
      </c>
      <c r="BN9" s="4">
        <f t="shared" si="318"/>
        <v>12.081355932203389</v>
      </c>
      <c r="BO9" s="4">
        <f t="shared" si="319"/>
        <v>20.135593220338983</v>
      </c>
      <c r="BP9" s="4">
        <f t="shared" si="320"/>
        <v>1188</v>
      </c>
      <c r="BQ9" s="4">
        <f>COUNTIFS($NG9:$NL$206,EF$1)</f>
        <v>14</v>
      </c>
      <c r="BR9" s="4">
        <f>COUNTIFS($NG9:$NL$206,EG$1)</f>
        <v>25</v>
      </c>
      <c r="BS9" s="4">
        <f>COUNTIFS($NG9:$NL$206,EH$1)</f>
        <v>22</v>
      </c>
      <c r="BT9" s="4">
        <f>COUNTIFS($NG9:$NL$206,EI$1)</f>
        <v>22</v>
      </c>
      <c r="BU9" s="4">
        <f>COUNTIFS($NG9:$NL$206,EJ$1)</f>
        <v>27</v>
      </c>
      <c r="BV9" s="4">
        <f>COUNTIFS($NG9:$NL$206,EK$1)</f>
        <v>17</v>
      </c>
      <c r="BW9" s="4">
        <f>COUNTIFS($NG9:$NL$206,EL$1)</f>
        <v>12</v>
      </c>
      <c r="BX9" s="4">
        <f>COUNTIFS($NG9:$NL$206,EM$1)</f>
        <v>17</v>
      </c>
      <c r="BY9" s="4">
        <f>COUNTIFS($NG9:$NL$206,EN$1)</f>
        <v>26</v>
      </c>
      <c r="BZ9" s="4">
        <f>COUNTIFS($NG9:$NL$206,EO$1)</f>
        <v>23</v>
      </c>
      <c r="CA9" s="4">
        <f>COUNTIFS($NG9:$NL$206,EP$1)</f>
        <v>27</v>
      </c>
      <c r="CB9" s="4">
        <f>COUNTIFS($NG9:$NL$206,EQ$1)</f>
        <v>22</v>
      </c>
      <c r="CC9" s="4">
        <f>COUNTIFS($NG9:$NL$206,ER$1)</f>
        <v>15</v>
      </c>
      <c r="CD9" s="4">
        <f>COUNTIFS($NG9:$NL$206,ES$1)</f>
        <v>17</v>
      </c>
      <c r="CE9" s="4">
        <f>COUNTIFS($NG9:$NL$206,ET$1)</f>
        <v>22</v>
      </c>
      <c r="CF9" s="4">
        <f>COUNTIFS($NG9:$NL$206,EU$1)</f>
        <v>18</v>
      </c>
      <c r="CG9" s="4">
        <f>COUNTIFS($NG9:$NL$206,EV$1)</f>
        <v>27</v>
      </c>
      <c r="CH9" s="4">
        <f>COUNTIFS($NG9:$NL$206,EW$1)</f>
        <v>14</v>
      </c>
      <c r="CI9" s="4">
        <f>COUNTIFS($NG9:$NL$206,EX$1)</f>
        <v>21</v>
      </c>
      <c r="CJ9" s="4">
        <f>COUNTIFS($NG9:$NL$206,EY$1)</f>
        <v>21</v>
      </c>
      <c r="CK9" s="4">
        <f>COUNTIFS($NG9:$NL$206,EZ$1)</f>
        <v>21</v>
      </c>
      <c r="CL9" s="4">
        <f>COUNTIFS($NG9:$NL$206,FA$1)</f>
        <v>23</v>
      </c>
      <c r="CM9" s="4">
        <f>COUNTIFS($NG9:$NL$206,FB$1)</f>
        <v>19</v>
      </c>
      <c r="CN9" s="4">
        <f>COUNTIFS($NG9:$NL$206,FC$1)</f>
        <v>18</v>
      </c>
      <c r="CO9" s="4">
        <f>COUNTIFS($NG9:$NL$206,FD$1)</f>
        <v>21</v>
      </c>
      <c r="CP9" s="4">
        <f>COUNTIFS($NG9:$NL$206,FE$1)</f>
        <v>18</v>
      </c>
      <c r="CQ9" s="4">
        <f>COUNTIFS($NG9:$NL$206,FF$1)</f>
        <v>28</v>
      </c>
      <c r="CR9" s="4">
        <f>COUNTIFS($NG9:$NL$206,FG$1)</f>
        <v>26</v>
      </c>
      <c r="CS9" s="4">
        <f>COUNTIFS($NG9:$NL$206,FH$1)</f>
        <v>22</v>
      </c>
      <c r="CT9" s="4">
        <f>COUNTIFS($NG9:$NL$206,FI$1)</f>
        <v>22</v>
      </c>
      <c r="CU9" s="4">
        <f>COUNTIFS($NG9:$NL$206,FJ$1)</f>
        <v>26</v>
      </c>
      <c r="CV9" s="4">
        <f>COUNTIFS($NG9:$NL$206,FK$1)</f>
        <v>12</v>
      </c>
      <c r="CW9" s="4">
        <f>COUNTIFS($NG9:$NL$206,FL$1)</f>
        <v>16</v>
      </c>
      <c r="CX9" s="4">
        <f>COUNTIFS($NG9:$NL$206,FM$1)</f>
        <v>22</v>
      </c>
      <c r="CY9" s="4">
        <f>COUNTIFS($NG9:$NL$206,FN$1)</f>
        <v>23</v>
      </c>
      <c r="CZ9" s="4">
        <f>COUNTIFS($NG9:$NL$206,FO$1)</f>
        <v>13</v>
      </c>
      <c r="DA9" s="4">
        <f>COUNTIFS($NG9:$NL$206,FP$1)</f>
        <v>21</v>
      </c>
      <c r="DB9" s="4">
        <f>COUNTIFS($NG9:$NL$206,FQ$1)</f>
        <v>15</v>
      </c>
      <c r="DC9" s="4">
        <f>COUNTIFS($NG9:$NL$206,FR$1)</f>
        <v>17</v>
      </c>
      <c r="DD9" s="4">
        <f>COUNTIFS($NG9:$NL$206,FS$1)</f>
        <v>12</v>
      </c>
      <c r="DE9" s="4">
        <f>COUNTIFS($NG9:$NL$206,FT$1)</f>
        <v>21</v>
      </c>
      <c r="DF9" s="4">
        <f>COUNTIFS($NG9:$NL$206,FU$1)</f>
        <v>16</v>
      </c>
      <c r="DG9" s="4">
        <f>COUNTIFS($NG9:$NL$206,FV$1)</f>
        <v>17</v>
      </c>
      <c r="DH9" s="4">
        <f>COUNTIFS($NG9:$NL$206,FW$1)</f>
        <v>23</v>
      </c>
      <c r="DI9" s="4">
        <f>COUNTIFS($NG9:$NL$206,FX$1)</f>
        <v>22</v>
      </c>
      <c r="DJ9" s="4">
        <f>COUNTIFS($NG9:$NL$206,FY$1)</f>
        <v>18</v>
      </c>
      <c r="DK9" s="4">
        <f>COUNTIFS($NG9:$NL$206,FZ$1)</f>
        <v>12</v>
      </c>
      <c r="DL9" s="4">
        <f>COUNTIFS($NG9:$NL$206,GA$1)</f>
        <v>20</v>
      </c>
      <c r="DM9" s="4">
        <f>COUNTIFS($NG9:$NL$206,GB$1)</f>
        <v>14</v>
      </c>
      <c r="DN9" s="4">
        <f>COUNTIFS($NG9:$NL$206,GC$1)</f>
        <v>25</v>
      </c>
      <c r="DO9" s="4">
        <f>COUNTIFS($NG9:$NL$206,GD$1)</f>
        <v>13</v>
      </c>
      <c r="DP9" s="4">
        <f>COUNTIFS($NG9:$NL$206,GE$1)</f>
        <v>32</v>
      </c>
      <c r="DQ9" s="4">
        <f>COUNTIFS($NG9:$NL$206,GF$1)</f>
        <v>23</v>
      </c>
      <c r="DR9" s="4">
        <f>COUNTIFS($NG9:$NL$206,GG$1)</f>
        <v>16</v>
      </c>
      <c r="DS9" s="4">
        <f>COUNTIFS($NG9:$NL$206,GH$1)</f>
        <v>25</v>
      </c>
      <c r="DT9" s="4">
        <f>COUNTIFS($NG9:$NL$206,GI$1)</f>
        <v>16</v>
      </c>
      <c r="DU9" s="4">
        <f>COUNTIFS($NG9:$NL$206,GJ$1)</f>
        <v>20</v>
      </c>
      <c r="DV9" s="4">
        <f>COUNTIFS($NG9:$NL$206,GK$1)</f>
        <v>25</v>
      </c>
      <c r="DW9" s="4">
        <f>COUNTIFS($NG9:$NL$206,GL$1)</f>
        <v>26</v>
      </c>
      <c r="DZ9" s="5">
        <f t="shared" si="461"/>
        <v>42</v>
      </c>
      <c r="EA9" s="5">
        <f t="shared" si="462"/>
        <v>27</v>
      </c>
      <c r="EB9" s="5">
        <f>COUNTIFS(EF9:GL9,2)</f>
        <v>13</v>
      </c>
      <c r="EC9" s="5">
        <f t="shared" si="322"/>
        <v>1</v>
      </c>
      <c r="ED9" s="5">
        <f t="shared" si="323"/>
        <v>1</v>
      </c>
      <c r="EF9" s="4">
        <f t="shared" ref="EF9:GL9" si="519">COUNTIFS($NG9:$NL18,EF$1)</f>
        <v>1</v>
      </c>
      <c r="EG9" s="4">
        <f t="shared" si="519"/>
        <v>2</v>
      </c>
      <c r="EH9" s="4">
        <f t="shared" si="519"/>
        <v>2</v>
      </c>
      <c r="EI9" s="4">
        <f t="shared" si="519"/>
        <v>0</v>
      </c>
      <c r="EJ9" s="4">
        <f t="shared" si="519"/>
        <v>2</v>
      </c>
      <c r="EK9" s="4">
        <f t="shared" si="519"/>
        <v>1</v>
      </c>
      <c r="EL9" s="4">
        <f t="shared" si="519"/>
        <v>0</v>
      </c>
      <c r="EM9" s="4">
        <f t="shared" si="519"/>
        <v>1</v>
      </c>
      <c r="EN9" s="4">
        <f t="shared" si="519"/>
        <v>1</v>
      </c>
      <c r="EO9" s="4">
        <f t="shared" si="519"/>
        <v>0</v>
      </c>
      <c r="EP9" s="4">
        <f t="shared" si="519"/>
        <v>1</v>
      </c>
      <c r="EQ9" s="4">
        <f t="shared" si="519"/>
        <v>0</v>
      </c>
      <c r="ER9" s="4">
        <f t="shared" si="519"/>
        <v>1</v>
      </c>
      <c r="ES9" s="4">
        <f t="shared" si="519"/>
        <v>0</v>
      </c>
      <c r="ET9" s="4">
        <f t="shared" si="519"/>
        <v>1</v>
      </c>
      <c r="EU9" s="4">
        <f t="shared" si="519"/>
        <v>2</v>
      </c>
      <c r="EV9" s="4">
        <f t="shared" si="519"/>
        <v>1</v>
      </c>
      <c r="EW9" s="4">
        <f t="shared" si="519"/>
        <v>1</v>
      </c>
      <c r="EX9" s="4">
        <f t="shared" si="519"/>
        <v>0</v>
      </c>
      <c r="EY9" s="4">
        <f t="shared" si="519"/>
        <v>2</v>
      </c>
      <c r="EZ9" s="4">
        <f t="shared" si="519"/>
        <v>1</v>
      </c>
      <c r="FA9" s="4">
        <f t="shared" si="519"/>
        <v>2</v>
      </c>
      <c r="FB9" s="4">
        <f t="shared" si="519"/>
        <v>1</v>
      </c>
      <c r="FC9" s="4">
        <f t="shared" si="519"/>
        <v>0</v>
      </c>
      <c r="FD9" s="4">
        <f t="shared" si="519"/>
        <v>1</v>
      </c>
      <c r="FE9" s="4">
        <f t="shared" si="519"/>
        <v>2</v>
      </c>
      <c r="FF9" s="4">
        <f t="shared" si="519"/>
        <v>1</v>
      </c>
      <c r="FG9" s="4">
        <f t="shared" si="519"/>
        <v>4</v>
      </c>
      <c r="FH9" s="4">
        <f t="shared" si="519"/>
        <v>0</v>
      </c>
      <c r="FI9" s="4">
        <f t="shared" si="519"/>
        <v>1</v>
      </c>
      <c r="FJ9" s="4">
        <f t="shared" si="519"/>
        <v>2</v>
      </c>
      <c r="FK9" s="4">
        <f t="shared" si="519"/>
        <v>0</v>
      </c>
      <c r="FL9" s="4">
        <f t="shared" si="519"/>
        <v>0</v>
      </c>
      <c r="FM9" s="4">
        <f t="shared" si="519"/>
        <v>2</v>
      </c>
      <c r="FN9" s="4">
        <f t="shared" si="519"/>
        <v>2</v>
      </c>
      <c r="FO9" s="4">
        <f t="shared" si="519"/>
        <v>1</v>
      </c>
      <c r="FP9" s="4">
        <f t="shared" si="519"/>
        <v>2</v>
      </c>
      <c r="FQ9" s="4">
        <f t="shared" si="519"/>
        <v>1</v>
      </c>
      <c r="FR9" s="4">
        <f t="shared" si="519"/>
        <v>1</v>
      </c>
      <c r="FS9" s="4">
        <f t="shared" si="519"/>
        <v>0</v>
      </c>
      <c r="FT9" s="4">
        <f t="shared" si="519"/>
        <v>1</v>
      </c>
      <c r="FU9" s="4">
        <f t="shared" si="519"/>
        <v>0</v>
      </c>
      <c r="FV9" s="4">
        <f t="shared" si="519"/>
        <v>0</v>
      </c>
      <c r="FW9" s="4">
        <f t="shared" si="519"/>
        <v>1</v>
      </c>
      <c r="FX9" s="4">
        <f t="shared" si="519"/>
        <v>1</v>
      </c>
      <c r="FY9" s="4">
        <f t="shared" si="519"/>
        <v>0</v>
      </c>
      <c r="FZ9" s="4">
        <f t="shared" si="519"/>
        <v>0</v>
      </c>
      <c r="GA9" s="4">
        <f t="shared" si="519"/>
        <v>1</v>
      </c>
      <c r="GB9" s="4">
        <f t="shared" si="519"/>
        <v>2</v>
      </c>
      <c r="GC9" s="4">
        <f t="shared" si="519"/>
        <v>1</v>
      </c>
      <c r="GD9" s="4">
        <f t="shared" si="519"/>
        <v>1</v>
      </c>
      <c r="GE9" s="4">
        <f t="shared" si="519"/>
        <v>2</v>
      </c>
      <c r="GF9" s="4">
        <f t="shared" si="519"/>
        <v>1</v>
      </c>
      <c r="GG9" s="4">
        <f t="shared" si="519"/>
        <v>3</v>
      </c>
      <c r="GH9" s="4">
        <f t="shared" si="519"/>
        <v>1</v>
      </c>
      <c r="GI9" s="4">
        <f t="shared" si="519"/>
        <v>0</v>
      </c>
      <c r="GJ9" s="4">
        <f t="shared" si="519"/>
        <v>0</v>
      </c>
      <c r="GK9" s="4">
        <f t="shared" si="519"/>
        <v>1</v>
      </c>
      <c r="GL9" s="4">
        <f t="shared" si="519"/>
        <v>1</v>
      </c>
      <c r="GM9">
        <f t="shared" si="325"/>
        <v>60</v>
      </c>
      <c r="GO9">
        <f t="shared" si="326"/>
        <v>1</v>
      </c>
      <c r="GP9">
        <f t="shared" si="508"/>
        <v>0</v>
      </c>
      <c r="GQ9">
        <f t="shared" si="509"/>
        <v>1</v>
      </c>
      <c r="GR9">
        <f t="shared" si="510"/>
        <v>0</v>
      </c>
      <c r="GS9">
        <f t="shared" si="511"/>
        <v>0</v>
      </c>
      <c r="GT9">
        <f t="shared" si="512"/>
        <v>0</v>
      </c>
      <c r="GU9">
        <f t="shared" si="513"/>
        <v>0</v>
      </c>
      <c r="GV9" s="1">
        <f t="shared" si="329"/>
        <v>4</v>
      </c>
      <c r="GW9">
        <f t="shared" si="330"/>
        <v>0</v>
      </c>
      <c r="GX9">
        <f t="shared" si="181"/>
        <v>0</v>
      </c>
      <c r="GY9">
        <f t="shared" si="182"/>
        <v>0</v>
      </c>
      <c r="GZ9">
        <f t="shared" si="183"/>
        <v>0</v>
      </c>
      <c r="HA9">
        <f t="shared" si="184"/>
        <v>0</v>
      </c>
      <c r="HB9">
        <f t="shared" si="185"/>
        <v>0</v>
      </c>
      <c r="HC9">
        <f t="shared" si="186"/>
        <v>0</v>
      </c>
      <c r="HD9">
        <f t="shared" si="187"/>
        <v>0</v>
      </c>
      <c r="HE9">
        <f t="shared" si="188"/>
        <v>0</v>
      </c>
      <c r="HF9">
        <f t="shared" si="189"/>
        <v>0</v>
      </c>
      <c r="HG9">
        <f t="shared" si="190"/>
        <v>0</v>
      </c>
      <c r="HH9">
        <f t="shared" si="191"/>
        <v>0</v>
      </c>
      <c r="HI9">
        <f t="shared" si="192"/>
        <v>0</v>
      </c>
      <c r="HJ9">
        <f t="shared" si="193"/>
        <v>0</v>
      </c>
      <c r="HK9">
        <f t="shared" si="194"/>
        <v>0</v>
      </c>
      <c r="HL9">
        <f t="shared" si="195"/>
        <v>0</v>
      </c>
      <c r="HM9">
        <f t="shared" si="196"/>
        <v>0</v>
      </c>
      <c r="HN9">
        <f t="shared" si="197"/>
        <v>0</v>
      </c>
      <c r="HO9">
        <f t="shared" si="198"/>
        <v>0</v>
      </c>
      <c r="HP9">
        <f t="shared" si="199"/>
        <v>0</v>
      </c>
      <c r="HQ9">
        <f t="shared" si="200"/>
        <v>0</v>
      </c>
      <c r="HR9">
        <f t="shared" si="201"/>
        <v>0</v>
      </c>
      <c r="HS9">
        <f t="shared" si="202"/>
        <v>0</v>
      </c>
      <c r="HT9">
        <f t="shared" si="203"/>
        <v>1</v>
      </c>
      <c r="HU9">
        <f t="shared" si="204"/>
        <v>0</v>
      </c>
      <c r="HV9">
        <f t="shared" si="205"/>
        <v>0</v>
      </c>
      <c r="HW9">
        <f t="shared" si="206"/>
        <v>0</v>
      </c>
      <c r="HX9">
        <f t="shared" si="207"/>
        <v>0</v>
      </c>
      <c r="HY9">
        <f t="shared" si="208"/>
        <v>0</v>
      </c>
      <c r="HZ9">
        <f t="shared" si="209"/>
        <v>0</v>
      </c>
      <c r="IA9">
        <f t="shared" si="210"/>
        <v>0</v>
      </c>
      <c r="IB9">
        <f t="shared" si="211"/>
        <v>0</v>
      </c>
      <c r="IC9">
        <f t="shared" si="212"/>
        <v>0</v>
      </c>
      <c r="ID9">
        <f t="shared" si="213"/>
        <v>0</v>
      </c>
      <c r="IE9">
        <f t="shared" si="214"/>
        <v>0</v>
      </c>
      <c r="IF9">
        <f t="shared" si="215"/>
        <v>0</v>
      </c>
      <c r="IG9">
        <f t="shared" si="216"/>
        <v>0</v>
      </c>
      <c r="IH9">
        <f t="shared" si="217"/>
        <v>0</v>
      </c>
      <c r="II9">
        <f t="shared" si="218"/>
        <v>0</v>
      </c>
      <c r="IJ9">
        <f t="shared" si="219"/>
        <v>0</v>
      </c>
      <c r="IK9">
        <f t="shared" si="220"/>
        <v>0</v>
      </c>
      <c r="IL9">
        <f t="shared" si="221"/>
        <v>0</v>
      </c>
      <c r="IM9">
        <f t="shared" si="222"/>
        <v>0</v>
      </c>
      <c r="IN9">
        <f t="shared" si="223"/>
        <v>0</v>
      </c>
      <c r="IO9">
        <f t="shared" si="224"/>
        <v>0</v>
      </c>
      <c r="IP9">
        <f t="shared" si="225"/>
        <v>0</v>
      </c>
      <c r="IQ9">
        <f t="shared" si="226"/>
        <v>0</v>
      </c>
      <c r="IR9">
        <f t="shared" si="227"/>
        <v>0</v>
      </c>
      <c r="IS9">
        <f t="shared" si="228"/>
        <v>0</v>
      </c>
      <c r="IT9">
        <f t="shared" si="229"/>
        <v>0</v>
      </c>
      <c r="IU9">
        <f t="shared" si="230"/>
        <v>0</v>
      </c>
      <c r="IV9">
        <f t="shared" si="231"/>
        <v>0</v>
      </c>
      <c r="IW9">
        <f t="shared" si="232"/>
        <v>0</v>
      </c>
      <c r="IX9">
        <f t="shared" si="233"/>
        <v>0</v>
      </c>
      <c r="IY9">
        <f t="shared" si="234"/>
        <v>0</v>
      </c>
      <c r="IZ9">
        <f t="shared" si="235"/>
        <v>0</v>
      </c>
      <c r="JA9">
        <f t="shared" si="236"/>
        <v>0</v>
      </c>
      <c r="JB9">
        <f t="shared" si="331"/>
        <v>0</v>
      </c>
      <c r="JC9">
        <f t="shared" si="332"/>
        <v>0</v>
      </c>
      <c r="JF9">
        <f t="shared" si="333"/>
        <v>0</v>
      </c>
      <c r="JG9">
        <f t="shared" si="334"/>
        <v>0</v>
      </c>
      <c r="JH9">
        <f t="shared" si="335"/>
        <v>0</v>
      </c>
      <c r="JI9">
        <f t="shared" si="336"/>
        <v>0</v>
      </c>
      <c r="JJ9">
        <f t="shared" si="337"/>
        <v>0</v>
      </c>
      <c r="JK9">
        <f t="shared" si="338"/>
        <v>0</v>
      </c>
      <c r="JL9">
        <f t="shared" si="339"/>
        <v>0</v>
      </c>
      <c r="JM9">
        <f t="shared" si="340"/>
        <v>0</v>
      </c>
      <c r="JN9">
        <f t="shared" si="341"/>
        <v>0</v>
      </c>
      <c r="JO9">
        <f t="shared" si="342"/>
        <v>0</v>
      </c>
      <c r="JP9">
        <f t="shared" si="343"/>
        <v>0</v>
      </c>
      <c r="JQ9">
        <f t="shared" si="344"/>
        <v>0</v>
      </c>
      <c r="JR9">
        <f t="shared" si="345"/>
        <v>0</v>
      </c>
      <c r="JS9">
        <f t="shared" si="346"/>
        <v>0</v>
      </c>
      <c r="JT9">
        <f t="shared" si="347"/>
        <v>0</v>
      </c>
      <c r="JU9">
        <f t="shared" si="348"/>
        <v>0</v>
      </c>
      <c r="JV9">
        <f t="shared" si="349"/>
        <v>0</v>
      </c>
      <c r="JW9">
        <f t="shared" si="350"/>
        <v>0</v>
      </c>
      <c r="JX9">
        <f t="shared" si="351"/>
        <v>0</v>
      </c>
      <c r="JY9">
        <f t="shared" si="352"/>
        <v>0</v>
      </c>
      <c r="JZ9">
        <f t="shared" si="353"/>
        <v>0</v>
      </c>
      <c r="KA9">
        <f t="shared" si="354"/>
        <v>0</v>
      </c>
      <c r="KB9">
        <f t="shared" si="355"/>
        <v>0</v>
      </c>
      <c r="KC9">
        <f t="shared" si="356"/>
        <v>0</v>
      </c>
      <c r="KD9">
        <f t="shared" si="357"/>
        <v>0</v>
      </c>
      <c r="KE9">
        <f t="shared" si="358"/>
        <v>0</v>
      </c>
      <c r="KF9">
        <f t="shared" si="359"/>
        <v>0</v>
      </c>
      <c r="KG9">
        <f t="shared" si="360"/>
        <v>0</v>
      </c>
      <c r="KH9">
        <f t="shared" si="361"/>
        <v>0</v>
      </c>
      <c r="KI9">
        <f t="shared" si="362"/>
        <v>0</v>
      </c>
      <c r="KJ9">
        <f t="shared" si="363"/>
        <v>0</v>
      </c>
      <c r="KK9">
        <f t="shared" si="364"/>
        <v>0</v>
      </c>
      <c r="KL9">
        <f t="shared" si="365"/>
        <v>0</v>
      </c>
      <c r="KM9">
        <f t="shared" si="366"/>
        <v>0</v>
      </c>
      <c r="KN9">
        <f t="shared" si="367"/>
        <v>0</v>
      </c>
      <c r="KO9">
        <f t="shared" si="368"/>
        <v>0</v>
      </c>
      <c r="KP9">
        <f t="shared" si="369"/>
        <v>0</v>
      </c>
      <c r="KQ9">
        <f t="shared" si="370"/>
        <v>0</v>
      </c>
      <c r="KR9">
        <f t="shared" si="371"/>
        <v>0</v>
      </c>
      <c r="KS9">
        <f t="shared" si="372"/>
        <v>0</v>
      </c>
      <c r="KT9">
        <f t="shared" si="373"/>
        <v>0</v>
      </c>
      <c r="KU9">
        <f t="shared" si="374"/>
        <v>0</v>
      </c>
      <c r="KV9">
        <f t="shared" si="375"/>
        <v>0</v>
      </c>
      <c r="KW9">
        <f t="shared" si="376"/>
        <v>0</v>
      </c>
      <c r="KX9">
        <f t="shared" si="377"/>
        <v>0</v>
      </c>
      <c r="KY9">
        <f t="shared" si="378"/>
        <v>0</v>
      </c>
      <c r="KZ9">
        <f t="shared" si="379"/>
        <v>0</v>
      </c>
      <c r="LA9">
        <f t="shared" si="380"/>
        <v>0</v>
      </c>
      <c r="LB9">
        <f t="shared" si="381"/>
        <v>0</v>
      </c>
      <c r="LC9">
        <f t="shared" si="382"/>
        <v>1</v>
      </c>
      <c r="LD9">
        <f t="shared" si="383"/>
        <v>0</v>
      </c>
      <c r="LE9">
        <f t="shared" si="384"/>
        <v>0</v>
      </c>
      <c r="LF9">
        <f t="shared" si="385"/>
        <v>0</v>
      </c>
      <c r="LG9">
        <f t="shared" si="386"/>
        <v>0</v>
      </c>
      <c r="LH9">
        <f t="shared" si="387"/>
        <v>0</v>
      </c>
      <c r="LI9">
        <f t="shared" si="388"/>
        <v>0</v>
      </c>
      <c r="LJ9">
        <f t="shared" si="389"/>
        <v>0</v>
      </c>
      <c r="LK9">
        <f t="shared" si="390"/>
        <v>0</v>
      </c>
      <c r="LL9">
        <f t="shared" si="391"/>
        <v>0</v>
      </c>
      <c r="LN9">
        <f t="shared" si="392"/>
        <v>1</v>
      </c>
      <c r="LO9" s="12">
        <f t="shared" si="464"/>
        <v>100</v>
      </c>
      <c r="LQ9">
        <f t="shared" ref="LQ9:LR9" si="520">COUNTIFS($NG10:$NL19,NG19)</f>
        <v>3</v>
      </c>
      <c r="LR9">
        <f t="shared" si="520"/>
        <v>2</v>
      </c>
      <c r="LS9">
        <f t="shared" si="466"/>
        <v>1</v>
      </c>
      <c r="LT9">
        <f t="shared" si="467"/>
        <v>3</v>
      </c>
      <c r="LU9">
        <f t="shared" si="468"/>
        <v>3</v>
      </c>
      <c r="LV9">
        <f t="shared" si="394"/>
        <v>2</v>
      </c>
      <c r="LX9" s="5">
        <f t="shared" ref="LX9:MC9" si="521">COUNTIFS($NG9:$NL18,NG19)</f>
        <v>2</v>
      </c>
      <c r="LY9" s="5">
        <f t="shared" si="521"/>
        <v>1</v>
      </c>
      <c r="LZ9" s="5">
        <f t="shared" si="521"/>
        <v>0</v>
      </c>
      <c r="MA9" s="5">
        <f t="shared" si="521"/>
        <v>2</v>
      </c>
      <c r="MB9" s="5">
        <f t="shared" si="521"/>
        <v>2</v>
      </c>
      <c r="MC9" s="5">
        <f t="shared" si="521"/>
        <v>1</v>
      </c>
      <c r="MD9" s="5"/>
      <c r="ME9" s="5">
        <f t="shared" si="395"/>
        <v>0</v>
      </c>
      <c r="MF9" s="5">
        <f t="shared" si="396"/>
        <v>0</v>
      </c>
      <c r="MG9" s="5">
        <f t="shared" si="469"/>
        <v>0</v>
      </c>
      <c r="MH9" s="5">
        <f t="shared" si="470"/>
        <v>0</v>
      </c>
      <c r="MI9" s="5">
        <f t="shared" si="397"/>
        <v>0</v>
      </c>
      <c r="MJ9" s="5">
        <f t="shared" si="398"/>
        <v>0</v>
      </c>
      <c r="MK9" s="5"/>
      <c r="ML9" s="20">
        <f t="shared" si="471"/>
        <v>0</v>
      </c>
      <c r="MN9" s="4">
        <f t="shared" si="499"/>
        <v>0</v>
      </c>
      <c r="MO9" s="4">
        <f t="shared" si="500"/>
        <v>0</v>
      </c>
      <c r="MP9" s="4">
        <f t="shared" si="501"/>
        <v>0</v>
      </c>
      <c r="MQ9" s="4">
        <f t="shared" si="502"/>
        <v>0</v>
      </c>
      <c r="MR9" s="4">
        <f t="shared" si="503"/>
        <v>0</v>
      </c>
      <c r="MS9" s="4">
        <f t="shared" si="504"/>
        <v>0</v>
      </c>
      <c r="MU9">
        <f t="shared" si="472"/>
        <v>0</v>
      </c>
      <c r="MV9">
        <f t="shared" si="400"/>
        <v>0</v>
      </c>
      <c r="MW9">
        <f t="shared" si="473"/>
        <v>1</v>
      </c>
      <c r="MX9">
        <f t="shared" si="401"/>
        <v>0</v>
      </c>
      <c r="MY9">
        <f t="shared" si="485"/>
        <v>0</v>
      </c>
      <c r="MZ9">
        <f t="shared" si="486"/>
        <v>0</v>
      </c>
      <c r="NA9">
        <f t="shared" si="402"/>
        <v>1</v>
      </c>
      <c r="NB9">
        <f t="shared" si="403"/>
        <v>1</v>
      </c>
      <c r="NC9">
        <f t="shared" si="404"/>
        <v>0</v>
      </c>
      <c r="ND9">
        <f t="shared" si="405"/>
        <v>9</v>
      </c>
      <c r="NE9">
        <f>COUNTIFS(RN$2:RN$206,ND9)</f>
        <v>0</v>
      </c>
      <c r="NG9" s="18">
        <v>16</v>
      </c>
      <c r="NH9" s="18">
        <v>22</v>
      </c>
      <c r="NI9" s="18">
        <v>26</v>
      </c>
      <c r="NJ9" s="18">
        <v>35</v>
      </c>
      <c r="NK9" s="18">
        <v>50</v>
      </c>
      <c r="NL9" s="18">
        <v>54</v>
      </c>
      <c r="NM9" s="18"/>
      <c r="NN9" s="1">
        <f t="shared" si="406"/>
        <v>1</v>
      </c>
      <c r="NO9" s="1">
        <f t="shared" si="407"/>
        <v>1</v>
      </c>
      <c r="NP9" s="30">
        <f t="shared" si="408"/>
        <v>2</v>
      </c>
      <c r="NQ9" s="18"/>
      <c r="NR9" s="1">
        <f t="shared" si="409"/>
        <v>6</v>
      </c>
      <c r="NS9" s="1">
        <f t="shared" si="410"/>
        <v>4</v>
      </c>
      <c r="NT9" s="1">
        <f t="shared" si="411"/>
        <v>9</v>
      </c>
      <c r="NU9" s="1">
        <f t="shared" si="412"/>
        <v>15</v>
      </c>
      <c r="NV9" s="1">
        <f t="shared" si="413"/>
        <v>4</v>
      </c>
      <c r="NW9" s="1"/>
      <c r="NX9" s="1">
        <f t="shared" si="414"/>
        <v>4</v>
      </c>
      <c r="NY9" s="1"/>
      <c r="NZ9" s="1">
        <f t="shared" si="415"/>
        <v>2</v>
      </c>
      <c r="OA9" s="1">
        <f t="shared" si="255"/>
        <v>3</v>
      </c>
      <c r="OB9" s="1">
        <f t="shared" si="256"/>
        <v>3</v>
      </c>
      <c r="OC9" s="1">
        <f t="shared" si="257"/>
        <v>4</v>
      </c>
      <c r="OD9" s="1">
        <f t="shared" si="258"/>
        <v>6</v>
      </c>
      <c r="OE9" s="1">
        <f t="shared" si="259"/>
        <v>6</v>
      </c>
      <c r="OF9" s="1"/>
      <c r="OG9" s="1">
        <f t="shared" si="416"/>
        <v>4</v>
      </c>
      <c r="OH9" s="1"/>
      <c r="OI9" s="1">
        <f t="shared" si="474"/>
        <v>4</v>
      </c>
      <c r="OJ9" s="1">
        <f t="shared" si="417"/>
        <v>1</v>
      </c>
      <c r="OK9" s="1">
        <f t="shared" si="418"/>
        <v>4</v>
      </c>
      <c r="OL9" s="1">
        <f t="shared" si="419"/>
        <v>8</v>
      </c>
      <c r="OM9" s="1">
        <f t="shared" si="420"/>
        <v>0</v>
      </c>
      <c r="ON9" s="1">
        <f t="shared" si="421"/>
        <v>3</v>
      </c>
      <c r="OO9" s="1"/>
      <c r="OP9" s="1">
        <f t="shared" si="422"/>
        <v>1</v>
      </c>
      <c r="OQ9" s="1">
        <f t="shared" si="475"/>
        <v>5</v>
      </c>
      <c r="OR9" s="1">
        <f t="shared" si="423"/>
        <v>4</v>
      </c>
      <c r="OS9" s="1">
        <f t="shared" si="424"/>
        <v>5</v>
      </c>
      <c r="OT9" s="1">
        <f t="shared" si="425"/>
        <v>-1</v>
      </c>
      <c r="OU9" s="1">
        <f t="shared" si="426"/>
        <v>0</v>
      </c>
      <c r="OV9" s="19">
        <f t="shared" si="260"/>
        <v>5</v>
      </c>
      <c r="OW9" s="1"/>
      <c r="OX9" s="19">
        <f t="shared" si="427"/>
        <v>5</v>
      </c>
      <c r="OY9" s="1">
        <f t="shared" si="261"/>
        <v>4</v>
      </c>
      <c r="OZ9" s="1"/>
      <c r="PA9" s="1">
        <f t="shared" si="262"/>
        <v>5</v>
      </c>
      <c r="PB9" s="1">
        <f t="shared" si="428"/>
        <v>1</v>
      </c>
      <c r="PC9" s="1"/>
      <c r="PD9" s="19">
        <f t="shared" si="263"/>
        <v>5</v>
      </c>
      <c r="PE9" s="1"/>
      <c r="PF9" s="24">
        <f t="shared" si="264"/>
        <v>0</v>
      </c>
      <c r="PH9" s="3"/>
      <c r="PI9" s="1">
        <f t="shared" si="476"/>
        <v>4</v>
      </c>
      <c r="PJ9" s="19">
        <f t="shared" si="265"/>
        <v>1</v>
      </c>
      <c r="PK9" s="1">
        <f t="shared" si="429"/>
        <v>1</v>
      </c>
      <c r="PL9" s="19">
        <f t="shared" si="266"/>
        <v>1</v>
      </c>
      <c r="PM9" s="1">
        <f t="shared" si="477"/>
        <v>4</v>
      </c>
      <c r="PN9" s="19">
        <f t="shared" si="267"/>
        <v>1</v>
      </c>
      <c r="PO9" s="1">
        <f t="shared" si="430"/>
        <v>8</v>
      </c>
      <c r="PP9" s="19">
        <f t="shared" si="268"/>
        <v>1</v>
      </c>
      <c r="PQ9" s="1">
        <f t="shared" si="431"/>
        <v>0</v>
      </c>
      <c r="PR9" s="19">
        <f t="shared" si="269"/>
        <v>0</v>
      </c>
      <c r="PS9" s="1">
        <f t="shared" si="432"/>
        <v>3</v>
      </c>
      <c r="PT9" s="19">
        <f t="shared" si="270"/>
        <v>2</v>
      </c>
      <c r="PU9" s="3"/>
      <c r="PV9" s="1">
        <f t="shared" si="271"/>
        <v>100</v>
      </c>
      <c r="PW9" s="1">
        <f t="shared" si="272"/>
        <v>4</v>
      </c>
      <c r="PX9" s="1">
        <f t="shared" si="273"/>
        <v>100</v>
      </c>
      <c r="PY9" s="1">
        <f t="shared" si="274"/>
        <v>100</v>
      </c>
      <c r="PZ9" s="1">
        <f t="shared" si="275"/>
        <v>100</v>
      </c>
      <c r="QA9" s="1">
        <f t="shared" si="276"/>
        <v>100</v>
      </c>
      <c r="QB9" s="1"/>
      <c r="QC9" s="1">
        <f t="shared" si="277"/>
        <v>1</v>
      </c>
      <c r="QD9" s="1">
        <f t="shared" si="278"/>
        <v>100</v>
      </c>
      <c r="QE9" s="1">
        <f t="shared" si="279"/>
        <v>100</v>
      </c>
      <c r="QF9" s="1">
        <f t="shared" si="280"/>
        <v>100</v>
      </c>
      <c r="QG9" s="1">
        <f t="shared" si="281"/>
        <v>100</v>
      </c>
      <c r="QH9" s="1">
        <f t="shared" si="282"/>
        <v>100</v>
      </c>
      <c r="QI9" s="1"/>
      <c r="QJ9" s="1">
        <f t="shared" si="283"/>
        <v>100</v>
      </c>
      <c r="QK9" s="1">
        <f t="shared" si="284"/>
        <v>100</v>
      </c>
      <c r="QL9" s="1">
        <f t="shared" si="285"/>
        <v>100</v>
      </c>
      <c r="QM9" s="1">
        <f t="shared" si="286"/>
        <v>4</v>
      </c>
      <c r="QN9" s="1">
        <f t="shared" si="287"/>
        <v>100</v>
      </c>
      <c r="QO9" s="1">
        <f t="shared" si="288"/>
        <v>100</v>
      </c>
      <c r="QP9" s="1"/>
      <c r="QQ9" s="1">
        <f t="shared" si="289"/>
        <v>100</v>
      </c>
      <c r="QR9" s="1">
        <f t="shared" si="290"/>
        <v>100</v>
      </c>
      <c r="QS9" s="1">
        <f t="shared" si="291"/>
        <v>8</v>
      </c>
      <c r="QT9" s="1">
        <f t="shared" si="292"/>
        <v>100</v>
      </c>
      <c r="QU9" s="1">
        <f t="shared" si="293"/>
        <v>100</v>
      </c>
      <c r="QV9" s="1">
        <f t="shared" si="294"/>
        <v>100</v>
      </c>
      <c r="QW9" s="1"/>
      <c r="QX9" s="1">
        <f t="shared" si="295"/>
        <v>100</v>
      </c>
      <c r="QY9" s="1">
        <f t="shared" si="296"/>
        <v>100</v>
      </c>
      <c r="QZ9" s="1">
        <f t="shared" si="297"/>
        <v>100</v>
      </c>
      <c r="RA9" s="1">
        <f t="shared" si="298"/>
        <v>100</v>
      </c>
      <c r="RB9" s="1">
        <f t="shared" si="299"/>
        <v>100</v>
      </c>
      <c r="RC9" s="1">
        <f t="shared" si="300"/>
        <v>100</v>
      </c>
      <c r="RD9" s="1"/>
      <c r="RE9" s="1">
        <f t="shared" si="301"/>
        <v>100</v>
      </c>
      <c r="RF9" s="1">
        <f t="shared" si="302"/>
        <v>100</v>
      </c>
      <c r="RG9" s="1">
        <f t="shared" si="303"/>
        <v>100</v>
      </c>
      <c r="RH9" s="1">
        <f t="shared" si="304"/>
        <v>100</v>
      </c>
      <c r="RI9" s="1">
        <f t="shared" si="305"/>
        <v>100</v>
      </c>
      <c r="RJ9" s="1">
        <f t="shared" si="306"/>
        <v>3</v>
      </c>
      <c r="RK9" s="1"/>
      <c r="RL9">
        <f>SUM(IF(FREQUENCY(NG10:NL18,NG10:NL18)&gt;0,1))</f>
        <v>41</v>
      </c>
      <c r="RM9" s="4">
        <f t="shared" si="478"/>
        <v>18</v>
      </c>
      <c r="RN9" s="4">
        <f t="shared" si="516"/>
        <v>17</v>
      </c>
      <c r="RO9" t="str">
        <f>IF(COUNTIFS($NG9:$NL18,RO$1),"x",RO$1)</f>
        <v>x</v>
      </c>
      <c r="RP9" t="str">
        <f t="shared" ref="RP9:TU9" si="522">IF(COUNTIFS($NG9:$NL18,RP$1),"x",RP$1)</f>
        <v>x</v>
      </c>
      <c r="RQ9" t="str">
        <f t="shared" si="522"/>
        <v>x</v>
      </c>
      <c r="RR9">
        <f t="shared" si="522"/>
        <v>4</v>
      </c>
      <c r="RS9" t="str">
        <f t="shared" si="522"/>
        <v>x</v>
      </c>
      <c r="RT9" t="str">
        <f t="shared" si="522"/>
        <v>x</v>
      </c>
      <c r="RU9">
        <f t="shared" si="522"/>
        <v>7</v>
      </c>
      <c r="RV9" t="str">
        <f t="shared" si="522"/>
        <v>x</v>
      </c>
      <c r="RW9" t="str">
        <f t="shared" si="522"/>
        <v>x</v>
      </c>
      <c r="RX9">
        <f t="shared" si="522"/>
        <v>10</v>
      </c>
      <c r="RY9" t="str">
        <f t="shared" si="522"/>
        <v>x</v>
      </c>
      <c r="RZ9">
        <f t="shared" si="522"/>
        <v>12</v>
      </c>
      <c r="SA9" t="str">
        <f t="shared" si="522"/>
        <v>x</v>
      </c>
      <c r="SB9">
        <f t="shared" si="522"/>
        <v>14</v>
      </c>
      <c r="SC9" t="str">
        <f t="shared" si="522"/>
        <v>x</v>
      </c>
      <c r="SD9" t="str">
        <f t="shared" si="522"/>
        <v>x</v>
      </c>
      <c r="SE9" t="str">
        <f t="shared" si="522"/>
        <v>x</v>
      </c>
      <c r="SF9" t="str">
        <f t="shared" si="522"/>
        <v>x</v>
      </c>
      <c r="SG9">
        <f t="shared" si="522"/>
        <v>19</v>
      </c>
      <c r="SH9" t="str">
        <f t="shared" si="522"/>
        <v>x</v>
      </c>
      <c r="SI9" t="str">
        <f t="shared" si="522"/>
        <v>x</v>
      </c>
      <c r="SJ9" t="str">
        <f t="shared" si="522"/>
        <v>x</v>
      </c>
      <c r="SK9" t="str">
        <f t="shared" si="522"/>
        <v>x</v>
      </c>
      <c r="SL9">
        <f t="shared" si="522"/>
        <v>24</v>
      </c>
      <c r="SM9" t="str">
        <f t="shared" si="522"/>
        <v>x</v>
      </c>
      <c r="SN9" t="str">
        <f t="shared" si="522"/>
        <v>x</v>
      </c>
      <c r="SO9" t="str">
        <f t="shared" si="522"/>
        <v>x</v>
      </c>
      <c r="SP9" t="str">
        <f t="shared" si="522"/>
        <v>x</v>
      </c>
      <c r="SQ9">
        <f t="shared" si="522"/>
        <v>29</v>
      </c>
      <c r="SR9" t="str">
        <f t="shared" si="522"/>
        <v>x</v>
      </c>
      <c r="SS9" t="str">
        <f t="shared" si="522"/>
        <v>x</v>
      </c>
      <c r="ST9">
        <f t="shared" si="522"/>
        <v>32</v>
      </c>
      <c r="SU9">
        <f t="shared" si="522"/>
        <v>33</v>
      </c>
      <c r="SV9" t="str">
        <f t="shared" si="522"/>
        <v>x</v>
      </c>
      <c r="SW9" t="str">
        <f t="shared" si="522"/>
        <v>x</v>
      </c>
      <c r="SX9" t="str">
        <f t="shared" si="522"/>
        <v>x</v>
      </c>
      <c r="SY9" t="str">
        <f t="shared" si="522"/>
        <v>x</v>
      </c>
      <c r="SZ9" t="str">
        <f t="shared" si="522"/>
        <v>x</v>
      </c>
      <c r="TA9" t="str">
        <f t="shared" si="522"/>
        <v>x</v>
      </c>
      <c r="TB9">
        <f t="shared" si="522"/>
        <v>40</v>
      </c>
      <c r="TC9" t="str">
        <f t="shared" si="522"/>
        <v>x</v>
      </c>
      <c r="TD9">
        <f t="shared" si="522"/>
        <v>42</v>
      </c>
      <c r="TE9">
        <f t="shared" si="522"/>
        <v>43</v>
      </c>
      <c r="TF9" t="str">
        <f t="shared" si="522"/>
        <v>x</v>
      </c>
      <c r="TG9" t="str">
        <f t="shared" si="522"/>
        <v>x</v>
      </c>
      <c r="TH9">
        <f t="shared" si="522"/>
        <v>46</v>
      </c>
      <c r="TI9">
        <f t="shared" si="522"/>
        <v>47</v>
      </c>
      <c r="TJ9" t="str">
        <f t="shared" si="522"/>
        <v>x</v>
      </c>
      <c r="TK9" t="str">
        <f t="shared" si="522"/>
        <v>x</v>
      </c>
      <c r="TL9" t="str">
        <f t="shared" si="522"/>
        <v>x</v>
      </c>
      <c r="TM9" t="str">
        <f t="shared" si="522"/>
        <v>x</v>
      </c>
      <c r="TN9" t="str">
        <f t="shared" si="522"/>
        <v>x</v>
      </c>
      <c r="TO9" t="str">
        <f t="shared" si="522"/>
        <v>x</v>
      </c>
      <c r="TP9" t="str">
        <f t="shared" si="522"/>
        <v>x</v>
      </c>
      <c r="TQ9" t="str">
        <f t="shared" si="522"/>
        <v>x</v>
      </c>
      <c r="TR9">
        <f t="shared" si="522"/>
        <v>56</v>
      </c>
      <c r="TS9">
        <f t="shared" si="522"/>
        <v>57</v>
      </c>
      <c r="TT9" t="str">
        <f t="shared" si="522"/>
        <v>x</v>
      </c>
      <c r="TU9" t="str">
        <f t="shared" si="522"/>
        <v>x</v>
      </c>
      <c r="TV9">
        <f t="shared" si="436"/>
        <v>18</v>
      </c>
      <c r="TW9" t="str">
        <f t="shared" ref="TW9:WC9" si="523">IF(COUNTIFS($NG9:$NL17,TW$1),"x",TW$1)</f>
        <v>x</v>
      </c>
      <c r="TX9" t="str">
        <f t="shared" si="523"/>
        <v>x</v>
      </c>
      <c r="TY9" t="str">
        <f t="shared" si="523"/>
        <v>x</v>
      </c>
      <c r="TZ9">
        <f t="shared" si="523"/>
        <v>4</v>
      </c>
      <c r="UA9" t="str">
        <f t="shared" si="523"/>
        <v>x</v>
      </c>
      <c r="UB9" t="str">
        <f t="shared" si="523"/>
        <v>x</v>
      </c>
      <c r="UC9">
        <f t="shared" si="523"/>
        <v>7</v>
      </c>
      <c r="UD9" t="str">
        <f t="shared" si="523"/>
        <v>x</v>
      </c>
      <c r="UE9" t="str">
        <f t="shared" si="523"/>
        <v>x</v>
      </c>
      <c r="UF9">
        <f t="shared" si="523"/>
        <v>10</v>
      </c>
      <c r="UG9">
        <f t="shared" si="523"/>
        <v>11</v>
      </c>
      <c r="UH9">
        <f t="shared" si="523"/>
        <v>12</v>
      </c>
      <c r="UI9" t="str">
        <f t="shared" si="523"/>
        <v>x</v>
      </c>
      <c r="UJ9">
        <f t="shared" si="523"/>
        <v>14</v>
      </c>
      <c r="UK9" t="str">
        <f t="shared" si="523"/>
        <v>x</v>
      </c>
      <c r="UL9" t="str">
        <f t="shared" si="523"/>
        <v>x</v>
      </c>
      <c r="UM9" t="str">
        <f t="shared" si="523"/>
        <v>x</v>
      </c>
      <c r="UN9" t="str">
        <f t="shared" si="523"/>
        <v>x</v>
      </c>
      <c r="UO9">
        <f t="shared" si="523"/>
        <v>19</v>
      </c>
      <c r="UP9" t="str">
        <f t="shared" si="523"/>
        <v>x</v>
      </c>
      <c r="UQ9" t="str">
        <f t="shared" si="523"/>
        <v>x</v>
      </c>
      <c r="UR9" t="str">
        <f t="shared" si="523"/>
        <v>x</v>
      </c>
      <c r="US9" t="str">
        <f t="shared" si="523"/>
        <v>x</v>
      </c>
      <c r="UT9">
        <f t="shared" si="523"/>
        <v>24</v>
      </c>
      <c r="UU9" t="str">
        <f t="shared" si="523"/>
        <v>x</v>
      </c>
      <c r="UV9" t="str">
        <f t="shared" si="523"/>
        <v>x</v>
      </c>
      <c r="UW9" t="str">
        <f t="shared" si="523"/>
        <v>x</v>
      </c>
      <c r="UX9" t="str">
        <f t="shared" si="523"/>
        <v>x</v>
      </c>
      <c r="UY9">
        <f t="shared" si="523"/>
        <v>29</v>
      </c>
      <c r="UZ9" t="str">
        <f t="shared" si="523"/>
        <v>x</v>
      </c>
      <c r="VA9" t="str">
        <f t="shared" si="523"/>
        <v>x</v>
      </c>
      <c r="VB9">
        <f t="shared" si="523"/>
        <v>32</v>
      </c>
      <c r="VC9">
        <f t="shared" si="523"/>
        <v>33</v>
      </c>
      <c r="VD9" t="str">
        <f t="shared" si="523"/>
        <v>x</v>
      </c>
      <c r="VE9" t="str">
        <f t="shared" si="523"/>
        <v>x</v>
      </c>
      <c r="VF9" t="str">
        <f t="shared" si="523"/>
        <v>x</v>
      </c>
      <c r="VG9" t="str">
        <f t="shared" si="523"/>
        <v>x</v>
      </c>
      <c r="VH9" t="str">
        <f t="shared" si="523"/>
        <v>x</v>
      </c>
      <c r="VI9" t="str">
        <f t="shared" si="523"/>
        <v>x</v>
      </c>
      <c r="VJ9">
        <f t="shared" si="523"/>
        <v>40</v>
      </c>
      <c r="VK9" t="str">
        <f t="shared" si="523"/>
        <v>x</v>
      </c>
      <c r="VL9">
        <f t="shared" si="523"/>
        <v>42</v>
      </c>
      <c r="VM9">
        <f t="shared" si="523"/>
        <v>43</v>
      </c>
      <c r="VN9" t="str">
        <f t="shared" si="523"/>
        <v>x</v>
      </c>
      <c r="VO9" t="str">
        <f t="shared" si="523"/>
        <v>x</v>
      </c>
      <c r="VP9">
        <f t="shared" si="523"/>
        <v>46</v>
      </c>
      <c r="VQ9">
        <f t="shared" si="523"/>
        <v>47</v>
      </c>
      <c r="VR9" t="str">
        <f t="shared" si="523"/>
        <v>x</v>
      </c>
      <c r="VS9" t="str">
        <f t="shared" si="523"/>
        <v>x</v>
      </c>
      <c r="VT9" t="str">
        <f t="shared" si="523"/>
        <v>x</v>
      </c>
      <c r="VU9" t="str">
        <f t="shared" si="523"/>
        <v>x</v>
      </c>
      <c r="VV9" t="str">
        <f t="shared" si="523"/>
        <v>x</v>
      </c>
      <c r="VW9" t="str">
        <f t="shared" si="523"/>
        <v>x</v>
      </c>
      <c r="VX9" t="str">
        <f t="shared" si="523"/>
        <v>x</v>
      </c>
      <c r="VY9" t="str">
        <f t="shared" si="523"/>
        <v>x</v>
      </c>
      <c r="VZ9">
        <f t="shared" si="523"/>
        <v>56</v>
      </c>
      <c r="WA9">
        <f t="shared" si="523"/>
        <v>57</v>
      </c>
      <c r="WB9" t="str">
        <f t="shared" si="523"/>
        <v>x</v>
      </c>
      <c r="WC9" t="str">
        <f t="shared" si="523"/>
        <v>x</v>
      </c>
      <c r="WE9">
        <f>COUNTIFS(NG9:NL9,"&lt;10")</f>
        <v>0</v>
      </c>
      <c r="WF9">
        <f t="shared" si="438"/>
        <v>1</v>
      </c>
      <c r="WG9">
        <f t="shared" si="309"/>
        <v>2</v>
      </c>
      <c r="WH9">
        <f t="shared" si="310"/>
        <v>1</v>
      </c>
      <c r="WI9">
        <f t="shared" si="311"/>
        <v>0</v>
      </c>
      <c r="WJ9">
        <f t="shared" si="312"/>
        <v>2</v>
      </c>
      <c r="WL9" s="1">
        <f t="shared" si="439"/>
        <v>4</v>
      </c>
      <c r="WM9" s="1">
        <f t="shared" si="440"/>
        <v>1</v>
      </c>
      <c r="WN9" s="1">
        <f t="shared" si="441"/>
        <v>4</v>
      </c>
      <c r="WO9" s="1">
        <f t="shared" si="442"/>
        <v>8</v>
      </c>
      <c r="WP9" s="1">
        <f t="shared" si="443"/>
        <v>0</v>
      </c>
      <c r="WQ9" s="1">
        <f t="shared" si="444"/>
        <v>3</v>
      </c>
      <c r="WS9">
        <f t="shared" si="445"/>
        <v>4</v>
      </c>
      <c r="WT9">
        <f t="shared" si="446"/>
        <v>1</v>
      </c>
      <c r="WU9">
        <f t="shared" si="447"/>
        <v>4</v>
      </c>
      <c r="WV9">
        <f t="shared" si="448"/>
        <v>8</v>
      </c>
      <c r="WW9">
        <f t="shared" si="449"/>
        <v>100</v>
      </c>
      <c r="WX9">
        <f t="shared" si="450"/>
        <v>3</v>
      </c>
      <c r="WZ9" s="4">
        <f t="shared" si="451"/>
        <v>1</v>
      </c>
      <c r="XB9" s="3">
        <f t="shared" si="452"/>
        <v>8</v>
      </c>
      <c r="XD9" s="3">
        <f t="shared" si="453"/>
        <v>4</v>
      </c>
      <c r="XE9" s="4">
        <f t="shared" si="454"/>
        <v>5</v>
      </c>
      <c r="XG9" s="4">
        <f t="shared" si="455"/>
        <v>0.8</v>
      </c>
      <c r="XI9" s="4">
        <v>0.25</v>
      </c>
      <c r="XK9">
        <f t="shared" si="456"/>
        <v>3</v>
      </c>
      <c r="XM9">
        <f t="shared" si="482"/>
        <v>0</v>
      </c>
      <c r="XN9">
        <f t="shared" si="457"/>
        <v>0</v>
      </c>
      <c r="XO9" s="1">
        <f t="shared" si="458"/>
        <v>1</v>
      </c>
      <c r="XP9">
        <f t="shared" si="459"/>
        <v>0</v>
      </c>
      <c r="XR9">
        <f t="shared" si="460"/>
        <v>0</v>
      </c>
    </row>
    <row r="10" spans="2:642">
      <c r="D10" s="4">
        <f t="shared" si="118"/>
        <v>0</v>
      </c>
      <c r="E10" s="4">
        <f t="shared" si="119"/>
        <v>0</v>
      </c>
      <c r="F10" s="4">
        <f t="shared" si="120"/>
        <v>0</v>
      </c>
      <c r="G10" s="4">
        <f t="shared" si="121"/>
        <v>0</v>
      </c>
      <c r="H10" s="4">
        <f t="shared" si="122"/>
        <v>0</v>
      </c>
      <c r="I10" s="4">
        <f t="shared" si="123"/>
        <v>0</v>
      </c>
      <c r="J10" s="4">
        <f t="shared" si="124"/>
        <v>0</v>
      </c>
      <c r="K10" s="4">
        <f t="shared" si="125"/>
        <v>0</v>
      </c>
      <c r="L10" s="4">
        <f t="shared" si="126"/>
        <v>0</v>
      </c>
      <c r="M10" s="4">
        <f t="shared" si="314"/>
        <v>0</v>
      </c>
      <c r="N10" s="4">
        <f t="shared" si="127"/>
        <v>0</v>
      </c>
      <c r="O10" s="4">
        <f t="shared" si="128"/>
        <v>0</v>
      </c>
      <c r="P10" s="4">
        <f t="shared" si="129"/>
        <v>0</v>
      </c>
      <c r="Q10" s="4">
        <f t="shared" si="130"/>
        <v>0</v>
      </c>
      <c r="R10" s="4">
        <f t="shared" si="131"/>
        <v>0</v>
      </c>
      <c r="S10" s="4">
        <f t="shared" si="132"/>
        <v>0</v>
      </c>
      <c r="T10" s="4">
        <f t="shared" si="133"/>
        <v>0</v>
      </c>
      <c r="U10" s="4">
        <f t="shared" si="134"/>
        <v>0</v>
      </c>
      <c r="V10" s="4">
        <f t="shared" si="135"/>
        <v>0</v>
      </c>
      <c r="W10" s="4">
        <f t="shared" si="136"/>
        <v>0</v>
      </c>
      <c r="X10" s="4">
        <f t="shared" si="137"/>
        <v>0</v>
      </c>
      <c r="Y10" s="4">
        <f t="shared" si="138"/>
        <v>22</v>
      </c>
      <c r="Z10" s="4">
        <f t="shared" si="139"/>
        <v>19</v>
      </c>
      <c r="AA10" s="4">
        <f t="shared" si="140"/>
        <v>0</v>
      </c>
      <c r="AB10" s="4">
        <f t="shared" si="141"/>
        <v>0</v>
      </c>
      <c r="AC10" s="4">
        <f t="shared" si="142"/>
        <v>0</v>
      </c>
      <c r="AD10" s="4">
        <f t="shared" si="143"/>
        <v>0</v>
      </c>
      <c r="AE10" s="4">
        <f t="shared" si="144"/>
        <v>26</v>
      </c>
      <c r="AF10" s="4">
        <f t="shared" si="145"/>
        <v>0</v>
      </c>
      <c r="AG10" s="4">
        <f t="shared" si="146"/>
        <v>0</v>
      </c>
      <c r="AH10" s="4">
        <f t="shared" si="147"/>
        <v>0</v>
      </c>
      <c r="AI10" s="4">
        <f t="shared" si="148"/>
        <v>0</v>
      </c>
      <c r="AJ10" s="4">
        <f t="shared" si="149"/>
        <v>0</v>
      </c>
      <c r="AK10" s="4">
        <f t="shared" si="150"/>
        <v>0</v>
      </c>
      <c r="AL10" s="4">
        <f t="shared" si="151"/>
        <v>0</v>
      </c>
      <c r="AM10" s="4">
        <f t="shared" si="152"/>
        <v>0</v>
      </c>
      <c r="AN10" s="4">
        <f t="shared" si="153"/>
        <v>0</v>
      </c>
      <c r="AO10" s="4">
        <f t="shared" si="154"/>
        <v>0</v>
      </c>
      <c r="AP10" s="4">
        <f t="shared" si="155"/>
        <v>17</v>
      </c>
      <c r="AQ10" s="4">
        <f t="shared" si="156"/>
        <v>0</v>
      </c>
      <c r="AR10" s="4">
        <f t="shared" si="157"/>
        <v>0</v>
      </c>
      <c r="AS10" s="4">
        <f t="shared" si="158"/>
        <v>0</v>
      </c>
      <c r="AT10" s="4">
        <f t="shared" si="159"/>
        <v>0</v>
      </c>
      <c r="AU10" s="4">
        <f t="shared" si="160"/>
        <v>0</v>
      </c>
      <c r="AV10" s="4">
        <f t="shared" si="161"/>
        <v>0</v>
      </c>
      <c r="AW10" s="4">
        <f t="shared" si="162"/>
        <v>0</v>
      </c>
      <c r="AX10" s="4">
        <f t="shared" si="163"/>
        <v>0</v>
      </c>
      <c r="AY10" s="4">
        <f t="shared" si="164"/>
        <v>0</v>
      </c>
      <c r="AZ10" s="4">
        <f t="shared" si="165"/>
        <v>0</v>
      </c>
      <c r="BA10" s="4">
        <f t="shared" si="166"/>
        <v>0</v>
      </c>
      <c r="BB10" s="4">
        <f t="shared" si="167"/>
        <v>13</v>
      </c>
      <c r="BC10" s="4">
        <f t="shared" si="168"/>
        <v>32</v>
      </c>
      <c r="BD10" s="4">
        <f t="shared" si="169"/>
        <v>0</v>
      </c>
      <c r="BE10" s="4">
        <f t="shared" si="170"/>
        <v>0</v>
      </c>
      <c r="BF10" s="4">
        <f t="shared" si="171"/>
        <v>0</v>
      </c>
      <c r="BG10" s="4">
        <f t="shared" si="172"/>
        <v>0</v>
      </c>
      <c r="BH10" s="4">
        <f t="shared" si="173"/>
        <v>0</v>
      </c>
      <c r="BI10" s="4">
        <f t="shared" si="174"/>
        <v>0</v>
      </c>
      <c r="BJ10" s="4">
        <f t="shared" si="175"/>
        <v>0</v>
      </c>
      <c r="BK10" s="4">
        <f t="shared" si="315"/>
        <v>21.5</v>
      </c>
      <c r="BL10" s="4">
        <f t="shared" si="316"/>
        <v>20.033898305084747</v>
      </c>
      <c r="BM10" s="4">
        <f t="shared" si="317"/>
        <v>28.047457627118643</v>
      </c>
      <c r="BN10" s="4">
        <f t="shared" si="318"/>
        <v>12.020338983050848</v>
      </c>
      <c r="BO10" s="4">
        <f t="shared" si="319"/>
        <v>20.033898305084747</v>
      </c>
      <c r="BP10" s="4">
        <f t="shared" si="320"/>
        <v>1182</v>
      </c>
      <c r="BQ10" s="4">
        <f>COUNTIFS($NG10:$NL$206,EF$1)</f>
        <v>14</v>
      </c>
      <c r="BR10" s="4">
        <f>COUNTIFS($NG10:$NL$206,EG$1)</f>
        <v>25</v>
      </c>
      <c r="BS10" s="4">
        <f>COUNTIFS($NG10:$NL$206,EH$1)</f>
        <v>22</v>
      </c>
      <c r="BT10" s="4">
        <f>COUNTIFS($NG10:$NL$206,EI$1)</f>
        <v>22</v>
      </c>
      <c r="BU10" s="4">
        <f>COUNTIFS($NG10:$NL$206,EJ$1)</f>
        <v>27</v>
      </c>
      <c r="BV10" s="4">
        <f>COUNTIFS($NG10:$NL$206,EK$1)</f>
        <v>17</v>
      </c>
      <c r="BW10" s="4">
        <f>COUNTIFS($NG10:$NL$206,EL$1)</f>
        <v>12</v>
      </c>
      <c r="BX10" s="4">
        <f>COUNTIFS($NG10:$NL$206,EM$1)</f>
        <v>17</v>
      </c>
      <c r="BY10" s="4">
        <f>COUNTIFS($NG10:$NL$206,EN$1)</f>
        <v>26</v>
      </c>
      <c r="BZ10" s="4">
        <f>COUNTIFS($NG10:$NL$206,EO$1)</f>
        <v>23</v>
      </c>
      <c r="CA10" s="4">
        <f>COUNTIFS($NG10:$NL$206,EP$1)</f>
        <v>27</v>
      </c>
      <c r="CB10" s="4">
        <f>COUNTIFS($NG10:$NL$206,EQ$1)</f>
        <v>22</v>
      </c>
      <c r="CC10" s="4">
        <f>COUNTIFS($NG10:$NL$206,ER$1)</f>
        <v>15</v>
      </c>
      <c r="CD10" s="4">
        <f>COUNTIFS($NG10:$NL$206,ES$1)</f>
        <v>17</v>
      </c>
      <c r="CE10" s="4">
        <f>COUNTIFS($NG10:$NL$206,ET$1)</f>
        <v>22</v>
      </c>
      <c r="CF10" s="4">
        <f>COUNTIFS($NG10:$NL$206,EU$1)</f>
        <v>17</v>
      </c>
      <c r="CG10" s="4">
        <f>COUNTIFS($NG10:$NL$206,EV$1)</f>
        <v>27</v>
      </c>
      <c r="CH10" s="4">
        <f>COUNTIFS($NG10:$NL$206,EW$1)</f>
        <v>14</v>
      </c>
      <c r="CI10" s="4">
        <f>COUNTIFS($NG10:$NL$206,EX$1)</f>
        <v>21</v>
      </c>
      <c r="CJ10" s="4">
        <f>COUNTIFS($NG10:$NL$206,EY$1)</f>
        <v>21</v>
      </c>
      <c r="CK10" s="4">
        <f>COUNTIFS($NG10:$NL$206,EZ$1)</f>
        <v>21</v>
      </c>
      <c r="CL10" s="4">
        <f>COUNTIFS($NG10:$NL$206,FA$1)</f>
        <v>22</v>
      </c>
      <c r="CM10" s="4">
        <f>COUNTIFS($NG10:$NL$206,FB$1)</f>
        <v>19</v>
      </c>
      <c r="CN10" s="4">
        <f>COUNTIFS($NG10:$NL$206,FC$1)</f>
        <v>18</v>
      </c>
      <c r="CO10" s="4">
        <f>COUNTIFS($NG10:$NL$206,FD$1)</f>
        <v>21</v>
      </c>
      <c r="CP10" s="4">
        <f>COUNTIFS($NG10:$NL$206,FE$1)</f>
        <v>17</v>
      </c>
      <c r="CQ10" s="4">
        <f>COUNTIFS($NG10:$NL$206,FF$1)</f>
        <v>28</v>
      </c>
      <c r="CR10" s="4">
        <f>COUNTIFS($NG10:$NL$206,FG$1)</f>
        <v>26</v>
      </c>
      <c r="CS10" s="4">
        <f>COUNTIFS($NG10:$NL$206,FH$1)</f>
        <v>22</v>
      </c>
      <c r="CT10" s="4">
        <f>COUNTIFS($NG10:$NL$206,FI$1)</f>
        <v>22</v>
      </c>
      <c r="CU10" s="4">
        <f>COUNTIFS($NG10:$NL$206,FJ$1)</f>
        <v>26</v>
      </c>
      <c r="CV10" s="4">
        <f>COUNTIFS($NG10:$NL$206,FK$1)</f>
        <v>12</v>
      </c>
      <c r="CW10" s="4">
        <f>COUNTIFS($NG10:$NL$206,FL$1)</f>
        <v>16</v>
      </c>
      <c r="CX10" s="4">
        <f>COUNTIFS($NG10:$NL$206,FM$1)</f>
        <v>22</v>
      </c>
      <c r="CY10" s="4">
        <f>COUNTIFS($NG10:$NL$206,FN$1)</f>
        <v>22</v>
      </c>
      <c r="CZ10" s="4">
        <f>COUNTIFS($NG10:$NL$206,FO$1)</f>
        <v>13</v>
      </c>
      <c r="DA10" s="4">
        <f>COUNTIFS($NG10:$NL$206,FP$1)</f>
        <v>21</v>
      </c>
      <c r="DB10" s="4">
        <f>COUNTIFS($NG10:$NL$206,FQ$1)</f>
        <v>15</v>
      </c>
      <c r="DC10" s="4">
        <f>COUNTIFS($NG10:$NL$206,FR$1)</f>
        <v>17</v>
      </c>
      <c r="DD10" s="4">
        <f>COUNTIFS($NG10:$NL$206,FS$1)</f>
        <v>12</v>
      </c>
      <c r="DE10" s="4">
        <f>COUNTIFS($NG10:$NL$206,FT$1)</f>
        <v>21</v>
      </c>
      <c r="DF10" s="4">
        <f>COUNTIFS($NG10:$NL$206,FU$1)</f>
        <v>16</v>
      </c>
      <c r="DG10" s="4">
        <f>COUNTIFS($NG10:$NL$206,FV$1)</f>
        <v>17</v>
      </c>
      <c r="DH10" s="4">
        <f>COUNTIFS($NG10:$NL$206,FW$1)</f>
        <v>23</v>
      </c>
      <c r="DI10" s="4">
        <f>COUNTIFS($NG10:$NL$206,FX$1)</f>
        <v>22</v>
      </c>
      <c r="DJ10" s="4">
        <f>COUNTIFS($NG10:$NL$206,FY$1)</f>
        <v>18</v>
      </c>
      <c r="DK10" s="4">
        <f>COUNTIFS($NG10:$NL$206,FZ$1)</f>
        <v>12</v>
      </c>
      <c r="DL10" s="4">
        <f>COUNTIFS($NG10:$NL$206,GA$1)</f>
        <v>20</v>
      </c>
      <c r="DM10" s="4">
        <f>COUNTIFS($NG10:$NL$206,GB$1)</f>
        <v>14</v>
      </c>
      <c r="DN10" s="4">
        <f>COUNTIFS($NG10:$NL$206,GC$1)</f>
        <v>24</v>
      </c>
      <c r="DO10" s="4">
        <f>COUNTIFS($NG10:$NL$206,GD$1)</f>
        <v>13</v>
      </c>
      <c r="DP10" s="4">
        <f>COUNTIFS($NG10:$NL$206,GE$1)</f>
        <v>32</v>
      </c>
      <c r="DQ10" s="4">
        <f>COUNTIFS($NG10:$NL$206,GF$1)</f>
        <v>23</v>
      </c>
      <c r="DR10" s="4">
        <f>COUNTIFS($NG10:$NL$206,GG$1)</f>
        <v>15</v>
      </c>
      <c r="DS10" s="4">
        <f>COUNTIFS($NG10:$NL$206,GH$1)</f>
        <v>25</v>
      </c>
      <c r="DT10" s="4">
        <f>COUNTIFS($NG10:$NL$206,GI$1)</f>
        <v>16</v>
      </c>
      <c r="DU10" s="4">
        <f>COUNTIFS($NG10:$NL$206,GJ$1)</f>
        <v>20</v>
      </c>
      <c r="DV10" s="4">
        <f>COUNTIFS($NG10:$NL$206,GK$1)</f>
        <v>25</v>
      </c>
      <c r="DW10" s="4">
        <f>COUNTIFS($NG10:$NL$206,GL$1)</f>
        <v>26</v>
      </c>
      <c r="DZ10" s="4">
        <f t="shared" si="461"/>
        <v>42</v>
      </c>
      <c r="EA10" s="4">
        <f t="shared" si="462"/>
        <v>29</v>
      </c>
      <c r="EB10" s="4">
        <f t="shared" si="321"/>
        <v>9</v>
      </c>
      <c r="EC10" s="4">
        <f t="shared" si="322"/>
        <v>3</v>
      </c>
      <c r="ED10" s="4">
        <f t="shared" si="323"/>
        <v>1</v>
      </c>
      <c r="EF10" s="4">
        <f t="shared" ref="EF10:GL10" si="524">COUNTIFS($NG10:$NL19,EF$1)</f>
        <v>1</v>
      </c>
      <c r="EG10" s="4">
        <f t="shared" si="524"/>
        <v>2</v>
      </c>
      <c r="EH10" s="4">
        <f t="shared" si="524"/>
        <v>2</v>
      </c>
      <c r="EI10" s="4">
        <f t="shared" si="524"/>
        <v>0</v>
      </c>
      <c r="EJ10" s="4">
        <f t="shared" si="524"/>
        <v>3</v>
      </c>
      <c r="EK10" s="4">
        <f t="shared" si="524"/>
        <v>1</v>
      </c>
      <c r="EL10" s="4">
        <f t="shared" si="524"/>
        <v>0</v>
      </c>
      <c r="EM10" s="4">
        <f t="shared" si="524"/>
        <v>1</v>
      </c>
      <c r="EN10" s="4">
        <f t="shared" si="524"/>
        <v>1</v>
      </c>
      <c r="EO10" s="4">
        <f t="shared" si="524"/>
        <v>0</v>
      </c>
      <c r="EP10" s="4">
        <f t="shared" si="524"/>
        <v>1</v>
      </c>
      <c r="EQ10" s="4">
        <f t="shared" si="524"/>
        <v>0</v>
      </c>
      <c r="ER10" s="4">
        <f t="shared" si="524"/>
        <v>1</v>
      </c>
      <c r="ES10" s="4">
        <f t="shared" si="524"/>
        <v>0</v>
      </c>
      <c r="ET10" s="4">
        <f t="shared" si="524"/>
        <v>2</v>
      </c>
      <c r="EU10" s="4">
        <f t="shared" si="524"/>
        <v>1</v>
      </c>
      <c r="EV10" s="4">
        <f t="shared" si="524"/>
        <v>1</v>
      </c>
      <c r="EW10" s="4">
        <f t="shared" si="524"/>
        <v>1</v>
      </c>
      <c r="EX10" s="4">
        <f t="shared" si="524"/>
        <v>0</v>
      </c>
      <c r="EY10" s="4">
        <f t="shared" si="524"/>
        <v>2</v>
      </c>
      <c r="EZ10" s="4">
        <f t="shared" si="524"/>
        <v>1</v>
      </c>
      <c r="FA10" s="4">
        <f t="shared" si="524"/>
        <v>1</v>
      </c>
      <c r="FB10" s="4">
        <f t="shared" si="524"/>
        <v>1</v>
      </c>
      <c r="FC10" s="4">
        <f t="shared" si="524"/>
        <v>1</v>
      </c>
      <c r="FD10" s="4">
        <f t="shared" si="524"/>
        <v>1</v>
      </c>
      <c r="FE10" s="4">
        <f t="shared" si="524"/>
        <v>1</v>
      </c>
      <c r="FF10" s="4">
        <f t="shared" si="524"/>
        <v>1</v>
      </c>
      <c r="FG10" s="4">
        <f t="shared" si="524"/>
        <v>4</v>
      </c>
      <c r="FH10" s="4">
        <f t="shared" si="524"/>
        <v>0</v>
      </c>
      <c r="FI10" s="4">
        <f t="shared" si="524"/>
        <v>1</v>
      </c>
      <c r="FJ10" s="4">
        <f t="shared" si="524"/>
        <v>3</v>
      </c>
      <c r="FK10" s="4">
        <f t="shared" si="524"/>
        <v>0</v>
      </c>
      <c r="FL10" s="4">
        <f t="shared" si="524"/>
        <v>0</v>
      </c>
      <c r="FM10" s="4">
        <f t="shared" si="524"/>
        <v>2</v>
      </c>
      <c r="FN10" s="4">
        <f t="shared" si="524"/>
        <v>1</v>
      </c>
      <c r="FO10" s="4">
        <f t="shared" si="524"/>
        <v>1</v>
      </c>
      <c r="FP10" s="4">
        <f t="shared" si="524"/>
        <v>2</v>
      </c>
      <c r="FQ10" s="4">
        <f t="shared" si="524"/>
        <v>1</v>
      </c>
      <c r="FR10" s="4">
        <f t="shared" si="524"/>
        <v>1</v>
      </c>
      <c r="FS10" s="4">
        <f t="shared" si="524"/>
        <v>0</v>
      </c>
      <c r="FT10" s="4">
        <f t="shared" si="524"/>
        <v>1</v>
      </c>
      <c r="FU10" s="4">
        <f t="shared" si="524"/>
        <v>0</v>
      </c>
      <c r="FV10" s="4">
        <f t="shared" si="524"/>
        <v>0</v>
      </c>
      <c r="FW10" s="4">
        <f t="shared" si="524"/>
        <v>1</v>
      </c>
      <c r="FX10" s="4">
        <f t="shared" si="524"/>
        <v>1</v>
      </c>
      <c r="FY10" s="4">
        <f t="shared" si="524"/>
        <v>0</v>
      </c>
      <c r="FZ10" s="4">
        <f t="shared" si="524"/>
        <v>0</v>
      </c>
      <c r="GA10" s="4">
        <f t="shared" si="524"/>
        <v>1</v>
      </c>
      <c r="GB10" s="4">
        <f t="shared" si="524"/>
        <v>2</v>
      </c>
      <c r="GC10" s="4">
        <f t="shared" si="524"/>
        <v>0</v>
      </c>
      <c r="GD10" s="4">
        <f t="shared" si="524"/>
        <v>1</v>
      </c>
      <c r="GE10" s="4">
        <f t="shared" si="524"/>
        <v>3</v>
      </c>
      <c r="GF10" s="4">
        <f t="shared" si="524"/>
        <v>1</v>
      </c>
      <c r="GG10" s="4">
        <f t="shared" si="524"/>
        <v>2</v>
      </c>
      <c r="GH10" s="4">
        <f t="shared" si="524"/>
        <v>1</v>
      </c>
      <c r="GI10" s="4">
        <f t="shared" si="524"/>
        <v>0</v>
      </c>
      <c r="GJ10" s="4">
        <f t="shared" si="524"/>
        <v>0</v>
      </c>
      <c r="GK10" s="4">
        <f t="shared" si="524"/>
        <v>1</v>
      </c>
      <c r="GL10" s="4">
        <f t="shared" si="524"/>
        <v>2</v>
      </c>
      <c r="GM10">
        <f t="shared" si="325"/>
        <v>60</v>
      </c>
      <c r="GO10">
        <f t="shared" si="326"/>
        <v>0</v>
      </c>
      <c r="GP10">
        <f t="shared" si="508"/>
        <v>0</v>
      </c>
      <c r="GQ10">
        <f t="shared" si="509"/>
        <v>0</v>
      </c>
      <c r="GR10">
        <f t="shared" si="510"/>
        <v>0</v>
      </c>
      <c r="GS10">
        <f t="shared" si="511"/>
        <v>0</v>
      </c>
      <c r="GT10">
        <f t="shared" si="512"/>
        <v>0</v>
      </c>
      <c r="GU10">
        <f t="shared" si="513"/>
        <v>0</v>
      </c>
      <c r="GV10" s="1">
        <f t="shared" si="329"/>
        <v>3</v>
      </c>
      <c r="GW10">
        <f t="shared" si="330"/>
        <v>0</v>
      </c>
      <c r="GX10">
        <f t="shared" si="181"/>
        <v>0</v>
      </c>
      <c r="GY10">
        <f t="shared" si="182"/>
        <v>0</v>
      </c>
      <c r="GZ10">
        <f t="shared" si="183"/>
        <v>0</v>
      </c>
      <c r="HA10">
        <f t="shared" si="184"/>
        <v>0</v>
      </c>
      <c r="HB10">
        <f t="shared" si="185"/>
        <v>0</v>
      </c>
      <c r="HC10">
        <f t="shared" si="186"/>
        <v>0</v>
      </c>
      <c r="HD10">
        <f t="shared" si="187"/>
        <v>0</v>
      </c>
      <c r="HE10">
        <f t="shared" si="188"/>
        <v>0</v>
      </c>
      <c r="HF10">
        <f t="shared" si="189"/>
        <v>0</v>
      </c>
      <c r="HG10">
        <f t="shared" si="190"/>
        <v>0</v>
      </c>
      <c r="HH10">
        <f t="shared" si="191"/>
        <v>0</v>
      </c>
      <c r="HI10">
        <f t="shared" si="192"/>
        <v>0</v>
      </c>
      <c r="HJ10">
        <f t="shared" si="193"/>
        <v>0</v>
      </c>
      <c r="HK10">
        <f t="shared" si="194"/>
        <v>0</v>
      </c>
      <c r="HL10">
        <f t="shared" si="195"/>
        <v>0</v>
      </c>
      <c r="HM10">
        <f t="shared" si="196"/>
        <v>0</v>
      </c>
      <c r="HN10">
        <f t="shared" si="197"/>
        <v>0</v>
      </c>
      <c r="HO10">
        <f t="shared" si="198"/>
        <v>0</v>
      </c>
      <c r="HP10">
        <f t="shared" si="199"/>
        <v>0</v>
      </c>
      <c r="HQ10">
        <f t="shared" si="200"/>
        <v>0</v>
      </c>
      <c r="HR10">
        <f t="shared" si="201"/>
        <v>0</v>
      </c>
      <c r="HS10">
        <f t="shared" si="202"/>
        <v>0</v>
      </c>
      <c r="HT10">
        <f t="shared" si="203"/>
        <v>0</v>
      </c>
      <c r="HU10">
        <f t="shared" si="204"/>
        <v>0</v>
      </c>
      <c r="HV10">
        <f t="shared" si="205"/>
        <v>0</v>
      </c>
      <c r="HW10">
        <f t="shared" si="206"/>
        <v>0</v>
      </c>
      <c r="HX10">
        <f t="shared" si="207"/>
        <v>0</v>
      </c>
      <c r="HY10">
        <f t="shared" si="208"/>
        <v>0</v>
      </c>
      <c r="HZ10">
        <f t="shared" si="209"/>
        <v>0</v>
      </c>
      <c r="IA10">
        <f t="shared" si="210"/>
        <v>0</v>
      </c>
      <c r="IB10">
        <f t="shared" si="211"/>
        <v>0</v>
      </c>
      <c r="IC10">
        <f t="shared" si="212"/>
        <v>1</v>
      </c>
      <c r="ID10">
        <f t="shared" si="213"/>
        <v>0</v>
      </c>
      <c r="IE10">
        <f t="shared" si="214"/>
        <v>0</v>
      </c>
      <c r="IF10">
        <f t="shared" si="215"/>
        <v>0</v>
      </c>
      <c r="IG10">
        <f t="shared" si="216"/>
        <v>0</v>
      </c>
      <c r="IH10">
        <f t="shared" si="217"/>
        <v>0</v>
      </c>
      <c r="II10">
        <f t="shared" si="218"/>
        <v>0</v>
      </c>
      <c r="IJ10">
        <f t="shared" si="219"/>
        <v>0</v>
      </c>
      <c r="IK10">
        <f t="shared" si="220"/>
        <v>0</v>
      </c>
      <c r="IL10">
        <f t="shared" si="221"/>
        <v>0</v>
      </c>
      <c r="IM10">
        <f t="shared" si="222"/>
        <v>0</v>
      </c>
      <c r="IN10">
        <f t="shared" si="223"/>
        <v>0</v>
      </c>
      <c r="IO10">
        <f t="shared" si="224"/>
        <v>0</v>
      </c>
      <c r="IP10">
        <f t="shared" si="225"/>
        <v>0</v>
      </c>
      <c r="IQ10">
        <f t="shared" si="226"/>
        <v>0</v>
      </c>
      <c r="IR10">
        <f t="shared" si="227"/>
        <v>0</v>
      </c>
      <c r="IS10">
        <f t="shared" si="228"/>
        <v>0</v>
      </c>
      <c r="IT10">
        <f t="shared" si="229"/>
        <v>0</v>
      </c>
      <c r="IU10">
        <f t="shared" si="230"/>
        <v>0</v>
      </c>
      <c r="IV10">
        <f t="shared" si="231"/>
        <v>0</v>
      </c>
      <c r="IW10">
        <f t="shared" si="232"/>
        <v>0</v>
      </c>
      <c r="IX10">
        <f t="shared" si="233"/>
        <v>0</v>
      </c>
      <c r="IY10">
        <f t="shared" si="234"/>
        <v>0</v>
      </c>
      <c r="IZ10">
        <f t="shared" si="235"/>
        <v>1</v>
      </c>
      <c r="JA10">
        <f t="shared" si="236"/>
        <v>0</v>
      </c>
      <c r="JB10">
        <f t="shared" si="331"/>
        <v>0</v>
      </c>
      <c r="JC10">
        <f t="shared" si="332"/>
        <v>0</v>
      </c>
      <c r="JF10">
        <f t="shared" si="333"/>
        <v>0</v>
      </c>
      <c r="JG10">
        <f t="shared" si="334"/>
        <v>0</v>
      </c>
      <c r="JH10">
        <f t="shared" si="335"/>
        <v>0</v>
      </c>
      <c r="JI10">
        <f t="shared" si="336"/>
        <v>0</v>
      </c>
      <c r="JJ10">
        <f t="shared" si="337"/>
        <v>0</v>
      </c>
      <c r="JK10">
        <f t="shared" si="338"/>
        <v>0</v>
      </c>
      <c r="JL10">
        <f t="shared" si="339"/>
        <v>0</v>
      </c>
      <c r="JM10">
        <f t="shared" si="340"/>
        <v>0</v>
      </c>
      <c r="JN10">
        <f t="shared" si="341"/>
        <v>0</v>
      </c>
      <c r="JO10">
        <f t="shared" si="342"/>
        <v>0</v>
      </c>
      <c r="JP10">
        <f t="shared" si="343"/>
        <v>0</v>
      </c>
      <c r="JQ10">
        <f t="shared" si="344"/>
        <v>0</v>
      </c>
      <c r="JR10">
        <f t="shared" si="345"/>
        <v>0</v>
      </c>
      <c r="JS10">
        <f t="shared" si="346"/>
        <v>0</v>
      </c>
      <c r="JT10">
        <f t="shared" si="347"/>
        <v>0</v>
      </c>
      <c r="JU10">
        <f t="shared" si="348"/>
        <v>0</v>
      </c>
      <c r="JV10">
        <f t="shared" si="349"/>
        <v>0</v>
      </c>
      <c r="JW10">
        <f t="shared" si="350"/>
        <v>0</v>
      </c>
      <c r="JX10">
        <f t="shared" si="351"/>
        <v>0</v>
      </c>
      <c r="JY10">
        <f t="shared" si="352"/>
        <v>0</v>
      </c>
      <c r="JZ10">
        <f t="shared" si="353"/>
        <v>0</v>
      </c>
      <c r="KA10">
        <f t="shared" si="354"/>
        <v>1</v>
      </c>
      <c r="KB10">
        <f t="shared" si="355"/>
        <v>1</v>
      </c>
      <c r="KC10">
        <f t="shared" si="356"/>
        <v>0</v>
      </c>
      <c r="KD10">
        <f t="shared" si="357"/>
        <v>0</v>
      </c>
      <c r="KE10">
        <f t="shared" si="358"/>
        <v>0</v>
      </c>
      <c r="KF10">
        <f t="shared" si="359"/>
        <v>0</v>
      </c>
      <c r="KG10">
        <f t="shared" si="360"/>
        <v>0</v>
      </c>
      <c r="KH10">
        <f t="shared" si="361"/>
        <v>0</v>
      </c>
      <c r="KI10">
        <f t="shared" si="362"/>
        <v>0</v>
      </c>
      <c r="KJ10">
        <f t="shared" si="363"/>
        <v>0</v>
      </c>
      <c r="KK10">
        <f t="shared" si="364"/>
        <v>0</v>
      </c>
      <c r="KL10">
        <f t="shared" si="365"/>
        <v>0</v>
      </c>
      <c r="KM10">
        <f t="shared" si="366"/>
        <v>0</v>
      </c>
      <c r="KN10">
        <f t="shared" si="367"/>
        <v>0</v>
      </c>
      <c r="KO10">
        <f t="shared" si="368"/>
        <v>0</v>
      </c>
      <c r="KP10">
        <f t="shared" si="369"/>
        <v>0</v>
      </c>
      <c r="KQ10">
        <f t="shared" si="370"/>
        <v>0</v>
      </c>
      <c r="KR10">
        <f t="shared" si="371"/>
        <v>1</v>
      </c>
      <c r="KS10">
        <f t="shared" si="372"/>
        <v>0</v>
      </c>
      <c r="KT10">
        <f t="shared" si="373"/>
        <v>0</v>
      </c>
      <c r="KU10">
        <f t="shared" si="374"/>
        <v>0</v>
      </c>
      <c r="KV10">
        <f t="shared" si="375"/>
        <v>0</v>
      </c>
      <c r="KW10">
        <f t="shared" si="376"/>
        <v>0</v>
      </c>
      <c r="KX10">
        <f t="shared" si="377"/>
        <v>0</v>
      </c>
      <c r="KY10">
        <f t="shared" si="378"/>
        <v>0</v>
      </c>
      <c r="KZ10">
        <f t="shared" si="379"/>
        <v>0</v>
      </c>
      <c r="LA10">
        <f t="shared" si="380"/>
        <v>0</v>
      </c>
      <c r="LB10">
        <f t="shared" si="381"/>
        <v>0</v>
      </c>
      <c r="LC10">
        <f t="shared" si="382"/>
        <v>0</v>
      </c>
      <c r="LD10">
        <f t="shared" si="383"/>
        <v>1</v>
      </c>
      <c r="LE10">
        <f t="shared" si="384"/>
        <v>0</v>
      </c>
      <c r="LF10">
        <f t="shared" si="385"/>
        <v>0</v>
      </c>
      <c r="LG10">
        <f t="shared" si="386"/>
        <v>0</v>
      </c>
      <c r="LH10">
        <f t="shared" si="387"/>
        <v>0</v>
      </c>
      <c r="LI10">
        <f t="shared" si="388"/>
        <v>0</v>
      </c>
      <c r="LJ10">
        <f t="shared" si="389"/>
        <v>0</v>
      </c>
      <c r="LK10">
        <f t="shared" si="390"/>
        <v>0</v>
      </c>
      <c r="LL10">
        <f t="shared" si="391"/>
        <v>0</v>
      </c>
      <c r="LN10">
        <f>SUM(JF10:LL10)</f>
        <v>4</v>
      </c>
      <c r="LO10" s="12">
        <f t="shared" si="464"/>
        <v>0.5</v>
      </c>
      <c r="LQ10">
        <f t="shared" ref="LQ10:LR10" si="525">COUNTIFS($NG11:$NL20,NG20)</f>
        <v>2</v>
      </c>
      <c r="LR10">
        <f t="shared" si="525"/>
        <v>3</v>
      </c>
      <c r="LS10">
        <f t="shared" si="466"/>
        <v>1</v>
      </c>
      <c r="LT10">
        <f t="shared" si="467"/>
        <v>3</v>
      </c>
      <c r="LU10">
        <f t="shared" si="468"/>
        <v>3</v>
      </c>
      <c r="LV10">
        <f t="shared" si="394"/>
        <v>1</v>
      </c>
      <c r="LX10" s="5">
        <f t="shared" ref="LX10:MC10" si="526">COUNTIFS($NG10:$NL19,NG20)</f>
        <v>1</v>
      </c>
      <c r="LY10" s="5">
        <f t="shared" si="526"/>
        <v>2</v>
      </c>
      <c r="LZ10" s="5">
        <f t="shared" si="526"/>
        <v>0</v>
      </c>
      <c r="MA10" s="5">
        <f t="shared" si="526"/>
        <v>3</v>
      </c>
      <c r="MB10" s="5">
        <f t="shared" si="526"/>
        <v>2</v>
      </c>
      <c r="MC10" s="5">
        <f t="shared" si="526"/>
        <v>0</v>
      </c>
      <c r="MD10" s="5"/>
      <c r="ME10" s="5">
        <f t="shared" si="395"/>
        <v>0</v>
      </c>
      <c r="MF10" s="5">
        <f t="shared" si="396"/>
        <v>0</v>
      </c>
      <c r="MG10" s="5">
        <f t="shared" si="469"/>
        <v>0</v>
      </c>
      <c r="MH10" s="5">
        <f t="shared" si="470"/>
        <v>1</v>
      </c>
      <c r="MI10" s="5">
        <f t="shared" si="397"/>
        <v>0</v>
      </c>
      <c r="MJ10" s="5">
        <f t="shared" si="398"/>
        <v>0</v>
      </c>
      <c r="MK10" s="5"/>
      <c r="ML10" s="20">
        <f t="shared" si="471"/>
        <v>1</v>
      </c>
      <c r="MN10" s="4">
        <f t="shared" si="499"/>
        <v>0</v>
      </c>
      <c r="MO10" s="4">
        <f t="shared" si="500"/>
        <v>0</v>
      </c>
      <c r="MP10" s="4">
        <f t="shared" si="501"/>
        <v>0</v>
      </c>
      <c r="MQ10" s="4">
        <f t="shared" si="502"/>
        <v>3</v>
      </c>
      <c r="MR10" s="4">
        <f t="shared" si="503"/>
        <v>0</v>
      </c>
      <c r="MS10" s="4">
        <f t="shared" si="504"/>
        <v>0</v>
      </c>
      <c r="MU10">
        <f t="shared" si="472"/>
        <v>0</v>
      </c>
      <c r="MV10">
        <f t="shared" si="400"/>
        <v>0</v>
      </c>
      <c r="MW10">
        <f t="shared" si="473"/>
        <v>1</v>
      </c>
      <c r="MX10">
        <f t="shared" si="401"/>
        <v>0</v>
      </c>
      <c r="MY10">
        <f t="shared" si="485"/>
        <v>0</v>
      </c>
      <c r="MZ10">
        <f t="shared" si="486"/>
        <v>1</v>
      </c>
      <c r="NA10">
        <f t="shared" si="402"/>
        <v>2</v>
      </c>
      <c r="NB10">
        <f>SUM(MU10:MZ10)</f>
        <v>2</v>
      </c>
      <c r="NC10">
        <f t="shared" si="404"/>
        <v>0</v>
      </c>
      <c r="ND10">
        <f t="shared" si="405"/>
        <v>10</v>
      </c>
      <c r="NE10">
        <f>COUNTIFS(RN$2:RN$206,ND10)</f>
        <v>0</v>
      </c>
      <c r="NG10" s="18">
        <v>22</v>
      </c>
      <c r="NH10" s="18">
        <v>23</v>
      </c>
      <c r="NI10" s="18">
        <v>28</v>
      </c>
      <c r="NJ10" s="18">
        <v>39</v>
      </c>
      <c r="NK10" s="18">
        <v>51</v>
      </c>
      <c r="NL10" s="18">
        <v>52</v>
      </c>
      <c r="NM10" s="18"/>
      <c r="NN10" s="32">
        <f>IF(NG10&lt;=19,1,0)</f>
        <v>0</v>
      </c>
      <c r="NO10" s="1">
        <f t="shared" si="407"/>
        <v>1</v>
      </c>
      <c r="NP10" s="30">
        <f t="shared" si="408"/>
        <v>1</v>
      </c>
      <c r="NQ10" s="18"/>
      <c r="NR10" s="1">
        <f t="shared" si="409"/>
        <v>1</v>
      </c>
      <c r="NS10" s="1">
        <f t="shared" si="410"/>
        <v>5</v>
      </c>
      <c r="NT10" s="1">
        <f t="shared" si="411"/>
        <v>11</v>
      </c>
      <c r="NU10" s="1">
        <f t="shared" si="412"/>
        <v>12</v>
      </c>
      <c r="NV10" s="1">
        <f t="shared" si="413"/>
        <v>1</v>
      </c>
      <c r="NW10" s="1"/>
      <c r="NX10" s="1">
        <f t="shared" si="414"/>
        <v>4</v>
      </c>
      <c r="NY10" s="1"/>
      <c r="NZ10" s="1">
        <f t="shared" si="415"/>
        <v>3</v>
      </c>
      <c r="OA10" s="1">
        <f t="shared" si="255"/>
        <v>3</v>
      </c>
      <c r="OB10" s="1">
        <f t="shared" si="256"/>
        <v>3</v>
      </c>
      <c r="OC10" s="1">
        <f t="shared" si="257"/>
        <v>4</v>
      </c>
      <c r="OD10" s="1">
        <f t="shared" si="258"/>
        <v>6</v>
      </c>
      <c r="OE10" s="1">
        <f t="shared" si="259"/>
        <v>6</v>
      </c>
      <c r="OF10" s="1"/>
      <c r="OG10" s="32">
        <f>SUMPRODUCT(1/COUNTIF(NZ10:OE10,NZ10:OE10))</f>
        <v>3</v>
      </c>
      <c r="OH10" s="1"/>
      <c r="OI10" s="1">
        <f t="shared" si="474"/>
        <v>0</v>
      </c>
      <c r="OJ10" s="1">
        <f t="shared" si="417"/>
        <v>0</v>
      </c>
      <c r="OK10" s="1">
        <f t="shared" si="418"/>
        <v>5</v>
      </c>
      <c r="OL10" s="1">
        <f t="shared" si="419"/>
        <v>0</v>
      </c>
      <c r="OM10" s="1">
        <f t="shared" si="420"/>
        <v>0</v>
      </c>
      <c r="ON10" s="1">
        <f t="shared" si="421"/>
        <v>7</v>
      </c>
      <c r="OO10" s="1"/>
      <c r="OP10" s="1">
        <f t="shared" si="422"/>
        <v>4</v>
      </c>
      <c r="OQ10" s="1">
        <f t="shared" si="475"/>
        <v>2</v>
      </c>
      <c r="OR10" s="1">
        <f t="shared" si="423"/>
        <v>2</v>
      </c>
      <c r="OS10" s="1">
        <f t="shared" si="424"/>
        <v>2</v>
      </c>
      <c r="OT10" s="1">
        <f t="shared" si="425"/>
        <v>0</v>
      </c>
      <c r="OU10" s="1">
        <f t="shared" si="426"/>
        <v>0</v>
      </c>
      <c r="OV10" s="19">
        <f t="shared" si="260"/>
        <v>3</v>
      </c>
      <c r="OW10" s="1"/>
      <c r="OX10" s="19">
        <f t="shared" si="427"/>
        <v>2</v>
      </c>
      <c r="OY10" s="1">
        <f t="shared" si="261"/>
        <v>2</v>
      </c>
      <c r="OZ10" s="1"/>
      <c r="PA10" s="1">
        <f t="shared" si="262"/>
        <v>2</v>
      </c>
      <c r="PB10" s="1">
        <f t="shared" si="428"/>
        <v>4</v>
      </c>
      <c r="PC10" s="1"/>
      <c r="PD10" s="19">
        <f t="shared" si="263"/>
        <v>2</v>
      </c>
      <c r="PE10" s="1"/>
      <c r="PF10" s="24">
        <f t="shared" si="264"/>
        <v>0</v>
      </c>
      <c r="PH10" s="3"/>
      <c r="PI10" s="1">
        <f t="shared" si="476"/>
        <v>0</v>
      </c>
      <c r="PJ10" s="19">
        <f t="shared" si="265"/>
        <v>0</v>
      </c>
      <c r="PK10" s="1">
        <f t="shared" si="429"/>
        <v>0</v>
      </c>
      <c r="PL10" s="19">
        <f t="shared" si="266"/>
        <v>0</v>
      </c>
      <c r="PM10" s="1">
        <f t="shared" si="477"/>
        <v>5</v>
      </c>
      <c r="PN10" s="19">
        <f t="shared" si="267"/>
        <v>3</v>
      </c>
      <c r="PO10" s="1">
        <f t="shared" si="430"/>
        <v>0</v>
      </c>
      <c r="PP10" s="19">
        <f t="shared" si="268"/>
        <v>0</v>
      </c>
      <c r="PQ10" s="1">
        <f t="shared" si="431"/>
        <v>0</v>
      </c>
      <c r="PR10" s="19">
        <f t="shared" si="269"/>
        <v>0</v>
      </c>
      <c r="PS10" s="1">
        <f t="shared" si="432"/>
        <v>7</v>
      </c>
      <c r="PT10" s="19">
        <f t="shared" si="270"/>
        <v>3</v>
      </c>
      <c r="PU10" s="3"/>
      <c r="PV10" s="1">
        <f t="shared" si="271"/>
        <v>100</v>
      </c>
      <c r="PW10" s="1">
        <f t="shared" si="272"/>
        <v>100</v>
      </c>
      <c r="PX10" s="1">
        <f t="shared" si="273"/>
        <v>100</v>
      </c>
      <c r="PY10" s="1">
        <f t="shared" si="274"/>
        <v>100</v>
      </c>
      <c r="PZ10" s="1">
        <f t="shared" si="275"/>
        <v>100</v>
      </c>
      <c r="QA10" s="1">
        <f t="shared" si="276"/>
        <v>100</v>
      </c>
      <c r="QB10" s="1"/>
      <c r="QC10" s="1">
        <f t="shared" si="277"/>
        <v>100</v>
      </c>
      <c r="QD10" s="1">
        <f t="shared" si="278"/>
        <v>100</v>
      </c>
      <c r="QE10" s="1">
        <f t="shared" si="279"/>
        <v>100</v>
      </c>
      <c r="QF10" s="1">
        <f t="shared" si="280"/>
        <v>100</v>
      </c>
      <c r="QG10" s="1">
        <f t="shared" si="281"/>
        <v>100</v>
      </c>
      <c r="QH10" s="1">
        <f t="shared" si="282"/>
        <v>100</v>
      </c>
      <c r="QI10" s="1"/>
      <c r="QJ10" s="1">
        <f t="shared" si="283"/>
        <v>100</v>
      </c>
      <c r="QK10" s="1">
        <f t="shared" si="284"/>
        <v>6</v>
      </c>
      <c r="QL10" s="1">
        <f t="shared" si="285"/>
        <v>5</v>
      </c>
      <c r="QM10" s="1">
        <f t="shared" si="286"/>
        <v>100</v>
      </c>
      <c r="QN10" s="1">
        <f t="shared" si="287"/>
        <v>100</v>
      </c>
      <c r="QO10" s="1">
        <f t="shared" si="288"/>
        <v>100</v>
      </c>
      <c r="QP10" s="1"/>
      <c r="QQ10" s="1">
        <f t="shared" si="289"/>
        <v>100</v>
      </c>
      <c r="QR10" s="1">
        <f t="shared" si="290"/>
        <v>100</v>
      </c>
      <c r="QS10" s="1">
        <f t="shared" si="291"/>
        <v>100</v>
      </c>
      <c r="QT10" s="1">
        <f t="shared" si="292"/>
        <v>100</v>
      </c>
      <c r="QU10" s="1">
        <f t="shared" si="293"/>
        <v>100</v>
      </c>
      <c r="QV10" s="1">
        <f t="shared" si="294"/>
        <v>100</v>
      </c>
      <c r="QW10" s="1"/>
      <c r="QX10" s="1">
        <f t="shared" si="295"/>
        <v>100</v>
      </c>
      <c r="QY10" s="1">
        <f t="shared" si="296"/>
        <v>100</v>
      </c>
      <c r="QZ10" s="1">
        <f t="shared" si="297"/>
        <v>100</v>
      </c>
      <c r="RA10" s="1">
        <f t="shared" si="298"/>
        <v>100</v>
      </c>
      <c r="RB10" s="1">
        <f t="shared" si="299"/>
        <v>100</v>
      </c>
      <c r="RC10" s="1">
        <f t="shared" si="300"/>
        <v>100</v>
      </c>
      <c r="RD10" s="1"/>
      <c r="RE10" s="1">
        <f t="shared" si="301"/>
        <v>100</v>
      </c>
      <c r="RF10" s="1">
        <f t="shared" si="302"/>
        <v>100</v>
      </c>
      <c r="RG10" s="1">
        <f t="shared" si="303"/>
        <v>100</v>
      </c>
      <c r="RH10" s="1">
        <f t="shared" si="304"/>
        <v>10</v>
      </c>
      <c r="RI10" s="1">
        <f t="shared" si="305"/>
        <v>9</v>
      </c>
      <c r="RJ10" s="1">
        <f t="shared" si="306"/>
        <v>7</v>
      </c>
      <c r="RK10" s="1"/>
      <c r="RL10">
        <f>SUM(IF(FREQUENCY(NG11:NL19,NG11:NL19)&gt;0,1))</f>
        <v>38</v>
      </c>
      <c r="RM10" s="4">
        <f t="shared" si="478"/>
        <v>18</v>
      </c>
      <c r="RN10" s="4">
        <f t="shared" si="516"/>
        <v>17</v>
      </c>
      <c r="RO10" t="str">
        <f t="shared" ref="RO10:TU10" si="527">IF(COUNTIFS($NG10:$NL19,RO$1),"x",RO$1)</f>
        <v>x</v>
      </c>
      <c r="RP10" t="str">
        <f t="shared" si="527"/>
        <v>x</v>
      </c>
      <c r="RQ10" t="str">
        <f t="shared" si="527"/>
        <v>x</v>
      </c>
      <c r="RR10">
        <f t="shared" si="527"/>
        <v>4</v>
      </c>
      <c r="RS10" t="str">
        <f t="shared" si="527"/>
        <v>x</v>
      </c>
      <c r="RT10" t="str">
        <f t="shared" si="527"/>
        <v>x</v>
      </c>
      <c r="RU10">
        <f t="shared" si="527"/>
        <v>7</v>
      </c>
      <c r="RV10" t="str">
        <f t="shared" si="527"/>
        <v>x</v>
      </c>
      <c r="RW10" t="str">
        <f t="shared" si="527"/>
        <v>x</v>
      </c>
      <c r="RX10">
        <f t="shared" si="527"/>
        <v>10</v>
      </c>
      <c r="RY10" t="str">
        <f t="shared" si="527"/>
        <v>x</v>
      </c>
      <c r="RZ10">
        <f t="shared" si="527"/>
        <v>12</v>
      </c>
      <c r="SA10" t="str">
        <f t="shared" si="527"/>
        <v>x</v>
      </c>
      <c r="SB10">
        <f t="shared" si="527"/>
        <v>14</v>
      </c>
      <c r="SC10" t="str">
        <f t="shared" si="527"/>
        <v>x</v>
      </c>
      <c r="SD10" t="str">
        <f t="shared" si="527"/>
        <v>x</v>
      </c>
      <c r="SE10" t="str">
        <f t="shared" si="527"/>
        <v>x</v>
      </c>
      <c r="SF10" t="str">
        <f t="shared" si="527"/>
        <v>x</v>
      </c>
      <c r="SG10">
        <f t="shared" si="527"/>
        <v>19</v>
      </c>
      <c r="SH10" t="str">
        <f t="shared" si="527"/>
        <v>x</v>
      </c>
      <c r="SI10" t="str">
        <f t="shared" si="527"/>
        <v>x</v>
      </c>
      <c r="SJ10" t="str">
        <f t="shared" si="527"/>
        <v>x</v>
      </c>
      <c r="SK10" t="str">
        <f t="shared" si="527"/>
        <v>x</v>
      </c>
      <c r="SL10" t="str">
        <f t="shared" si="527"/>
        <v>x</v>
      </c>
      <c r="SM10" t="str">
        <f t="shared" si="527"/>
        <v>x</v>
      </c>
      <c r="SN10" t="str">
        <f t="shared" si="527"/>
        <v>x</v>
      </c>
      <c r="SO10" t="str">
        <f t="shared" si="527"/>
        <v>x</v>
      </c>
      <c r="SP10" t="str">
        <f t="shared" si="527"/>
        <v>x</v>
      </c>
      <c r="SQ10">
        <f t="shared" si="527"/>
        <v>29</v>
      </c>
      <c r="SR10" t="str">
        <f t="shared" si="527"/>
        <v>x</v>
      </c>
      <c r="SS10" t="str">
        <f t="shared" si="527"/>
        <v>x</v>
      </c>
      <c r="ST10">
        <f t="shared" si="527"/>
        <v>32</v>
      </c>
      <c r="SU10">
        <f t="shared" si="527"/>
        <v>33</v>
      </c>
      <c r="SV10" t="str">
        <f t="shared" si="527"/>
        <v>x</v>
      </c>
      <c r="SW10" t="str">
        <f t="shared" si="527"/>
        <v>x</v>
      </c>
      <c r="SX10" t="str">
        <f t="shared" si="527"/>
        <v>x</v>
      </c>
      <c r="SY10" t="str">
        <f t="shared" si="527"/>
        <v>x</v>
      </c>
      <c r="SZ10" t="str">
        <f t="shared" si="527"/>
        <v>x</v>
      </c>
      <c r="TA10" t="str">
        <f t="shared" si="527"/>
        <v>x</v>
      </c>
      <c r="TB10">
        <f t="shared" si="527"/>
        <v>40</v>
      </c>
      <c r="TC10" t="str">
        <f t="shared" si="527"/>
        <v>x</v>
      </c>
      <c r="TD10">
        <f t="shared" si="527"/>
        <v>42</v>
      </c>
      <c r="TE10">
        <f t="shared" si="527"/>
        <v>43</v>
      </c>
      <c r="TF10" t="str">
        <f t="shared" si="527"/>
        <v>x</v>
      </c>
      <c r="TG10" t="str">
        <f t="shared" si="527"/>
        <v>x</v>
      </c>
      <c r="TH10">
        <f t="shared" si="527"/>
        <v>46</v>
      </c>
      <c r="TI10">
        <f t="shared" si="527"/>
        <v>47</v>
      </c>
      <c r="TJ10" t="str">
        <f t="shared" si="527"/>
        <v>x</v>
      </c>
      <c r="TK10" t="str">
        <f t="shared" si="527"/>
        <v>x</v>
      </c>
      <c r="TL10">
        <f t="shared" si="527"/>
        <v>50</v>
      </c>
      <c r="TM10" t="str">
        <f t="shared" si="527"/>
        <v>x</v>
      </c>
      <c r="TN10" t="str">
        <f t="shared" si="527"/>
        <v>x</v>
      </c>
      <c r="TO10" t="str">
        <f t="shared" si="527"/>
        <v>x</v>
      </c>
      <c r="TP10" t="str">
        <f t="shared" si="527"/>
        <v>x</v>
      </c>
      <c r="TQ10" t="str">
        <f t="shared" si="527"/>
        <v>x</v>
      </c>
      <c r="TR10">
        <f t="shared" si="527"/>
        <v>56</v>
      </c>
      <c r="TS10">
        <f t="shared" si="527"/>
        <v>57</v>
      </c>
      <c r="TT10" t="str">
        <f t="shared" si="527"/>
        <v>x</v>
      </c>
      <c r="TU10" t="str">
        <f t="shared" si="527"/>
        <v>x</v>
      </c>
      <c r="TV10">
        <f t="shared" si="436"/>
        <v>18</v>
      </c>
      <c r="TW10" t="str">
        <f t="shared" ref="TW10:WC10" si="528">IF(COUNTIFS($NG10:$NL18,TW$1),"x",TW$1)</f>
        <v>x</v>
      </c>
      <c r="TX10" t="str">
        <f t="shared" si="528"/>
        <v>x</v>
      </c>
      <c r="TY10" t="str">
        <f t="shared" si="528"/>
        <v>x</v>
      </c>
      <c r="TZ10">
        <f t="shared" si="528"/>
        <v>4</v>
      </c>
      <c r="UA10" t="str">
        <f t="shared" si="528"/>
        <v>x</v>
      </c>
      <c r="UB10" t="str">
        <f t="shared" si="528"/>
        <v>x</v>
      </c>
      <c r="UC10">
        <f t="shared" si="528"/>
        <v>7</v>
      </c>
      <c r="UD10" t="str">
        <f t="shared" si="528"/>
        <v>x</v>
      </c>
      <c r="UE10" t="str">
        <f t="shared" si="528"/>
        <v>x</v>
      </c>
      <c r="UF10">
        <f t="shared" si="528"/>
        <v>10</v>
      </c>
      <c r="UG10" t="str">
        <f t="shared" si="528"/>
        <v>x</v>
      </c>
      <c r="UH10">
        <f t="shared" si="528"/>
        <v>12</v>
      </c>
      <c r="UI10" t="str">
        <f t="shared" si="528"/>
        <v>x</v>
      </c>
      <c r="UJ10">
        <f t="shared" si="528"/>
        <v>14</v>
      </c>
      <c r="UK10" t="str">
        <f t="shared" si="528"/>
        <v>x</v>
      </c>
      <c r="UL10" t="str">
        <f t="shared" si="528"/>
        <v>x</v>
      </c>
      <c r="UM10" t="str">
        <f t="shared" si="528"/>
        <v>x</v>
      </c>
      <c r="UN10" t="str">
        <f t="shared" si="528"/>
        <v>x</v>
      </c>
      <c r="UO10">
        <f t="shared" si="528"/>
        <v>19</v>
      </c>
      <c r="UP10" t="str">
        <f t="shared" si="528"/>
        <v>x</v>
      </c>
      <c r="UQ10" t="str">
        <f t="shared" si="528"/>
        <v>x</v>
      </c>
      <c r="UR10" t="str">
        <f t="shared" si="528"/>
        <v>x</v>
      </c>
      <c r="US10" t="str">
        <f t="shared" si="528"/>
        <v>x</v>
      </c>
      <c r="UT10">
        <f t="shared" si="528"/>
        <v>24</v>
      </c>
      <c r="UU10" t="str">
        <f t="shared" si="528"/>
        <v>x</v>
      </c>
      <c r="UV10" t="str">
        <f t="shared" si="528"/>
        <v>x</v>
      </c>
      <c r="UW10" t="str">
        <f t="shared" si="528"/>
        <v>x</v>
      </c>
      <c r="UX10" t="str">
        <f t="shared" si="528"/>
        <v>x</v>
      </c>
      <c r="UY10">
        <f t="shared" si="528"/>
        <v>29</v>
      </c>
      <c r="UZ10" t="str">
        <f t="shared" si="528"/>
        <v>x</v>
      </c>
      <c r="VA10" t="str">
        <f t="shared" si="528"/>
        <v>x</v>
      </c>
      <c r="VB10">
        <f t="shared" si="528"/>
        <v>32</v>
      </c>
      <c r="VC10">
        <f t="shared" si="528"/>
        <v>33</v>
      </c>
      <c r="VD10" t="str">
        <f t="shared" si="528"/>
        <v>x</v>
      </c>
      <c r="VE10" t="str">
        <f t="shared" si="528"/>
        <v>x</v>
      </c>
      <c r="VF10" t="str">
        <f t="shared" si="528"/>
        <v>x</v>
      </c>
      <c r="VG10" t="str">
        <f t="shared" si="528"/>
        <v>x</v>
      </c>
      <c r="VH10" t="str">
        <f t="shared" si="528"/>
        <v>x</v>
      </c>
      <c r="VI10" t="str">
        <f t="shared" si="528"/>
        <v>x</v>
      </c>
      <c r="VJ10">
        <f t="shared" si="528"/>
        <v>40</v>
      </c>
      <c r="VK10" t="str">
        <f t="shared" si="528"/>
        <v>x</v>
      </c>
      <c r="VL10">
        <f t="shared" si="528"/>
        <v>42</v>
      </c>
      <c r="VM10">
        <f t="shared" si="528"/>
        <v>43</v>
      </c>
      <c r="VN10" t="str">
        <f t="shared" si="528"/>
        <v>x</v>
      </c>
      <c r="VO10" t="str">
        <f t="shared" si="528"/>
        <v>x</v>
      </c>
      <c r="VP10">
        <f t="shared" si="528"/>
        <v>46</v>
      </c>
      <c r="VQ10">
        <f t="shared" si="528"/>
        <v>47</v>
      </c>
      <c r="VR10" t="str">
        <f t="shared" si="528"/>
        <v>x</v>
      </c>
      <c r="VS10" t="str">
        <f t="shared" si="528"/>
        <v>x</v>
      </c>
      <c r="VT10">
        <f t="shared" si="528"/>
        <v>50</v>
      </c>
      <c r="VU10" t="str">
        <f t="shared" si="528"/>
        <v>x</v>
      </c>
      <c r="VV10" t="str">
        <f t="shared" si="528"/>
        <v>x</v>
      </c>
      <c r="VW10" t="str">
        <f t="shared" si="528"/>
        <v>x</v>
      </c>
      <c r="VX10" t="str">
        <f t="shared" si="528"/>
        <v>x</v>
      </c>
      <c r="VY10" t="str">
        <f t="shared" si="528"/>
        <v>x</v>
      </c>
      <c r="VZ10">
        <f t="shared" si="528"/>
        <v>56</v>
      </c>
      <c r="WA10">
        <f t="shared" si="528"/>
        <v>57</v>
      </c>
      <c r="WB10" t="str">
        <f t="shared" si="528"/>
        <v>x</v>
      </c>
      <c r="WC10" t="str">
        <f t="shared" si="528"/>
        <v>x</v>
      </c>
      <c r="WE10">
        <f>COUNTIFS(NG10:NL10,"&lt;10")</f>
        <v>0</v>
      </c>
      <c r="WF10">
        <f t="shared" si="438"/>
        <v>0</v>
      </c>
      <c r="WG10">
        <f t="shared" si="309"/>
        <v>3</v>
      </c>
      <c r="WH10">
        <f t="shared" si="310"/>
        <v>1</v>
      </c>
      <c r="WI10">
        <f t="shared" si="311"/>
        <v>0</v>
      </c>
      <c r="WJ10">
        <f t="shared" si="312"/>
        <v>2</v>
      </c>
      <c r="WL10" s="1">
        <f t="shared" si="439"/>
        <v>0</v>
      </c>
      <c r="WM10" s="1">
        <f t="shared" si="440"/>
        <v>0</v>
      </c>
      <c r="WN10" s="1">
        <f t="shared" si="441"/>
        <v>5</v>
      </c>
      <c r="WO10" s="1">
        <f t="shared" si="442"/>
        <v>0</v>
      </c>
      <c r="WP10" s="1">
        <f t="shared" si="443"/>
        <v>0</v>
      </c>
      <c r="WQ10" s="1">
        <f t="shared" si="444"/>
        <v>7</v>
      </c>
      <c r="WS10">
        <f t="shared" si="445"/>
        <v>100</v>
      </c>
      <c r="WT10">
        <f t="shared" si="446"/>
        <v>100</v>
      </c>
      <c r="WU10">
        <f t="shared" si="447"/>
        <v>5</v>
      </c>
      <c r="WV10">
        <f t="shared" si="448"/>
        <v>100</v>
      </c>
      <c r="WW10">
        <f t="shared" si="449"/>
        <v>100</v>
      </c>
      <c r="WX10">
        <f t="shared" si="450"/>
        <v>7</v>
      </c>
      <c r="WZ10" s="4">
        <f t="shared" si="451"/>
        <v>5</v>
      </c>
      <c r="XB10" s="3">
        <f t="shared" si="452"/>
        <v>7</v>
      </c>
      <c r="XD10" s="3">
        <f t="shared" si="453"/>
        <v>1</v>
      </c>
      <c r="XE10" s="4">
        <f t="shared" si="454"/>
        <v>2</v>
      </c>
      <c r="XG10" s="4">
        <f t="shared" si="455"/>
        <v>0.5</v>
      </c>
      <c r="XI10" s="4">
        <v>0.25</v>
      </c>
      <c r="XK10">
        <f t="shared" si="456"/>
        <v>1</v>
      </c>
      <c r="XM10">
        <f t="shared" si="482"/>
        <v>0</v>
      </c>
      <c r="XN10">
        <f t="shared" si="457"/>
        <v>0</v>
      </c>
      <c r="XO10" s="1">
        <f t="shared" si="458"/>
        <v>1</v>
      </c>
      <c r="XP10">
        <f t="shared" si="459"/>
        <v>1</v>
      </c>
      <c r="XR10">
        <f t="shared" si="460"/>
        <v>0</v>
      </c>
    </row>
    <row r="11" spans="2:642">
      <c r="D11" s="4">
        <f t="shared" si="118"/>
        <v>0</v>
      </c>
      <c r="E11" s="4">
        <f t="shared" si="119"/>
        <v>0</v>
      </c>
      <c r="F11" s="4">
        <f t="shared" si="120"/>
        <v>22</v>
      </c>
      <c r="G11" s="4">
        <f t="shared" si="121"/>
        <v>0</v>
      </c>
      <c r="H11" s="4">
        <f t="shared" si="122"/>
        <v>0</v>
      </c>
      <c r="I11" s="4">
        <f t="shared" si="123"/>
        <v>17</v>
      </c>
      <c r="J11" s="4">
        <f t="shared" si="124"/>
        <v>0</v>
      </c>
      <c r="K11" s="4">
        <f t="shared" si="125"/>
        <v>0</v>
      </c>
      <c r="L11" s="4">
        <f t="shared" si="126"/>
        <v>0</v>
      </c>
      <c r="M11" s="4">
        <f t="shared" si="314"/>
        <v>0</v>
      </c>
      <c r="N11" s="4">
        <f t="shared" si="127"/>
        <v>0</v>
      </c>
      <c r="O11" s="4">
        <f t="shared" si="128"/>
        <v>0</v>
      </c>
      <c r="P11" s="4">
        <f t="shared" si="129"/>
        <v>15</v>
      </c>
      <c r="Q11" s="4">
        <f t="shared" si="130"/>
        <v>0</v>
      </c>
      <c r="R11" s="4">
        <f t="shared" si="131"/>
        <v>0</v>
      </c>
      <c r="S11" s="4">
        <f t="shared" si="132"/>
        <v>0</v>
      </c>
      <c r="T11" s="4">
        <f t="shared" si="133"/>
        <v>0</v>
      </c>
      <c r="U11" s="4">
        <f t="shared" si="134"/>
        <v>0</v>
      </c>
      <c r="V11" s="4">
        <f t="shared" si="135"/>
        <v>0</v>
      </c>
      <c r="W11" s="4">
        <f t="shared" si="136"/>
        <v>0</v>
      </c>
      <c r="X11" s="4">
        <f t="shared" si="137"/>
        <v>0</v>
      </c>
      <c r="Y11" s="4">
        <f t="shared" si="138"/>
        <v>0</v>
      </c>
      <c r="Z11" s="4">
        <f t="shared" si="139"/>
        <v>0</v>
      </c>
      <c r="AA11" s="4">
        <f t="shared" si="140"/>
        <v>0</v>
      </c>
      <c r="AB11" s="4">
        <f t="shared" si="141"/>
        <v>0</v>
      </c>
      <c r="AC11" s="4">
        <f t="shared" si="142"/>
        <v>0</v>
      </c>
      <c r="AD11" s="4">
        <f t="shared" si="143"/>
        <v>28</v>
      </c>
      <c r="AE11" s="4">
        <f t="shared" si="144"/>
        <v>0</v>
      </c>
      <c r="AF11" s="4">
        <f t="shared" si="145"/>
        <v>0</v>
      </c>
      <c r="AG11" s="4">
        <f t="shared" si="146"/>
        <v>0</v>
      </c>
      <c r="AH11" s="4">
        <f t="shared" si="147"/>
        <v>26</v>
      </c>
      <c r="AI11" s="4">
        <f t="shared" si="148"/>
        <v>0</v>
      </c>
      <c r="AJ11" s="4">
        <f t="shared" si="149"/>
        <v>0</v>
      </c>
      <c r="AK11" s="4">
        <f t="shared" si="150"/>
        <v>0</v>
      </c>
      <c r="AL11" s="4">
        <f t="shared" si="151"/>
        <v>0</v>
      </c>
      <c r="AM11" s="4">
        <f t="shared" si="152"/>
        <v>0</v>
      </c>
      <c r="AN11" s="4">
        <f t="shared" si="153"/>
        <v>0</v>
      </c>
      <c r="AO11" s="4">
        <f t="shared" si="154"/>
        <v>0</v>
      </c>
      <c r="AP11" s="4">
        <f t="shared" si="155"/>
        <v>0</v>
      </c>
      <c r="AQ11" s="4">
        <f t="shared" si="156"/>
        <v>0</v>
      </c>
      <c r="AR11" s="4">
        <f t="shared" si="157"/>
        <v>0</v>
      </c>
      <c r="AS11" s="4">
        <f t="shared" si="158"/>
        <v>0</v>
      </c>
      <c r="AT11" s="4">
        <f t="shared" si="159"/>
        <v>0</v>
      </c>
      <c r="AU11" s="4">
        <f t="shared" si="160"/>
        <v>0</v>
      </c>
      <c r="AV11" s="4">
        <f t="shared" si="161"/>
        <v>0</v>
      </c>
      <c r="AW11" s="4">
        <f t="shared" si="162"/>
        <v>0</v>
      </c>
      <c r="AX11" s="4">
        <f t="shared" si="163"/>
        <v>0</v>
      </c>
      <c r="AY11" s="4">
        <f t="shared" si="164"/>
        <v>0</v>
      </c>
      <c r="AZ11" s="4">
        <f t="shared" si="165"/>
        <v>0</v>
      </c>
      <c r="BA11" s="4">
        <f t="shared" si="166"/>
        <v>0</v>
      </c>
      <c r="BB11" s="4">
        <f t="shared" si="167"/>
        <v>0</v>
      </c>
      <c r="BC11" s="4">
        <f t="shared" si="168"/>
        <v>0</v>
      </c>
      <c r="BD11" s="4">
        <f t="shared" si="169"/>
        <v>0</v>
      </c>
      <c r="BE11" s="4">
        <f t="shared" si="170"/>
        <v>0</v>
      </c>
      <c r="BF11" s="4">
        <f t="shared" si="171"/>
        <v>0</v>
      </c>
      <c r="BG11" s="4">
        <f t="shared" si="172"/>
        <v>0</v>
      </c>
      <c r="BH11" s="4">
        <f t="shared" si="173"/>
        <v>0</v>
      </c>
      <c r="BI11" s="4">
        <f t="shared" si="174"/>
        <v>25</v>
      </c>
      <c r="BJ11" s="4">
        <f t="shared" si="175"/>
        <v>0</v>
      </c>
      <c r="BK11" s="4">
        <f t="shared" si="315"/>
        <v>22.166666666666668</v>
      </c>
      <c r="BL11" s="4">
        <f t="shared" si="316"/>
        <v>19.932203389830509</v>
      </c>
      <c r="BM11" s="4">
        <f t="shared" si="317"/>
        <v>27.905084745762711</v>
      </c>
      <c r="BN11" s="4">
        <f t="shared" si="318"/>
        <v>11.959322033898305</v>
      </c>
      <c r="BO11" s="4">
        <f t="shared" si="319"/>
        <v>19.932203389830509</v>
      </c>
      <c r="BP11" s="4">
        <f t="shared" si="320"/>
        <v>1176</v>
      </c>
      <c r="BQ11" s="4">
        <f>COUNTIFS($NG11:$NL$206,EF$1)</f>
        <v>14</v>
      </c>
      <c r="BR11" s="4">
        <f>COUNTIFS($NG11:$NL$206,EG$1)</f>
        <v>25</v>
      </c>
      <c r="BS11" s="4">
        <f>COUNTIFS($NG11:$NL$206,EH$1)</f>
        <v>22</v>
      </c>
      <c r="BT11" s="4">
        <f>COUNTIFS($NG11:$NL$206,EI$1)</f>
        <v>22</v>
      </c>
      <c r="BU11" s="4">
        <f>COUNTIFS($NG11:$NL$206,EJ$1)</f>
        <v>27</v>
      </c>
      <c r="BV11" s="4">
        <f>COUNTIFS($NG11:$NL$206,EK$1)</f>
        <v>17</v>
      </c>
      <c r="BW11" s="4">
        <f>COUNTIFS($NG11:$NL$206,EL$1)</f>
        <v>12</v>
      </c>
      <c r="BX11" s="4">
        <f>COUNTIFS($NG11:$NL$206,EM$1)</f>
        <v>17</v>
      </c>
      <c r="BY11" s="4">
        <f>COUNTIFS($NG11:$NL$206,EN$1)</f>
        <v>26</v>
      </c>
      <c r="BZ11" s="4">
        <f>COUNTIFS($NG11:$NL$206,EO$1)</f>
        <v>23</v>
      </c>
      <c r="CA11" s="4">
        <f>COUNTIFS($NG11:$NL$206,EP$1)</f>
        <v>27</v>
      </c>
      <c r="CB11" s="4">
        <f>COUNTIFS($NG11:$NL$206,EQ$1)</f>
        <v>22</v>
      </c>
      <c r="CC11" s="4">
        <f>COUNTIFS($NG11:$NL$206,ER$1)</f>
        <v>15</v>
      </c>
      <c r="CD11" s="4">
        <f>COUNTIFS($NG11:$NL$206,ES$1)</f>
        <v>17</v>
      </c>
      <c r="CE11" s="4">
        <f>COUNTIFS($NG11:$NL$206,ET$1)</f>
        <v>22</v>
      </c>
      <c r="CF11" s="4">
        <f>COUNTIFS($NG11:$NL$206,EU$1)</f>
        <v>17</v>
      </c>
      <c r="CG11" s="4">
        <f>COUNTIFS($NG11:$NL$206,EV$1)</f>
        <v>27</v>
      </c>
      <c r="CH11" s="4">
        <f>COUNTIFS($NG11:$NL$206,EW$1)</f>
        <v>14</v>
      </c>
      <c r="CI11" s="4">
        <f>COUNTIFS($NG11:$NL$206,EX$1)</f>
        <v>21</v>
      </c>
      <c r="CJ11" s="4">
        <f>COUNTIFS($NG11:$NL$206,EY$1)</f>
        <v>21</v>
      </c>
      <c r="CK11" s="4">
        <f>COUNTIFS($NG11:$NL$206,EZ$1)</f>
        <v>21</v>
      </c>
      <c r="CL11" s="4">
        <f>COUNTIFS($NG11:$NL$206,FA$1)</f>
        <v>21</v>
      </c>
      <c r="CM11" s="4">
        <f>COUNTIFS($NG11:$NL$206,FB$1)</f>
        <v>18</v>
      </c>
      <c r="CN11" s="4">
        <f>COUNTIFS($NG11:$NL$206,FC$1)</f>
        <v>18</v>
      </c>
      <c r="CO11" s="4">
        <f>COUNTIFS($NG11:$NL$206,FD$1)</f>
        <v>21</v>
      </c>
      <c r="CP11" s="4">
        <f>COUNTIFS($NG11:$NL$206,FE$1)</f>
        <v>17</v>
      </c>
      <c r="CQ11" s="4">
        <f>COUNTIFS($NG11:$NL$206,FF$1)</f>
        <v>28</v>
      </c>
      <c r="CR11" s="4">
        <f>COUNTIFS($NG11:$NL$206,FG$1)</f>
        <v>25</v>
      </c>
      <c r="CS11" s="4">
        <f>COUNTIFS($NG11:$NL$206,FH$1)</f>
        <v>22</v>
      </c>
      <c r="CT11" s="4">
        <f>COUNTIFS($NG11:$NL$206,FI$1)</f>
        <v>22</v>
      </c>
      <c r="CU11" s="4">
        <f>COUNTIFS($NG11:$NL$206,FJ$1)</f>
        <v>26</v>
      </c>
      <c r="CV11" s="4">
        <f>COUNTIFS($NG11:$NL$206,FK$1)</f>
        <v>12</v>
      </c>
      <c r="CW11" s="4">
        <f>COUNTIFS($NG11:$NL$206,FL$1)</f>
        <v>16</v>
      </c>
      <c r="CX11" s="4">
        <f>COUNTIFS($NG11:$NL$206,FM$1)</f>
        <v>22</v>
      </c>
      <c r="CY11" s="4">
        <f>COUNTIFS($NG11:$NL$206,FN$1)</f>
        <v>22</v>
      </c>
      <c r="CZ11" s="4">
        <f>COUNTIFS($NG11:$NL$206,FO$1)</f>
        <v>13</v>
      </c>
      <c r="DA11" s="4">
        <f>COUNTIFS($NG11:$NL$206,FP$1)</f>
        <v>21</v>
      </c>
      <c r="DB11" s="4">
        <f>COUNTIFS($NG11:$NL$206,FQ$1)</f>
        <v>15</v>
      </c>
      <c r="DC11" s="4">
        <f>COUNTIFS($NG11:$NL$206,FR$1)</f>
        <v>16</v>
      </c>
      <c r="DD11" s="4">
        <f>COUNTIFS($NG11:$NL$206,FS$1)</f>
        <v>12</v>
      </c>
      <c r="DE11" s="4">
        <f>COUNTIFS($NG11:$NL$206,FT$1)</f>
        <v>21</v>
      </c>
      <c r="DF11" s="4">
        <f>COUNTIFS($NG11:$NL$206,FU$1)</f>
        <v>16</v>
      </c>
      <c r="DG11" s="4">
        <f>COUNTIFS($NG11:$NL$206,FV$1)</f>
        <v>17</v>
      </c>
      <c r="DH11" s="4">
        <f>COUNTIFS($NG11:$NL$206,FW$1)</f>
        <v>23</v>
      </c>
      <c r="DI11" s="4">
        <f>COUNTIFS($NG11:$NL$206,FX$1)</f>
        <v>22</v>
      </c>
      <c r="DJ11" s="4">
        <f>COUNTIFS($NG11:$NL$206,FY$1)</f>
        <v>18</v>
      </c>
      <c r="DK11" s="4">
        <f>COUNTIFS($NG11:$NL$206,FZ$1)</f>
        <v>12</v>
      </c>
      <c r="DL11" s="4">
        <f>COUNTIFS($NG11:$NL$206,GA$1)</f>
        <v>20</v>
      </c>
      <c r="DM11" s="4">
        <f>COUNTIFS($NG11:$NL$206,GB$1)</f>
        <v>14</v>
      </c>
      <c r="DN11" s="4">
        <f>COUNTIFS($NG11:$NL$206,GC$1)</f>
        <v>24</v>
      </c>
      <c r="DO11" s="4">
        <f>COUNTIFS($NG11:$NL$206,GD$1)</f>
        <v>12</v>
      </c>
      <c r="DP11" s="4">
        <f>COUNTIFS($NG11:$NL$206,GE$1)</f>
        <v>31</v>
      </c>
      <c r="DQ11" s="4">
        <f>COUNTIFS($NG11:$NL$206,GF$1)</f>
        <v>23</v>
      </c>
      <c r="DR11" s="4">
        <f>COUNTIFS($NG11:$NL$206,GG$1)</f>
        <v>15</v>
      </c>
      <c r="DS11" s="4">
        <f>COUNTIFS($NG11:$NL$206,GH$1)</f>
        <v>25</v>
      </c>
      <c r="DT11" s="4">
        <f>COUNTIFS($NG11:$NL$206,GI$1)</f>
        <v>16</v>
      </c>
      <c r="DU11" s="4">
        <f>COUNTIFS($NG11:$NL$206,GJ$1)</f>
        <v>20</v>
      </c>
      <c r="DV11" s="4">
        <f>COUNTIFS($NG11:$NL$206,GK$1)</f>
        <v>25</v>
      </c>
      <c r="DW11" s="4">
        <f>COUNTIFS($NG11:$NL$206,GL$1)</f>
        <v>26</v>
      </c>
      <c r="DZ11" s="4">
        <f t="shared" si="461"/>
        <v>40</v>
      </c>
      <c r="EA11" s="4">
        <f t="shared" si="462"/>
        <v>26</v>
      </c>
      <c r="EB11" s="4">
        <f t="shared" si="321"/>
        <v>8</v>
      </c>
      <c r="EC11" s="4">
        <f t="shared" si="322"/>
        <v>6</v>
      </c>
      <c r="ED11" s="4">
        <f t="shared" si="323"/>
        <v>0</v>
      </c>
      <c r="EF11" s="4">
        <f t="shared" ref="EF11:GL11" si="529">COUNTIFS($NG11:$NL20,EF$1)</f>
        <v>1</v>
      </c>
      <c r="EG11" s="4">
        <f t="shared" si="529"/>
        <v>2</v>
      </c>
      <c r="EH11" s="4">
        <f t="shared" si="529"/>
        <v>2</v>
      </c>
      <c r="EI11" s="4">
        <f t="shared" si="529"/>
        <v>0</v>
      </c>
      <c r="EJ11" s="4">
        <f t="shared" si="529"/>
        <v>3</v>
      </c>
      <c r="EK11" s="4">
        <f t="shared" si="529"/>
        <v>1</v>
      </c>
      <c r="EL11" s="4">
        <f t="shared" si="529"/>
        <v>0</v>
      </c>
      <c r="EM11" s="4">
        <f t="shared" si="529"/>
        <v>1</v>
      </c>
      <c r="EN11" s="4">
        <f t="shared" si="529"/>
        <v>1</v>
      </c>
      <c r="EO11" s="4">
        <f t="shared" si="529"/>
        <v>0</v>
      </c>
      <c r="EP11" s="4">
        <f t="shared" si="529"/>
        <v>1</v>
      </c>
      <c r="EQ11" s="4">
        <f t="shared" si="529"/>
        <v>0</v>
      </c>
      <c r="ER11" s="4">
        <f t="shared" si="529"/>
        <v>2</v>
      </c>
      <c r="ES11" s="4">
        <f t="shared" si="529"/>
        <v>0</v>
      </c>
      <c r="ET11" s="4">
        <f t="shared" si="529"/>
        <v>2</v>
      </c>
      <c r="EU11" s="4">
        <f t="shared" si="529"/>
        <v>1</v>
      </c>
      <c r="EV11" s="4">
        <f t="shared" si="529"/>
        <v>1</v>
      </c>
      <c r="EW11" s="4">
        <f t="shared" si="529"/>
        <v>1</v>
      </c>
      <c r="EX11" s="4">
        <f t="shared" si="529"/>
        <v>0</v>
      </c>
      <c r="EY11" s="4">
        <f t="shared" si="529"/>
        <v>3</v>
      </c>
      <c r="EZ11" s="4">
        <f t="shared" si="529"/>
        <v>1</v>
      </c>
      <c r="FA11" s="4">
        <f t="shared" si="529"/>
        <v>0</v>
      </c>
      <c r="FB11" s="4">
        <f t="shared" si="529"/>
        <v>0</v>
      </c>
      <c r="FC11" s="4">
        <f t="shared" si="529"/>
        <v>1</v>
      </c>
      <c r="FD11" s="4">
        <f t="shared" si="529"/>
        <v>1</v>
      </c>
      <c r="FE11" s="4">
        <f t="shared" si="529"/>
        <v>1</v>
      </c>
      <c r="FF11" s="4">
        <f t="shared" si="529"/>
        <v>1</v>
      </c>
      <c r="FG11" s="4">
        <f t="shared" si="529"/>
        <v>3</v>
      </c>
      <c r="FH11" s="4">
        <f t="shared" si="529"/>
        <v>0</v>
      </c>
      <c r="FI11" s="4">
        <f t="shared" si="529"/>
        <v>1</v>
      </c>
      <c r="FJ11" s="4">
        <f t="shared" si="529"/>
        <v>3</v>
      </c>
      <c r="FK11" s="4">
        <f t="shared" si="529"/>
        <v>0</v>
      </c>
      <c r="FL11" s="4">
        <f t="shared" si="529"/>
        <v>1</v>
      </c>
      <c r="FM11" s="4">
        <f t="shared" si="529"/>
        <v>2</v>
      </c>
      <c r="FN11" s="4">
        <f t="shared" si="529"/>
        <v>1</v>
      </c>
      <c r="FO11" s="4">
        <f t="shared" si="529"/>
        <v>1</v>
      </c>
      <c r="FP11" s="4">
        <f t="shared" si="529"/>
        <v>2</v>
      </c>
      <c r="FQ11" s="4">
        <f t="shared" si="529"/>
        <v>1</v>
      </c>
      <c r="FR11" s="4">
        <f t="shared" si="529"/>
        <v>0</v>
      </c>
      <c r="FS11" s="4">
        <f t="shared" si="529"/>
        <v>0</v>
      </c>
      <c r="FT11" s="4">
        <f t="shared" si="529"/>
        <v>1</v>
      </c>
      <c r="FU11" s="4">
        <f t="shared" si="529"/>
        <v>0</v>
      </c>
      <c r="FV11" s="4">
        <f t="shared" si="529"/>
        <v>0</v>
      </c>
      <c r="FW11" s="4">
        <f t="shared" si="529"/>
        <v>1</v>
      </c>
      <c r="FX11" s="4">
        <f t="shared" si="529"/>
        <v>1</v>
      </c>
      <c r="FY11" s="4">
        <f t="shared" si="529"/>
        <v>0</v>
      </c>
      <c r="FZ11" s="4">
        <f t="shared" si="529"/>
        <v>0</v>
      </c>
      <c r="GA11" s="4">
        <f t="shared" si="529"/>
        <v>1</v>
      </c>
      <c r="GB11" s="4">
        <f t="shared" si="529"/>
        <v>2</v>
      </c>
      <c r="GC11" s="4">
        <f t="shared" si="529"/>
        <v>0</v>
      </c>
      <c r="GD11" s="4">
        <f t="shared" si="529"/>
        <v>0</v>
      </c>
      <c r="GE11" s="4">
        <f t="shared" si="529"/>
        <v>3</v>
      </c>
      <c r="GF11" s="4">
        <f t="shared" si="529"/>
        <v>1</v>
      </c>
      <c r="GG11" s="4">
        <f t="shared" si="529"/>
        <v>3</v>
      </c>
      <c r="GH11" s="4">
        <f t="shared" si="529"/>
        <v>1</v>
      </c>
      <c r="GI11" s="4">
        <f t="shared" si="529"/>
        <v>1</v>
      </c>
      <c r="GJ11" s="4">
        <f t="shared" si="529"/>
        <v>0</v>
      </c>
      <c r="GK11" s="4">
        <f t="shared" si="529"/>
        <v>1</v>
      </c>
      <c r="GL11" s="4">
        <f t="shared" si="529"/>
        <v>2</v>
      </c>
      <c r="GM11">
        <f t="shared" si="325"/>
        <v>60</v>
      </c>
      <c r="GO11">
        <f t="shared" si="326"/>
        <v>0</v>
      </c>
      <c r="GP11">
        <f t="shared" si="508"/>
        <v>0</v>
      </c>
      <c r="GQ11">
        <f t="shared" si="509"/>
        <v>0</v>
      </c>
      <c r="GR11">
        <f t="shared" si="510"/>
        <v>0</v>
      </c>
      <c r="GS11">
        <f t="shared" si="511"/>
        <v>0</v>
      </c>
      <c r="GT11">
        <f t="shared" si="512"/>
        <v>0</v>
      </c>
      <c r="GU11">
        <f t="shared" si="513"/>
        <v>0</v>
      </c>
      <c r="GV11" s="1">
        <f t="shared" si="329"/>
        <v>5</v>
      </c>
      <c r="GW11">
        <f t="shared" si="330"/>
        <v>0</v>
      </c>
      <c r="GX11">
        <f t="shared" si="181"/>
        <v>0</v>
      </c>
      <c r="GY11">
        <f t="shared" si="182"/>
        <v>0</v>
      </c>
      <c r="GZ11">
        <f t="shared" si="183"/>
        <v>0</v>
      </c>
      <c r="HA11">
        <f t="shared" si="184"/>
        <v>0</v>
      </c>
      <c r="HB11">
        <f t="shared" si="185"/>
        <v>0</v>
      </c>
      <c r="HC11">
        <f t="shared" si="186"/>
        <v>0</v>
      </c>
      <c r="HD11">
        <f t="shared" si="187"/>
        <v>0</v>
      </c>
      <c r="HE11">
        <f t="shared" si="188"/>
        <v>0</v>
      </c>
      <c r="HF11">
        <f t="shared" si="189"/>
        <v>0</v>
      </c>
      <c r="HG11">
        <f t="shared" si="190"/>
        <v>0</v>
      </c>
      <c r="HH11">
        <f t="shared" si="191"/>
        <v>0</v>
      </c>
      <c r="HI11">
        <f t="shared" si="192"/>
        <v>0</v>
      </c>
      <c r="HJ11">
        <f t="shared" si="193"/>
        <v>0</v>
      </c>
      <c r="HK11">
        <f t="shared" si="194"/>
        <v>0</v>
      </c>
      <c r="HL11">
        <f t="shared" si="195"/>
        <v>0</v>
      </c>
      <c r="HM11">
        <f t="shared" si="196"/>
        <v>0</v>
      </c>
      <c r="HN11">
        <f t="shared" si="197"/>
        <v>0</v>
      </c>
      <c r="HO11">
        <f t="shared" si="198"/>
        <v>0</v>
      </c>
      <c r="HP11">
        <f t="shared" si="199"/>
        <v>0</v>
      </c>
      <c r="HQ11">
        <f t="shared" si="200"/>
        <v>0</v>
      </c>
      <c r="HR11">
        <f t="shared" si="201"/>
        <v>0</v>
      </c>
      <c r="HS11">
        <f t="shared" si="202"/>
        <v>0</v>
      </c>
      <c r="HT11">
        <f t="shared" si="203"/>
        <v>0</v>
      </c>
      <c r="HU11">
        <f t="shared" si="204"/>
        <v>0</v>
      </c>
      <c r="HV11">
        <f t="shared" si="205"/>
        <v>0</v>
      </c>
      <c r="HW11">
        <f t="shared" si="206"/>
        <v>0</v>
      </c>
      <c r="HX11">
        <f t="shared" si="207"/>
        <v>0</v>
      </c>
      <c r="HY11">
        <f t="shared" si="208"/>
        <v>0</v>
      </c>
      <c r="HZ11">
        <f t="shared" si="209"/>
        <v>0</v>
      </c>
      <c r="IA11">
        <f t="shared" si="210"/>
        <v>0</v>
      </c>
      <c r="IB11">
        <f t="shared" si="211"/>
        <v>0</v>
      </c>
      <c r="IC11">
        <f t="shared" si="212"/>
        <v>0</v>
      </c>
      <c r="ID11">
        <f t="shared" si="213"/>
        <v>0</v>
      </c>
      <c r="IE11">
        <f t="shared" si="214"/>
        <v>0</v>
      </c>
      <c r="IF11">
        <f t="shared" si="215"/>
        <v>0</v>
      </c>
      <c r="IG11">
        <f t="shared" si="216"/>
        <v>0</v>
      </c>
      <c r="IH11">
        <f t="shared" si="217"/>
        <v>0</v>
      </c>
      <c r="II11">
        <f t="shared" si="218"/>
        <v>0</v>
      </c>
      <c r="IJ11">
        <f t="shared" si="219"/>
        <v>0</v>
      </c>
      <c r="IK11">
        <f t="shared" si="220"/>
        <v>0</v>
      </c>
      <c r="IL11">
        <f t="shared" si="221"/>
        <v>0</v>
      </c>
      <c r="IM11">
        <f t="shared" si="222"/>
        <v>0</v>
      </c>
      <c r="IN11">
        <f t="shared" si="223"/>
        <v>0</v>
      </c>
      <c r="IO11">
        <f t="shared" si="224"/>
        <v>0</v>
      </c>
      <c r="IP11">
        <f t="shared" si="225"/>
        <v>0</v>
      </c>
      <c r="IQ11">
        <f t="shared" si="226"/>
        <v>0</v>
      </c>
      <c r="IR11">
        <f t="shared" si="227"/>
        <v>0</v>
      </c>
      <c r="IS11">
        <f t="shared" si="228"/>
        <v>0</v>
      </c>
      <c r="IT11">
        <f t="shared" si="229"/>
        <v>0</v>
      </c>
      <c r="IU11">
        <f t="shared" si="230"/>
        <v>0</v>
      </c>
      <c r="IV11">
        <f t="shared" si="231"/>
        <v>0</v>
      </c>
      <c r="IW11">
        <f t="shared" si="232"/>
        <v>0</v>
      </c>
      <c r="IX11">
        <f t="shared" si="233"/>
        <v>0</v>
      </c>
      <c r="IY11">
        <f t="shared" si="234"/>
        <v>0</v>
      </c>
      <c r="IZ11">
        <f t="shared" si="235"/>
        <v>0</v>
      </c>
      <c r="JA11">
        <f t="shared" si="236"/>
        <v>0</v>
      </c>
      <c r="JB11">
        <f t="shared" si="331"/>
        <v>0</v>
      </c>
      <c r="JC11">
        <f t="shared" si="332"/>
        <v>0</v>
      </c>
      <c r="JF11">
        <f t="shared" si="333"/>
        <v>0</v>
      </c>
      <c r="JG11">
        <f t="shared" si="334"/>
        <v>0</v>
      </c>
      <c r="JH11">
        <f t="shared" si="335"/>
        <v>0</v>
      </c>
      <c r="JI11">
        <f t="shared" si="336"/>
        <v>0</v>
      </c>
      <c r="JJ11">
        <f t="shared" si="337"/>
        <v>0</v>
      </c>
      <c r="JK11">
        <f t="shared" si="338"/>
        <v>1</v>
      </c>
      <c r="JL11">
        <f t="shared" si="339"/>
        <v>0</v>
      </c>
      <c r="JM11">
        <f t="shared" si="340"/>
        <v>0</v>
      </c>
      <c r="JN11">
        <f t="shared" si="341"/>
        <v>0</v>
      </c>
      <c r="JO11">
        <f t="shared" si="342"/>
        <v>0</v>
      </c>
      <c r="JP11">
        <f t="shared" si="343"/>
        <v>0</v>
      </c>
      <c r="JQ11">
        <f t="shared" si="344"/>
        <v>0</v>
      </c>
      <c r="JR11">
        <f t="shared" si="345"/>
        <v>0</v>
      </c>
      <c r="JS11">
        <f t="shared" si="346"/>
        <v>0</v>
      </c>
      <c r="JT11">
        <f t="shared" si="347"/>
        <v>0</v>
      </c>
      <c r="JU11">
        <f t="shared" si="348"/>
        <v>0</v>
      </c>
      <c r="JV11">
        <f t="shared" si="349"/>
        <v>0</v>
      </c>
      <c r="JW11">
        <f t="shared" si="350"/>
        <v>0</v>
      </c>
      <c r="JX11">
        <f t="shared" si="351"/>
        <v>0</v>
      </c>
      <c r="JY11">
        <f t="shared" si="352"/>
        <v>0</v>
      </c>
      <c r="JZ11">
        <f t="shared" si="353"/>
        <v>0</v>
      </c>
      <c r="KA11">
        <f t="shared" si="354"/>
        <v>0</v>
      </c>
      <c r="KB11">
        <f t="shared" si="355"/>
        <v>0</v>
      </c>
      <c r="KC11">
        <f t="shared" si="356"/>
        <v>0</v>
      </c>
      <c r="KD11">
        <f t="shared" si="357"/>
        <v>0</v>
      </c>
      <c r="KE11">
        <f t="shared" si="358"/>
        <v>0</v>
      </c>
      <c r="KF11">
        <f t="shared" si="359"/>
        <v>1</v>
      </c>
      <c r="KG11">
        <f t="shared" si="360"/>
        <v>0</v>
      </c>
      <c r="KH11">
        <f t="shared" si="361"/>
        <v>0</v>
      </c>
      <c r="KI11">
        <f t="shared" si="362"/>
        <v>0</v>
      </c>
      <c r="KJ11">
        <f t="shared" si="363"/>
        <v>0</v>
      </c>
      <c r="KK11">
        <f t="shared" si="364"/>
        <v>0</v>
      </c>
      <c r="KL11">
        <f t="shared" si="365"/>
        <v>0</v>
      </c>
      <c r="KM11">
        <f t="shared" si="366"/>
        <v>0</v>
      </c>
      <c r="KN11">
        <f t="shared" si="367"/>
        <v>0</v>
      </c>
      <c r="KO11">
        <f t="shared" si="368"/>
        <v>0</v>
      </c>
      <c r="KP11">
        <f t="shared" si="369"/>
        <v>0</v>
      </c>
      <c r="KQ11">
        <f t="shared" si="370"/>
        <v>0</v>
      </c>
      <c r="KR11">
        <f t="shared" si="371"/>
        <v>0</v>
      </c>
      <c r="KS11">
        <f t="shared" si="372"/>
        <v>0</v>
      </c>
      <c r="KT11">
        <f t="shared" si="373"/>
        <v>0</v>
      </c>
      <c r="KU11">
        <f t="shared" si="374"/>
        <v>0</v>
      </c>
      <c r="KV11">
        <f t="shared" si="375"/>
        <v>0</v>
      </c>
      <c r="KW11">
        <f t="shared" si="376"/>
        <v>0</v>
      </c>
      <c r="KX11">
        <f t="shared" si="377"/>
        <v>0</v>
      </c>
      <c r="KY11">
        <f t="shared" si="378"/>
        <v>0</v>
      </c>
      <c r="KZ11">
        <f t="shared" si="379"/>
        <v>0</v>
      </c>
      <c r="LA11">
        <f t="shared" si="380"/>
        <v>0</v>
      </c>
      <c r="LB11">
        <f t="shared" si="381"/>
        <v>0</v>
      </c>
      <c r="LC11">
        <f t="shared" si="382"/>
        <v>0</v>
      </c>
      <c r="LD11">
        <f t="shared" si="383"/>
        <v>0</v>
      </c>
      <c r="LE11">
        <f t="shared" si="384"/>
        <v>0</v>
      </c>
      <c r="LF11">
        <f t="shared" si="385"/>
        <v>0</v>
      </c>
      <c r="LG11">
        <f t="shared" si="386"/>
        <v>0</v>
      </c>
      <c r="LH11">
        <f t="shared" si="387"/>
        <v>0</v>
      </c>
      <c r="LI11">
        <f t="shared" si="388"/>
        <v>0</v>
      </c>
      <c r="LJ11">
        <f t="shared" si="389"/>
        <v>0</v>
      </c>
      <c r="LK11">
        <f t="shared" si="390"/>
        <v>0</v>
      </c>
      <c r="LL11">
        <f t="shared" si="391"/>
        <v>0</v>
      </c>
      <c r="LN11">
        <f t="shared" si="392"/>
        <v>2</v>
      </c>
      <c r="LO11" s="12">
        <f t="shared" si="464"/>
        <v>1.5</v>
      </c>
      <c r="LQ11">
        <f t="shared" ref="LQ11:LR11" si="530">COUNTIFS($NG12:$NL21,NG21)</f>
        <v>2</v>
      </c>
      <c r="LR11">
        <f t="shared" si="530"/>
        <v>2</v>
      </c>
      <c r="LS11">
        <f t="shared" si="466"/>
        <v>2</v>
      </c>
      <c r="LT11">
        <f t="shared" si="467"/>
        <v>3</v>
      </c>
      <c r="LU11">
        <f t="shared" si="468"/>
        <v>3</v>
      </c>
      <c r="LV11">
        <f t="shared" si="394"/>
        <v>1</v>
      </c>
      <c r="LX11" s="5">
        <f t="shared" ref="LX11:MC11" si="531">COUNTIFS($NG11:$NL20,NG21)</f>
        <v>1</v>
      </c>
      <c r="LY11" s="5">
        <f t="shared" si="531"/>
        <v>1</v>
      </c>
      <c r="LZ11" s="5">
        <f t="shared" si="531"/>
        <v>1</v>
      </c>
      <c r="MA11" s="5">
        <f t="shared" si="531"/>
        <v>2</v>
      </c>
      <c r="MB11" s="5">
        <f t="shared" si="531"/>
        <v>2</v>
      </c>
      <c r="MC11" s="5">
        <f t="shared" si="531"/>
        <v>1</v>
      </c>
      <c r="MD11" s="5"/>
      <c r="ME11" s="5">
        <f t="shared" si="395"/>
        <v>0</v>
      </c>
      <c r="MF11" s="5">
        <f t="shared" si="396"/>
        <v>0</v>
      </c>
      <c r="MG11" s="5">
        <f t="shared" si="469"/>
        <v>0</v>
      </c>
      <c r="MH11" s="5">
        <f t="shared" si="470"/>
        <v>0</v>
      </c>
      <c r="MI11" s="5">
        <f t="shared" si="397"/>
        <v>0</v>
      </c>
      <c r="MJ11" s="5">
        <f t="shared" si="398"/>
        <v>1</v>
      </c>
      <c r="MK11" s="5"/>
      <c r="ML11" s="20">
        <f t="shared" si="471"/>
        <v>1</v>
      </c>
      <c r="MN11" s="4">
        <f t="shared" si="499"/>
        <v>0</v>
      </c>
      <c r="MO11" s="4">
        <f t="shared" si="500"/>
        <v>0</v>
      </c>
      <c r="MP11" s="4">
        <f t="shared" si="501"/>
        <v>0</v>
      </c>
      <c r="MQ11" s="4">
        <f t="shared" si="502"/>
        <v>0</v>
      </c>
      <c r="MR11" s="4">
        <f t="shared" si="503"/>
        <v>0</v>
      </c>
      <c r="MS11" s="4">
        <f t="shared" si="504"/>
        <v>1</v>
      </c>
      <c r="MU11">
        <f t="shared" si="472"/>
        <v>0</v>
      </c>
      <c r="MV11">
        <f t="shared" si="400"/>
        <v>0</v>
      </c>
      <c r="MW11">
        <f t="shared" si="473"/>
        <v>0</v>
      </c>
      <c r="MX11">
        <f t="shared" si="401"/>
        <v>0</v>
      </c>
      <c r="MY11">
        <f t="shared" si="485"/>
        <v>0</v>
      </c>
      <c r="MZ11">
        <f t="shared" si="486"/>
        <v>1</v>
      </c>
      <c r="NA11">
        <f t="shared" si="402"/>
        <v>0</v>
      </c>
      <c r="NB11">
        <f t="shared" si="403"/>
        <v>1</v>
      </c>
      <c r="NC11">
        <f t="shared" si="404"/>
        <v>1</v>
      </c>
      <c r="ND11">
        <f t="shared" si="405"/>
        <v>11</v>
      </c>
      <c r="NE11">
        <f>COUNTIFS(RN$2:RN$206,ND11)</f>
        <v>0</v>
      </c>
      <c r="NG11" s="18">
        <v>3</v>
      </c>
      <c r="NH11" s="18">
        <v>6</v>
      </c>
      <c r="NI11" s="18">
        <v>13</v>
      </c>
      <c r="NJ11" s="18">
        <v>27</v>
      </c>
      <c r="NK11" s="18">
        <v>31</v>
      </c>
      <c r="NL11" s="18">
        <v>58</v>
      </c>
      <c r="NM11" s="18"/>
      <c r="NN11" s="1">
        <f t="shared" si="406"/>
        <v>1</v>
      </c>
      <c r="NO11" s="1">
        <f t="shared" si="407"/>
        <v>1</v>
      </c>
      <c r="NP11" s="30">
        <f t="shared" si="408"/>
        <v>2</v>
      </c>
      <c r="NQ11" s="18"/>
      <c r="NR11" s="1">
        <f t="shared" si="409"/>
        <v>3</v>
      </c>
      <c r="NS11" s="1">
        <f t="shared" si="410"/>
        <v>7</v>
      </c>
      <c r="NT11" s="1">
        <f t="shared" si="411"/>
        <v>14</v>
      </c>
      <c r="NU11" s="1">
        <f t="shared" si="412"/>
        <v>4</v>
      </c>
      <c r="NV11" s="1">
        <f t="shared" si="413"/>
        <v>27</v>
      </c>
      <c r="NW11" s="1"/>
      <c r="NX11" s="1">
        <f t="shared" si="414"/>
        <v>5</v>
      </c>
      <c r="NY11" s="1"/>
      <c r="NZ11" s="1">
        <f t="shared" si="415"/>
        <v>1</v>
      </c>
      <c r="OA11" s="1">
        <f t="shared" si="255"/>
        <v>1</v>
      </c>
      <c r="OB11" s="1">
        <f t="shared" si="256"/>
        <v>2</v>
      </c>
      <c r="OC11" s="1">
        <f t="shared" si="257"/>
        <v>3</v>
      </c>
      <c r="OD11" s="1">
        <f t="shared" si="258"/>
        <v>4</v>
      </c>
      <c r="OE11" s="1">
        <f t="shared" si="259"/>
        <v>6</v>
      </c>
      <c r="OF11" s="1"/>
      <c r="OG11" s="1">
        <f t="shared" si="416"/>
        <v>5</v>
      </c>
      <c r="OH11" s="1"/>
      <c r="OI11" s="1">
        <f t="shared" si="474"/>
        <v>5</v>
      </c>
      <c r="OJ11" s="1">
        <f t="shared" si="417"/>
        <v>0</v>
      </c>
      <c r="OK11" s="1">
        <f t="shared" si="418"/>
        <v>9</v>
      </c>
      <c r="OL11" s="1">
        <f t="shared" si="419"/>
        <v>0</v>
      </c>
      <c r="OM11" s="1">
        <f t="shared" si="420"/>
        <v>7</v>
      </c>
      <c r="ON11" s="1">
        <f t="shared" si="421"/>
        <v>10</v>
      </c>
      <c r="OO11" s="1"/>
      <c r="OP11" s="1">
        <f t="shared" si="422"/>
        <v>2</v>
      </c>
      <c r="OQ11" s="1">
        <f t="shared" si="475"/>
        <v>4</v>
      </c>
      <c r="OR11" s="1">
        <f t="shared" si="423"/>
        <v>4</v>
      </c>
      <c r="OS11" s="1">
        <f t="shared" si="424"/>
        <v>4</v>
      </c>
      <c r="OT11" s="1">
        <f t="shared" si="425"/>
        <v>0</v>
      </c>
      <c r="OU11" s="1">
        <f t="shared" si="426"/>
        <v>0</v>
      </c>
      <c r="OV11" s="19">
        <f t="shared" si="260"/>
        <v>5</v>
      </c>
      <c r="OW11" s="1"/>
      <c r="OX11" s="19">
        <f t="shared" si="427"/>
        <v>4</v>
      </c>
      <c r="OY11" s="1">
        <f t="shared" si="261"/>
        <v>4</v>
      </c>
      <c r="OZ11" s="1"/>
      <c r="PA11" s="1">
        <f t="shared" si="262"/>
        <v>4</v>
      </c>
      <c r="PB11" s="1">
        <f>6-PA11</f>
        <v>2</v>
      </c>
      <c r="PC11" s="1"/>
      <c r="PD11" s="19">
        <f t="shared" si="263"/>
        <v>4</v>
      </c>
      <c r="PE11" s="1"/>
      <c r="PF11" s="24">
        <f t="shared" si="264"/>
        <v>0</v>
      </c>
      <c r="PH11" s="3"/>
      <c r="PI11" s="1">
        <f t="shared" si="476"/>
        <v>5</v>
      </c>
      <c r="PJ11" s="19">
        <f t="shared" si="265"/>
        <v>1</v>
      </c>
      <c r="PK11" s="1">
        <f t="shared" si="429"/>
        <v>0</v>
      </c>
      <c r="PL11" s="19">
        <f t="shared" si="266"/>
        <v>0</v>
      </c>
      <c r="PM11" s="1">
        <f t="shared" si="477"/>
        <v>9</v>
      </c>
      <c r="PN11" s="19">
        <f t="shared" si="267"/>
        <v>1</v>
      </c>
      <c r="PO11" s="1">
        <f t="shared" si="430"/>
        <v>0</v>
      </c>
      <c r="PP11" s="19">
        <f t="shared" si="268"/>
        <v>0</v>
      </c>
      <c r="PQ11" s="1">
        <f t="shared" si="431"/>
        <v>7</v>
      </c>
      <c r="PR11" s="19">
        <f t="shared" si="269"/>
        <v>2</v>
      </c>
      <c r="PS11" s="1">
        <f t="shared" si="432"/>
        <v>10</v>
      </c>
      <c r="PT11" s="19">
        <f t="shared" si="270"/>
        <v>1</v>
      </c>
      <c r="PU11" s="3"/>
      <c r="PV11" s="1">
        <f t="shared" si="271"/>
        <v>5</v>
      </c>
      <c r="PW11" s="1">
        <f t="shared" si="272"/>
        <v>100</v>
      </c>
      <c r="PX11" s="1">
        <f t="shared" si="273"/>
        <v>100</v>
      </c>
      <c r="PY11" s="1">
        <f t="shared" si="274"/>
        <v>100</v>
      </c>
      <c r="PZ11" s="1">
        <f t="shared" si="275"/>
        <v>100</v>
      </c>
      <c r="QA11" s="1">
        <f t="shared" si="276"/>
        <v>100</v>
      </c>
      <c r="QB11" s="1"/>
      <c r="QC11" s="1">
        <f t="shared" si="277"/>
        <v>100</v>
      </c>
      <c r="QD11" s="1">
        <f t="shared" si="278"/>
        <v>100</v>
      </c>
      <c r="QE11" s="1">
        <f t="shared" si="279"/>
        <v>100</v>
      </c>
      <c r="QF11" s="1">
        <f t="shared" si="280"/>
        <v>100</v>
      </c>
      <c r="QG11" s="1">
        <f t="shared" si="281"/>
        <v>100</v>
      </c>
      <c r="QH11" s="1">
        <f t="shared" si="282"/>
        <v>100</v>
      </c>
      <c r="QI11" s="1"/>
      <c r="QJ11" s="1">
        <f t="shared" si="283"/>
        <v>9</v>
      </c>
      <c r="QK11" s="1">
        <f t="shared" si="284"/>
        <v>100</v>
      </c>
      <c r="QL11" s="1">
        <f t="shared" si="285"/>
        <v>100</v>
      </c>
      <c r="QM11" s="1">
        <f t="shared" si="286"/>
        <v>100</v>
      </c>
      <c r="QN11" s="1">
        <f t="shared" si="287"/>
        <v>100</v>
      </c>
      <c r="QO11" s="1">
        <f t="shared" si="288"/>
        <v>100</v>
      </c>
      <c r="QP11" s="1"/>
      <c r="QQ11" s="1">
        <f t="shared" si="289"/>
        <v>100</v>
      </c>
      <c r="QR11" s="1">
        <f t="shared" si="290"/>
        <v>100</v>
      </c>
      <c r="QS11" s="1">
        <f t="shared" si="291"/>
        <v>100</v>
      </c>
      <c r="QT11" s="1">
        <f t="shared" si="292"/>
        <v>100</v>
      </c>
      <c r="QU11" s="1">
        <f t="shared" si="293"/>
        <v>100</v>
      </c>
      <c r="QV11" s="1">
        <f t="shared" si="294"/>
        <v>100</v>
      </c>
      <c r="QW11" s="1"/>
      <c r="QX11" s="1">
        <f t="shared" si="295"/>
        <v>100</v>
      </c>
      <c r="QY11" s="1">
        <f t="shared" si="296"/>
        <v>100</v>
      </c>
      <c r="QZ11" s="1">
        <f t="shared" si="297"/>
        <v>100</v>
      </c>
      <c r="RA11" s="1">
        <f t="shared" si="298"/>
        <v>7</v>
      </c>
      <c r="RB11" s="1">
        <f t="shared" si="299"/>
        <v>100</v>
      </c>
      <c r="RC11" s="1">
        <f t="shared" si="300"/>
        <v>100</v>
      </c>
      <c r="RD11" s="1"/>
      <c r="RE11" s="1">
        <f t="shared" si="301"/>
        <v>100</v>
      </c>
      <c r="RF11" s="1">
        <f t="shared" si="302"/>
        <v>100</v>
      </c>
      <c r="RG11" s="1">
        <f t="shared" si="303"/>
        <v>100</v>
      </c>
      <c r="RH11" s="1">
        <f t="shared" si="304"/>
        <v>100</v>
      </c>
      <c r="RI11" s="1">
        <f t="shared" si="305"/>
        <v>100</v>
      </c>
      <c r="RJ11" s="1">
        <f t="shared" si="306"/>
        <v>10</v>
      </c>
      <c r="RK11" s="1"/>
      <c r="RL11">
        <f>SUM(IF(FREQUENCY(NG12:NL20,NG12:NL20)&gt;0,1))</f>
        <v>37</v>
      </c>
      <c r="RM11" s="4">
        <f t="shared" si="478"/>
        <v>21</v>
      </c>
      <c r="RN11" s="4">
        <f>59-COUNTIFS(RO11:TU11,"x")</f>
        <v>19</v>
      </c>
      <c r="RO11" t="str">
        <f t="shared" ref="RO11:TU11" si="532">IF(COUNTIFS($NG11:$NL20,RO$1),"x",RO$1)</f>
        <v>x</v>
      </c>
      <c r="RP11" t="str">
        <f t="shared" si="532"/>
        <v>x</v>
      </c>
      <c r="RQ11" t="str">
        <f t="shared" si="532"/>
        <v>x</v>
      </c>
      <c r="RR11">
        <f t="shared" si="532"/>
        <v>4</v>
      </c>
      <c r="RS11" t="str">
        <f t="shared" si="532"/>
        <v>x</v>
      </c>
      <c r="RT11" t="str">
        <f t="shared" si="532"/>
        <v>x</v>
      </c>
      <c r="RU11">
        <f t="shared" si="532"/>
        <v>7</v>
      </c>
      <c r="RV11" t="str">
        <f t="shared" si="532"/>
        <v>x</v>
      </c>
      <c r="RW11" t="str">
        <f t="shared" si="532"/>
        <v>x</v>
      </c>
      <c r="RX11">
        <f t="shared" si="532"/>
        <v>10</v>
      </c>
      <c r="RY11" t="str">
        <f t="shared" si="532"/>
        <v>x</v>
      </c>
      <c r="RZ11">
        <f t="shared" si="532"/>
        <v>12</v>
      </c>
      <c r="SA11" t="str">
        <f t="shared" si="532"/>
        <v>x</v>
      </c>
      <c r="SB11">
        <f t="shared" si="532"/>
        <v>14</v>
      </c>
      <c r="SC11" t="str">
        <f t="shared" si="532"/>
        <v>x</v>
      </c>
      <c r="SD11" t="str">
        <f t="shared" si="532"/>
        <v>x</v>
      </c>
      <c r="SE11" t="str">
        <f t="shared" si="532"/>
        <v>x</v>
      </c>
      <c r="SF11" t="str">
        <f t="shared" si="532"/>
        <v>x</v>
      </c>
      <c r="SG11">
        <f t="shared" si="532"/>
        <v>19</v>
      </c>
      <c r="SH11" t="str">
        <f t="shared" si="532"/>
        <v>x</v>
      </c>
      <c r="SI11" t="str">
        <f t="shared" si="532"/>
        <v>x</v>
      </c>
      <c r="SJ11">
        <f t="shared" si="532"/>
        <v>22</v>
      </c>
      <c r="SK11">
        <f t="shared" si="532"/>
        <v>23</v>
      </c>
      <c r="SL11" t="str">
        <f t="shared" si="532"/>
        <v>x</v>
      </c>
      <c r="SM11" t="str">
        <f t="shared" si="532"/>
        <v>x</v>
      </c>
      <c r="SN11" t="str">
        <f t="shared" si="532"/>
        <v>x</v>
      </c>
      <c r="SO11" t="str">
        <f t="shared" si="532"/>
        <v>x</v>
      </c>
      <c r="SP11" t="str">
        <f t="shared" si="532"/>
        <v>x</v>
      </c>
      <c r="SQ11">
        <f t="shared" si="532"/>
        <v>29</v>
      </c>
      <c r="SR11" t="str">
        <f t="shared" si="532"/>
        <v>x</v>
      </c>
      <c r="SS11" t="str">
        <f t="shared" si="532"/>
        <v>x</v>
      </c>
      <c r="ST11">
        <f t="shared" si="532"/>
        <v>32</v>
      </c>
      <c r="SU11" t="str">
        <f t="shared" si="532"/>
        <v>x</v>
      </c>
      <c r="SV11" t="str">
        <f t="shared" si="532"/>
        <v>x</v>
      </c>
      <c r="SW11" t="str">
        <f t="shared" si="532"/>
        <v>x</v>
      </c>
      <c r="SX11" t="str">
        <f t="shared" si="532"/>
        <v>x</v>
      </c>
      <c r="SY11" t="str">
        <f t="shared" si="532"/>
        <v>x</v>
      </c>
      <c r="SZ11" t="str">
        <f t="shared" si="532"/>
        <v>x</v>
      </c>
      <c r="TA11">
        <f t="shared" si="532"/>
        <v>39</v>
      </c>
      <c r="TB11">
        <f t="shared" si="532"/>
        <v>40</v>
      </c>
      <c r="TC11" t="str">
        <f t="shared" si="532"/>
        <v>x</v>
      </c>
      <c r="TD11">
        <f t="shared" si="532"/>
        <v>42</v>
      </c>
      <c r="TE11">
        <f t="shared" si="532"/>
        <v>43</v>
      </c>
      <c r="TF11" t="str">
        <f t="shared" si="532"/>
        <v>x</v>
      </c>
      <c r="TG11" t="str">
        <f t="shared" si="532"/>
        <v>x</v>
      </c>
      <c r="TH11">
        <f t="shared" si="532"/>
        <v>46</v>
      </c>
      <c r="TI11">
        <f t="shared" si="532"/>
        <v>47</v>
      </c>
      <c r="TJ11" t="str">
        <f t="shared" si="532"/>
        <v>x</v>
      </c>
      <c r="TK11" t="str">
        <f t="shared" si="532"/>
        <v>x</v>
      </c>
      <c r="TL11">
        <f t="shared" si="532"/>
        <v>50</v>
      </c>
      <c r="TM11">
        <f t="shared" si="532"/>
        <v>51</v>
      </c>
      <c r="TN11" t="str">
        <f t="shared" si="532"/>
        <v>x</v>
      </c>
      <c r="TO11" t="str">
        <f t="shared" si="532"/>
        <v>x</v>
      </c>
      <c r="TP11" t="str">
        <f t="shared" si="532"/>
        <v>x</v>
      </c>
      <c r="TQ11" t="str">
        <f t="shared" si="532"/>
        <v>x</v>
      </c>
      <c r="TR11" t="str">
        <f t="shared" si="532"/>
        <v>x</v>
      </c>
      <c r="TS11">
        <f t="shared" si="532"/>
        <v>57</v>
      </c>
      <c r="TT11" t="str">
        <f t="shared" si="532"/>
        <v>x</v>
      </c>
      <c r="TU11" t="str">
        <f t="shared" si="532"/>
        <v>x</v>
      </c>
      <c r="TV11">
        <f t="shared" si="436"/>
        <v>21</v>
      </c>
      <c r="TW11" t="str">
        <f t="shared" ref="TW11:WC11" si="533">IF(COUNTIFS($NG11:$NL19,TW$1),"x",TW$1)</f>
        <v>x</v>
      </c>
      <c r="TX11" t="str">
        <f t="shared" si="533"/>
        <v>x</v>
      </c>
      <c r="TY11" t="str">
        <f t="shared" si="533"/>
        <v>x</v>
      </c>
      <c r="TZ11">
        <f t="shared" si="533"/>
        <v>4</v>
      </c>
      <c r="UA11" t="str">
        <f t="shared" si="533"/>
        <v>x</v>
      </c>
      <c r="UB11" t="str">
        <f t="shared" si="533"/>
        <v>x</v>
      </c>
      <c r="UC11">
        <f t="shared" si="533"/>
        <v>7</v>
      </c>
      <c r="UD11" t="str">
        <f t="shared" si="533"/>
        <v>x</v>
      </c>
      <c r="UE11" t="str">
        <f t="shared" si="533"/>
        <v>x</v>
      </c>
      <c r="UF11">
        <f t="shared" si="533"/>
        <v>10</v>
      </c>
      <c r="UG11" t="str">
        <f t="shared" si="533"/>
        <v>x</v>
      </c>
      <c r="UH11">
        <f t="shared" si="533"/>
        <v>12</v>
      </c>
      <c r="UI11" t="str">
        <f t="shared" si="533"/>
        <v>x</v>
      </c>
      <c r="UJ11">
        <f t="shared" si="533"/>
        <v>14</v>
      </c>
      <c r="UK11" t="str">
        <f t="shared" si="533"/>
        <v>x</v>
      </c>
      <c r="UL11" t="str">
        <f t="shared" si="533"/>
        <v>x</v>
      </c>
      <c r="UM11" t="str">
        <f t="shared" si="533"/>
        <v>x</v>
      </c>
      <c r="UN11" t="str">
        <f t="shared" si="533"/>
        <v>x</v>
      </c>
      <c r="UO11">
        <f t="shared" si="533"/>
        <v>19</v>
      </c>
      <c r="UP11" t="str">
        <f t="shared" si="533"/>
        <v>x</v>
      </c>
      <c r="UQ11" t="str">
        <f t="shared" si="533"/>
        <v>x</v>
      </c>
      <c r="UR11">
        <f t="shared" si="533"/>
        <v>22</v>
      </c>
      <c r="US11">
        <f t="shared" si="533"/>
        <v>23</v>
      </c>
      <c r="UT11" t="str">
        <f t="shared" si="533"/>
        <v>x</v>
      </c>
      <c r="UU11" t="str">
        <f t="shared" si="533"/>
        <v>x</v>
      </c>
      <c r="UV11" t="str">
        <f t="shared" si="533"/>
        <v>x</v>
      </c>
      <c r="UW11" t="str">
        <f t="shared" si="533"/>
        <v>x</v>
      </c>
      <c r="UX11" t="str">
        <f t="shared" si="533"/>
        <v>x</v>
      </c>
      <c r="UY11">
        <f t="shared" si="533"/>
        <v>29</v>
      </c>
      <c r="UZ11" t="str">
        <f t="shared" si="533"/>
        <v>x</v>
      </c>
      <c r="VA11" t="str">
        <f t="shared" si="533"/>
        <v>x</v>
      </c>
      <c r="VB11">
        <f t="shared" si="533"/>
        <v>32</v>
      </c>
      <c r="VC11">
        <f t="shared" si="533"/>
        <v>33</v>
      </c>
      <c r="VD11" t="str">
        <f t="shared" si="533"/>
        <v>x</v>
      </c>
      <c r="VE11" t="str">
        <f t="shared" si="533"/>
        <v>x</v>
      </c>
      <c r="VF11" t="str">
        <f t="shared" si="533"/>
        <v>x</v>
      </c>
      <c r="VG11" t="str">
        <f t="shared" si="533"/>
        <v>x</v>
      </c>
      <c r="VH11" t="str">
        <f t="shared" si="533"/>
        <v>x</v>
      </c>
      <c r="VI11">
        <f t="shared" si="533"/>
        <v>39</v>
      </c>
      <c r="VJ11">
        <f t="shared" si="533"/>
        <v>40</v>
      </c>
      <c r="VK11" t="str">
        <f t="shared" si="533"/>
        <v>x</v>
      </c>
      <c r="VL11">
        <f t="shared" si="533"/>
        <v>42</v>
      </c>
      <c r="VM11">
        <f t="shared" si="533"/>
        <v>43</v>
      </c>
      <c r="VN11" t="str">
        <f t="shared" si="533"/>
        <v>x</v>
      </c>
      <c r="VO11" t="str">
        <f t="shared" si="533"/>
        <v>x</v>
      </c>
      <c r="VP11">
        <f t="shared" si="533"/>
        <v>46</v>
      </c>
      <c r="VQ11">
        <f t="shared" si="533"/>
        <v>47</v>
      </c>
      <c r="VR11" t="str">
        <f t="shared" si="533"/>
        <v>x</v>
      </c>
      <c r="VS11" t="str">
        <f t="shared" si="533"/>
        <v>x</v>
      </c>
      <c r="VT11">
        <f t="shared" si="533"/>
        <v>50</v>
      </c>
      <c r="VU11">
        <f t="shared" si="533"/>
        <v>51</v>
      </c>
      <c r="VV11" t="str">
        <f t="shared" si="533"/>
        <v>x</v>
      </c>
      <c r="VW11" t="str">
        <f t="shared" si="533"/>
        <v>x</v>
      </c>
      <c r="VX11" t="str">
        <f t="shared" si="533"/>
        <v>x</v>
      </c>
      <c r="VY11" t="str">
        <f t="shared" si="533"/>
        <v>x</v>
      </c>
      <c r="VZ11">
        <f t="shared" si="533"/>
        <v>56</v>
      </c>
      <c r="WA11">
        <f t="shared" si="533"/>
        <v>57</v>
      </c>
      <c r="WB11" t="str">
        <f t="shared" si="533"/>
        <v>x</v>
      </c>
      <c r="WC11" t="str">
        <f t="shared" si="533"/>
        <v>x</v>
      </c>
      <c r="WE11">
        <f>COUNTIFS(NG11:NL11,"&lt;10")</f>
        <v>2</v>
      </c>
      <c r="WF11">
        <f t="shared" si="438"/>
        <v>1</v>
      </c>
      <c r="WG11">
        <f t="shared" si="309"/>
        <v>1</v>
      </c>
      <c r="WH11">
        <f t="shared" si="310"/>
        <v>1</v>
      </c>
      <c r="WI11">
        <f t="shared" si="311"/>
        <v>0</v>
      </c>
      <c r="WJ11">
        <f t="shared" si="312"/>
        <v>1</v>
      </c>
      <c r="WL11" s="1">
        <f t="shared" si="439"/>
        <v>5</v>
      </c>
      <c r="WM11" s="1">
        <f t="shared" si="440"/>
        <v>0</v>
      </c>
      <c r="WN11" s="1">
        <f t="shared" si="441"/>
        <v>9</v>
      </c>
      <c r="WO11" s="1">
        <f t="shared" si="442"/>
        <v>0</v>
      </c>
      <c r="WP11" s="1">
        <f t="shared" si="443"/>
        <v>7</v>
      </c>
      <c r="WQ11" s="1">
        <f t="shared" si="444"/>
        <v>10</v>
      </c>
      <c r="WS11">
        <f t="shared" si="445"/>
        <v>5</v>
      </c>
      <c r="WT11">
        <f t="shared" si="446"/>
        <v>100</v>
      </c>
      <c r="WU11">
        <f t="shared" si="447"/>
        <v>9</v>
      </c>
      <c r="WV11">
        <f t="shared" si="448"/>
        <v>100</v>
      </c>
      <c r="WW11">
        <f t="shared" si="449"/>
        <v>7</v>
      </c>
      <c r="WX11">
        <f t="shared" si="450"/>
        <v>10</v>
      </c>
      <c r="WZ11" s="4">
        <f t="shared" si="451"/>
        <v>5</v>
      </c>
      <c r="XB11" s="3">
        <f t="shared" si="452"/>
        <v>10</v>
      </c>
      <c r="XD11" s="3">
        <f t="shared" si="453"/>
        <v>1</v>
      </c>
      <c r="XE11" s="4">
        <f t="shared" si="454"/>
        <v>4</v>
      </c>
      <c r="XG11" s="4">
        <f t="shared" si="455"/>
        <v>0.25</v>
      </c>
      <c r="XI11" s="4">
        <v>0.25</v>
      </c>
      <c r="XK11">
        <f t="shared" si="456"/>
        <v>2</v>
      </c>
      <c r="XM11">
        <f t="shared" si="482"/>
        <v>1</v>
      </c>
      <c r="XN11">
        <f t="shared" si="457"/>
        <v>0</v>
      </c>
      <c r="XO11" s="1">
        <f t="shared" si="458"/>
        <v>3</v>
      </c>
      <c r="XP11">
        <f t="shared" si="459"/>
        <v>1</v>
      </c>
      <c r="XR11">
        <f t="shared" si="460"/>
        <v>0</v>
      </c>
    </row>
    <row r="12" spans="2:642">
      <c r="D12" s="4">
        <f t="shared" si="118"/>
        <v>0</v>
      </c>
      <c r="E12" s="4">
        <f t="shared" si="119"/>
        <v>25</v>
      </c>
      <c r="F12" s="4">
        <f t="shared" si="120"/>
        <v>0</v>
      </c>
      <c r="G12" s="4">
        <f t="shared" si="121"/>
        <v>0</v>
      </c>
      <c r="H12" s="4">
        <f t="shared" si="122"/>
        <v>0</v>
      </c>
      <c r="I12" s="4">
        <f t="shared" si="123"/>
        <v>0</v>
      </c>
      <c r="J12" s="4">
        <f t="shared" si="124"/>
        <v>0</v>
      </c>
      <c r="K12" s="4">
        <f t="shared" si="125"/>
        <v>0</v>
      </c>
      <c r="L12" s="4">
        <f t="shared" si="126"/>
        <v>26</v>
      </c>
      <c r="M12" s="4">
        <f t="shared" si="314"/>
        <v>0</v>
      </c>
      <c r="N12" s="4">
        <f t="shared" si="127"/>
        <v>0</v>
      </c>
      <c r="O12" s="4">
        <f t="shared" si="128"/>
        <v>0</v>
      </c>
      <c r="P12" s="4">
        <f t="shared" si="129"/>
        <v>0</v>
      </c>
      <c r="Q12" s="4">
        <f t="shared" si="130"/>
        <v>0</v>
      </c>
      <c r="R12" s="4">
        <f t="shared" si="131"/>
        <v>0</v>
      </c>
      <c r="S12" s="4">
        <f t="shared" si="132"/>
        <v>0</v>
      </c>
      <c r="T12" s="4">
        <f t="shared" si="133"/>
        <v>0</v>
      </c>
      <c r="U12" s="4">
        <f t="shared" si="134"/>
        <v>0</v>
      </c>
      <c r="V12" s="4">
        <f t="shared" si="135"/>
        <v>0</v>
      </c>
      <c r="W12" s="4">
        <f t="shared" si="136"/>
        <v>0</v>
      </c>
      <c r="X12" s="4">
        <f t="shared" si="137"/>
        <v>21</v>
      </c>
      <c r="Y12" s="4">
        <f t="shared" si="138"/>
        <v>0</v>
      </c>
      <c r="Z12" s="4">
        <f t="shared" si="139"/>
        <v>0</v>
      </c>
      <c r="AA12" s="4">
        <f t="shared" si="140"/>
        <v>0</v>
      </c>
      <c r="AB12" s="4">
        <f t="shared" si="141"/>
        <v>21</v>
      </c>
      <c r="AC12" s="4">
        <f t="shared" si="142"/>
        <v>0</v>
      </c>
      <c r="AD12" s="4">
        <f t="shared" si="143"/>
        <v>0</v>
      </c>
      <c r="AE12" s="4">
        <f t="shared" si="144"/>
        <v>0</v>
      </c>
      <c r="AF12" s="4">
        <f t="shared" si="145"/>
        <v>0</v>
      </c>
      <c r="AG12" s="4">
        <f t="shared" si="146"/>
        <v>0</v>
      </c>
      <c r="AH12" s="4">
        <f t="shared" si="147"/>
        <v>0</v>
      </c>
      <c r="AI12" s="4">
        <f t="shared" si="148"/>
        <v>0</v>
      </c>
      <c r="AJ12" s="4">
        <f t="shared" si="149"/>
        <v>0</v>
      </c>
      <c r="AK12" s="4">
        <f t="shared" si="150"/>
        <v>0</v>
      </c>
      <c r="AL12" s="4">
        <f t="shared" si="151"/>
        <v>0</v>
      </c>
      <c r="AM12" s="4">
        <f t="shared" si="152"/>
        <v>0</v>
      </c>
      <c r="AN12" s="4">
        <f t="shared" si="153"/>
        <v>0</v>
      </c>
      <c r="AO12" s="4">
        <f t="shared" si="154"/>
        <v>0</v>
      </c>
      <c r="AP12" s="4">
        <f t="shared" si="155"/>
        <v>0</v>
      </c>
      <c r="AQ12" s="4">
        <f t="shared" si="156"/>
        <v>0</v>
      </c>
      <c r="AR12" s="4">
        <f t="shared" si="157"/>
        <v>0</v>
      </c>
      <c r="AS12" s="4">
        <f t="shared" si="158"/>
        <v>0</v>
      </c>
      <c r="AT12" s="4">
        <f t="shared" si="159"/>
        <v>0</v>
      </c>
      <c r="AU12" s="4">
        <f t="shared" si="160"/>
        <v>0</v>
      </c>
      <c r="AV12" s="4">
        <f t="shared" si="161"/>
        <v>22</v>
      </c>
      <c r="AW12" s="4">
        <f t="shared" si="162"/>
        <v>0</v>
      </c>
      <c r="AX12" s="4">
        <f t="shared" si="163"/>
        <v>0</v>
      </c>
      <c r="AY12" s="4">
        <f t="shared" si="164"/>
        <v>0</v>
      </c>
      <c r="AZ12" s="4">
        <f t="shared" si="165"/>
        <v>0</v>
      </c>
      <c r="BA12" s="4">
        <f t="shared" si="166"/>
        <v>0</v>
      </c>
      <c r="BB12" s="4">
        <f t="shared" si="167"/>
        <v>0</v>
      </c>
      <c r="BC12" s="4">
        <f t="shared" si="168"/>
        <v>0</v>
      </c>
      <c r="BD12" s="4">
        <f t="shared" si="169"/>
        <v>0</v>
      </c>
      <c r="BE12" s="4">
        <f t="shared" si="170"/>
        <v>15</v>
      </c>
      <c r="BF12" s="4">
        <f t="shared" si="171"/>
        <v>0</v>
      </c>
      <c r="BG12" s="4">
        <f t="shared" si="172"/>
        <v>0</v>
      </c>
      <c r="BH12" s="4">
        <f t="shared" si="173"/>
        <v>0</v>
      </c>
      <c r="BI12" s="4">
        <f t="shared" si="174"/>
        <v>0</v>
      </c>
      <c r="BJ12" s="4">
        <f t="shared" si="175"/>
        <v>0</v>
      </c>
      <c r="BK12" s="4">
        <f t="shared" si="315"/>
        <v>21.666666666666668</v>
      </c>
      <c r="BL12" s="4">
        <f t="shared" si="316"/>
        <v>19.83050847457627</v>
      </c>
      <c r="BM12" s="4">
        <f t="shared" si="317"/>
        <v>27.762711864406775</v>
      </c>
      <c r="BN12" s="4">
        <f t="shared" si="318"/>
        <v>11.898305084745761</v>
      </c>
      <c r="BO12" s="4">
        <f t="shared" si="319"/>
        <v>19.83050847457627</v>
      </c>
      <c r="BP12" s="4">
        <f t="shared" si="320"/>
        <v>1170</v>
      </c>
      <c r="BQ12" s="4">
        <f>COUNTIFS($NG12:$NL$206,EF$1)</f>
        <v>14</v>
      </c>
      <c r="BR12" s="4">
        <f>COUNTIFS($NG12:$NL$206,EG$1)</f>
        <v>25</v>
      </c>
      <c r="BS12" s="4">
        <f>COUNTIFS($NG12:$NL$206,EH$1)</f>
        <v>21</v>
      </c>
      <c r="BT12" s="4">
        <f>COUNTIFS($NG12:$NL$206,EI$1)</f>
        <v>22</v>
      </c>
      <c r="BU12" s="4">
        <f>COUNTIFS($NG12:$NL$206,EJ$1)</f>
        <v>27</v>
      </c>
      <c r="BV12" s="4">
        <f>COUNTIFS($NG12:$NL$206,EK$1)</f>
        <v>16</v>
      </c>
      <c r="BW12" s="4">
        <f>COUNTIFS($NG12:$NL$206,EL$1)</f>
        <v>12</v>
      </c>
      <c r="BX12" s="4">
        <f>COUNTIFS($NG12:$NL$206,EM$1)</f>
        <v>17</v>
      </c>
      <c r="BY12" s="4">
        <f>COUNTIFS($NG12:$NL$206,EN$1)</f>
        <v>26</v>
      </c>
      <c r="BZ12" s="4">
        <f>COUNTIFS($NG12:$NL$206,EO$1)</f>
        <v>23</v>
      </c>
      <c r="CA12" s="4">
        <f>COUNTIFS($NG12:$NL$206,EP$1)</f>
        <v>27</v>
      </c>
      <c r="CB12" s="4">
        <f>COUNTIFS($NG12:$NL$206,EQ$1)</f>
        <v>22</v>
      </c>
      <c r="CC12" s="4">
        <f>COUNTIFS($NG12:$NL$206,ER$1)</f>
        <v>14</v>
      </c>
      <c r="CD12" s="4">
        <f>COUNTIFS($NG12:$NL$206,ES$1)</f>
        <v>17</v>
      </c>
      <c r="CE12" s="4">
        <f>COUNTIFS($NG12:$NL$206,ET$1)</f>
        <v>22</v>
      </c>
      <c r="CF12" s="4">
        <f>COUNTIFS($NG12:$NL$206,EU$1)</f>
        <v>17</v>
      </c>
      <c r="CG12" s="4">
        <f>COUNTIFS($NG12:$NL$206,EV$1)</f>
        <v>27</v>
      </c>
      <c r="CH12" s="4">
        <f>COUNTIFS($NG12:$NL$206,EW$1)</f>
        <v>14</v>
      </c>
      <c r="CI12" s="4">
        <f>COUNTIFS($NG12:$NL$206,EX$1)</f>
        <v>21</v>
      </c>
      <c r="CJ12" s="4">
        <f>COUNTIFS($NG12:$NL$206,EY$1)</f>
        <v>21</v>
      </c>
      <c r="CK12" s="4">
        <f>COUNTIFS($NG12:$NL$206,EZ$1)</f>
        <v>21</v>
      </c>
      <c r="CL12" s="4">
        <f>COUNTIFS($NG12:$NL$206,FA$1)</f>
        <v>21</v>
      </c>
      <c r="CM12" s="4">
        <f>COUNTIFS($NG12:$NL$206,FB$1)</f>
        <v>18</v>
      </c>
      <c r="CN12" s="4">
        <f>COUNTIFS($NG12:$NL$206,FC$1)</f>
        <v>18</v>
      </c>
      <c r="CO12" s="4">
        <f>COUNTIFS($NG12:$NL$206,FD$1)</f>
        <v>21</v>
      </c>
      <c r="CP12" s="4">
        <f>COUNTIFS($NG12:$NL$206,FE$1)</f>
        <v>17</v>
      </c>
      <c r="CQ12" s="4">
        <f>COUNTIFS($NG12:$NL$206,FF$1)</f>
        <v>27</v>
      </c>
      <c r="CR12" s="4">
        <f>COUNTIFS($NG12:$NL$206,FG$1)</f>
        <v>25</v>
      </c>
      <c r="CS12" s="4">
        <f>COUNTIFS($NG12:$NL$206,FH$1)</f>
        <v>22</v>
      </c>
      <c r="CT12" s="4">
        <f>COUNTIFS($NG12:$NL$206,FI$1)</f>
        <v>22</v>
      </c>
      <c r="CU12" s="4">
        <f>COUNTIFS($NG12:$NL$206,FJ$1)</f>
        <v>25</v>
      </c>
      <c r="CV12" s="4">
        <f>COUNTIFS($NG12:$NL$206,FK$1)</f>
        <v>12</v>
      </c>
      <c r="CW12" s="4">
        <f>COUNTIFS($NG12:$NL$206,FL$1)</f>
        <v>16</v>
      </c>
      <c r="CX12" s="4">
        <f>COUNTIFS($NG12:$NL$206,FM$1)</f>
        <v>22</v>
      </c>
      <c r="CY12" s="4">
        <f>COUNTIFS($NG12:$NL$206,FN$1)</f>
        <v>22</v>
      </c>
      <c r="CZ12" s="4">
        <f>COUNTIFS($NG12:$NL$206,FO$1)</f>
        <v>13</v>
      </c>
      <c r="DA12" s="4">
        <f>COUNTIFS($NG12:$NL$206,FP$1)</f>
        <v>21</v>
      </c>
      <c r="DB12" s="4">
        <f>COUNTIFS($NG12:$NL$206,FQ$1)</f>
        <v>15</v>
      </c>
      <c r="DC12" s="4">
        <f>COUNTIFS($NG12:$NL$206,FR$1)</f>
        <v>16</v>
      </c>
      <c r="DD12" s="4">
        <f>COUNTIFS($NG12:$NL$206,FS$1)</f>
        <v>12</v>
      </c>
      <c r="DE12" s="4">
        <f>COUNTIFS($NG12:$NL$206,FT$1)</f>
        <v>21</v>
      </c>
      <c r="DF12" s="4">
        <f>COUNTIFS($NG12:$NL$206,FU$1)</f>
        <v>16</v>
      </c>
      <c r="DG12" s="4">
        <f>COUNTIFS($NG12:$NL$206,FV$1)</f>
        <v>17</v>
      </c>
      <c r="DH12" s="4">
        <f>COUNTIFS($NG12:$NL$206,FW$1)</f>
        <v>23</v>
      </c>
      <c r="DI12" s="4">
        <f>COUNTIFS($NG12:$NL$206,FX$1)</f>
        <v>22</v>
      </c>
      <c r="DJ12" s="4">
        <f>COUNTIFS($NG12:$NL$206,FY$1)</f>
        <v>18</v>
      </c>
      <c r="DK12" s="4">
        <f>COUNTIFS($NG12:$NL$206,FZ$1)</f>
        <v>12</v>
      </c>
      <c r="DL12" s="4">
        <f>COUNTIFS($NG12:$NL$206,GA$1)</f>
        <v>20</v>
      </c>
      <c r="DM12" s="4">
        <f>COUNTIFS($NG12:$NL$206,GB$1)</f>
        <v>14</v>
      </c>
      <c r="DN12" s="4">
        <f>COUNTIFS($NG12:$NL$206,GC$1)</f>
        <v>24</v>
      </c>
      <c r="DO12" s="4">
        <f>COUNTIFS($NG12:$NL$206,GD$1)</f>
        <v>12</v>
      </c>
      <c r="DP12" s="4">
        <f>COUNTIFS($NG12:$NL$206,GE$1)</f>
        <v>31</v>
      </c>
      <c r="DQ12" s="4">
        <f>COUNTIFS($NG12:$NL$206,GF$1)</f>
        <v>23</v>
      </c>
      <c r="DR12" s="4">
        <f>COUNTIFS($NG12:$NL$206,GG$1)</f>
        <v>15</v>
      </c>
      <c r="DS12" s="4">
        <f>COUNTIFS($NG12:$NL$206,GH$1)</f>
        <v>25</v>
      </c>
      <c r="DT12" s="4">
        <f>COUNTIFS($NG12:$NL$206,GI$1)</f>
        <v>16</v>
      </c>
      <c r="DU12" s="4">
        <f>COUNTIFS($NG12:$NL$206,GJ$1)</f>
        <v>20</v>
      </c>
      <c r="DV12" s="4">
        <f>COUNTIFS($NG12:$NL$206,GK$1)</f>
        <v>24</v>
      </c>
      <c r="DW12" s="4">
        <f>COUNTIFS($NG12:$NL$206,GL$1)</f>
        <v>26</v>
      </c>
      <c r="DZ12" s="4">
        <f t="shared" si="461"/>
        <v>38</v>
      </c>
      <c r="EA12" s="4">
        <f t="shared" si="462"/>
        <v>23</v>
      </c>
      <c r="EB12" s="4">
        <f t="shared" si="321"/>
        <v>8</v>
      </c>
      <c r="EC12" s="4">
        <f t="shared" si="322"/>
        <v>7</v>
      </c>
      <c r="ED12" s="4">
        <f t="shared" si="323"/>
        <v>0</v>
      </c>
      <c r="EF12" s="4">
        <f t="shared" ref="EF12:GL12" si="534">COUNTIFS($NG12:$NL21,EF$1)</f>
        <v>1</v>
      </c>
      <c r="EG12" s="4">
        <f t="shared" si="534"/>
        <v>2</v>
      </c>
      <c r="EH12" s="4">
        <f t="shared" si="534"/>
        <v>1</v>
      </c>
      <c r="EI12" s="4">
        <f t="shared" si="534"/>
        <v>0</v>
      </c>
      <c r="EJ12" s="4">
        <f t="shared" si="534"/>
        <v>3</v>
      </c>
      <c r="EK12" s="4">
        <f t="shared" si="534"/>
        <v>0</v>
      </c>
      <c r="EL12" s="4">
        <f t="shared" si="534"/>
        <v>0</v>
      </c>
      <c r="EM12" s="4">
        <f t="shared" si="534"/>
        <v>1</v>
      </c>
      <c r="EN12" s="4">
        <f t="shared" si="534"/>
        <v>2</v>
      </c>
      <c r="EO12" s="4">
        <f t="shared" si="534"/>
        <v>0</v>
      </c>
      <c r="EP12" s="4">
        <f t="shared" si="534"/>
        <v>1</v>
      </c>
      <c r="EQ12" s="4">
        <f t="shared" si="534"/>
        <v>0</v>
      </c>
      <c r="ER12" s="4">
        <f t="shared" si="534"/>
        <v>1</v>
      </c>
      <c r="ES12" s="4">
        <f t="shared" si="534"/>
        <v>0</v>
      </c>
      <c r="ET12" s="4">
        <f t="shared" si="534"/>
        <v>2</v>
      </c>
      <c r="EU12" s="4">
        <f t="shared" si="534"/>
        <v>1</v>
      </c>
      <c r="EV12" s="4">
        <f t="shared" si="534"/>
        <v>1</v>
      </c>
      <c r="EW12" s="4">
        <f t="shared" si="534"/>
        <v>2</v>
      </c>
      <c r="EX12" s="4">
        <f t="shared" si="534"/>
        <v>0</v>
      </c>
      <c r="EY12" s="4">
        <f t="shared" si="534"/>
        <v>3</v>
      </c>
      <c r="EZ12" s="4">
        <f t="shared" si="534"/>
        <v>1</v>
      </c>
      <c r="FA12" s="4">
        <f t="shared" si="534"/>
        <v>0</v>
      </c>
      <c r="FB12" s="4">
        <f t="shared" si="534"/>
        <v>0</v>
      </c>
      <c r="FC12" s="4">
        <f t="shared" si="534"/>
        <v>2</v>
      </c>
      <c r="FD12" s="4">
        <f t="shared" si="534"/>
        <v>1</v>
      </c>
      <c r="FE12" s="4">
        <f t="shared" si="534"/>
        <v>1</v>
      </c>
      <c r="FF12" s="4">
        <f t="shared" si="534"/>
        <v>0</v>
      </c>
      <c r="FG12" s="4">
        <f t="shared" si="534"/>
        <v>3</v>
      </c>
      <c r="FH12" s="4">
        <f t="shared" si="534"/>
        <v>0</v>
      </c>
      <c r="FI12" s="4">
        <f t="shared" si="534"/>
        <v>1</v>
      </c>
      <c r="FJ12" s="4">
        <f t="shared" si="534"/>
        <v>2</v>
      </c>
      <c r="FK12" s="4">
        <f t="shared" si="534"/>
        <v>0</v>
      </c>
      <c r="FL12" s="4">
        <f t="shared" si="534"/>
        <v>1</v>
      </c>
      <c r="FM12" s="4">
        <f t="shared" si="534"/>
        <v>3</v>
      </c>
      <c r="FN12" s="4">
        <f t="shared" si="534"/>
        <v>1</v>
      </c>
      <c r="FO12" s="4">
        <f t="shared" si="534"/>
        <v>1</v>
      </c>
      <c r="FP12" s="4">
        <f t="shared" si="534"/>
        <v>2</v>
      </c>
      <c r="FQ12" s="4">
        <f t="shared" si="534"/>
        <v>1</v>
      </c>
      <c r="FR12" s="4">
        <f t="shared" si="534"/>
        <v>0</v>
      </c>
      <c r="FS12" s="4">
        <f t="shared" si="534"/>
        <v>0</v>
      </c>
      <c r="FT12" s="4">
        <f t="shared" si="534"/>
        <v>1</v>
      </c>
      <c r="FU12" s="4">
        <f t="shared" si="534"/>
        <v>0</v>
      </c>
      <c r="FV12" s="4">
        <f t="shared" si="534"/>
        <v>0</v>
      </c>
      <c r="FW12" s="4">
        <f t="shared" si="534"/>
        <v>1</v>
      </c>
      <c r="FX12" s="4">
        <f t="shared" si="534"/>
        <v>1</v>
      </c>
      <c r="FY12" s="4">
        <f t="shared" si="534"/>
        <v>0</v>
      </c>
      <c r="FZ12" s="4">
        <f t="shared" si="534"/>
        <v>0</v>
      </c>
      <c r="GA12" s="4">
        <f t="shared" si="534"/>
        <v>1</v>
      </c>
      <c r="GB12" s="4">
        <f t="shared" si="534"/>
        <v>3</v>
      </c>
      <c r="GC12" s="4">
        <f t="shared" si="534"/>
        <v>0</v>
      </c>
      <c r="GD12" s="4">
        <f t="shared" si="534"/>
        <v>0</v>
      </c>
      <c r="GE12" s="4">
        <f t="shared" si="534"/>
        <v>3</v>
      </c>
      <c r="GF12" s="4">
        <f t="shared" si="534"/>
        <v>1</v>
      </c>
      <c r="GG12" s="4">
        <f t="shared" si="534"/>
        <v>3</v>
      </c>
      <c r="GH12" s="4">
        <f t="shared" si="534"/>
        <v>1</v>
      </c>
      <c r="GI12" s="4">
        <f t="shared" si="534"/>
        <v>1</v>
      </c>
      <c r="GJ12" s="4">
        <f t="shared" si="534"/>
        <v>0</v>
      </c>
      <c r="GK12" s="4">
        <f t="shared" si="534"/>
        <v>1</v>
      </c>
      <c r="GL12" s="4">
        <f t="shared" si="534"/>
        <v>2</v>
      </c>
      <c r="GM12">
        <f t="shared" si="325"/>
        <v>60</v>
      </c>
      <c r="GO12">
        <f t="shared" si="326"/>
        <v>0</v>
      </c>
      <c r="GP12">
        <f t="shared" si="508"/>
        <v>0</v>
      </c>
      <c r="GQ12">
        <f t="shared" si="509"/>
        <v>0</v>
      </c>
      <c r="GR12">
        <f t="shared" si="510"/>
        <v>0</v>
      </c>
      <c r="GS12">
        <f t="shared" si="511"/>
        <v>0</v>
      </c>
      <c r="GT12">
        <f t="shared" si="512"/>
        <v>0</v>
      </c>
      <c r="GU12">
        <f t="shared" si="513"/>
        <v>0</v>
      </c>
      <c r="GV12" s="1">
        <f t="shared" si="329"/>
        <v>4</v>
      </c>
      <c r="GW12">
        <f t="shared" si="330"/>
        <v>0</v>
      </c>
      <c r="GX12">
        <f t="shared" si="181"/>
        <v>0</v>
      </c>
      <c r="GY12">
        <f t="shared" si="182"/>
        <v>0</v>
      </c>
      <c r="GZ12">
        <f t="shared" si="183"/>
        <v>1</v>
      </c>
      <c r="HA12">
        <f t="shared" si="184"/>
        <v>0</v>
      </c>
      <c r="HB12">
        <f t="shared" si="185"/>
        <v>0</v>
      </c>
      <c r="HC12">
        <f t="shared" si="186"/>
        <v>0</v>
      </c>
      <c r="HD12">
        <f t="shared" si="187"/>
        <v>0</v>
      </c>
      <c r="HE12">
        <f t="shared" si="188"/>
        <v>0</v>
      </c>
      <c r="HF12">
        <f t="shared" si="189"/>
        <v>0</v>
      </c>
      <c r="HG12">
        <f t="shared" si="190"/>
        <v>0</v>
      </c>
      <c r="HH12">
        <f t="shared" si="191"/>
        <v>0</v>
      </c>
      <c r="HI12">
        <f t="shared" si="192"/>
        <v>0</v>
      </c>
      <c r="HJ12">
        <f t="shared" si="193"/>
        <v>1</v>
      </c>
      <c r="HK12">
        <f t="shared" si="194"/>
        <v>0</v>
      </c>
      <c r="HL12">
        <f t="shared" si="195"/>
        <v>0</v>
      </c>
      <c r="HM12">
        <f t="shared" si="196"/>
        <v>0</v>
      </c>
      <c r="HN12">
        <f t="shared" si="197"/>
        <v>0</v>
      </c>
      <c r="HO12">
        <f t="shared" si="198"/>
        <v>0</v>
      </c>
      <c r="HP12">
        <f t="shared" si="199"/>
        <v>0</v>
      </c>
      <c r="HQ12">
        <f t="shared" si="200"/>
        <v>0</v>
      </c>
      <c r="HR12">
        <f t="shared" si="201"/>
        <v>0</v>
      </c>
      <c r="HS12">
        <f t="shared" si="202"/>
        <v>0</v>
      </c>
      <c r="HT12">
        <f t="shared" si="203"/>
        <v>0</v>
      </c>
      <c r="HU12">
        <f t="shared" si="204"/>
        <v>0</v>
      </c>
      <c r="HV12">
        <f t="shared" si="205"/>
        <v>0</v>
      </c>
      <c r="HW12">
        <f t="shared" si="206"/>
        <v>0</v>
      </c>
      <c r="HX12">
        <f t="shared" si="207"/>
        <v>0</v>
      </c>
      <c r="HY12">
        <f t="shared" si="208"/>
        <v>0</v>
      </c>
      <c r="HZ12">
        <f t="shared" si="209"/>
        <v>0</v>
      </c>
      <c r="IA12">
        <f t="shared" si="210"/>
        <v>0</v>
      </c>
      <c r="IB12">
        <f t="shared" si="211"/>
        <v>0</v>
      </c>
      <c r="IC12">
        <f t="shared" si="212"/>
        <v>0</v>
      </c>
      <c r="ID12">
        <f t="shared" si="213"/>
        <v>0</v>
      </c>
      <c r="IE12">
        <f t="shared" si="214"/>
        <v>0</v>
      </c>
      <c r="IF12">
        <f t="shared" si="215"/>
        <v>0</v>
      </c>
      <c r="IG12">
        <f t="shared" si="216"/>
        <v>0</v>
      </c>
      <c r="IH12">
        <f t="shared" si="217"/>
        <v>0</v>
      </c>
      <c r="II12">
        <f t="shared" si="218"/>
        <v>0</v>
      </c>
      <c r="IJ12">
        <f t="shared" si="219"/>
        <v>0</v>
      </c>
      <c r="IK12">
        <f t="shared" si="220"/>
        <v>0</v>
      </c>
      <c r="IL12">
        <f t="shared" si="221"/>
        <v>0</v>
      </c>
      <c r="IM12">
        <f t="shared" si="222"/>
        <v>0</v>
      </c>
      <c r="IN12">
        <f t="shared" si="223"/>
        <v>0</v>
      </c>
      <c r="IO12">
        <f t="shared" si="224"/>
        <v>0</v>
      </c>
      <c r="IP12">
        <f t="shared" si="225"/>
        <v>0</v>
      </c>
      <c r="IQ12">
        <f t="shared" si="226"/>
        <v>0</v>
      </c>
      <c r="IR12">
        <f t="shared" si="227"/>
        <v>0</v>
      </c>
      <c r="IS12">
        <f t="shared" si="228"/>
        <v>0</v>
      </c>
      <c r="IT12">
        <f t="shared" si="229"/>
        <v>0</v>
      </c>
      <c r="IU12">
        <f t="shared" si="230"/>
        <v>0</v>
      </c>
      <c r="IV12">
        <f t="shared" si="231"/>
        <v>0</v>
      </c>
      <c r="IW12">
        <f t="shared" si="232"/>
        <v>0</v>
      </c>
      <c r="IX12">
        <f t="shared" si="233"/>
        <v>0</v>
      </c>
      <c r="IY12">
        <f t="shared" si="234"/>
        <v>0</v>
      </c>
      <c r="IZ12">
        <f t="shared" si="235"/>
        <v>0</v>
      </c>
      <c r="JA12">
        <f t="shared" si="236"/>
        <v>0</v>
      </c>
      <c r="JB12">
        <f t="shared" si="331"/>
        <v>0</v>
      </c>
      <c r="JC12">
        <f t="shared" si="332"/>
        <v>0</v>
      </c>
      <c r="JF12">
        <f t="shared" si="333"/>
        <v>0</v>
      </c>
      <c r="JG12">
        <f t="shared" si="334"/>
        <v>0</v>
      </c>
      <c r="JH12">
        <f t="shared" si="335"/>
        <v>0</v>
      </c>
      <c r="JI12">
        <f t="shared" si="336"/>
        <v>0</v>
      </c>
      <c r="JJ12">
        <f t="shared" si="337"/>
        <v>0</v>
      </c>
      <c r="JK12">
        <f t="shared" si="338"/>
        <v>0</v>
      </c>
      <c r="JL12">
        <f t="shared" si="339"/>
        <v>0</v>
      </c>
      <c r="JM12">
        <f t="shared" si="340"/>
        <v>0</v>
      </c>
      <c r="JN12">
        <f t="shared" si="341"/>
        <v>0</v>
      </c>
      <c r="JO12">
        <f t="shared" si="342"/>
        <v>0</v>
      </c>
      <c r="JP12">
        <f t="shared" si="343"/>
        <v>0</v>
      </c>
      <c r="JQ12">
        <f t="shared" si="344"/>
        <v>0</v>
      </c>
      <c r="JR12">
        <f t="shared" si="345"/>
        <v>0</v>
      </c>
      <c r="JS12">
        <f t="shared" si="346"/>
        <v>0</v>
      </c>
      <c r="JT12">
        <f t="shared" si="347"/>
        <v>0</v>
      </c>
      <c r="JU12">
        <f t="shared" si="348"/>
        <v>0</v>
      </c>
      <c r="JV12">
        <f t="shared" si="349"/>
        <v>0</v>
      </c>
      <c r="JW12">
        <f t="shared" si="350"/>
        <v>0</v>
      </c>
      <c r="JX12">
        <f t="shared" si="351"/>
        <v>0</v>
      </c>
      <c r="JY12">
        <f t="shared" si="352"/>
        <v>0</v>
      </c>
      <c r="JZ12">
        <f t="shared" si="353"/>
        <v>1</v>
      </c>
      <c r="KA12">
        <f t="shared" si="354"/>
        <v>0</v>
      </c>
      <c r="KB12">
        <f t="shared" si="355"/>
        <v>0</v>
      </c>
      <c r="KC12">
        <f t="shared" si="356"/>
        <v>0</v>
      </c>
      <c r="KD12">
        <f t="shared" si="357"/>
        <v>1</v>
      </c>
      <c r="KE12">
        <f t="shared" si="358"/>
        <v>0</v>
      </c>
      <c r="KF12">
        <f t="shared" si="359"/>
        <v>0</v>
      </c>
      <c r="KG12">
        <f t="shared" si="360"/>
        <v>0</v>
      </c>
      <c r="KH12">
        <f t="shared" si="361"/>
        <v>0</v>
      </c>
      <c r="KI12">
        <f t="shared" si="362"/>
        <v>0</v>
      </c>
      <c r="KJ12">
        <f t="shared" si="363"/>
        <v>0</v>
      </c>
      <c r="KK12">
        <f t="shared" si="364"/>
        <v>0</v>
      </c>
      <c r="KL12">
        <f t="shared" si="365"/>
        <v>0</v>
      </c>
      <c r="KM12">
        <f t="shared" si="366"/>
        <v>0</v>
      </c>
      <c r="KN12">
        <f t="shared" si="367"/>
        <v>0</v>
      </c>
      <c r="KO12">
        <f t="shared" si="368"/>
        <v>0</v>
      </c>
      <c r="KP12">
        <f t="shared" si="369"/>
        <v>0</v>
      </c>
      <c r="KQ12">
        <f t="shared" si="370"/>
        <v>0</v>
      </c>
      <c r="KR12">
        <f t="shared" si="371"/>
        <v>0</v>
      </c>
      <c r="KS12">
        <f t="shared" si="372"/>
        <v>0</v>
      </c>
      <c r="KT12">
        <f t="shared" si="373"/>
        <v>0</v>
      </c>
      <c r="KU12">
        <f t="shared" si="374"/>
        <v>0</v>
      </c>
      <c r="KV12">
        <f t="shared" si="375"/>
        <v>0</v>
      </c>
      <c r="KW12">
        <f t="shared" si="376"/>
        <v>0</v>
      </c>
      <c r="KX12">
        <f t="shared" si="377"/>
        <v>1</v>
      </c>
      <c r="KY12">
        <f t="shared" si="378"/>
        <v>0</v>
      </c>
      <c r="KZ12">
        <f t="shared" si="379"/>
        <v>0</v>
      </c>
      <c r="LA12">
        <f t="shared" si="380"/>
        <v>0</v>
      </c>
      <c r="LB12">
        <f t="shared" si="381"/>
        <v>0</v>
      </c>
      <c r="LC12">
        <f t="shared" si="382"/>
        <v>0</v>
      </c>
      <c r="LD12">
        <f t="shared" si="383"/>
        <v>0</v>
      </c>
      <c r="LE12">
        <f t="shared" si="384"/>
        <v>0</v>
      </c>
      <c r="LF12">
        <f t="shared" si="385"/>
        <v>0</v>
      </c>
      <c r="LG12">
        <f t="shared" si="386"/>
        <v>0</v>
      </c>
      <c r="LH12">
        <f t="shared" si="387"/>
        <v>0</v>
      </c>
      <c r="LI12">
        <f t="shared" si="388"/>
        <v>0</v>
      </c>
      <c r="LJ12">
        <f t="shared" si="389"/>
        <v>0</v>
      </c>
      <c r="LK12">
        <f t="shared" si="390"/>
        <v>0</v>
      </c>
      <c r="LL12">
        <f t="shared" si="391"/>
        <v>0</v>
      </c>
      <c r="LN12">
        <f t="shared" si="392"/>
        <v>3</v>
      </c>
      <c r="LO12" s="12">
        <f t="shared" si="464"/>
        <v>3.5</v>
      </c>
      <c r="LQ12">
        <f t="shared" ref="LQ12:LR12" si="535">COUNTIFS($NG13:$NL22,NG22)</f>
        <v>2</v>
      </c>
      <c r="LR12">
        <f t="shared" si="535"/>
        <v>1</v>
      </c>
      <c r="LS12">
        <f>COUNTIFS($NG13:$NL22,NI22)</f>
        <v>1</v>
      </c>
      <c r="LT12">
        <f t="shared" si="467"/>
        <v>4</v>
      </c>
      <c r="LU12">
        <f t="shared" si="468"/>
        <v>2</v>
      </c>
      <c r="LV12">
        <f>COUNTIFS($NG13:$NL22,NL22)</f>
        <v>4</v>
      </c>
      <c r="LX12" s="5">
        <f t="shared" ref="LX12:MC12" si="536">COUNTIFS($NG12:$NL21,NG22)</f>
        <v>2</v>
      </c>
      <c r="LY12" s="5">
        <f t="shared" si="536"/>
        <v>0</v>
      </c>
      <c r="LZ12" s="5">
        <f t="shared" si="536"/>
        <v>0</v>
      </c>
      <c r="MA12" s="5">
        <f t="shared" si="536"/>
        <v>3</v>
      </c>
      <c r="MB12" s="5">
        <f t="shared" si="536"/>
        <v>1</v>
      </c>
      <c r="MC12" s="5">
        <f t="shared" si="536"/>
        <v>3</v>
      </c>
      <c r="MD12" s="5"/>
      <c r="ME12" s="5">
        <f t="shared" si="395"/>
        <v>1</v>
      </c>
      <c r="MF12" s="5">
        <f t="shared" si="396"/>
        <v>0</v>
      </c>
      <c r="MG12" s="5">
        <f>IF(LZ12=(LS12-1),0,1)</f>
        <v>0</v>
      </c>
      <c r="MH12" s="5">
        <f t="shared" si="470"/>
        <v>0</v>
      </c>
      <c r="MI12" s="5">
        <f t="shared" si="397"/>
        <v>0</v>
      </c>
      <c r="MJ12" s="5">
        <f>IF(MC12=(LV12-1),0,1)</f>
        <v>0</v>
      </c>
      <c r="MK12" s="5"/>
      <c r="ML12" s="20">
        <f t="shared" si="471"/>
        <v>1</v>
      </c>
      <c r="MN12" s="4">
        <f t="shared" si="499"/>
        <v>2</v>
      </c>
      <c r="MO12" s="4">
        <f t="shared" si="500"/>
        <v>0</v>
      </c>
      <c r="MP12" s="4">
        <f t="shared" si="501"/>
        <v>0</v>
      </c>
      <c r="MQ12" s="4">
        <f t="shared" si="502"/>
        <v>0</v>
      </c>
      <c r="MR12" s="4">
        <f t="shared" si="503"/>
        <v>0</v>
      </c>
      <c r="MS12" s="4">
        <f t="shared" si="504"/>
        <v>0</v>
      </c>
      <c r="MU12">
        <f t="shared" si="472"/>
        <v>0</v>
      </c>
      <c r="MV12">
        <f t="shared" si="400"/>
        <v>1</v>
      </c>
      <c r="MW12">
        <f t="shared" si="473"/>
        <v>1</v>
      </c>
      <c r="MX12">
        <f t="shared" si="401"/>
        <v>0</v>
      </c>
      <c r="MY12">
        <f t="shared" si="485"/>
        <v>0</v>
      </c>
      <c r="MZ12">
        <f t="shared" si="486"/>
        <v>0</v>
      </c>
      <c r="NA12">
        <f t="shared" si="402"/>
        <v>2</v>
      </c>
      <c r="NB12">
        <f t="shared" si="403"/>
        <v>2</v>
      </c>
      <c r="NC12">
        <f t="shared" si="404"/>
        <v>0</v>
      </c>
      <c r="ND12">
        <f t="shared" si="405"/>
        <v>12</v>
      </c>
      <c r="NE12">
        <f>COUNTIFS(RN$2:RN$206,ND12)</f>
        <v>0</v>
      </c>
      <c r="NG12" s="8">
        <v>2</v>
      </c>
      <c r="NH12" s="8">
        <v>9</v>
      </c>
      <c r="NI12" s="8">
        <v>21</v>
      </c>
      <c r="NJ12" s="8">
        <v>25</v>
      </c>
      <c r="NK12" s="8">
        <v>45</v>
      </c>
      <c r="NL12" s="8">
        <v>54</v>
      </c>
      <c r="NM12" s="8"/>
      <c r="NN12" s="1">
        <f t="shared" si="406"/>
        <v>1</v>
      </c>
      <c r="NO12" s="1">
        <f t="shared" si="407"/>
        <v>1</v>
      </c>
      <c r="NP12" s="30">
        <f t="shared" si="408"/>
        <v>2</v>
      </c>
      <c r="NQ12" s="8"/>
      <c r="NR12" s="1">
        <f t="shared" si="409"/>
        <v>7</v>
      </c>
      <c r="NS12" s="1">
        <f t="shared" si="410"/>
        <v>12</v>
      </c>
      <c r="NT12" s="1">
        <f t="shared" si="411"/>
        <v>4</v>
      </c>
      <c r="NU12" s="1">
        <f t="shared" si="412"/>
        <v>20</v>
      </c>
      <c r="NV12" s="1">
        <f t="shared" si="413"/>
        <v>9</v>
      </c>
      <c r="NW12" s="1"/>
      <c r="NX12" s="1">
        <f t="shared" si="414"/>
        <v>5</v>
      </c>
      <c r="NY12" s="1"/>
      <c r="NZ12" s="1">
        <f t="shared" si="415"/>
        <v>1</v>
      </c>
      <c r="OA12" s="1">
        <f t="shared" si="255"/>
        <v>1</v>
      </c>
      <c r="OB12" s="1">
        <f t="shared" si="256"/>
        <v>3</v>
      </c>
      <c r="OC12" s="1">
        <f t="shared" si="257"/>
        <v>3</v>
      </c>
      <c r="OD12" s="1">
        <f t="shared" si="258"/>
        <v>5</v>
      </c>
      <c r="OE12" s="1">
        <f t="shared" si="259"/>
        <v>6</v>
      </c>
      <c r="OF12" s="1"/>
      <c r="OG12" s="1">
        <f t="shared" si="416"/>
        <v>4</v>
      </c>
      <c r="OH12" s="1"/>
      <c r="OI12" s="1">
        <f t="shared" si="474"/>
        <v>5</v>
      </c>
      <c r="OJ12" s="1">
        <f t="shared" si="417"/>
        <v>9</v>
      </c>
      <c r="OK12" s="1">
        <f t="shared" si="418"/>
        <v>0</v>
      </c>
      <c r="OL12" s="1">
        <f t="shared" si="419"/>
        <v>0</v>
      </c>
      <c r="OM12" s="1">
        <f t="shared" si="420"/>
        <v>0</v>
      </c>
      <c r="ON12" s="1">
        <f t="shared" si="421"/>
        <v>6</v>
      </c>
      <c r="OO12" s="1"/>
      <c r="OP12" s="1">
        <f t="shared" si="422"/>
        <v>3</v>
      </c>
      <c r="OQ12" s="1">
        <f t="shared" si="475"/>
        <v>3</v>
      </c>
      <c r="OR12" s="1">
        <f t="shared" si="423"/>
        <v>3</v>
      </c>
      <c r="OS12" s="1">
        <f t="shared" si="424"/>
        <v>3</v>
      </c>
      <c r="OT12" s="1">
        <f t="shared" si="425"/>
        <v>0</v>
      </c>
      <c r="OU12" s="1">
        <f t="shared" si="426"/>
        <v>0</v>
      </c>
      <c r="OV12" s="19">
        <f t="shared" si="260"/>
        <v>4</v>
      </c>
      <c r="OW12" s="1"/>
      <c r="OX12" s="19">
        <f t="shared" si="427"/>
        <v>3</v>
      </c>
      <c r="OY12" s="1">
        <f t="shared" si="261"/>
        <v>3</v>
      </c>
      <c r="OZ12" s="1"/>
      <c r="PA12" s="1">
        <f t="shared" si="262"/>
        <v>3</v>
      </c>
      <c r="PB12" s="1">
        <f t="shared" si="428"/>
        <v>3</v>
      </c>
      <c r="PC12" s="1"/>
      <c r="PD12" s="19">
        <f t="shared" si="263"/>
        <v>3</v>
      </c>
      <c r="PE12" s="1"/>
      <c r="PF12" s="24">
        <f t="shared" si="264"/>
        <v>0</v>
      </c>
      <c r="PH12" s="4"/>
      <c r="PI12" s="1">
        <f t="shared" si="476"/>
        <v>5</v>
      </c>
      <c r="PJ12" s="19">
        <f t="shared" si="265"/>
        <v>2</v>
      </c>
      <c r="PK12" s="1">
        <f t="shared" si="429"/>
        <v>9</v>
      </c>
      <c r="PL12" s="19">
        <f t="shared" si="266"/>
        <v>1</v>
      </c>
      <c r="PM12" s="1">
        <f t="shared" si="477"/>
        <v>0</v>
      </c>
      <c r="PN12" s="19">
        <f t="shared" si="267"/>
        <v>0</v>
      </c>
      <c r="PO12" s="1">
        <f t="shared" si="430"/>
        <v>0</v>
      </c>
      <c r="PP12" s="19">
        <f t="shared" si="268"/>
        <v>0</v>
      </c>
      <c r="PQ12" s="1">
        <f t="shared" si="431"/>
        <v>0</v>
      </c>
      <c r="PR12" s="19">
        <f t="shared" si="269"/>
        <v>0</v>
      </c>
      <c r="PS12" s="1">
        <f t="shared" si="432"/>
        <v>6</v>
      </c>
      <c r="PT12" s="19">
        <f t="shared" si="270"/>
        <v>2</v>
      </c>
      <c r="PV12" s="1">
        <f t="shared" si="271"/>
        <v>5</v>
      </c>
      <c r="PW12" s="1">
        <f t="shared" si="272"/>
        <v>100</v>
      </c>
      <c r="PX12" s="1">
        <f t="shared" si="273"/>
        <v>100</v>
      </c>
      <c r="PY12" s="1">
        <f t="shared" si="274"/>
        <v>100</v>
      </c>
      <c r="PZ12" s="1">
        <f t="shared" si="275"/>
        <v>100</v>
      </c>
      <c r="QA12" s="1">
        <f t="shared" si="276"/>
        <v>100</v>
      </c>
      <c r="QB12" s="1"/>
      <c r="QC12" s="1">
        <f t="shared" si="277"/>
        <v>9</v>
      </c>
      <c r="QD12" s="1">
        <f t="shared" si="278"/>
        <v>100</v>
      </c>
      <c r="QE12" s="1">
        <f t="shared" si="279"/>
        <v>100</v>
      </c>
      <c r="QF12" s="1">
        <f t="shared" si="280"/>
        <v>100</v>
      </c>
      <c r="QG12" s="1">
        <f t="shared" si="281"/>
        <v>100</v>
      </c>
      <c r="QH12" s="1">
        <f t="shared" si="282"/>
        <v>100</v>
      </c>
      <c r="QI12" s="1"/>
      <c r="QJ12" s="1">
        <f t="shared" si="283"/>
        <v>100</v>
      </c>
      <c r="QK12" s="1">
        <f t="shared" si="284"/>
        <v>100</v>
      </c>
      <c r="QL12" s="1">
        <f t="shared" si="285"/>
        <v>100</v>
      </c>
      <c r="QM12" s="1">
        <f t="shared" si="286"/>
        <v>100</v>
      </c>
      <c r="QN12" s="1">
        <f t="shared" si="287"/>
        <v>100</v>
      </c>
      <c r="QO12" s="1">
        <f t="shared" si="288"/>
        <v>100</v>
      </c>
      <c r="QP12" s="1"/>
      <c r="QQ12" s="1">
        <f t="shared" si="289"/>
        <v>100</v>
      </c>
      <c r="QR12" s="1">
        <f t="shared" si="290"/>
        <v>100</v>
      </c>
      <c r="QS12" s="1">
        <f t="shared" si="291"/>
        <v>100</v>
      </c>
      <c r="QT12" s="1">
        <f t="shared" si="292"/>
        <v>100</v>
      </c>
      <c r="QU12" s="1">
        <f t="shared" si="293"/>
        <v>100</v>
      </c>
      <c r="QV12" s="1">
        <f t="shared" si="294"/>
        <v>100</v>
      </c>
      <c r="QW12" s="1"/>
      <c r="QX12" s="1">
        <f t="shared" si="295"/>
        <v>100</v>
      </c>
      <c r="QY12" s="1">
        <f t="shared" si="296"/>
        <v>100</v>
      </c>
      <c r="QZ12" s="1">
        <f t="shared" si="297"/>
        <v>100</v>
      </c>
      <c r="RA12" s="1">
        <f t="shared" si="298"/>
        <v>100</v>
      </c>
      <c r="RB12" s="1">
        <f t="shared" si="299"/>
        <v>100</v>
      </c>
      <c r="RC12" s="1">
        <f t="shared" si="300"/>
        <v>100</v>
      </c>
      <c r="RD12" s="1"/>
      <c r="RE12" s="1">
        <f t="shared" si="301"/>
        <v>100</v>
      </c>
      <c r="RF12" s="1">
        <f t="shared" si="302"/>
        <v>100</v>
      </c>
      <c r="RG12" s="1">
        <f t="shared" si="303"/>
        <v>100</v>
      </c>
      <c r="RH12" s="1">
        <f t="shared" si="304"/>
        <v>100</v>
      </c>
      <c r="RI12" s="1">
        <f t="shared" si="305"/>
        <v>8</v>
      </c>
      <c r="RJ12" s="1">
        <f t="shared" si="306"/>
        <v>6</v>
      </c>
      <c r="RK12" s="1"/>
      <c r="RL12">
        <f>SUM(IF(FREQUENCY(NG13:NL21,NG13:NL21)&gt;0,1))</f>
        <v>35</v>
      </c>
      <c r="RM12" s="4">
        <f t="shared" si="478"/>
        <v>22</v>
      </c>
      <c r="RN12" s="4">
        <f t="shared" ref="RN12:RN19" si="537">59-COUNTIFS(RO12:TU12,"x")</f>
        <v>21</v>
      </c>
      <c r="RO12" t="str">
        <f t="shared" ref="RO12:TU12" si="538">IF(COUNTIFS($NG12:$NL21,RO$1),"x",RO$1)</f>
        <v>x</v>
      </c>
      <c r="RP12" t="str">
        <f t="shared" si="538"/>
        <v>x</v>
      </c>
      <c r="RQ12" t="str">
        <f t="shared" si="538"/>
        <v>x</v>
      </c>
      <c r="RR12">
        <f t="shared" si="538"/>
        <v>4</v>
      </c>
      <c r="RS12" t="str">
        <f t="shared" si="538"/>
        <v>x</v>
      </c>
      <c r="RT12">
        <f t="shared" si="538"/>
        <v>6</v>
      </c>
      <c r="RU12">
        <f t="shared" si="538"/>
        <v>7</v>
      </c>
      <c r="RV12" t="str">
        <f t="shared" si="538"/>
        <v>x</v>
      </c>
      <c r="RW12" t="str">
        <f t="shared" si="538"/>
        <v>x</v>
      </c>
      <c r="RX12">
        <f t="shared" si="538"/>
        <v>10</v>
      </c>
      <c r="RY12" t="str">
        <f t="shared" si="538"/>
        <v>x</v>
      </c>
      <c r="RZ12">
        <f t="shared" si="538"/>
        <v>12</v>
      </c>
      <c r="SA12" t="str">
        <f t="shared" si="538"/>
        <v>x</v>
      </c>
      <c r="SB12">
        <f t="shared" si="538"/>
        <v>14</v>
      </c>
      <c r="SC12" t="str">
        <f t="shared" si="538"/>
        <v>x</v>
      </c>
      <c r="SD12" t="str">
        <f t="shared" si="538"/>
        <v>x</v>
      </c>
      <c r="SE12" t="str">
        <f t="shared" si="538"/>
        <v>x</v>
      </c>
      <c r="SF12" t="str">
        <f t="shared" si="538"/>
        <v>x</v>
      </c>
      <c r="SG12">
        <f t="shared" si="538"/>
        <v>19</v>
      </c>
      <c r="SH12" t="str">
        <f t="shared" si="538"/>
        <v>x</v>
      </c>
      <c r="SI12" t="str">
        <f t="shared" si="538"/>
        <v>x</v>
      </c>
      <c r="SJ12">
        <f t="shared" si="538"/>
        <v>22</v>
      </c>
      <c r="SK12">
        <f t="shared" si="538"/>
        <v>23</v>
      </c>
      <c r="SL12" t="str">
        <f t="shared" si="538"/>
        <v>x</v>
      </c>
      <c r="SM12" t="str">
        <f t="shared" si="538"/>
        <v>x</v>
      </c>
      <c r="SN12" t="str">
        <f t="shared" si="538"/>
        <v>x</v>
      </c>
      <c r="SO12">
        <f t="shared" si="538"/>
        <v>27</v>
      </c>
      <c r="SP12" t="str">
        <f t="shared" si="538"/>
        <v>x</v>
      </c>
      <c r="SQ12">
        <f t="shared" si="538"/>
        <v>29</v>
      </c>
      <c r="SR12" t="str">
        <f t="shared" si="538"/>
        <v>x</v>
      </c>
      <c r="SS12" t="str">
        <f t="shared" si="538"/>
        <v>x</v>
      </c>
      <c r="ST12">
        <f t="shared" si="538"/>
        <v>32</v>
      </c>
      <c r="SU12" t="str">
        <f t="shared" si="538"/>
        <v>x</v>
      </c>
      <c r="SV12" t="str">
        <f t="shared" si="538"/>
        <v>x</v>
      </c>
      <c r="SW12" t="str">
        <f t="shared" si="538"/>
        <v>x</v>
      </c>
      <c r="SX12" t="str">
        <f t="shared" si="538"/>
        <v>x</v>
      </c>
      <c r="SY12" t="str">
        <f t="shared" si="538"/>
        <v>x</v>
      </c>
      <c r="SZ12" t="str">
        <f t="shared" si="538"/>
        <v>x</v>
      </c>
      <c r="TA12">
        <f t="shared" si="538"/>
        <v>39</v>
      </c>
      <c r="TB12">
        <f t="shared" si="538"/>
        <v>40</v>
      </c>
      <c r="TC12" t="str">
        <f t="shared" si="538"/>
        <v>x</v>
      </c>
      <c r="TD12">
        <f t="shared" si="538"/>
        <v>42</v>
      </c>
      <c r="TE12">
        <f t="shared" si="538"/>
        <v>43</v>
      </c>
      <c r="TF12" t="str">
        <f t="shared" si="538"/>
        <v>x</v>
      </c>
      <c r="TG12" t="str">
        <f t="shared" si="538"/>
        <v>x</v>
      </c>
      <c r="TH12">
        <f t="shared" si="538"/>
        <v>46</v>
      </c>
      <c r="TI12">
        <f t="shared" si="538"/>
        <v>47</v>
      </c>
      <c r="TJ12" t="str">
        <f t="shared" si="538"/>
        <v>x</v>
      </c>
      <c r="TK12" t="str">
        <f t="shared" si="538"/>
        <v>x</v>
      </c>
      <c r="TL12">
        <f t="shared" si="538"/>
        <v>50</v>
      </c>
      <c r="TM12">
        <f t="shared" si="538"/>
        <v>51</v>
      </c>
      <c r="TN12" t="str">
        <f t="shared" si="538"/>
        <v>x</v>
      </c>
      <c r="TO12" t="str">
        <f t="shared" si="538"/>
        <v>x</v>
      </c>
      <c r="TP12" t="str">
        <f t="shared" si="538"/>
        <v>x</v>
      </c>
      <c r="TQ12" t="str">
        <f t="shared" si="538"/>
        <v>x</v>
      </c>
      <c r="TR12" t="str">
        <f t="shared" si="538"/>
        <v>x</v>
      </c>
      <c r="TS12">
        <f t="shared" si="538"/>
        <v>57</v>
      </c>
      <c r="TT12" t="str">
        <f t="shared" si="538"/>
        <v>x</v>
      </c>
      <c r="TU12" t="str">
        <f t="shared" si="538"/>
        <v>x</v>
      </c>
      <c r="TV12">
        <f t="shared" si="436"/>
        <v>22</v>
      </c>
      <c r="TW12" t="str">
        <f t="shared" ref="TW12:WC12" si="539">IF(COUNTIFS($NG12:$NL20,TW$1),"x",TW$1)</f>
        <v>x</v>
      </c>
      <c r="TX12" t="str">
        <f t="shared" si="539"/>
        <v>x</v>
      </c>
      <c r="TY12" t="str">
        <f t="shared" si="539"/>
        <v>x</v>
      </c>
      <c r="TZ12">
        <f t="shared" si="539"/>
        <v>4</v>
      </c>
      <c r="UA12" t="str">
        <f t="shared" si="539"/>
        <v>x</v>
      </c>
      <c r="UB12">
        <f t="shared" si="539"/>
        <v>6</v>
      </c>
      <c r="UC12">
        <f t="shared" si="539"/>
        <v>7</v>
      </c>
      <c r="UD12" t="str">
        <f t="shared" si="539"/>
        <v>x</v>
      </c>
      <c r="UE12" t="str">
        <f t="shared" si="539"/>
        <v>x</v>
      </c>
      <c r="UF12">
        <f t="shared" si="539"/>
        <v>10</v>
      </c>
      <c r="UG12" t="str">
        <f t="shared" si="539"/>
        <v>x</v>
      </c>
      <c r="UH12">
        <f t="shared" si="539"/>
        <v>12</v>
      </c>
      <c r="UI12" t="str">
        <f t="shared" si="539"/>
        <v>x</v>
      </c>
      <c r="UJ12">
        <f t="shared" si="539"/>
        <v>14</v>
      </c>
      <c r="UK12" t="str">
        <f t="shared" si="539"/>
        <v>x</v>
      </c>
      <c r="UL12" t="str">
        <f t="shared" si="539"/>
        <v>x</v>
      </c>
      <c r="UM12" t="str">
        <f t="shared" si="539"/>
        <v>x</v>
      </c>
      <c r="UN12" t="str">
        <f t="shared" si="539"/>
        <v>x</v>
      </c>
      <c r="UO12">
        <f t="shared" si="539"/>
        <v>19</v>
      </c>
      <c r="UP12" t="str">
        <f t="shared" si="539"/>
        <v>x</v>
      </c>
      <c r="UQ12" t="str">
        <f t="shared" si="539"/>
        <v>x</v>
      </c>
      <c r="UR12">
        <f t="shared" si="539"/>
        <v>22</v>
      </c>
      <c r="US12">
        <f t="shared" si="539"/>
        <v>23</v>
      </c>
      <c r="UT12" t="str">
        <f t="shared" si="539"/>
        <v>x</v>
      </c>
      <c r="UU12" t="str">
        <f t="shared" si="539"/>
        <v>x</v>
      </c>
      <c r="UV12" t="str">
        <f t="shared" si="539"/>
        <v>x</v>
      </c>
      <c r="UW12">
        <f t="shared" si="539"/>
        <v>27</v>
      </c>
      <c r="UX12" t="str">
        <f t="shared" si="539"/>
        <v>x</v>
      </c>
      <c r="UY12">
        <f t="shared" si="539"/>
        <v>29</v>
      </c>
      <c r="UZ12" t="str">
        <f t="shared" si="539"/>
        <v>x</v>
      </c>
      <c r="VA12" t="str">
        <f t="shared" si="539"/>
        <v>x</v>
      </c>
      <c r="VB12">
        <f t="shared" si="539"/>
        <v>32</v>
      </c>
      <c r="VC12" t="str">
        <f t="shared" si="539"/>
        <v>x</v>
      </c>
      <c r="VD12" t="str">
        <f t="shared" si="539"/>
        <v>x</v>
      </c>
      <c r="VE12" t="str">
        <f t="shared" si="539"/>
        <v>x</v>
      </c>
      <c r="VF12" t="str">
        <f t="shared" si="539"/>
        <v>x</v>
      </c>
      <c r="VG12" t="str">
        <f t="shared" si="539"/>
        <v>x</v>
      </c>
      <c r="VH12" t="str">
        <f t="shared" si="539"/>
        <v>x</v>
      </c>
      <c r="VI12">
        <f t="shared" si="539"/>
        <v>39</v>
      </c>
      <c r="VJ12">
        <f t="shared" si="539"/>
        <v>40</v>
      </c>
      <c r="VK12" t="str">
        <f t="shared" si="539"/>
        <v>x</v>
      </c>
      <c r="VL12">
        <f t="shared" si="539"/>
        <v>42</v>
      </c>
      <c r="VM12">
        <f t="shared" si="539"/>
        <v>43</v>
      </c>
      <c r="VN12" t="str">
        <f t="shared" si="539"/>
        <v>x</v>
      </c>
      <c r="VO12" t="str">
        <f t="shared" si="539"/>
        <v>x</v>
      </c>
      <c r="VP12">
        <f t="shared" si="539"/>
        <v>46</v>
      </c>
      <c r="VQ12">
        <f t="shared" si="539"/>
        <v>47</v>
      </c>
      <c r="VR12" t="str">
        <f t="shared" si="539"/>
        <v>x</v>
      </c>
      <c r="VS12" t="str">
        <f t="shared" si="539"/>
        <v>x</v>
      </c>
      <c r="VT12">
        <f t="shared" si="539"/>
        <v>50</v>
      </c>
      <c r="VU12">
        <f t="shared" si="539"/>
        <v>51</v>
      </c>
      <c r="VV12" t="str">
        <f t="shared" si="539"/>
        <v>x</v>
      </c>
      <c r="VW12" t="str">
        <f t="shared" si="539"/>
        <v>x</v>
      </c>
      <c r="VX12" t="str">
        <f t="shared" si="539"/>
        <v>x</v>
      </c>
      <c r="VY12" t="str">
        <f t="shared" si="539"/>
        <v>x</v>
      </c>
      <c r="VZ12" t="str">
        <f t="shared" si="539"/>
        <v>x</v>
      </c>
      <c r="WA12">
        <f t="shared" si="539"/>
        <v>57</v>
      </c>
      <c r="WB12">
        <f t="shared" si="539"/>
        <v>58</v>
      </c>
      <c r="WC12" t="str">
        <f t="shared" si="539"/>
        <v>x</v>
      </c>
      <c r="WE12">
        <f>COUNTIFS(NG12:NL12,"&lt;10")</f>
        <v>2</v>
      </c>
      <c r="WF12">
        <f t="shared" si="438"/>
        <v>0</v>
      </c>
      <c r="WG12">
        <f t="shared" si="309"/>
        <v>2</v>
      </c>
      <c r="WH12">
        <f t="shared" si="310"/>
        <v>0</v>
      </c>
      <c r="WI12">
        <f t="shared" si="311"/>
        <v>1</v>
      </c>
      <c r="WJ12">
        <f t="shared" si="312"/>
        <v>1</v>
      </c>
      <c r="WL12" s="1">
        <f t="shared" si="439"/>
        <v>5</v>
      </c>
      <c r="WM12" s="1">
        <f t="shared" si="440"/>
        <v>9</v>
      </c>
      <c r="WN12" s="1">
        <f t="shared" si="441"/>
        <v>0</v>
      </c>
      <c r="WO12" s="1">
        <f t="shared" si="442"/>
        <v>0</v>
      </c>
      <c r="WP12" s="1">
        <f t="shared" si="443"/>
        <v>0</v>
      </c>
      <c r="WQ12" s="1">
        <f t="shared" si="444"/>
        <v>6</v>
      </c>
      <c r="WS12">
        <f t="shared" si="445"/>
        <v>5</v>
      </c>
      <c r="WT12">
        <f t="shared" si="446"/>
        <v>9</v>
      </c>
      <c r="WU12">
        <f t="shared" si="447"/>
        <v>100</v>
      </c>
      <c r="WV12">
        <f t="shared" si="448"/>
        <v>100</v>
      </c>
      <c r="WW12">
        <f t="shared" si="449"/>
        <v>100</v>
      </c>
      <c r="WX12">
        <f t="shared" si="450"/>
        <v>6</v>
      </c>
      <c r="WZ12" s="4">
        <f t="shared" si="451"/>
        <v>5</v>
      </c>
      <c r="XB12" s="3">
        <f t="shared" si="452"/>
        <v>9</v>
      </c>
      <c r="XD12" s="3">
        <f t="shared" si="453"/>
        <v>1</v>
      </c>
      <c r="XE12" s="4">
        <f t="shared" si="454"/>
        <v>3</v>
      </c>
      <c r="XG12" s="4">
        <f t="shared" si="455"/>
        <v>0.33333333333333331</v>
      </c>
      <c r="XI12" s="4">
        <v>0.25</v>
      </c>
      <c r="XK12">
        <f t="shared" si="456"/>
        <v>2</v>
      </c>
      <c r="XM12">
        <f>IF(XD12&lt;XK12,1,0)</f>
        <v>1</v>
      </c>
      <c r="XN12">
        <f t="shared" si="457"/>
        <v>0</v>
      </c>
      <c r="XO12" s="1">
        <f t="shared" si="458"/>
        <v>2</v>
      </c>
      <c r="XP12">
        <f t="shared" si="459"/>
        <v>1</v>
      </c>
      <c r="XR12">
        <f t="shared" si="460"/>
        <v>0</v>
      </c>
    </row>
    <row r="13" spans="2:642" s="2" customFormat="1">
      <c r="D13" s="4">
        <f t="shared" si="118"/>
        <v>0</v>
      </c>
      <c r="E13" s="4">
        <f t="shared" si="119"/>
        <v>0</v>
      </c>
      <c r="F13" s="4">
        <f t="shared" si="120"/>
        <v>0</v>
      </c>
      <c r="G13" s="4">
        <f t="shared" si="121"/>
        <v>0</v>
      </c>
      <c r="H13" s="4">
        <f t="shared" si="122"/>
        <v>0</v>
      </c>
      <c r="I13" s="4">
        <f t="shared" si="123"/>
        <v>0</v>
      </c>
      <c r="J13" s="4">
        <f t="shared" si="124"/>
        <v>0</v>
      </c>
      <c r="K13" s="4">
        <f t="shared" si="125"/>
        <v>0</v>
      </c>
      <c r="L13" s="4">
        <f t="shared" si="126"/>
        <v>0</v>
      </c>
      <c r="M13" s="4">
        <f t="shared" si="314"/>
        <v>0</v>
      </c>
      <c r="N13" s="4">
        <f t="shared" si="127"/>
        <v>0</v>
      </c>
      <c r="O13" s="4">
        <f t="shared" si="128"/>
        <v>0</v>
      </c>
      <c r="P13" s="4">
        <f t="shared" si="129"/>
        <v>0</v>
      </c>
      <c r="Q13" s="4">
        <f t="shared" si="130"/>
        <v>0</v>
      </c>
      <c r="R13" s="4">
        <f t="shared" si="131"/>
        <v>22</v>
      </c>
      <c r="S13" s="4">
        <f t="shared" si="132"/>
        <v>17</v>
      </c>
      <c r="T13" s="4">
        <f t="shared" si="133"/>
        <v>27</v>
      </c>
      <c r="U13" s="4">
        <f t="shared" si="134"/>
        <v>0</v>
      </c>
      <c r="V13" s="4">
        <f t="shared" si="135"/>
        <v>0</v>
      </c>
      <c r="W13" s="4">
        <f t="shared" si="136"/>
        <v>0</v>
      </c>
      <c r="X13" s="4">
        <f t="shared" si="137"/>
        <v>0</v>
      </c>
      <c r="Y13" s="4">
        <f t="shared" si="138"/>
        <v>0</v>
      </c>
      <c r="Z13" s="4">
        <f t="shared" si="139"/>
        <v>0</v>
      </c>
      <c r="AA13" s="4">
        <f t="shared" si="140"/>
        <v>0</v>
      </c>
      <c r="AB13" s="4">
        <f t="shared" si="141"/>
        <v>0</v>
      </c>
      <c r="AC13" s="4">
        <f t="shared" si="142"/>
        <v>17</v>
      </c>
      <c r="AD13" s="4">
        <f t="shared" si="143"/>
        <v>0</v>
      </c>
      <c r="AE13" s="4">
        <f t="shared" si="144"/>
        <v>0</v>
      </c>
      <c r="AF13" s="4">
        <f t="shared" si="145"/>
        <v>0</v>
      </c>
      <c r="AG13" s="4">
        <f t="shared" si="146"/>
        <v>0</v>
      </c>
      <c r="AH13" s="4">
        <f t="shared" si="147"/>
        <v>0</v>
      </c>
      <c r="AI13" s="4">
        <f t="shared" si="148"/>
        <v>0</v>
      </c>
      <c r="AJ13" s="4">
        <f t="shared" si="149"/>
        <v>0</v>
      </c>
      <c r="AK13" s="4">
        <f t="shared" si="150"/>
        <v>0</v>
      </c>
      <c r="AL13" s="4">
        <f t="shared" si="151"/>
        <v>0</v>
      </c>
      <c r="AM13" s="4">
        <f t="shared" si="152"/>
        <v>0</v>
      </c>
      <c r="AN13" s="4">
        <f t="shared" si="153"/>
        <v>0</v>
      </c>
      <c r="AO13" s="4">
        <f t="shared" si="154"/>
        <v>0</v>
      </c>
      <c r="AP13" s="4">
        <f t="shared" si="155"/>
        <v>0</v>
      </c>
      <c r="AQ13" s="4">
        <f t="shared" si="156"/>
        <v>0</v>
      </c>
      <c r="AR13" s="4">
        <f t="shared" si="157"/>
        <v>0</v>
      </c>
      <c r="AS13" s="4">
        <f t="shared" si="158"/>
        <v>0</v>
      </c>
      <c r="AT13" s="4">
        <f t="shared" si="159"/>
        <v>0</v>
      </c>
      <c r="AU13" s="4">
        <f t="shared" si="160"/>
        <v>0</v>
      </c>
      <c r="AV13" s="4">
        <f t="shared" si="161"/>
        <v>0</v>
      </c>
      <c r="AW13" s="4">
        <f t="shared" si="162"/>
        <v>0</v>
      </c>
      <c r="AX13" s="4">
        <f t="shared" si="163"/>
        <v>0</v>
      </c>
      <c r="AY13" s="4">
        <f t="shared" si="164"/>
        <v>0</v>
      </c>
      <c r="AZ13" s="4">
        <f t="shared" si="165"/>
        <v>14</v>
      </c>
      <c r="BA13" s="4">
        <f t="shared" si="166"/>
        <v>0</v>
      </c>
      <c r="BB13" s="4">
        <f t="shared" si="167"/>
        <v>0</v>
      </c>
      <c r="BC13" s="4">
        <f t="shared" si="168"/>
        <v>0</v>
      </c>
      <c r="BD13" s="4">
        <f t="shared" si="169"/>
        <v>0</v>
      </c>
      <c r="BE13" s="4">
        <f t="shared" si="170"/>
        <v>0</v>
      </c>
      <c r="BF13" s="4">
        <f t="shared" si="171"/>
        <v>25</v>
      </c>
      <c r="BG13" s="4">
        <f t="shared" si="172"/>
        <v>0</v>
      </c>
      <c r="BH13" s="4">
        <f t="shared" si="173"/>
        <v>0</v>
      </c>
      <c r="BI13" s="4">
        <f t="shared" si="174"/>
        <v>0</v>
      </c>
      <c r="BJ13" s="4">
        <f t="shared" si="175"/>
        <v>0</v>
      </c>
      <c r="BK13" s="4">
        <f t="shared" si="315"/>
        <v>20.333333333333332</v>
      </c>
      <c r="BL13" s="4">
        <f t="shared" si="316"/>
        <v>19.728813559322035</v>
      </c>
      <c r="BM13" s="4">
        <f t="shared" si="317"/>
        <v>27.620338983050846</v>
      </c>
      <c r="BN13" s="4">
        <f t="shared" si="318"/>
        <v>11.837288135593221</v>
      </c>
      <c r="BO13" s="4">
        <f t="shared" si="319"/>
        <v>19.728813559322035</v>
      </c>
      <c r="BP13" s="4">
        <f t="shared" si="320"/>
        <v>1164</v>
      </c>
      <c r="BQ13" s="4">
        <f>COUNTIFS($NG13:$NL$206,EF$1)</f>
        <v>14</v>
      </c>
      <c r="BR13" s="4">
        <f>COUNTIFS($NG13:$NL$206,EG$1)</f>
        <v>24</v>
      </c>
      <c r="BS13" s="4">
        <f>COUNTIFS($NG13:$NL$206,EH$1)</f>
        <v>21</v>
      </c>
      <c r="BT13" s="4">
        <f>COUNTIFS($NG13:$NL$206,EI$1)</f>
        <v>22</v>
      </c>
      <c r="BU13" s="4">
        <f>COUNTIFS($NG13:$NL$206,EJ$1)</f>
        <v>27</v>
      </c>
      <c r="BV13" s="4">
        <f>COUNTIFS($NG13:$NL$206,EK$1)</f>
        <v>16</v>
      </c>
      <c r="BW13" s="4">
        <f>COUNTIFS($NG13:$NL$206,EL$1)</f>
        <v>12</v>
      </c>
      <c r="BX13" s="4">
        <f>COUNTIFS($NG13:$NL$206,EM$1)</f>
        <v>17</v>
      </c>
      <c r="BY13" s="4">
        <f>COUNTIFS($NG13:$NL$206,EN$1)</f>
        <v>25</v>
      </c>
      <c r="BZ13" s="4">
        <f>COUNTIFS($NG13:$NL$206,EO$1)</f>
        <v>23</v>
      </c>
      <c r="CA13" s="4">
        <f>COUNTIFS($NG13:$NL$206,EP$1)</f>
        <v>27</v>
      </c>
      <c r="CB13" s="4">
        <f>COUNTIFS($NG13:$NL$206,EQ$1)</f>
        <v>22</v>
      </c>
      <c r="CC13" s="4">
        <f>COUNTIFS($NG13:$NL$206,ER$1)</f>
        <v>14</v>
      </c>
      <c r="CD13" s="4">
        <f>COUNTIFS($NG13:$NL$206,ES$1)</f>
        <v>17</v>
      </c>
      <c r="CE13" s="4">
        <f>COUNTIFS($NG13:$NL$206,ET$1)</f>
        <v>22</v>
      </c>
      <c r="CF13" s="4">
        <f>COUNTIFS($NG13:$NL$206,EU$1)</f>
        <v>17</v>
      </c>
      <c r="CG13" s="4">
        <f>COUNTIFS($NG13:$NL$206,EV$1)</f>
        <v>27</v>
      </c>
      <c r="CH13" s="4">
        <f>COUNTIFS($NG13:$NL$206,EW$1)</f>
        <v>14</v>
      </c>
      <c r="CI13" s="4">
        <f>COUNTIFS($NG13:$NL$206,EX$1)</f>
        <v>21</v>
      </c>
      <c r="CJ13" s="4">
        <f>COUNTIFS($NG13:$NL$206,EY$1)</f>
        <v>21</v>
      </c>
      <c r="CK13" s="4">
        <f>COUNTIFS($NG13:$NL$206,EZ$1)</f>
        <v>20</v>
      </c>
      <c r="CL13" s="4">
        <f>COUNTIFS($NG13:$NL$206,FA$1)</f>
        <v>21</v>
      </c>
      <c r="CM13" s="4">
        <f>COUNTIFS($NG13:$NL$206,FB$1)</f>
        <v>18</v>
      </c>
      <c r="CN13" s="4">
        <f>COUNTIFS($NG13:$NL$206,FC$1)</f>
        <v>18</v>
      </c>
      <c r="CO13" s="4">
        <f>COUNTIFS($NG13:$NL$206,FD$1)</f>
        <v>20</v>
      </c>
      <c r="CP13" s="4">
        <f>COUNTIFS($NG13:$NL$206,FE$1)</f>
        <v>17</v>
      </c>
      <c r="CQ13" s="4">
        <f>COUNTIFS($NG13:$NL$206,FF$1)</f>
        <v>27</v>
      </c>
      <c r="CR13" s="4">
        <f>COUNTIFS($NG13:$NL$206,FG$1)</f>
        <v>25</v>
      </c>
      <c r="CS13" s="4">
        <f>COUNTIFS($NG13:$NL$206,FH$1)</f>
        <v>22</v>
      </c>
      <c r="CT13" s="4">
        <f>COUNTIFS($NG13:$NL$206,FI$1)</f>
        <v>22</v>
      </c>
      <c r="CU13" s="4">
        <f>COUNTIFS($NG13:$NL$206,FJ$1)</f>
        <v>25</v>
      </c>
      <c r="CV13" s="4">
        <f>COUNTIFS($NG13:$NL$206,FK$1)</f>
        <v>12</v>
      </c>
      <c r="CW13" s="4">
        <f>COUNTIFS($NG13:$NL$206,FL$1)</f>
        <v>16</v>
      </c>
      <c r="CX13" s="4">
        <f>COUNTIFS($NG13:$NL$206,FM$1)</f>
        <v>22</v>
      </c>
      <c r="CY13" s="4">
        <f>COUNTIFS($NG13:$NL$206,FN$1)</f>
        <v>22</v>
      </c>
      <c r="CZ13" s="4">
        <f>COUNTIFS($NG13:$NL$206,FO$1)</f>
        <v>13</v>
      </c>
      <c r="DA13" s="4">
        <f>COUNTIFS($NG13:$NL$206,FP$1)</f>
        <v>21</v>
      </c>
      <c r="DB13" s="4">
        <f>COUNTIFS($NG13:$NL$206,FQ$1)</f>
        <v>15</v>
      </c>
      <c r="DC13" s="4">
        <f>COUNTIFS($NG13:$NL$206,FR$1)</f>
        <v>16</v>
      </c>
      <c r="DD13" s="4">
        <f>COUNTIFS($NG13:$NL$206,FS$1)</f>
        <v>12</v>
      </c>
      <c r="DE13" s="4">
        <f>COUNTIFS($NG13:$NL$206,FT$1)</f>
        <v>21</v>
      </c>
      <c r="DF13" s="4">
        <f>COUNTIFS($NG13:$NL$206,FU$1)</f>
        <v>16</v>
      </c>
      <c r="DG13" s="4">
        <f>COUNTIFS($NG13:$NL$206,FV$1)</f>
        <v>17</v>
      </c>
      <c r="DH13" s="4">
        <f>COUNTIFS($NG13:$NL$206,FW$1)</f>
        <v>23</v>
      </c>
      <c r="DI13" s="4">
        <f>COUNTIFS($NG13:$NL$206,FX$1)</f>
        <v>21</v>
      </c>
      <c r="DJ13" s="4">
        <f>COUNTIFS($NG13:$NL$206,FY$1)</f>
        <v>18</v>
      </c>
      <c r="DK13" s="4">
        <f>COUNTIFS($NG13:$NL$206,FZ$1)</f>
        <v>12</v>
      </c>
      <c r="DL13" s="4">
        <f>COUNTIFS($NG13:$NL$206,GA$1)</f>
        <v>20</v>
      </c>
      <c r="DM13" s="4">
        <f>COUNTIFS($NG13:$NL$206,GB$1)</f>
        <v>14</v>
      </c>
      <c r="DN13" s="4">
        <f>COUNTIFS($NG13:$NL$206,GC$1)</f>
        <v>24</v>
      </c>
      <c r="DO13" s="4">
        <f>COUNTIFS($NG13:$NL$206,GD$1)</f>
        <v>12</v>
      </c>
      <c r="DP13" s="4">
        <f>COUNTIFS($NG13:$NL$206,GE$1)</f>
        <v>31</v>
      </c>
      <c r="DQ13" s="4">
        <f>COUNTIFS($NG13:$NL$206,GF$1)</f>
        <v>23</v>
      </c>
      <c r="DR13" s="4">
        <f>COUNTIFS($NG13:$NL$206,GG$1)</f>
        <v>14</v>
      </c>
      <c r="DS13" s="4">
        <f>COUNTIFS($NG13:$NL$206,GH$1)</f>
        <v>25</v>
      </c>
      <c r="DT13" s="4">
        <f>COUNTIFS($NG13:$NL$206,GI$1)</f>
        <v>16</v>
      </c>
      <c r="DU13" s="4">
        <f>COUNTIFS($NG13:$NL$206,GJ$1)</f>
        <v>20</v>
      </c>
      <c r="DV13" s="4">
        <f>COUNTIFS($NG13:$NL$206,GK$1)</f>
        <v>24</v>
      </c>
      <c r="DW13" s="4">
        <f>COUNTIFS($NG13:$NL$206,GL$1)</f>
        <v>26</v>
      </c>
      <c r="DX13" s="4"/>
      <c r="DY13" s="4"/>
      <c r="DZ13" s="4">
        <f t="shared" si="461"/>
        <v>37</v>
      </c>
      <c r="EA13" s="4">
        <f t="shared" si="462"/>
        <v>22</v>
      </c>
      <c r="EB13" s="4">
        <f t="shared" si="321"/>
        <v>9</v>
      </c>
      <c r="EC13" s="4">
        <f t="shared" si="322"/>
        <v>4</v>
      </c>
      <c r="ED13" s="4">
        <f t="shared" si="323"/>
        <v>2</v>
      </c>
      <c r="EE13" s="4"/>
      <c r="EF13" s="4">
        <f t="shared" ref="EF13:GL13" si="540">COUNTIFS($NG13:$NL22,EF$1)</f>
        <v>1</v>
      </c>
      <c r="EG13" s="4">
        <f t="shared" si="540"/>
        <v>2</v>
      </c>
      <c r="EH13" s="4">
        <f t="shared" si="540"/>
        <v>1</v>
      </c>
      <c r="EI13" s="4">
        <f t="shared" si="540"/>
        <v>1</v>
      </c>
      <c r="EJ13" s="4">
        <f t="shared" si="540"/>
        <v>3</v>
      </c>
      <c r="EK13" s="4">
        <f t="shared" si="540"/>
        <v>0</v>
      </c>
      <c r="EL13" s="4">
        <f t="shared" si="540"/>
        <v>0</v>
      </c>
      <c r="EM13" s="4">
        <f t="shared" si="540"/>
        <v>1</v>
      </c>
      <c r="EN13" s="4">
        <f t="shared" si="540"/>
        <v>1</v>
      </c>
      <c r="EO13" s="4">
        <f t="shared" si="540"/>
        <v>0</v>
      </c>
      <c r="EP13" s="4">
        <f t="shared" si="540"/>
        <v>1</v>
      </c>
      <c r="EQ13" s="4">
        <f t="shared" si="540"/>
        <v>0</v>
      </c>
      <c r="ER13" s="4">
        <f t="shared" si="540"/>
        <v>1</v>
      </c>
      <c r="ES13" s="4">
        <f t="shared" si="540"/>
        <v>1</v>
      </c>
      <c r="ET13" s="4">
        <f t="shared" si="540"/>
        <v>2</v>
      </c>
      <c r="EU13" s="4">
        <f t="shared" si="540"/>
        <v>1</v>
      </c>
      <c r="EV13" s="4">
        <f t="shared" si="540"/>
        <v>1</v>
      </c>
      <c r="EW13" s="4">
        <f t="shared" si="540"/>
        <v>2</v>
      </c>
      <c r="EX13" s="4">
        <f t="shared" si="540"/>
        <v>0</v>
      </c>
      <c r="EY13" s="4">
        <f t="shared" si="540"/>
        <v>4</v>
      </c>
      <c r="EZ13" s="4">
        <f t="shared" si="540"/>
        <v>0</v>
      </c>
      <c r="FA13" s="4">
        <f t="shared" si="540"/>
        <v>0</v>
      </c>
      <c r="FB13" s="4">
        <f t="shared" si="540"/>
        <v>0</v>
      </c>
      <c r="FC13" s="4">
        <f t="shared" si="540"/>
        <v>2</v>
      </c>
      <c r="FD13" s="4">
        <f t="shared" si="540"/>
        <v>0</v>
      </c>
      <c r="FE13" s="4">
        <f t="shared" si="540"/>
        <v>1</v>
      </c>
      <c r="FF13" s="4">
        <f t="shared" si="540"/>
        <v>0</v>
      </c>
      <c r="FG13" s="4">
        <f t="shared" si="540"/>
        <v>3</v>
      </c>
      <c r="FH13" s="4">
        <f t="shared" si="540"/>
        <v>0</v>
      </c>
      <c r="FI13" s="4">
        <f t="shared" si="540"/>
        <v>1</v>
      </c>
      <c r="FJ13" s="4">
        <f t="shared" si="540"/>
        <v>2</v>
      </c>
      <c r="FK13" s="4">
        <f t="shared" si="540"/>
        <v>0</v>
      </c>
      <c r="FL13" s="4">
        <f t="shared" si="540"/>
        <v>2</v>
      </c>
      <c r="FM13" s="4">
        <f t="shared" si="540"/>
        <v>3</v>
      </c>
      <c r="FN13" s="4">
        <f t="shared" si="540"/>
        <v>1</v>
      </c>
      <c r="FO13" s="4">
        <f t="shared" si="540"/>
        <v>1</v>
      </c>
      <c r="FP13" s="4">
        <f t="shared" si="540"/>
        <v>2</v>
      </c>
      <c r="FQ13" s="4">
        <f t="shared" si="540"/>
        <v>1</v>
      </c>
      <c r="FR13" s="4">
        <f t="shared" si="540"/>
        <v>0</v>
      </c>
      <c r="FS13" s="4">
        <f t="shared" si="540"/>
        <v>0</v>
      </c>
      <c r="FT13" s="4">
        <f t="shared" si="540"/>
        <v>1</v>
      </c>
      <c r="FU13" s="4">
        <f t="shared" si="540"/>
        <v>0</v>
      </c>
      <c r="FV13" s="4">
        <f t="shared" si="540"/>
        <v>0</v>
      </c>
      <c r="FW13" s="4">
        <f t="shared" si="540"/>
        <v>1</v>
      </c>
      <c r="FX13" s="4">
        <f t="shared" si="540"/>
        <v>0</v>
      </c>
      <c r="FY13" s="4">
        <f t="shared" si="540"/>
        <v>0</v>
      </c>
      <c r="FZ13" s="4">
        <f t="shared" si="540"/>
        <v>0</v>
      </c>
      <c r="GA13" s="4">
        <f t="shared" si="540"/>
        <v>1</v>
      </c>
      <c r="GB13" s="4">
        <f t="shared" si="540"/>
        <v>4</v>
      </c>
      <c r="GC13" s="4">
        <f t="shared" si="540"/>
        <v>0</v>
      </c>
      <c r="GD13" s="4">
        <f t="shared" si="540"/>
        <v>0</v>
      </c>
      <c r="GE13" s="4">
        <f t="shared" si="540"/>
        <v>3</v>
      </c>
      <c r="GF13" s="4">
        <f t="shared" si="540"/>
        <v>1</v>
      </c>
      <c r="GG13" s="4">
        <f t="shared" si="540"/>
        <v>2</v>
      </c>
      <c r="GH13" s="4">
        <f t="shared" si="540"/>
        <v>1</v>
      </c>
      <c r="GI13" s="4">
        <f t="shared" si="540"/>
        <v>1</v>
      </c>
      <c r="GJ13" s="4">
        <f t="shared" si="540"/>
        <v>0</v>
      </c>
      <c r="GK13" s="4">
        <f t="shared" si="540"/>
        <v>1</v>
      </c>
      <c r="GL13" s="4">
        <f t="shared" si="540"/>
        <v>2</v>
      </c>
      <c r="GM13">
        <f t="shared" si="325"/>
        <v>60</v>
      </c>
      <c r="GO13">
        <f t="shared" si="326"/>
        <v>0</v>
      </c>
      <c r="GP13">
        <f t="shared" si="508"/>
        <v>0</v>
      </c>
      <c r="GQ13">
        <f t="shared" si="509"/>
        <v>0</v>
      </c>
      <c r="GR13">
        <f t="shared" si="510"/>
        <v>0</v>
      </c>
      <c r="GS13">
        <f t="shared" si="511"/>
        <v>0</v>
      </c>
      <c r="GT13">
        <f t="shared" si="512"/>
        <v>0</v>
      </c>
      <c r="GU13">
        <f t="shared" si="513"/>
        <v>0</v>
      </c>
      <c r="GV13" s="1">
        <f t="shared" si="329"/>
        <v>4</v>
      </c>
      <c r="GW13">
        <f t="shared" si="330"/>
        <v>0</v>
      </c>
      <c r="GX13">
        <f t="shared" si="181"/>
        <v>0</v>
      </c>
      <c r="GY13">
        <f t="shared" si="182"/>
        <v>0</v>
      </c>
      <c r="GZ13">
        <f t="shared" si="183"/>
        <v>0</v>
      </c>
      <c r="HA13">
        <f t="shared" si="184"/>
        <v>0</v>
      </c>
      <c r="HB13">
        <f t="shared" si="185"/>
        <v>0</v>
      </c>
      <c r="HC13">
        <f t="shared" si="186"/>
        <v>0</v>
      </c>
      <c r="HD13">
        <f t="shared" si="187"/>
        <v>0</v>
      </c>
      <c r="HE13">
        <f t="shared" si="188"/>
        <v>0</v>
      </c>
      <c r="HF13">
        <f t="shared" si="189"/>
        <v>0</v>
      </c>
      <c r="HG13">
        <f t="shared" si="190"/>
        <v>0</v>
      </c>
      <c r="HH13">
        <f t="shared" si="191"/>
        <v>0</v>
      </c>
      <c r="HI13">
        <f t="shared" si="192"/>
        <v>0</v>
      </c>
      <c r="HJ13">
        <f t="shared" si="193"/>
        <v>0</v>
      </c>
      <c r="HK13">
        <f t="shared" si="194"/>
        <v>0</v>
      </c>
      <c r="HL13">
        <f t="shared" si="195"/>
        <v>0</v>
      </c>
      <c r="HM13">
        <f t="shared" si="196"/>
        <v>0</v>
      </c>
      <c r="HN13">
        <f t="shared" si="197"/>
        <v>0</v>
      </c>
      <c r="HO13">
        <f t="shared" si="198"/>
        <v>0</v>
      </c>
      <c r="HP13">
        <f t="shared" si="199"/>
        <v>0</v>
      </c>
      <c r="HQ13">
        <f t="shared" si="200"/>
        <v>0</v>
      </c>
      <c r="HR13">
        <f t="shared" si="201"/>
        <v>0</v>
      </c>
      <c r="HS13">
        <f t="shared" si="202"/>
        <v>0</v>
      </c>
      <c r="HT13">
        <f t="shared" si="203"/>
        <v>0</v>
      </c>
      <c r="HU13">
        <f t="shared" si="204"/>
        <v>0</v>
      </c>
      <c r="HV13">
        <f t="shared" si="205"/>
        <v>0</v>
      </c>
      <c r="HW13">
        <f t="shared" si="206"/>
        <v>0</v>
      </c>
      <c r="HX13">
        <f t="shared" si="207"/>
        <v>0</v>
      </c>
      <c r="HY13">
        <f t="shared" si="208"/>
        <v>1</v>
      </c>
      <c r="HZ13">
        <f t="shared" si="209"/>
        <v>0</v>
      </c>
      <c r="IA13">
        <f t="shared" si="210"/>
        <v>0</v>
      </c>
      <c r="IB13">
        <f t="shared" si="211"/>
        <v>0</v>
      </c>
      <c r="IC13">
        <f t="shared" si="212"/>
        <v>0</v>
      </c>
      <c r="ID13">
        <f t="shared" si="213"/>
        <v>0</v>
      </c>
      <c r="IE13">
        <f t="shared" si="214"/>
        <v>0</v>
      </c>
      <c r="IF13">
        <f t="shared" si="215"/>
        <v>0</v>
      </c>
      <c r="IG13">
        <f t="shared" si="216"/>
        <v>0</v>
      </c>
      <c r="IH13">
        <f t="shared" si="217"/>
        <v>0</v>
      </c>
      <c r="II13">
        <f t="shared" si="218"/>
        <v>0</v>
      </c>
      <c r="IJ13">
        <f t="shared" si="219"/>
        <v>0</v>
      </c>
      <c r="IK13">
        <f t="shared" si="220"/>
        <v>0</v>
      </c>
      <c r="IL13">
        <f t="shared" si="221"/>
        <v>0</v>
      </c>
      <c r="IM13">
        <f t="shared" si="222"/>
        <v>0</v>
      </c>
      <c r="IN13">
        <f t="shared" si="223"/>
        <v>0</v>
      </c>
      <c r="IO13">
        <f t="shared" si="224"/>
        <v>0</v>
      </c>
      <c r="IP13">
        <f t="shared" si="225"/>
        <v>0</v>
      </c>
      <c r="IQ13">
        <f t="shared" si="226"/>
        <v>0</v>
      </c>
      <c r="IR13">
        <f t="shared" si="227"/>
        <v>0</v>
      </c>
      <c r="IS13">
        <f t="shared" si="228"/>
        <v>0</v>
      </c>
      <c r="IT13">
        <f t="shared" si="229"/>
        <v>0</v>
      </c>
      <c r="IU13">
        <f t="shared" si="230"/>
        <v>0</v>
      </c>
      <c r="IV13">
        <f t="shared" si="231"/>
        <v>0</v>
      </c>
      <c r="IW13">
        <f t="shared" si="232"/>
        <v>0</v>
      </c>
      <c r="IX13">
        <f t="shared" si="233"/>
        <v>0</v>
      </c>
      <c r="IY13">
        <f t="shared" si="234"/>
        <v>0</v>
      </c>
      <c r="IZ13">
        <f t="shared" si="235"/>
        <v>0</v>
      </c>
      <c r="JA13">
        <f t="shared" si="236"/>
        <v>0</v>
      </c>
      <c r="JB13">
        <f t="shared" si="331"/>
        <v>0</v>
      </c>
      <c r="JC13">
        <f t="shared" si="332"/>
        <v>0</v>
      </c>
      <c r="JD13"/>
      <c r="JE13"/>
      <c r="JF13">
        <f t="shared" si="333"/>
        <v>0</v>
      </c>
      <c r="JG13">
        <f t="shared" si="334"/>
        <v>0</v>
      </c>
      <c r="JH13">
        <f t="shared" si="335"/>
        <v>0</v>
      </c>
      <c r="JI13">
        <f t="shared" si="336"/>
        <v>0</v>
      </c>
      <c r="JJ13">
        <f t="shared" si="337"/>
        <v>0</v>
      </c>
      <c r="JK13">
        <f t="shared" si="338"/>
        <v>0</v>
      </c>
      <c r="JL13">
        <f t="shared" si="339"/>
        <v>0</v>
      </c>
      <c r="JM13">
        <f t="shared" si="340"/>
        <v>0</v>
      </c>
      <c r="JN13">
        <f t="shared" si="341"/>
        <v>0</v>
      </c>
      <c r="JO13">
        <f t="shared" si="342"/>
        <v>0</v>
      </c>
      <c r="JP13">
        <f t="shared" si="343"/>
        <v>0</v>
      </c>
      <c r="JQ13">
        <f t="shared" si="344"/>
        <v>0</v>
      </c>
      <c r="JR13">
        <f t="shared" si="345"/>
        <v>0</v>
      </c>
      <c r="JS13">
        <f t="shared" si="346"/>
        <v>0</v>
      </c>
      <c r="JT13">
        <f t="shared" si="347"/>
        <v>0</v>
      </c>
      <c r="JU13">
        <f t="shared" si="348"/>
        <v>1</v>
      </c>
      <c r="JV13">
        <f t="shared" si="349"/>
        <v>1</v>
      </c>
      <c r="JW13">
        <f t="shared" si="350"/>
        <v>0</v>
      </c>
      <c r="JX13">
        <f t="shared" si="351"/>
        <v>0</v>
      </c>
      <c r="JY13">
        <f t="shared" si="352"/>
        <v>0</v>
      </c>
      <c r="JZ13">
        <f t="shared" si="353"/>
        <v>0</v>
      </c>
      <c r="KA13">
        <f t="shared" si="354"/>
        <v>0</v>
      </c>
      <c r="KB13">
        <f t="shared" si="355"/>
        <v>0</v>
      </c>
      <c r="KC13">
        <f t="shared" si="356"/>
        <v>0</v>
      </c>
      <c r="KD13">
        <f t="shared" si="357"/>
        <v>0</v>
      </c>
      <c r="KE13">
        <f t="shared" si="358"/>
        <v>1</v>
      </c>
      <c r="KF13">
        <f t="shared" si="359"/>
        <v>0</v>
      </c>
      <c r="KG13">
        <f t="shared" si="360"/>
        <v>0</v>
      </c>
      <c r="KH13">
        <f t="shared" si="361"/>
        <v>0</v>
      </c>
      <c r="KI13">
        <f t="shared" si="362"/>
        <v>0</v>
      </c>
      <c r="KJ13">
        <f t="shared" si="363"/>
        <v>0</v>
      </c>
      <c r="KK13">
        <f t="shared" si="364"/>
        <v>0</v>
      </c>
      <c r="KL13">
        <f t="shared" si="365"/>
        <v>0</v>
      </c>
      <c r="KM13">
        <f t="shared" si="366"/>
        <v>0</v>
      </c>
      <c r="KN13">
        <f t="shared" si="367"/>
        <v>0</v>
      </c>
      <c r="KO13">
        <f t="shared" si="368"/>
        <v>0</v>
      </c>
      <c r="KP13">
        <f t="shared" si="369"/>
        <v>0</v>
      </c>
      <c r="KQ13">
        <f t="shared" si="370"/>
        <v>0</v>
      </c>
      <c r="KR13">
        <f t="shared" si="371"/>
        <v>0</v>
      </c>
      <c r="KS13">
        <f t="shared" si="372"/>
        <v>0</v>
      </c>
      <c r="KT13">
        <f t="shared" si="373"/>
        <v>0</v>
      </c>
      <c r="KU13">
        <f t="shared" si="374"/>
        <v>0</v>
      </c>
      <c r="KV13">
        <f t="shared" si="375"/>
        <v>0</v>
      </c>
      <c r="KW13">
        <f t="shared" si="376"/>
        <v>0</v>
      </c>
      <c r="KX13">
        <f t="shared" si="377"/>
        <v>0</v>
      </c>
      <c r="KY13">
        <f t="shared" si="378"/>
        <v>0</v>
      </c>
      <c r="KZ13">
        <f t="shared" si="379"/>
        <v>0</v>
      </c>
      <c r="LA13">
        <f t="shared" si="380"/>
        <v>0</v>
      </c>
      <c r="LB13">
        <f t="shared" si="381"/>
        <v>0</v>
      </c>
      <c r="LC13">
        <f t="shared" si="382"/>
        <v>0</v>
      </c>
      <c r="LD13">
        <f t="shared" si="383"/>
        <v>0</v>
      </c>
      <c r="LE13">
        <f t="shared" si="384"/>
        <v>0</v>
      </c>
      <c r="LF13">
        <f t="shared" si="385"/>
        <v>0</v>
      </c>
      <c r="LG13">
        <f t="shared" si="386"/>
        <v>0</v>
      </c>
      <c r="LH13">
        <f t="shared" si="387"/>
        <v>1</v>
      </c>
      <c r="LI13">
        <f t="shared" si="388"/>
        <v>0</v>
      </c>
      <c r="LJ13">
        <f t="shared" si="389"/>
        <v>0</v>
      </c>
      <c r="LK13">
        <f t="shared" si="390"/>
        <v>0</v>
      </c>
      <c r="LL13">
        <f t="shared" si="391"/>
        <v>0</v>
      </c>
      <c r="LM13"/>
      <c r="LN13">
        <f t="shared" si="392"/>
        <v>4</v>
      </c>
      <c r="LO13" s="12">
        <f t="shared" si="464"/>
        <v>5.5</v>
      </c>
      <c r="LP13"/>
      <c r="LQ13">
        <f t="shared" ref="LQ13:LR13" si="541">COUNTIFS($NG14:$NL23,NG23)</f>
        <v>4</v>
      </c>
      <c r="LR13">
        <f t="shared" si="541"/>
        <v>3</v>
      </c>
      <c r="LS13">
        <f t="shared" si="466"/>
        <v>1</v>
      </c>
      <c r="LT13">
        <f t="shared" si="467"/>
        <v>3</v>
      </c>
      <c r="LU13">
        <f t="shared" si="468"/>
        <v>2</v>
      </c>
      <c r="LV13">
        <f>COUNTIFS($NG14:$NL23,NL23)</f>
        <v>2</v>
      </c>
      <c r="LW13"/>
      <c r="LX13" s="5">
        <f t="shared" ref="LX13:MC13" si="542">COUNTIFS($NG13:$NL22,NG23)</f>
        <v>3</v>
      </c>
      <c r="LY13" s="5">
        <f t="shared" si="542"/>
        <v>2</v>
      </c>
      <c r="LZ13" s="5">
        <f t="shared" si="542"/>
        <v>0</v>
      </c>
      <c r="MA13" s="5">
        <f t="shared" si="542"/>
        <v>2</v>
      </c>
      <c r="MB13" s="5">
        <f t="shared" si="542"/>
        <v>1</v>
      </c>
      <c r="MC13" s="5">
        <f t="shared" si="542"/>
        <v>1</v>
      </c>
      <c r="MD13" s="5"/>
      <c r="ME13" s="5">
        <f t="shared" si="395"/>
        <v>0</v>
      </c>
      <c r="MF13" s="5">
        <f t="shared" si="396"/>
        <v>0</v>
      </c>
      <c r="MG13" s="5">
        <f t="shared" si="469"/>
        <v>0</v>
      </c>
      <c r="MH13" s="5">
        <f t="shared" si="470"/>
        <v>0</v>
      </c>
      <c r="MI13" s="5">
        <f t="shared" si="397"/>
        <v>0</v>
      </c>
      <c r="MJ13" s="5">
        <f>IF(MC13=(LV13-1),0,1)</f>
        <v>0</v>
      </c>
      <c r="MK13" s="5"/>
      <c r="ML13" s="20">
        <f t="shared" si="471"/>
        <v>0</v>
      </c>
      <c r="MM13" s="4"/>
      <c r="MN13" s="4">
        <f t="shared" si="499"/>
        <v>0</v>
      </c>
      <c r="MO13" s="4">
        <f t="shared" si="500"/>
        <v>0</v>
      </c>
      <c r="MP13" s="4">
        <f t="shared" si="501"/>
        <v>0</v>
      </c>
      <c r="MQ13" s="4">
        <f t="shared" si="502"/>
        <v>0</v>
      </c>
      <c r="MR13" s="4">
        <f t="shared" si="503"/>
        <v>0</v>
      </c>
      <c r="MS13" s="4">
        <f t="shared" si="504"/>
        <v>0</v>
      </c>
      <c r="MT13"/>
      <c r="MU13">
        <f t="shared" si="472"/>
        <v>0</v>
      </c>
      <c r="MV13">
        <f t="shared" si="400"/>
        <v>0</v>
      </c>
      <c r="MW13">
        <f t="shared" si="473"/>
        <v>1</v>
      </c>
      <c r="MX13">
        <f>IF(COUNTIFS($NG14:$NL22,NJ23)&gt;0,0,1)</f>
        <v>0</v>
      </c>
      <c r="MY13">
        <f t="shared" si="485"/>
        <v>0</v>
      </c>
      <c r="MZ13">
        <f t="shared" si="486"/>
        <v>0</v>
      </c>
      <c r="NA13">
        <f t="shared" si="402"/>
        <v>1</v>
      </c>
      <c r="NB13">
        <f t="shared" si="403"/>
        <v>1</v>
      </c>
      <c r="NC13">
        <f t="shared" si="404"/>
        <v>0</v>
      </c>
      <c r="ND13" s="2">
        <f t="shared" si="405"/>
        <v>13</v>
      </c>
      <c r="NE13" s="2">
        <f>COUNTIFS(RN$2:RN$206,ND13)</f>
        <v>0</v>
      </c>
      <c r="NG13" s="8">
        <v>15</v>
      </c>
      <c r="NH13" s="8">
        <v>16</v>
      </c>
      <c r="NI13" s="8">
        <v>17</v>
      </c>
      <c r="NJ13" s="8">
        <v>26</v>
      </c>
      <c r="NK13" s="37">
        <v>49</v>
      </c>
      <c r="NL13" s="8">
        <v>55</v>
      </c>
      <c r="NN13" s="1">
        <f t="shared" si="406"/>
        <v>1</v>
      </c>
      <c r="NO13" s="1">
        <f t="shared" si="407"/>
        <v>1</v>
      </c>
      <c r="NP13" s="30">
        <f t="shared" si="408"/>
        <v>2</v>
      </c>
      <c r="NR13" s="1">
        <f t="shared" si="409"/>
        <v>1</v>
      </c>
      <c r="NS13" s="1">
        <f t="shared" si="410"/>
        <v>1</v>
      </c>
      <c r="NT13" s="1">
        <f t="shared" si="411"/>
        <v>9</v>
      </c>
      <c r="NU13" s="1">
        <f t="shared" si="412"/>
        <v>23</v>
      </c>
      <c r="NV13" s="1">
        <f t="shared" si="413"/>
        <v>6</v>
      </c>
      <c r="NW13" s="1"/>
      <c r="NX13" s="1">
        <f t="shared" si="414"/>
        <v>4</v>
      </c>
      <c r="NY13" s="1"/>
      <c r="NZ13" s="1">
        <f t="shared" si="415"/>
        <v>2</v>
      </c>
      <c r="OA13" s="1">
        <f t="shared" si="255"/>
        <v>2</v>
      </c>
      <c r="OB13" s="1">
        <f t="shared" si="256"/>
        <v>2</v>
      </c>
      <c r="OC13" s="1">
        <f t="shared" si="257"/>
        <v>3</v>
      </c>
      <c r="OD13" s="1">
        <f t="shared" si="258"/>
        <v>5</v>
      </c>
      <c r="OE13" s="1">
        <f t="shared" si="259"/>
        <v>6</v>
      </c>
      <c r="OF13" s="1"/>
      <c r="OG13" s="1">
        <f t="shared" si="416"/>
        <v>4</v>
      </c>
      <c r="OH13" s="1"/>
      <c r="OI13" s="1">
        <f t="shared" si="474"/>
        <v>6</v>
      </c>
      <c r="OJ13" s="1">
        <f t="shared" si="417"/>
        <v>0</v>
      </c>
      <c r="OK13" s="1">
        <f t="shared" si="418"/>
        <v>0</v>
      </c>
      <c r="OL13" s="1">
        <f t="shared" si="419"/>
        <v>0</v>
      </c>
      <c r="OM13" s="1">
        <f t="shared" si="420"/>
        <v>2</v>
      </c>
      <c r="ON13" s="1">
        <f t="shared" si="421"/>
        <v>0</v>
      </c>
      <c r="OO13" s="1"/>
      <c r="OP13" s="1">
        <f t="shared" si="422"/>
        <v>4</v>
      </c>
      <c r="OQ13" s="1">
        <f t="shared" si="475"/>
        <v>2</v>
      </c>
      <c r="OR13" s="1">
        <f t="shared" si="423"/>
        <v>2</v>
      </c>
      <c r="OS13" s="1">
        <f t="shared" si="424"/>
        <v>2</v>
      </c>
      <c r="OT13" s="1">
        <f t="shared" si="425"/>
        <v>0</v>
      </c>
      <c r="OU13" s="1">
        <f t="shared" si="426"/>
        <v>0</v>
      </c>
      <c r="OV13" s="19">
        <f t="shared" si="260"/>
        <v>3</v>
      </c>
      <c r="OW13" s="1"/>
      <c r="OX13" s="19">
        <f t="shared" si="427"/>
        <v>2</v>
      </c>
      <c r="OY13" s="1">
        <f t="shared" si="261"/>
        <v>2</v>
      </c>
      <c r="OZ13" s="1"/>
      <c r="PA13" s="1">
        <f t="shared" si="262"/>
        <v>2</v>
      </c>
      <c r="PB13" s="1">
        <f t="shared" si="428"/>
        <v>4</v>
      </c>
      <c r="PC13" s="1"/>
      <c r="PD13" s="19">
        <f t="shared" si="263"/>
        <v>2</v>
      </c>
      <c r="PE13" s="1"/>
      <c r="PF13" s="24">
        <f t="shared" si="264"/>
        <v>0</v>
      </c>
      <c r="PG13"/>
      <c r="PI13" s="1">
        <f>IF(MIN(PV13:QA13)=100,0,MIN(PV13:QA13))</f>
        <v>6</v>
      </c>
      <c r="PJ13" s="19">
        <f t="shared" si="265"/>
        <v>1</v>
      </c>
      <c r="PK13" s="1">
        <f t="shared" si="429"/>
        <v>0</v>
      </c>
      <c r="PL13" s="19">
        <f t="shared" si="266"/>
        <v>0</v>
      </c>
      <c r="PM13" s="1">
        <f t="shared" si="477"/>
        <v>0</v>
      </c>
      <c r="PN13" s="19">
        <f t="shared" si="267"/>
        <v>0</v>
      </c>
      <c r="PO13" s="1">
        <f t="shared" si="430"/>
        <v>0</v>
      </c>
      <c r="PP13" s="19">
        <f t="shared" si="268"/>
        <v>0</v>
      </c>
      <c r="PQ13" s="1">
        <f t="shared" si="431"/>
        <v>2</v>
      </c>
      <c r="PR13" s="19">
        <f t="shared" si="269"/>
        <v>3</v>
      </c>
      <c r="PS13" s="1">
        <f t="shared" si="432"/>
        <v>0</v>
      </c>
      <c r="PT13" s="19">
        <f t="shared" si="270"/>
        <v>0</v>
      </c>
      <c r="PU13" s="4"/>
      <c r="PV13" s="1">
        <f t="shared" si="271"/>
        <v>100</v>
      </c>
      <c r="PW13" s="1">
        <f t="shared" si="272"/>
        <v>6</v>
      </c>
      <c r="PX13" s="1">
        <f t="shared" si="273"/>
        <v>100</v>
      </c>
      <c r="PY13" s="1">
        <f t="shared" si="274"/>
        <v>100</v>
      </c>
      <c r="PZ13" s="1">
        <f t="shared" si="275"/>
        <v>100</v>
      </c>
      <c r="QA13" s="1">
        <f t="shared" si="276"/>
        <v>100</v>
      </c>
      <c r="QB13" s="1"/>
      <c r="QC13" s="1">
        <f t="shared" si="277"/>
        <v>100</v>
      </c>
      <c r="QD13" s="1">
        <f t="shared" si="278"/>
        <v>100</v>
      </c>
      <c r="QE13" s="1">
        <f t="shared" si="279"/>
        <v>100</v>
      </c>
      <c r="QF13" s="1">
        <f t="shared" si="280"/>
        <v>100</v>
      </c>
      <c r="QG13" s="1">
        <f t="shared" si="281"/>
        <v>100</v>
      </c>
      <c r="QH13" s="1">
        <f t="shared" si="282"/>
        <v>100</v>
      </c>
      <c r="QI13" s="1"/>
      <c r="QJ13" s="1">
        <f t="shared" si="283"/>
        <v>100</v>
      </c>
      <c r="QK13" s="1">
        <f t="shared" si="284"/>
        <v>100</v>
      </c>
      <c r="QL13" s="1">
        <f t="shared" si="285"/>
        <v>100</v>
      </c>
      <c r="QM13" s="1">
        <f t="shared" si="286"/>
        <v>100</v>
      </c>
      <c r="QN13" s="1">
        <f t="shared" si="287"/>
        <v>100</v>
      </c>
      <c r="QO13" s="1">
        <f t="shared" si="288"/>
        <v>100</v>
      </c>
      <c r="QP13" s="1"/>
      <c r="QQ13" s="1">
        <f t="shared" si="289"/>
        <v>100</v>
      </c>
      <c r="QR13" s="1">
        <f t="shared" si="290"/>
        <v>100</v>
      </c>
      <c r="QS13" s="1">
        <f t="shared" si="291"/>
        <v>100</v>
      </c>
      <c r="QT13" s="1">
        <f t="shared" si="292"/>
        <v>100</v>
      </c>
      <c r="QU13" s="1">
        <f t="shared" si="293"/>
        <v>100</v>
      </c>
      <c r="QV13" s="1">
        <f t="shared" si="294"/>
        <v>100</v>
      </c>
      <c r="QW13" s="1"/>
      <c r="QX13" s="1">
        <f t="shared" si="295"/>
        <v>100</v>
      </c>
      <c r="QY13" s="1">
        <f t="shared" si="296"/>
        <v>100</v>
      </c>
      <c r="QZ13" s="1">
        <f t="shared" si="297"/>
        <v>100</v>
      </c>
      <c r="RA13" s="1">
        <f t="shared" si="298"/>
        <v>100</v>
      </c>
      <c r="RB13" s="1">
        <f t="shared" si="299"/>
        <v>8</v>
      </c>
      <c r="RC13" s="1">
        <f t="shared" si="300"/>
        <v>2</v>
      </c>
      <c r="RD13" s="1"/>
      <c r="RE13" s="1">
        <f t="shared" si="301"/>
        <v>100</v>
      </c>
      <c r="RF13" s="1">
        <f t="shared" si="302"/>
        <v>100</v>
      </c>
      <c r="RG13" s="1">
        <f t="shared" si="303"/>
        <v>100</v>
      </c>
      <c r="RH13" s="1">
        <f t="shared" si="304"/>
        <v>100</v>
      </c>
      <c r="RI13" s="1">
        <f t="shared" si="305"/>
        <v>100</v>
      </c>
      <c r="RJ13" s="1">
        <f t="shared" si="306"/>
        <v>100</v>
      </c>
      <c r="RK13" s="1"/>
      <c r="RL13">
        <f>SUM(IF(FREQUENCY(NG14:NL22,NG14:NL22)&gt;0,1))</f>
        <v>33</v>
      </c>
      <c r="RM13" s="2">
        <f t="shared" si="478"/>
        <v>24</v>
      </c>
      <c r="RN13" s="2">
        <f t="shared" si="537"/>
        <v>22</v>
      </c>
      <c r="RO13" s="2" t="str">
        <f>IF(COUNTIFS($NG13:$NL22,RO$1),"x",RO$1)</f>
        <v>x</v>
      </c>
      <c r="RP13" s="2" t="str">
        <f>IF(COUNTIFS($NG13:$NL22,RP$1),"x",RP$1)</f>
        <v>x</v>
      </c>
      <c r="RQ13" s="2" t="str">
        <f t="shared" ref="RQ13:TU13" si="543">IF(COUNTIFS($NG13:$NL22,RQ$1),"x",RQ$1)</f>
        <v>x</v>
      </c>
      <c r="RR13" s="2" t="str">
        <f t="shared" si="543"/>
        <v>x</v>
      </c>
      <c r="RS13" s="2" t="str">
        <f t="shared" si="543"/>
        <v>x</v>
      </c>
      <c r="RT13" s="2">
        <f t="shared" si="543"/>
        <v>6</v>
      </c>
      <c r="RU13" s="2">
        <f t="shared" si="543"/>
        <v>7</v>
      </c>
      <c r="RV13" s="2" t="str">
        <f t="shared" si="543"/>
        <v>x</v>
      </c>
      <c r="RW13" s="2" t="str">
        <f t="shared" si="543"/>
        <v>x</v>
      </c>
      <c r="RX13" s="2">
        <f>IF(COUNTIFS($NG13:$NL22,RX$1),"x",RX$1)</f>
        <v>10</v>
      </c>
      <c r="RY13" s="2" t="str">
        <f t="shared" si="543"/>
        <v>x</v>
      </c>
      <c r="RZ13" s="2">
        <f t="shared" si="543"/>
        <v>12</v>
      </c>
      <c r="SA13" s="2" t="str">
        <f t="shared" si="543"/>
        <v>x</v>
      </c>
      <c r="SB13" s="2" t="str">
        <f t="shared" si="543"/>
        <v>x</v>
      </c>
      <c r="SC13" s="2" t="str">
        <f t="shared" si="543"/>
        <v>x</v>
      </c>
      <c r="SD13" s="2" t="str">
        <f t="shared" si="543"/>
        <v>x</v>
      </c>
      <c r="SE13" s="2" t="str">
        <f t="shared" si="543"/>
        <v>x</v>
      </c>
      <c r="SF13" s="2" t="str">
        <f t="shared" si="543"/>
        <v>x</v>
      </c>
      <c r="SG13" s="2">
        <f t="shared" si="543"/>
        <v>19</v>
      </c>
      <c r="SH13" s="2" t="str">
        <f t="shared" si="543"/>
        <v>x</v>
      </c>
      <c r="SI13" s="2">
        <f t="shared" si="543"/>
        <v>21</v>
      </c>
      <c r="SJ13" s="2">
        <f t="shared" si="543"/>
        <v>22</v>
      </c>
      <c r="SK13" s="2">
        <f t="shared" si="543"/>
        <v>23</v>
      </c>
      <c r="SL13" s="2" t="str">
        <f t="shared" si="543"/>
        <v>x</v>
      </c>
      <c r="SM13" s="2">
        <f t="shared" si="543"/>
        <v>25</v>
      </c>
      <c r="SN13" s="2" t="str">
        <f t="shared" si="543"/>
        <v>x</v>
      </c>
      <c r="SO13" s="2">
        <f t="shared" si="543"/>
        <v>27</v>
      </c>
      <c r="SP13" s="2" t="str">
        <f t="shared" si="543"/>
        <v>x</v>
      </c>
      <c r="SQ13" s="2">
        <f t="shared" si="543"/>
        <v>29</v>
      </c>
      <c r="SR13" s="2" t="str">
        <f t="shared" si="543"/>
        <v>x</v>
      </c>
      <c r="SS13" s="2" t="str">
        <f t="shared" si="543"/>
        <v>x</v>
      </c>
      <c r="ST13" s="2">
        <f t="shared" si="543"/>
        <v>32</v>
      </c>
      <c r="SU13" s="2" t="str">
        <f t="shared" si="543"/>
        <v>x</v>
      </c>
      <c r="SV13" s="2" t="str">
        <f t="shared" si="543"/>
        <v>x</v>
      </c>
      <c r="SW13" s="2" t="str">
        <f t="shared" si="543"/>
        <v>x</v>
      </c>
      <c r="SX13" s="2" t="str">
        <f t="shared" si="543"/>
        <v>x</v>
      </c>
      <c r="SY13" s="2" t="str">
        <f t="shared" si="543"/>
        <v>x</v>
      </c>
      <c r="SZ13" s="2" t="str">
        <f t="shared" si="543"/>
        <v>x</v>
      </c>
      <c r="TA13" s="2">
        <f t="shared" si="543"/>
        <v>39</v>
      </c>
      <c r="TB13" s="2">
        <f t="shared" si="543"/>
        <v>40</v>
      </c>
      <c r="TC13" s="2" t="str">
        <f t="shared" si="543"/>
        <v>x</v>
      </c>
      <c r="TD13" s="2">
        <f t="shared" si="543"/>
        <v>42</v>
      </c>
      <c r="TE13" s="2">
        <f t="shared" si="543"/>
        <v>43</v>
      </c>
      <c r="TF13" s="2" t="str">
        <f t="shared" si="543"/>
        <v>x</v>
      </c>
      <c r="TG13" s="2">
        <f t="shared" si="543"/>
        <v>45</v>
      </c>
      <c r="TH13" s="2">
        <f t="shared" si="543"/>
        <v>46</v>
      </c>
      <c r="TI13" s="2">
        <f t="shared" si="543"/>
        <v>47</v>
      </c>
      <c r="TJ13" s="2" t="str">
        <f t="shared" si="543"/>
        <v>x</v>
      </c>
      <c r="TK13" s="2" t="str">
        <f t="shared" si="543"/>
        <v>x</v>
      </c>
      <c r="TL13" s="2">
        <f t="shared" si="543"/>
        <v>50</v>
      </c>
      <c r="TM13" s="2">
        <f t="shared" si="543"/>
        <v>51</v>
      </c>
      <c r="TN13" s="2" t="str">
        <f t="shared" si="543"/>
        <v>x</v>
      </c>
      <c r="TO13" s="2" t="str">
        <f t="shared" si="543"/>
        <v>x</v>
      </c>
      <c r="TP13" s="2" t="str">
        <f t="shared" si="543"/>
        <v>x</v>
      </c>
      <c r="TQ13" s="2" t="str">
        <f t="shared" si="543"/>
        <v>x</v>
      </c>
      <c r="TR13" s="2" t="str">
        <f t="shared" si="543"/>
        <v>x</v>
      </c>
      <c r="TS13" s="2">
        <f t="shared" si="543"/>
        <v>57</v>
      </c>
      <c r="TT13" s="2" t="str">
        <f t="shared" si="543"/>
        <v>x</v>
      </c>
      <c r="TU13" s="2" t="str">
        <f t="shared" si="543"/>
        <v>x</v>
      </c>
      <c r="TV13">
        <f t="shared" si="436"/>
        <v>24</v>
      </c>
      <c r="TW13" t="str">
        <f t="shared" ref="TW13:WC13" si="544">IF(COUNTIFS($NG13:$NL21,TW$1),"x",TW$1)</f>
        <v>x</v>
      </c>
      <c r="TX13" t="str">
        <f t="shared" si="544"/>
        <v>x</v>
      </c>
      <c r="TY13" t="str">
        <f t="shared" si="544"/>
        <v>x</v>
      </c>
      <c r="TZ13">
        <f t="shared" si="544"/>
        <v>4</v>
      </c>
      <c r="UA13" t="str">
        <f t="shared" si="544"/>
        <v>x</v>
      </c>
      <c r="UB13">
        <f t="shared" si="544"/>
        <v>6</v>
      </c>
      <c r="UC13">
        <f t="shared" si="544"/>
        <v>7</v>
      </c>
      <c r="UD13" t="str">
        <f t="shared" si="544"/>
        <v>x</v>
      </c>
      <c r="UE13" t="str">
        <f t="shared" si="544"/>
        <v>x</v>
      </c>
      <c r="UF13">
        <f t="shared" si="544"/>
        <v>10</v>
      </c>
      <c r="UG13" t="str">
        <f t="shared" si="544"/>
        <v>x</v>
      </c>
      <c r="UH13">
        <f t="shared" si="544"/>
        <v>12</v>
      </c>
      <c r="UI13" t="str">
        <f t="shared" si="544"/>
        <v>x</v>
      </c>
      <c r="UJ13">
        <f t="shared" si="544"/>
        <v>14</v>
      </c>
      <c r="UK13" t="str">
        <f t="shared" si="544"/>
        <v>x</v>
      </c>
      <c r="UL13" t="str">
        <f t="shared" si="544"/>
        <v>x</v>
      </c>
      <c r="UM13" t="str">
        <f t="shared" si="544"/>
        <v>x</v>
      </c>
      <c r="UN13" t="str">
        <f t="shared" si="544"/>
        <v>x</v>
      </c>
      <c r="UO13">
        <f t="shared" si="544"/>
        <v>19</v>
      </c>
      <c r="UP13" t="str">
        <f t="shared" si="544"/>
        <v>x</v>
      </c>
      <c r="UQ13">
        <f t="shared" si="544"/>
        <v>21</v>
      </c>
      <c r="UR13">
        <f t="shared" si="544"/>
        <v>22</v>
      </c>
      <c r="US13">
        <f t="shared" si="544"/>
        <v>23</v>
      </c>
      <c r="UT13" t="str">
        <f t="shared" si="544"/>
        <v>x</v>
      </c>
      <c r="UU13">
        <f t="shared" si="544"/>
        <v>25</v>
      </c>
      <c r="UV13" t="str">
        <f t="shared" si="544"/>
        <v>x</v>
      </c>
      <c r="UW13">
        <f t="shared" si="544"/>
        <v>27</v>
      </c>
      <c r="UX13" t="str">
        <f t="shared" si="544"/>
        <v>x</v>
      </c>
      <c r="UY13">
        <f t="shared" si="544"/>
        <v>29</v>
      </c>
      <c r="UZ13" t="str">
        <f t="shared" si="544"/>
        <v>x</v>
      </c>
      <c r="VA13" t="str">
        <f t="shared" si="544"/>
        <v>x</v>
      </c>
      <c r="VB13">
        <f t="shared" si="544"/>
        <v>32</v>
      </c>
      <c r="VC13" t="str">
        <f t="shared" si="544"/>
        <v>x</v>
      </c>
      <c r="VD13" t="str">
        <f t="shared" si="544"/>
        <v>x</v>
      </c>
      <c r="VE13" t="str">
        <f t="shared" si="544"/>
        <v>x</v>
      </c>
      <c r="VF13" t="str">
        <f t="shared" si="544"/>
        <v>x</v>
      </c>
      <c r="VG13" t="str">
        <f t="shared" si="544"/>
        <v>x</v>
      </c>
      <c r="VH13" t="str">
        <f t="shared" si="544"/>
        <v>x</v>
      </c>
      <c r="VI13">
        <f t="shared" si="544"/>
        <v>39</v>
      </c>
      <c r="VJ13">
        <f t="shared" si="544"/>
        <v>40</v>
      </c>
      <c r="VK13" t="str">
        <f t="shared" si="544"/>
        <v>x</v>
      </c>
      <c r="VL13">
        <f t="shared" si="544"/>
        <v>42</v>
      </c>
      <c r="VM13">
        <f t="shared" si="544"/>
        <v>43</v>
      </c>
      <c r="VN13" t="str">
        <f t="shared" si="544"/>
        <v>x</v>
      </c>
      <c r="VO13">
        <f t="shared" si="544"/>
        <v>45</v>
      </c>
      <c r="VP13">
        <f t="shared" si="544"/>
        <v>46</v>
      </c>
      <c r="VQ13">
        <f t="shared" si="544"/>
        <v>47</v>
      </c>
      <c r="VR13" t="str">
        <f t="shared" si="544"/>
        <v>x</v>
      </c>
      <c r="VS13" t="str">
        <f t="shared" si="544"/>
        <v>x</v>
      </c>
      <c r="VT13">
        <f t="shared" si="544"/>
        <v>50</v>
      </c>
      <c r="VU13">
        <f t="shared" si="544"/>
        <v>51</v>
      </c>
      <c r="VV13" t="str">
        <f t="shared" si="544"/>
        <v>x</v>
      </c>
      <c r="VW13" t="str">
        <f t="shared" si="544"/>
        <v>x</v>
      </c>
      <c r="VX13" t="str">
        <f t="shared" si="544"/>
        <v>x</v>
      </c>
      <c r="VY13" t="str">
        <f t="shared" si="544"/>
        <v>x</v>
      </c>
      <c r="VZ13" t="str">
        <f t="shared" si="544"/>
        <v>x</v>
      </c>
      <c r="WA13">
        <f t="shared" si="544"/>
        <v>57</v>
      </c>
      <c r="WB13" t="str">
        <f t="shared" si="544"/>
        <v>x</v>
      </c>
      <c r="WC13" t="str">
        <f t="shared" si="544"/>
        <v>x</v>
      </c>
      <c r="WE13">
        <f>COUNTIFS(NG13:NL13,"&lt;10")</f>
        <v>0</v>
      </c>
      <c r="WF13">
        <f t="shared" si="438"/>
        <v>3</v>
      </c>
      <c r="WG13">
        <f t="shared" si="309"/>
        <v>1</v>
      </c>
      <c r="WH13">
        <f t="shared" si="310"/>
        <v>0</v>
      </c>
      <c r="WI13">
        <f t="shared" si="311"/>
        <v>1</v>
      </c>
      <c r="WJ13">
        <f t="shared" si="312"/>
        <v>1</v>
      </c>
      <c r="WL13" s="1">
        <f t="shared" si="439"/>
        <v>6</v>
      </c>
      <c r="WM13" s="1">
        <f t="shared" si="440"/>
        <v>0</v>
      </c>
      <c r="WN13" s="1">
        <f t="shared" si="441"/>
        <v>0</v>
      </c>
      <c r="WO13" s="1">
        <f t="shared" si="442"/>
        <v>0</v>
      </c>
      <c r="WP13" s="1">
        <f t="shared" si="443"/>
        <v>2</v>
      </c>
      <c r="WQ13" s="1">
        <f t="shared" si="444"/>
        <v>0</v>
      </c>
      <c r="WR13"/>
      <c r="WS13">
        <f t="shared" si="445"/>
        <v>6</v>
      </c>
      <c r="WT13">
        <f t="shared" si="446"/>
        <v>100</v>
      </c>
      <c r="WU13">
        <f t="shared" si="447"/>
        <v>100</v>
      </c>
      <c r="WV13">
        <f t="shared" si="448"/>
        <v>100</v>
      </c>
      <c r="WW13">
        <f t="shared" si="449"/>
        <v>2</v>
      </c>
      <c r="WX13">
        <f t="shared" si="450"/>
        <v>100</v>
      </c>
      <c r="WY13" s="4"/>
      <c r="WZ13" s="4">
        <f t="shared" si="451"/>
        <v>2</v>
      </c>
      <c r="XA13" s="4"/>
      <c r="XB13" s="3">
        <f t="shared" si="452"/>
        <v>6</v>
      </c>
      <c r="XC13" s="4"/>
      <c r="XD13" s="3">
        <f t="shared" si="453"/>
        <v>1</v>
      </c>
      <c r="XE13" s="4">
        <f t="shared" si="454"/>
        <v>2</v>
      </c>
      <c r="XF13" s="4"/>
      <c r="XG13" s="4">
        <f t="shared" si="455"/>
        <v>0.5</v>
      </c>
      <c r="XI13" s="4">
        <v>0.25</v>
      </c>
      <c r="XK13">
        <f t="shared" si="456"/>
        <v>1</v>
      </c>
      <c r="XM13">
        <f t="shared" si="482"/>
        <v>0</v>
      </c>
      <c r="XN13">
        <f t="shared" si="457"/>
        <v>0</v>
      </c>
      <c r="XO13" s="1">
        <f t="shared" si="458"/>
        <v>1</v>
      </c>
      <c r="XP13">
        <f t="shared" si="459"/>
        <v>0</v>
      </c>
      <c r="XR13">
        <f t="shared" si="460"/>
        <v>0</v>
      </c>
    </row>
    <row r="14" spans="2:642">
      <c r="D14" s="4">
        <f t="shared" si="118"/>
        <v>0</v>
      </c>
      <c r="E14" s="4">
        <f t="shared" si="119"/>
        <v>0</v>
      </c>
      <c r="F14" s="4">
        <f t="shared" si="120"/>
        <v>0</v>
      </c>
      <c r="G14" s="4">
        <f t="shared" si="121"/>
        <v>0</v>
      </c>
      <c r="H14" s="4">
        <f t="shared" si="122"/>
        <v>27</v>
      </c>
      <c r="I14" s="4">
        <f t="shared" si="123"/>
        <v>0</v>
      </c>
      <c r="J14" s="4">
        <f t="shared" si="124"/>
        <v>0</v>
      </c>
      <c r="K14" s="4">
        <f t="shared" si="125"/>
        <v>17</v>
      </c>
      <c r="L14" s="4">
        <f t="shared" si="126"/>
        <v>0</v>
      </c>
      <c r="M14" s="4">
        <f t="shared" si="314"/>
        <v>0</v>
      </c>
      <c r="N14" s="4">
        <f t="shared" si="127"/>
        <v>0</v>
      </c>
      <c r="O14" s="4">
        <f t="shared" si="128"/>
        <v>0</v>
      </c>
      <c r="P14" s="4">
        <f t="shared" si="129"/>
        <v>0</v>
      </c>
      <c r="Q14" s="4">
        <f t="shared" si="130"/>
        <v>0</v>
      </c>
      <c r="R14" s="4">
        <f t="shared" si="131"/>
        <v>0</v>
      </c>
      <c r="S14" s="4">
        <f t="shared" si="132"/>
        <v>0</v>
      </c>
      <c r="T14" s="4">
        <f t="shared" si="133"/>
        <v>0</v>
      </c>
      <c r="U14" s="4">
        <f t="shared" si="134"/>
        <v>14</v>
      </c>
      <c r="V14" s="4">
        <f t="shared" si="135"/>
        <v>0</v>
      </c>
      <c r="W14" s="4">
        <f t="shared" si="136"/>
        <v>0</v>
      </c>
      <c r="X14" s="4">
        <f t="shared" si="137"/>
        <v>0</v>
      </c>
      <c r="Y14" s="4">
        <f t="shared" si="138"/>
        <v>0</v>
      </c>
      <c r="Z14" s="4">
        <f t="shared" si="139"/>
        <v>0</v>
      </c>
      <c r="AA14" s="4">
        <f t="shared" si="140"/>
        <v>0</v>
      </c>
      <c r="AB14" s="4">
        <f t="shared" si="141"/>
        <v>0</v>
      </c>
      <c r="AC14" s="4">
        <f t="shared" si="142"/>
        <v>0</v>
      </c>
      <c r="AD14" s="4">
        <f t="shared" si="143"/>
        <v>0</v>
      </c>
      <c r="AE14" s="4">
        <f t="shared" si="144"/>
        <v>0</v>
      </c>
      <c r="AF14" s="4">
        <f t="shared" si="145"/>
        <v>0</v>
      </c>
      <c r="AG14" s="4">
        <f t="shared" si="146"/>
        <v>0</v>
      </c>
      <c r="AH14" s="4">
        <f t="shared" si="147"/>
        <v>0</v>
      </c>
      <c r="AI14" s="4">
        <f t="shared" si="148"/>
        <v>0</v>
      </c>
      <c r="AJ14" s="4">
        <f t="shared" si="149"/>
        <v>0</v>
      </c>
      <c r="AK14" s="4">
        <f t="shared" si="150"/>
        <v>0</v>
      </c>
      <c r="AL14" s="4">
        <f t="shared" si="151"/>
        <v>0</v>
      </c>
      <c r="AM14" s="4">
        <f t="shared" si="152"/>
        <v>13</v>
      </c>
      <c r="AN14" s="4">
        <f t="shared" si="153"/>
        <v>0</v>
      </c>
      <c r="AO14" s="4">
        <f t="shared" si="154"/>
        <v>0</v>
      </c>
      <c r="AP14" s="4">
        <f t="shared" si="155"/>
        <v>0</v>
      </c>
      <c r="AQ14" s="4">
        <f t="shared" si="156"/>
        <v>0</v>
      </c>
      <c r="AR14" s="4">
        <f t="shared" si="157"/>
        <v>0</v>
      </c>
      <c r="AS14" s="4">
        <f t="shared" si="158"/>
        <v>0</v>
      </c>
      <c r="AT14" s="4">
        <f t="shared" si="159"/>
        <v>0</v>
      </c>
      <c r="AU14" s="4">
        <f t="shared" si="160"/>
        <v>0</v>
      </c>
      <c r="AV14" s="4">
        <f t="shared" si="161"/>
        <v>0</v>
      </c>
      <c r="AW14" s="4">
        <f t="shared" si="162"/>
        <v>0</v>
      </c>
      <c r="AX14" s="4">
        <f t="shared" si="163"/>
        <v>0</v>
      </c>
      <c r="AY14" s="4">
        <f t="shared" si="164"/>
        <v>20</v>
      </c>
      <c r="AZ14" s="4">
        <f t="shared" si="165"/>
        <v>0</v>
      </c>
      <c r="BA14" s="4">
        <f t="shared" si="166"/>
        <v>0</v>
      </c>
      <c r="BB14" s="4">
        <f t="shared" si="167"/>
        <v>0</v>
      </c>
      <c r="BC14" s="4">
        <f t="shared" si="168"/>
        <v>0</v>
      </c>
      <c r="BD14" s="4">
        <f t="shared" si="169"/>
        <v>23</v>
      </c>
      <c r="BE14" s="4">
        <f t="shared" si="170"/>
        <v>0</v>
      </c>
      <c r="BF14" s="4">
        <f t="shared" si="171"/>
        <v>0</v>
      </c>
      <c r="BG14" s="4">
        <f t="shared" si="172"/>
        <v>0</v>
      </c>
      <c r="BH14" s="4">
        <f t="shared" si="173"/>
        <v>0</v>
      </c>
      <c r="BI14" s="4">
        <f t="shared" si="174"/>
        <v>0</v>
      </c>
      <c r="BJ14" s="4">
        <f t="shared" si="175"/>
        <v>0</v>
      </c>
      <c r="BK14" s="4">
        <f t="shared" si="315"/>
        <v>19</v>
      </c>
      <c r="BL14" s="4">
        <f t="shared" si="316"/>
        <v>19.627118644067796</v>
      </c>
      <c r="BM14" s="4">
        <f t="shared" si="317"/>
        <v>27.477966101694914</v>
      </c>
      <c r="BN14" s="4">
        <f t="shared" si="318"/>
        <v>11.776271186440677</v>
      </c>
      <c r="BO14" s="4">
        <f t="shared" si="319"/>
        <v>19.627118644067796</v>
      </c>
      <c r="BP14" s="4">
        <f t="shared" si="320"/>
        <v>1158</v>
      </c>
      <c r="BQ14" s="4">
        <f>COUNTIFS($NG14:$NL$206,EF$1)</f>
        <v>14</v>
      </c>
      <c r="BR14" s="4">
        <f>COUNTIFS($NG14:$NL$206,EG$1)</f>
        <v>24</v>
      </c>
      <c r="BS14" s="4">
        <f>COUNTIFS($NG14:$NL$206,EH$1)</f>
        <v>21</v>
      </c>
      <c r="BT14" s="4">
        <f>COUNTIFS($NG14:$NL$206,EI$1)</f>
        <v>22</v>
      </c>
      <c r="BU14" s="4">
        <f>COUNTIFS($NG14:$NL$206,EJ$1)</f>
        <v>27</v>
      </c>
      <c r="BV14" s="4">
        <f>COUNTIFS($NG14:$NL$206,EK$1)</f>
        <v>16</v>
      </c>
      <c r="BW14" s="4">
        <f>COUNTIFS($NG14:$NL$206,EL$1)</f>
        <v>12</v>
      </c>
      <c r="BX14" s="4">
        <f>COUNTIFS($NG14:$NL$206,EM$1)</f>
        <v>17</v>
      </c>
      <c r="BY14" s="4">
        <f>COUNTIFS($NG14:$NL$206,EN$1)</f>
        <v>25</v>
      </c>
      <c r="BZ14" s="4">
        <f>COUNTIFS($NG14:$NL$206,EO$1)</f>
        <v>23</v>
      </c>
      <c r="CA14" s="4">
        <f>COUNTIFS($NG14:$NL$206,EP$1)</f>
        <v>27</v>
      </c>
      <c r="CB14" s="4">
        <f>COUNTIFS($NG14:$NL$206,EQ$1)</f>
        <v>22</v>
      </c>
      <c r="CC14" s="4">
        <f>COUNTIFS($NG14:$NL$206,ER$1)</f>
        <v>14</v>
      </c>
      <c r="CD14" s="4">
        <f>COUNTIFS($NG14:$NL$206,ES$1)</f>
        <v>17</v>
      </c>
      <c r="CE14" s="4">
        <f>COUNTIFS($NG14:$NL$206,ET$1)</f>
        <v>21</v>
      </c>
      <c r="CF14" s="4">
        <f>COUNTIFS($NG14:$NL$206,EU$1)</f>
        <v>16</v>
      </c>
      <c r="CG14" s="4">
        <f>COUNTIFS($NG14:$NL$206,EV$1)</f>
        <v>26</v>
      </c>
      <c r="CH14" s="4">
        <f>COUNTIFS($NG14:$NL$206,EW$1)</f>
        <v>14</v>
      </c>
      <c r="CI14" s="4">
        <f>COUNTIFS($NG14:$NL$206,EX$1)</f>
        <v>21</v>
      </c>
      <c r="CJ14" s="4">
        <f>COUNTIFS($NG14:$NL$206,EY$1)</f>
        <v>21</v>
      </c>
      <c r="CK14" s="4">
        <f>COUNTIFS($NG14:$NL$206,EZ$1)</f>
        <v>20</v>
      </c>
      <c r="CL14" s="4">
        <f>COUNTIFS($NG14:$NL$206,FA$1)</f>
        <v>21</v>
      </c>
      <c r="CM14" s="4">
        <f>COUNTIFS($NG14:$NL$206,FB$1)</f>
        <v>18</v>
      </c>
      <c r="CN14" s="4">
        <f>COUNTIFS($NG14:$NL$206,FC$1)</f>
        <v>18</v>
      </c>
      <c r="CO14" s="4">
        <f>COUNTIFS($NG14:$NL$206,FD$1)</f>
        <v>20</v>
      </c>
      <c r="CP14" s="4">
        <f>COUNTIFS($NG14:$NL$206,FE$1)</f>
        <v>16</v>
      </c>
      <c r="CQ14" s="4">
        <f>COUNTIFS($NG14:$NL$206,FF$1)</f>
        <v>27</v>
      </c>
      <c r="CR14" s="4">
        <f>COUNTIFS($NG14:$NL$206,FG$1)</f>
        <v>25</v>
      </c>
      <c r="CS14" s="4">
        <f>COUNTIFS($NG14:$NL$206,FH$1)</f>
        <v>22</v>
      </c>
      <c r="CT14" s="4">
        <f>COUNTIFS($NG14:$NL$206,FI$1)</f>
        <v>22</v>
      </c>
      <c r="CU14" s="4">
        <f>COUNTIFS($NG14:$NL$206,FJ$1)</f>
        <v>25</v>
      </c>
      <c r="CV14" s="4">
        <f>COUNTIFS($NG14:$NL$206,FK$1)</f>
        <v>12</v>
      </c>
      <c r="CW14" s="4">
        <f>COUNTIFS($NG14:$NL$206,FL$1)</f>
        <v>16</v>
      </c>
      <c r="CX14" s="4">
        <f>COUNTIFS($NG14:$NL$206,FM$1)</f>
        <v>22</v>
      </c>
      <c r="CY14" s="4">
        <f>COUNTIFS($NG14:$NL$206,FN$1)</f>
        <v>22</v>
      </c>
      <c r="CZ14" s="4">
        <f>COUNTIFS($NG14:$NL$206,FO$1)</f>
        <v>13</v>
      </c>
      <c r="DA14" s="4">
        <f>COUNTIFS($NG14:$NL$206,FP$1)</f>
        <v>21</v>
      </c>
      <c r="DB14" s="4">
        <f>COUNTIFS($NG14:$NL$206,FQ$1)</f>
        <v>15</v>
      </c>
      <c r="DC14" s="4">
        <f>COUNTIFS($NG14:$NL$206,FR$1)</f>
        <v>16</v>
      </c>
      <c r="DD14" s="4">
        <f>COUNTIFS($NG14:$NL$206,FS$1)</f>
        <v>12</v>
      </c>
      <c r="DE14" s="4">
        <f>COUNTIFS($NG14:$NL$206,FT$1)</f>
        <v>21</v>
      </c>
      <c r="DF14" s="4">
        <f>COUNTIFS($NG14:$NL$206,FU$1)</f>
        <v>16</v>
      </c>
      <c r="DG14" s="4">
        <f>COUNTIFS($NG14:$NL$206,FV$1)</f>
        <v>17</v>
      </c>
      <c r="DH14" s="4">
        <f>COUNTIFS($NG14:$NL$206,FW$1)</f>
        <v>23</v>
      </c>
      <c r="DI14" s="4">
        <f>COUNTIFS($NG14:$NL$206,FX$1)</f>
        <v>21</v>
      </c>
      <c r="DJ14" s="4">
        <f>COUNTIFS($NG14:$NL$206,FY$1)</f>
        <v>18</v>
      </c>
      <c r="DK14" s="4">
        <f>COUNTIFS($NG14:$NL$206,FZ$1)</f>
        <v>12</v>
      </c>
      <c r="DL14" s="4">
        <f>COUNTIFS($NG14:$NL$206,GA$1)</f>
        <v>20</v>
      </c>
      <c r="DM14" s="4">
        <f>COUNTIFS($NG14:$NL$206,GB$1)</f>
        <v>13</v>
      </c>
      <c r="DN14" s="4">
        <f>COUNTIFS($NG14:$NL$206,GC$1)</f>
        <v>24</v>
      </c>
      <c r="DO14" s="4">
        <f>COUNTIFS($NG14:$NL$206,GD$1)</f>
        <v>12</v>
      </c>
      <c r="DP14" s="4">
        <f>COUNTIFS($NG14:$NL$206,GE$1)</f>
        <v>31</v>
      </c>
      <c r="DQ14" s="4">
        <f>COUNTIFS($NG14:$NL$206,GF$1)</f>
        <v>23</v>
      </c>
      <c r="DR14" s="4">
        <f>COUNTIFS($NG14:$NL$206,GG$1)</f>
        <v>14</v>
      </c>
      <c r="DS14" s="4">
        <f>COUNTIFS($NG14:$NL$206,GH$1)</f>
        <v>24</v>
      </c>
      <c r="DT14" s="4">
        <f>COUNTIFS($NG14:$NL$206,GI$1)</f>
        <v>16</v>
      </c>
      <c r="DU14" s="4">
        <f>COUNTIFS($NG14:$NL$206,GJ$1)</f>
        <v>20</v>
      </c>
      <c r="DV14" s="4">
        <f>COUNTIFS($NG14:$NL$206,GK$1)</f>
        <v>24</v>
      </c>
      <c r="DW14" s="4">
        <f>COUNTIFS($NG14:$NL$206,GL$1)</f>
        <v>26</v>
      </c>
      <c r="DZ14" s="4">
        <f t="shared" si="461"/>
        <v>34</v>
      </c>
      <c r="EA14" s="4">
        <f t="shared" si="462"/>
        <v>18</v>
      </c>
      <c r="EB14" s="4">
        <f t="shared" si="321"/>
        <v>8</v>
      </c>
      <c r="EC14" s="4">
        <f t="shared" si="322"/>
        <v>6</v>
      </c>
      <c r="ED14" s="4">
        <f t="shared" si="323"/>
        <v>2</v>
      </c>
      <c r="EF14" s="4">
        <f t="shared" ref="EF14:GL14" si="545">COUNTIFS($NG14:$NL23,EF$1)</f>
        <v>1</v>
      </c>
      <c r="EG14" s="4">
        <f t="shared" si="545"/>
        <v>2</v>
      </c>
      <c r="EH14" s="4">
        <f t="shared" si="545"/>
        <v>1</v>
      </c>
      <c r="EI14" s="4">
        <f t="shared" si="545"/>
        <v>1</v>
      </c>
      <c r="EJ14" s="4">
        <f t="shared" si="545"/>
        <v>4</v>
      </c>
      <c r="EK14" s="4">
        <f t="shared" si="545"/>
        <v>0</v>
      </c>
      <c r="EL14" s="4">
        <f t="shared" si="545"/>
        <v>0</v>
      </c>
      <c r="EM14" s="4">
        <f t="shared" si="545"/>
        <v>1</v>
      </c>
      <c r="EN14" s="4">
        <f t="shared" si="545"/>
        <v>1</v>
      </c>
      <c r="EO14" s="4">
        <f t="shared" si="545"/>
        <v>0</v>
      </c>
      <c r="EP14" s="4">
        <f t="shared" si="545"/>
        <v>1</v>
      </c>
      <c r="EQ14" s="4">
        <f t="shared" si="545"/>
        <v>0</v>
      </c>
      <c r="ER14" s="4">
        <f t="shared" si="545"/>
        <v>1</v>
      </c>
      <c r="ES14" s="4">
        <f t="shared" si="545"/>
        <v>1</v>
      </c>
      <c r="ET14" s="4">
        <f t="shared" si="545"/>
        <v>1</v>
      </c>
      <c r="EU14" s="4">
        <f t="shared" si="545"/>
        <v>0</v>
      </c>
      <c r="EV14" s="4">
        <f t="shared" si="545"/>
        <v>0</v>
      </c>
      <c r="EW14" s="4">
        <f t="shared" si="545"/>
        <v>2</v>
      </c>
      <c r="EX14" s="4">
        <f t="shared" si="545"/>
        <v>0</v>
      </c>
      <c r="EY14" s="4">
        <f t="shared" si="545"/>
        <v>4</v>
      </c>
      <c r="EZ14" s="4">
        <f t="shared" si="545"/>
        <v>0</v>
      </c>
      <c r="FA14" s="4">
        <f t="shared" si="545"/>
        <v>0</v>
      </c>
      <c r="FB14" s="4">
        <f t="shared" si="545"/>
        <v>0</v>
      </c>
      <c r="FC14" s="4">
        <f t="shared" si="545"/>
        <v>3</v>
      </c>
      <c r="FD14" s="4">
        <f t="shared" si="545"/>
        <v>0</v>
      </c>
      <c r="FE14" s="4">
        <f t="shared" si="545"/>
        <v>0</v>
      </c>
      <c r="FF14" s="4">
        <f t="shared" si="545"/>
        <v>0</v>
      </c>
      <c r="FG14" s="4">
        <f t="shared" si="545"/>
        <v>3</v>
      </c>
      <c r="FH14" s="4">
        <f t="shared" si="545"/>
        <v>1</v>
      </c>
      <c r="FI14" s="4">
        <f t="shared" si="545"/>
        <v>1</v>
      </c>
      <c r="FJ14" s="4">
        <f t="shared" si="545"/>
        <v>2</v>
      </c>
      <c r="FK14" s="4">
        <f t="shared" si="545"/>
        <v>0</v>
      </c>
      <c r="FL14" s="4">
        <f t="shared" si="545"/>
        <v>3</v>
      </c>
      <c r="FM14" s="4">
        <f t="shared" si="545"/>
        <v>3</v>
      </c>
      <c r="FN14" s="4">
        <f t="shared" si="545"/>
        <v>1</v>
      </c>
      <c r="FO14" s="4">
        <f t="shared" si="545"/>
        <v>1</v>
      </c>
      <c r="FP14" s="4">
        <f t="shared" si="545"/>
        <v>2</v>
      </c>
      <c r="FQ14" s="4">
        <f t="shared" si="545"/>
        <v>1</v>
      </c>
      <c r="FR14" s="4">
        <f t="shared" si="545"/>
        <v>0</v>
      </c>
      <c r="FS14" s="4">
        <f t="shared" si="545"/>
        <v>0</v>
      </c>
      <c r="FT14" s="4">
        <f t="shared" si="545"/>
        <v>1</v>
      </c>
      <c r="FU14" s="4">
        <f t="shared" si="545"/>
        <v>0</v>
      </c>
      <c r="FV14" s="4">
        <f t="shared" si="545"/>
        <v>0</v>
      </c>
      <c r="FW14" s="4">
        <f t="shared" si="545"/>
        <v>1</v>
      </c>
      <c r="FX14" s="4">
        <f t="shared" si="545"/>
        <v>0</v>
      </c>
      <c r="FY14" s="4">
        <f t="shared" si="545"/>
        <v>0</v>
      </c>
      <c r="FZ14" s="4">
        <f t="shared" si="545"/>
        <v>0</v>
      </c>
      <c r="GA14" s="4">
        <f t="shared" si="545"/>
        <v>2</v>
      </c>
      <c r="GB14" s="4">
        <f t="shared" si="545"/>
        <v>3</v>
      </c>
      <c r="GC14" s="4">
        <f t="shared" si="545"/>
        <v>0</v>
      </c>
      <c r="GD14" s="4">
        <f t="shared" si="545"/>
        <v>0</v>
      </c>
      <c r="GE14" s="4">
        <f t="shared" si="545"/>
        <v>3</v>
      </c>
      <c r="GF14" s="4">
        <f t="shared" si="545"/>
        <v>2</v>
      </c>
      <c r="GG14" s="4">
        <f t="shared" si="545"/>
        <v>2</v>
      </c>
      <c r="GH14" s="4">
        <f t="shared" si="545"/>
        <v>0</v>
      </c>
      <c r="GI14" s="4">
        <f t="shared" si="545"/>
        <v>1</v>
      </c>
      <c r="GJ14" s="4">
        <f t="shared" si="545"/>
        <v>0</v>
      </c>
      <c r="GK14" s="4">
        <f t="shared" si="545"/>
        <v>1</v>
      </c>
      <c r="GL14" s="4">
        <f t="shared" si="545"/>
        <v>2</v>
      </c>
      <c r="GM14">
        <f t="shared" si="325"/>
        <v>60</v>
      </c>
      <c r="GO14">
        <f t="shared" si="326"/>
        <v>0</v>
      </c>
      <c r="GP14">
        <f t="shared" si="508"/>
        <v>0</v>
      </c>
      <c r="GQ14">
        <f t="shared" si="509"/>
        <v>0</v>
      </c>
      <c r="GR14">
        <f t="shared" si="510"/>
        <v>0</v>
      </c>
      <c r="GS14">
        <f t="shared" si="511"/>
        <v>0</v>
      </c>
      <c r="GT14">
        <f t="shared" si="512"/>
        <v>0</v>
      </c>
      <c r="GU14">
        <f t="shared" si="513"/>
        <v>0</v>
      </c>
      <c r="GV14" s="1">
        <f t="shared" si="329"/>
        <v>5</v>
      </c>
      <c r="GW14">
        <f t="shared" si="330"/>
        <v>0</v>
      </c>
      <c r="GX14">
        <f t="shared" si="181"/>
        <v>0</v>
      </c>
      <c r="GY14">
        <f t="shared" si="182"/>
        <v>0</v>
      </c>
      <c r="GZ14">
        <f t="shared" si="183"/>
        <v>0</v>
      </c>
      <c r="HA14">
        <f t="shared" si="184"/>
        <v>0</v>
      </c>
      <c r="HB14">
        <f t="shared" si="185"/>
        <v>0</v>
      </c>
      <c r="HC14">
        <f t="shared" si="186"/>
        <v>0</v>
      </c>
      <c r="HD14">
        <f t="shared" si="187"/>
        <v>0</v>
      </c>
      <c r="HE14">
        <f t="shared" si="188"/>
        <v>0</v>
      </c>
      <c r="HF14">
        <f t="shared" si="189"/>
        <v>0</v>
      </c>
      <c r="HG14">
        <f t="shared" si="190"/>
        <v>0</v>
      </c>
      <c r="HH14">
        <f t="shared" si="191"/>
        <v>0</v>
      </c>
      <c r="HI14">
        <f t="shared" si="192"/>
        <v>0</v>
      </c>
      <c r="HJ14">
        <f t="shared" si="193"/>
        <v>0</v>
      </c>
      <c r="HK14">
        <f t="shared" si="194"/>
        <v>0</v>
      </c>
      <c r="HL14">
        <f t="shared" si="195"/>
        <v>0</v>
      </c>
      <c r="HM14">
        <f t="shared" si="196"/>
        <v>0</v>
      </c>
      <c r="HN14">
        <f t="shared" si="197"/>
        <v>0</v>
      </c>
      <c r="HO14">
        <f t="shared" si="198"/>
        <v>0</v>
      </c>
      <c r="HP14">
        <f t="shared" si="199"/>
        <v>0</v>
      </c>
      <c r="HQ14">
        <f t="shared" si="200"/>
        <v>0</v>
      </c>
      <c r="HR14">
        <f t="shared" si="201"/>
        <v>0</v>
      </c>
      <c r="HS14">
        <f t="shared" si="202"/>
        <v>1</v>
      </c>
      <c r="HT14">
        <f t="shared" si="203"/>
        <v>0</v>
      </c>
      <c r="HU14">
        <f t="shared" si="204"/>
        <v>0</v>
      </c>
      <c r="HV14">
        <f t="shared" si="205"/>
        <v>0</v>
      </c>
      <c r="HW14">
        <f t="shared" si="206"/>
        <v>0</v>
      </c>
      <c r="HX14">
        <f t="shared" si="207"/>
        <v>0</v>
      </c>
      <c r="HY14">
        <f t="shared" si="208"/>
        <v>0</v>
      </c>
      <c r="HZ14">
        <f t="shared" si="209"/>
        <v>0</v>
      </c>
      <c r="IA14">
        <f t="shared" si="210"/>
        <v>0</v>
      </c>
      <c r="IB14">
        <f t="shared" si="211"/>
        <v>0</v>
      </c>
      <c r="IC14">
        <f t="shared" si="212"/>
        <v>0</v>
      </c>
      <c r="ID14">
        <f t="shared" si="213"/>
        <v>0</v>
      </c>
      <c r="IE14">
        <f t="shared" si="214"/>
        <v>0</v>
      </c>
      <c r="IF14">
        <f t="shared" si="215"/>
        <v>0</v>
      </c>
      <c r="IG14">
        <f t="shared" si="216"/>
        <v>0</v>
      </c>
      <c r="IH14">
        <f t="shared" si="217"/>
        <v>0</v>
      </c>
      <c r="II14">
        <f t="shared" si="218"/>
        <v>0</v>
      </c>
      <c r="IJ14">
        <f t="shared" si="219"/>
        <v>0</v>
      </c>
      <c r="IK14">
        <f t="shared" si="220"/>
        <v>0</v>
      </c>
      <c r="IL14">
        <f t="shared" si="221"/>
        <v>0</v>
      </c>
      <c r="IM14">
        <f t="shared" si="222"/>
        <v>0</v>
      </c>
      <c r="IN14">
        <f t="shared" si="223"/>
        <v>0</v>
      </c>
      <c r="IO14">
        <f t="shared" si="224"/>
        <v>0</v>
      </c>
      <c r="IP14">
        <f t="shared" si="225"/>
        <v>0</v>
      </c>
      <c r="IQ14">
        <f t="shared" si="226"/>
        <v>0</v>
      </c>
      <c r="IR14">
        <f t="shared" si="227"/>
        <v>0</v>
      </c>
      <c r="IS14">
        <f t="shared" si="228"/>
        <v>0</v>
      </c>
      <c r="IT14">
        <f t="shared" si="229"/>
        <v>0</v>
      </c>
      <c r="IU14">
        <f t="shared" si="230"/>
        <v>0</v>
      </c>
      <c r="IV14">
        <f t="shared" si="231"/>
        <v>0</v>
      </c>
      <c r="IW14">
        <f t="shared" si="232"/>
        <v>0</v>
      </c>
      <c r="IX14">
        <f t="shared" si="233"/>
        <v>0</v>
      </c>
      <c r="IY14">
        <f t="shared" si="234"/>
        <v>1</v>
      </c>
      <c r="IZ14">
        <f t="shared" si="235"/>
        <v>0</v>
      </c>
      <c r="JA14">
        <f t="shared" si="236"/>
        <v>0</v>
      </c>
      <c r="JB14">
        <f t="shared" si="331"/>
        <v>0</v>
      </c>
      <c r="JC14">
        <f t="shared" si="332"/>
        <v>0</v>
      </c>
      <c r="JF14">
        <f t="shared" si="333"/>
        <v>0</v>
      </c>
      <c r="JG14">
        <f t="shared" si="334"/>
        <v>0</v>
      </c>
      <c r="JH14">
        <f t="shared" si="335"/>
        <v>0</v>
      </c>
      <c r="JI14">
        <f t="shared" si="336"/>
        <v>0</v>
      </c>
      <c r="JJ14">
        <f t="shared" si="337"/>
        <v>0</v>
      </c>
      <c r="JK14">
        <f t="shared" si="338"/>
        <v>0</v>
      </c>
      <c r="JL14">
        <f t="shared" si="339"/>
        <v>0</v>
      </c>
      <c r="JM14">
        <f t="shared" si="340"/>
        <v>1</v>
      </c>
      <c r="JN14">
        <f t="shared" si="341"/>
        <v>0</v>
      </c>
      <c r="JO14">
        <f t="shared" si="342"/>
        <v>0</v>
      </c>
      <c r="JP14">
        <f t="shared" si="343"/>
        <v>0</v>
      </c>
      <c r="JQ14">
        <f t="shared" si="344"/>
        <v>0</v>
      </c>
      <c r="JR14">
        <f t="shared" si="345"/>
        <v>0</v>
      </c>
      <c r="JS14">
        <f t="shared" si="346"/>
        <v>0</v>
      </c>
      <c r="JT14">
        <f t="shared" si="347"/>
        <v>0</v>
      </c>
      <c r="JU14">
        <f t="shared" si="348"/>
        <v>0</v>
      </c>
      <c r="JV14">
        <f t="shared" si="349"/>
        <v>0</v>
      </c>
      <c r="JW14">
        <f t="shared" si="350"/>
        <v>0</v>
      </c>
      <c r="JX14">
        <f t="shared" si="351"/>
        <v>0</v>
      </c>
      <c r="JY14">
        <f t="shared" si="352"/>
        <v>0</v>
      </c>
      <c r="JZ14">
        <f t="shared" si="353"/>
        <v>0</v>
      </c>
      <c r="KA14">
        <f t="shared" si="354"/>
        <v>0</v>
      </c>
      <c r="KB14">
        <f t="shared" si="355"/>
        <v>0</v>
      </c>
      <c r="KC14">
        <f t="shared" si="356"/>
        <v>0</v>
      </c>
      <c r="KD14">
        <f t="shared" si="357"/>
        <v>0</v>
      </c>
      <c r="KE14">
        <f t="shared" si="358"/>
        <v>0</v>
      </c>
      <c r="KF14">
        <f t="shared" si="359"/>
        <v>0</v>
      </c>
      <c r="KG14">
        <f t="shared" si="360"/>
        <v>0</v>
      </c>
      <c r="KH14">
        <f t="shared" si="361"/>
        <v>0</v>
      </c>
      <c r="KI14">
        <f t="shared" si="362"/>
        <v>0</v>
      </c>
      <c r="KJ14">
        <f t="shared" si="363"/>
        <v>0</v>
      </c>
      <c r="KK14">
        <f t="shared" si="364"/>
        <v>0</v>
      </c>
      <c r="KL14">
        <f t="shared" si="365"/>
        <v>0</v>
      </c>
      <c r="KM14">
        <f t="shared" si="366"/>
        <v>0</v>
      </c>
      <c r="KN14">
        <f t="shared" si="367"/>
        <v>0</v>
      </c>
      <c r="KO14">
        <f t="shared" si="368"/>
        <v>1</v>
      </c>
      <c r="KP14">
        <f t="shared" si="369"/>
        <v>0</v>
      </c>
      <c r="KQ14">
        <f t="shared" si="370"/>
        <v>0</v>
      </c>
      <c r="KR14">
        <f t="shared" si="371"/>
        <v>0</v>
      </c>
      <c r="KS14">
        <f t="shared" si="372"/>
        <v>0</v>
      </c>
      <c r="KT14">
        <f t="shared" si="373"/>
        <v>0</v>
      </c>
      <c r="KU14">
        <f t="shared" si="374"/>
        <v>0</v>
      </c>
      <c r="KV14">
        <f t="shared" si="375"/>
        <v>0</v>
      </c>
      <c r="KW14">
        <f t="shared" si="376"/>
        <v>0</v>
      </c>
      <c r="KX14">
        <f t="shared" si="377"/>
        <v>0</v>
      </c>
      <c r="KY14">
        <f t="shared" si="378"/>
        <v>0</v>
      </c>
      <c r="KZ14">
        <f t="shared" si="379"/>
        <v>0</v>
      </c>
      <c r="LA14">
        <f t="shared" si="380"/>
        <v>0</v>
      </c>
      <c r="LB14">
        <f t="shared" si="381"/>
        <v>0</v>
      </c>
      <c r="LC14">
        <f t="shared" si="382"/>
        <v>0</v>
      </c>
      <c r="LD14">
        <f t="shared" si="383"/>
        <v>0</v>
      </c>
      <c r="LE14">
        <f t="shared" si="384"/>
        <v>0</v>
      </c>
      <c r="LF14">
        <f t="shared" si="385"/>
        <v>0</v>
      </c>
      <c r="LG14">
        <f t="shared" si="386"/>
        <v>0</v>
      </c>
      <c r="LH14">
        <f t="shared" si="387"/>
        <v>0</v>
      </c>
      <c r="LI14">
        <f t="shared" si="388"/>
        <v>0</v>
      </c>
      <c r="LJ14">
        <f t="shared" si="389"/>
        <v>0</v>
      </c>
      <c r="LK14">
        <f t="shared" si="390"/>
        <v>0</v>
      </c>
      <c r="LL14">
        <f t="shared" si="391"/>
        <v>0</v>
      </c>
      <c r="LN14">
        <f t="shared" si="392"/>
        <v>2</v>
      </c>
      <c r="LO14" s="12">
        <f t="shared" si="464"/>
        <v>6.5</v>
      </c>
      <c r="LQ14">
        <f t="shared" ref="LQ14:LR14" si="546">COUNTIFS($NG15:$NL24,NG24)</f>
        <v>1</v>
      </c>
      <c r="LR14">
        <f t="shared" si="546"/>
        <v>2</v>
      </c>
      <c r="LS14">
        <f t="shared" si="466"/>
        <v>3</v>
      </c>
      <c r="LT14">
        <f t="shared" si="467"/>
        <v>4</v>
      </c>
      <c r="LU14">
        <f t="shared" si="468"/>
        <v>1</v>
      </c>
      <c r="LV14">
        <f t="shared" si="394"/>
        <v>2</v>
      </c>
      <c r="LX14" s="5">
        <f t="shared" ref="LX14:MC14" si="547">COUNTIFS($NG14:$NL23,NG24)</f>
        <v>0</v>
      </c>
      <c r="LY14" s="5">
        <f t="shared" si="547"/>
        <v>1</v>
      </c>
      <c r="LZ14" s="5">
        <f t="shared" si="547"/>
        <v>2</v>
      </c>
      <c r="MA14" s="5">
        <f t="shared" si="547"/>
        <v>3</v>
      </c>
      <c r="MB14" s="5">
        <f t="shared" si="547"/>
        <v>0</v>
      </c>
      <c r="MC14" s="5">
        <f t="shared" si="547"/>
        <v>1</v>
      </c>
      <c r="MD14" s="5"/>
      <c r="ME14" s="5">
        <f t="shared" si="395"/>
        <v>0</v>
      </c>
      <c r="MF14" s="5">
        <f t="shared" si="396"/>
        <v>0</v>
      </c>
      <c r="MG14" s="5">
        <f t="shared" si="469"/>
        <v>0</v>
      </c>
      <c r="MH14" s="5">
        <f t="shared" si="470"/>
        <v>0</v>
      </c>
      <c r="MI14" s="5">
        <f t="shared" si="397"/>
        <v>0</v>
      </c>
      <c r="MJ14" s="5">
        <f t="shared" si="398"/>
        <v>0</v>
      </c>
      <c r="MK14" s="5"/>
      <c r="ML14" s="20">
        <f t="shared" si="471"/>
        <v>0</v>
      </c>
      <c r="MN14" s="4">
        <f t="shared" si="499"/>
        <v>0</v>
      </c>
      <c r="MO14" s="4">
        <f t="shared" si="500"/>
        <v>0</v>
      </c>
      <c r="MP14" s="4">
        <f t="shared" si="501"/>
        <v>0</v>
      </c>
      <c r="MQ14" s="4">
        <f t="shared" si="502"/>
        <v>0</v>
      </c>
      <c r="MR14" s="4">
        <f t="shared" si="503"/>
        <v>0</v>
      </c>
      <c r="MS14" s="4">
        <f t="shared" si="504"/>
        <v>0</v>
      </c>
      <c r="MU14">
        <f t="shared" si="472"/>
        <v>1</v>
      </c>
      <c r="MV14">
        <f t="shared" si="400"/>
        <v>0</v>
      </c>
      <c r="MW14">
        <f t="shared" si="473"/>
        <v>0</v>
      </c>
      <c r="MX14">
        <f t="shared" si="401"/>
        <v>0</v>
      </c>
      <c r="MY14">
        <f t="shared" si="485"/>
        <v>1</v>
      </c>
      <c r="MZ14">
        <f t="shared" si="486"/>
        <v>0</v>
      </c>
      <c r="NA14">
        <f t="shared" si="402"/>
        <v>2</v>
      </c>
      <c r="NB14">
        <f t="shared" si="403"/>
        <v>2</v>
      </c>
      <c r="NC14">
        <f t="shared" si="404"/>
        <v>0</v>
      </c>
      <c r="ND14">
        <f t="shared" si="405"/>
        <v>14</v>
      </c>
      <c r="NE14">
        <f>COUNTIFS(RN$2:RN$206,ND14)</f>
        <v>0</v>
      </c>
      <c r="NG14">
        <v>5</v>
      </c>
      <c r="NH14">
        <v>8</v>
      </c>
      <c r="NI14">
        <v>18</v>
      </c>
      <c r="NJ14">
        <v>36</v>
      </c>
      <c r="NK14">
        <v>48</v>
      </c>
      <c r="NL14">
        <v>53</v>
      </c>
      <c r="NN14" s="1">
        <f t="shared" si="406"/>
        <v>1</v>
      </c>
      <c r="NO14" s="1">
        <f t="shared" si="407"/>
        <v>1</v>
      </c>
      <c r="NP14" s="30">
        <f t="shared" si="408"/>
        <v>2</v>
      </c>
      <c r="NR14" s="1">
        <f t="shared" si="409"/>
        <v>3</v>
      </c>
      <c r="NS14" s="1">
        <f t="shared" si="410"/>
        <v>10</v>
      </c>
      <c r="NT14" s="1">
        <f t="shared" si="411"/>
        <v>18</v>
      </c>
      <c r="NU14" s="1">
        <f t="shared" si="412"/>
        <v>12</v>
      </c>
      <c r="NV14" s="1">
        <f t="shared" si="413"/>
        <v>5</v>
      </c>
      <c r="NW14" s="1"/>
      <c r="NX14" s="1">
        <f t="shared" si="414"/>
        <v>5</v>
      </c>
      <c r="NY14" s="1"/>
      <c r="NZ14" s="1">
        <f t="shared" si="415"/>
        <v>1</v>
      </c>
      <c r="OA14" s="1">
        <f t="shared" si="255"/>
        <v>1</v>
      </c>
      <c r="OB14" s="1">
        <f t="shared" si="256"/>
        <v>2</v>
      </c>
      <c r="OC14" s="1">
        <f t="shared" si="257"/>
        <v>4</v>
      </c>
      <c r="OD14" s="1">
        <f t="shared" si="258"/>
        <v>5</v>
      </c>
      <c r="OE14" s="1">
        <f t="shared" si="259"/>
        <v>6</v>
      </c>
      <c r="OF14" s="1"/>
      <c r="OG14" s="1">
        <f t="shared" si="416"/>
        <v>5</v>
      </c>
      <c r="OH14" s="1"/>
      <c r="OI14" s="1">
        <f t="shared" si="474"/>
        <v>4</v>
      </c>
      <c r="OJ14" s="1">
        <f t="shared" si="417"/>
        <v>0</v>
      </c>
      <c r="OK14" s="1">
        <f t="shared" si="418"/>
        <v>7</v>
      </c>
      <c r="OL14" s="1">
        <f t="shared" si="419"/>
        <v>0</v>
      </c>
      <c r="OM14" s="1">
        <f t="shared" si="420"/>
        <v>9</v>
      </c>
      <c r="ON14" s="1">
        <f t="shared" si="421"/>
        <v>9</v>
      </c>
      <c r="OO14" s="1"/>
      <c r="OP14" s="1">
        <f t="shared" si="422"/>
        <v>2</v>
      </c>
      <c r="OQ14" s="1">
        <f t="shared" si="475"/>
        <v>4</v>
      </c>
      <c r="OR14" s="1">
        <f t="shared" si="423"/>
        <v>3</v>
      </c>
      <c r="OS14" s="1">
        <f t="shared" si="424"/>
        <v>4</v>
      </c>
      <c r="OT14" s="1">
        <f t="shared" si="425"/>
        <v>-1</v>
      </c>
      <c r="OU14" s="1">
        <f t="shared" si="426"/>
        <v>1</v>
      </c>
      <c r="OV14" s="19">
        <f t="shared" si="260"/>
        <v>4</v>
      </c>
      <c r="OW14" s="1"/>
      <c r="OX14" s="19">
        <f t="shared" si="427"/>
        <v>4</v>
      </c>
      <c r="OY14" s="1">
        <f t="shared" si="261"/>
        <v>3</v>
      </c>
      <c r="OZ14" s="1"/>
      <c r="PA14" s="1">
        <f t="shared" si="262"/>
        <v>4</v>
      </c>
      <c r="PB14" s="1">
        <f t="shared" si="428"/>
        <v>2</v>
      </c>
      <c r="PC14" s="1"/>
      <c r="PD14" s="19">
        <f t="shared" si="263"/>
        <v>3</v>
      </c>
      <c r="PE14" s="1"/>
      <c r="PF14" s="24">
        <f t="shared" si="264"/>
        <v>-1</v>
      </c>
      <c r="PI14" s="1">
        <f t="shared" si="476"/>
        <v>4</v>
      </c>
      <c r="PJ14" s="19">
        <f t="shared" si="265"/>
        <v>3</v>
      </c>
      <c r="PK14" s="1">
        <f t="shared" si="429"/>
        <v>0</v>
      </c>
      <c r="PL14" s="19">
        <f t="shared" si="266"/>
        <v>0</v>
      </c>
      <c r="PM14" s="1">
        <f t="shared" si="477"/>
        <v>7</v>
      </c>
      <c r="PN14" s="19">
        <f t="shared" si="267"/>
        <v>1</v>
      </c>
      <c r="PO14" s="1">
        <f t="shared" si="430"/>
        <v>0</v>
      </c>
      <c r="PP14" s="19">
        <f t="shared" si="268"/>
        <v>0</v>
      </c>
      <c r="PQ14" s="1">
        <f t="shared" si="431"/>
        <v>9</v>
      </c>
      <c r="PR14" s="19">
        <f t="shared" si="269"/>
        <v>1</v>
      </c>
      <c r="PS14" s="1">
        <f t="shared" si="432"/>
        <v>9</v>
      </c>
      <c r="PT14" s="19">
        <f t="shared" si="270"/>
        <v>1</v>
      </c>
      <c r="PV14" s="1">
        <f t="shared" si="271"/>
        <v>4</v>
      </c>
      <c r="PW14" s="1">
        <f t="shared" si="272"/>
        <v>100</v>
      </c>
      <c r="PX14" s="1">
        <f t="shared" si="273"/>
        <v>100</v>
      </c>
      <c r="PY14" s="1">
        <f t="shared" si="274"/>
        <v>100</v>
      </c>
      <c r="PZ14" s="1">
        <f t="shared" si="275"/>
        <v>100</v>
      </c>
      <c r="QA14" s="1">
        <f t="shared" si="276"/>
        <v>100</v>
      </c>
      <c r="QB14" s="1"/>
      <c r="QC14" s="1">
        <f t="shared" si="277"/>
        <v>100</v>
      </c>
      <c r="QD14" s="1">
        <f t="shared" si="278"/>
        <v>100</v>
      </c>
      <c r="QE14" s="1">
        <f t="shared" si="279"/>
        <v>100</v>
      </c>
      <c r="QF14" s="1">
        <f t="shared" si="280"/>
        <v>100</v>
      </c>
      <c r="QG14" s="1">
        <f t="shared" si="281"/>
        <v>100</v>
      </c>
      <c r="QH14" s="1">
        <f t="shared" si="282"/>
        <v>100</v>
      </c>
      <c r="QI14" s="1"/>
      <c r="QJ14" s="1">
        <f t="shared" si="283"/>
        <v>100</v>
      </c>
      <c r="QK14" s="1">
        <f t="shared" si="284"/>
        <v>7</v>
      </c>
      <c r="QL14" s="1">
        <f t="shared" si="285"/>
        <v>100</v>
      </c>
      <c r="QM14" s="1">
        <f t="shared" si="286"/>
        <v>100</v>
      </c>
      <c r="QN14" s="1">
        <f t="shared" si="287"/>
        <v>100</v>
      </c>
      <c r="QO14" s="1">
        <f t="shared" si="288"/>
        <v>100</v>
      </c>
      <c r="QP14" s="1"/>
      <c r="QQ14" s="1">
        <f t="shared" si="289"/>
        <v>100</v>
      </c>
      <c r="QR14" s="1">
        <f t="shared" si="290"/>
        <v>100</v>
      </c>
      <c r="QS14" s="1">
        <f t="shared" si="291"/>
        <v>100</v>
      </c>
      <c r="QT14" s="1">
        <f t="shared" si="292"/>
        <v>100</v>
      </c>
      <c r="QU14" s="1">
        <f t="shared" si="293"/>
        <v>100</v>
      </c>
      <c r="QV14" s="1">
        <f t="shared" si="294"/>
        <v>100</v>
      </c>
      <c r="QW14" s="1"/>
      <c r="QX14" s="1">
        <f t="shared" si="295"/>
        <v>100</v>
      </c>
      <c r="QY14" s="1">
        <f t="shared" si="296"/>
        <v>100</v>
      </c>
      <c r="QZ14" s="1">
        <f t="shared" si="297"/>
        <v>100</v>
      </c>
      <c r="RA14" s="1">
        <f t="shared" si="298"/>
        <v>100</v>
      </c>
      <c r="RB14" s="1">
        <f t="shared" si="299"/>
        <v>9</v>
      </c>
      <c r="RC14" s="1">
        <f t="shared" si="300"/>
        <v>100</v>
      </c>
      <c r="RD14" s="1"/>
      <c r="RE14" s="1">
        <f t="shared" si="301"/>
        <v>100</v>
      </c>
      <c r="RF14" s="1">
        <f t="shared" si="302"/>
        <v>100</v>
      </c>
      <c r="RG14" s="1">
        <f t="shared" si="303"/>
        <v>100</v>
      </c>
      <c r="RH14" s="1">
        <f t="shared" si="304"/>
        <v>100</v>
      </c>
      <c r="RI14" s="1">
        <f t="shared" si="305"/>
        <v>100</v>
      </c>
      <c r="RJ14" s="1">
        <f t="shared" si="306"/>
        <v>9</v>
      </c>
      <c r="RL14">
        <f>SUM(IF(FREQUENCY(NG15:NL23,NG15:NL23)&gt;0,1))</f>
        <v>32</v>
      </c>
      <c r="RM14">
        <f t="shared" si="478"/>
        <v>26</v>
      </c>
      <c r="RN14">
        <f t="shared" si="537"/>
        <v>25</v>
      </c>
      <c r="RO14" t="str">
        <f>IF(COUNTIFS($NG14:$NL23,RO$1),"x",RO$1)</f>
        <v>x</v>
      </c>
      <c r="RP14" t="str">
        <f t="shared" ref="RP14:TU14" si="548">IF(COUNTIFS($NG14:$NL23,RP$1),"x",RP$1)</f>
        <v>x</v>
      </c>
      <c r="RQ14" t="str">
        <f t="shared" si="548"/>
        <v>x</v>
      </c>
      <c r="RR14" t="str">
        <f t="shared" si="548"/>
        <v>x</v>
      </c>
      <c r="RS14" t="str">
        <f t="shared" si="548"/>
        <v>x</v>
      </c>
      <c r="RT14">
        <f t="shared" si="548"/>
        <v>6</v>
      </c>
      <c r="RU14">
        <f t="shared" si="548"/>
        <v>7</v>
      </c>
      <c r="RV14" t="str">
        <f t="shared" si="548"/>
        <v>x</v>
      </c>
      <c r="RW14" t="str">
        <f t="shared" si="548"/>
        <v>x</v>
      </c>
      <c r="RX14" s="2">
        <f t="shared" si="548"/>
        <v>10</v>
      </c>
      <c r="RY14" t="str">
        <f t="shared" si="548"/>
        <v>x</v>
      </c>
      <c r="RZ14">
        <f t="shared" si="548"/>
        <v>12</v>
      </c>
      <c r="SA14" t="str">
        <f t="shared" si="548"/>
        <v>x</v>
      </c>
      <c r="SB14" t="str">
        <f t="shared" si="548"/>
        <v>x</v>
      </c>
      <c r="SC14" t="str">
        <f t="shared" si="548"/>
        <v>x</v>
      </c>
      <c r="SD14">
        <f t="shared" si="548"/>
        <v>16</v>
      </c>
      <c r="SE14">
        <f t="shared" si="548"/>
        <v>17</v>
      </c>
      <c r="SF14" t="str">
        <f t="shared" si="548"/>
        <v>x</v>
      </c>
      <c r="SG14">
        <f t="shared" si="548"/>
        <v>19</v>
      </c>
      <c r="SH14" t="str">
        <f t="shared" si="548"/>
        <v>x</v>
      </c>
      <c r="SI14">
        <f t="shared" si="548"/>
        <v>21</v>
      </c>
      <c r="SJ14">
        <f t="shared" si="548"/>
        <v>22</v>
      </c>
      <c r="SK14">
        <f t="shared" si="548"/>
        <v>23</v>
      </c>
      <c r="SL14" t="str">
        <f t="shared" si="548"/>
        <v>x</v>
      </c>
      <c r="SM14">
        <f t="shared" si="548"/>
        <v>25</v>
      </c>
      <c r="SN14">
        <f t="shared" si="548"/>
        <v>26</v>
      </c>
      <c r="SO14">
        <f t="shared" si="548"/>
        <v>27</v>
      </c>
      <c r="SP14" t="str">
        <f t="shared" si="548"/>
        <v>x</v>
      </c>
      <c r="SQ14" t="str">
        <f t="shared" si="548"/>
        <v>x</v>
      </c>
      <c r="SR14" t="str">
        <f t="shared" si="548"/>
        <v>x</v>
      </c>
      <c r="SS14" t="str">
        <f t="shared" si="548"/>
        <v>x</v>
      </c>
      <c r="ST14">
        <f t="shared" si="548"/>
        <v>32</v>
      </c>
      <c r="SU14" t="str">
        <f t="shared" si="548"/>
        <v>x</v>
      </c>
      <c r="SV14" t="str">
        <f t="shared" si="548"/>
        <v>x</v>
      </c>
      <c r="SW14" t="str">
        <f t="shared" si="548"/>
        <v>x</v>
      </c>
      <c r="SX14" t="str">
        <f t="shared" si="548"/>
        <v>x</v>
      </c>
      <c r="SY14" t="str">
        <f t="shared" si="548"/>
        <v>x</v>
      </c>
      <c r="SZ14" t="str">
        <f t="shared" si="548"/>
        <v>x</v>
      </c>
      <c r="TA14">
        <f t="shared" si="548"/>
        <v>39</v>
      </c>
      <c r="TB14">
        <f t="shared" si="548"/>
        <v>40</v>
      </c>
      <c r="TC14" t="str">
        <f t="shared" si="548"/>
        <v>x</v>
      </c>
      <c r="TD14">
        <f t="shared" si="548"/>
        <v>42</v>
      </c>
      <c r="TE14">
        <f t="shared" si="548"/>
        <v>43</v>
      </c>
      <c r="TF14" t="str">
        <f t="shared" si="548"/>
        <v>x</v>
      </c>
      <c r="TG14">
        <f t="shared" si="548"/>
        <v>45</v>
      </c>
      <c r="TH14">
        <f t="shared" si="548"/>
        <v>46</v>
      </c>
      <c r="TI14">
        <f t="shared" si="548"/>
        <v>47</v>
      </c>
      <c r="TJ14" t="str">
        <f t="shared" si="548"/>
        <v>x</v>
      </c>
      <c r="TK14" t="str">
        <f t="shared" si="548"/>
        <v>x</v>
      </c>
      <c r="TL14">
        <f t="shared" si="548"/>
        <v>50</v>
      </c>
      <c r="TM14">
        <f t="shared" si="548"/>
        <v>51</v>
      </c>
      <c r="TN14" t="str">
        <f t="shared" si="548"/>
        <v>x</v>
      </c>
      <c r="TO14" t="str">
        <f t="shared" si="548"/>
        <v>x</v>
      </c>
      <c r="TP14" t="str">
        <f t="shared" si="548"/>
        <v>x</v>
      </c>
      <c r="TQ14">
        <f t="shared" si="548"/>
        <v>55</v>
      </c>
      <c r="TR14" t="str">
        <f t="shared" si="548"/>
        <v>x</v>
      </c>
      <c r="TS14">
        <f t="shared" si="548"/>
        <v>57</v>
      </c>
      <c r="TT14" t="str">
        <f t="shared" si="548"/>
        <v>x</v>
      </c>
      <c r="TU14" t="str">
        <f t="shared" si="548"/>
        <v>x</v>
      </c>
      <c r="TV14">
        <f t="shared" si="436"/>
        <v>26</v>
      </c>
      <c r="TW14" t="str">
        <f t="shared" ref="TW14:WC14" si="549">IF(COUNTIFS($NG14:$NL22,TW$1),"x",TW$1)</f>
        <v>x</v>
      </c>
      <c r="TX14" t="str">
        <f t="shared" si="549"/>
        <v>x</v>
      </c>
      <c r="TY14" t="str">
        <f t="shared" si="549"/>
        <v>x</v>
      </c>
      <c r="TZ14" t="str">
        <f t="shared" si="549"/>
        <v>x</v>
      </c>
      <c r="UA14" t="str">
        <f t="shared" si="549"/>
        <v>x</v>
      </c>
      <c r="UB14">
        <f t="shared" si="549"/>
        <v>6</v>
      </c>
      <c r="UC14">
        <f t="shared" si="549"/>
        <v>7</v>
      </c>
      <c r="UD14" t="str">
        <f t="shared" si="549"/>
        <v>x</v>
      </c>
      <c r="UE14" t="str">
        <f t="shared" si="549"/>
        <v>x</v>
      </c>
      <c r="UF14">
        <f t="shared" si="549"/>
        <v>10</v>
      </c>
      <c r="UG14" t="str">
        <f t="shared" si="549"/>
        <v>x</v>
      </c>
      <c r="UH14">
        <f t="shared" si="549"/>
        <v>12</v>
      </c>
      <c r="UI14" t="str">
        <f t="shared" si="549"/>
        <v>x</v>
      </c>
      <c r="UJ14" t="str">
        <f t="shared" si="549"/>
        <v>x</v>
      </c>
      <c r="UK14" t="str">
        <f t="shared" si="549"/>
        <v>x</v>
      </c>
      <c r="UL14">
        <f t="shared" si="549"/>
        <v>16</v>
      </c>
      <c r="UM14">
        <f t="shared" si="549"/>
        <v>17</v>
      </c>
      <c r="UN14" t="str">
        <f t="shared" si="549"/>
        <v>x</v>
      </c>
      <c r="UO14">
        <f t="shared" si="549"/>
        <v>19</v>
      </c>
      <c r="UP14" t="str">
        <f t="shared" si="549"/>
        <v>x</v>
      </c>
      <c r="UQ14">
        <f t="shared" si="549"/>
        <v>21</v>
      </c>
      <c r="UR14">
        <f t="shared" si="549"/>
        <v>22</v>
      </c>
      <c r="US14">
        <f t="shared" si="549"/>
        <v>23</v>
      </c>
      <c r="UT14" t="str">
        <f t="shared" si="549"/>
        <v>x</v>
      </c>
      <c r="UU14">
        <f t="shared" si="549"/>
        <v>25</v>
      </c>
      <c r="UV14">
        <f t="shared" si="549"/>
        <v>26</v>
      </c>
      <c r="UW14">
        <f t="shared" si="549"/>
        <v>27</v>
      </c>
      <c r="UX14" t="str">
        <f t="shared" si="549"/>
        <v>x</v>
      </c>
      <c r="UY14">
        <f t="shared" si="549"/>
        <v>29</v>
      </c>
      <c r="UZ14" t="str">
        <f t="shared" si="549"/>
        <v>x</v>
      </c>
      <c r="VA14" t="str">
        <f t="shared" si="549"/>
        <v>x</v>
      </c>
      <c r="VB14">
        <f t="shared" si="549"/>
        <v>32</v>
      </c>
      <c r="VC14" t="str">
        <f t="shared" si="549"/>
        <v>x</v>
      </c>
      <c r="VD14" t="str">
        <f t="shared" si="549"/>
        <v>x</v>
      </c>
      <c r="VE14" t="str">
        <f t="shared" si="549"/>
        <v>x</v>
      </c>
      <c r="VF14" t="str">
        <f t="shared" si="549"/>
        <v>x</v>
      </c>
      <c r="VG14" t="str">
        <f t="shared" si="549"/>
        <v>x</v>
      </c>
      <c r="VH14" t="str">
        <f t="shared" si="549"/>
        <v>x</v>
      </c>
      <c r="VI14">
        <f t="shared" si="549"/>
        <v>39</v>
      </c>
      <c r="VJ14">
        <f t="shared" si="549"/>
        <v>40</v>
      </c>
      <c r="VK14" t="str">
        <f t="shared" si="549"/>
        <v>x</v>
      </c>
      <c r="VL14">
        <f t="shared" si="549"/>
        <v>42</v>
      </c>
      <c r="VM14">
        <f t="shared" si="549"/>
        <v>43</v>
      </c>
      <c r="VN14" t="str">
        <f t="shared" si="549"/>
        <v>x</v>
      </c>
      <c r="VO14">
        <f t="shared" si="549"/>
        <v>45</v>
      </c>
      <c r="VP14">
        <f t="shared" si="549"/>
        <v>46</v>
      </c>
      <c r="VQ14">
        <f t="shared" si="549"/>
        <v>47</v>
      </c>
      <c r="VR14" t="str">
        <f t="shared" si="549"/>
        <v>x</v>
      </c>
      <c r="VS14" t="str">
        <f t="shared" si="549"/>
        <v>x</v>
      </c>
      <c r="VT14">
        <f t="shared" si="549"/>
        <v>50</v>
      </c>
      <c r="VU14">
        <f t="shared" si="549"/>
        <v>51</v>
      </c>
      <c r="VV14" t="str">
        <f t="shared" si="549"/>
        <v>x</v>
      </c>
      <c r="VW14" t="str">
        <f t="shared" si="549"/>
        <v>x</v>
      </c>
      <c r="VX14" t="str">
        <f t="shared" si="549"/>
        <v>x</v>
      </c>
      <c r="VY14">
        <f t="shared" si="549"/>
        <v>55</v>
      </c>
      <c r="VZ14" t="str">
        <f t="shared" si="549"/>
        <v>x</v>
      </c>
      <c r="WA14">
        <f t="shared" si="549"/>
        <v>57</v>
      </c>
      <c r="WB14" t="str">
        <f t="shared" si="549"/>
        <v>x</v>
      </c>
      <c r="WC14" t="str">
        <f t="shared" si="549"/>
        <v>x</v>
      </c>
      <c r="WE14">
        <f>COUNTIFS(NG14:NL14,"&lt;10")</f>
        <v>2</v>
      </c>
      <c r="WF14">
        <f t="shared" si="438"/>
        <v>1</v>
      </c>
      <c r="WG14">
        <f t="shared" si="309"/>
        <v>0</v>
      </c>
      <c r="WH14">
        <f t="shared" si="310"/>
        <v>1</v>
      </c>
      <c r="WI14">
        <f t="shared" si="311"/>
        <v>1</v>
      </c>
      <c r="WJ14">
        <f t="shared" si="312"/>
        <v>1</v>
      </c>
      <c r="WL14" s="1">
        <f t="shared" si="439"/>
        <v>4</v>
      </c>
      <c r="WM14" s="1">
        <f t="shared" si="440"/>
        <v>0</v>
      </c>
      <c r="WN14" s="1">
        <f t="shared" si="441"/>
        <v>7</v>
      </c>
      <c r="WO14" s="1">
        <f t="shared" si="442"/>
        <v>0</v>
      </c>
      <c r="WP14" s="1">
        <f t="shared" si="443"/>
        <v>9</v>
      </c>
      <c r="WQ14" s="1">
        <f t="shared" si="444"/>
        <v>9</v>
      </c>
      <c r="WS14">
        <f t="shared" si="445"/>
        <v>4</v>
      </c>
      <c r="WT14">
        <f t="shared" si="446"/>
        <v>100</v>
      </c>
      <c r="WU14">
        <f t="shared" si="447"/>
        <v>7</v>
      </c>
      <c r="WV14">
        <f t="shared" si="448"/>
        <v>100</v>
      </c>
      <c r="WW14">
        <f t="shared" si="449"/>
        <v>9</v>
      </c>
      <c r="WX14">
        <f t="shared" si="450"/>
        <v>9</v>
      </c>
      <c r="WZ14" s="4">
        <f t="shared" si="451"/>
        <v>4</v>
      </c>
      <c r="XB14" s="3">
        <f t="shared" si="452"/>
        <v>9</v>
      </c>
      <c r="XD14" s="3">
        <f t="shared" si="453"/>
        <v>1</v>
      </c>
      <c r="XE14" s="4">
        <f t="shared" si="454"/>
        <v>4</v>
      </c>
      <c r="XG14" s="4">
        <f t="shared" si="455"/>
        <v>0.25</v>
      </c>
      <c r="XI14" s="4">
        <v>0.25</v>
      </c>
      <c r="XK14">
        <f t="shared" si="456"/>
        <v>2</v>
      </c>
      <c r="XM14">
        <f t="shared" si="482"/>
        <v>1</v>
      </c>
      <c r="XN14">
        <f t="shared" si="457"/>
        <v>0</v>
      </c>
      <c r="XO14" s="1">
        <f t="shared" si="458"/>
        <v>3</v>
      </c>
      <c r="XP14">
        <f t="shared" si="459"/>
        <v>0</v>
      </c>
      <c r="XR14">
        <f t="shared" si="460"/>
        <v>0</v>
      </c>
    </row>
    <row r="15" spans="2:642" s="4" customFormat="1">
      <c r="D15" s="4">
        <f t="shared" si="118"/>
        <v>14</v>
      </c>
      <c r="E15" s="4">
        <f t="shared" si="119"/>
        <v>0</v>
      </c>
      <c r="F15" s="4">
        <f t="shared" si="120"/>
        <v>0</v>
      </c>
      <c r="G15" s="4">
        <f t="shared" si="121"/>
        <v>0</v>
      </c>
      <c r="H15" s="4">
        <f t="shared" si="122"/>
        <v>0</v>
      </c>
      <c r="I15" s="4">
        <f t="shared" si="123"/>
        <v>0</v>
      </c>
      <c r="J15" s="4">
        <f t="shared" si="124"/>
        <v>0</v>
      </c>
      <c r="K15" s="4">
        <f t="shared" si="125"/>
        <v>0</v>
      </c>
      <c r="L15" s="4">
        <f t="shared" si="126"/>
        <v>0</v>
      </c>
      <c r="M15" s="4">
        <f t="shared" si="314"/>
        <v>0</v>
      </c>
      <c r="N15" s="4">
        <f t="shared" si="127"/>
        <v>0</v>
      </c>
      <c r="O15" s="4">
        <f t="shared" si="128"/>
        <v>0</v>
      </c>
      <c r="P15" s="4">
        <f t="shared" si="129"/>
        <v>0</v>
      </c>
      <c r="Q15" s="4">
        <f t="shared" si="130"/>
        <v>0</v>
      </c>
      <c r="R15" s="4">
        <f t="shared" si="131"/>
        <v>0</v>
      </c>
      <c r="S15" s="4">
        <f t="shared" si="132"/>
        <v>0</v>
      </c>
      <c r="T15" s="4">
        <f t="shared" si="133"/>
        <v>0</v>
      </c>
      <c r="U15" s="4">
        <f t="shared" si="134"/>
        <v>0</v>
      </c>
      <c r="V15" s="4">
        <f t="shared" si="135"/>
        <v>0</v>
      </c>
      <c r="W15" s="4">
        <f t="shared" si="136"/>
        <v>21</v>
      </c>
      <c r="X15" s="4">
        <f t="shared" si="137"/>
        <v>0</v>
      </c>
      <c r="Y15" s="4">
        <f t="shared" si="138"/>
        <v>0</v>
      </c>
      <c r="Z15" s="4">
        <f t="shared" si="139"/>
        <v>0</v>
      </c>
      <c r="AA15" s="4">
        <f t="shared" si="140"/>
        <v>0</v>
      </c>
      <c r="AB15" s="4">
        <f t="shared" si="141"/>
        <v>0</v>
      </c>
      <c r="AC15" s="4">
        <f t="shared" si="142"/>
        <v>0</v>
      </c>
      <c r="AD15" s="4">
        <f t="shared" si="143"/>
        <v>0</v>
      </c>
      <c r="AE15" s="4">
        <f t="shared" si="144"/>
        <v>25</v>
      </c>
      <c r="AF15" s="4">
        <f t="shared" si="145"/>
        <v>0</v>
      </c>
      <c r="AG15" s="4">
        <f t="shared" si="146"/>
        <v>22</v>
      </c>
      <c r="AH15" s="4">
        <f t="shared" si="147"/>
        <v>0</v>
      </c>
      <c r="AI15" s="4">
        <f t="shared" si="148"/>
        <v>0</v>
      </c>
      <c r="AJ15" s="4">
        <f t="shared" si="149"/>
        <v>0</v>
      </c>
      <c r="AK15" s="4">
        <f t="shared" si="150"/>
        <v>22</v>
      </c>
      <c r="AL15" s="4">
        <f t="shared" si="151"/>
        <v>0</v>
      </c>
      <c r="AM15" s="4">
        <f t="shared" si="152"/>
        <v>0</v>
      </c>
      <c r="AN15" s="4">
        <f t="shared" si="153"/>
        <v>0</v>
      </c>
      <c r="AO15" s="4">
        <f t="shared" si="154"/>
        <v>0</v>
      </c>
      <c r="AP15" s="4">
        <f t="shared" si="155"/>
        <v>0</v>
      </c>
      <c r="AQ15" s="4">
        <f t="shared" si="156"/>
        <v>0</v>
      </c>
      <c r="AR15" s="4">
        <f t="shared" si="157"/>
        <v>0</v>
      </c>
      <c r="AS15" s="4">
        <f t="shared" si="158"/>
        <v>0</v>
      </c>
      <c r="AT15" s="4">
        <f t="shared" si="159"/>
        <v>0</v>
      </c>
      <c r="AU15" s="4">
        <f t="shared" si="160"/>
        <v>0</v>
      </c>
      <c r="AV15" s="4">
        <f t="shared" si="161"/>
        <v>0</v>
      </c>
      <c r="AW15" s="4">
        <f t="shared" si="162"/>
        <v>0</v>
      </c>
      <c r="AX15" s="4">
        <f t="shared" si="163"/>
        <v>0</v>
      </c>
      <c r="AY15" s="4">
        <f t="shared" si="164"/>
        <v>0</v>
      </c>
      <c r="AZ15" s="4">
        <f t="shared" si="165"/>
        <v>13</v>
      </c>
      <c r="BA15" s="4">
        <f t="shared" si="166"/>
        <v>0</v>
      </c>
      <c r="BB15" s="4">
        <f t="shared" si="167"/>
        <v>0</v>
      </c>
      <c r="BC15" s="4">
        <f t="shared" si="168"/>
        <v>0</v>
      </c>
      <c r="BD15" s="4">
        <f t="shared" si="169"/>
        <v>0</v>
      </c>
      <c r="BE15" s="4">
        <f t="shared" si="170"/>
        <v>0</v>
      </c>
      <c r="BF15" s="4">
        <f t="shared" si="171"/>
        <v>0</v>
      </c>
      <c r="BG15" s="4">
        <f t="shared" si="172"/>
        <v>0</v>
      </c>
      <c r="BH15" s="4">
        <f t="shared" si="173"/>
        <v>0</v>
      </c>
      <c r="BI15" s="4">
        <f t="shared" si="174"/>
        <v>0</v>
      </c>
      <c r="BJ15" s="4">
        <f t="shared" si="175"/>
        <v>0</v>
      </c>
      <c r="BK15" s="4">
        <f t="shared" si="315"/>
        <v>19.5</v>
      </c>
      <c r="BL15" s="4">
        <f t="shared" si="316"/>
        <v>19.525423728813557</v>
      </c>
      <c r="BM15" s="4">
        <f t="shared" si="317"/>
        <v>27.335593220338982</v>
      </c>
      <c r="BN15" s="4">
        <f t="shared" si="318"/>
        <v>11.715254237288136</v>
      </c>
      <c r="BO15" s="4">
        <f t="shared" si="319"/>
        <v>19.525423728813561</v>
      </c>
      <c r="BP15" s="4">
        <f t="shared" si="320"/>
        <v>1152</v>
      </c>
      <c r="BQ15" s="4">
        <f>COUNTIFS($NG15:$NL$206,EF$1)</f>
        <v>14</v>
      </c>
      <c r="BR15" s="4">
        <f>COUNTIFS($NG15:$NL$206,EG$1)</f>
        <v>24</v>
      </c>
      <c r="BS15" s="4">
        <f>COUNTIFS($NG15:$NL$206,EH$1)</f>
        <v>21</v>
      </c>
      <c r="BT15" s="4">
        <f>COUNTIFS($NG15:$NL$206,EI$1)</f>
        <v>22</v>
      </c>
      <c r="BU15" s="4">
        <f>COUNTIFS($NG15:$NL$206,EJ$1)</f>
        <v>26</v>
      </c>
      <c r="BV15" s="4">
        <f>COUNTIFS($NG15:$NL$206,EK$1)</f>
        <v>16</v>
      </c>
      <c r="BW15" s="4">
        <f>COUNTIFS($NG15:$NL$206,EL$1)</f>
        <v>12</v>
      </c>
      <c r="BX15" s="4">
        <f>COUNTIFS($NG15:$NL$206,EM$1)</f>
        <v>16</v>
      </c>
      <c r="BY15" s="4">
        <f>COUNTIFS($NG15:$NL$206,EN$1)</f>
        <v>25</v>
      </c>
      <c r="BZ15" s="4">
        <f>COUNTIFS($NG15:$NL$206,EO$1)</f>
        <v>23</v>
      </c>
      <c r="CA15" s="4">
        <f>COUNTIFS($NG15:$NL$206,EP$1)</f>
        <v>27</v>
      </c>
      <c r="CB15" s="4">
        <f>COUNTIFS($NG15:$NL$206,EQ$1)</f>
        <v>22</v>
      </c>
      <c r="CC15" s="4">
        <f>COUNTIFS($NG15:$NL$206,ER$1)</f>
        <v>14</v>
      </c>
      <c r="CD15" s="4">
        <f>COUNTIFS($NG15:$NL$206,ES$1)</f>
        <v>17</v>
      </c>
      <c r="CE15" s="4">
        <f>COUNTIFS($NG15:$NL$206,ET$1)</f>
        <v>21</v>
      </c>
      <c r="CF15" s="4">
        <f>COUNTIFS($NG15:$NL$206,EU$1)</f>
        <v>16</v>
      </c>
      <c r="CG15" s="4">
        <f>COUNTIFS($NG15:$NL$206,EV$1)</f>
        <v>26</v>
      </c>
      <c r="CH15" s="4">
        <f>COUNTIFS($NG15:$NL$206,EW$1)</f>
        <v>13</v>
      </c>
      <c r="CI15" s="4">
        <f>COUNTIFS($NG15:$NL$206,EX$1)</f>
        <v>21</v>
      </c>
      <c r="CJ15" s="4">
        <f>COUNTIFS($NG15:$NL$206,EY$1)</f>
        <v>21</v>
      </c>
      <c r="CK15" s="4">
        <f>COUNTIFS($NG15:$NL$206,EZ$1)</f>
        <v>20</v>
      </c>
      <c r="CL15" s="4">
        <f>COUNTIFS($NG15:$NL$206,FA$1)</f>
        <v>21</v>
      </c>
      <c r="CM15" s="4">
        <f>COUNTIFS($NG15:$NL$206,FB$1)</f>
        <v>18</v>
      </c>
      <c r="CN15" s="4">
        <f>COUNTIFS($NG15:$NL$206,FC$1)</f>
        <v>18</v>
      </c>
      <c r="CO15" s="4">
        <f>COUNTIFS($NG15:$NL$206,FD$1)</f>
        <v>20</v>
      </c>
      <c r="CP15" s="4">
        <f>COUNTIFS($NG15:$NL$206,FE$1)</f>
        <v>16</v>
      </c>
      <c r="CQ15" s="4">
        <f>COUNTIFS($NG15:$NL$206,FF$1)</f>
        <v>27</v>
      </c>
      <c r="CR15" s="4">
        <f>COUNTIFS($NG15:$NL$206,FG$1)</f>
        <v>25</v>
      </c>
      <c r="CS15" s="4">
        <f>COUNTIFS($NG15:$NL$206,FH$1)</f>
        <v>22</v>
      </c>
      <c r="CT15" s="4">
        <f>COUNTIFS($NG15:$NL$206,FI$1)</f>
        <v>22</v>
      </c>
      <c r="CU15" s="4">
        <f>COUNTIFS($NG15:$NL$206,FJ$1)</f>
        <v>25</v>
      </c>
      <c r="CV15" s="4">
        <f>COUNTIFS($NG15:$NL$206,FK$1)</f>
        <v>12</v>
      </c>
      <c r="CW15" s="4">
        <f>COUNTIFS($NG15:$NL$206,FL$1)</f>
        <v>16</v>
      </c>
      <c r="CX15" s="4">
        <f>COUNTIFS($NG15:$NL$206,FM$1)</f>
        <v>22</v>
      </c>
      <c r="CY15" s="4">
        <f>COUNTIFS($NG15:$NL$206,FN$1)</f>
        <v>22</v>
      </c>
      <c r="CZ15" s="4">
        <f>COUNTIFS($NG15:$NL$206,FO$1)</f>
        <v>12</v>
      </c>
      <c r="DA15" s="4">
        <f>COUNTIFS($NG15:$NL$206,FP$1)</f>
        <v>21</v>
      </c>
      <c r="DB15" s="4">
        <f>COUNTIFS($NG15:$NL$206,FQ$1)</f>
        <v>15</v>
      </c>
      <c r="DC15" s="4">
        <f>COUNTIFS($NG15:$NL$206,FR$1)</f>
        <v>16</v>
      </c>
      <c r="DD15" s="4">
        <f>COUNTIFS($NG15:$NL$206,FS$1)</f>
        <v>12</v>
      </c>
      <c r="DE15" s="4">
        <f>COUNTIFS($NG15:$NL$206,FT$1)</f>
        <v>21</v>
      </c>
      <c r="DF15" s="4">
        <f>COUNTIFS($NG15:$NL$206,FU$1)</f>
        <v>16</v>
      </c>
      <c r="DG15" s="4">
        <f>COUNTIFS($NG15:$NL$206,FV$1)</f>
        <v>17</v>
      </c>
      <c r="DH15" s="4">
        <f>COUNTIFS($NG15:$NL$206,FW$1)</f>
        <v>23</v>
      </c>
      <c r="DI15" s="4">
        <f>COUNTIFS($NG15:$NL$206,FX$1)</f>
        <v>21</v>
      </c>
      <c r="DJ15" s="4">
        <f>COUNTIFS($NG15:$NL$206,FY$1)</f>
        <v>18</v>
      </c>
      <c r="DK15" s="4">
        <f>COUNTIFS($NG15:$NL$206,FZ$1)</f>
        <v>12</v>
      </c>
      <c r="DL15" s="4">
        <f>COUNTIFS($NG15:$NL$206,GA$1)</f>
        <v>19</v>
      </c>
      <c r="DM15" s="4">
        <f>COUNTIFS($NG15:$NL$206,GB$1)</f>
        <v>13</v>
      </c>
      <c r="DN15" s="4">
        <f>COUNTIFS($NG15:$NL$206,GC$1)</f>
        <v>24</v>
      </c>
      <c r="DO15" s="4">
        <f>COUNTIFS($NG15:$NL$206,GD$1)</f>
        <v>12</v>
      </c>
      <c r="DP15" s="4">
        <f>COUNTIFS($NG15:$NL$206,GE$1)</f>
        <v>31</v>
      </c>
      <c r="DQ15" s="4">
        <f>COUNTIFS($NG15:$NL$206,GF$1)</f>
        <v>22</v>
      </c>
      <c r="DR15" s="4">
        <f>COUNTIFS($NG15:$NL$206,GG$1)</f>
        <v>14</v>
      </c>
      <c r="DS15" s="4">
        <f>COUNTIFS($NG15:$NL$206,GH$1)</f>
        <v>24</v>
      </c>
      <c r="DT15" s="4">
        <f>COUNTIFS($NG15:$NL$206,GI$1)</f>
        <v>16</v>
      </c>
      <c r="DU15" s="4">
        <f>COUNTIFS($NG15:$NL$206,GJ$1)</f>
        <v>20</v>
      </c>
      <c r="DV15" s="4">
        <f>COUNTIFS($NG15:$NL$206,GK$1)</f>
        <v>24</v>
      </c>
      <c r="DW15" s="4">
        <f>COUNTIFS($NG15:$NL$206,GL$1)</f>
        <v>26</v>
      </c>
      <c r="DZ15" s="4">
        <f t="shared" ref="DZ15:DZ78" si="550">SUM(EA15:ED15)</f>
        <v>34</v>
      </c>
      <c r="EA15" s="4">
        <f t="shared" ref="EA15:EA78" si="551">COUNTIFS(EF15:GL15,1)</f>
        <v>19</v>
      </c>
      <c r="EB15" s="4">
        <f t="shared" ref="EB15:EB78" si="552">COUNTIFS(EF15:GL15,2)</f>
        <v>6</v>
      </c>
      <c r="EC15" s="4">
        <f t="shared" ref="EC15:EC78" si="553">COUNTIFS(EF15:GL15,3)</f>
        <v>7</v>
      </c>
      <c r="ED15" s="4">
        <f t="shared" ref="ED15:ED78" si="554">COUNTIFS(EF15:GL15,4)</f>
        <v>2</v>
      </c>
      <c r="EF15" s="4">
        <f t="shared" ref="EF15:GL15" si="555">COUNTIFS($NG15:$NL24,EF$1)</f>
        <v>1</v>
      </c>
      <c r="EG15" s="4">
        <f t="shared" si="555"/>
        <v>2</v>
      </c>
      <c r="EH15" s="4">
        <f t="shared" si="555"/>
        <v>1</v>
      </c>
      <c r="EI15" s="4">
        <f t="shared" si="555"/>
        <v>1</v>
      </c>
      <c r="EJ15" s="4">
        <f t="shared" si="555"/>
        <v>3</v>
      </c>
      <c r="EK15" s="4">
        <f t="shared" si="555"/>
        <v>0</v>
      </c>
      <c r="EL15" s="4">
        <f t="shared" si="555"/>
        <v>0</v>
      </c>
      <c r="EM15" s="4">
        <f t="shared" si="555"/>
        <v>0</v>
      </c>
      <c r="EN15" s="4">
        <f t="shared" si="555"/>
        <v>1</v>
      </c>
      <c r="EO15" s="4">
        <f t="shared" si="555"/>
        <v>0</v>
      </c>
      <c r="EP15" s="4">
        <f t="shared" si="555"/>
        <v>1</v>
      </c>
      <c r="EQ15" s="4">
        <f t="shared" si="555"/>
        <v>0</v>
      </c>
      <c r="ER15" s="4">
        <f t="shared" si="555"/>
        <v>1</v>
      </c>
      <c r="ES15" s="4">
        <f t="shared" si="555"/>
        <v>1</v>
      </c>
      <c r="ET15" s="4">
        <f t="shared" si="555"/>
        <v>1</v>
      </c>
      <c r="EU15" s="4">
        <f t="shared" si="555"/>
        <v>0</v>
      </c>
      <c r="EV15" s="4">
        <f t="shared" si="555"/>
        <v>0</v>
      </c>
      <c r="EW15" s="4">
        <f t="shared" si="555"/>
        <v>1</v>
      </c>
      <c r="EX15" s="4">
        <f t="shared" si="555"/>
        <v>0</v>
      </c>
      <c r="EY15" s="4">
        <f t="shared" si="555"/>
        <v>4</v>
      </c>
      <c r="EZ15" s="4">
        <f t="shared" si="555"/>
        <v>0</v>
      </c>
      <c r="FA15" s="4">
        <f t="shared" si="555"/>
        <v>0</v>
      </c>
      <c r="FB15" s="4">
        <f t="shared" si="555"/>
        <v>1</v>
      </c>
      <c r="FC15" s="4">
        <f t="shared" si="555"/>
        <v>3</v>
      </c>
      <c r="FD15" s="4">
        <f t="shared" si="555"/>
        <v>0</v>
      </c>
      <c r="FE15" s="4">
        <f t="shared" si="555"/>
        <v>0</v>
      </c>
      <c r="FF15" s="4">
        <f t="shared" si="555"/>
        <v>0</v>
      </c>
      <c r="FG15" s="4">
        <f t="shared" si="555"/>
        <v>3</v>
      </c>
      <c r="FH15" s="4">
        <f t="shared" si="555"/>
        <v>1</v>
      </c>
      <c r="FI15" s="4">
        <f t="shared" si="555"/>
        <v>1</v>
      </c>
      <c r="FJ15" s="4">
        <f t="shared" si="555"/>
        <v>2</v>
      </c>
      <c r="FK15" s="4">
        <f t="shared" si="555"/>
        <v>0</v>
      </c>
      <c r="FL15" s="4">
        <f t="shared" si="555"/>
        <v>3</v>
      </c>
      <c r="FM15" s="4">
        <f t="shared" si="555"/>
        <v>3</v>
      </c>
      <c r="FN15" s="4">
        <f t="shared" si="555"/>
        <v>2</v>
      </c>
      <c r="FO15" s="4">
        <f t="shared" si="555"/>
        <v>0</v>
      </c>
      <c r="FP15" s="4">
        <f t="shared" si="555"/>
        <v>3</v>
      </c>
      <c r="FQ15" s="4">
        <f t="shared" si="555"/>
        <v>1</v>
      </c>
      <c r="FR15" s="4">
        <f t="shared" si="555"/>
        <v>0</v>
      </c>
      <c r="FS15" s="4">
        <f t="shared" si="555"/>
        <v>0</v>
      </c>
      <c r="FT15" s="4">
        <f t="shared" si="555"/>
        <v>1</v>
      </c>
      <c r="FU15" s="4">
        <f t="shared" si="555"/>
        <v>0</v>
      </c>
      <c r="FV15" s="4">
        <f t="shared" si="555"/>
        <v>0</v>
      </c>
      <c r="FW15" s="4">
        <f t="shared" si="555"/>
        <v>1</v>
      </c>
      <c r="FX15" s="4">
        <f t="shared" si="555"/>
        <v>0</v>
      </c>
      <c r="FY15" s="4">
        <f t="shared" si="555"/>
        <v>0</v>
      </c>
      <c r="FZ15" s="4">
        <f t="shared" si="555"/>
        <v>0</v>
      </c>
      <c r="GA15" s="4">
        <f t="shared" si="555"/>
        <v>1</v>
      </c>
      <c r="GB15" s="4">
        <f t="shared" si="555"/>
        <v>3</v>
      </c>
      <c r="GC15" s="4">
        <f t="shared" si="555"/>
        <v>0</v>
      </c>
      <c r="GD15" s="4">
        <f t="shared" si="555"/>
        <v>0</v>
      </c>
      <c r="GE15" s="4">
        <f t="shared" si="555"/>
        <v>4</v>
      </c>
      <c r="GF15" s="4">
        <f t="shared" si="555"/>
        <v>1</v>
      </c>
      <c r="GG15" s="4">
        <f t="shared" si="555"/>
        <v>2</v>
      </c>
      <c r="GH15" s="4">
        <f t="shared" si="555"/>
        <v>1</v>
      </c>
      <c r="GI15" s="4">
        <f t="shared" si="555"/>
        <v>1</v>
      </c>
      <c r="GJ15" s="4">
        <f t="shared" si="555"/>
        <v>0</v>
      </c>
      <c r="GK15" s="4">
        <f t="shared" si="555"/>
        <v>2</v>
      </c>
      <c r="GL15" s="4">
        <f t="shared" si="555"/>
        <v>2</v>
      </c>
      <c r="GM15">
        <f t="shared" ref="GM15:GM78" si="556">SUM(EF15:GL15)</f>
        <v>60</v>
      </c>
      <c r="GO15" s="4">
        <f t="shared" si="326"/>
        <v>1</v>
      </c>
      <c r="GP15" s="4">
        <f t="shared" si="508"/>
        <v>0</v>
      </c>
      <c r="GQ15" s="4">
        <f t="shared" si="509"/>
        <v>0</v>
      </c>
      <c r="GR15" s="4">
        <f t="shared" si="510"/>
        <v>1</v>
      </c>
      <c r="GS15" s="4">
        <f t="shared" si="511"/>
        <v>0</v>
      </c>
      <c r="GT15" s="4">
        <f t="shared" si="512"/>
        <v>0</v>
      </c>
      <c r="GU15" s="4">
        <f t="shared" si="513"/>
        <v>0</v>
      </c>
      <c r="GV15" s="1">
        <f t="shared" si="329"/>
        <v>4</v>
      </c>
      <c r="GW15" s="4">
        <f t="shared" si="330"/>
        <v>0</v>
      </c>
      <c r="GX15" s="4">
        <f t="shared" si="181"/>
        <v>0</v>
      </c>
      <c r="GY15" s="4">
        <f t="shared" si="182"/>
        <v>0</v>
      </c>
      <c r="GZ15" s="4">
        <f t="shared" si="183"/>
        <v>0</v>
      </c>
      <c r="HA15" s="4">
        <f t="shared" si="184"/>
        <v>0</v>
      </c>
      <c r="HB15" s="4">
        <f t="shared" si="185"/>
        <v>0</v>
      </c>
      <c r="HC15" s="4">
        <f t="shared" si="186"/>
        <v>0</v>
      </c>
      <c r="HD15" s="4">
        <f t="shared" si="187"/>
        <v>0</v>
      </c>
      <c r="HE15" s="4">
        <f t="shared" si="188"/>
        <v>0</v>
      </c>
      <c r="HF15" s="4">
        <f t="shared" si="189"/>
        <v>0</v>
      </c>
      <c r="HG15" s="4">
        <f t="shared" si="190"/>
        <v>0</v>
      </c>
      <c r="HH15" s="4">
        <f t="shared" si="191"/>
        <v>0</v>
      </c>
      <c r="HI15" s="4">
        <f t="shared" si="192"/>
        <v>0</v>
      </c>
      <c r="HJ15" s="4">
        <f t="shared" si="193"/>
        <v>0</v>
      </c>
      <c r="HK15" s="4">
        <f t="shared" si="194"/>
        <v>0</v>
      </c>
      <c r="HL15" s="4">
        <f t="shared" si="195"/>
        <v>0</v>
      </c>
      <c r="HM15" s="4">
        <f t="shared" si="196"/>
        <v>0</v>
      </c>
      <c r="HN15" s="4">
        <f t="shared" si="197"/>
        <v>0</v>
      </c>
      <c r="HO15" s="4">
        <f t="shared" si="198"/>
        <v>0</v>
      </c>
      <c r="HP15" s="4">
        <f t="shared" si="199"/>
        <v>0</v>
      </c>
      <c r="HQ15" s="4">
        <f t="shared" si="200"/>
        <v>0</v>
      </c>
      <c r="HR15" s="4">
        <f t="shared" si="201"/>
        <v>0</v>
      </c>
      <c r="HS15" s="4">
        <f t="shared" si="202"/>
        <v>0</v>
      </c>
      <c r="HT15" s="4">
        <f t="shared" si="203"/>
        <v>0</v>
      </c>
      <c r="HU15" s="4">
        <f t="shared" si="204"/>
        <v>0</v>
      </c>
      <c r="HV15" s="4">
        <f t="shared" si="205"/>
        <v>0</v>
      </c>
      <c r="HW15" s="4">
        <f t="shared" si="206"/>
        <v>0</v>
      </c>
      <c r="HX15" s="4">
        <f t="shared" si="207"/>
        <v>0</v>
      </c>
      <c r="HY15" s="4">
        <f t="shared" si="208"/>
        <v>0</v>
      </c>
      <c r="HZ15" s="4">
        <f t="shared" si="209"/>
        <v>0</v>
      </c>
      <c r="IA15" s="4">
        <f t="shared" si="210"/>
        <v>0</v>
      </c>
      <c r="IB15" s="4">
        <f t="shared" si="211"/>
        <v>0</v>
      </c>
      <c r="IC15" s="4">
        <f t="shared" si="212"/>
        <v>0</v>
      </c>
      <c r="ID15" s="4">
        <f t="shared" si="213"/>
        <v>0</v>
      </c>
      <c r="IE15" s="4">
        <f t="shared" si="214"/>
        <v>0</v>
      </c>
      <c r="IF15" s="4">
        <f t="shared" si="215"/>
        <v>0</v>
      </c>
      <c r="IG15" s="4">
        <f t="shared" si="216"/>
        <v>0</v>
      </c>
      <c r="IH15" s="4">
        <f t="shared" si="217"/>
        <v>0</v>
      </c>
      <c r="II15" s="4">
        <f t="shared" si="218"/>
        <v>0</v>
      </c>
      <c r="IJ15" s="4">
        <f t="shared" si="219"/>
        <v>1</v>
      </c>
      <c r="IK15" s="4">
        <f t="shared" si="220"/>
        <v>0</v>
      </c>
      <c r="IL15" s="4">
        <f t="shared" si="221"/>
        <v>0</v>
      </c>
      <c r="IM15" s="4">
        <f t="shared" si="222"/>
        <v>0</v>
      </c>
      <c r="IN15" s="4">
        <f t="shared" si="223"/>
        <v>0</v>
      </c>
      <c r="IO15" s="4">
        <f t="shared" si="224"/>
        <v>0</v>
      </c>
      <c r="IP15" s="4">
        <f t="shared" si="225"/>
        <v>0</v>
      </c>
      <c r="IQ15" s="4">
        <f t="shared" si="226"/>
        <v>0</v>
      </c>
      <c r="IR15" s="4">
        <f t="shared" si="227"/>
        <v>0</v>
      </c>
      <c r="IS15" s="4">
        <f t="shared" si="228"/>
        <v>0</v>
      </c>
      <c r="IT15" s="4">
        <f t="shared" si="229"/>
        <v>0</v>
      </c>
      <c r="IU15" s="4">
        <f t="shared" si="230"/>
        <v>0</v>
      </c>
      <c r="IV15" s="4">
        <f t="shared" si="231"/>
        <v>0</v>
      </c>
      <c r="IW15" s="4">
        <f t="shared" si="232"/>
        <v>0</v>
      </c>
      <c r="IX15" s="4">
        <f t="shared" si="233"/>
        <v>0</v>
      </c>
      <c r="IY15" s="4">
        <f t="shared" si="234"/>
        <v>0</v>
      </c>
      <c r="IZ15" s="4">
        <f t="shared" si="235"/>
        <v>0</v>
      </c>
      <c r="JA15" s="4">
        <f t="shared" si="236"/>
        <v>0</v>
      </c>
      <c r="JB15" s="4">
        <f t="shared" si="331"/>
        <v>0</v>
      </c>
      <c r="JC15" s="4">
        <f t="shared" si="332"/>
        <v>0</v>
      </c>
      <c r="JF15" s="4">
        <f t="shared" si="333"/>
        <v>1</v>
      </c>
      <c r="JG15" s="4">
        <f t="shared" si="334"/>
        <v>0</v>
      </c>
      <c r="JH15" s="4">
        <f t="shared" si="335"/>
        <v>0</v>
      </c>
      <c r="JI15" s="4">
        <f t="shared" si="336"/>
        <v>0</v>
      </c>
      <c r="JJ15" s="4">
        <f t="shared" si="337"/>
        <v>0</v>
      </c>
      <c r="JK15" s="4">
        <f t="shared" si="338"/>
        <v>0</v>
      </c>
      <c r="JL15" s="4">
        <f t="shared" si="339"/>
        <v>0</v>
      </c>
      <c r="JM15" s="4">
        <f t="shared" si="340"/>
        <v>0</v>
      </c>
      <c r="JN15" s="4">
        <f t="shared" si="341"/>
        <v>0</v>
      </c>
      <c r="JO15" s="4">
        <f t="shared" si="342"/>
        <v>0</v>
      </c>
      <c r="JP15" s="4">
        <f t="shared" si="343"/>
        <v>0</v>
      </c>
      <c r="JQ15" s="4">
        <f t="shared" si="344"/>
        <v>0</v>
      </c>
      <c r="JR15" s="4">
        <f t="shared" si="345"/>
        <v>0</v>
      </c>
      <c r="JS15" s="4">
        <f t="shared" si="346"/>
        <v>0</v>
      </c>
      <c r="JT15" s="4">
        <f t="shared" si="347"/>
        <v>0</v>
      </c>
      <c r="JU15" s="4">
        <f t="shared" si="348"/>
        <v>0</v>
      </c>
      <c r="JV15" s="4">
        <f t="shared" si="349"/>
        <v>0</v>
      </c>
      <c r="JW15" s="4">
        <f t="shared" si="350"/>
        <v>0</v>
      </c>
      <c r="JX15" s="4">
        <f t="shared" si="351"/>
        <v>0</v>
      </c>
      <c r="JY15" s="4">
        <f t="shared" si="352"/>
        <v>0</v>
      </c>
      <c r="JZ15" s="4">
        <f t="shared" si="353"/>
        <v>0</v>
      </c>
      <c r="KA15" s="4">
        <f t="shared" si="354"/>
        <v>0</v>
      </c>
      <c r="KB15" s="4">
        <f t="shared" si="355"/>
        <v>0</v>
      </c>
      <c r="KC15" s="4">
        <f t="shared" si="356"/>
        <v>0</v>
      </c>
      <c r="KD15" s="4">
        <f t="shared" si="357"/>
        <v>0</v>
      </c>
      <c r="KE15" s="4">
        <f t="shared" si="358"/>
        <v>0</v>
      </c>
      <c r="KF15" s="4">
        <f t="shared" si="359"/>
        <v>0</v>
      </c>
      <c r="KG15" s="4">
        <f t="shared" si="360"/>
        <v>0</v>
      </c>
      <c r="KH15" s="4">
        <f t="shared" si="361"/>
        <v>0</v>
      </c>
      <c r="KI15" s="4">
        <f t="shared" si="362"/>
        <v>1</v>
      </c>
      <c r="KJ15" s="4">
        <f t="shared" si="363"/>
        <v>0</v>
      </c>
      <c r="KK15" s="4">
        <f t="shared" si="364"/>
        <v>0</v>
      </c>
      <c r="KL15" s="4">
        <f t="shared" si="365"/>
        <v>0</v>
      </c>
      <c r="KM15" s="4">
        <f t="shared" si="366"/>
        <v>0</v>
      </c>
      <c r="KN15" s="4">
        <f t="shared" si="367"/>
        <v>0</v>
      </c>
      <c r="KO15" s="4">
        <f t="shared" si="368"/>
        <v>0</v>
      </c>
      <c r="KP15" s="4">
        <f t="shared" si="369"/>
        <v>0</v>
      </c>
      <c r="KQ15" s="4">
        <f t="shared" si="370"/>
        <v>0</v>
      </c>
      <c r="KR15" s="4">
        <f t="shared" si="371"/>
        <v>0</v>
      </c>
      <c r="KS15" s="4">
        <f t="shared" si="372"/>
        <v>0</v>
      </c>
      <c r="KT15" s="4">
        <f t="shared" si="373"/>
        <v>0</v>
      </c>
      <c r="KU15" s="4">
        <f t="shared" si="374"/>
        <v>0</v>
      </c>
      <c r="KV15" s="4">
        <f t="shared" si="375"/>
        <v>0</v>
      </c>
      <c r="KW15" s="4">
        <f t="shared" si="376"/>
        <v>0</v>
      </c>
      <c r="KX15" s="4">
        <f t="shared" si="377"/>
        <v>0</v>
      </c>
      <c r="KY15" s="4">
        <f t="shared" si="378"/>
        <v>0</v>
      </c>
      <c r="KZ15" s="4">
        <f t="shared" si="379"/>
        <v>0</v>
      </c>
      <c r="LA15" s="4">
        <f t="shared" si="380"/>
        <v>0</v>
      </c>
      <c r="LB15" s="4">
        <f t="shared" si="381"/>
        <v>0</v>
      </c>
      <c r="LC15" s="4">
        <f t="shared" si="382"/>
        <v>0</v>
      </c>
      <c r="LD15" s="4">
        <f t="shared" si="383"/>
        <v>0</v>
      </c>
      <c r="LE15" s="4">
        <f t="shared" si="384"/>
        <v>0</v>
      </c>
      <c r="LF15" s="4">
        <f t="shared" si="385"/>
        <v>0</v>
      </c>
      <c r="LG15" s="4">
        <f t="shared" si="386"/>
        <v>0</v>
      </c>
      <c r="LH15" s="4">
        <f t="shared" si="387"/>
        <v>0</v>
      </c>
      <c r="LI15" s="4">
        <f t="shared" si="388"/>
        <v>0</v>
      </c>
      <c r="LJ15" s="4">
        <f t="shared" si="389"/>
        <v>0</v>
      </c>
      <c r="LK15" s="4">
        <f t="shared" si="390"/>
        <v>0</v>
      </c>
      <c r="LL15" s="4">
        <f t="shared" si="391"/>
        <v>0</v>
      </c>
      <c r="LN15" s="4">
        <f t="shared" si="392"/>
        <v>2</v>
      </c>
      <c r="LO15" s="12">
        <f t="shared" si="464"/>
        <v>6.5</v>
      </c>
      <c r="LQ15">
        <f t="shared" ref="LQ15:LR15" si="557">COUNTIFS($NG16:$NL25,NG25)</f>
        <v>2</v>
      </c>
      <c r="LR15">
        <f t="shared" si="557"/>
        <v>2</v>
      </c>
      <c r="LS15">
        <f t="shared" si="466"/>
        <v>3</v>
      </c>
      <c r="LT15">
        <f t="shared" si="467"/>
        <v>3</v>
      </c>
      <c r="LU15">
        <f t="shared" si="468"/>
        <v>1</v>
      </c>
      <c r="LV15">
        <f t="shared" si="394"/>
        <v>2</v>
      </c>
      <c r="LW15"/>
      <c r="LX15" s="5">
        <f t="shared" ref="LX15:MC15" si="558">COUNTIFS($NG15:$NL24,NG25)</f>
        <v>1</v>
      </c>
      <c r="LY15" s="5">
        <f t="shared" si="558"/>
        <v>1</v>
      </c>
      <c r="LZ15" s="5">
        <f t="shared" si="558"/>
        <v>3</v>
      </c>
      <c r="MA15" s="5">
        <f t="shared" si="558"/>
        <v>2</v>
      </c>
      <c r="MB15" s="5">
        <f t="shared" si="558"/>
        <v>0</v>
      </c>
      <c r="MC15" s="5">
        <f t="shared" si="558"/>
        <v>1</v>
      </c>
      <c r="MD15" s="5"/>
      <c r="ME15" s="5">
        <f>IF(LX15=(LQ15-1),0,1)</f>
        <v>0</v>
      </c>
      <c r="MF15" s="5">
        <f t="shared" si="396"/>
        <v>0</v>
      </c>
      <c r="MG15" s="5">
        <f t="shared" si="469"/>
        <v>1</v>
      </c>
      <c r="MH15" s="5">
        <f>IF(MA15=(LT15-1),0,1)</f>
        <v>0</v>
      </c>
      <c r="MI15" s="5">
        <f t="shared" si="397"/>
        <v>0</v>
      </c>
      <c r="MJ15" s="5">
        <f t="shared" si="398"/>
        <v>0</v>
      </c>
      <c r="MK15" s="5"/>
      <c r="ML15" s="20">
        <f>SUM(ME15:MJ15)</f>
        <v>1</v>
      </c>
      <c r="MN15" s="4">
        <f t="shared" si="499"/>
        <v>0</v>
      </c>
      <c r="MO15" s="4">
        <f t="shared" si="500"/>
        <v>0</v>
      </c>
      <c r="MP15" s="4">
        <f t="shared" si="501"/>
        <v>3</v>
      </c>
      <c r="MQ15" s="4">
        <f t="shared" si="502"/>
        <v>0</v>
      </c>
      <c r="MR15" s="4">
        <f t="shared" si="503"/>
        <v>0</v>
      </c>
      <c r="MS15" s="4">
        <f t="shared" si="504"/>
        <v>0</v>
      </c>
      <c r="MU15" s="4">
        <f t="shared" si="472"/>
        <v>0</v>
      </c>
      <c r="MV15" s="4">
        <f t="shared" si="400"/>
        <v>0</v>
      </c>
      <c r="MW15" s="4">
        <f t="shared" si="473"/>
        <v>0</v>
      </c>
      <c r="MX15" s="4">
        <f t="shared" si="401"/>
        <v>0</v>
      </c>
      <c r="MY15" s="4">
        <f t="shared" si="485"/>
        <v>1</v>
      </c>
      <c r="MZ15" s="4">
        <f t="shared" si="486"/>
        <v>0</v>
      </c>
      <c r="NA15" s="4">
        <f t="shared" si="402"/>
        <v>1</v>
      </c>
      <c r="NB15" s="4">
        <f>SUM(MU15:MZ15)</f>
        <v>1</v>
      </c>
      <c r="NC15" s="4">
        <f t="shared" si="404"/>
        <v>0</v>
      </c>
      <c r="ND15" s="4">
        <f t="shared" si="405"/>
        <v>15</v>
      </c>
      <c r="NE15" s="4">
        <f>COUNTIFS(RN$2:RN$206,ND15)</f>
        <v>3</v>
      </c>
      <c r="NG15" s="4">
        <v>1</v>
      </c>
      <c r="NH15" s="4">
        <v>20</v>
      </c>
      <c r="NI15" s="4">
        <v>28</v>
      </c>
      <c r="NJ15" s="4">
        <v>30</v>
      </c>
      <c r="NK15" s="4">
        <v>34</v>
      </c>
      <c r="NL15" s="4">
        <v>49</v>
      </c>
      <c r="NN15" s="1">
        <f t="shared" si="406"/>
        <v>1</v>
      </c>
      <c r="NO15" s="1">
        <f t="shared" si="407"/>
        <v>1</v>
      </c>
      <c r="NP15" s="30">
        <f t="shared" si="408"/>
        <v>2</v>
      </c>
      <c r="NR15" s="1">
        <f t="shared" si="409"/>
        <v>19</v>
      </c>
      <c r="NS15" s="1">
        <f t="shared" si="410"/>
        <v>8</v>
      </c>
      <c r="NT15" s="1">
        <f t="shared" si="411"/>
        <v>2</v>
      </c>
      <c r="NU15" s="1">
        <f t="shared" si="412"/>
        <v>4</v>
      </c>
      <c r="NV15" s="1">
        <f t="shared" si="413"/>
        <v>15</v>
      </c>
      <c r="NW15" s="1"/>
      <c r="NX15" s="1">
        <f t="shared" si="414"/>
        <v>5</v>
      </c>
      <c r="NY15" s="1"/>
      <c r="NZ15" s="1">
        <f t="shared" si="415"/>
        <v>1</v>
      </c>
      <c r="OA15" s="1">
        <f t="shared" si="255"/>
        <v>3</v>
      </c>
      <c r="OB15" s="1">
        <f t="shared" si="256"/>
        <v>3</v>
      </c>
      <c r="OC15" s="1">
        <f t="shared" si="257"/>
        <v>4</v>
      </c>
      <c r="OD15" s="1">
        <f t="shared" si="258"/>
        <v>4</v>
      </c>
      <c r="OE15" s="1">
        <f t="shared" si="259"/>
        <v>5</v>
      </c>
      <c r="OF15" s="1"/>
      <c r="OG15" s="1">
        <f t="shared" si="416"/>
        <v>4</v>
      </c>
      <c r="OH15" s="1"/>
      <c r="OI15" s="1">
        <f t="shared" si="474"/>
        <v>0</v>
      </c>
      <c r="OJ15" s="1">
        <f t="shared" si="417"/>
        <v>2</v>
      </c>
      <c r="OK15" s="1">
        <f t="shared" si="418"/>
        <v>1</v>
      </c>
      <c r="OL15" s="1">
        <f t="shared" si="419"/>
        <v>0</v>
      </c>
      <c r="OM15" s="1">
        <f t="shared" si="420"/>
        <v>3</v>
      </c>
      <c r="ON15" s="1">
        <f t="shared" si="421"/>
        <v>6</v>
      </c>
      <c r="OO15" s="1"/>
      <c r="OP15" s="1">
        <f t="shared" si="422"/>
        <v>2</v>
      </c>
      <c r="OQ15" s="1">
        <f t="shared" si="475"/>
        <v>4</v>
      </c>
      <c r="OR15" s="1">
        <f t="shared" si="423"/>
        <v>4</v>
      </c>
      <c r="OS15" s="1">
        <f t="shared" si="424"/>
        <v>4</v>
      </c>
      <c r="OT15" s="1">
        <f t="shared" si="425"/>
        <v>0</v>
      </c>
      <c r="OU15" s="1">
        <f t="shared" si="426"/>
        <v>0</v>
      </c>
      <c r="OV15" s="19">
        <f t="shared" si="260"/>
        <v>5</v>
      </c>
      <c r="OW15" s="1"/>
      <c r="OX15" s="19">
        <f t="shared" si="427"/>
        <v>4</v>
      </c>
      <c r="OY15" s="1">
        <f t="shared" si="261"/>
        <v>4</v>
      </c>
      <c r="OZ15" s="1"/>
      <c r="PA15" s="1">
        <f t="shared" si="262"/>
        <v>4</v>
      </c>
      <c r="PB15" s="1">
        <f t="shared" si="428"/>
        <v>2</v>
      </c>
      <c r="PC15" s="1"/>
      <c r="PD15" s="19">
        <f t="shared" si="263"/>
        <v>4</v>
      </c>
      <c r="PE15" s="1"/>
      <c r="PF15" s="24">
        <f t="shared" si="264"/>
        <v>0</v>
      </c>
      <c r="PG15"/>
      <c r="PI15" s="1">
        <f t="shared" si="476"/>
        <v>0</v>
      </c>
      <c r="PJ15" s="19">
        <f t="shared" si="265"/>
        <v>0</v>
      </c>
      <c r="PK15" s="1">
        <f t="shared" si="429"/>
        <v>2</v>
      </c>
      <c r="PL15" s="19">
        <f t="shared" si="266"/>
        <v>3</v>
      </c>
      <c r="PM15" s="1">
        <f t="shared" si="477"/>
        <v>1</v>
      </c>
      <c r="PN15" s="19">
        <f t="shared" si="267"/>
        <v>3</v>
      </c>
      <c r="PO15" s="1">
        <f t="shared" si="430"/>
        <v>0</v>
      </c>
      <c r="PP15" s="19">
        <f t="shared" si="268"/>
        <v>0</v>
      </c>
      <c r="PQ15" s="1">
        <f t="shared" si="431"/>
        <v>3</v>
      </c>
      <c r="PR15" s="19">
        <f t="shared" si="269"/>
        <v>2</v>
      </c>
      <c r="PS15" s="1">
        <f t="shared" si="432"/>
        <v>6</v>
      </c>
      <c r="PT15" s="19">
        <f t="shared" si="270"/>
        <v>2</v>
      </c>
      <c r="PV15" s="1">
        <f t="shared" si="271"/>
        <v>100</v>
      </c>
      <c r="PW15" s="1">
        <f t="shared" si="272"/>
        <v>100</v>
      </c>
      <c r="PX15" s="1">
        <f t="shared" si="273"/>
        <v>100</v>
      </c>
      <c r="PY15" s="1">
        <f t="shared" si="274"/>
        <v>100</v>
      </c>
      <c r="PZ15" s="1">
        <f t="shared" si="275"/>
        <v>100</v>
      </c>
      <c r="QA15" s="1">
        <f t="shared" si="276"/>
        <v>100</v>
      </c>
      <c r="QB15" s="1"/>
      <c r="QC15" s="1">
        <f t="shared" si="277"/>
        <v>100</v>
      </c>
      <c r="QD15" s="1">
        <f t="shared" si="278"/>
        <v>2</v>
      </c>
      <c r="QE15" s="1">
        <f t="shared" si="279"/>
        <v>100</v>
      </c>
      <c r="QF15" s="1">
        <f t="shared" si="280"/>
        <v>7</v>
      </c>
      <c r="QG15" s="1">
        <f t="shared" si="281"/>
        <v>100</v>
      </c>
      <c r="QH15" s="1">
        <f t="shared" si="282"/>
        <v>100</v>
      </c>
      <c r="QI15" s="1"/>
      <c r="QJ15" s="1">
        <f t="shared" si="283"/>
        <v>100</v>
      </c>
      <c r="QK15" s="1">
        <f t="shared" si="284"/>
        <v>1</v>
      </c>
      <c r="QL15" s="1">
        <f t="shared" si="285"/>
        <v>3</v>
      </c>
      <c r="QM15" s="1">
        <f t="shared" si="286"/>
        <v>100</v>
      </c>
      <c r="QN15" s="1">
        <f t="shared" si="287"/>
        <v>100</v>
      </c>
      <c r="QO15" s="1">
        <f t="shared" si="288"/>
        <v>100</v>
      </c>
      <c r="QP15" s="1"/>
      <c r="QQ15" s="1">
        <f t="shared" si="289"/>
        <v>100</v>
      </c>
      <c r="QR15" s="1">
        <f t="shared" si="290"/>
        <v>100</v>
      </c>
      <c r="QS15" s="1">
        <f t="shared" si="291"/>
        <v>100</v>
      </c>
      <c r="QT15" s="1">
        <f t="shared" si="292"/>
        <v>100</v>
      </c>
      <c r="QU15" s="1">
        <f t="shared" si="293"/>
        <v>100</v>
      </c>
      <c r="QV15" s="1">
        <f t="shared" si="294"/>
        <v>100</v>
      </c>
      <c r="QW15" s="1"/>
      <c r="QX15" s="1">
        <f t="shared" si="295"/>
        <v>100</v>
      </c>
      <c r="QY15" s="1">
        <f t="shared" si="296"/>
        <v>100</v>
      </c>
      <c r="QZ15" s="1">
        <f t="shared" si="297"/>
        <v>100</v>
      </c>
      <c r="RA15" s="1">
        <f t="shared" si="298"/>
        <v>6</v>
      </c>
      <c r="RB15" s="1">
        <f t="shared" si="299"/>
        <v>3</v>
      </c>
      <c r="RC15" s="1">
        <f t="shared" si="300"/>
        <v>100</v>
      </c>
      <c r="RD15" s="1"/>
      <c r="RE15" s="1">
        <f t="shared" si="301"/>
        <v>100</v>
      </c>
      <c r="RF15" s="1">
        <f t="shared" si="302"/>
        <v>100</v>
      </c>
      <c r="RG15" s="1">
        <f t="shared" si="303"/>
        <v>100</v>
      </c>
      <c r="RH15" s="1">
        <f t="shared" si="304"/>
        <v>100</v>
      </c>
      <c r="RI15" s="1">
        <f t="shared" si="305"/>
        <v>6</v>
      </c>
      <c r="RJ15" s="1">
        <f t="shared" si="306"/>
        <v>7</v>
      </c>
      <c r="RL15">
        <f>SUM(IF(FREQUENCY(NG16:NL24,NG16:NL24)&gt;0,1))</f>
        <v>32</v>
      </c>
      <c r="RM15" s="4">
        <f t="shared" si="478"/>
        <v>27</v>
      </c>
      <c r="RN15" s="4">
        <f t="shared" si="537"/>
        <v>25</v>
      </c>
      <c r="RO15" s="4" t="str">
        <f>IF(COUNTIFS($NG15:$NL24,RO$1),"x",RO$1)</f>
        <v>x</v>
      </c>
      <c r="RP15" s="4" t="str">
        <f t="shared" ref="RP15:SU15" si="559">IF(COUNTIFS($NG15:$NL24,RP$1),"x",RP$1)</f>
        <v>x</v>
      </c>
      <c r="RQ15" s="4" t="str">
        <f t="shared" si="559"/>
        <v>x</v>
      </c>
      <c r="RR15" s="4" t="str">
        <f t="shared" si="559"/>
        <v>x</v>
      </c>
      <c r="RS15" s="4" t="str">
        <f t="shared" si="559"/>
        <v>x</v>
      </c>
      <c r="RT15" s="4">
        <f t="shared" si="559"/>
        <v>6</v>
      </c>
      <c r="RU15" s="4">
        <f t="shared" si="559"/>
        <v>7</v>
      </c>
      <c r="RV15" s="4">
        <f t="shared" si="559"/>
        <v>8</v>
      </c>
      <c r="RW15" s="4" t="str">
        <f t="shared" si="559"/>
        <v>x</v>
      </c>
      <c r="RX15" s="4">
        <f t="shared" si="559"/>
        <v>10</v>
      </c>
      <c r="RY15" s="4" t="str">
        <f t="shared" si="559"/>
        <v>x</v>
      </c>
      <c r="RZ15" s="4">
        <f t="shared" si="559"/>
        <v>12</v>
      </c>
      <c r="SA15" s="4" t="str">
        <f t="shared" si="559"/>
        <v>x</v>
      </c>
      <c r="SB15" s="4" t="str">
        <f t="shared" si="559"/>
        <v>x</v>
      </c>
      <c r="SC15" s="4" t="str">
        <f t="shared" si="559"/>
        <v>x</v>
      </c>
      <c r="SD15" s="4">
        <f t="shared" si="559"/>
        <v>16</v>
      </c>
      <c r="SE15" s="4">
        <f t="shared" si="559"/>
        <v>17</v>
      </c>
      <c r="SF15" s="4" t="str">
        <f t="shared" si="559"/>
        <v>x</v>
      </c>
      <c r="SG15" s="4">
        <f t="shared" si="559"/>
        <v>19</v>
      </c>
      <c r="SH15" s="4" t="str">
        <f t="shared" si="559"/>
        <v>x</v>
      </c>
      <c r="SI15" s="4">
        <f t="shared" si="559"/>
        <v>21</v>
      </c>
      <c r="SJ15" s="4">
        <f t="shared" si="559"/>
        <v>22</v>
      </c>
      <c r="SK15" s="4" t="str">
        <f t="shared" si="559"/>
        <v>x</v>
      </c>
      <c r="SL15" s="4" t="str">
        <f t="shared" si="559"/>
        <v>x</v>
      </c>
      <c r="SM15" s="4">
        <f t="shared" si="559"/>
        <v>25</v>
      </c>
      <c r="SN15" s="4">
        <f t="shared" si="559"/>
        <v>26</v>
      </c>
      <c r="SO15" s="4">
        <f t="shared" si="559"/>
        <v>27</v>
      </c>
      <c r="SP15" s="4" t="str">
        <f t="shared" si="559"/>
        <v>x</v>
      </c>
      <c r="SQ15" s="4" t="str">
        <f t="shared" si="559"/>
        <v>x</v>
      </c>
      <c r="SR15" s="4" t="str">
        <f t="shared" si="559"/>
        <v>x</v>
      </c>
      <c r="SS15" s="4" t="str">
        <f t="shared" si="559"/>
        <v>x</v>
      </c>
      <c r="ST15" s="4">
        <f t="shared" si="559"/>
        <v>32</v>
      </c>
      <c r="SU15" s="4" t="str">
        <f t="shared" si="559"/>
        <v>x</v>
      </c>
      <c r="SV15" s="4" t="str">
        <f t="shared" ref="SV15:TU15" si="560">IF(COUNTIFS($NG15:$NL24,SV$1),"x",SV$1)</f>
        <v>x</v>
      </c>
      <c r="SW15" s="4" t="str">
        <f t="shared" si="560"/>
        <v>x</v>
      </c>
      <c r="SX15" s="4">
        <f t="shared" si="560"/>
        <v>36</v>
      </c>
      <c r="SY15" s="4" t="str">
        <f t="shared" si="560"/>
        <v>x</v>
      </c>
      <c r="SZ15" s="4" t="str">
        <f t="shared" si="560"/>
        <v>x</v>
      </c>
      <c r="TA15" s="4">
        <f t="shared" si="560"/>
        <v>39</v>
      </c>
      <c r="TB15" s="4">
        <f t="shared" si="560"/>
        <v>40</v>
      </c>
      <c r="TC15" s="4" t="str">
        <f t="shared" si="560"/>
        <v>x</v>
      </c>
      <c r="TD15" s="4">
        <f t="shared" si="560"/>
        <v>42</v>
      </c>
      <c r="TE15" s="4">
        <f t="shared" si="560"/>
        <v>43</v>
      </c>
      <c r="TF15" s="4" t="str">
        <f t="shared" si="560"/>
        <v>x</v>
      </c>
      <c r="TG15" s="4">
        <f t="shared" si="560"/>
        <v>45</v>
      </c>
      <c r="TH15" s="4">
        <f t="shared" si="560"/>
        <v>46</v>
      </c>
      <c r="TI15" s="4">
        <f t="shared" si="560"/>
        <v>47</v>
      </c>
      <c r="TJ15" s="4" t="str">
        <f t="shared" si="560"/>
        <v>x</v>
      </c>
      <c r="TK15" s="4" t="str">
        <f t="shared" si="560"/>
        <v>x</v>
      </c>
      <c r="TL15" s="4">
        <f t="shared" si="560"/>
        <v>50</v>
      </c>
      <c r="TM15" s="4">
        <f t="shared" si="560"/>
        <v>51</v>
      </c>
      <c r="TN15" s="4" t="str">
        <f t="shared" si="560"/>
        <v>x</v>
      </c>
      <c r="TO15" s="4" t="str">
        <f t="shared" si="560"/>
        <v>x</v>
      </c>
      <c r="TP15" s="4" t="str">
        <f t="shared" si="560"/>
        <v>x</v>
      </c>
      <c r="TQ15" s="4" t="str">
        <f t="shared" si="560"/>
        <v>x</v>
      </c>
      <c r="TR15" s="4" t="str">
        <f t="shared" si="560"/>
        <v>x</v>
      </c>
      <c r="TS15" s="4">
        <f t="shared" si="560"/>
        <v>57</v>
      </c>
      <c r="TT15" s="4" t="str">
        <f t="shared" si="560"/>
        <v>x</v>
      </c>
      <c r="TU15" s="4" t="str">
        <f t="shared" si="560"/>
        <v>x</v>
      </c>
      <c r="TV15" s="4">
        <f t="shared" si="436"/>
        <v>27</v>
      </c>
      <c r="TW15" s="4" t="str">
        <f t="shared" ref="TW15:WC15" si="561">IF(COUNTIFS($NG15:$NL23,TW$1),"x",TW$1)</f>
        <v>x</v>
      </c>
      <c r="TX15" s="4" t="str">
        <f t="shared" si="561"/>
        <v>x</v>
      </c>
      <c r="TY15" s="4" t="str">
        <f t="shared" si="561"/>
        <v>x</v>
      </c>
      <c r="TZ15" s="4" t="str">
        <f t="shared" si="561"/>
        <v>x</v>
      </c>
      <c r="UA15" s="4" t="str">
        <f t="shared" si="561"/>
        <v>x</v>
      </c>
      <c r="UB15" s="4">
        <f t="shared" si="561"/>
        <v>6</v>
      </c>
      <c r="UC15" s="4">
        <f t="shared" si="561"/>
        <v>7</v>
      </c>
      <c r="UD15" s="4">
        <f t="shared" si="561"/>
        <v>8</v>
      </c>
      <c r="UE15" s="4" t="str">
        <f t="shared" si="561"/>
        <v>x</v>
      </c>
      <c r="UF15" s="4">
        <f t="shared" si="561"/>
        <v>10</v>
      </c>
      <c r="UG15" s="4" t="str">
        <f t="shared" si="561"/>
        <v>x</v>
      </c>
      <c r="UH15" s="4">
        <f t="shared" si="561"/>
        <v>12</v>
      </c>
      <c r="UI15" s="4" t="str">
        <f t="shared" si="561"/>
        <v>x</v>
      </c>
      <c r="UJ15" s="4" t="str">
        <f t="shared" si="561"/>
        <v>x</v>
      </c>
      <c r="UK15" s="4" t="str">
        <f t="shared" si="561"/>
        <v>x</v>
      </c>
      <c r="UL15" s="4">
        <f t="shared" si="561"/>
        <v>16</v>
      </c>
      <c r="UM15" s="4">
        <f t="shared" si="561"/>
        <v>17</v>
      </c>
      <c r="UN15" s="4" t="str">
        <f t="shared" si="561"/>
        <v>x</v>
      </c>
      <c r="UO15" s="4">
        <f t="shared" si="561"/>
        <v>19</v>
      </c>
      <c r="UP15" s="4" t="str">
        <f t="shared" si="561"/>
        <v>x</v>
      </c>
      <c r="UQ15" s="4">
        <f t="shared" si="561"/>
        <v>21</v>
      </c>
      <c r="UR15" s="4">
        <f t="shared" si="561"/>
        <v>22</v>
      </c>
      <c r="US15" s="4">
        <f t="shared" si="561"/>
        <v>23</v>
      </c>
      <c r="UT15" s="4" t="str">
        <f t="shared" si="561"/>
        <v>x</v>
      </c>
      <c r="UU15" s="4">
        <f t="shared" si="561"/>
        <v>25</v>
      </c>
      <c r="UV15" s="4">
        <f t="shared" si="561"/>
        <v>26</v>
      </c>
      <c r="UW15" s="4">
        <f t="shared" si="561"/>
        <v>27</v>
      </c>
      <c r="UX15" s="4" t="str">
        <f t="shared" si="561"/>
        <v>x</v>
      </c>
      <c r="UY15" s="4" t="str">
        <f t="shared" si="561"/>
        <v>x</v>
      </c>
      <c r="UZ15" s="4" t="str">
        <f t="shared" si="561"/>
        <v>x</v>
      </c>
      <c r="VA15" s="4" t="str">
        <f t="shared" si="561"/>
        <v>x</v>
      </c>
      <c r="VB15" s="4">
        <f t="shared" si="561"/>
        <v>32</v>
      </c>
      <c r="VC15" s="4" t="str">
        <f t="shared" si="561"/>
        <v>x</v>
      </c>
      <c r="VD15" s="4" t="str">
        <f t="shared" si="561"/>
        <v>x</v>
      </c>
      <c r="VE15" s="4" t="str">
        <f t="shared" si="561"/>
        <v>x</v>
      </c>
      <c r="VF15" s="4">
        <f t="shared" si="561"/>
        <v>36</v>
      </c>
      <c r="VG15" s="4" t="str">
        <f t="shared" si="561"/>
        <v>x</v>
      </c>
      <c r="VH15" s="4" t="str">
        <f t="shared" si="561"/>
        <v>x</v>
      </c>
      <c r="VI15" s="4">
        <f t="shared" si="561"/>
        <v>39</v>
      </c>
      <c r="VJ15" s="4">
        <f t="shared" si="561"/>
        <v>40</v>
      </c>
      <c r="VK15" s="4" t="str">
        <f t="shared" si="561"/>
        <v>x</v>
      </c>
      <c r="VL15" s="4">
        <f t="shared" si="561"/>
        <v>42</v>
      </c>
      <c r="VM15" s="4">
        <f t="shared" si="561"/>
        <v>43</v>
      </c>
      <c r="VN15" s="4" t="str">
        <f t="shared" si="561"/>
        <v>x</v>
      </c>
      <c r="VO15" s="4">
        <f t="shared" si="561"/>
        <v>45</v>
      </c>
      <c r="VP15" s="4">
        <f t="shared" si="561"/>
        <v>46</v>
      </c>
      <c r="VQ15" s="4">
        <f t="shared" si="561"/>
        <v>47</v>
      </c>
      <c r="VR15" s="4" t="str">
        <f t="shared" si="561"/>
        <v>x</v>
      </c>
      <c r="VS15" s="4" t="str">
        <f t="shared" si="561"/>
        <v>x</v>
      </c>
      <c r="VT15" s="4">
        <f t="shared" si="561"/>
        <v>50</v>
      </c>
      <c r="VU15" s="4">
        <f t="shared" si="561"/>
        <v>51</v>
      </c>
      <c r="VV15" s="4" t="str">
        <f t="shared" si="561"/>
        <v>x</v>
      </c>
      <c r="VW15" s="4" t="str">
        <f t="shared" si="561"/>
        <v>x</v>
      </c>
      <c r="VX15" s="4" t="str">
        <f t="shared" si="561"/>
        <v>x</v>
      </c>
      <c r="VY15" s="4">
        <f t="shared" si="561"/>
        <v>55</v>
      </c>
      <c r="VZ15" s="4" t="str">
        <f t="shared" si="561"/>
        <v>x</v>
      </c>
      <c r="WA15" s="4">
        <f t="shared" si="561"/>
        <v>57</v>
      </c>
      <c r="WB15" s="4" t="str">
        <f t="shared" si="561"/>
        <v>x</v>
      </c>
      <c r="WC15" s="4" t="str">
        <f t="shared" si="561"/>
        <v>x</v>
      </c>
      <c r="WE15">
        <f>COUNTIFS(NG15:NL15,"&lt;10")</f>
        <v>1</v>
      </c>
      <c r="WF15">
        <f t="shared" si="438"/>
        <v>0</v>
      </c>
      <c r="WG15">
        <f t="shared" si="309"/>
        <v>2</v>
      </c>
      <c r="WH15">
        <f t="shared" si="310"/>
        <v>2</v>
      </c>
      <c r="WI15">
        <f t="shared" si="311"/>
        <v>1</v>
      </c>
      <c r="WJ15">
        <f t="shared" si="312"/>
        <v>0</v>
      </c>
      <c r="WL15" s="1">
        <f t="shared" si="439"/>
        <v>0</v>
      </c>
      <c r="WM15" s="1">
        <f t="shared" si="440"/>
        <v>2</v>
      </c>
      <c r="WN15" s="1">
        <f t="shared" si="441"/>
        <v>1</v>
      </c>
      <c r="WO15" s="1">
        <f t="shared" si="442"/>
        <v>0</v>
      </c>
      <c r="WP15" s="1">
        <f t="shared" si="443"/>
        <v>3</v>
      </c>
      <c r="WQ15" s="1">
        <f t="shared" si="444"/>
        <v>6</v>
      </c>
      <c r="WR15"/>
      <c r="WS15">
        <f t="shared" si="445"/>
        <v>100</v>
      </c>
      <c r="WT15">
        <f t="shared" si="446"/>
        <v>2</v>
      </c>
      <c r="WU15">
        <f t="shared" si="447"/>
        <v>1</v>
      </c>
      <c r="WV15">
        <f t="shared" si="448"/>
        <v>100</v>
      </c>
      <c r="WW15">
        <f t="shared" si="449"/>
        <v>3</v>
      </c>
      <c r="WX15">
        <f t="shared" si="450"/>
        <v>6</v>
      </c>
      <c r="WZ15" s="4">
        <f t="shared" si="451"/>
        <v>1</v>
      </c>
      <c r="XB15" s="3">
        <f t="shared" si="452"/>
        <v>6</v>
      </c>
      <c r="XD15" s="3">
        <f t="shared" si="453"/>
        <v>3</v>
      </c>
      <c r="XE15" s="4">
        <f t="shared" si="454"/>
        <v>4</v>
      </c>
      <c r="XG15" s="4">
        <f t="shared" si="455"/>
        <v>0.75</v>
      </c>
      <c r="XI15" s="4">
        <v>0.25</v>
      </c>
      <c r="XK15">
        <f t="shared" si="456"/>
        <v>2</v>
      </c>
      <c r="XM15">
        <f t="shared" si="482"/>
        <v>0</v>
      </c>
      <c r="XN15">
        <f t="shared" si="457"/>
        <v>0</v>
      </c>
      <c r="XO15" s="1">
        <f t="shared" si="458"/>
        <v>1</v>
      </c>
      <c r="XP15">
        <f t="shared" si="459"/>
        <v>0</v>
      </c>
      <c r="XR15">
        <f t="shared" si="460"/>
        <v>0</v>
      </c>
    </row>
    <row r="16" spans="2:642">
      <c r="D16" s="4">
        <f t="shared" si="118"/>
        <v>0</v>
      </c>
      <c r="E16" s="4">
        <f t="shared" si="119"/>
        <v>0</v>
      </c>
      <c r="F16" s="4">
        <f t="shared" si="120"/>
        <v>21</v>
      </c>
      <c r="G16" s="4">
        <f t="shared" si="121"/>
        <v>0</v>
      </c>
      <c r="H16" s="4">
        <f t="shared" si="122"/>
        <v>0</v>
      </c>
      <c r="I16" s="4">
        <f t="shared" si="123"/>
        <v>0</v>
      </c>
      <c r="J16" s="4">
        <f t="shared" si="124"/>
        <v>0</v>
      </c>
      <c r="K16" s="4">
        <f t="shared" si="125"/>
        <v>0</v>
      </c>
      <c r="L16" s="4">
        <f t="shared" si="126"/>
        <v>0</v>
      </c>
      <c r="M16" s="4">
        <f t="shared" si="314"/>
        <v>0</v>
      </c>
      <c r="N16" s="4">
        <f t="shared" si="127"/>
        <v>0</v>
      </c>
      <c r="O16" s="4">
        <f t="shared" si="128"/>
        <v>0</v>
      </c>
      <c r="P16" s="4">
        <f t="shared" si="129"/>
        <v>0</v>
      </c>
      <c r="Q16" s="4">
        <f t="shared" si="130"/>
        <v>0</v>
      </c>
      <c r="R16" s="4">
        <f t="shared" si="131"/>
        <v>0</v>
      </c>
      <c r="S16" s="4">
        <f t="shared" si="132"/>
        <v>0</v>
      </c>
      <c r="T16" s="4">
        <f t="shared" si="133"/>
        <v>0</v>
      </c>
      <c r="U16" s="4">
        <f t="shared" si="134"/>
        <v>0</v>
      </c>
      <c r="V16" s="4">
        <f t="shared" si="135"/>
        <v>0</v>
      </c>
      <c r="W16" s="4">
        <f t="shared" si="136"/>
        <v>0</v>
      </c>
      <c r="X16" s="4">
        <f t="shared" si="137"/>
        <v>0</v>
      </c>
      <c r="Y16" s="4">
        <f t="shared" si="138"/>
        <v>0</v>
      </c>
      <c r="Z16" s="4">
        <f t="shared" si="139"/>
        <v>0</v>
      </c>
      <c r="AA16" s="4">
        <f t="shared" si="140"/>
        <v>0</v>
      </c>
      <c r="AB16" s="4">
        <f t="shared" si="141"/>
        <v>0</v>
      </c>
      <c r="AC16" s="4">
        <f t="shared" si="142"/>
        <v>0</v>
      </c>
      <c r="AD16" s="4">
        <f t="shared" si="143"/>
        <v>0</v>
      </c>
      <c r="AE16" s="4">
        <f t="shared" si="144"/>
        <v>24</v>
      </c>
      <c r="AF16" s="4">
        <f t="shared" si="145"/>
        <v>0</v>
      </c>
      <c r="AG16" s="4">
        <f t="shared" si="146"/>
        <v>0</v>
      </c>
      <c r="AH16" s="4">
        <f t="shared" si="147"/>
        <v>0</v>
      </c>
      <c r="AI16" s="4">
        <f t="shared" si="148"/>
        <v>0</v>
      </c>
      <c r="AJ16" s="4">
        <f t="shared" si="149"/>
        <v>0</v>
      </c>
      <c r="AK16" s="4">
        <f t="shared" si="150"/>
        <v>0</v>
      </c>
      <c r="AL16" s="4">
        <f t="shared" si="151"/>
        <v>0</v>
      </c>
      <c r="AM16" s="4">
        <f t="shared" si="152"/>
        <v>0</v>
      </c>
      <c r="AN16" s="4">
        <f t="shared" si="153"/>
        <v>21</v>
      </c>
      <c r="AO16" s="4">
        <f t="shared" si="154"/>
        <v>15</v>
      </c>
      <c r="AP16" s="4">
        <f t="shared" si="155"/>
        <v>0</v>
      </c>
      <c r="AQ16" s="4">
        <f t="shared" si="156"/>
        <v>0</v>
      </c>
      <c r="AR16" s="4">
        <f t="shared" si="157"/>
        <v>0</v>
      </c>
      <c r="AS16" s="4">
        <f t="shared" si="158"/>
        <v>0</v>
      </c>
      <c r="AT16" s="4">
        <f t="shared" si="159"/>
        <v>0</v>
      </c>
      <c r="AU16" s="4">
        <f t="shared" si="160"/>
        <v>23</v>
      </c>
      <c r="AV16" s="4">
        <f t="shared" si="161"/>
        <v>0</v>
      </c>
      <c r="AW16" s="4">
        <f t="shared" si="162"/>
        <v>0</v>
      </c>
      <c r="AX16" s="4">
        <f t="shared" si="163"/>
        <v>0</v>
      </c>
      <c r="AY16" s="4">
        <f t="shared" si="164"/>
        <v>0</v>
      </c>
      <c r="AZ16" s="4">
        <f t="shared" si="165"/>
        <v>0</v>
      </c>
      <c r="BA16" s="4">
        <f t="shared" si="166"/>
        <v>0</v>
      </c>
      <c r="BB16" s="4">
        <f t="shared" si="167"/>
        <v>0</v>
      </c>
      <c r="BC16" s="4">
        <f t="shared" si="168"/>
        <v>0</v>
      </c>
      <c r="BD16" s="4">
        <f t="shared" si="169"/>
        <v>0</v>
      </c>
      <c r="BE16" s="4">
        <f t="shared" si="170"/>
        <v>0</v>
      </c>
      <c r="BF16" s="4">
        <f t="shared" si="171"/>
        <v>0</v>
      </c>
      <c r="BG16" s="4">
        <f t="shared" si="172"/>
        <v>0</v>
      </c>
      <c r="BH16" s="4">
        <f t="shared" si="173"/>
        <v>0</v>
      </c>
      <c r="BI16" s="4">
        <f t="shared" si="174"/>
        <v>0</v>
      </c>
      <c r="BJ16" s="4">
        <f t="shared" si="175"/>
        <v>26</v>
      </c>
      <c r="BK16" s="4">
        <f t="shared" si="315"/>
        <v>21.666666666666668</v>
      </c>
      <c r="BL16" s="4">
        <f t="shared" si="316"/>
        <v>19.423728813559322</v>
      </c>
      <c r="BM16" s="4">
        <f t="shared" si="317"/>
        <v>27.19322033898305</v>
      </c>
      <c r="BN16" s="4">
        <f t="shared" si="318"/>
        <v>11.654237288135592</v>
      </c>
      <c r="BO16" s="4">
        <f t="shared" si="319"/>
        <v>19.423728813559322</v>
      </c>
      <c r="BP16" s="4">
        <f t="shared" si="320"/>
        <v>1146</v>
      </c>
      <c r="BQ16" s="4">
        <f>COUNTIFS($NG16:$NL$206,EF$1)</f>
        <v>13</v>
      </c>
      <c r="BR16" s="4">
        <f>COUNTIFS($NG16:$NL$206,EG$1)</f>
        <v>24</v>
      </c>
      <c r="BS16" s="4">
        <f>COUNTIFS($NG16:$NL$206,EH$1)</f>
        <v>21</v>
      </c>
      <c r="BT16" s="4">
        <f>COUNTIFS($NG16:$NL$206,EI$1)</f>
        <v>22</v>
      </c>
      <c r="BU16" s="4">
        <f>COUNTIFS($NG16:$NL$206,EJ$1)</f>
        <v>26</v>
      </c>
      <c r="BV16" s="4">
        <f>COUNTIFS($NG16:$NL$206,EK$1)</f>
        <v>16</v>
      </c>
      <c r="BW16" s="4">
        <f>COUNTIFS($NG16:$NL$206,EL$1)</f>
        <v>12</v>
      </c>
      <c r="BX16" s="4">
        <f>COUNTIFS($NG16:$NL$206,EM$1)</f>
        <v>16</v>
      </c>
      <c r="BY16" s="4">
        <f>COUNTIFS($NG16:$NL$206,EN$1)</f>
        <v>25</v>
      </c>
      <c r="BZ16" s="4">
        <f>COUNTIFS($NG16:$NL$206,EO$1)</f>
        <v>23</v>
      </c>
      <c r="CA16" s="4">
        <f>COUNTIFS($NG16:$NL$206,EP$1)</f>
        <v>27</v>
      </c>
      <c r="CB16" s="4">
        <f>COUNTIFS($NG16:$NL$206,EQ$1)</f>
        <v>22</v>
      </c>
      <c r="CC16" s="4">
        <f>COUNTIFS($NG16:$NL$206,ER$1)</f>
        <v>14</v>
      </c>
      <c r="CD16" s="4">
        <f>COUNTIFS($NG16:$NL$206,ES$1)</f>
        <v>17</v>
      </c>
      <c r="CE16" s="4">
        <f>COUNTIFS($NG16:$NL$206,ET$1)</f>
        <v>21</v>
      </c>
      <c r="CF16" s="4">
        <f>COUNTIFS($NG16:$NL$206,EU$1)</f>
        <v>16</v>
      </c>
      <c r="CG16" s="4">
        <f>COUNTIFS($NG16:$NL$206,EV$1)</f>
        <v>26</v>
      </c>
      <c r="CH16" s="4">
        <f>COUNTIFS($NG16:$NL$206,EW$1)</f>
        <v>13</v>
      </c>
      <c r="CI16" s="4">
        <f>COUNTIFS($NG16:$NL$206,EX$1)</f>
        <v>21</v>
      </c>
      <c r="CJ16" s="4">
        <f>COUNTIFS($NG16:$NL$206,EY$1)</f>
        <v>20</v>
      </c>
      <c r="CK16" s="4">
        <f>COUNTIFS($NG16:$NL$206,EZ$1)</f>
        <v>20</v>
      </c>
      <c r="CL16" s="4">
        <f>COUNTIFS($NG16:$NL$206,FA$1)</f>
        <v>21</v>
      </c>
      <c r="CM16" s="4">
        <f>COUNTIFS($NG16:$NL$206,FB$1)</f>
        <v>18</v>
      </c>
      <c r="CN16" s="4">
        <f>COUNTIFS($NG16:$NL$206,FC$1)</f>
        <v>18</v>
      </c>
      <c r="CO16" s="4">
        <f>COUNTIFS($NG16:$NL$206,FD$1)</f>
        <v>20</v>
      </c>
      <c r="CP16" s="4">
        <f>COUNTIFS($NG16:$NL$206,FE$1)</f>
        <v>16</v>
      </c>
      <c r="CQ16" s="4">
        <f>COUNTIFS($NG16:$NL$206,FF$1)</f>
        <v>27</v>
      </c>
      <c r="CR16" s="4">
        <f>COUNTIFS($NG16:$NL$206,FG$1)</f>
        <v>24</v>
      </c>
      <c r="CS16" s="4">
        <f>COUNTIFS($NG16:$NL$206,FH$1)</f>
        <v>22</v>
      </c>
      <c r="CT16" s="4">
        <f>COUNTIFS($NG16:$NL$206,FI$1)</f>
        <v>21</v>
      </c>
      <c r="CU16" s="4">
        <f>COUNTIFS($NG16:$NL$206,FJ$1)</f>
        <v>25</v>
      </c>
      <c r="CV16" s="4">
        <f>COUNTIFS($NG16:$NL$206,FK$1)</f>
        <v>12</v>
      </c>
      <c r="CW16" s="4">
        <f>COUNTIFS($NG16:$NL$206,FL$1)</f>
        <v>16</v>
      </c>
      <c r="CX16" s="4">
        <f>COUNTIFS($NG16:$NL$206,FM$1)</f>
        <v>21</v>
      </c>
      <c r="CY16" s="4">
        <f>COUNTIFS($NG16:$NL$206,FN$1)</f>
        <v>22</v>
      </c>
      <c r="CZ16" s="4">
        <f>COUNTIFS($NG16:$NL$206,FO$1)</f>
        <v>12</v>
      </c>
      <c r="DA16" s="4">
        <f>COUNTIFS($NG16:$NL$206,FP$1)</f>
        <v>21</v>
      </c>
      <c r="DB16" s="4">
        <f>COUNTIFS($NG16:$NL$206,FQ$1)</f>
        <v>15</v>
      </c>
      <c r="DC16" s="4">
        <f>COUNTIFS($NG16:$NL$206,FR$1)</f>
        <v>16</v>
      </c>
      <c r="DD16" s="4">
        <f>COUNTIFS($NG16:$NL$206,FS$1)</f>
        <v>12</v>
      </c>
      <c r="DE16" s="4">
        <f>COUNTIFS($NG16:$NL$206,FT$1)</f>
        <v>21</v>
      </c>
      <c r="DF16" s="4">
        <f>COUNTIFS($NG16:$NL$206,FU$1)</f>
        <v>16</v>
      </c>
      <c r="DG16" s="4">
        <f>COUNTIFS($NG16:$NL$206,FV$1)</f>
        <v>17</v>
      </c>
      <c r="DH16" s="4">
        <f>COUNTIFS($NG16:$NL$206,FW$1)</f>
        <v>23</v>
      </c>
      <c r="DI16" s="4">
        <f>COUNTIFS($NG16:$NL$206,FX$1)</f>
        <v>21</v>
      </c>
      <c r="DJ16" s="4">
        <f>COUNTIFS($NG16:$NL$206,FY$1)</f>
        <v>18</v>
      </c>
      <c r="DK16" s="4">
        <f>COUNTIFS($NG16:$NL$206,FZ$1)</f>
        <v>12</v>
      </c>
      <c r="DL16" s="4">
        <f>COUNTIFS($NG16:$NL$206,GA$1)</f>
        <v>19</v>
      </c>
      <c r="DM16" s="4">
        <f>COUNTIFS($NG16:$NL$206,GB$1)</f>
        <v>12</v>
      </c>
      <c r="DN16" s="4">
        <f>COUNTIFS($NG16:$NL$206,GC$1)</f>
        <v>24</v>
      </c>
      <c r="DO16" s="4">
        <f>COUNTIFS($NG16:$NL$206,GD$1)</f>
        <v>12</v>
      </c>
      <c r="DP16" s="4">
        <f>COUNTIFS($NG16:$NL$206,GE$1)</f>
        <v>31</v>
      </c>
      <c r="DQ16" s="4">
        <f>COUNTIFS($NG16:$NL$206,GF$1)</f>
        <v>22</v>
      </c>
      <c r="DR16" s="4">
        <f>COUNTIFS($NG16:$NL$206,GG$1)</f>
        <v>14</v>
      </c>
      <c r="DS16" s="4">
        <f>COUNTIFS($NG16:$NL$206,GH$1)</f>
        <v>24</v>
      </c>
      <c r="DT16" s="4">
        <f>COUNTIFS($NG16:$NL$206,GI$1)</f>
        <v>16</v>
      </c>
      <c r="DU16" s="4">
        <f>COUNTIFS($NG16:$NL$206,GJ$1)</f>
        <v>20</v>
      </c>
      <c r="DV16" s="4">
        <f>COUNTIFS($NG16:$NL$206,GK$1)</f>
        <v>24</v>
      </c>
      <c r="DW16" s="4">
        <f>COUNTIFS($NG16:$NL$206,GL$1)</f>
        <v>26</v>
      </c>
      <c r="DZ16" s="4">
        <f t="shared" si="550"/>
        <v>33</v>
      </c>
      <c r="EA16" s="4">
        <f t="shared" si="551"/>
        <v>15</v>
      </c>
      <c r="EB16" s="4">
        <f t="shared" si="552"/>
        <v>10</v>
      </c>
      <c r="EC16" s="4">
        <f t="shared" si="553"/>
        <v>7</v>
      </c>
      <c r="ED16" s="4">
        <f t="shared" si="554"/>
        <v>1</v>
      </c>
      <c r="EF16" s="4">
        <f t="shared" ref="EF16:GL16" si="562">COUNTIFS($NG16:$NL25,EF$1)</f>
        <v>0</v>
      </c>
      <c r="EG16" s="4">
        <f t="shared" si="562"/>
        <v>2</v>
      </c>
      <c r="EH16" s="4">
        <f t="shared" si="562"/>
        <v>1</v>
      </c>
      <c r="EI16" s="4">
        <f t="shared" si="562"/>
        <v>1</v>
      </c>
      <c r="EJ16" s="4">
        <f t="shared" si="562"/>
        <v>3</v>
      </c>
      <c r="EK16" s="4">
        <f t="shared" si="562"/>
        <v>0</v>
      </c>
      <c r="EL16" s="4">
        <f t="shared" si="562"/>
        <v>0</v>
      </c>
      <c r="EM16" s="4">
        <f t="shared" si="562"/>
        <v>0</v>
      </c>
      <c r="EN16" s="4">
        <f t="shared" si="562"/>
        <v>1</v>
      </c>
      <c r="EO16" s="4">
        <f t="shared" si="562"/>
        <v>0</v>
      </c>
      <c r="EP16" s="4">
        <f t="shared" si="562"/>
        <v>2</v>
      </c>
      <c r="EQ16" s="4">
        <f t="shared" si="562"/>
        <v>0</v>
      </c>
      <c r="ER16" s="4">
        <f t="shared" si="562"/>
        <v>1</v>
      </c>
      <c r="ES16" s="4">
        <f t="shared" si="562"/>
        <v>1</v>
      </c>
      <c r="ET16" s="4">
        <f t="shared" si="562"/>
        <v>2</v>
      </c>
      <c r="EU16" s="4">
        <f t="shared" si="562"/>
        <v>0</v>
      </c>
      <c r="EV16" s="4">
        <f t="shared" si="562"/>
        <v>0</v>
      </c>
      <c r="EW16" s="4">
        <f t="shared" si="562"/>
        <v>1</v>
      </c>
      <c r="EX16" s="4">
        <f t="shared" si="562"/>
        <v>0</v>
      </c>
      <c r="EY16" s="4">
        <f t="shared" si="562"/>
        <v>3</v>
      </c>
      <c r="EZ16" s="4">
        <f t="shared" si="562"/>
        <v>0</v>
      </c>
      <c r="FA16" s="4">
        <f t="shared" si="562"/>
        <v>0</v>
      </c>
      <c r="FB16" s="4">
        <f t="shared" si="562"/>
        <v>1</v>
      </c>
      <c r="FC16" s="4">
        <f t="shared" si="562"/>
        <v>3</v>
      </c>
      <c r="FD16" s="4">
        <f t="shared" si="562"/>
        <v>0</v>
      </c>
      <c r="FE16" s="4">
        <f t="shared" si="562"/>
        <v>0</v>
      </c>
      <c r="FF16" s="4">
        <f t="shared" si="562"/>
        <v>0</v>
      </c>
      <c r="FG16" s="4">
        <f t="shared" si="562"/>
        <v>3</v>
      </c>
      <c r="FH16" s="4">
        <f t="shared" si="562"/>
        <v>1</v>
      </c>
      <c r="FI16" s="4">
        <f t="shared" si="562"/>
        <v>0</v>
      </c>
      <c r="FJ16" s="4">
        <f t="shared" si="562"/>
        <v>3</v>
      </c>
      <c r="FK16" s="4">
        <f t="shared" si="562"/>
        <v>0</v>
      </c>
      <c r="FL16" s="4">
        <f t="shared" si="562"/>
        <v>3</v>
      </c>
      <c r="FM16" s="4">
        <f t="shared" si="562"/>
        <v>2</v>
      </c>
      <c r="FN16" s="4">
        <f t="shared" si="562"/>
        <v>2</v>
      </c>
      <c r="FO16" s="4">
        <f t="shared" si="562"/>
        <v>0</v>
      </c>
      <c r="FP16" s="4">
        <f t="shared" si="562"/>
        <v>3</v>
      </c>
      <c r="FQ16" s="4">
        <f t="shared" si="562"/>
        <v>1</v>
      </c>
      <c r="FR16" s="4">
        <f t="shared" si="562"/>
        <v>0</v>
      </c>
      <c r="FS16" s="4">
        <f t="shared" si="562"/>
        <v>1</v>
      </c>
      <c r="FT16" s="4">
        <f t="shared" si="562"/>
        <v>1</v>
      </c>
      <c r="FU16" s="4">
        <f t="shared" si="562"/>
        <v>0</v>
      </c>
      <c r="FV16" s="4">
        <f t="shared" si="562"/>
        <v>0</v>
      </c>
      <c r="FW16" s="4">
        <f t="shared" si="562"/>
        <v>2</v>
      </c>
      <c r="FX16" s="4">
        <f t="shared" si="562"/>
        <v>0</v>
      </c>
      <c r="FY16" s="4">
        <f t="shared" si="562"/>
        <v>0</v>
      </c>
      <c r="FZ16" s="4">
        <f t="shared" si="562"/>
        <v>0</v>
      </c>
      <c r="GA16" s="4">
        <f t="shared" si="562"/>
        <v>1</v>
      </c>
      <c r="GB16" s="4">
        <f t="shared" si="562"/>
        <v>2</v>
      </c>
      <c r="GC16" s="4">
        <f t="shared" si="562"/>
        <v>0</v>
      </c>
      <c r="GD16" s="4">
        <f t="shared" si="562"/>
        <v>0</v>
      </c>
      <c r="GE16" s="4">
        <f t="shared" si="562"/>
        <v>4</v>
      </c>
      <c r="GF16" s="4">
        <f t="shared" si="562"/>
        <v>1</v>
      </c>
      <c r="GG16" s="4">
        <f t="shared" si="562"/>
        <v>2</v>
      </c>
      <c r="GH16" s="4">
        <f t="shared" si="562"/>
        <v>1</v>
      </c>
      <c r="GI16" s="4">
        <f t="shared" si="562"/>
        <v>1</v>
      </c>
      <c r="GJ16" s="4">
        <f t="shared" si="562"/>
        <v>0</v>
      </c>
      <c r="GK16" s="4">
        <f t="shared" si="562"/>
        <v>2</v>
      </c>
      <c r="GL16" s="4">
        <f t="shared" si="562"/>
        <v>2</v>
      </c>
      <c r="GM16">
        <f t="shared" si="556"/>
        <v>60</v>
      </c>
      <c r="GO16">
        <f t="shared" si="326"/>
        <v>1</v>
      </c>
      <c r="GP16">
        <f t="shared" si="508"/>
        <v>0</v>
      </c>
      <c r="GQ16">
        <f t="shared" si="509"/>
        <v>0</v>
      </c>
      <c r="GR16">
        <f t="shared" si="510"/>
        <v>1</v>
      </c>
      <c r="GS16">
        <f t="shared" si="511"/>
        <v>0</v>
      </c>
      <c r="GT16">
        <f t="shared" si="512"/>
        <v>0</v>
      </c>
      <c r="GU16">
        <f t="shared" si="513"/>
        <v>0</v>
      </c>
      <c r="GV16" s="1">
        <f t="shared" si="329"/>
        <v>5</v>
      </c>
      <c r="GW16">
        <f t="shared" si="330"/>
        <v>0</v>
      </c>
      <c r="GX16">
        <f t="shared" si="181"/>
        <v>0</v>
      </c>
      <c r="GY16">
        <f t="shared" si="182"/>
        <v>0</v>
      </c>
      <c r="GZ16">
        <f t="shared" si="183"/>
        <v>0</v>
      </c>
      <c r="HA16">
        <f t="shared" si="184"/>
        <v>0</v>
      </c>
      <c r="HB16">
        <f t="shared" si="185"/>
        <v>0</v>
      </c>
      <c r="HC16">
        <f t="shared" si="186"/>
        <v>0</v>
      </c>
      <c r="HD16">
        <f t="shared" si="187"/>
        <v>0</v>
      </c>
      <c r="HE16">
        <f t="shared" si="188"/>
        <v>0</v>
      </c>
      <c r="HF16">
        <f t="shared" si="189"/>
        <v>0</v>
      </c>
      <c r="HG16">
        <f t="shared" si="190"/>
        <v>0</v>
      </c>
      <c r="HH16">
        <f t="shared" si="191"/>
        <v>0</v>
      </c>
      <c r="HI16">
        <f t="shared" si="192"/>
        <v>0</v>
      </c>
      <c r="HJ16">
        <f t="shared" si="193"/>
        <v>0</v>
      </c>
      <c r="HK16">
        <f t="shared" si="194"/>
        <v>0</v>
      </c>
      <c r="HL16">
        <f t="shared" si="195"/>
        <v>0</v>
      </c>
      <c r="HM16">
        <f t="shared" si="196"/>
        <v>0</v>
      </c>
      <c r="HN16">
        <f t="shared" si="197"/>
        <v>0</v>
      </c>
      <c r="HO16">
        <f t="shared" si="198"/>
        <v>0</v>
      </c>
      <c r="HP16">
        <f t="shared" si="199"/>
        <v>0</v>
      </c>
      <c r="HQ16">
        <f t="shared" si="200"/>
        <v>0</v>
      </c>
      <c r="HR16">
        <f t="shared" si="201"/>
        <v>0</v>
      </c>
      <c r="HS16">
        <f t="shared" si="202"/>
        <v>0</v>
      </c>
      <c r="HT16">
        <f t="shared" si="203"/>
        <v>0</v>
      </c>
      <c r="HU16">
        <f t="shared" si="204"/>
        <v>0</v>
      </c>
      <c r="HV16">
        <f t="shared" si="205"/>
        <v>0</v>
      </c>
      <c r="HW16">
        <f t="shared" si="206"/>
        <v>0</v>
      </c>
      <c r="HX16">
        <f t="shared" si="207"/>
        <v>0</v>
      </c>
      <c r="HY16">
        <f t="shared" si="208"/>
        <v>0</v>
      </c>
      <c r="HZ16">
        <f t="shared" si="209"/>
        <v>0</v>
      </c>
      <c r="IA16">
        <f t="shared" si="210"/>
        <v>0</v>
      </c>
      <c r="IB16">
        <f t="shared" si="211"/>
        <v>0</v>
      </c>
      <c r="IC16">
        <f t="shared" si="212"/>
        <v>0</v>
      </c>
      <c r="ID16">
        <f t="shared" si="213"/>
        <v>0</v>
      </c>
      <c r="IE16">
        <f t="shared" si="214"/>
        <v>0</v>
      </c>
      <c r="IF16">
        <f t="shared" si="215"/>
        <v>0</v>
      </c>
      <c r="IG16">
        <f t="shared" si="216"/>
        <v>0</v>
      </c>
      <c r="IH16">
        <f t="shared" si="217"/>
        <v>0</v>
      </c>
      <c r="II16">
        <f t="shared" si="218"/>
        <v>1</v>
      </c>
      <c r="IJ16">
        <f t="shared" si="219"/>
        <v>0</v>
      </c>
      <c r="IK16">
        <f t="shared" si="220"/>
        <v>0</v>
      </c>
      <c r="IL16">
        <f t="shared" si="221"/>
        <v>0</v>
      </c>
      <c r="IM16">
        <f t="shared" si="222"/>
        <v>0</v>
      </c>
      <c r="IN16">
        <f t="shared" si="223"/>
        <v>0</v>
      </c>
      <c r="IO16">
        <f t="shared" si="224"/>
        <v>0</v>
      </c>
      <c r="IP16">
        <f t="shared" si="225"/>
        <v>0</v>
      </c>
      <c r="IQ16">
        <f t="shared" si="226"/>
        <v>0</v>
      </c>
      <c r="IR16">
        <f t="shared" si="227"/>
        <v>0</v>
      </c>
      <c r="IS16">
        <f t="shared" si="228"/>
        <v>0</v>
      </c>
      <c r="IT16">
        <f t="shared" si="229"/>
        <v>0</v>
      </c>
      <c r="IU16">
        <f t="shared" si="230"/>
        <v>0</v>
      </c>
      <c r="IV16">
        <f t="shared" si="231"/>
        <v>0</v>
      </c>
      <c r="IW16">
        <f t="shared" si="232"/>
        <v>0</v>
      </c>
      <c r="IX16">
        <f t="shared" si="233"/>
        <v>0</v>
      </c>
      <c r="IY16">
        <f t="shared" si="234"/>
        <v>0</v>
      </c>
      <c r="IZ16">
        <f t="shared" si="235"/>
        <v>0</v>
      </c>
      <c r="JA16">
        <f t="shared" si="236"/>
        <v>0</v>
      </c>
      <c r="JB16">
        <f t="shared" si="331"/>
        <v>0</v>
      </c>
      <c r="JC16">
        <f t="shared" si="332"/>
        <v>0</v>
      </c>
      <c r="JF16">
        <f t="shared" si="333"/>
        <v>0</v>
      </c>
      <c r="JG16">
        <f t="shared" si="334"/>
        <v>0</v>
      </c>
      <c r="JH16">
        <f t="shared" si="335"/>
        <v>1</v>
      </c>
      <c r="JI16">
        <f t="shared" si="336"/>
        <v>0</v>
      </c>
      <c r="JJ16">
        <f t="shared" si="337"/>
        <v>0</v>
      </c>
      <c r="JK16">
        <f t="shared" si="338"/>
        <v>0</v>
      </c>
      <c r="JL16">
        <f t="shared" si="339"/>
        <v>0</v>
      </c>
      <c r="JM16">
        <f t="shared" si="340"/>
        <v>0</v>
      </c>
      <c r="JN16">
        <f t="shared" si="341"/>
        <v>0</v>
      </c>
      <c r="JO16">
        <f t="shared" si="342"/>
        <v>0</v>
      </c>
      <c r="JP16">
        <f t="shared" si="343"/>
        <v>0</v>
      </c>
      <c r="JQ16">
        <f t="shared" si="344"/>
        <v>0</v>
      </c>
      <c r="JR16">
        <f t="shared" si="345"/>
        <v>0</v>
      </c>
      <c r="JS16">
        <f t="shared" si="346"/>
        <v>0</v>
      </c>
      <c r="JT16">
        <f t="shared" si="347"/>
        <v>0</v>
      </c>
      <c r="JU16">
        <f t="shared" si="348"/>
        <v>0</v>
      </c>
      <c r="JV16">
        <f t="shared" si="349"/>
        <v>0</v>
      </c>
      <c r="JW16">
        <f t="shared" si="350"/>
        <v>0</v>
      </c>
      <c r="JX16">
        <f t="shared" si="351"/>
        <v>0</v>
      </c>
      <c r="JY16">
        <f t="shared" si="352"/>
        <v>0</v>
      </c>
      <c r="JZ16">
        <f t="shared" si="353"/>
        <v>0</v>
      </c>
      <c r="KA16">
        <f t="shared" si="354"/>
        <v>0</v>
      </c>
      <c r="KB16">
        <f t="shared" si="355"/>
        <v>0</v>
      </c>
      <c r="KC16">
        <f t="shared" si="356"/>
        <v>0</v>
      </c>
      <c r="KD16">
        <f t="shared" si="357"/>
        <v>0</v>
      </c>
      <c r="KE16">
        <f t="shared" si="358"/>
        <v>0</v>
      </c>
      <c r="KF16">
        <f t="shared" si="359"/>
        <v>0</v>
      </c>
      <c r="KG16">
        <f t="shared" si="360"/>
        <v>0</v>
      </c>
      <c r="KH16">
        <f t="shared" si="361"/>
        <v>0</v>
      </c>
      <c r="KI16">
        <f t="shared" si="362"/>
        <v>0</v>
      </c>
      <c r="KJ16">
        <f t="shared" si="363"/>
        <v>0</v>
      </c>
      <c r="KK16">
        <f t="shared" si="364"/>
        <v>0</v>
      </c>
      <c r="KL16">
        <f t="shared" si="365"/>
        <v>0</v>
      </c>
      <c r="KM16">
        <f t="shared" si="366"/>
        <v>0</v>
      </c>
      <c r="KN16">
        <f t="shared" si="367"/>
        <v>0</v>
      </c>
      <c r="KO16">
        <f t="shared" si="368"/>
        <v>0</v>
      </c>
      <c r="KP16">
        <f t="shared" si="369"/>
        <v>0</v>
      </c>
      <c r="KQ16">
        <f t="shared" si="370"/>
        <v>1</v>
      </c>
      <c r="KR16">
        <f t="shared" si="371"/>
        <v>0</v>
      </c>
      <c r="KS16">
        <f t="shared" si="372"/>
        <v>0</v>
      </c>
      <c r="KT16">
        <f t="shared" si="373"/>
        <v>0</v>
      </c>
      <c r="KU16">
        <f t="shared" si="374"/>
        <v>0</v>
      </c>
      <c r="KV16">
        <f t="shared" si="375"/>
        <v>0</v>
      </c>
      <c r="KW16">
        <f t="shared" si="376"/>
        <v>0</v>
      </c>
      <c r="KX16">
        <f t="shared" si="377"/>
        <v>0</v>
      </c>
      <c r="KY16">
        <f t="shared" si="378"/>
        <v>0</v>
      </c>
      <c r="KZ16">
        <f t="shared" si="379"/>
        <v>0</v>
      </c>
      <c r="LA16">
        <f t="shared" si="380"/>
        <v>0</v>
      </c>
      <c r="LB16">
        <f t="shared" si="381"/>
        <v>0</v>
      </c>
      <c r="LC16">
        <f t="shared" si="382"/>
        <v>0</v>
      </c>
      <c r="LD16">
        <f t="shared" si="383"/>
        <v>0</v>
      </c>
      <c r="LE16">
        <f t="shared" si="384"/>
        <v>0</v>
      </c>
      <c r="LF16">
        <f t="shared" si="385"/>
        <v>0</v>
      </c>
      <c r="LG16">
        <f t="shared" si="386"/>
        <v>0</v>
      </c>
      <c r="LH16">
        <f t="shared" si="387"/>
        <v>0</v>
      </c>
      <c r="LI16">
        <f t="shared" si="388"/>
        <v>0</v>
      </c>
      <c r="LJ16">
        <f t="shared" si="389"/>
        <v>0</v>
      </c>
      <c r="LK16">
        <f t="shared" si="390"/>
        <v>0</v>
      </c>
      <c r="LL16">
        <f t="shared" si="391"/>
        <v>0</v>
      </c>
      <c r="LN16">
        <f t="shared" si="392"/>
        <v>2</v>
      </c>
      <c r="LO16" s="12">
        <f t="shared" si="464"/>
        <v>7.5</v>
      </c>
      <c r="LQ16">
        <f t="shared" ref="LQ16:LR16" si="563">COUNTIFS($NG17:$NL26,NG26)</f>
        <v>2</v>
      </c>
      <c r="LR16">
        <f t="shared" si="563"/>
        <v>1</v>
      </c>
      <c r="LS16">
        <f t="shared" si="466"/>
        <v>2</v>
      </c>
      <c r="LT16">
        <f t="shared" si="467"/>
        <v>2</v>
      </c>
      <c r="LU16">
        <f t="shared" si="468"/>
        <v>2</v>
      </c>
      <c r="LV16">
        <f t="shared" si="394"/>
        <v>2</v>
      </c>
      <c r="LX16" s="5">
        <f t="shared" ref="LX16:MC16" si="564">COUNTIFS($NG16:$NL25,NG26)</f>
        <v>1</v>
      </c>
      <c r="LY16" s="5">
        <f t="shared" si="564"/>
        <v>0</v>
      </c>
      <c r="LZ16" s="5">
        <f t="shared" si="564"/>
        <v>1</v>
      </c>
      <c r="MA16" s="5">
        <f t="shared" si="564"/>
        <v>1</v>
      </c>
      <c r="MB16" s="5">
        <f t="shared" si="564"/>
        <v>1</v>
      </c>
      <c r="MC16" s="5">
        <f t="shared" si="564"/>
        <v>1</v>
      </c>
      <c r="MD16" s="5"/>
      <c r="ME16" s="5">
        <f t="shared" si="395"/>
        <v>0</v>
      </c>
      <c r="MF16" s="5">
        <f>IF(LY16=(LR16-1),0,1)</f>
        <v>0</v>
      </c>
      <c r="MG16" s="5">
        <f t="shared" si="469"/>
        <v>0</v>
      </c>
      <c r="MH16" s="5">
        <f t="shared" si="470"/>
        <v>0</v>
      </c>
      <c r="MI16" s="5">
        <f t="shared" si="397"/>
        <v>0</v>
      </c>
      <c r="MJ16" s="5">
        <f t="shared" si="398"/>
        <v>0</v>
      </c>
      <c r="MK16" s="5"/>
      <c r="ML16" s="20">
        <f t="shared" si="471"/>
        <v>0</v>
      </c>
      <c r="MN16" s="4">
        <f t="shared" si="499"/>
        <v>0</v>
      </c>
      <c r="MO16" s="4">
        <f t="shared" si="500"/>
        <v>0</v>
      </c>
      <c r="MP16" s="4">
        <f t="shared" si="501"/>
        <v>0</v>
      </c>
      <c r="MQ16" s="4">
        <f t="shared" si="502"/>
        <v>0</v>
      </c>
      <c r="MR16" s="4">
        <f t="shared" si="503"/>
        <v>0</v>
      </c>
      <c r="MS16" s="4">
        <f t="shared" si="504"/>
        <v>0</v>
      </c>
      <c r="MU16">
        <f t="shared" si="472"/>
        <v>0</v>
      </c>
      <c r="MV16">
        <f t="shared" si="400"/>
        <v>1</v>
      </c>
      <c r="MW16">
        <f t="shared" si="473"/>
        <v>0</v>
      </c>
      <c r="MX16">
        <f t="shared" si="401"/>
        <v>0</v>
      </c>
      <c r="MY16">
        <f t="shared" si="485"/>
        <v>0</v>
      </c>
      <c r="MZ16">
        <f t="shared" si="486"/>
        <v>0</v>
      </c>
      <c r="NA16">
        <f t="shared" si="402"/>
        <v>1</v>
      </c>
      <c r="NB16">
        <f t="shared" si="403"/>
        <v>1</v>
      </c>
      <c r="NC16">
        <f t="shared" si="404"/>
        <v>0</v>
      </c>
      <c r="ND16">
        <f t="shared" si="405"/>
        <v>16</v>
      </c>
      <c r="NE16">
        <f>COUNTIFS(RN$2:RN$206,ND16)</f>
        <v>7</v>
      </c>
      <c r="NG16" s="13">
        <v>3</v>
      </c>
      <c r="NH16" s="13">
        <v>28</v>
      </c>
      <c r="NI16" s="13">
        <v>37</v>
      </c>
      <c r="NJ16" s="13">
        <v>38</v>
      </c>
      <c r="NK16" s="13">
        <v>44</v>
      </c>
      <c r="NL16" s="13">
        <v>59</v>
      </c>
      <c r="NM16" s="13"/>
      <c r="NN16" s="1">
        <f t="shared" si="406"/>
        <v>1</v>
      </c>
      <c r="NO16" s="1">
        <f t="shared" si="407"/>
        <v>1</v>
      </c>
      <c r="NP16" s="30">
        <f t="shared" si="408"/>
        <v>2</v>
      </c>
      <c r="NQ16" s="13"/>
      <c r="NR16" s="1">
        <f t="shared" si="409"/>
        <v>25</v>
      </c>
      <c r="NS16" s="1">
        <f t="shared" si="410"/>
        <v>9</v>
      </c>
      <c r="NT16" s="1">
        <f t="shared" si="411"/>
        <v>1</v>
      </c>
      <c r="NU16" s="1">
        <f t="shared" si="412"/>
        <v>6</v>
      </c>
      <c r="NV16" s="1">
        <f t="shared" si="413"/>
        <v>15</v>
      </c>
      <c r="NW16" s="1"/>
      <c r="NX16" s="1">
        <f t="shared" si="414"/>
        <v>5</v>
      </c>
      <c r="NY16" s="1"/>
      <c r="NZ16" s="1">
        <f t="shared" si="415"/>
        <v>1</v>
      </c>
      <c r="OA16" s="1">
        <f t="shared" si="255"/>
        <v>3</v>
      </c>
      <c r="OB16" s="1">
        <f t="shared" si="256"/>
        <v>4</v>
      </c>
      <c r="OC16" s="1">
        <f t="shared" si="257"/>
        <v>4</v>
      </c>
      <c r="OD16" s="1">
        <f t="shared" si="258"/>
        <v>5</v>
      </c>
      <c r="OE16" s="1">
        <f t="shared" si="259"/>
        <v>6</v>
      </c>
      <c r="OF16" s="1"/>
      <c r="OG16" s="1">
        <f t="shared" si="416"/>
        <v>5</v>
      </c>
      <c r="OH16" s="1"/>
      <c r="OI16" s="1">
        <f t="shared" si="474"/>
        <v>0</v>
      </c>
      <c r="OJ16" s="1">
        <f t="shared" si="417"/>
        <v>2</v>
      </c>
      <c r="OK16" s="1">
        <f t="shared" si="418"/>
        <v>1</v>
      </c>
      <c r="OL16" s="1">
        <f t="shared" si="419"/>
        <v>0</v>
      </c>
      <c r="OM16" s="1">
        <f t="shared" si="420"/>
        <v>9</v>
      </c>
      <c r="ON16" s="1">
        <f t="shared" si="421"/>
        <v>3</v>
      </c>
      <c r="OO16" s="1"/>
      <c r="OP16" s="1">
        <f t="shared" si="422"/>
        <v>2</v>
      </c>
      <c r="OQ16" s="1">
        <f t="shared" si="475"/>
        <v>4</v>
      </c>
      <c r="OR16" s="1">
        <f t="shared" si="423"/>
        <v>4</v>
      </c>
      <c r="OS16" s="1">
        <f t="shared" si="424"/>
        <v>4</v>
      </c>
      <c r="OT16" s="1">
        <f t="shared" si="425"/>
        <v>0</v>
      </c>
      <c r="OU16" s="1">
        <f t="shared" si="426"/>
        <v>0</v>
      </c>
      <c r="OV16" s="19">
        <f t="shared" si="260"/>
        <v>5</v>
      </c>
      <c r="OW16" s="1"/>
      <c r="OX16" s="19">
        <f t="shared" si="427"/>
        <v>4</v>
      </c>
      <c r="OY16" s="1">
        <f t="shared" si="261"/>
        <v>4</v>
      </c>
      <c r="OZ16" s="1"/>
      <c r="PA16" s="1">
        <f t="shared" si="262"/>
        <v>4</v>
      </c>
      <c r="PB16" s="1">
        <f t="shared" si="428"/>
        <v>2</v>
      </c>
      <c r="PC16" s="1"/>
      <c r="PD16" s="19">
        <f t="shared" si="263"/>
        <v>4</v>
      </c>
      <c r="PE16" s="1"/>
      <c r="PF16" s="24">
        <f t="shared" si="264"/>
        <v>0</v>
      </c>
      <c r="PH16" s="13"/>
      <c r="PI16" s="1">
        <f>IF(MIN(PV16:QA16)=100,0,MIN(PV16:QA16))</f>
        <v>0</v>
      </c>
      <c r="PJ16" s="19">
        <f t="shared" si="265"/>
        <v>0</v>
      </c>
      <c r="PK16" s="1">
        <f>IF(MIN(QC16:QH16)=100,0,MIN(QC16:QH16))</f>
        <v>2</v>
      </c>
      <c r="PL16" s="19">
        <f t="shared" si="266"/>
        <v>2</v>
      </c>
      <c r="PM16" s="1">
        <f>IF(MIN(QJ16:QO16)=100,0,MIN(QJ16:QO16))</f>
        <v>1</v>
      </c>
      <c r="PN16" s="19">
        <f t="shared" si="267"/>
        <v>2</v>
      </c>
      <c r="PO16" s="1">
        <f t="shared" si="430"/>
        <v>0</v>
      </c>
      <c r="PP16" s="19">
        <f t="shared" si="268"/>
        <v>0</v>
      </c>
      <c r="PQ16" s="1">
        <f t="shared" si="431"/>
        <v>9</v>
      </c>
      <c r="PR16" s="19">
        <f t="shared" si="269"/>
        <v>1</v>
      </c>
      <c r="PS16" s="1">
        <f t="shared" si="432"/>
        <v>3</v>
      </c>
      <c r="PT16" s="19">
        <f t="shared" si="270"/>
        <v>1</v>
      </c>
      <c r="PV16" s="1">
        <f t="shared" si="271"/>
        <v>100</v>
      </c>
      <c r="PW16" s="1">
        <f t="shared" si="272"/>
        <v>100</v>
      </c>
      <c r="PX16" s="1">
        <f t="shared" si="273"/>
        <v>100</v>
      </c>
      <c r="PY16" s="1">
        <f t="shared" si="274"/>
        <v>100</v>
      </c>
      <c r="PZ16" s="1">
        <f t="shared" si="275"/>
        <v>100</v>
      </c>
      <c r="QA16" s="1">
        <f t="shared" si="276"/>
        <v>100</v>
      </c>
      <c r="QB16" s="1"/>
      <c r="QC16" s="1">
        <f t="shared" si="277"/>
        <v>100</v>
      </c>
      <c r="QD16" s="1">
        <f t="shared" si="278"/>
        <v>100</v>
      </c>
      <c r="QE16" s="1">
        <f t="shared" si="279"/>
        <v>2</v>
      </c>
      <c r="QF16" s="1">
        <f t="shared" si="280"/>
        <v>100</v>
      </c>
      <c r="QG16" s="1">
        <f t="shared" si="281"/>
        <v>100</v>
      </c>
      <c r="QH16" s="1">
        <f t="shared" si="282"/>
        <v>100</v>
      </c>
      <c r="QI16" s="1"/>
      <c r="QJ16" s="1">
        <f t="shared" si="283"/>
        <v>100</v>
      </c>
      <c r="QK16" s="1">
        <f t="shared" si="284"/>
        <v>100</v>
      </c>
      <c r="QL16" s="1">
        <f t="shared" si="285"/>
        <v>8</v>
      </c>
      <c r="QM16" s="1">
        <f t="shared" si="286"/>
        <v>1</v>
      </c>
      <c r="QN16" s="1">
        <f t="shared" si="287"/>
        <v>100</v>
      </c>
      <c r="QO16" s="1">
        <f t="shared" si="288"/>
        <v>100</v>
      </c>
      <c r="QP16" s="1"/>
      <c r="QQ16" s="1">
        <f t="shared" si="289"/>
        <v>100</v>
      </c>
      <c r="QR16" s="1">
        <f t="shared" si="290"/>
        <v>100</v>
      </c>
      <c r="QS16" s="1">
        <f t="shared" si="291"/>
        <v>100</v>
      </c>
      <c r="QT16" s="1">
        <f t="shared" si="292"/>
        <v>100</v>
      </c>
      <c r="QU16" s="1">
        <f t="shared" si="293"/>
        <v>100</v>
      </c>
      <c r="QV16" s="1">
        <f t="shared" si="294"/>
        <v>100</v>
      </c>
      <c r="QW16" s="1"/>
      <c r="QX16" s="1">
        <f t="shared" si="295"/>
        <v>100</v>
      </c>
      <c r="QY16" s="1">
        <f t="shared" si="296"/>
        <v>100</v>
      </c>
      <c r="QZ16" s="1">
        <f t="shared" si="297"/>
        <v>100</v>
      </c>
      <c r="RA16" s="1">
        <f t="shared" si="298"/>
        <v>100</v>
      </c>
      <c r="RB16" s="1">
        <f t="shared" si="299"/>
        <v>100</v>
      </c>
      <c r="RC16" s="1">
        <f t="shared" si="300"/>
        <v>9</v>
      </c>
      <c r="RD16" s="1"/>
      <c r="RE16" s="1">
        <f t="shared" si="301"/>
        <v>100</v>
      </c>
      <c r="RF16" s="1">
        <f t="shared" si="302"/>
        <v>100</v>
      </c>
      <c r="RG16" s="1">
        <f t="shared" si="303"/>
        <v>100</v>
      </c>
      <c r="RH16" s="1">
        <f t="shared" si="304"/>
        <v>100</v>
      </c>
      <c r="RI16" s="1">
        <f t="shared" si="305"/>
        <v>100</v>
      </c>
      <c r="RJ16" s="1">
        <f t="shared" si="306"/>
        <v>3</v>
      </c>
      <c r="RK16" s="13"/>
      <c r="RL16">
        <f>SUM(IF(FREQUENCY(NG17:NL25,NG17:NL25)&gt;0,1))</f>
        <v>31</v>
      </c>
      <c r="RM16">
        <f t="shared" si="478"/>
        <v>27</v>
      </c>
      <c r="RN16">
        <f t="shared" si="537"/>
        <v>26</v>
      </c>
      <c r="RO16">
        <f t="shared" ref="RO16:TU16" si="565">IF(COUNTIFS($NG16:$NL25,RO$1),"x",RO$1)</f>
        <v>1</v>
      </c>
      <c r="RP16" t="str">
        <f t="shared" si="565"/>
        <v>x</v>
      </c>
      <c r="RQ16" t="str">
        <f t="shared" si="565"/>
        <v>x</v>
      </c>
      <c r="RR16" t="str">
        <f t="shared" si="565"/>
        <v>x</v>
      </c>
      <c r="RS16" t="str">
        <f t="shared" si="565"/>
        <v>x</v>
      </c>
      <c r="RT16">
        <f t="shared" si="565"/>
        <v>6</v>
      </c>
      <c r="RU16">
        <f t="shared" si="565"/>
        <v>7</v>
      </c>
      <c r="RV16">
        <f t="shared" si="565"/>
        <v>8</v>
      </c>
      <c r="RW16" t="str">
        <f t="shared" si="565"/>
        <v>x</v>
      </c>
      <c r="RX16" s="2">
        <f t="shared" si="565"/>
        <v>10</v>
      </c>
      <c r="RY16" t="str">
        <f t="shared" si="565"/>
        <v>x</v>
      </c>
      <c r="RZ16">
        <f t="shared" si="565"/>
        <v>12</v>
      </c>
      <c r="SA16" t="str">
        <f t="shared" si="565"/>
        <v>x</v>
      </c>
      <c r="SB16" t="str">
        <f t="shared" si="565"/>
        <v>x</v>
      </c>
      <c r="SC16" t="str">
        <f t="shared" si="565"/>
        <v>x</v>
      </c>
      <c r="SD16">
        <f t="shared" si="565"/>
        <v>16</v>
      </c>
      <c r="SE16">
        <f t="shared" si="565"/>
        <v>17</v>
      </c>
      <c r="SF16" t="str">
        <f t="shared" si="565"/>
        <v>x</v>
      </c>
      <c r="SG16">
        <f t="shared" si="565"/>
        <v>19</v>
      </c>
      <c r="SH16" t="str">
        <f t="shared" si="565"/>
        <v>x</v>
      </c>
      <c r="SI16">
        <f t="shared" si="565"/>
        <v>21</v>
      </c>
      <c r="SJ16">
        <f t="shared" si="565"/>
        <v>22</v>
      </c>
      <c r="SK16" t="str">
        <f t="shared" si="565"/>
        <v>x</v>
      </c>
      <c r="SL16" t="str">
        <f t="shared" si="565"/>
        <v>x</v>
      </c>
      <c r="SM16">
        <f t="shared" si="565"/>
        <v>25</v>
      </c>
      <c r="SN16">
        <f t="shared" si="565"/>
        <v>26</v>
      </c>
      <c r="SO16">
        <f t="shared" si="565"/>
        <v>27</v>
      </c>
      <c r="SP16" t="str">
        <f t="shared" si="565"/>
        <v>x</v>
      </c>
      <c r="SQ16" t="str">
        <f t="shared" si="565"/>
        <v>x</v>
      </c>
      <c r="SR16">
        <f t="shared" si="565"/>
        <v>30</v>
      </c>
      <c r="SS16" t="str">
        <f t="shared" si="565"/>
        <v>x</v>
      </c>
      <c r="ST16">
        <f t="shared" si="565"/>
        <v>32</v>
      </c>
      <c r="SU16" t="str">
        <f t="shared" si="565"/>
        <v>x</v>
      </c>
      <c r="SV16" t="str">
        <f t="shared" si="565"/>
        <v>x</v>
      </c>
      <c r="SW16" t="str">
        <f t="shared" si="565"/>
        <v>x</v>
      </c>
      <c r="SX16">
        <f t="shared" si="565"/>
        <v>36</v>
      </c>
      <c r="SY16" t="str">
        <f t="shared" si="565"/>
        <v>x</v>
      </c>
      <c r="SZ16" t="str">
        <f t="shared" si="565"/>
        <v>x</v>
      </c>
      <c r="TA16">
        <f t="shared" si="565"/>
        <v>39</v>
      </c>
      <c r="TB16" t="str">
        <f t="shared" si="565"/>
        <v>x</v>
      </c>
      <c r="TC16" t="str">
        <f t="shared" si="565"/>
        <v>x</v>
      </c>
      <c r="TD16">
        <f t="shared" si="565"/>
        <v>42</v>
      </c>
      <c r="TE16">
        <f t="shared" si="565"/>
        <v>43</v>
      </c>
      <c r="TF16" t="str">
        <f t="shared" si="565"/>
        <v>x</v>
      </c>
      <c r="TG16">
        <f t="shared" si="565"/>
        <v>45</v>
      </c>
      <c r="TH16">
        <f t="shared" si="565"/>
        <v>46</v>
      </c>
      <c r="TI16">
        <f t="shared" si="565"/>
        <v>47</v>
      </c>
      <c r="TJ16" t="str">
        <f t="shared" si="565"/>
        <v>x</v>
      </c>
      <c r="TK16" t="str">
        <f t="shared" si="565"/>
        <v>x</v>
      </c>
      <c r="TL16">
        <f t="shared" si="565"/>
        <v>50</v>
      </c>
      <c r="TM16">
        <f t="shared" si="565"/>
        <v>51</v>
      </c>
      <c r="TN16" t="str">
        <f t="shared" si="565"/>
        <v>x</v>
      </c>
      <c r="TO16" t="str">
        <f t="shared" si="565"/>
        <v>x</v>
      </c>
      <c r="TP16" t="str">
        <f t="shared" si="565"/>
        <v>x</v>
      </c>
      <c r="TQ16" t="str">
        <f t="shared" si="565"/>
        <v>x</v>
      </c>
      <c r="TR16" t="str">
        <f t="shared" si="565"/>
        <v>x</v>
      </c>
      <c r="TS16">
        <f t="shared" si="565"/>
        <v>57</v>
      </c>
      <c r="TT16" t="str">
        <f t="shared" si="565"/>
        <v>x</v>
      </c>
      <c r="TU16" t="str">
        <f t="shared" si="565"/>
        <v>x</v>
      </c>
      <c r="TV16">
        <f t="shared" si="436"/>
        <v>27</v>
      </c>
      <c r="TW16">
        <f t="shared" ref="TW16:WC16" si="566">IF(COUNTIFS($NG16:$NL24,TW$1),"x",TW$1)</f>
        <v>1</v>
      </c>
      <c r="TX16" t="str">
        <f t="shared" si="566"/>
        <v>x</v>
      </c>
      <c r="TY16" t="str">
        <f t="shared" si="566"/>
        <v>x</v>
      </c>
      <c r="TZ16" t="str">
        <f t="shared" si="566"/>
        <v>x</v>
      </c>
      <c r="UA16" t="str">
        <f t="shared" si="566"/>
        <v>x</v>
      </c>
      <c r="UB16">
        <f t="shared" si="566"/>
        <v>6</v>
      </c>
      <c r="UC16">
        <f t="shared" si="566"/>
        <v>7</v>
      </c>
      <c r="UD16">
        <f t="shared" si="566"/>
        <v>8</v>
      </c>
      <c r="UE16" t="str">
        <f t="shared" si="566"/>
        <v>x</v>
      </c>
      <c r="UF16">
        <f t="shared" si="566"/>
        <v>10</v>
      </c>
      <c r="UG16" t="str">
        <f t="shared" si="566"/>
        <v>x</v>
      </c>
      <c r="UH16">
        <f t="shared" si="566"/>
        <v>12</v>
      </c>
      <c r="UI16" t="str">
        <f t="shared" si="566"/>
        <v>x</v>
      </c>
      <c r="UJ16" t="str">
        <f t="shared" si="566"/>
        <v>x</v>
      </c>
      <c r="UK16" t="str">
        <f t="shared" si="566"/>
        <v>x</v>
      </c>
      <c r="UL16">
        <f t="shared" si="566"/>
        <v>16</v>
      </c>
      <c r="UM16">
        <f t="shared" si="566"/>
        <v>17</v>
      </c>
      <c r="UN16" t="str">
        <f t="shared" si="566"/>
        <v>x</v>
      </c>
      <c r="UO16">
        <f t="shared" si="566"/>
        <v>19</v>
      </c>
      <c r="UP16" t="str">
        <f t="shared" si="566"/>
        <v>x</v>
      </c>
      <c r="UQ16">
        <f t="shared" si="566"/>
        <v>21</v>
      </c>
      <c r="UR16">
        <f t="shared" si="566"/>
        <v>22</v>
      </c>
      <c r="US16" t="str">
        <f t="shared" si="566"/>
        <v>x</v>
      </c>
      <c r="UT16" t="str">
        <f t="shared" si="566"/>
        <v>x</v>
      </c>
      <c r="UU16">
        <f t="shared" si="566"/>
        <v>25</v>
      </c>
      <c r="UV16">
        <f t="shared" si="566"/>
        <v>26</v>
      </c>
      <c r="UW16">
        <f t="shared" si="566"/>
        <v>27</v>
      </c>
      <c r="UX16" t="str">
        <f t="shared" si="566"/>
        <v>x</v>
      </c>
      <c r="UY16" t="str">
        <f t="shared" si="566"/>
        <v>x</v>
      </c>
      <c r="UZ16">
        <f t="shared" si="566"/>
        <v>30</v>
      </c>
      <c r="VA16" t="str">
        <f t="shared" si="566"/>
        <v>x</v>
      </c>
      <c r="VB16">
        <f t="shared" si="566"/>
        <v>32</v>
      </c>
      <c r="VC16" t="str">
        <f t="shared" si="566"/>
        <v>x</v>
      </c>
      <c r="VD16" t="str">
        <f t="shared" si="566"/>
        <v>x</v>
      </c>
      <c r="VE16" t="str">
        <f t="shared" si="566"/>
        <v>x</v>
      </c>
      <c r="VF16">
        <f t="shared" si="566"/>
        <v>36</v>
      </c>
      <c r="VG16" t="str">
        <f t="shared" si="566"/>
        <v>x</v>
      </c>
      <c r="VH16" t="str">
        <f t="shared" si="566"/>
        <v>x</v>
      </c>
      <c r="VI16">
        <f t="shared" si="566"/>
        <v>39</v>
      </c>
      <c r="VJ16">
        <f t="shared" si="566"/>
        <v>40</v>
      </c>
      <c r="VK16" t="str">
        <f t="shared" si="566"/>
        <v>x</v>
      </c>
      <c r="VL16">
        <f t="shared" si="566"/>
        <v>42</v>
      </c>
      <c r="VM16">
        <f t="shared" si="566"/>
        <v>43</v>
      </c>
      <c r="VN16" t="str">
        <f t="shared" si="566"/>
        <v>x</v>
      </c>
      <c r="VO16">
        <f t="shared" si="566"/>
        <v>45</v>
      </c>
      <c r="VP16">
        <f t="shared" si="566"/>
        <v>46</v>
      </c>
      <c r="VQ16">
        <f t="shared" si="566"/>
        <v>47</v>
      </c>
      <c r="VR16" t="str">
        <f t="shared" si="566"/>
        <v>x</v>
      </c>
      <c r="VS16" t="str">
        <f t="shared" si="566"/>
        <v>x</v>
      </c>
      <c r="VT16">
        <f t="shared" si="566"/>
        <v>50</v>
      </c>
      <c r="VU16">
        <f t="shared" si="566"/>
        <v>51</v>
      </c>
      <c r="VV16" t="str">
        <f t="shared" si="566"/>
        <v>x</v>
      </c>
      <c r="VW16" t="str">
        <f t="shared" si="566"/>
        <v>x</v>
      </c>
      <c r="VX16" t="str">
        <f t="shared" si="566"/>
        <v>x</v>
      </c>
      <c r="VY16" t="str">
        <f t="shared" si="566"/>
        <v>x</v>
      </c>
      <c r="VZ16" t="str">
        <f t="shared" si="566"/>
        <v>x</v>
      </c>
      <c r="WA16">
        <f t="shared" si="566"/>
        <v>57</v>
      </c>
      <c r="WB16" t="str">
        <f t="shared" si="566"/>
        <v>x</v>
      </c>
      <c r="WC16" t="str">
        <f t="shared" si="566"/>
        <v>x</v>
      </c>
      <c r="WE16">
        <f>COUNTIFS(NG16:NL16,"&lt;10")</f>
        <v>1</v>
      </c>
      <c r="WF16">
        <f t="shared" si="438"/>
        <v>0</v>
      </c>
      <c r="WG16">
        <f t="shared" si="309"/>
        <v>1</v>
      </c>
      <c r="WH16">
        <f t="shared" si="310"/>
        <v>2</v>
      </c>
      <c r="WI16">
        <f t="shared" si="311"/>
        <v>1</v>
      </c>
      <c r="WJ16">
        <f t="shared" si="312"/>
        <v>1</v>
      </c>
      <c r="WL16" s="1">
        <f t="shared" si="439"/>
        <v>0</v>
      </c>
      <c r="WM16" s="1">
        <f t="shared" si="440"/>
        <v>2</v>
      </c>
      <c r="WN16" s="1">
        <f t="shared" si="441"/>
        <v>1</v>
      </c>
      <c r="WO16" s="1">
        <f t="shared" si="442"/>
        <v>0</v>
      </c>
      <c r="WP16" s="1">
        <f t="shared" si="443"/>
        <v>9</v>
      </c>
      <c r="WQ16" s="1">
        <f t="shared" si="444"/>
        <v>3</v>
      </c>
      <c r="WS16">
        <f t="shared" si="445"/>
        <v>100</v>
      </c>
      <c r="WT16">
        <f t="shared" si="446"/>
        <v>2</v>
      </c>
      <c r="WU16">
        <f t="shared" si="447"/>
        <v>1</v>
      </c>
      <c r="WV16">
        <f t="shared" si="448"/>
        <v>100</v>
      </c>
      <c r="WW16">
        <f t="shared" si="449"/>
        <v>9</v>
      </c>
      <c r="WX16">
        <f t="shared" si="450"/>
        <v>3</v>
      </c>
      <c r="WZ16" s="4">
        <f t="shared" si="451"/>
        <v>1</v>
      </c>
      <c r="XB16" s="3">
        <f t="shared" si="452"/>
        <v>9</v>
      </c>
      <c r="XD16" s="3">
        <f t="shared" si="453"/>
        <v>3</v>
      </c>
      <c r="XE16" s="4">
        <f t="shared" si="454"/>
        <v>4</v>
      </c>
      <c r="XG16" s="4">
        <f t="shared" si="455"/>
        <v>0.75</v>
      </c>
      <c r="XI16" s="4">
        <v>0.25</v>
      </c>
      <c r="XK16">
        <f t="shared" si="456"/>
        <v>2</v>
      </c>
      <c r="XM16">
        <f t="shared" si="482"/>
        <v>0</v>
      </c>
      <c r="XN16">
        <f t="shared" si="457"/>
        <v>0</v>
      </c>
      <c r="XO16" s="1">
        <f t="shared" si="458"/>
        <v>1</v>
      </c>
      <c r="XP16">
        <f t="shared" si="459"/>
        <v>0</v>
      </c>
      <c r="XR16">
        <f t="shared" si="460"/>
        <v>0</v>
      </c>
    </row>
    <row r="17" spans="4:642">
      <c r="D17" s="4">
        <f t="shared" si="118"/>
        <v>0</v>
      </c>
      <c r="E17" s="4">
        <f t="shared" si="119"/>
        <v>24</v>
      </c>
      <c r="F17" s="4">
        <f t="shared" si="120"/>
        <v>0</v>
      </c>
      <c r="G17" s="4">
        <f t="shared" si="121"/>
        <v>0</v>
      </c>
      <c r="H17" s="4">
        <f t="shared" si="122"/>
        <v>0</v>
      </c>
      <c r="I17" s="4">
        <f t="shared" si="123"/>
        <v>0</v>
      </c>
      <c r="J17" s="4">
        <f t="shared" si="124"/>
        <v>0</v>
      </c>
      <c r="K17" s="4">
        <f t="shared" si="125"/>
        <v>0</v>
      </c>
      <c r="L17" s="4">
        <f t="shared" si="126"/>
        <v>0</v>
      </c>
      <c r="M17" s="4">
        <f t="shared" si="314"/>
        <v>0</v>
      </c>
      <c r="N17" s="4">
        <f t="shared" si="127"/>
        <v>0</v>
      </c>
      <c r="O17" s="4">
        <f t="shared" si="128"/>
        <v>0</v>
      </c>
      <c r="P17" s="4">
        <f t="shared" si="129"/>
        <v>0</v>
      </c>
      <c r="Q17" s="4">
        <f t="shared" si="130"/>
        <v>0</v>
      </c>
      <c r="R17" s="4">
        <f t="shared" si="131"/>
        <v>0</v>
      </c>
      <c r="S17" s="4">
        <f t="shared" si="132"/>
        <v>0</v>
      </c>
      <c r="T17" s="4">
        <f t="shared" si="133"/>
        <v>0</v>
      </c>
      <c r="U17" s="4">
        <f t="shared" si="134"/>
        <v>0</v>
      </c>
      <c r="V17" s="4">
        <f t="shared" si="135"/>
        <v>0</v>
      </c>
      <c r="W17" s="4">
        <f t="shared" si="136"/>
        <v>20</v>
      </c>
      <c r="X17" s="4">
        <f t="shared" si="137"/>
        <v>0</v>
      </c>
      <c r="Y17" s="4">
        <f t="shared" si="138"/>
        <v>0</v>
      </c>
      <c r="Z17" s="4">
        <f t="shared" si="139"/>
        <v>0</v>
      </c>
      <c r="AA17" s="4">
        <f t="shared" si="140"/>
        <v>0</v>
      </c>
      <c r="AB17" s="4">
        <f t="shared" si="141"/>
        <v>0</v>
      </c>
      <c r="AC17" s="4">
        <f t="shared" si="142"/>
        <v>0</v>
      </c>
      <c r="AD17" s="4">
        <f t="shared" si="143"/>
        <v>0</v>
      </c>
      <c r="AE17" s="4">
        <f t="shared" si="144"/>
        <v>0</v>
      </c>
      <c r="AF17" s="4">
        <f t="shared" si="145"/>
        <v>0</v>
      </c>
      <c r="AG17" s="4">
        <f t="shared" si="146"/>
        <v>0</v>
      </c>
      <c r="AH17" s="4">
        <f t="shared" si="147"/>
        <v>0</v>
      </c>
      <c r="AI17" s="4">
        <f t="shared" si="148"/>
        <v>0</v>
      </c>
      <c r="AJ17" s="4">
        <f t="shared" si="149"/>
        <v>0</v>
      </c>
      <c r="AK17" s="4">
        <f t="shared" si="150"/>
        <v>0</v>
      </c>
      <c r="AL17" s="4">
        <f t="shared" si="151"/>
        <v>22</v>
      </c>
      <c r="AM17" s="4">
        <f t="shared" si="152"/>
        <v>0</v>
      </c>
      <c r="AN17" s="4">
        <f t="shared" si="153"/>
        <v>20</v>
      </c>
      <c r="AO17" s="4">
        <f t="shared" si="154"/>
        <v>0</v>
      </c>
      <c r="AP17" s="4">
        <f t="shared" si="155"/>
        <v>0</v>
      </c>
      <c r="AQ17" s="4">
        <f t="shared" si="156"/>
        <v>0</v>
      </c>
      <c r="AR17" s="4">
        <f t="shared" si="157"/>
        <v>21</v>
      </c>
      <c r="AS17" s="4">
        <f t="shared" si="158"/>
        <v>0</v>
      </c>
      <c r="AT17" s="4">
        <f t="shared" si="159"/>
        <v>0</v>
      </c>
      <c r="AU17" s="4">
        <f t="shared" si="160"/>
        <v>0</v>
      </c>
      <c r="AV17" s="4">
        <f t="shared" si="161"/>
        <v>0</v>
      </c>
      <c r="AW17" s="4">
        <f t="shared" si="162"/>
        <v>0</v>
      </c>
      <c r="AX17" s="4">
        <f t="shared" si="163"/>
        <v>0</v>
      </c>
      <c r="AY17" s="4">
        <f t="shared" si="164"/>
        <v>0</v>
      </c>
      <c r="AZ17" s="4">
        <f t="shared" si="165"/>
        <v>0</v>
      </c>
      <c r="BA17" s="4">
        <f t="shared" si="166"/>
        <v>0</v>
      </c>
      <c r="BB17" s="4">
        <f t="shared" si="167"/>
        <v>0</v>
      </c>
      <c r="BC17" s="4">
        <f t="shared" si="168"/>
        <v>31</v>
      </c>
      <c r="BD17" s="4">
        <f t="shared" si="169"/>
        <v>0</v>
      </c>
      <c r="BE17" s="4">
        <f t="shared" si="170"/>
        <v>0</v>
      </c>
      <c r="BF17" s="4">
        <f t="shared" si="171"/>
        <v>0</v>
      </c>
      <c r="BG17" s="4">
        <f t="shared" si="172"/>
        <v>0</v>
      </c>
      <c r="BH17" s="4">
        <f t="shared" si="173"/>
        <v>0</v>
      </c>
      <c r="BI17" s="4">
        <f t="shared" si="174"/>
        <v>0</v>
      </c>
      <c r="BJ17" s="4">
        <f t="shared" si="175"/>
        <v>0</v>
      </c>
      <c r="BK17" s="4">
        <f t="shared" si="315"/>
        <v>23</v>
      </c>
      <c r="BL17" s="4">
        <f t="shared" si="316"/>
        <v>19.322033898305083</v>
      </c>
      <c r="BM17" s="4">
        <f t="shared" si="317"/>
        <v>27.050847457627114</v>
      </c>
      <c r="BN17" s="4">
        <f t="shared" si="318"/>
        <v>11.59322033898305</v>
      </c>
      <c r="BO17" s="4">
        <f t="shared" si="319"/>
        <v>19.322033898305083</v>
      </c>
      <c r="BP17" s="4">
        <f t="shared" si="320"/>
        <v>1140</v>
      </c>
      <c r="BQ17" s="4">
        <f>COUNTIFS($NG17:$NL$206,EF$1)</f>
        <v>13</v>
      </c>
      <c r="BR17" s="4">
        <f>COUNTIFS($NG17:$NL$206,EG$1)</f>
        <v>24</v>
      </c>
      <c r="BS17" s="4">
        <f>COUNTIFS($NG17:$NL$206,EH$1)</f>
        <v>20</v>
      </c>
      <c r="BT17" s="4">
        <f>COUNTIFS($NG17:$NL$206,EI$1)</f>
        <v>22</v>
      </c>
      <c r="BU17" s="4">
        <f>COUNTIFS($NG17:$NL$206,EJ$1)</f>
        <v>26</v>
      </c>
      <c r="BV17" s="4">
        <f>COUNTIFS($NG17:$NL$206,EK$1)</f>
        <v>16</v>
      </c>
      <c r="BW17" s="4">
        <f>COUNTIFS($NG17:$NL$206,EL$1)</f>
        <v>12</v>
      </c>
      <c r="BX17" s="4">
        <f>COUNTIFS($NG17:$NL$206,EM$1)</f>
        <v>16</v>
      </c>
      <c r="BY17" s="4">
        <f>COUNTIFS($NG17:$NL$206,EN$1)</f>
        <v>25</v>
      </c>
      <c r="BZ17" s="4">
        <f>COUNTIFS($NG17:$NL$206,EO$1)</f>
        <v>23</v>
      </c>
      <c r="CA17" s="4">
        <f>COUNTIFS($NG17:$NL$206,EP$1)</f>
        <v>27</v>
      </c>
      <c r="CB17" s="4">
        <f>COUNTIFS($NG17:$NL$206,EQ$1)</f>
        <v>22</v>
      </c>
      <c r="CC17" s="4">
        <f>COUNTIFS($NG17:$NL$206,ER$1)</f>
        <v>14</v>
      </c>
      <c r="CD17" s="4">
        <f>COUNTIFS($NG17:$NL$206,ES$1)</f>
        <v>17</v>
      </c>
      <c r="CE17" s="4">
        <f>COUNTIFS($NG17:$NL$206,ET$1)</f>
        <v>21</v>
      </c>
      <c r="CF17" s="4">
        <f>COUNTIFS($NG17:$NL$206,EU$1)</f>
        <v>16</v>
      </c>
      <c r="CG17" s="4">
        <f>COUNTIFS($NG17:$NL$206,EV$1)</f>
        <v>26</v>
      </c>
      <c r="CH17" s="4">
        <f>COUNTIFS($NG17:$NL$206,EW$1)</f>
        <v>13</v>
      </c>
      <c r="CI17" s="4">
        <f>COUNTIFS($NG17:$NL$206,EX$1)</f>
        <v>21</v>
      </c>
      <c r="CJ17" s="4">
        <f>COUNTIFS($NG17:$NL$206,EY$1)</f>
        <v>20</v>
      </c>
      <c r="CK17" s="4">
        <f>COUNTIFS($NG17:$NL$206,EZ$1)</f>
        <v>20</v>
      </c>
      <c r="CL17" s="4">
        <f>COUNTIFS($NG17:$NL$206,FA$1)</f>
        <v>21</v>
      </c>
      <c r="CM17" s="4">
        <f>COUNTIFS($NG17:$NL$206,FB$1)</f>
        <v>18</v>
      </c>
      <c r="CN17" s="4">
        <f>COUNTIFS($NG17:$NL$206,FC$1)</f>
        <v>18</v>
      </c>
      <c r="CO17" s="4">
        <f>COUNTIFS($NG17:$NL$206,FD$1)</f>
        <v>20</v>
      </c>
      <c r="CP17" s="4">
        <f>COUNTIFS($NG17:$NL$206,FE$1)</f>
        <v>16</v>
      </c>
      <c r="CQ17" s="4">
        <f>COUNTIFS($NG17:$NL$206,FF$1)</f>
        <v>27</v>
      </c>
      <c r="CR17" s="4">
        <f>COUNTIFS($NG17:$NL$206,FG$1)</f>
        <v>23</v>
      </c>
      <c r="CS17" s="4">
        <f>COUNTIFS($NG17:$NL$206,FH$1)</f>
        <v>22</v>
      </c>
      <c r="CT17" s="4">
        <f>COUNTIFS($NG17:$NL$206,FI$1)</f>
        <v>21</v>
      </c>
      <c r="CU17" s="4">
        <f>COUNTIFS($NG17:$NL$206,FJ$1)</f>
        <v>25</v>
      </c>
      <c r="CV17" s="4">
        <f>COUNTIFS($NG17:$NL$206,FK$1)</f>
        <v>12</v>
      </c>
      <c r="CW17" s="4">
        <f>COUNTIFS($NG17:$NL$206,FL$1)</f>
        <v>16</v>
      </c>
      <c r="CX17" s="4">
        <f>COUNTIFS($NG17:$NL$206,FM$1)</f>
        <v>21</v>
      </c>
      <c r="CY17" s="4">
        <f>COUNTIFS($NG17:$NL$206,FN$1)</f>
        <v>22</v>
      </c>
      <c r="CZ17" s="4">
        <f>COUNTIFS($NG17:$NL$206,FO$1)</f>
        <v>12</v>
      </c>
      <c r="DA17" s="4">
        <f>COUNTIFS($NG17:$NL$206,FP$1)</f>
        <v>20</v>
      </c>
      <c r="DB17" s="4">
        <f>COUNTIFS($NG17:$NL$206,FQ$1)</f>
        <v>14</v>
      </c>
      <c r="DC17" s="4">
        <f>COUNTIFS($NG17:$NL$206,FR$1)</f>
        <v>16</v>
      </c>
      <c r="DD17" s="4">
        <f>COUNTIFS($NG17:$NL$206,FS$1)</f>
        <v>12</v>
      </c>
      <c r="DE17" s="4">
        <f>COUNTIFS($NG17:$NL$206,FT$1)</f>
        <v>21</v>
      </c>
      <c r="DF17" s="4">
        <f>COUNTIFS($NG17:$NL$206,FU$1)</f>
        <v>16</v>
      </c>
      <c r="DG17" s="4">
        <f>COUNTIFS($NG17:$NL$206,FV$1)</f>
        <v>17</v>
      </c>
      <c r="DH17" s="4">
        <f>COUNTIFS($NG17:$NL$206,FW$1)</f>
        <v>22</v>
      </c>
      <c r="DI17" s="4">
        <f>COUNTIFS($NG17:$NL$206,FX$1)</f>
        <v>21</v>
      </c>
      <c r="DJ17" s="4">
        <f>COUNTIFS($NG17:$NL$206,FY$1)</f>
        <v>18</v>
      </c>
      <c r="DK17" s="4">
        <f>COUNTIFS($NG17:$NL$206,FZ$1)</f>
        <v>12</v>
      </c>
      <c r="DL17" s="4">
        <f>COUNTIFS($NG17:$NL$206,GA$1)</f>
        <v>19</v>
      </c>
      <c r="DM17" s="4">
        <f>COUNTIFS($NG17:$NL$206,GB$1)</f>
        <v>12</v>
      </c>
      <c r="DN17" s="4">
        <f>COUNTIFS($NG17:$NL$206,GC$1)</f>
        <v>24</v>
      </c>
      <c r="DO17" s="4">
        <f>COUNTIFS($NG17:$NL$206,GD$1)</f>
        <v>12</v>
      </c>
      <c r="DP17" s="4">
        <f>COUNTIFS($NG17:$NL$206,GE$1)</f>
        <v>31</v>
      </c>
      <c r="DQ17" s="4">
        <f>COUNTIFS($NG17:$NL$206,GF$1)</f>
        <v>22</v>
      </c>
      <c r="DR17" s="4">
        <f>COUNTIFS($NG17:$NL$206,GG$1)</f>
        <v>14</v>
      </c>
      <c r="DS17" s="4">
        <f>COUNTIFS($NG17:$NL$206,GH$1)</f>
        <v>24</v>
      </c>
      <c r="DT17" s="4">
        <f>COUNTIFS($NG17:$NL$206,GI$1)</f>
        <v>16</v>
      </c>
      <c r="DU17" s="4">
        <f>COUNTIFS($NG17:$NL$206,GJ$1)</f>
        <v>20</v>
      </c>
      <c r="DV17" s="4">
        <f>COUNTIFS($NG17:$NL$206,GK$1)</f>
        <v>24</v>
      </c>
      <c r="DW17" s="4">
        <f>COUNTIFS($NG17:$NL$206,GL$1)</f>
        <v>25</v>
      </c>
      <c r="DZ17" s="4">
        <f t="shared" si="550"/>
        <v>32</v>
      </c>
      <c r="EA17" s="4">
        <f t="shared" si="551"/>
        <v>11</v>
      </c>
      <c r="EB17" s="4">
        <f t="shared" si="552"/>
        <v>15</v>
      </c>
      <c r="EC17" s="4">
        <f t="shared" si="553"/>
        <v>5</v>
      </c>
      <c r="ED17" s="4">
        <f t="shared" si="554"/>
        <v>1</v>
      </c>
      <c r="EF17" s="4">
        <f t="shared" ref="EF17:GL17" si="567">COUNTIFS($NG17:$NL26,EF$1)</f>
        <v>0</v>
      </c>
      <c r="EG17" s="4">
        <f t="shared" si="567"/>
        <v>2</v>
      </c>
      <c r="EH17" s="4">
        <f t="shared" si="567"/>
        <v>0</v>
      </c>
      <c r="EI17" s="4">
        <f t="shared" si="567"/>
        <v>1</v>
      </c>
      <c r="EJ17" s="4">
        <f t="shared" si="567"/>
        <v>3</v>
      </c>
      <c r="EK17" s="4">
        <f t="shared" si="567"/>
        <v>0</v>
      </c>
      <c r="EL17" s="4">
        <f t="shared" si="567"/>
        <v>0</v>
      </c>
      <c r="EM17" s="4">
        <f t="shared" si="567"/>
        <v>0</v>
      </c>
      <c r="EN17" s="4">
        <f t="shared" si="567"/>
        <v>1</v>
      </c>
      <c r="EO17" s="4">
        <f t="shared" si="567"/>
        <v>0</v>
      </c>
      <c r="EP17" s="4">
        <f t="shared" si="567"/>
        <v>2</v>
      </c>
      <c r="EQ17" s="4">
        <f t="shared" si="567"/>
        <v>0</v>
      </c>
      <c r="ER17" s="4">
        <f t="shared" si="567"/>
        <v>1</v>
      </c>
      <c r="ES17" s="4">
        <f t="shared" si="567"/>
        <v>2</v>
      </c>
      <c r="ET17" s="4">
        <f t="shared" si="567"/>
        <v>2</v>
      </c>
      <c r="EU17" s="4">
        <f t="shared" si="567"/>
        <v>0</v>
      </c>
      <c r="EV17" s="4">
        <f t="shared" si="567"/>
        <v>0</v>
      </c>
      <c r="EW17" s="4">
        <f t="shared" si="567"/>
        <v>1</v>
      </c>
      <c r="EX17" s="4">
        <f t="shared" si="567"/>
        <v>0</v>
      </c>
      <c r="EY17" s="4">
        <f t="shared" si="567"/>
        <v>3</v>
      </c>
      <c r="EZ17" s="4">
        <f t="shared" si="567"/>
        <v>0</v>
      </c>
      <c r="FA17" s="4">
        <f t="shared" si="567"/>
        <v>0</v>
      </c>
      <c r="FB17" s="4">
        <f t="shared" si="567"/>
        <v>1</v>
      </c>
      <c r="FC17" s="4">
        <f t="shared" si="567"/>
        <v>3</v>
      </c>
      <c r="FD17" s="4">
        <f t="shared" si="567"/>
        <v>0</v>
      </c>
      <c r="FE17" s="4">
        <f t="shared" si="567"/>
        <v>0</v>
      </c>
      <c r="FF17" s="4">
        <f t="shared" si="567"/>
        <v>0</v>
      </c>
      <c r="FG17" s="4">
        <f t="shared" si="567"/>
        <v>2</v>
      </c>
      <c r="FH17" s="4">
        <f t="shared" si="567"/>
        <v>1</v>
      </c>
      <c r="FI17" s="4">
        <f t="shared" si="567"/>
        <v>0</v>
      </c>
      <c r="FJ17" s="4">
        <f t="shared" si="567"/>
        <v>3</v>
      </c>
      <c r="FK17" s="4">
        <f t="shared" si="567"/>
        <v>0</v>
      </c>
      <c r="FL17" s="4">
        <f t="shared" si="567"/>
        <v>3</v>
      </c>
      <c r="FM17" s="4">
        <f t="shared" si="567"/>
        <v>2</v>
      </c>
      <c r="FN17" s="4">
        <f t="shared" si="567"/>
        <v>2</v>
      </c>
      <c r="FO17" s="4">
        <f t="shared" si="567"/>
        <v>0</v>
      </c>
      <c r="FP17" s="4">
        <f t="shared" si="567"/>
        <v>2</v>
      </c>
      <c r="FQ17" s="4">
        <f t="shared" si="567"/>
        <v>0</v>
      </c>
      <c r="FR17" s="4">
        <f t="shared" si="567"/>
        <v>1</v>
      </c>
      <c r="FS17" s="4">
        <f t="shared" si="567"/>
        <v>1</v>
      </c>
      <c r="FT17" s="4">
        <f t="shared" si="567"/>
        <v>2</v>
      </c>
      <c r="FU17" s="4">
        <f t="shared" si="567"/>
        <v>0</v>
      </c>
      <c r="FV17" s="4">
        <f t="shared" si="567"/>
        <v>0</v>
      </c>
      <c r="FW17" s="4">
        <f t="shared" si="567"/>
        <v>1</v>
      </c>
      <c r="FX17" s="4">
        <f t="shared" si="567"/>
        <v>0</v>
      </c>
      <c r="FY17" s="4">
        <f t="shared" si="567"/>
        <v>0</v>
      </c>
      <c r="FZ17" s="4">
        <f t="shared" si="567"/>
        <v>0</v>
      </c>
      <c r="GA17" s="4">
        <f t="shared" si="567"/>
        <v>2</v>
      </c>
      <c r="GB17" s="4">
        <f t="shared" si="567"/>
        <v>2</v>
      </c>
      <c r="GC17" s="4">
        <f t="shared" si="567"/>
        <v>0</v>
      </c>
      <c r="GD17" s="4">
        <f t="shared" si="567"/>
        <v>0</v>
      </c>
      <c r="GE17" s="4">
        <f t="shared" si="567"/>
        <v>4</v>
      </c>
      <c r="GF17" s="4">
        <f t="shared" si="567"/>
        <v>1</v>
      </c>
      <c r="GG17" s="4">
        <f t="shared" si="567"/>
        <v>2</v>
      </c>
      <c r="GH17" s="4">
        <f t="shared" si="567"/>
        <v>2</v>
      </c>
      <c r="GI17" s="4">
        <f t="shared" si="567"/>
        <v>2</v>
      </c>
      <c r="GJ17" s="4">
        <f t="shared" si="567"/>
        <v>0</v>
      </c>
      <c r="GK17" s="4">
        <f t="shared" si="567"/>
        <v>2</v>
      </c>
      <c r="GL17" s="4">
        <f t="shared" si="567"/>
        <v>1</v>
      </c>
      <c r="GM17">
        <f t="shared" si="556"/>
        <v>60</v>
      </c>
      <c r="GO17">
        <f t="shared" si="326"/>
        <v>0</v>
      </c>
      <c r="GP17">
        <f t="shared" si="508"/>
        <v>0</v>
      </c>
      <c r="GQ17">
        <f t="shared" si="509"/>
        <v>0</v>
      </c>
      <c r="GR17">
        <f t="shared" si="510"/>
        <v>0</v>
      </c>
      <c r="GS17">
        <f t="shared" si="511"/>
        <v>0</v>
      </c>
      <c r="GT17">
        <f t="shared" si="512"/>
        <v>0</v>
      </c>
      <c r="GU17">
        <f t="shared" si="513"/>
        <v>0</v>
      </c>
      <c r="GV17" s="1">
        <f t="shared" si="329"/>
        <v>5</v>
      </c>
      <c r="GW17">
        <f t="shared" si="330"/>
        <v>0</v>
      </c>
      <c r="GX17">
        <f t="shared" si="181"/>
        <v>0</v>
      </c>
      <c r="GY17">
        <f t="shared" si="182"/>
        <v>0</v>
      </c>
      <c r="GZ17">
        <f t="shared" si="183"/>
        <v>0</v>
      </c>
      <c r="HA17">
        <f t="shared" si="184"/>
        <v>0</v>
      </c>
      <c r="HB17">
        <f t="shared" si="185"/>
        <v>0</v>
      </c>
      <c r="HC17">
        <f t="shared" si="186"/>
        <v>0</v>
      </c>
      <c r="HD17">
        <f t="shared" si="187"/>
        <v>0</v>
      </c>
      <c r="HE17">
        <f t="shared" si="188"/>
        <v>0</v>
      </c>
      <c r="HF17">
        <f t="shared" si="189"/>
        <v>0</v>
      </c>
      <c r="HG17">
        <f t="shared" si="190"/>
        <v>0</v>
      </c>
      <c r="HH17">
        <f t="shared" si="191"/>
        <v>0</v>
      </c>
      <c r="HI17">
        <f t="shared" si="192"/>
        <v>0</v>
      </c>
      <c r="HJ17">
        <f t="shared" si="193"/>
        <v>0</v>
      </c>
      <c r="HK17">
        <f t="shared" si="194"/>
        <v>0</v>
      </c>
      <c r="HL17">
        <f t="shared" si="195"/>
        <v>0</v>
      </c>
      <c r="HM17">
        <f t="shared" si="196"/>
        <v>0</v>
      </c>
      <c r="HN17">
        <f t="shared" si="197"/>
        <v>0</v>
      </c>
      <c r="HO17">
        <f t="shared" si="198"/>
        <v>0</v>
      </c>
      <c r="HP17">
        <f t="shared" si="199"/>
        <v>0</v>
      </c>
      <c r="HQ17">
        <f t="shared" si="200"/>
        <v>0</v>
      </c>
      <c r="HR17">
        <f t="shared" si="201"/>
        <v>0</v>
      </c>
      <c r="HS17">
        <f t="shared" si="202"/>
        <v>0</v>
      </c>
      <c r="HT17">
        <f t="shared" si="203"/>
        <v>0</v>
      </c>
      <c r="HU17">
        <f t="shared" si="204"/>
        <v>1</v>
      </c>
      <c r="HV17">
        <f t="shared" si="205"/>
        <v>0</v>
      </c>
      <c r="HW17">
        <f t="shared" si="206"/>
        <v>1</v>
      </c>
      <c r="HX17">
        <f t="shared" si="207"/>
        <v>0</v>
      </c>
      <c r="HY17">
        <f t="shared" si="208"/>
        <v>0</v>
      </c>
      <c r="HZ17">
        <f t="shared" si="209"/>
        <v>0</v>
      </c>
      <c r="IA17">
        <f t="shared" si="210"/>
        <v>0</v>
      </c>
      <c r="IB17">
        <f t="shared" si="211"/>
        <v>0</v>
      </c>
      <c r="IC17">
        <f t="shared" si="212"/>
        <v>0</v>
      </c>
      <c r="ID17">
        <f t="shared" si="213"/>
        <v>0</v>
      </c>
      <c r="IE17">
        <f t="shared" si="214"/>
        <v>0</v>
      </c>
      <c r="IF17">
        <f t="shared" si="215"/>
        <v>0</v>
      </c>
      <c r="IG17">
        <f t="shared" si="216"/>
        <v>0</v>
      </c>
      <c r="IH17">
        <f t="shared" si="217"/>
        <v>0</v>
      </c>
      <c r="II17">
        <f t="shared" si="218"/>
        <v>0</v>
      </c>
      <c r="IJ17">
        <f t="shared" si="219"/>
        <v>0</v>
      </c>
      <c r="IK17">
        <f t="shared" si="220"/>
        <v>0</v>
      </c>
      <c r="IL17">
        <f t="shared" si="221"/>
        <v>0</v>
      </c>
      <c r="IM17">
        <f t="shared" si="222"/>
        <v>0</v>
      </c>
      <c r="IN17">
        <f t="shared" si="223"/>
        <v>0</v>
      </c>
      <c r="IO17">
        <f t="shared" si="224"/>
        <v>0</v>
      </c>
      <c r="IP17">
        <f t="shared" si="225"/>
        <v>0</v>
      </c>
      <c r="IQ17">
        <f t="shared" si="226"/>
        <v>0</v>
      </c>
      <c r="IR17">
        <f t="shared" si="227"/>
        <v>0</v>
      </c>
      <c r="IS17">
        <f t="shared" si="228"/>
        <v>0</v>
      </c>
      <c r="IT17">
        <f t="shared" si="229"/>
        <v>1</v>
      </c>
      <c r="IU17">
        <f t="shared" si="230"/>
        <v>1</v>
      </c>
      <c r="IV17">
        <f t="shared" si="231"/>
        <v>0</v>
      </c>
      <c r="IW17">
        <f t="shared" si="232"/>
        <v>0</v>
      </c>
      <c r="IX17">
        <f t="shared" si="233"/>
        <v>0</v>
      </c>
      <c r="IY17">
        <f t="shared" si="234"/>
        <v>0</v>
      </c>
      <c r="IZ17">
        <f t="shared" si="235"/>
        <v>0</v>
      </c>
      <c r="JA17">
        <f t="shared" si="236"/>
        <v>0</v>
      </c>
      <c r="JB17">
        <f t="shared" si="331"/>
        <v>0</v>
      </c>
      <c r="JC17">
        <f t="shared" si="332"/>
        <v>0</v>
      </c>
      <c r="JF17">
        <f t="shared" si="333"/>
        <v>0</v>
      </c>
      <c r="JG17">
        <f t="shared" si="334"/>
        <v>0</v>
      </c>
      <c r="JH17">
        <f t="shared" si="335"/>
        <v>0</v>
      </c>
      <c r="JI17">
        <f t="shared" si="336"/>
        <v>0</v>
      </c>
      <c r="JJ17">
        <f t="shared" si="337"/>
        <v>0</v>
      </c>
      <c r="JK17">
        <f t="shared" si="338"/>
        <v>0</v>
      </c>
      <c r="JL17">
        <f t="shared" si="339"/>
        <v>0</v>
      </c>
      <c r="JM17">
        <f t="shared" si="340"/>
        <v>0</v>
      </c>
      <c r="JN17">
        <f t="shared" si="341"/>
        <v>0</v>
      </c>
      <c r="JO17">
        <f t="shared" si="342"/>
        <v>0</v>
      </c>
      <c r="JP17">
        <f t="shared" si="343"/>
        <v>0</v>
      </c>
      <c r="JQ17">
        <f t="shared" si="344"/>
        <v>0</v>
      </c>
      <c r="JR17">
        <f t="shared" si="345"/>
        <v>0</v>
      </c>
      <c r="JS17">
        <f t="shared" si="346"/>
        <v>0</v>
      </c>
      <c r="JT17">
        <f t="shared" si="347"/>
        <v>0</v>
      </c>
      <c r="JU17">
        <f t="shared" si="348"/>
        <v>0</v>
      </c>
      <c r="JV17">
        <f t="shared" si="349"/>
        <v>0</v>
      </c>
      <c r="JW17">
        <f t="shared" si="350"/>
        <v>0</v>
      </c>
      <c r="JX17">
        <f t="shared" si="351"/>
        <v>0</v>
      </c>
      <c r="JY17">
        <f t="shared" si="352"/>
        <v>0</v>
      </c>
      <c r="JZ17">
        <f t="shared" si="353"/>
        <v>0</v>
      </c>
      <c r="KA17">
        <f t="shared" si="354"/>
        <v>0</v>
      </c>
      <c r="KB17">
        <f t="shared" si="355"/>
        <v>0</v>
      </c>
      <c r="KC17">
        <f t="shared" si="356"/>
        <v>0</v>
      </c>
      <c r="KD17">
        <f t="shared" si="357"/>
        <v>0</v>
      </c>
      <c r="KE17">
        <f t="shared" si="358"/>
        <v>0</v>
      </c>
      <c r="KF17">
        <f t="shared" si="359"/>
        <v>0</v>
      </c>
      <c r="KG17">
        <f t="shared" si="360"/>
        <v>0</v>
      </c>
      <c r="KH17">
        <f t="shared" si="361"/>
        <v>0</v>
      </c>
      <c r="KI17">
        <f t="shared" si="362"/>
        <v>0</v>
      </c>
      <c r="KJ17">
        <f t="shared" si="363"/>
        <v>0</v>
      </c>
      <c r="KK17">
        <f t="shared" si="364"/>
        <v>0</v>
      </c>
      <c r="KL17">
        <f t="shared" si="365"/>
        <v>0</v>
      </c>
      <c r="KM17">
        <f t="shared" si="366"/>
        <v>0</v>
      </c>
      <c r="KN17">
        <f t="shared" si="367"/>
        <v>0</v>
      </c>
      <c r="KO17">
        <f t="shared" si="368"/>
        <v>0</v>
      </c>
      <c r="KP17">
        <f t="shared" si="369"/>
        <v>0</v>
      </c>
      <c r="KQ17">
        <f t="shared" si="370"/>
        <v>0</v>
      </c>
      <c r="KR17">
        <f t="shared" si="371"/>
        <v>0</v>
      </c>
      <c r="KS17">
        <f t="shared" si="372"/>
        <v>0</v>
      </c>
      <c r="KT17">
        <f t="shared" si="373"/>
        <v>0</v>
      </c>
      <c r="KU17">
        <f t="shared" si="374"/>
        <v>0</v>
      </c>
      <c r="KV17">
        <f t="shared" si="375"/>
        <v>0</v>
      </c>
      <c r="KW17">
        <f t="shared" si="376"/>
        <v>0</v>
      </c>
      <c r="KX17">
        <f t="shared" si="377"/>
        <v>0</v>
      </c>
      <c r="KY17">
        <f t="shared" si="378"/>
        <v>0</v>
      </c>
      <c r="KZ17">
        <f t="shared" si="379"/>
        <v>0</v>
      </c>
      <c r="LA17">
        <f t="shared" si="380"/>
        <v>0</v>
      </c>
      <c r="LB17">
        <f t="shared" si="381"/>
        <v>0</v>
      </c>
      <c r="LC17">
        <f t="shared" si="382"/>
        <v>0</v>
      </c>
      <c r="LD17">
        <f t="shared" si="383"/>
        <v>0</v>
      </c>
      <c r="LE17">
        <f t="shared" si="384"/>
        <v>0</v>
      </c>
      <c r="LF17">
        <f t="shared" si="385"/>
        <v>0</v>
      </c>
      <c r="LG17">
        <f t="shared" si="386"/>
        <v>0</v>
      </c>
      <c r="LH17">
        <f t="shared" si="387"/>
        <v>0</v>
      </c>
      <c r="LI17">
        <f t="shared" si="388"/>
        <v>0</v>
      </c>
      <c r="LJ17">
        <f t="shared" si="389"/>
        <v>0</v>
      </c>
      <c r="LK17">
        <f t="shared" si="390"/>
        <v>0</v>
      </c>
      <c r="LL17">
        <f t="shared" si="391"/>
        <v>0</v>
      </c>
      <c r="LN17">
        <f t="shared" si="392"/>
        <v>0</v>
      </c>
      <c r="LO17" s="12">
        <f t="shared" si="464"/>
        <v>6.5</v>
      </c>
      <c r="LQ17">
        <f t="shared" ref="LQ17:LR17" si="568">COUNTIFS($NG18:$NL27,NG27)</f>
        <v>2</v>
      </c>
      <c r="LR17">
        <f t="shared" si="568"/>
        <v>1</v>
      </c>
      <c r="LS17">
        <f t="shared" si="466"/>
        <v>1</v>
      </c>
      <c r="LT17">
        <f t="shared" si="467"/>
        <v>1</v>
      </c>
      <c r="LU17">
        <f t="shared" si="468"/>
        <v>1</v>
      </c>
      <c r="LV17">
        <f t="shared" si="394"/>
        <v>3</v>
      </c>
      <c r="LX17" s="5">
        <f t="shared" ref="LX17:MC17" si="569">COUNTIFS($NG17:$NL26,NG27)</f>
        <v>1</v>
      </c>
      <c r="LY17" s="5">
        <f t="shared" si="569"/>
        <v>0</v>
      </c>
      <c r="LZ17" s="5">
        <f t="shared" si="569"/>
        <v>0</v>
      </c>
      <c r="MA17" s="5">
        <f t="shared" si="569"/>
        <v>0</v>
      </c>
      <c r="MB17" s="5">
        <f t="shared" si="569"/>
        <v>0</v>
      </c>
      <c r="MC17" s="5">
        <f t="shared" si="569"/>
        <v>2</v>
      </c>
      <c r="MD17" s="5"/>
      <c r="ME17" s="5">
        <f t="shared" si="395"/>
        <v>0</v>
      </c>
      <c r="MF17" s="5">
        <f t="shared" si="396"/>
        <v>0</v>
      </c>
      <c r="MG17" s="5">
        <f t="shared" si="469"/>
        <v>0</v>
      </c>
      <c r="MH17" s="5">
        <f t="shared" si="470"/>
        <v>0</v>
      </c>
      <c r="MI17" s="5">
        <f>IF(MB17=(LU17-1),0,1)</f>
        <v>0</v>
      </c>
      <c r="MJ17" s="5">
        <f t="shared" si="398"/>
        <v>0</v>
      </c>
      <c r="MK17" s="5"/>
      <c r="ML17" s="20">
        <f t="shared" si="471"/>
        <v>0</v>
      </c>
      <c r="MN17" s="4">
        <f t="shared" si="499"/>
        <v>0</v>
      </c>
      <c r="MO17" s="4">
        <f t="shared" si="500"/>
        <v>0</v>
      </c>
      <c r="MP17" s="4">
        <f t="shared" si="501"/>
        <v>0</v>
      </c>
      <c r="MQ17" s="4">
        <f t="shared" si="502"/>
        <v>0</v>
      </c>
      <c r="MR17" s="4">
        <f t="shared" si="503"/>
        <v>0</v>
      </c>
      <c r="MS17" s="4">
        <f t="shared" si="504"/>
        <v>0</v>
      </c>
      <c r="MU17">
        <f t="shared" si="472"/>
        <v>0</v>
      </c>
      <c r="MV17">
        <f>IF(COUNTIFS($NG18:$NL26,NH27)&gt;0,0,1)</f>
        <v>1</v>
      </c>
      <c r="MW17">
        <f t="shared" si="473"/>
        <v>1</v>
      </c>
      <c r="MX17">
        <f>IF(COUNTIFS($NG18:$NL26,NJ27)&gt;0,0,1)</f>
        <v>1</v>
      </c>
      <c r="MY17">
        <f>IF(COUNTIFS($NG18:$NL26,NK27)&gt;0,0,1)</f>
        <v>1</v>
      </c>
      <c r="MZ17">
        <f t="shared" si="486"/>
        <v>0</v>
      </c>
      <c r="NA17">
        <f t="shared" si="402"/>
        <v>4</v>
      </c>
      <c r="NB17">
        <f t="shared" si="403"/>
        <v>4</v>
      </c>
      <c r="NC17">
        <f t="shared" si="404"/>
        <v>0</v>
      </c>
      <c r="ND17" s="5">
        <f t="shared" si="405"/>
        <v>17</v>
      </c>
      <c r="NE17" s="5">
        <f>COUNTIFS(RN$2:RN$206,ND17)</f>
        <v>14</v>
      </c>
      <c r="NF17" s="5"/>
      <c r="NG17">
        <v>2</v>
      </c>
      <c r="NH17">
        <v>20</v>
      </c>
      <c r="NI17">
        <v>35</v>
      </c>
      <c r="NJ17">
        <v>37</v>
      </c>
      <c r="NK17">
        <v>41</v>
      </c>
      <c r="NL17">
        <v>52</v>
      </c>
      <c r="NN17" s="1">
        <f t="shared" si="406"/>
        <v>1</v>
      </c>
      <c r="NO17" s="1">
        <f t="shared" si="407"/>
        <v>1</v>
      </c>
      <c r="NP17" s="30">
        <f t="shared" si="408"/>
        <v>2</v>
      </c>
      <c r="NR17" s="1">
        <f t="shared" si="409"/>
        <v>18</v>
      </c>
      <c r="NS17" s="1">
        <f t="shared" si="410"/>
        <v>15</v>
      </c>
      <c r="NT17" s="1">
        <f t="shared" si="411"/>
        <v>2</v>
      </c>
      <c r="NU17" s="1">
        <f t="shared" si="412"/>
        <v>4</v>
      </c>
      <c r="NV17" s="1">
        <f t="shared" si="413"/>
        <v>11</v>
      </c>
      <c r="NW17" s="1"/>
      <c r="NX17" s="1">
        <f t="shared" si="414"/>
        <v>5</v>
      </c>
      <c r="NY17" s="1"/>
      <c r="NZ17" s="1">
        <f t="shared" si="415"/>
        <v>1</v>
      </c>
      <c r="OA17" s="1">
        <f t="shared" si="255"/>
        <v>3</v>
      </c>
      <c r="OB17" s="1">
        <f t="shared" si="256"/>
        <v>4</v>
      </c>
      <c r="OC17" s="1">
        <f t="shared" si="257"/>
        <v>4</v>
      </c>
      <c r="OD17" s="1">
        <f t="shared" si="258"/>
        <v>5</v>
      </c>
      <c r="OE17" s="1">
        <f t="shared" si="259"/>
        <v>6</v>
      </c>
      <c r="OF17" s="1"/>
      <c r="OG17" s="1">
        <f t="shared" si="416"/>
        <v>5</v>
      </c>
      <c r="OH17" s="1"/>
      <c r="OI17" s="1">
        <f t="shared" si="474"/>
        <v>5</v>
      </c>
      <c r="OJ17" s="1">
        <f t="shared" si="417"/>
        <v>3</v>
      </c>
      <c r="OK17" s="1">
        <f t="shared" si="418"/>
        <v>7</v>
      </c>
      <c r="OL17" s="1">
        <f t="shared" si="419"/>
        <v>7</v>
      </c>
      <c r="OM17" s="1">
        <f t="shared" si="420"/>
        <v>9</v>
      </c>
      <c r="ON17" s="1">
        <f t="shared" si="421"/>
        <v>2</v>
      </c>
      <c r="OO17" s="1"/>
      <c r="OP17" s="1">
        <f t="shared" si="422"/>
        <v>0</v>
      </c>
      <c r="OQ17" s="1">
        <f t="shared" si="475"/>
        <v>6</v>
      </c>
      <c r="OR17" s="1">
        <f t="shared" si="423"/>
        <v>5</v>
      </c>
      <c r="OS17" s="32">
        <f t="shared" si="424"/>
        <v>6</v>
      </c>
      <c r="OT17" s="1">
        <f t="shared" si="425"/>
        <v>-1</v>
      </c>
      <c r="OU17" s="1">
        <f t="shared" si="426"/>
        <v>0</v>
      </c>
      <c r="OV17" s="19">
        <f t="shared" si="260"/>
        <v>5</v>
      </c>
      <c r="OW17" s="1"/>
      <c r="OX17" s="19">
        <f t="shared" si="427"/>
        <v>6</v>
      </c>
      <c r="OY17" s="1">
        <f t="shared" si="261"/>
        <v>4</v>
      </c>
      <c r="OZ17" s="1"/>
      <c r="PA17" s="1">
        <f t="shared" si="262"/>
        <v>6</v>
      </c>
      <c r="PB17" s="1">
        <f t="shared" si="428"/>
        <v>0</v>
      </c>
      <c r="PC17" s="1"/>
      <c r="PD17" s="19">
        <f t="shared" si="263"/>
        <v>6</v>
      </c>
      <c r="PE17" s="1"/>
      <c r="PF17" s="24">
        <f t="shared" si="264"/>
        <v>0</v>
      </c>
      <c r="PI17" s="1">
        <f t="shared" si="476"/>
        <v>5</v>
      </c>
      <c r="PJ17" s="19">
        <f t="shared" si="265"/>
        <v>1</v>
      </c>
      <c r="PK17" s="1">
        <f t="shared" si="429"/>
        <v>3</v>
      </c>
      <c r="PL17" s="19">
        <f t="shared" si="266"/>
        <v>2</v>
      </c>
      <c r="PM17" s="1">
        <f t="shared" si="477"/>
        <v>7</v>
      </c>
      <c r="PN17" s="19">
        <f t="shared" si="267"/>
        <v>1</v>
      </c>
      <c r="PO17" s="1">
        <f t="shared" si="430"/>
        <v>7</v>
      </c>
      <c r="PP17" s="19">
        <f t="shared" si="268"/>
        <v>1</v>
      </c>
      <c r="PQ17" s="1">
        <f t="shared" si="431"/>
        <v>9</v>
      </c>
      <c r="PR17" s="19">
        <f t="shared" si="269"/>
        <v>1</v>
      </c>
      <c r="PS17" s="1">
        <f t="shared" si="432"/>
        <v>2</v>
      </c>
      <c r="PT17" s="19">
        <f t="shared" si="270"/>
        <v>3</v>
      </c>
      <c r="PV17" s="1">
        <f t="shared" si="271"/>
        <v>5</v>
      </c>
      <c r="PW17" s="1">
        <f t="shared" si="272"/>
        <v>100</v>
      </c>
      <c r="PX17" s="1">
        <f t="shared" si="273"/>
        <v>100</v>
      </c>
      <c r="PY17" s="1">
        <f t="shared" si="274"/>
        <v>100</v>
      </c>
      <c r="PZ17" s="1">
        <f t="shared" si="275"/>
        <v>100</v>
      </c>
      <c r="QA17" s="1">
        <f t="shared" si="276"/>
        <v>100</v>
      </c>
      <c r="QB17" s="1"/>
      <c r="QC17" s="1">
        <f t="shared" si="277"/>
        <v>100</v>
      </c>
      <c r="QD17" s="1">
        <f t="shared" si="278"/>
        <v>3</v>
      </c>
      <c r="QE17" s="1">
        <f t="shared" si="279"/>
        <v>100</v>
      </c>
      <c r="QF17" s="1">
        <f t="shared" si="280"/>
        <v>5</v>
      </c>
      <c r="QG17" s="1">
        <f t="shared" si="281"/>
        <v>100</v>
      </c>
      <c r="QH17" s="1">
        <f t="shared" si="282"/>
        <v>100</v>
      </c>
      <c r="QI17" s="1"/>
      <c r="QJ17" s="1">
        <f t="shared" si="283"/>
        <v>100</v>
      </c>
      <c r="QK17" s="1">
        <f t="shared" si="284"/>
        <v>7</v>
      </c>
      <c r="QL17" s="1">
        <f t="shared" si="285"/>
        <v>100</v>
      </c>
      <c r="QM17" s="1">
        <f t="shared" si="286"/>
        <v>100</v>
      </c>
      <c r="QN17" s="1">
        <f t="shared" si="287"/>
        <v>100</v>
      </c>
      <c r="QO17" s="1">
        <f t="shared" si="288"/>
        <v>100</v>
      </c>
      <c r="QP17" s="1"/>
      <c r="QQ17" s="1">
        <f t="shared" si="289"/>
        <v>100</v>
      </c>
      <c r="QR17" s="1">
        <f t="shared" si="290"/>
        <v>100</v>
      </c>
      <c r="QS17" s="1">
        <f t="shared" si="291"/>
        <v>7</v>
      </c>
      <c r="QT17" s="1">
        <f t="shared" si="292"/>
        <v>100</v>
      </c>
      <c r="QU17" s="1">
        <f t="shared" si="293"/>
        <v>100</v>
      </c>
      <c r="QV17" s="1">
        <f t="shared" si="294"/>
        <v>100</v>
      </c>
      <c r="QW17" s="1"/>
      <c r="QX17" s="1">
        <f t="shared" si="295"/>
        <v>100</v>
      </c>
      <c r="QY17" s="1">
        <f t="shared" si="296"/>
        <v>100</v>
      </c>
      <c r="QZ17" s="1">
        <f t="shared" si="297"/>
        <v>9</v>
      </c>
      <c r="RA17" s="1">
        <f t="shared" si="298"/>
        <v>100</v>
      </c>
      <c r="RB17" s="1">
        <f t="shared" si="299"/>
        <v>100</v>
      </c>
      <c r="RC17" s="1">
        <f t="shared" si="300"/>
        <v>100</v>
      </c>
      <c r="RD17" s="1"/>
      <c r="RE17" s="1">
        <f t="shared" si="301"/>
        <v>100</v>
      </c>
      <c r="RF17" s="1">
        <f t="shared" si="302"/>
        <v>100</v>
      </c>
      <c r="RG17" s="1">
        <f t="shared" si="303"/>
        <v>100</v>
      </c>
      <c r="RH17" s="1">
        <f t="shared" si="304"/>
        <v>3</v>
      </c>
      <c r="RI17" s="1">
        <f t="shared" si="305"/>
        <v>2</v>
      </c>
      <c r="RJ17" s="1">
        <f t="shared" si="306"/>
        <v>100</v>
      </c>
      <c r="RL17">
        <f>SUM(IF(FREQUENCY(NG18:NL26,NG18:NL26)&gt;0,1))</f>
        <v>32</v>
      </c>
      <c r="RM17">
        <f t="shared" si="478"/>
        <v>28</v>
      </c>
      <c r="RN17">
        <f t="shared" si="537"/>
        <v>27</v>
      </c>
      <c r="RO17">
        <f t="shared" ref="RO17:TU17" si="570">IF(COUNTIFS($NG17:$NL26,RO$1),"x",RO$1)</f>
        <v>1</v>
      </c>
      <c r="RP17" t="str">
        <f t="shared" si="570"/>
        <v>x</v>
      </c>
      <c r="RQ17">
        <f t="shared" si="570"/>
        <v>3</v>
      </c>
      <c r="RR17" t="str">
        <f t="shared" si="570"/>
        <v>x</v>
      </c>
      <c r="RS17" t="str">
        <f t="shared" si="570"/>
        <v>x</v>
      </c>
      <c r="RT17">
        <f t="shared" si="570"/>
        <v>6</v>
      </c>
      <c r="RU17">
        <f t="shared" si="570"/>
        <v>7</v>
      </c>
      <c r="RV17">
        <f t="shared" si="570"/>
        <v>8</v>
      </c>
      <c r="RW17" t="str">
        <f t="shared" si="570"/>
        <v>x</v>
      </c>
      <c r="RX17" s="2">
        <f t="shared" si="570"/>
        <v>10</v>
      </c>
      <c r="RY17" t="str">
        <f t="shared" si="570"/>
        <v>x</v>
      </c>
      <c r="RZ17">
        <f t="shared" si="570"/>
        <v>12</v>
      </c>
      <c r="SA17" t="str">
        <f t="shared" si="570"/>
        <v>x</v>
      </c>
      <c r="SB17" t="str">
        <f t="shared" si="570"/>
        <v>x</v>
      </c>
      <c r="SC17" t="str">
        <f t="shared" si="570"/>
        <v>x</v>
      </c>
      <c r="SD17">
        <f t="shared" si="570"/>
        <v>16</v>
      </c>
      <c r="SE17">
        <f t="shared" si="570"/>
        <v>17</v>
      </c>
      <c r="SF17" t="str">
        <f t="shared" si="570"/>
        <v>x</v>
      </c>
      <c r="SG17">
        <f t="shared" si="570"/>
        <v>19</v>
      </c>
      <c r="SH17" t="str">
        <f t="shared" si="570"/>
        <v>x</v>
      </c>
      <c r="SI17">
        <f t="shared" si="570"/>
        <v>21</v>
      </c>
      <c r="SJ17">
        <f t="shared" si="570"/>
        <v>22</v>
      </c>
      <c r="SK17" t="str">
        <f t="shared" si="570"/>
        <v>x</v>
      </c>
      <c r="SL17" t="str">
        <f t="shared" si="570"/>
        <v>x</v>
      </c>
      <c r="SM17">
        <f t="shared" si="570"/>
        <v>25</v>
      </c>
      <c r="SN17">
        <f t="shared" si="570"/>
        <v>26</v>
      </c>
      <c r="SO17">
        <f t="shared" si="570"/>
        <v>27</v>
      </c>
      <c r="SP17" t="str">
        <f t="shared" si="570"/>
        <v>x</v>
      </c>
      <c r="SQ17" t="str">
        <f t="shared" si="570"/>
        <v>x</v>
      </c>
      <c r="SR17">
        <f t="shared" si="570"/>
        <v>30</v>
      </c>
      <c r="SS17" t="str">
        <f t="shared" si="570"/>
        <v>x</v>
      </c>
      <c r="ST17">
        <f t="shared" si="570"/>
        <v>32</v>
      </c>
      <c r="SU17" t="str">
        <f t="shared" si="570"/>
        <v>x</v>
      </c>
      <c r="SV17" t="str">
        <f t="shared" si="570"/>
        <v>x</v>
      </c>
      <c r="SW17" t="str">
        <f t="shared" si="570"/>
        <v>x</v>
      </c>
      <c r="SX17">
        <f t="shared" si="570"/>
        <v>36</v>
      </c>
      <c r="SY17" t="str">
        <f t="shared" si="570"/>
        <v>x</v>
      </c>
      <c r="SZ17">
        <f t="shared" si="570"/>
        <v>38</v>
      </c>
      <c r="TA17" t="str">
        <f t="shared" si="570"/>
        <v>x</v>
      </c>
      <c r="TB17" t="str">
        <f t="shared" si="570"/>
        <v>x</v>
      </c>
      <c r="TC17" t="str">
        <f t="shared" si="570"/>
        <v>x</v>
      </c>
      <c r="TD17">
        <f t="shared" si="570"/>
        <v>42</v>
      </c>
      <c r="TE17">
        <f t="shared" si="570"/>
        <v>43</v>
      </c>
      <c r="TF17" t="str">
        <f t="shared" si="570"/>
        <v>x</v>
      </c>
      <c r="TG17">
        <f t="shared" si="570"/>
        <v>45</v>
      </c>
      <c r="TH17">
        <f t="shared" si="570"/>
        <v>46</v>
      </c>
      <c r="TI17">
        <f t="shared" si="570"/>
        <v>47</v>
      </c>
      <c r="TJ17" t="str">
        <f t="shared" si="570"/>
        <v>x</v>
      </c>
      <c r="TK17" t="str">
        <f t="shared" si="570"/>
        <v>x</v>
      </c>
      <c r="TL17">
        <f t="shared" si="570"/>
        <v>50</v>
      </c>
      <c r="TM17">
        <f t="shared" si="570"/>
        <v>51</v>
      </c>
      <c r="TN17" t="str">
        <f t="shared" si="570"/>
        <v>x</v>
      </c>
      <c r="TO17" t="str">
        <f t="shared" si="570"/>
        <v>x</v>
      </c>
      <c r="TP17" t="str">
        <f t="shared" si="570"/>
        <v>x</v>
      </c>
      <c r="TQ17" t="str">
        <f t="shared" si="570"/>
        <v>x</v>
      </c>
      <c r="TR17" t="str">
        <f t="shared" si="570"/>
        <v>x</v>
      </c>
      <c r="TS17">
        <f t="shared" si="570"/>
        <v>57</v>
      </c>
      <c r="TT17" t="str">
        <f t="shared" si="570"/>
        <v>x</v>
      </c>
      <c r="TU17" t="str">
        <f t="shared" si="570"/>
        <v>x</v>
      </c>
      <c r="TV17">
        <f t="shared" si="436"/>
        <v>28</v>
      </c>
      <c r="TW17">
        <f t="shared" ref="TW17:WC17" si="571">IF(COUNTIFS($NG17:$NL25,TW$1),"x",TW$1)</f>
        <v>1</v>
      </c>
      <c r="TX17" t="str">
        <f t="shared" si="571"/>
        <v>x</v>
      </c>
      <c r="TY17">
        <f t="shared" si="571"/>
        <v>3</v>
      </c>
      <c r="TZ17" t="str">
        <f t="shared" si="571"/>
        <v>x</v>
      </c>
      <c r="UA17" t="str">
        <f t="shared" si="571"/>
        <v>x</v>
      </c>
      <c r="UB17">
        <f t="shared" si="571"/>
        <v>6</v>
      </c>
      <c r="UC17">
        <f t="shared" si="571"/>
        <v>7</v>
      </c>
      <c r="UD17">
        <f t="shared" si="571"/>
        <v>8</v>
      </c>
      <c r="UE17" t="str">
        <f t="shared" si="571"/>
        <v>x</v>
      </c>
      <c r="UF17">
        <f t="shared" si="571"/>
        <v>10</v>
      </c>
      <c r="UG17" t="str">
        <f t="shared" si="571"/>
        <v>x</v>
      </c>
      <c r="UH17">
        <f t="shared" si="571"/>
        <v>12</v>
      </c>
      <c r="UI17" t="str">
        <f t="shared" si="571"/>
        <v>x</v>
      </c>
      <c r="UJ17" t="str">
        <f t="shared" si="571"/>
        <v>x</v>
      </c>
      <c r="UK17" t="str">
        <f t="shared" si="571"/>
        <v>x</v>
      </c>
      <c r="UL17">
        <f t="shared" si="571"/>
        <v>16</v>
      </c>
      <c r="UM17">
        <f t="shared" si="571"/>
        <v>17</v>
      </c>
      <c r="UN17" t="str">
        <f t="shared" si="571"/>
        <v>x</v>
      </c>
      <c r="UO17">
        <f t="shared" si="571"/>
        <v>19</v>
      </c>
      <c r="UP17" t="str">
        <f t="shared" si="571"/>
        <v>x</v>
      </c>
      <c r="UQ17">
        <f t="shared" si="571"/>
        <v>21</v>
      </c>
      <c r="UR17">
        <f t="shared" si="571"/>
        <v>22</v>
      </c>
      <c r="US17" t="str">
        <f t="shared" si="571"/>
        <v>x</v>
      </c>
      <c r="UT17" t="str">
        <f t="shared" si="571"/>
        <v>x</v>
      </c>
      <c r="UU17">
        <f t="shared" si="571"/>
        <v>25</v>
      </c>
      <c r="UV17">
        <f t="shared" si="571"/>
        <v>26</v>
      </c>
      <c r="UW17">
        <f t="shared" si="571"/>
        <v>27</v>
      </c>
      <c r="UX17" t="str">
        <f t="shared" si="571"/>
        <v>x</v>
      </c>
      <c r="UY17" t="str">
        <f t="shared" si="571"/>
        <v>x</v>
      </c>
      <c r="UZ17">
        <f t="shared" si="571"/>
        <v>30</v>
      </c>
      <c r="VA17" t="str">
        <f t="shared" si="571"/>
        <v>x</v>
      </c>
      <c r="VB17">
        <f t="shared" si="571"/>
        <v>32</v>
      </c>
      <c r="VC17" t="str">
        <f t="shared" si="571"/>
        <v>x</v>
      </c>
      <c r="VD17" t="str">
        <f t="shared" si="571"/>
        <v>x</v>
      </c>
      <c r="VE17" t="str">
        <f t="shared" si="571"/>
        <v>x</v>
      </c>
      <c r="VF17">
        <f t="shared" si="571"/>
        <v>36</v>
      </c>
      <c r="VG17" t="str">
        <f t="shared" si="571"/>
        <v>x</v>
      </c>
      <c r="VH17">
        <f t="shared" si="571"/>
        <v>38</v>
      </c>
      <c r="VI17">
        <f t="shared" si="571"/>
        <v>39</v>
      </c>
      <c r="VJ17" t="str">
        <f t="shared" si="571"/>
        <v>x</v>
      </c>
      <c r="VK17" t="str">
        <f t="shared" si="571"/>
        <v>x</v>
      </c>
      <c r="VL17">
        <f t="shared" si="571"/>
        <v>42</v>
      </c>
      <c r="VM17">
        <f t="shared" si="571"/>
        <v>43</v>
      </c>
      <c r="VN17" t="str">
        <f t="shared" si="571"/>
        <v>x</v>
      </c>
      <c r="VO17">
        <f t="shared" si="571"/>
        <v>45</v>
      </c>
      <c r="VP17">
        <f t="shared" si="571"/>
        <v>46</v>
      </c>
      <c r="VQ17">
        <f t="shared" si="571"/>
        <v>47</v>
      </c>
      <c r="VR17" t="str">
        <f t="shared" si="571"/>
        <v>x</v>
      </c>
      <c r="VS17" t="str">
        <f t="shared" si="571"/>
        <v>x</v>
      </c>
      <c r="VT17">
        <f t="shared" si="571"/>
        <v>50</v>
      </c>
      <c r="VU17">
        <f t="shared" si="571"/>
        <v>51</v>
      </c>
      <c r="VV17" t="str">
        <f t="shared" si="571"/>
        <v>x</v>
      </c>
      <c r="VW17" t="str">
        <f t="shared" si="571"/>
        <v>x</v>
      </c>
      <c r="VX17" t="str">
        <f t="shared" si="571"/>
        <v>x</v>
      </c>
      <c r="VY17" t="str">
        <f t="shared" si="571"/>
        <v>x</v>
      </c>
      <c r="VZ17" t="str">
        <f t="shared" si="571"/>
        <v>x</v>
      </c>
      <c r="WA17">
        <f t="shared" si="571"/>
        <v>57</v>
      </c>
      <c r="WB17" t="str">
        <f t="shared" si="571"/>
        <v>x</v>
      </c>
      <c r="WC17" t="str">
        <f t="shared" si="571"/>
        <v>x</v>
      </c>
      <c r="WE17">
        <f>COUNTIFS(NG17:NL17,"&lt;10")</f>
        <v>1</v>
      </c>
      <c r="WF17">
        <f t="shared" si="438"/>
        <v>0</v>
      </c>
      <c r="WG17">
        <f t="shared" si="309"/>
        <v>1</v>
      </c>
      <c r="WH17">
        <f t="shared" si="310"/>
        <v>2</v>
      </c>
      <c r="WI17">
        <f t="shared" si="311"/>
        <v>1</v>
      </c>
      <c r="WJ17">
        <f t="shared" si="312"/>
        <v>1</v>
      </c>
      <c r="WL17" s="1">
        <f t="shared" si="439"/>
        <v>5</v>
      </c>
      <c r="WM17" s="1">
        <f t="shared" si="440"/>
        <v>3</v>
      </c>
      <c r="WN17" s="1">
        <f t="shared" si="441"/>
        <v>7</v>
      </c>
      <c r="WO17" s="1">
        <f t="shared" si="442"/>
        <v>7</v>
      </c>
      <c r="WP17" s="1">
        <f t="shared" si="443"/>
        <v>9</v>
      </c>
      <c r="WQ17" s="1">
        <f t="shared" si="444"/>
        <v>2</v>
      </c>
      <c r="WS17">
        <f t="shared" si="445"/>
        <v>5</v>
      </c>
      <c r="WT17">
        <f t="shared" si="446"/>
        <v>3</v>
      </c>
      <c r="WU17">
        <f t="shared" si="447"/>
        <v>7</v>
      </c>
      <c r="WV17">
        <f t="shared" si="448"/>
        <v>7</v>
      </c>
      <c r="WW17">
        <f t="shared" si="449"/>
        <v>9</v>
      </c>
      <c r="WX17">
        <f t="shared" si="450"/>
        <v>2</v>
      </c>
      <c r="WZ17" s="4">
        <f t="shared" si="451"/>
        <v>2</v>
      </c>
      <c r="XB17" s="3">
        <f t="shared" si="452"/>
        <v>9</v>
      </c>
      <c r="XD17" s="3">
        <f t="shared" si="453"/>
        <v>3</v>
      </c>
      <c r="XE17" s="4">
        <f t="shared" si="454"/>
        <v>6</v>
      </c>
      <c r="XG17" s="4">
        <f t="shared" si="455"/>
        <v>0.5</v>
      </c>
      <c r="XI17" s="4">
        <v>0.33333333333333331</v>
      </c>
      <c r="XK17">
        <f t="shared" si="456"/>
        <v>3</v>
      </c>
      <c r="XM17">
        <f t="shared" si="482"/>
        <v>0</v>
      </c>
      <c r="XN17">
        <f t="shared" si="457"/>
        <v>0</v>
      </c>
      <c r="XO17" s="1">
        <f t="shared" si="458"/>
        <v>3</v>
      </c>
      <c r="XP17">
        <f t="shared" si="459"/>
        <v>1</v>
      </c>
      <c r="XR17">
        <f t="shared" si="460"/>
        <v>0</v>
      </c>
    </row>
    <row r="18" spans="4:642">
      <c r="D18" s="4">
        <f t="shared" si="118"/>
        <v>0</v>
      </c>
      <c r="E18" s="4">
        <f t="shared" si="119"/>
        <v>0</v>
      </c>
      <c r="F18" s="4">
        <f t="shared" si="120"/>
        <v>0</v>
      </c>
      <c r="G18" s="4">
        <f t="shared" si="121"/>
        <v>0</v>
      </c>
      <c r="H18" s="4">
        <f t="shared" si="122"/>
        <v>26</v>
      </c>
      <c r="I18" s="4">
        <f t="shared" si="123"/>
        <v>0</v>
      </c>
      <c r="J18" s="4">
        <f t="shared" si="124"/>
        <v>0</v>
      </c>
      <c r="K18" s="4">
        <f t="shared" si="125"/>
        <v>0</v>
      </c>
      <c r="L18" s="4">
        <f t="shared" si="126"/>
        <v>0</v>
      </c>
      <c r="M18" s="4">
        <f t="shared" si="314"/>
        <v>0</v>
      </c>
      <c r="N18" s="4">
        <f t="shared" si="127"/>
        <v>27</v>
      </c>
      <c r="O18" s="4">
        <f t="shared" si="128"/>
        <v>0</v>
      </c>
      <c r="P18" s="4">
        <f t="shared" si="129"/>
        <v>0</v>
      </c>
      <c r="Q18" s="4">
        <f t="shared" si="130"/>
        <v>0</v>
      </c>
      <c r="R18" s="4">
        <f t="shared" si="131"/>
        <v>0</v>
      </c>
      <c r="S18" s="4">
        <f t="shared" si="132"/>
        <v>0</v>
      </c>
      <c r="T18" s="4">
        <f t="shared" si="133"/>
        <v>0</v>
      </c>
      <c r="U18" s="4">
        <f t="shared" si="134"/>
        <v>0</v>
      </c>
      <c r="V18" s="4">
        <f t="shared" si="135"/>
        <v>0</v>
      </c>
      <c r="W18" s="4">
        <f t="shared" si="136"/>
        <v>0</v>
      </c>
      <c r="X18" s="4">
        <f t="shared" si="137"/>
        <v>0</v>
      </c>
      <c r="Y18" s="4">
        <f t="shared" si="138"/>
        <v>0</v>
      </c>
      <c r="Z18" s="4">
        <f t="shared" si="139"/>
        <v>0</v>
      </c>
      <c r="AA18" s="4">
        <f t="shared" si="140"/>
        <v>0</v>
      </c>
      <c r="AB18" s="4">
        <f t="shared" si="141"/>
        <v>0</v>
      </c>
      <c r="AC18" s="4">
        <f t="shared" si="142"/>
        <v>0</v>
      </c>
      <c r="AD18" s="4">
        <f t="shared" si="143"/>
        <v>0</v>
      </c>
      <c r="AE18" s="4">
        <f t="shared" si="144"/>
        <v>23</v>
      </c>
      <c r="AF18" s="4">
        <f t="shared" si="145"/>
        <v>0</v>
      </c>
      <c r="AG18" s="4">
        <f t="shared" si="146"/>
        <v>0</v>
      </c>
      <c r="AH18" s="4">
        <f t="shared" si="147"/>
        <v>25</v>
      </c>
      <c r="AI18" s="4">
        <f t="shared" si="148"/>
        <v>0</v>
      </c>
      <c r="AJ18" s="4">
        <f t="shared" si="149"/>
        <v>0</v>
      </c>
      <c r="AK18" s="4">
        <f t="shared" si="150"/>
        <v>21</v>
      </c>
      <c r="AL18" s="4">
        <f t="shared" si="151"/>
        <v>0</v>
      </c>
      <c r="AM18" s="4">
        <f t="shared" si="152"/>
        <v>0</v>
      </c>
      <c r="AN18" s="4">
        <f t="shared" si="153"/>
        <v>0</v>
      </c>
      <c r="AO18" s="4">
        <f t="shared" si="154"/>
        <v>0</v>
      </c>
      <c r="AP18" s="4">
        <f t="shared" si="155"/>
        <v>0</v>
      </c>
      <c r="AQ18" s="4">
        <f t="shared" si="156"/>
        <v>0</v>
      </c>
      <c r="AR18" s="4">
        <f t="shared" si="157"/>
        <v>0</v>
      </c>
      <c r="AS18" s="4">
        <f t="shared" si="158"/>
        <v>0</v>
      </c>
      <c r="AT18" s="4">
        <f t="shared" si="159"/>
        <v>0</v>
      </c>
      <c r="AU18" s="4">
        <f t="shared" si="160"/>
        <v>0</v>
      </c>
      <c r="AV18" s="4">
        <f t="shared" si="161"/>
        <v>0</v>
      </c>
      <c r="AW18" s="4">
        <f t="shared" si="162"/>
        <v>0</v>
      </c>
      <c r="AX18" s="4">
        <f t="shared" si="163"/>
        <v>0</v>
      </c>
      <c r="AY18" s="4">
        <f t="shared" si="164"/>
        <v>0</v>
      </c>
      <c r="AZ18" s="4">
        <f t="shared" si="165"/>
        <v>0</v>
      </c>
      <c r="BA18" s="4">
        <f t="shared" si="166"/>
        <v>0</v>
      </c>
      <c r="BB18" s="4">
        <f t="shared" si="167"/>
        <v>0</v>
      </c>
      <c r="BC18" s="4">
        <f t="shared" si="168"/>
        <v>0</v>
      </c>
      <c r="BD18" s="4">
        <f t="shared" si="169"/>
        <v>0</v>
      </c>
      <c r="BE18" s="4">
        <f t="shared" si="170"/>
        <v>14</v>
      </c>
      <c r="BF18" s="4">
        <f t="shared" si="171"/>
        <v>0</v>
      </c>
      <c r="BG18" s="4">
        <f t="shared" si="172"/>
        <v>0</v>
      </c>
      <c r="BH18" s="4">
        <f t="shared" si="173"/>
        <v>0</v>
      </c>
      <c r="BI18" s="4">
        <f t="shared" si="174"/>
        <v>0</v>
      </c>
      <c r="BJ18" s="4">
        <f t="shared" si="175"/>
        <v>0</v>
      </c>
      <c r="BK18" s="4">
        <f t="shared" si="315"/>
        <v>22.666666666666668</v>
      </c>
      <c r="BL18" s="4">
        <f t="shared" si="316"/>
        <v>19.220338983050848</v>
      </c>
      <c r="BM18" s="4">
        <f t="shared" si="317"/>
        <v>26.908474576271185</v>
      </c>
      <c r="BN18" s="4">
        <f t="shared" si="318"/>
        <v>11.532203389830508</v>
      </c>
      <c r="BO18" s="4">
        <f t="shared" si="319"/>
        <v>19.220338983050848</v>
      </c>
      <c r="BP18" s="4">
        <f t="shared" si="320"/>
        <v>1134</v>
      </c>
      <c r="BQ18" s="4">
        <f>COUNTIFS($NG18:$NL$206,EF$1)</f>
        <v>13</v>
      </c>
      <c r="BR18" s="4">
        <f>COUNTIFS($NG18:$NL$206,EG$1)</f>
        <v>23</v>
      </c>
      <c r="BS18" s="4">
        <f>COUNTIFS($NG18:$NL$206,EH$1)</f>
        <v>20</v>
      </c>
      <c r="BT18" s="4">
        <f>COUNTIFS($NG18:$NL$206,EI$1)</f>
        <v>22</v>
      </c>
      <c r="BU18" s="4">
        <f>COUNTIFS($NG18:$NL$206,EJ$1)</f>
        <v>26</v>
      </c>
      <c r="BV18" s="4">
        <f>COUNTIFS($NG18:$NL$206,EK$1)</f>
        <v>16</v>
      </c>
      <c r="BW18" s="4">
        <f>COUNTIFS($NG18:$NL$206,EL$1)</f>
        <v>12</v>
      </c>
      <c r="BX18" s="4">
        <f>COUNTIFS($NG18:$NL$206,EM$1)</f>
        <v>16</v>
      </c>
      <c r="BY18" s="4">
        <f>COUNTIFS($NG18:$NL$206,EN$1)</f>
        <v>25</v>
      </c>
      <c r="BZ18" s="4">
        <f>COUNTIFS($NG18:$NL$206,EO$1)</f>
        <v>23</v>
      </c>
      <c r="CA18" s="4">
        <f>COUNTIFS($NG18:$NL$206,EP$1)</f>
        <v>27</v>
      </c>
      <c r="CB18" s="4">
        <f>COUNTIFS($NG18:$NL$206,EQ$1)</f>
        <v>22</v>
      </c>
      <c r="CC18" s="4">
        <f>COUNTIFS($NG18:$NL$206,ER$1)</f>
        <v>14</v>
      </c>
      <c r="CD18" s="4">
        <f>COUNTIFS($NG18:$NL$206,ES$1)</f>
        <v>17</v>
      </c>
      <c r="CE18" s="4">
        <f>COUNTIFS($NG18:$NL$206,ET$1)</f>
        <v>21</v>
      </c>
      <c r="CF18" s="4">
        <f>COUNTIFS($NG18:$NL$206,EU$1)</f>
        <v>16</v>
      </c>
      <c r="CG18" s="4">
        <f>COUNTIFS($NG18:$NL$206,EV$1)</f>
        <v>26</v>
      </c>
      <c r="CH18" s="4">
        <f>COUNTIFS($NG18:$NL$206,EW$1)</f>
        <v>13</v>
      </c>
      <c r="CI18" s="4">
        <f>COUNTIFS($NG18:$NL$206,EX$1)</f>
        <v>21</v>
      </c>
      <c r="CJ18" s="4">
        <f>COUNTIFS($NG18:$NL$206,EY$1)</f>
        <v>19</v>
      </c>
      <c r="CK18" s="4">
        <f>COUNTIFS($NG18:$NL$206,EZ$1)</f>
        <v>20</v>
      </c>
      <c r="CL18" s="4">
        <f>COUNTIFS($NG18:$NL$206,FA$1)</f>
        <v>21</v>
      </c>
      <c r="CM18" s="4">
        <f>COUNTIFS($NG18:$NL$206,FB$1)</f>
        <v>18</v>
      </c>
      <c r="CN18" s="4">
        <f>COUNTIFS($NG18:$NL$206,FC$1)</f>
        <v>18</v>
      </c>
      <c r="CO18" s="4">
        <f>COUNTIFS($NG18:$NL$206,FD$1)</f>
        <v>20</v>
      </c>
      <c r="CP18" s="4">
        <f>COUNTIFS($NG18:$NL$206,FE$1)</f>
        <v>16</v>
      </c>
      <c r="CQ18" s="4">
        <f>COUNTIFS($NG18:$NL$206,FF$1)</f>
        <v>27</v>
      </c>
      <c r="CR18" s="4">
        <f>COUNTIFS($NG18:$NL$206,FG$1)</f>
        <v>23</v>
      </c>
      <c r="CS18" s="4">
        <f>COUNTIFS($NG18:$NL$206,FH$1)</f>
        <v>22</v>
      </c>
      <c r="CT18" s="4">
        <f>COUNTIFS($NG18:$NL$206,FI$1)</f>
        <v>21</v>
      </c>
      <c r="CU18" s="4">
        <f>COUNTIFS($NG18:$NL$206,FJ$1)</f>
        <v>25</v>
      </c>
      <c r="CV18" s="4">
        <f>COUNTIFS($NG18:$NL$206,FK$1)</f>
        <v>12</v>
      </c>
      <c r="CW18" s="4">
        <f>COUNTIFS($NG18:$NL$206,FL$1)</f>
        <v>16</v>
      </c>
      <c r="CX18" s="4">
        <f>COUNTIFS($NG18:$NL$206,FM$1)</f>
        <v>21</v>
      </c>
      <c r="CY18" s="4">
        <f>COUNTIFS($NG18:$NL$206,FN$1)</f>
        <v>21</v>
      </c>
      <c r="CZ18" s="4">
        <f>COUNTIFS($NG18:$NL$206,FO$1)</f>
        <v>12</v>
      </c>
      <c r="DA18" s="4">
        <f>COUNTIFS($NG18:$NL$206,FP$1)</f>
        <v>19</v>
      </c>
      <c r="DB18" s="4">
        <f>COUNTIFS($NG18:$NL$206,FQ$1)</f>
        <v>14</v>
      </c>
      <c r="DC18" s="4">
        <f>COUNTIFS($NG18:$NL$206,FR$1)</f>
        <v>16</v>
      </c>
      <c r="DD18" s="4">
        <f>COUNTIFS($NG18:$NL$206,FS$1)</f>
        <v>12</v>
      </c>
      <c r="DE18" s="4">
        <f>COUNTIFS($NG18:$NL$206,FT$1)</f>
        <v>20</v>
      </c>
      <c r="DF18" s="4">
        <f>COUNTIFS($NG18:$NL$206,FU$1)</f>
        <v>16</v>
      </c>
      <c r="DG18" s="4">
        <f>COUNTIFS($NG18:$NL$206,FV$1)</f>
        <v>17</v>
      </c>
      <c r="DH18" s="4">
        <f>COUNTIFS($NG18:$NL$206,FW$1)</f>
        <v>22</v>
      </c>
      <c r="DI18" s="4">
        <f>COUNTIFS($NG18:$NL$206,FX$1)</f>
        <v>21</v>
      </c>
      <c r="DJ18" s="4">
        <f>COUNTIFS($NG18:$NL$206,FY$1)</f>
        <v>18</v>
      </c>
      <c r="DK18" s="4">
        <f>COUNTIFS($NG18:$NL$206,FZ$1)</f>
        <v>12</v>
      </c>
      <c r="DL18" s="4">
        <f>COUNTIFS($NG18:$NL$206,GA$1)</f>
        <v>19</v>
      </c>
      <c r="DM18" s="4">
        <f>COUNTIFS($NG18:$NL$206,GB$1)</f>
        <v>12</v>
      </c>
      <c r="DN18" s="4">
        <f>COUNTIFS($NG18:$NL$206,GC$1)</f>
        <v>24</v>
      </c>
      <c r="DO18" s="4">
        <f>COUNTIFS($NG18:$NL$206,GD$1)</f>
        <v>12</v>
      </c>
      <c r="DP18" s="4">
        <f>COUNTIFS($NG18:$NL$206,GE$1)</f>
        <v>30</v>
      </c>
      <c r="DQ18" s="4">
        <f>COUNTIFS($NG18:$NL$206,GF$1)</f>
        <v>22</v>
      </c>
      <c r="DR18" s="4">
        <f>COUNTIFS($NG18:$NL$206,GG$1)</f>
        <v>14</v>
      </c>
      <c r="DS18" s="4">
        <f>COUNTIFS($NG18:$NL$206,GH$1)</f>
        <v>24</v>
      </c>
      <c r="DT18" s="4">
        <f>COUNTIFS($NG18:$NL$206,GI$1)</f>
        <v>16</v>
      </c>
      <c r="DU18" s="4">
        <f>COUNTIFS($NG18:$NL$206,GJ$1)</f>
        <v>20</v>
      </c>
      <c r="DV18" s="4">
        <f>COUNTIFS($NG18:$NL$206,GK$1)</f>
        <v>24</v>
      </c>
      <c r="DW18" s="4">
        <f>COUNTIFS($NG18:$NL$206,GL$1)</f>
        <v>25</v>
      </c>
      <c r="DZ18" s="4">
        <f t="shared" si="550"/>
        <v>36</v>
      </c>
      <c r="EA18" s="4">
        <f t="shared" si="551"/>
        <v>18</v>
      </c>
      <c r="EB18" s="4">
        <f t="shared" si="552"/>
        <v>12</v>
      </c>
      <c r="EC18" s="4">
        <f t="shared" si="553"/>
        <v>6</v>
      </c>
      <c r="ED18" s="4">
        <f t="shared" si="554"/>
        <v>0</v>
      </c>
      <c r="EF18" s="4">
        <f t="shared" ref="EF18:GL18" si="572">COUNTIFS($NG18:$NL27,EF$1)</f>
        <v>0</v>
      </c>
      <c r="EG18" s="4">
        <f t="shared" si="572"/>
        <v>1</v>
      </c>
      <c r="EH18" s="4">
        <f t="shared" si="572"/>
        <v>0</v>
      </c>
      <c r="EI18" s="4">
        <f t="shared" si="572"/>
        <v>1</v>
      </c>
      <c r="EJ18" s="4">
        <f t="shared" si="572"/>
        <v>3</v>
      </c>
      <c r="EK18" s="4">
        <f t="shared" si="572"/>
        <v>0</v>
      </c>
      <c r="EL18" s="4">
        <f t="shared" si="572"/>
        <v>0</v>
      </c>
      <c r="EM18" s="4">
        <f t="shared" si="572"/>
        <v>0</v>
      </c>
      <c r="EN18" s="4">
        <f t="shared" si="572"/>
        <v>1</v>
      </c>
      <c r="EO18" s="4">
        <f t="shared" si="572"/>
        <v>0</v>
      </c>
      <c r="EP18" s="4">
        <f t="shared" si="572"/>
        <v>2</v>
      </c>
      <c r="EQ18" s="4">
        <f t="shared" si="572"/>
        <v>0</v>
      </c>
      <c r="ER18" s="4">
        <f t="shared" si="572"/>
        <v>2</v>
      </c>
      <c r="ES18" s="4">
        <f t="shared" si="572"/>
        <v>2</v>
      </c>
      <c r="ET18" s="4">
        <f t="shared" si="572"/>
        <v>2</v>
      </c>
      <c r="EU18" s="4">
        <f t="shared" si="572"/>
        <v>0</v>
      </c>
      <c r="EV18" s="4">
        <f t="shared" si="572"/>
        <v>0</v>
      </c>
      <c r="EW18" s="4">
        <f t="shared" si="572"/>
        <v>1</v>
      </c>
      <c r="EX18" s="4">
        <f t="shared" si="572"/>
        <v>0</v>
      </c>
      <c r="EY18" s="4">
        <f t="shared" si="572"/>
        <v>2</v>
      </c>
      <c r="EZ18" s="4">
        <f t="shared" si="572"/>
        <v>0</v>
      </c>
      <c r="FA18" s="4">
        <f t="shared" si="572"/>
        <v>0</v>
      </c>
      <c r="FB18" s="4">
        <f t="shared" si="572"/>
        <v>1</v>
      </c>
      <c r="FC18" s="4">
        <f t="shared" si="572"/>
        <v>3</v>
      </c>
      <c r="FD18" s="4">
        <f t="shared" si="572"/>
        <v>1</v>
      </c>
      <c r="FE18" s="4">
        <f t="shared" si="572"/>
        <v>0</v>
      </c>
      <c r="FF18" s="4">
        <f t="shared" si="572"/>
        <v>1</v>
      </c>
      <c r="FG18" s="4">
        <f t="shared" si="572"/>
        <v>2</v>
      </c>
      <c r="FH18" s="4">
        <f t="shared" si="572"/>
        <v>1</v>
      </c>
      <c r="FI18" s="4">
        <f t="shared" si="572"/>
        <v>0</v>
      </c>
      <c r="FJ18" s="4">
        <f t="shared" si="572"/>
        <v>3</v>
      </c>
      <c r="FK18" s="4">
        <f t="shared" si="572"/>
        <v>0</v>
      </c>
      <c r="FL18" s="4">
        <f t="shared" si="572"/>
        <v>3</v>
      </c>
      <c r="FM18" s="4">
        <f t="shared" si="572"/>
        <v>2</v>
      </c>
      <c r="FN18" s="4">
        <f t="shared" si="572"/>
        <v>1</v>
      </c>
      <c r="FO18" s="4">
        <f t="shared" si="572"/>
        <v>0</v>
      </c>
      <c r="FP18" s="4">
        <f t="shared" si="572"/>
        <v>1</v>
      </c>
      <c r="FQ18" s="4">
        <f t="shared" si="572"/>
        <v>0</v>
      </c>
      <c r="FR18" s="4">
        <f t="shared" si="572"/>
        <v>1</v>
      </c>
      <c r="FS18" s="4">
        <f t="shared" si="572"/>
        <v>1</v>
      </c>
      <c r="FT18" s="4">
        <f t="shared" si="572"/>
        <v>1</v>
      </c>
      <c r="FU18" s="4">
        <f t="shared" si="572"/>
        <v>0</v>
      </c>
      <c r="FV18" s="4">
        <f t="shared" si="572"/>
        <v>0</v>
      </c>
      <c r="FW18" s="4">
        <f t="shared" si="572"/>
        <v>1</v>
      </c>
      <c r="FX18" s="4">
        <f t="shared" si="572"/>
        <v>0</v>
      </c>
      <c r="FY18" s="4">
        <f t="shared" si="572"/>
        <v>0</v>
      </c>
      <c r="FZ18" s="4">
        <f t="shared" si="572"/>
        <v>0</v>
      </c>
      <c r="GA18" s="4">
        <f t="shared" si="572"/>
        <v>2</v>
      </c>
      <c r="GB18" s="4">
        <f t="shared" si="572"/>
        <v>2</v>
      </c>
      <c r="GC18" s="4">
        <f t="shared" si="572"/>
        <v>1</v>
      </c>
      <c r="GD18" s="4">
        <f t="shared" si="572"/>
        <v>1</v>
      </c>
      <c r="GE18" s="4">
        <f t="shared" si="572"/>
        <v>3</v>
      </c>
      <c r="GF18" s="4">
        <f t="shared" si="572"/>
        <v>1</v>
      </c>
      <c r="GG18" s="4">
        <f t="shared" si="572"/>
        <v>2</v>
      </c>
      <c r="GH18" s="4">
        <f t="shared" si="572"/>
        <v>2</v>
      </c>
      <c r="GI18" s="4">
        <f t="shared" si="572"/>
        <v>2</v>
      </c>
      <c r="GJ18" s="4">
        <f t="shared" si="572"/>
        <v>0</v>
      </c>
      <c r="GK18" s="4">
        <f t="shared" si="572"/>
        <v>3</v>
      </c>
      <c r="GL18" s="4">
        <f t="shared" si="572"/>
        <v>1</v>
      </c>
      <c r="GM18">
        <f t="shared" si="556"/>
        <v>60</v>
      </c>
      <c r="GO18">
        <f t="shared" si="326"/>
        <v>2</v>
      </c>
      <c r="GP18">
        <f t="shared" si="508"/>
        <v>1</v>
      </c>
      <c r="GQ18">
        <f t="shared" si="509"/>
        <v>0</v>
      </c>
      <c r="GR18">
        <f t="shared" si="510"/>
        <v>0</v>
      </c>
      <c r="GS18">
        <f t="shared" si="511"/>
        <v>1</v>
      </c>
      <c r="GT18">
        <f t="shared" si="512"/>
        <v>0</v>
      </c>
      <c r="GU18">
        <f t="shared" si="513"/>
        <v>0</v>
      </c>
      <c r="GV18" s="1">
        <f t="shared" si="329"/>
        <v>5</v>
      </c>
      <c r="GW18">
        <f t="shared" si="330"/>
        <v>0</v>
      </c>
      <c r="GX18">
        <f t="shared" si="181"/>
        <v>0</v>
      </c>
      <c r="GY18">
        <f t="shared" si="182"/>
        <v>0</v>
      </c>
      <c r="GZ18">
        <f t="shared" si="183"/>
        <v>0</v>
      </c>
      <c r="HA18">
        <f t="shared" si="184"/>
        <v>0</v>
      </c>
      <c r="HB18">
        <f t="shared" si="185"/>
        <v>0</v>
      </c>
      <c r="HC18">
        <f t="shared" si="186"/>
        <v>0</v>
      </c>
      <c r="HD18">
        <f t="shared" si="187"/>
        <v>1</v>
      </c>
      <c r="HE18">
        <f t="shared" si="188"/>
        <v>0</v>
      </c>
      <c r="HF18">
        <f t="shared" si="189"/>
        <v>0</v>
      </c>
      <c r="HG18">
        <f t="shared" si="190"/>
        <v>0</v>
      </c>
      <c r="HH18">
        <f t="shared" si="191"/>
        <v>0</v>
      </c>
      <c r="HI18">
        <f t="shared" si="192"/>
        <v>0</v>
      </c>
      <c r="HJ18">
        <f t="shared" si="193"/>
        <v>0</v>
      </c>
      <c r="HK18">
        <f t="shared" si="194"/>
        <v>0</v>
      </c>
      <c r="HL18">
        <f t="shared" si="195"/>
        <v>0</v>
      </c>
      <c r="HM18">
        <f t="shared" si="196"/>
        <v>0</v>
      </c>
      <c r="HN18">
        <f t="shared" si="197"/>
        <v>0</v>
      </c>
      <c r="HO18">
        <f t="shared" si="198"/>
        <v>0</v>
      </c>
      <c r="HP18">
        <f t="shared" si="199"/>
        <v>0</v>
      </c>
      <c r="HQ18">
        <f t="shared" si="200"/>
        <v>0</v>
      </c>
      <c r="HR18">
        <f t="shared" si="201"/>
        <v>0</v>
      </c>
      <c r="HS18">
        <f t="shared" si="202"/>
        <v>0</v>
      </c>
      <c r="HT18">
        <f t="shared" si="203"/>
        <v>0</v>
      </c>
      <c r="HU18">
        <f t="shared" si="204"/>
        <v>0</v>
      </c>
      <c r="HV18">
        <f t="shared" si="205"/>
        <v>1</v>
      </c>
      <c r="HW18">
        <f t="shared" si="206"/>
        <v>0</v>
      </c>
      <c r="HX18">
        <f t="shared" si="207"/>
        <v>0</v>
      </c>
      <c r="HY18">
        <f t="shared" si="208"/>
        <v>0</v>
      </c>
      <c r="HZ18">
        <f t="shared" si="209"/>
        <v>0</v>
      </c>
      <c r="IA18">
        <f t="shared" si="210"/>
        <v>0</v>
      </c>
      <c r="IB18">
        <f t="shared" si="211"/>
        <v>1</v>
      </c>
      <c r="IC18">
        <f t="shared" si="212"/>
        <v>0</v>
      </c>
      <c r="ID18">
        <f t="shared" si="213"/>
        <v>0</v>
      </c>
      <c r="IE18">
        <f t="shared" si="214"/>
        <v>0</v>
      </c>
      <c r="IF18">
        <f t="shared" si="215"/>
        <v>0</v>
      </c>
      <c r="IG18">
        <f t="shared" si="216"/>
        <v>0</v>
      </c>
      <c r="IH18">
        <f t="shared" si="217"/>
        <v>0</v>
      </c>
      <c r="II18">
        <f t="shared" si="218"/>
        <v>0</v>
      </c>
      <c r="IJ18">
        <f t="shared" si="219"/>
        <v>0</v>
      </c>
      <c r="IK18">
        <f t="shared" si="220"/>
        <v>0</v>
      </c>
      <c r="IL18">
        <f t="shared" si="221"/>
        <v>0</v>
      </c>
      <c r="IM18">
        <f t="shared" si="222"/>
        <v>0</v>
      </c>
      <c r="IN18">
        <f t="shared" si="223"/>
        <v>0</v>
      </c>
      <c r="IO18">
        <f t="shared" si="224"/>
        <v>0</v>
      </c>
      <c r="IP18">
        <f t="shared" si="225"/>
        <v>0</v>
      </c>
      <c r="IQ18">
        <f t="shared" si="226"/>
        <v>0</v>
      </c>
      <c r="IR18">
        <f t="shared" si="227"/>
        <v>0</v>
      </c>
      <c r="IS18">
        <f t="shared" si="228"/>
        <v>0</v>
      </c>
      <c r="IT18">
        <f t="shared" si="229"/>
        <v>0</v>
      </c>
      <c r="IU18">
        <f t="shared" si="230"/>
        <v>0</v>
      </c>
      <c r="IV18">
        <f t="shared" si="231"/>
        <v>0</v>
      </c>
      <c r="IW18">
        <f t="shared" si="232"/>
        <v>0</v>
      </c>
      <c r="IX18">
        <f t="shared" si="233"/>
        <v>0</v>
      </c>
      <c r="IY18">
        <f t="shared" si="234"/>
        <v>0</v>
      </c>
      <c r="IZ18">
        <f t="shared" si="235"/>
        <v>0</v>
      </c>
      <c r="JA18">
        <f t="shared" si="236"/>
        <v>0</v>
      </c>
      <c r="JB18">
        <f t="shared" si="331"/>
        <v>0</v>
      </c>
      <c r="JC18">
        <f t="shared" si="332"/>
        <v>0</v>
      </c>
      <c r="JF18">
        <f t="shared" si="333"/>
        <v>0</v>
      </c>
      <c r="JG18">
        <f t="shared" si="334"/>
        <v>0</v>
      </c>
      <c r="JH18">
        <f t="shared" si="335"/>
        <v>0</v>
      </c>
      <c r="JI18">
        <f t="shared" si="336"/>
        <v>0</v>
      </c>
      <c r="JJ18">
        <f t="shared" si="337"/>
        <v>0</v>
      </c>
      <c r="JK18">
        <f t="shared" si="338"/>
        <v>0</v>
      </c>
      <c r="JL18">
        <f t="shared" si="339"/>
        <v>0</v>
      </c>
      <c r="JM18">
        <f t="shared" si="340"/>
        <v>0</v>
      </c>
      <c r="JN18">
        <f t="shared" si="341"/>
        <v>0</v>
      </c>
      <c r="JO18">
        <f t="shared" si="342"/>
        <v>0</v>
      </c>
      <c r="JP18">
        <f t="shared" si="343"/>
        <v>0</v>
      </c>
      <c r="JQ18">
        <f t="shared" si="344"/>
        <v>0</v>
      </c>
      <c r="JR18">
        <f t="shared" si="345"/>
        <v>0</v>
      </c>
      <c r="JS18">
        <f t="shared" si="346"/>
        <v>0</v>
      </c>
      <c r="JT18">
        <f t="shared" si="347"/>
        <v>0</v>
      </c>
      <c r="JU18">
        <f t="shared" si="348"/>
        <v>0</v>
      </c>
      <c r="JV18">
        <f t="shared" si="349"/>
        <v>0</v>
      </c>
      <c r="JW18">
        <f t="shared" si="350"/>
        <v>0</v>
      </c>
      <c r="JX18">
        <f t="shared" si="351"/>
        <v>0</v>
      </c>
      <c r="JY18">
        <f t="shared" si="352"/>
        <v>0</v>
      </c>
      <c r="JZ18">
        <f t="shared" si="353"/>
        <v>0</v>
      </c>
      <c r="KA18">
        <f t="shared" si="354"/>
        <v>0</v>
      </c>
      <c r="KB18">
        <f t="shared" si="355"/>
        <v>0</v>
      </c>
      <c r="KC18">
        <f t="shared" si="356"/>
        <v>0</v>
      </c>
      <c r="KD18">
        <f t="shared" si="357"/>
        <v>0</v>
      </c>
      <c r="KE18">
        <f t="shared" si="358"/>
        <v>0</v>
      </c>
      <c r="KF18">
        <f t="shared" si="359"/>
        <v>0</v>
      </c>
      <c r="KG18">
        <f t="shared" si="360"/>
        <v>0</v>
      </c>
      <c r="KH18">
        <f t="shared" si="361"/>
        <v>0</v>
      </c>
      <c r="KI18">
        <f t="shared" si="362"/>
        <v>0</v>
      </c>
      <c r="KJ18">
        <f t="shared" si="363"/>
        <v>0</v>
      </c>
      <c r="KK18">
        <f t="shared" si="364"/>
        <v>0</v>
      </c>
      <c r="KL18">
        <f t="shared" si="365"/>
        <v>0</v>
      </c>
      <c r="KM18">
        <f t="shared" si="366"/>
        <v>0</v>
      </c>
      <c r="KN18">
        <f t="shared" si="367"/>
        <v>0</v>
      </c>
      <c r="KO18">
        <f t="shared" si="368"/>
        <v>0</v>
      </c>
      <c r="KP18">
        <f t="shared" si="369"/>
        <v>0</v>
      </c>
      <c r="KQ18">
        <f t="shared" si="370"/>
        <v>0</v>
      </c>
      <c r="KR18">
        <f t="shared" si="371"/>
        <v>0</v>
      </c>
      <c r="KS18">
        <f t="shared" si="372"/>
        <v>0</v>
      </c>
      <c r="KT18">
        <f t="shared" si="373"/>
        <v>0</v>
      </c>
      <c r="KU18">
        <f t="shared" si="374"/>
        <v>0</v>
      </c>
      <c r="KV18">
        <f t="shared" si="375"/>
        <v>0</v>
      </c>
      <c r="KW18">
        <f t="shared" si="376"/>
        <v>0</v>
      </c>
      <c r="KX18">
        <f t="shared" si="377"/>
        <v>0</v>
      </c>
      <c r="KY18">
        <f t="shared" si="378"/>
        <v>0</v>
      </c>
      <c r="KZ18">
        <f t="shared" si="379"/>
        <v>0</v>
      </c>
      <c r="LA18">
        <f t="shared" si="380"/>
        <v>0</v>
      </c>
      <c r="LB18">
        <f t="shared" si="381"/>
        <v>0</v>
      </c>
      <c r="LC18">
        <f t="shared" si="382"/>
        <v>0</v>
      </c>
      <c r="LD18">
        <f t="shared" si="383"/>
        <v>0</v>
      </c>
      <c r="LE18">
        <f t="shared" si="384"/>
        <v>0</v>
      </c>
      <c r="LF18">
        <f t="shared" si="385"/>
        <v>0</v>
      </c>
      <c r="LG18">
        <f t="shared" si="386"/>
        <v>0</v>
      </c>
      <c r="LH18">
        <f t="shared" si="387"/>
        <v>0</v>
      </c>
      <c r="LI18">
        <f t="shared" si="388"/>
        <v>0</v>
      </c>
      <c r="LJ18">
        <f t="shared" si="389"/>
        <v>0</v>
      </c>
      <c r="LK18">
        <f t="shared" si="390"/>
        <v>0</v>
      </c>
      <c r="LL18">
        <f t="shared" si="391"/>
        <v>0</v>
      </c>
      <c r="LN18">
        <f t="shared" si="392"/>
        <v>0</v>
      </c>
      <c r="LO18" s="12">
        <f t="shared" si="464"/>
        <v>2.5</v>
      </c>
      <c r="LQ18">
        <f>COUNTIFS($NG19:$NL28,NG28)</f>
        <v>1</v>
      </c>
      <c r="LR18">
        <f t="shared" ref="LR18" si="573">COUNTIFS($NG19:$NL28,NH28)</f>
        <v>3</v>
      </c>
      <c r="LS18">
        <f t="shared" si="466"/>
        <v>1</v>
      </c>
      <c r="LT18">
        <f t="shared" si="467"/>
        <v>2</v>
      </c>
      <c r="LU18">
        <f t="shared" si="468"/>
        <v>1</v>
      </c>
      <c r="LV18">
        <f t="shared" si="394"/>
        <v>2</v>
      </c>
      <c r="LX18" s="5">
        <f t="shared" ref="LX18:MC18" si="574">COUNTIFS($NG18:$NL27,NG28)</f>
        <v>0</v>
      </c>
      <c r="LY18" s="5">
        <f t="shared" si="574"/>
        <v>2</v>
      </c>
      <c r="LZ18" s="5">
        <f t="shared" si="574"/>
        <v>0</v>
      </c>
      <c r="MA18" s="5">
        <f t="shared" si="574"/>
        <v>1</v>
      </c>
      <c r="MB18" s="5">
        <f t="shared" si="574"/>
        <v>0</v>
      </c>
      <c r="MC18" s="5">
        <f t="shared" si="574"/>
        <v>1</v>
      </c>
      <c r="MD18" s="5"/>
      <c r="ME18" s="5">
        <f>IF(LX18=(LQ18-1),0,1)</f>
        <v>0</v>
      </c>
      <c r="MF18" s="5">
        <f t="shared" si="396"/>
        <v>0</v>
      </c>
      <c r="MG18" s="5">
        <f t="shared" si="469"/>
        <v>0</v>
      </c>
      <c r="MH18" s="5">
        <f t="shared" si="470"/>
        <v>0</v>
      </c>
      <c r="MI18" s="5">
        <f t="shared" si="397"/>
        <v>0</v>
      </c>
      <c r="MJ18" s="5">
        <f t="shared" si="398"/>
        <v>0</v>
      </c>
      <c r="MK18" s="5"/>
      <c r="ML18" s="20">
        <f t="shared" si="471"/>
        <v>0</v>
      </c>
      <c r="MN18" s="4">
        <f t="shared" si="499"/>
        <v>0</v>
      </c>
      <c r="MO18" s="4">
        <f t="shared" si="500"/>
        <v>0</v>
      </c>
      <c r="MP18" s="4">
        <f t="shared" si="501"/>
        <v>0</v>
      </c>
      <c r="MQ18" s="4">
        <f t="shared" si="502"/>
        <v>0</v>
      </c>
      <c r="MR18" s="4">
        <f t="shared" si="503"/>
        <v>0</v>
      </c>
      <c r="MS18" s="4">
        <f t="shared" si="504"/>
        <v>0</v>
      </c>
      <c r="MU18">
        <f t="shared" si="472"/>
        <v>1</v>
      </c>
      <c r="MV18">
        <f t="shared" si="400"/>
        <v>0</v>
      </c>
      <c r="MW18">
        <f t="shared" si="473"/>
        <v>1</v>
      </c>
      <c r="MX18">
        <f t="shared" si="401"/>
        <v>0</v>
      </c>
      <c r="MY18">
        <f t="shared" si="485"/>
        <v>1</v>
      </c>
      <c r="MZ18">
        <f t="shared" si="486"/>
        <v>0</v>
      </c>
      <c r="NA18">
        <f t="shared" si="402"/>
        <v>3</v>
      </c>
      <c r="NB18">
        <f t="shared" si="403"/>
        <v>3</v>
      </c>
      <c r="NC18">
        <f t="shared" si="404"/>
        <v>0</v>
      </c>
      <c r="ND18" s="5">
        <f t="shared" si="405"/>
        <v>18</v>
      </c>
      <c r="NE18" s="5">
        <f>COUNTIFS(RN$2:RN$206,ND18)</f>
        <v>22</v>
      </c>
      <c r="NF18" s="5"/>
      <c r="NG18">
        <v>5</v>
      </c>
      <c r="NH18">
        <v>11</v>
      </c>
      <c r="NI18">
        <v>28</v>
      </c>
      <c r="NJ18">
        <v>31</v>
      </c>
      <c r="NK18">
        <v>34</v>
      </c>
      <c r="NL18">
        <v>54</v>
      </c>
      <c r="NN18" s="1">
        <f t="shared" si="406"/>
        <v>1</v>
      </c>
      <c r="NO18" s="1">
        <f t="shared" si="407"/>
        <v>1</v>
      </c>
      <c r="NP18" s="30">
        <f t="shared" si="408"/>
        <v>2</v>
      </c>
      <c r="NR18" s="1">
        <f t="shared" si="409"/>
        <v>6</v>
      </c>
      <c r="NS18" s="1">
        <f t="shared" si="410"/>
        <v>17</v>
      </c>
      <c r="NT18" s="1">
        <f t="shared" si="411"/>
        <v>3</v>
      </c>
      <c r="NU18" s="1">
        <f t="shared" si="412"/>
        <v>3</v>
      </c>
      <c r="NV18" s="1">
        <f t="shared" si="413"/>
        <v>20</v>
      </c>
      <c r="NW18" s="1"/>
      <c r="NX18" s="1">
        <f t="shared" si="414"/>
        <v>4</v>
      </c>
      <c r="NY18" s="1"/>
      <c r="NZ18" s="1">
        <f t="shared" si="415"/>
        <v>1</v>
      </c>
      <c r="OA18" s="1">
        <f t="shared" si="255"/>
        <v>2</v>
      </c>
      <c r="OB18" s="1">
        <f t="shared" si="256"/>
        <v>3</v>
      </c>
      <c r="OC18" s="1">
        <f t="shared" si="257"/>
        <v>4</v>
      </c>
      <c r="OD18" s="1">
        <f t="shared" si="258"/>
        <v>4</v>
      </c>
      <c r="OE18" s="1">
        <f t="shared" si="259"/>
        <v>6</v>
      </c>
      <c r="OF18" s="1"/>
      <c r="OG18" s="1">
        <f t="shared" si="416"/>
        <v>5</v>
      </c>
      <c r="OH18" s="1"/>
      <c r="OI18" s="1">
        <f t="shared" si="474"/>
        <v>1</v>
      </c>
      <c r="OJ18" s="1">
        <f t="shared" si="417"/>
        <v>7</v>
      </c>
      <c r="OK18" s="1">
        <f t="shared" si="418"/>
        <v>7</v>
      </c>
      <c r="OL18" s="1">
        <f t="shared" si="419"/>
        <v>1</v>
      </c>
      <c r="OM18" s="1">
        <f t="shared" si="420"/>
        <v>3</v>
      </c>
      <c r="ON18" s="1">
        <f t="shared" si="421"/>
        <v>2</v>
      </c>
      <c r="OO18" s="1"/>
      <c r="OP18" s="1">
        <f t="shared" si="422"/>
        <v>0</v>
      </c>
      <c r="OQ18" s="1">
        <f t="shared" si="475"/>
        <v>6</v>
      </c>
      <c r="OR18" s="1">
        <f t="shared" si="423"/>
        <v>4</v>
      </c>
      <c r="OS18" s="32">
        <f>6-OP18</f>
        <v>6</v>
      </c>
      <c r="OT18" s="1">
        <f t="shared" si="425"/>
        <v>-2</v>
      </c>
      <c r="OU18" s="1">
        <f t="shared" si="426"/>
        <v>0</v>
      </c>
      <c r="OV18" s="19">
        <f t="shared" si="260"/>
        <v>4</v>
      </c>
      <c r="OW18" s="1"/>
      <c r="OX18" s="19">
        <f t="shared" si="427"/>
        <v>6</v>
      </c>
      <c r="OY18" s="1">
        <f t="shared" si="261"/>
        <v>3</v>
      </c>
      <c r="OZ18" s="1"/>
      <c r="PA18" s="1">
        <f t="shared" si="262"/>
        <v>6</v>
      </c>
      <c r="PB18" s="1">
        <f t="shared" si="428"/>
        <v>0</v>
      </c>
      <c r="PC18" s="1"/>
      <c r="PD18" s="19">
        <f t="shared" si="263"/>
        <v>6</v>
      </c>
      <c r="PE18" s="1"/>
      <c r="PF18" s="24">
        <f t="shared" si="264"/>
        <v>0</v>
      </c>
      <c r="PI18" s="1">
        <f t="shared" si="476"/>
        <v>1</v>
      </c>
      <c r="PJ18" s="19">
        <f t="shared" si="265"/>
        <v>2</v>
      </c>
      <c r="PK18" s="1">
        <f t="shared" si="429"/>
        <v>7</v>
      </c>
      <c r="PL18" s="19">
        <f t="shared" si="266"/>
        <v>1</v>
      </c>
      <c r="PM18" s="1">
        <f t="shared" si="477"/>
        <v>7</v>
      </c>
      <c r="PN18" s="19">
        <f t="shared" si="267"/>
        <v>1</v>
      </c>
      <c r="PO18" s="1">
        <f t="shared" si="430"/>
        <v>1</v>
      </c>
      <c r="PP18" s="19">
        <f t="shared" si="268"/>
        <v>2</v>
      </c>
      <c r="PQ18" s="1">
        <f t="shared" si="431"/>
        <v>3</v>
      </c>
      <c r="PR18" s="19">
        <f t="shared" si="269"/>
        <v>1</v>
      </c>
      <c r="PS18" s="1">
        <f t="shared" si="432"/>
        <v>2</v>
      </c>
      <c r="PT18" s="19">
        <f t="shared" si="270"/>
        <v>1</v>
      </c>
      <c r="PV18" s="1">
        <f t="shared" si="271"/>
        <v>1</v>
      </c>
      <c r="PW18" s="1">
        <f t="shared" si="272"/>
        <v>100</v>
      </c>
      <c r="PX18" s="1">
        <f t="shared" si="273"/>
        <v>100</v>
      </c>
      <c r="PY18" s="1">
        <f t="shared" si="274"/>
        <v>100</v>
      </c>
      <c r="PZ18" s="1">
        <f t="shared" si="275"/>
        <v>100</v>
      </c>
      <c r="QA18" s="1">
        <f t="shared" si="276"/>
        <v>100</v>
      </c>
      <c r="QB18" s="1"/>
      <c r="QC18" s="1">
        <f t="shared" si="277"/>
        <v>7</v>
      </c>
      <c r="QD18" s="1">
        <f t="shared" si="278"/>
        <v>100</v>
      </c>
      <c r="QE18" s="1">
        <f t="shared" si="279"/>
        <v>100</v>
      </c>
      <c r="QF18" s="1">
        <f t="shared" si="280"/>
        <v>100</v>
      </c>
      <c r="QG18" s="1">
        <f t="shared" si="281"/>
        <v>100</v>
      </c>
      <c r="QH18" s="1">
        <f t="shared" si="282"/>
        <v>100</v>
      </c>
      <c r="QI18" s="1"/>
      <c r="QJ18" s="1">
        <f t="shared" si="283"/>
        <v>100</v>
      </c>
      <c r="QK18" s="1">
        <f t="shared" si="284"/>
        <v>100</v>
      </c>
      <c r="QL18" s="1">
        <f t="shared" si="285"/>
        <v>7</v>
      </c>
      <c r="QM18" s="1">
        <f t="shared" si="286"/>
        <v>100</v>
      </c>
      <c r="QN18" s="1">
        <f t="shared" si="287"/>
        <v>100</v>
      </c>
      <c r="QO18" s="1">
        <f t="shared" si="288"/>
        <v>100</v>
      </c>
      <c r="QP18" s="1"/>
      <c r="QQ18" s="1">
        <f t="shared" si="289"/>
        <v>100</v>
      </c>
      <c r="QR18" s="1">
        <f t="shared" si="290"/>
        <v>100</v>
      </c>
      <c r="QS18" s="1">
        <f t="shared" si="291"/>
        <v>100</v>
      </c>
      <c r="QT18" s="1">
        <f t="shared" si="292"/>
        <v>1</v>
      </c>
      <c r="QU18" s="1">
        <f t="shared" si="293"/>
        <v>100</v>
      </c>
      <c r="QV18" s="1">
        <f t="shared" si="294"/>
        <v>100</v>
      </c>
      <c r="QW18" s="1"/>
      <c r="QX18" s="1">
        <f t="shared" si="295"/>
        <v>100</v>
      </c>
      <c r="QY18" s="1">
        <f t="shared" si="296"/>
        <v>100</v>
      </c>
      <c r="QZ18" s="1">
        <f t="shared" si="297"/>
        <v>100</v>
      </c>
      <c r="RA18" s="1">
        <f t="shared" si="298"/>
        <v>3</v>
      </c>
      <c r="RB18" s="1">
        <f t="shared" si="299"/>
        <v>100</v>
      </c>
      <c r="RC18" s="1">
        <f t="shared" si="300"/>
        <v>100</v>
      </c>
      <c r="RD18" s="1"/>
      <c r="RE18" s="1">
        <f t="shared" si="301"/>
        <v>100</v>
      </c>
      <c r="RF18" s="1">
        <f t="shared" si="302"/>
        <v>100</v>
      </c>
      <c r="RG18" s="1">
        <f t="shared" si="303"/>
        <v>100</v>
      </c>
      <c r="RH18" s="1">
        <f t="shared" si="304"/>
        <v>100</v>
      </c>
      <c r="RI18" s="1">
        <f t="shared" si="305"/>
        <v>2</v>
      </c>
      <c r="RJ18" s="1">
        <f t="shared" si="306"/>
        <v>100</v>
      </c>
      <c r="RL18">
        <f>SUM(IF(FREQUENCY(NG19:NL27,NG19:NL27)&gt;0,1))</f>
        <v>36</v>
      </c>
      <c r="RM18">
        <f t="shared" si="478"/>
        <v>27</v>
      </c>
      <c r="RN18">
        <f t="shared" si="537"/>
        <v>23</v>
      </c>
      <c r="RO18">
        <f t="shared" ref="RO18:TU18" si="575">IF(COUNTIFS($NG18:$NL27,RO$1),"x",RO$1)</f>
        <v>1</v>
      </c>
      <c r="RP18" t="str">
        <f t="shared" si="575"/>
        <v>x</v>
      </c>
      <c r="RQ18">
        <f t="shared" si="575"/>
        <v>3</v>
      </c>
      <c r="RR18" t="str">
        <f t="shared" si="575"/>
        <v>x</v>
      </c>
      <c r="RS18" t="str">
        <f t="shared" si="575"/>
        <v>x</v>
      </c>
      <c r="RT18">
        <f t="shared" si="575"/>
        <v>6</v>
      </c>
      <c r="RU18">
        <f t="shared" si="575"/>
        <v>7</v>
      </c>
      <c r="RV18">
        <f t="shared" si="575"/>
        <v>8</v>
      </c>
      <c r="RW18" t="str">
        <f t="shared" si="575"/>
        <v>x</v>
      </c>
      <c r="RX18" s="2">
        <f t="shared" si="575"/>
        <v>10</v>
      </c>
      <c r="RY18" t="str">
        <f t="shared" si="575"/>
        <v>x</v>
      </c>
      <c r="RZ18">
        <f t="shared" si="575"/>
        <v>12</v>
      </c>
      <c r="SA18" t="str">
        <f t="shared" si="575"/>
        <v>x</v>
      </c>
      <c r="SB18" t="str">
        <f t="shared" si="575"/>
        <v>x</v>
      </c>
      <c r="SC18" t="str">
        <f t="shared" si="575"/>
        <v>x</v>
      </c>
      <c r="SD18">
        <f t="shared" si="575"/>
        <v>16</v>
      </c>
      <c r="SE18">
        <f t="shared" si="575"/>
        <v>17</v>
      </c>
      <c r="SF18" t="str">
        <f t="shared" si="575"/>
        <v>x</v>
      </c>
      <c r="SG18">
        <f t="shared" si="575"/>
        <v>19</v>
      </c>
      <c r="SH18" t="str">
        <f t="shared" si="575"/>
        <v>x</v>
      </c>
      <c r="SI18">
        <f t="shared" si="575"/>
        <v>21</v>
      </c>
      <c r="SJ18">
        <f t="shared" si="575"/>
        <v>22</v>
      </c>
      <c r="SK18" t="str">
        <f t="shared" si="575"/>
        <v>x</v>
      </c>
      <c r="SL18" t="str">
        <f t="shared" si="575"/>
        <v>x</v>
      </c>
      <c r="SM18" t="str">
        <f t="shared" si="575"/>
        <v>x</v>
      </c>
      <c r="SN18">
        <f t="shared" si="575"/>
        <v>26</v>
      </c>
      <c r="SO18" t="str">
        <f t="shared" si="575"/>
        <v>x</v>
      </c>
      <c r="SP18" t="str">
        <f t="shared" si="575"/>
        <v>x</v>
      </c>
      <c r="SQ18" t="str">
        <f t="shared" si="575"/>
        <v>x</v>
      </c>
      <c r="SR18">
        <f t="shared" si="575"/>
        <v>30</v>
      </c>
      <c r="SS18" t="str">
        <f t="shared" si="575"/>
        <v>x</v>
      </c>
      <c r="ST18">
        <f t="shared" si="575"/>
        <v>32</v>
      </c>
      <c r="SU18" t="str">
        <f t="shared" si="575"/>
        <v>x</v>
      </c>
      <c r="SV18" t="str">
        <f t="shared" si="575"/>
        <v>x</v>
      </c>
      <c r="SW18" t="str">
        <f t="shared" si="575"/>
        <v>x</v>
      </c>
      <c r="SX18">
        <f t="shared" si="575"/>
        <v>36</v>
      </c>
      <c r="SY18" t="str">
        <f t="shared" si="575"/>
        <v>x</v>
      </c>
      <c r="SZ18">
        <f t="shared" si="575"/>
        <v>38</v>
      </c>
      <c r="TA18" t="str">
        <f t="shared" si="575"/>
        <v>x</v>
      </c>
      <c r="TB18" t="str">
        <f t="shared" si="575"/>
        <v>x</v>
      </c>
      <c r="TC18" t="str">
        <f t="shared" si="575"/>
        <v>x</v>
      </c>
      <c r="TD18">
        <f t="shared" si="575"/>
        <v>42</v>
      </c>
      <c r="TE18">
        <f t="shared" si="575"/>
        <v>43</v>
      </c>
      <c r="TF18" t="str">
        <f t="shared" si="575"/>
        <v>x</v>
      </c>
      <c r="TG18">
        <f t="shared" si="575"/>
        <v>45</v>
      </c>
      <c r="TH18">
        <f t="shared" si="575"/>
        <v>46</v>
      </c>
      <c r="TI18">
        <f t="shared" si="575"/>
        <v>47</v>
      </c>
      <c r="TJ18" t="str">
        <f t="shared" si="575"/>
        <v>x</v>
      </c>
      <c r="TK18" t="str">
        <f t="shared" si="575"/>
        <v>x</v>
      </c>
      <c r="TL18" t="str">
        <f t="shared" si="575"/>
        <v>x</v>
      </c>
      <c r="TM18" t="str">
        <f t="shared" si="575"/>
        <v>x</v>
      </c>
      <c r="TN18" t="str">
        <f t="shared" si="575"/>
        <v>x</v>
      </c>
      <c r="TO18" t="str">
        <f t="shared" si="575"/>
        <v>x</v>
      </c>
      <c r="TP18" t="str">
        <f t="shared" si="575"/>
        <v>x</v>
      </c>
      <c r="TQ18" t="str">
        <f t="shared" si="575"/>
        <v>x</v>
      </c>
      <c r="TR18" t="str">
        <f t="shared" si="575"/>
        <v>x</v>
      </c>
      <c r="TS18">
        <f t="shared" si="575"/>
        <v>57</v>
      </c>
      <c r="TT18" t="str">
        <f t="shared" si="575"/>
        <v>x</v>
      </c>
      <c r="TU18" t="str">
        <f t="shared" si="575"/>
        <v>x</v>
      </c>
      <c r="TV18">
        <f t="shared" si="436"/>
        <v>27</v>
      </c>
      <c r="TW18">
        <f t="shared" ref="TW18:WC18" si="576">IF(COUNTIFS($NG18:$NL26,TW$1),"x",TW$1)</f>
        <v>1</v>
      </c>
      <c r="TX18" t="str">
        <f t="shared" si="576"/>
        <v>x</v>
      </c>
      <c r="TY18">
        <f t="shared" si="576"/>
        <v>3</v>
      </c>
      <c r="TZ18" t="str">
        <f t="shared" si="576"/>
        <v>x</v>
      </c>
      <c r="UA18" t="str">
        <f t="shared" si="576"/>
        <v>x</v>
      </c>
      <c r="UB18">
        <f t="shared" si="576"/>
        <v>6</v>
      </c>
      <c r="UC18">
        <f t="shared" si="576"/>
        <v>7</v>
      </c>
      <c r="UD18">
        <f t="shared" si="576"/>
        <v>8</v>
      </c>
      <c r="UE18" t="str">
        <f t="shared" si="576"/>
        <v>x</v>
      </c>
      <c r="UF18">
        <f t="shared" si="576"/>
        <v>10</v>
      </c>
      <c r="UG18" t="str">
        <f t="shared" si="576"/>
        <v>x</v>
      </c>
      <c r="UH18">
        <f t="shared" si="576"/>
        <v>12</v>
      </c>
      <c r="UI18" t="str">
        <f t="shared" si="576"/>
        <v>x</v>
      </c>
      <c r="UJ18" t="str">
        <f t="shared" si="576"/>
        <v>x</v>
      </c>
      <c r="UK18" t="str">
        <f t="shared" si="576"/>
        <v>x</v>
      </c>
      <c r="UL18">
        <f t="shared" si="576"/>
        <v>16</v>
      </c>
      <c r="UM18">
        <f t="shared" si="576"/>
        <v>17</v>
      </c>
      <c r="UN18" t="str">
        <f t="shared" si="576"/>
        <v>x</v>
      </c>
      <c r="UO18">
        <f t="shared" si="576"/>
        <v>19</v>
      </c>
      <c r="UP18" t="str">
        <f t="shared" si="576"/>
        <v>x</v>
      </c>
      <c r="UQ18">
        <f t="shared" si="576"/>
        <v>21</v>
      </c>
      <c r="UR18">
        <f t="shared" si="576"/>
        <v>22</v>
      </c>
      <c r="US18" t="str">
        <f t="shared" si="576"/>
        <v>x</v>
      </c>
      <c r="UT18" t="str">
        <f t="shared" si="576"/>
        <v>x</v>
      </c>
      <c r="UU18">
        <f t="shared" si="576"/>
        <v>25</v>
      </c>
      <c r="UV18">
        <f t="shared" si="576"/>
        <v>26</v>
      </c>
      <c r="UW18">
        <f t="shared" si="576"/>
        <v>27</v>
      </c>
      <c r="UX18" t="str">
        <f t="shared" si="576"/>
        <v>x</v>
      </c>
      <c r="UY18" t="str">
        <f t="shared" si="576"/>
        <v>x</v>
      </c>
      <c r="UZ18">
        <f t="shared" si="576"/>
        <v>30</v>
      </c>
      <c r="VA18" t="str">
        <f t="shared" si="576"/>
        <v>x</v>
      </c>
      <c r="VB18">
        <f t="shared" si="576"/>
        <v>32</v>
      </c>
      <c r="VC18" t="str">
        <f t="shared" si="576"/>
        <v>x</v>
      </c>
      <c r="VD18" t="str">
        <f t="shared" si="576"/>
        <v>x</v>
      </c>
      <c r="VE18" t="str">
        <f t="shared" si="576"/>
        <v>x</v>
      </c>
      <c r="VF18">
        <f t="shared" si="576"/>
        <v>36</v>
      </c>
      <c r="VG18" t="str">
        <f t="shared" si="576"/>
        <v>x</v>
      </c>
      <c r="VH18">
        <f t="shared" si="576"/>
        <v>38</v>
      </c>
      <c r="VI18" t="str">
        <f t="shared" si="576"/>
        <v>x</v>
      </c>
      <c r="VJ18" t="str">
        <f t="shared" si="576"/>
        <v>x</v>
      </c>
      <c r="VK18" t="str">
        <f t="shared" si="576"/>
        <v>x</v>
      </c>
      <c r="VL18">
        <f t="shared" si="576"/>
        <v>42</v>
      </c>
      <c r="VM18">
        <f t="shared" si="576"/>
        <v>43</v>
      </c>
      <c r="VN18" t="str">
        <f t="shared" si="576"/>
        <v>x</v>
      </c>
      <c r="VO18">
        <f t="shared" si="576"/>
        <v>45</v>
      </c>
      <c r="VP18">
        <f t="shared" si="576"/>
        <v>46</v>
      </c>
      <c r="VQ18">
        <f t="shared" si="576"/>
        <v>47</v>
      </c>
      <c r="VR18" t="str">
        <f t="shared" si="576"/>
        <v>x</v>
      </c>
      <c r="VS18" t="str">
        <f t="shared" si="576"/>
        <v>x</v>
      </c>
      <c r="VT18">
        <f t="shared" si="576"/>
        <v>50</v>
      </c>
      <c r="VU18">
        <f t="shared" si="576"/>
        <v>51</v>
      </c>
      <c r="VV18" t="str">
        <f t="shared" si="576"/>
        <v>x</v>
      </c>
      <c r="VW18" t="str">
        <f t="shared" si="576"/>
        <v>x</v>
      </c>
      <c r="VX18" t="str">
        <f t="shared" si="576"/>
        <v>x</v>
      </c>
      <c r="VY18" t="str">
        <f t="shared" si="576"/>
        <v>x</v>
      </c>
      <c r="VZ18" t="str">
        <f t="shared" si="576"/>
        <v>x</v>
      </c>
      <c r="WA18">
        <f t="shared" si="576"/>
        <v>57</v>
      </c>
      <c r="WB18" t="str">
        <f t="shared" si="576"/>
        <v>x</v>
      </c>
      <c r="WC18" t="str">
        <f t="shared" si="576"/>
        <v>x</v>
      </c>
      <c r="WE18">
        <f>COUNTIFS(NG18:NL18,"&lt;10")</f>
        <v>1</v>
      </c>
      <c r="WF18">
        <f t="shared" si="438"/>
        <v>1</v>
      </c>
      <c r="WG18">
        <f t="shared" si="309"/>
        <v>1</v>
      </c>
      <c r="WH18">
        <f t="shared" si="310"/>
        <v>2</v>
      </c>
      <c r="WI18">
        <f t="shared" si="311"/>
        <v>0</v>
      </c>
      <c r="WJ18">
        <f t="shared" si="312"/>
        <v>1</v>
      </c>
      <c r="WL18" s="1">
        <f t="shared" si="439"/>
        <v>1</v>
      </c>
      <c r="WM18" s="1">
        <f t="shared" si="440"/>
        <v>7</v>
      </c>
      <c r="WN18" s="1">
        <f t="shared" si="441"/>
        <v>7</v>
      </c>
      <c r="WO18" s="1">
        <f t="shared" si="442"/>
        <v>1</v>
      </c>
      <c r="WP18" s="1">
        <f t="shared" si="443"/>
        <v>3</v>
      </c>
      <c r="WQ18" s="1">
        <f t="shared" si="444"/>
        <v>2</v>
      </c>
      <c r="WS18">
        <f t="shared" si="445"/>
        <v>1</v>
      </c>
      <c r="WT18">
        <f t="shared" si="446"/>
        <v>7</v>
      </c>
      <c r="WU18">
        <f t="shared" si="447"/>
        <v>7</v>
      </c>
      <c r="WV18">
        <f t="shared" si="448"/>
        <v>1</v>
      </c>
      <c r="WW18">
        <f t="shared" si="449"/>
        <v>3</v>
      </c>
      <c r="WX18">
        <f t="shared" si="450"/>
        <v>2</v>
      </c>
      <c r="WZ18" s="4">
        <f t="shared" si="451"/>
        <v>1</v>
      </c>
      <c r="XB18" s="3">
        <f t="shared" si="452"/>
        <v>7</v>
      </c>
      <c r="XD18" s="3">
        <f t="shared" si="453"/>
        <v>4</v>
      </c>
      <c r="XE18" s="4">
        <f t="shared" si="454"/>
        <v>6</v>
      </c>
      <c r="XG18" s="4">
        <f t="shared" si="455"/>
        <v>0.66666666666666663</v>
      </c>
      <c r="XI18" s="4">
        <v>0.33333333333333331</v>
      </c>
      <c r="XK18">
        <f t="shared" si="456"/>
        <v>3</v>
      </c>
      <c r="XM18">
        <f t="shared" si="482"/>
        <v>0</v>
      </c>
      <c r="XN18">
        <f t="shared" si="457"/>
        <v>0</v>
      </c>
      <c r="XO18" s="1">
        <f t="shared" si="458"/>
        <v>2</v>
      </c>
      <c r="XP18">
        <f t="shared" si="459"/>
        <v>0</v>
      </c>
      <c r="XR18">
        <f t="shared" si="460"/>
        <v>0</v>
      </c>
    </row>
    <row r="19" spans="4:642">
      <c r="D19" s="4">
        <f t="shared" si="118"/>
        <v>0</v>
      </c>
      <c r="E19" s="4">
        <f t="shared" si="119"/>
        <v>0</v>
      </c>
      <c r="F19" s="4">
        <f t="shared" si="120"/>
        <v>0</v>
      </c>
      <c r="G19" s="4">
        <f t="shared" si="121"/>
        <v>0</v>
      </c>
      <c r="H19" s="4">
        <f t="shared" si="122"/>
        <v>25</v>
      </c>
      <c r="I19" s="4">
        <f t="shared" si="123"/>
        <v>0</v>
      </c>
      <c r="J19" s="4">
        <f t="shared" si="124"/>
        <v>0</v>
      </c>
      <c r="K19" s="4">
        <f t="shared" si="125"/>
        <v>0</v>
      </c>
      <c r="L19" s="4">
        <f t="shared" si="126"/>
        <v>0</v>
      </c>
      <c r="M19" s="4">
        <f t="shared" si="314"/>
        <v>0</v>
      </c>
      <c r="N19" s="4">
        <f t="shared" si="127"/>
        <v>0</v>
      </c>
      <c r="O19" s="4">
        <f t="shared" si="128"/>
        <v>0</v>
      </c>
      <c r="P19" s="4">
        <f t="shared" si="129"/>
        <v>0</v>
      </c>
      <c r="Q19" s="4">
        <f t="shared" si="130"/>
        <v>0</v>
      </c>
      <c r="R19" s="4">
        <f t="shared" si="131"/>
        <v>21</v>
      </c>
      <c r="S19" s="4">
        <f t="shared" si="132"/>
        <v>0</v>
      </c>
      <c r="T19" s="4">
        <f t="shared" si="133"/>
        <v>0</v>
      </c>
      <c r="U19" s="4">
        <f t="shared" si="134"/>
        <v>0</v>
      </c>
      <c r="V19" s="4">
        <f t="shared" si="135"/>
        <v>0</v>
      </c>
      <c r="W19" s="4">
        <f t="shared" si="136"/>
        <v>0</v>
      </c>
      <c r="X19" s="4">
        <f t="shared" si="137"/>
        <v>0</v>
      </c>
      <c r="Y19" s="4">
        <f t="shared" si="138"/>
        <v>0</v>
      </c>
      <c r="Z19" s="4">
        <f t="shared" si="139"/>
        <v>0</v>
      </c>
      <c r="AA19" s="4">
        <f t="shared" si="140"/>
        <v>18</v>
      </c>
      <c r="AB19" s="4">
        <f t="shared" si="141"/>
        <v>0</v>
      </c>
      <c r="AC19" s="4">
        <f t="shared" si="142"/>
        <v>0</v>
      </c>
      <c r="AD19" s="4">
        <f t="shared" si="143"/>
        <v>0</v>
      </c>
      <c r="AE19" s="4">
        <f t="shared" si="144"/>
        <v>0</v>
      </c>
      <c r="AF19" s="4">
        <f t="shared" si="145"/>
        <v>0</v>
      </c>
      <c r="AG19" s="4">
        <f t="shared" si="146"/>
        <v>0</v>
      </c>
      <c r="AH19" s="4">
        <f t="shared" si="147"/>
        <v>24</v>
      </c>
      <c r="AI19" s="4">
        <f t="shared" si="148"/>
        <v>0</v>
      </c>
      <c r="AJ19" s="4">
        <f t="shared" si="149"/>
        <v>0</v>
      </c>
      <c r="AK19" s="4">
        <f t="shared" si="150"/>
        <v>0</v>
      </c>
      <c r="AL19" s="4">
        <f t="shared" si="151"/>
        <v>0</v>
      </c>
      <c r="AM19" s="4">
        <f t="shared" si="152"/>
        <v>0</v>
      </c>
      <c r="AN19" s="4">
        <f t="shared" si="153"/>
        <v>0</v>
      </c>
      <c r="AO19" s="4">
        <f t="shared" si="154"/>
        <v>0</v>
      </c>
      <c r="AP19" s="4">
        <f t="shared" si="155"/>
        <v>0</v>
      </c>
      <c r="AQ19" s="4">
        <f t="shared" si="156"/>
        <v>0</v>
      </c>
      <c r="AR19" s="4">
        <f t="shared" si="157"/>
        <v>0</v>
      </c>
      <c r="AS19" s="4">
        <f t="shared" si="158"/>
        <v>0</v>
      </c>
      <c r="AT19" s="4">
        <f t="shared" si="159"/>
        <v>0</v>
      </c>
      <c r="AU19" s="4">
        <f t="shared" si="160"/>
        <v>0</v>
      </c>
      <c r="AV19" s="4">
        <f t="shared" si="161"/>
        <v>0</v>
      </c>
      <c r="AW19" s="4">
        <f t="shared" si="162"/>
        <v>0</v>
      </c>
      <c r="AX19" s="4">
        <f t="shared" si="163"/>
        <v>0</v>
      </c>
      <c r="AY19" s="4">
        <f t="shared" si="164"/>
        <v>0</v>
      </c>
      <c r="AZ19" s="4">
        <f t="shared" si="165"/>
        <v>0</v>
      </c>
      <c r="BA19" s="4">
        <f t="shared" si="166"/>
        <v>0</v>
      </c>
      <c r="BB19" s="4">
        <f t="shared" si="167"/>
        <v>0</v>
      </c>
      <c r="BC19" s="4">
        <f t="shared" si="168"/>
        <v>30</v>
      </c>
      <c r="BD19" s="4">
        <f t="shared" si="169"/>
        <v>0</v>
      </c>
      <c r="BE19" s="4">
        <f t="shared" si="170"/>
        <v>0</v>
      </c>
      <c r="BF19" s="4">
        <f t="shared" si="171"/>
        <v>0</v>
      </c>
      <c r="BG19" s="4">
        <f t="shared" si="172"/>
        <v>0</v>
      </c>
      <c r="BH19" s="4">
        <f t="shared" si="173"/>
        <v>0</v>
      </c>
      <c r="BI19" s="4">
        <f t="shared" si="174"/>
        <v>0</v>
      </c>
      <c r="BJ19" s="4">
        <f t="shared" si="175"/>
        <v>25</v>
      </c>
      <c r="BK19" s="4">
        <f t="shared" si="315"/>
        <v>23.833333333333332</v>
      </c>
      <c r="BL19" s="4">
        <f t="shared" si="316"/>
        <v>19.118644067796609</v>
      </c>
      <c r="BM19" s="4">
        <f t="shared" si="317"/>
        <v>26.76610169491525</v>
      </c>
      <c r="BN19" s="4">
        <f t="shared" si="318"/>
        <v>11.471186440677965</v>
      </c>
      <c r="BO19" s="4">
        <f t="shared" si="319"/>
        <v>19.118644067796609</v>
      </c>
      <c r="BP19" s="4">
        <f t="shared" si="320"/>
        <v>1128</v>
      </c>
      <c r="BQ19" s="4">
        <f>COUNTIFS($NG19:$NL$206,EF$1)</f>
        <v>13</v>
      </c>
      <c r="BR19" s="4">
        <f>COUNTIFS($NG19:$NL$206,EG$1)</f>
        <v>23</v>
      </c>
      <c r="BS19" s="4">
        <f>COUNTIFS($NG19:$NL$206,EH$1)</f>
        <v>20</v>
      </c>
      <c r="BT19" s="4">
        <f>COUNTIFS($NG19:$NL$206,EI$1)</f>
        <v>22</v>
      </c>
      <c r="BU19" s="4">
        <f>COUNTIFS($NG19:$NL$206,EJ$1)</f>
        <v>25</v>
      </c>
      <c r="BV19" s="4">
        <f>COUNTIFS($NG19:$NL$206,EK$1)</f>
        <v>16</v>
      </c>
      <c r="BW19" s="4">
        <f>COUNTIFS($NG19:$NL$206,EL$1)</f>
        <v>12</v>
      </c>
      <c r="BX19" s="4">
        <f>COUNTIFS($NG19:$NL$206,EM$1)</f>
        <v>16</v>
      </c>
      <c r="BY19" s="4">
        <f>COUNTIFS($NG19:$NL$206,EN$1)</f>
        <v>25</v>
      </c>
      <c r="BZ19" s="4">
        <f>COUNTIFS($NG19:$NL$206,EO$1)</f>
        <v>23</v>
      </c>
      <c r="CA19" s="4">
        <f>COUNTIFS($NG19:$NL$206,EP$1)</f>
        <v>26</v>
      </c>
      <c r="CB19" s="4">
        <f>COUNTIFS($NG19:$NL$206,EQ$1)</f>
        <v>22</v>
      </c>
      <c r="CC19" s="4">
        <f>COUNTIFS($NG19:$NL$206,ER$1)</f>
        <v>14</v>
      </c>
      <c r="CD19" s="4">
        <f>COUNTIFS($NG19:$NL$206,ES$1)</f>
        <v>17</v>
      </c>
      <c r="CE19" s="4">
        <f>COUNTIFS($NG19:$NL$206,ET$1)</f>
        <v>21</v>
      </c>
      <c r="CF19" s="4">
        <f>COUNTIFS($NG19:$NL$206,EU$1)</f>
        <v>16</v>
      </c>
      <c r="CG19" s="4">
        <f>COUNTIFS($NG19:$NL$206,EV$1)</f>
        <v>26</v>
      </c>
      <c r="CH19" s="4">
        <f>COUNTIFS($NG19:$NL$206,EW$1)</f>
        <v>13</v>
      </c>
      <c r="CI19" s="4">
        <f>COUNTIFS($NG19:$NL$206,EX$1)</f>
        <v>21</v>
      </c>
      <c r="CJ19" s="4">
        <f>COUNTIFS($NG19:$NL$206,EY$1)</f>
        <v>19</v>
      </c>
      <c r="CK19" s="4">
        <f>COUNTIFS($NG19:$NL$206,EZ$1)</f>
        <v>20</v>
      </c>
      <c r="CL19" s="4">
        <f>COUNTIFS($NG19:$NL$206,FA$1)</f>
        <v>21</v>
      </c>
      <c r="CM19" s="4">
        <f>COUNTIFS($NG19:$NL$206,FB$1)</f>
        <v>18</v>
      </c>
      <c r="CN19" s="4">
        <f>COUNTIFS($NG19:$NL$206,FC$1)</f>
        <v>18</v>
      </c>
      <c r="CO19" s="4">
        <f>COUNTIFS($NG19:$NL$206,FD$1)</f>
        <v>20</v>
      </c>
      <c r="CP19" s="4">
        <f>COUNTIFS($NG19:$NL$206,FE$1)</f>
        <v>16</v>
      </c>
      <c r="CQ19" s="4">
        <f>COUNTIFS($NG19:$NL$206,FF$1)</f>
        <v>27</v>
      </c>
      <c r="CR19" s="4">
        <f>COUNTIFS($NG19:$NL$206,FG$1)</f>
        <v>22</v>
      </c>
      <c r="CS19" s="4">
        <f>COUNTIFS($NG19:$NL$206,FH$1)</f>
        <v>22</v>
      </c>
      <c r="CT19" s="4">
        <f>COUNTIFS($NG19:$NL$206,FI$1)</f>
        <v>21</v>
      </c>
      <c r="CU19" s="4">
        <f>COUNTIFS($NG19:$NL$206,FJ$1)</f>
        <v>24</v>
      </c>
      <c r="CV19" s="4">
        <f>COUNTIFS($NG19:$NL$206,FK$1)</f>
        <v>12</v>
      </c>
      <c r="CW19" s="4">
        <f>COUNTIFS($NG19:$NL$206,FL$1)</f>
        <v>16</v>
      </c>
      <c r="CX19" s="4">
        <f>COUNTIFS($NG19:$NL$206,FM$1)</f>
        <v>20</v>
      </c>
      <c r="CY19" s="4">
        <f>COUNTIFS($NG19:$NL$206,FN$1)</f>
        <v>21</v>
      </c>
      <c r="CZ19" s="4">
        <f>COUNTIFS($NG19:$NL$206,FO$1)</f>
        <v>12</v>
      </c>
      <c r="DA19" s="4">
        <f>COUNTIFS($NG19:$NL$206,FP$1)</f>
        <v>19</v>
      </c>
      <c r="DB19" s="4">
        <f>COUNTIFS($NG19:$NL$206,FQ$1)</f>
        <v>14</v>
      </c>
      <c r="DC19" s="4">
        <f>COUNTIFS($NG19:$NL$206,FR$1)</f>
        <v>16</v>
      </c>
      <c r="DD19" s="4">
        <f>COUNTIFS($NG19:$NL$206,FS$1)</f>
        <v>12</v>
      </c>
      <c r="DE19" s="4">
        <f>COUNTIFS($NG19:$NL$206,FT$1)</f>
        <v>20</v>
      </c>
      <c r="DF19" s="4">
        <f>COUNTIFS($NG19:$NL$206,FU$1)</f>
        <v>16</v>
      </c>
      <c r="DG19" s="4">
        <f>COUNTIFS($NG19:$NL$206,FV$1)</f>
        <v>17</v>
      </c>
      <c r="DH19" s="4">
        <f>COUNTIFS($NG19:$NL$206,FW$1)</f>
        <v>22</v>
      </c>
      <c r="DI19" s="4">
        <f>COUNTIFS($NG19:$NL$206,FX$1)</f>
        <v>21</v>
      </c>
      <c r="DJ19" s="4">
        <f>COUNTIFS($NG19:$NL$206,FY$1)</f>
        <v>18</v>
      </c>
      <c r="DK19" s="4">
        <f>COUNTIFS($NG19:$NL$206,FZ$1)</f>
        <v>12</v>
      </c>
      <c r="DL19" s="4">
        <f>COUNTIFS($NG19:$NL$206,GA$1)</f>
        <v>19</v>
      </c>
      <c r="DM19" s="4">
        <f>COUNTIFS($NG19:$NL$206,GB$1)</f>
        <v>12</v>
      </c>
      <c r="DN19" s="4">
        <f>COUNTIFS($NG19:$NL$206,GC$1)</f>
        <v>24</v>
      </c>
      <c r="DO19" s="4">
        <f>COUNTIFS($NG19:$NL$206,GD$1)</f>
        <v>12</v>
      </c>
      <c r="DP19" s="4">
        <f>COUNTIFS($NG19:$NL$206,GE$1)</f>
        <v>30</v>
      </c>
      <c r="DQ19" s="4">
        <f>COUNTIFS($NG19:$NL$206,GF$1)</f>
        <v>22</v>
      </c>
      <c r="DR19" s="4">
        <f>COUNTIFS($NG19:$NL$206,GG$1)</f>
        <v>13</v>
      </c>
      <c r="DS19" s="4">
        <f>COUNTIFS($NG19:$NL$206,GH$1)</f>
        <v>24</v>
      </c>
      <c r="DT19" s="4">
        <f>COUNTIFS($NG19:$NL$206,GI$1)</f>
        <v>16</v>
      </c>
      <c r="DU19" s="4">
        <f>COUNTIFS($NG19:$NL$206,GJ$1)</f>
        <v>20</v>
      </c>
      <c r="DV19" s="4">
        <f>COUNTIFS($NG19:$NL$206,GK$1)</f>
        <v>24</v>
      </c>
      <c r="DW19" s="4">
        <f>COUNTIFS($NG19:$NL$206,GL$1)</f>
        <v>25</v>
      </c>
      <c r="DZ19" s="4">
        <f t="shared" si="550"/>
        <v>39</v>
      </c>
      <c r="EA19" s="4">
        <f t="shared" si="551"/>
        <v>23</v>
      </c>
      <c r="EB19" s="4">
        <f t="shared" si="552"/>
        <v>11</v>
      </c>
      <c r="EC19" s="4">
        <f t="shared" si="553"/>
        <v>5</v>
      </c>
      <c r="ED19" s="4">
        <f t="shared" si="554"/>
        <v>0</v>
      </c>
      <c r="EF19" s="4">
        <f t="shared" ref="EF19:GL19" si="577">COUNTIFS($NG19:$NL28,EF$1)</f>
        <v>0</v>
      </c>
      <c r="EG19" s="4">
        <f t="shared" si="577"/>
        <v>1</v>
      </c>
      <c r="EH19" s="4">
        <f t="shared" si="577"/>
        <v>0</v>
      </c>
      <c r="EI19" s="4">
        <f t="shared" si="577"/>
        <v>1</v>
      </c>
      <c r="EJ19" s="4">
        <f t="shared" si="577"/>
        <v>2</v>
      </c>
      <c r="EK19" s="4">
        <f t="shared" si="577"/>
        <v>0</v>
      </c>
      <c r="EL19" s="4">
        <f t="shared" si="577"/>
        <v>0</v>
      </c>
      <c r="EM19" s="4">
        <f t="shared" si="577"/>
        <v>1</v>
      </c>
      <c r="EN19" s="4">
        <f t="shared" si="577"/>
        <v>1</v>
      </c>
      <c r="EO19" s="4">
        <f t="shared" si="577"/>
        <v>0</v>
      </c>
      <c r="EP19" s="4">
        <f t="shared" si="577"/>
        <v>1</v>
      </c>
      <c r="EQ19" s="4">
        <f t="shared" si="577"/>
        <v>0</v>
      </c>
      <c r="ER19" s="4">
        <f t="shared" si="577"/>
        <v>3</v>
      </c>
      <c r="ES19" s="4">
        <f t="shared" si="577"/>
        <v>2</v>
      </c>
      <c r="ET19" s="4">
        <f t="shared" si="577"/>
        <v>2</v>
      </c>
      <c r="EU19" s="4">
        <f t="shared" si="577"/>
        <v>0</v>
      </c>
      <c r="EV19" s="4">
        <f t="shared" si="577"/>
        <v>0</v>
      </c>
      <c r="EW19" s="4">
        <f t="shared" si="577"/>
        <v>1</v>
      </c>
      <c r="EX19" s="4">
        <f t="shared" si="577"/>
        <v>0</v>
      </c>
      <c r="EY19" s="4">
        <f t="shared" si="577"/>
        <v>2</v>
      </c>
      <c r="EZ19" s="4">
        <f t="shared" si="577"/>
        <v>0</v>
      </c>
      <c r="FA19" s="4">
        <f t="shared" si="577"/>
        <v>0</v>
      </c>
      <c r="FB19" s="4">
        <f t="shared" si="577"/>
        <v>1</v>
      </c>
      <c r="FC19" s="4">
        <f t="shared" si="577"/>
        <v>3</v>
      </c>
      <c r="FD19" s="4">
        <f t="shared" si="577"/>
        <v>1</v>
      </c>
      <c r="FE19" s="4">
        <f t="shared" si="577"/>
        <v>1</v>
      </c>
      <c r="FF19" s="4">
        <f t="shared" si="577"/>
        <v>2</v>
      </c>
      <c r="FG19" s="4">
        <f t="shared" si="577"/>
        <v>1</v>
      </c>
      <c r="FH19" s="4">
        <f t="shared" si="577"/>
        <v>1</v>
      </c>
      <c r="FI19" s="4">
        <f t="shared" si="577"/>
        <v>0</v>
      </c>
      <c r="FJ19" s="4">
        <f t="shared" si="577"/>
        <v>2</v>
      </c>
      <c r="FK19" s="4">
        <f t="shared" si="577"/>
        <v>1</v>
      </c>
      <c r="FL19" s="4">
        <f t="shared" si="577"/>
        <v>3</v>
      </c>
      <c r="FM19" s="4">
        <f t="shared" si="577"/>
        <v>1</v>
      </c>
      <c r="FN19" s="4">
        <f t="shared" si="577"/>
        <v>2</v>
      </c>
      <c r="FO19" s="4">
        <f t="shared" si="577"/>
        <v>0</v>
      </c>
      <c r="FP19" s="4">
        <f t="shared" si="577"/>
        <v>1</v>
      </c>
      <c r="FQ19" s="4">
        <f t="shared" si="577"/>
        <v>0</v>
      </c>
      <c r="FR19" s="4">
        <f t="shared" si="577"/>
        <v>1</v>
      </c>
      <c r="FS19" s="4">
        <f t="shared" si="577"/>
        <v>1</v>
      </c>
      <c r="FT19" s="4">
        <f t="shared" si="577"/>
        <v>1</v>
      </c>
      <c r="FU19" s="4">
        <f t="shared" si="577"/>
        <v>0</v>
      </c>
      <c r="FV19" s="4">
        <f t="shared" si="577"/>
        <v>0</v>
      </c>
      <c r="FW19" s="4">
        <f t="shared" si="577"/>
        <v>1</v>
      </c>
      <c r="FX19" s="4">
        <f t="shared" si="577"/>
        <v>0</v>
      </c>
      <c r="FY19" s="4">
        <f t="shared" si="577"/>
        <v>0</v>
      </c>
      <c r="FZ19" s="4">
        <f t="shared" si="577"/>
        <v>0</v>
      </c>
      <c r="GA19" s="4">
        <f t="shared" si="577"/>
        <v>2</v>
      </c>
      <c r="GB19" s="4">
        <f t="shared" si="577"/>
        <v>2</v>
      </c>
      <c r="GC19" s="4">
        <f t="shared" si="577"/>
        <v>1</v>
      </c>
      <c r="GD19" s="4">
        <f t="shared" si="577"/>
        <v>1</v>
      </c>
      <c r="GE19" s="4">
        <f t="shared" si="577"/>
        <v>3</v>
      </c>
      <c r="GF19" s="4">
        <f t="shared" si="577"/>
        <v>1</v>
      </c>
      <c r="GG19" s="4">
        <f t="shared" si="577"/>
        <v>1</v>
      </c>
      <c r="GH19" s="4">
        <f t="shared" si="577"/>
        <v>2</v>
      </c>
      <c r="GI19" s="4">
        <f t="shared" si="577"/>
        <v>2</v>
      </c>
      <c r="GJ19" s="4">
        <f t="shared" si="577"/>
        <v>0</v>
      </c>
      <c r="GK19" s="4">
        <f t="shared" si="577"/>
        <v>3</v>
      </c>
      <c r="GL19" s="4">
        <f t="shared" si="577"/>
        <v>1</v>
      </c>
      <c r="GM19">
        <f t="shared" si="556"/>
        <v>60</v>
      </c>
      <c r="GO19">
        <f t="shared" si="326"/>
        <v>1</v>
      </c>
      <c r="GP19">
        <f t="shared" si="508"/>
        <v>0</v>
      </c>
      <c r="GQ19">
        <f t="shared" si="509"/>
        <v>0</v>
      </c>
      <c r="GR19">
        <f t="shared" si="510"/>
        <v>0</v>
      </c>
      <c r="GS19">
        <f t="shared" si="511"/>
        <v>0</v>
      </c>
      <c r="GT19">
        <f t="shared" si="512"/>
        <v>1</v>
      </c>
      <c r="GU19">
        <f t="shared" si="513"/>
        <v>0</v>
      </c>
      <c r="GV19" s="1">
        <f t="shared" si="329"/>
        <v>5</v>
      </c>
      <c r="GW19">
        <f t="shared" si="330"/>
        <v>1</v>
      </c>
      <c r="GX19">
        <f t="shared" si="181"/>
        <v>0</v>
      </c>
      <c r="GY19">
        <f t="shared" si="182"/>
        <v>1</v>
      </c>
      <c r="GZ19">
        <f t="shared" si="183"/>
        <v>0</v>
      </c>
      <c r="HA19">
        <f t="shared" si="184"/>
        <v>0</v>
      </c>
      <c r="HB19">
        <f t="shared" si="185"/>
        <v>0</v>
      </c>
      <c r="HC19">
        <f t="shared" si="186"/>
        <v>0</v>
      </c>
      <c r="HD19">
        <f t="shared" si="187"/>
        <v>0</v>
      </c>
      <c r="HE19">
        <f t="shared" si="188"/>
        <v>0</v>
      </c>
      <c r="HF19">
        <f t="shared" si="189"/>
        <v>0</v>
      </c>
      <c r="HG19">
        <f t="shared" si="190"/>
        <v>0</v>
      </c>
      <c r="HH19">
        <f t="shared" si="191"/>
        <v>0</v>
      </c>
      <c r="HI19">
        <f t="shared" si="192"/>
        <v>0</v>
      </c>
      <c r="HJ19">
        <f t="shared" si="193"/>
        <v>0</v>
      </c>
      <c r="HK19">
        <f t="shared" si="194"/>
        <v>0</v>
      </c>
      <c r="HL19">
        <f t="shared" si="195"/>
        <v>0</v>
      </c>
      <c r="HM19">
        <f t="shared" si="196"/>
        <v>0</v>
      </c>
      <c r="HN19">
        <f t="shared" si="197"/>
        <v>0</v>
      </c>
      <c r="HO19">
        <f t="shared" si="198"/>
        <v>0</v>
      </c>
      <c r="HP19">
        <f t="shared" si="199"/>
        <v>0</v>
      </c>
      <c r="HQ19">
        <f t="shared" si="200"/>
        <v>0</v>
      </c>
      <c r="HR19">
        <f t="shared" si="201"/>
        <v>0</v>
      </c>
      <c r="HS19">
        <f t="shared" si="202"/>
        <v>0</v>
      </c>
      <c r="HT19">
        <f t="shared" si="203"/>
        <v>0</v>
      </c>
      <c r="HU19">
        <f t="shared" si="204"/>
        <v>0</v>
      </c>
      <c r="HV19">
        <f t="shared" si="205"/>
        <v>0</v>
      </c>
      <c r="HW19">
        <f t="shared" si="206"/>
        <v>0</v>
      </c>
      <c r="HX19">
        <f t="shared" si="207"/>
        <v>0</v>
      </c>
      <c r="HY19">
        <f t="shared" si="208"/>
        <v>0</v>
      </c>
      <c r="HZ19">
        <f t="shared" si="209"/>
        <v>0</v>
      </c>
      <c r="IA19">
        <f t="shared" si="210"/>
        <v>0</v>
      </c>
      <c r="IB19">
        <f t="shared" si="211"/>
        <v>0</v>
      </c>
      <c r="IC19">
        <f t="shared" si="212"/>
        <v>0</v>
      </c>
      <c r="ID19">
        <f t="shared" si="213"/>
        <v>0</v>
      </c>
      <c r="IE19">
        <f t="shared" si="214"/>
        <v>0</v>
      </c>
      <c r="IF19">
        <f t="shared" si="215"/>
        <v>0</v>
      </c>
      <c r="IG19">
        <f t="shared" si="216"/>
        <v>0</v>
      </c>
      <c r="IH19">
        <f t="shared" si="217"/>
        <v>0</v>
      </c>
      <c r="II19">
        <f t="shared" si="218"/>
        <v>0</v>
      </c>
      <c r="IJ19">
        <f t="shared" si="219"/>
        <v>0</v>
      </c>
      <c r="IK19">
        <f t="shared" si="220"/>
        <v>0</v>
      </c>
      <c r="IL19">
        <f t="shared" si="221"/>
        <v>0</v>
      </c>
      <c r="IM19">
        <f t="shared" si="222"/>
        <v>1</v>
      </c>
      <c r="IN19">
        <f t="shared" si="223"/>
        <v>0</v>
      </c>
      <c r="IO19">
        <f t="shared" si="224"/>
        <v>0</v>
      </c>
      <c r="IP19">
        <f t="shared" si="225"/>
        <v>0</v>
      </c>
      <c r="IQ19">
        <f t="shared" si="226"/>
        <v>0</v>
      </c>
      <c r="IR19">
        <f t="shared" si="227"/>
        <v>0</v>
      </c>
      <c r="IS19">
        <f t="shared" si="228"/>
        <v>0</v>
      </c>
      <c r="IT19">
        <f t="shared" si="229"/>
        <v>0</v>
      </c>
      <c r="IU19">
        <f t="shared" si="230"/>
        <v>0</v>
      </c>
      <c r="IV19">
        <f t="shared" si="231"/>
        <v>0</v>
      </c>
      <c r="IW19">
        <f t="shared" si="232"/>
        <v>0</v>
      </c>
      <c r="IX19">
        <f t="shared" si="233"/>
        <v>0</v>
      </c>
      <c r="IY19">
        <f t="shared" si="234"/>
        <v>0</v>
      </c>
      <c r="IZ19">
        <f t="shared" si="235"/>
        <v>0</v>
      </c>
      <c r="JA19">
        <f t="shared" si="236"/>
        <v>0</v>
      </c>
      <c r="JB19">
        <f t="shared" si="331"/>
        <v>0</v>
      </c>
      <c r="JC19">
        <f t="shared" si="332"/>
        <v>0</v>
      </c>
      <c r="JF19">
        <f t="shared" si="333"/>
        <v>0</v>
      </c>
      <c r="JG19">
        <f t="shared" si="334"/>
        <v>0</v>
      </c>
      <c r="JH19">
        <f t="shared" si="335"/>
        <v>0</v>
      </c>
      <c r="JI19">
        <f t="shared" si="336"/>
        <v>0</v>
      </c>
      <c r="JJ19">
        <f t="shared" si="337"/>
        <v>0</v>
      </c>
      <c r="JK19">
        <f t="shared" si="338"/>
        <v>0</v>
      </c>
      <c r="JL19">
        <f t="shared" si="339"/>
        <v>0</v>
      </c>
      <c r="JM19">
        <f t="shared" si="340"/>
        <v>0</v>
      </c>
      <c r="JN19">
        <f t="shared" si="341"/>
        <v>0</v>
      </c>
      <c r="JO19">
        <f t="shared" si="342"/>
        <v>0</v>
      </c>
      <c r="JP19">
        <f t="shared" si="343"/>
        <v>0</v>
      </c>
      <c r="JQ19">
        <f t="shared" si="344"/>
        <v>0</v>
      </c>
      <c r="JR19">
        <f t="shared" si="345"/>
        <v>0</v>
      </c>
      <c r="JS19">
        <f t="shared" si="346"/>
        <v>0</v>
      </c>
      <c r="JT19">
        <f t="shared" si="347"/>
        <v>0</v>
      </c>
      <c r="JU19">
        <f t="shared" si="348"/>
        <v>0</v>
      </c>
      <c r="JV19">
        <f t="shared" si="349"/>
        <v>0</v>
      </c>
      <c r="JW19">
        <f t="shared" si="350"/>
        <v>0</v>
      </c>
      <c r="JX19">
        <f t="shared" si="351"/>
        <v>0</v>
      </c>
      <c r="JY19">
        <f t="shared" si="352"/>
        <v>0</v>
      </c>
      <c r="JZ19">
        <f t="shared" si="353"/>
        <v>0</v>
      </c>
      <c r="KA19">
        <f t="shared" si="354"/>
        <v>0</v>
      </c>
      <c r="KB19">
        <f t="shared" si="355"/>
        <v>0</v>
      </c>
      <c r="KC19">
        <f t="shared" si="356"/>
        <v>0</v>
      </c>
      <c r="KD19">
        <f t="shared" si="357"/>
        <v>0</v>
      </c>
      <c r="KE19">
        <f t="shared" si="358"/>
        <v>0</v>
      </c>
      <c r="KF19">
        <f t="shared" si="359"/>
        <v>0</v>
      </c>
      <c r="KG19">
        <f t="shared" si="360"/>
        <v>0</v>
      </c>
      <c r="KH19">
        <f t="shared" si="361"/>
        <v>0</v>
      </c>
      <c r="KI19">
        <f t="shared" si="362"/>
        <v>0</v>
      </c>
      <c r="KJ19">
        <f t="shared" si="363"/>
        <v>0</v>
      </c>
      <c r="KK19">
        <f t="shared" si="364"/>
        <v>0</v>
      </c>
      <c r="KL19">
        <f t="shared" si="365"/>
        <v>0</v>
      </c>
      <c r="KM19">
        <f t="shared" si="366"/>
        <v>0</v>
      </c>
      <c r="KN19">
        <f t="shared" si="367"/>
        <v>0</v>
      </c>
      <c r="KO19">
        <f t="shared" si="368"/>
        <v>0</v>
      </c>
      <c r="KP19">
        <f t="shared" si="369"/>
        <v>0</v>
      </c>
      <c r="KQ19">
        <f t="shared" si="370"/>
        <v>0</v>
      </c>
      <c r="KR19">
        <f t="shared" si="371"/>
        <v>0</v>
      </c>
      <c r="KS19">
        <f t="shared" si="372"/>
        <v>0</v>
      </c>
      <c r="KT19">
        <f t="shared" si="373"/>
        <v>0</v>
      </c>
      <c r="KU19">
        <f t="shared" si="374"/>
        <v>0</v>
      </c>
      <c r="KV19">
        <f t="shared" si="375"/>
        <v>0</v>
      </c>
      <c r="KW19">
        <f t="shared" si="376"/>
        <v>0</v>
      </c>
      <c r="KX19">
        <f t="shared" si="377"/>
        <v>0</v>
      </c>
      <c r="KY19">
        <f t="shared" si="378"/>
        <v>0</v>
      </c>
      <c r="KZ19">
        <f t="shared" si="379"/>
        <v>0</v>
      </c>
      <c r="LA19">
        <f t="shared" si="380"/>
        <v>0</v>
      </c>
      <c r="LB19">
        <f t="shared" si="381"/>
        <v>0</v>
      </c>
      <c r="LC19">
        <f t="shared" si="382"/>
        <v>0</v>
      </c>
      <c r="LD19">
        <f t="shared" si="383"/>
        <v>0</v>
      </c>
      <c r="LE19">
        <f t="shared" si="384"/>
        <v>0</v>
      </c>
      <c r="LF19">
        <f t="shared" si="385"/>
        <v>0</v>
      </c>
      <c r="LG19">
        <f t="shared" si="386"/>
        <v>0</v>
      </c>
      <c r="LH19">
        <f t="shared" si="387"/>
        <v>0</v>
      </c>
      <c r="LI19">
        <f t="shared" si="388"/>
        <v>0</v>
      </c>
      <c r="LJ19">
        <f t="shared" si="389"/>
        <v>0</v>
      </c>
      <c r="LK19">
        <f t="shared" si="390"/>
        <v>0</v>
      </c>
      <c r="LL19">
        <f t="shared" si="391"/>
        <v>1</v>
      </c>
      <c r="LN19" s="6">
        <f t="shared" si="392"/>
        <v>1</v>
      </c>
      <c r="LO19" s="6">
        <f t="shared" si="464"/>
        <v>0.5</v>
      </c>
      <c r="LQ19">
        <f t="shared" ref="LQ19:LR19" si="578">COUNTIFS($NG20:$NL29,NG29)</f>
        <v>1</v>
      </c>
      <c r="LR19">
        <f t="shared" si="578"/>
        <v>1</v>
      </c>
      <c r="LS19">
        <f t="shared" si="466"/>
        <v>3</v>
      </c>
      <c r="LT19">
        <f t="shared" si="467"/>
        <v>1</v>
      </c>
      <c r="LU19">
        <f t="shared" si="468"/>
        <v>3</v>
      </c>
      <c r="LV19">
        <f t="shared" si="394"/>
        <v>3</v>
      </c>
      <c r="LX19" s="5">
        <f t="shared" ref="LX19:MC19" si="579">COUNTIFS($NG19:$NL28,NG29)</f>
        <v>0</v>
      </c>
      <c r="LY19" s="5">
        <f t="shared" si="579"/>
        <v>0</v>
      </c>
      <c r="LZ19" s="5">
        <f t="shared" si="579"/>
        <v>3</v>
      </c>
      <c r="MA19" s="5">
        <f t="shared" si="579"/>
        <v>0</v>
      </c>
      <c r="MB19" s="5">
        <f t="shared" si="579"/>
        <v>2</v>
      </c>
      <c r="MC19" s="5">
        <f t="shared" si="579"/>
        <v>3</v>
      </c>
      <c r="MD19" s="5"/>
      <c r="ME19" s="5">
        <f t="shared" si="395"/>
        <v>0</v>
      </c>
      <c r="MF19" s="5">
        <f t="shared" si="396"/>
        <v>0</v>
      </c>
      <c r="MG19" s="5">
        <f t="shared" si="469"/>
        <v>1</v>
      </c>
      <c r="MH19" s="5">
        <f t="shared" si="470"/>
        <v>0</v>
      </c>
      <c r="MI19" s="5">
        <f t="shared" si="397"/>
        <v>0</v>
      </c>
      <c r="MJ19" s="5">
        <f t="shared" si="398"/>
        <v>1</v>
      </c>
      <c r="MK19" s="5"/>
      <c r="ML19" s="20">
        <f t="shared" si="471"/>
        <v>2</v>
      </c>
      <c r="MN19" s="4">
        <f t="shared" si="499"/>
        <v>0</v>
      </c>
      <c r="MO19" s="4">
        <f t="shared" si="500"/>
        <v>0</v>
      </c>
      <c r="MP19" s="4">
        <f t="shared" si="501"/>
        <v>3</v>
      </c>
      <c r="MQ19" s="4">
        <f t="shared" si="502"/>
        <v>0</v>
      </c>
      <c r="MR19" s="4">
        <f t="shared" si="503"/>
        <v>0</v>
      </c>
      <c r="MS19" s="4">
        <f t="shared" si="504"/>
        <v>3</v>
      </c>
      <c r="MU19">
        <f t="shared" si="472"/>
        <v>1</v>
      </c>
      <c r="MV19">
        <f t="shared" si="400"/>
        <v>1</v>
      </c>
      <c r="MW19">
        <f t="shared" si="473"/>
        <v>0</v>
      </c>
      <c r="MX19">
        <f>IF(COUNTIFS($NG20:$NL28,NJ29)&gt;0,0,1)</f>
        <v>1</v>
      </c>
      <c r="MY19">
        <f t="shared" si="485"/>
        <v>0</v>
      </c>
      <c r="MZ19">
        <f t="shared" si="486"/>
        <v>0</v>
      </c>
      <c r="NA19">
        <f t="shared" si="402"/>
        <v>3</v>
      </c>
      <c r="NB19">
        <f t="shared" si="403"/>
        <v>3</v>
      </c>
      <c r="NC19">
        <f t="shared" si="404"/>
        <v>0</v>
      </c>
      <c r="ND19" s="2">
        <f t="shared" si="405"/>
        <v>19</v>
      </c>
      <c r="NE19" s="2">
        <f>COUNTIFS(RN$2:RN$206,ND19)</f>
        <v>30</v>
      </c>
      <c r="NF19" s="2"/>
      <c r="NG19">
        <v>5</v>
      </c>
      <c r="NH19">
        <v>15</v>
      </c>
      <c r="NI19">
        <v>24</v>
      </c>
      <c r="NJ19">
        <v>31</v>
      </c>
      <c r="NK19">
        <v>52</v>
      </c>
      <c r="NL19">
        <v>59</v>
      </c>
      <c r="NN19" s="1">
        <f t="shared" si="406"/>
        <v>1</v>
      </c>
      <c r="NO19" s="1">
        <f t="shared" si="407"/>
        <v>1</v>
      </c>
      <c r="NP19" s="30">
        <f t="shared" si="408"/>
        <v>2</v>
      </c>
      <c r="NR19" s="1">
        <f t="shared" si="409"/>
        <v>10</v>
      </c>
      <c r="NS19" s="1">
        <f t="shared" si="410"/>
        <v>9</v>
      </c>
      <c r="NT19" s="1">
        <f t="shared" si="411"/>
        <v>7</v>
      </c>
      <c r="NU19" s="1">
        <f t="shared" si="412"/>
        <v>21</v>
      </c>
      <c r="NV19" s="1">
        <f t="shared" si="413"/>
        <v>7</v>
      </c>
      <c r="NW19" s="1"/>
      <c r="NX19" s="1">
        <f t="shared" si="414"/>
        <v>4</v>
      </c>
      <c r="NY19" s="1"/>
      <c r="NZ19" s="1">
        <f t="shared" si="415"/>
        <v>1</v>
      </c>
      <c r="OA19" s="1">
        <f t="shared" si="255"/>
        <v>2</v>
      </c>
      <c r="OB19" s="1">
        <f t="shared" si="256"/>
        <v>3</v>
      </c>
      <c r="OC19" s="1">
        <f t="shared" si="257"/>
        <v>4</v>
      </c>
      <c r="OD19" s="1">
        <f t="shared" si="258"/>
        <v>6</v>
      </c>
      <c r="OE19" s="1">
        <f t="shared" si="259"/>
        <v>6</v>
      </c>
      <c r="OF19" s="1"/>
      <c r="OG19" s="1">
        <f t="shared" si="416"/>
        <v>5</v>
      </c>
      <c r="OH19" s="1"/>
      <c r="OI19" s="1">
        <f t="shared" si="474"/>
        <v>4</v>
      </c>
      <c r="OJ19" s="1">
        <f t="shared" si="417"/>
        <v>6</v>
      </c>
      <c r="OK19" s="1">
        <f t="shared" si="418"/>
        <v>2</v>
      </c>
      <c r="OL19" s="1">
        <f t="shared" si="419"/>
        <v>6</v>
      </c>
      <c r="OM19" s="1">
        <f t="shared" si="420"/>
        <v>1</v>
      </c>
      <c r="ON19" s="1">
        <f t="shared" si="421"/>
        <v>0</v>
      </c>
      <c r="OO19" s="1"/>
      <c r="OP19" s="1">
        <f t="shared" si="422"/>
        <v>1</v>
      </c>
      <c r="OQ19" s="1">
        <f t="shared" si="475"/>
        <v>5</v>
      </c>
      <c r="OR19" s="1">
        <f t="shared" si="423"/>
        <v>4</v>
      </c>
      <c r="OS19" s="32">
        <f t="shared" si="424"/>
        <v>5</v>
      </c>
      <c r="OT19" s="1">
        <f t="shared" si="425"/>
        <v>-1</v>
      </c>
      <c r="OU19" s="1">
        <f t="shared" si="426"/>
        <v>0</v>
      </c>
      <c r="OV19" s="19">
        <f t="shared" si="260"/>
        <v>5</v>
      </c>
      <c r="OW19" s="1"/>
      <c r="OX19" s="19">
        <f t="shared" si="427"/>
        <v>5</v>
      </c>
      <c r="OY19" s="1">
        <f t="shared" si="261"/>
        <v>4</v>
      </c>
      <c r="OZ19" s="1"/>
      <c r="PA19" s="1">
        <f t="shared" si="262"/>
        <v>5</v>
      </c>
      <c r="PB19" s="1"/>
      <c r="PC19" s="1"/>
      <c r="PD19" s="19">
        <f t="shared" si="263"/>
        <v>5</v>
      </c>
      <c r="PE19" s="1"/>
      <c r="PF19" s="24">
        <f t="shared" si="264"/>
        <v>0</v>
      </c>
      <c r="PI19" s="1">
        <f t="shared" si="476"/>
        <v>4</v>
      </c>
      <c r="PJ19" s="19">
        <f t="shared" si="265"/>
        <v>1</v>
      </c>
      <c r="PK19" s="1">
        <f t="shared" si="429"/>
        <v>6</v>
      </c>
      <c r="PL19" s="19">
        <f t="shared" si="266"/>
        <v>1</v>
      </c>
      <c r="PM19" s="1">
        <f t="shared" si="477"/>
        <v>2</v>
      </c>
      <c r="PN19" s="19">
        <f t="shared" si="267"/>
        <v>3</v>
      </c>
      <c r="PO19" s="1">
        <f t="shared" si="430"/>
        <v>6</v>
      </c>
      <c r="PP19" s="19">
        <f t="shared" si="268"/>
        <v>1</v>
      </c>
      <c r="PQ19" s="1">
        <f t="shared" si="431"/>
        <v>1</v>
      </c>
      <c r="PR19" s="19">
        <f t="shared" si="269"/>
        <v>3</v>
      </c>
      <c r="PS19" s="1">
        <f t="shared" si="432"/>
        <v>0</v>
      </c>
      <c r="PT19" s="19">
        <f t="shared" si="270"/>
        <v>0</v>
      </c>
      <c r="PV19" s="1">
        <f t="shared" si="271"/>
        <v>4</v>
      </c>
      <c r="PW19" s="1">
        <f t="shared" si="272"/>
        <v>100</v>
      </c>
      <c r="PX19" s="1">
        <f t="shared" si="273"/>
        <v>100</v>
      </c>
      <c r="PY19" s="1">
        <f t="shared" si="274"/>
        <v>100</v>
      </c>
      <c r="PZ19" s="1">
        <f t="shared" si="275"/>
        <v>100</v>
      </c>
      <c r="QA19" s="1">
        <f t="shared" si="276"/>
        <v>100</v>
      </c>
      <c r="QB19" s="1"/>
      <c r="QC19" s="1">
        <f t="shared" si="277"/>
        <v>100</v>
      </c>
      <c r="QD19" s="1">
        <f t="shared" si="278"/>
        <v>6</v>
      </c>
      <c r="QE19" s="1">
        <f t="shared" si="279"/>
        <v>100</v>
      </c>
      <c r="QF19" s="1">
        <f t="shared" si="280"/>
        <v>100</v>
      </c>
      <c r="QG19" s="1">
        <f t="shared" si="281"/>
        <v>100</v>
      </c>
      <c r="QH19" s="1">
        <f t="shared" si="282"/>
        <v>100</v>
      </c>
      <c r="QI19" s="1"/>
      <c r="QJ19" s="1">
        <f t="shared" si="283"/>
        <v>100</v>
      </c>
      <c r="QK19" s="1">
        <f t="shared" si="284"/>
        <v>4</v>
      </c>
      <c r="QL19" s="1">
        <f t="shared" si="285"/>
        <v>2</v>
      </c>
      <c r="QM19" s="1">
        <f t="shared" si="286"/>
        <v>100</v>
      </c>
      <c r="QN19" s="1">
        <f t="shared" si="287"/>
        <v>100</v>
      </c>
      <c r="QO19" s="1">
        <f t="shared" si="288"/>
        <v>100</v>
      </c>
      <c r="QP19" s="1"/>
      <c r="QQ19" s="1">
        <f t="shared" si="289"/>
        <v>100</v>
      </c>
      <c r="QR19" s="1">
        <f t="shared" si="290"/>
        <v>100</v>
      </c>
      <c r="QS19" s="1">
        <f t="shared" si="291"/>
        <v>100</v>
      </c>
      <c r="QT19" s="1">
        <f t="shared" si="292"/>
        <v>6</v>
      </c>
      <c r="QU19" s="1">
        <f t="shared" si="293"/>
        <v>100</v>
      </c>
      <c r="QV19" s="1">
        <f t="shared" si="294"/>
        <v>100</v>
      </c>
      <c r="QW19" s="1"/>
      <c r="QX19" s="1">
        <f t="shared" si="295"/>
        <v>100</v>
      </c>
      <c r="QY19" s="1">
        <f t="shared" si="296"/>
        <v>100</v>
      </c>
      <c r="QZ19" s="1">
        <f t="shared" si="297"/>
        <v>100</v>
      </c>
      <c r="RA19" s="1">
        <f t="shared" si="298"/>
        <v>1</v>
      </c>
      <c r="RB19" s="1">
        <f t="shared" si="299"/>
        <v>100</v>
      </c>
      <c r="RC19" s="1">
        <f t="shared" si="300"/>
        <v>10</v>
      </c>
      <c r="RD19" s="1"/>
      <c r="RE19" s="1">
        <f t="shared" si="301"/>
        <v>100</v>
      </c>
      <c r="RF19" s="1">
        <f t="shared" si="302"/>
        <v>100</v>
      </c>
      <c r="RG19" s="1">
        <f t="shared" si="303"/>
        <v>100</v>
      </c>
      <c r="RH19" s="1">
        <f t="shared" si="304"/>
        <v>100</v>
      </c>
      <c r="RI19" s="1">
        <f t="shared" si="305"/>
        <v>100</v>
      </c>
      <c r="RJ19" s="1">
        <f t="shared" si="306"/>
        <v>100</v>
      </c>
      <c r="RL19">
        <f>SUM(IF(FREQUENCY(NG20:NL28,NG20:NL28)&gt;0,1))</f>
        <v>38</v>
      </c>
      <c r="RM19">
        <f t="shared" si="478"/>
        <v>23</v>
      </c>
      <c r="RN19">
        <f t="shared" si="537"/>
        <v>20</v>
      </c>
      <c r="RO19">
        <f t="shared" ref="RO19:TU19" si="580">IF(COUNTIFS($NG19:$NL28,RO$1),"x",RO$1)</f>
        <v>1</v>
      </c>
      <c r="RP19" t="str">
        <f t="shared" si="580"/>
        <v>x</v>
      </c>
      <c r="RQ19">
        <f t="shared" si="580"/>
        <v>3</v>
      </c>
      <c r="RR19" t="str">
        <f t="shared" si="580"/>
        <v>x</v>
      </c>
      <c r="RS19" t="str">
        <f t="shared" si="580"/>
        <v>x</v>
      </c>
      <c r="RT19">
        <f t="shared" si="580"/>
        <v>6</v>
      </c>
      <c r="RU19">
        <f t="shared" si="580"/>
        <v>7</v>
      </c>
      <c r="RV19" t="str">
        <f t="shared" si="580"/>
        <v>x</v>
      </c>
      <c r="RW19" t="str">
        <f t="shared" si="580"/>
        <v>x</v>
      </c>
      <c r="RX19" s="2">
        <f t="shared" si="580"/>
        <v>10</v>
      </c>
      <c r="RY19" t="str">
        <f t="shared" si="580"/>
        <v>x</v>
      </c>
      <c r="RZ19">
        <f t="shared" si="580"/>
        <v>12</v>
      </c>
      <c r="SA19" t="str">
        <f t="shared" si="580"/>
        <v>x</v>
      </c>
      <c r="SB19" t="str">
        <f t="shared" si="580"/>
        <v>x</v>
      </c>
      <c r="SC19" t="str">
        <f t="shared" si="580"/>
        <v>x</v>
      </c>
      <c r="SD19">
        <f t="shared" si="580"/>
        <v>16</v>
      </c>
      <c r="SE19">
        <f t="shared" si="580"/>
        <v>17</v>
      </c>
      <c r="SF19" t="str">
        <f t="shared" si="580"/>
        <v>x</v>
      </c>
      <c r="SG19">
        <f t="shared" si="580"/>
        <v>19</v>
      </c>
      <c r="SH19" t="str">
        <f t="shared" si="580"/>
        <v>x</v>
      </c>
      <c r="SI19">
        <f t="shared" si="580"/>
        <v>21</v>
      </c>
      <c r="SJ19">
        <f t="shared" si="580"/>
        <v>22</v>
      </c>
      <c r="SK19" t="str">
        <f t="shared" si="580"/>
        <v>x</v>
      </c>
      <c r="SL19" t="str">
        <f t="shared" si="580"/>
        <v>x</v>
      </c>
      <c r="SM19" t="str">
        <f t="shared" si="580"/>
        <v>x</v>
      </c>
      <c r="SN19" t="str">
        <f t="shared" si="580"/>
        <v>x</v>
      </c>
      <c r="SO19" t="str">
        <f t="shared" si="580"/>
        <v>x</v>
      </c>
      <c r="SP19" t="str">
        <f t="shared" si="580"/>
        <v>x</v>
      </c>
      <c r="SQ19" t="str">
        <f t="shared" si="580"/>
        <v>x</v>
      </c>
      <c r="SR19">
        <f t="shared" si="580"/>
        <v>30</v>
      </c>
      <c r="SS19" t="str">
        <f t="shared" si="580"/>
        <v>x</v>
      </c>
      <c r="ST19" t="str">
        <f t="shared" si="580"/>
        <v>x</v>
      </c>
      <c r="SU19" t="str">
        <f t="shared" si="580"/>
        <v>x</v>
      </c>
      <c r="SV19" t="str">
        <f t="shared" si="580"/>
        <v>x</v>
      </c>
      <c r="SW19" t="str">
        <f t="shared" si="580"/>
        <v>x</v>
      </c>
      <c r="SX19">
        <f t="shared" si="580"/>
        <v>36</v>
      </c>
      <c r="SY19" t="str">
        <f t="shared" si="580"/>
        <v>x</v>
      </c>
      <c r="SZ19">
        <f t="shared" si="580"/>
        <v>38</v>
      </c>
      <c r="TA19" t="str">
        <f t="shared" si="580"/>
        <v>x</v>
      </c>
      <c r="TB19" t="str">
        <f t="shared" si="580"/>
        <v>x</v>
      </c>
      <c r="TC19" t="str">
        <f t="shared" si="580"/>
        <v>x</v>
      </c>
      <c r="TD19">
        <f t="shared" si="580"/>
        <v>42</v>
      </c>
      <c r="TE19">
        <f t="shared" si="580"/>
        <v>43</v>
      </c>
      <c r="TF19" t="str">
        <f t="shared" si="580"/>
        <v>x</v>
      </c>
      <c r="TG19">
        <f t="shared" si="580"/>
        <v>45</v>
      </c>
      <c r="TH19">
        <f t="shared" si="580"/>
        <v>46</v>
      </c>
      <c r="TI19">
        <f t="shared" si="580"/>
        <v>47</v>
      </c>
      <c r="TJ19" t="str">
        <f t="shared" si="580"/>
        <v>x</v>
      </c>
      <c r="TK19" t="str">
        <f t="shared" si="580"/>
        <v>x</v>
      </c>
      <c r="TL19" t="str">
        <f t="shared" si="580"/>
        <v>x</v>
      </c>
      <c r="TM19" t="str">
        <f t="shared" si="580"/>
        <v>x</v>
      </c>
      <c r="TN19" t="str">
        <f t="shared" si="580"/>
        <v>x</v>
      </c>
      <c r="TO19" t="str">
        <f t="shared" si="580"/>
        <v>x</v>
      </c>
      <c r="TP19" t="str">
        <f t="shared" si="580"/>
        <v>x</v>
      </c>
      <c r="TQ19" t="str">
        <f t="shared" si="580"/>
        <v>x</v>
      </c>
      <c r="TR19" t="str">
        <f t="shared" si="580"/>
        <v>x</v>
      </c>
      <c r="TS19">
        <f t="shared" si="580"/>
        <v>57</v>
      </c>
      <c r="TT19" t="str">
        <f t="shared" si="580"/>
        <v>x</v>
      </c>
      <c r="TU19" t="str">
        <f t="shared" si="580"/>
        <v>x</v>
      </c>
      <c r="TV19">
        <f t="shared" si="436"/>
        <v>23</v>
      </c>
      <c r="TW19">
        <f t="shared" ref="TW19:WC19" si="581">IF(COUNTIFS($NG19:$NL27,TW$1),"x",TW$1)</f>
        <v>1</v>
      </c>
      <c r="TX19" t="str">
        <f t="shared" si="581"/>
        <v>x</v>
      </c>
      <c r="TY19">
        <f t="shared" si="581"/>
        <v>3</v>
      </c>
      <c r="TZ19" t="str">
        <f t="shared" si="581"/>
        <v>x</v>
      </c>
      <c r="UA19" t="str">
        <f t="shared" si="581"/>
        <v>x</v>
      </c>
      <c r="UB19">
        <f t="shared" si="581"/>
        <v>6</v>
      </c>
      <c r="UC19">
        <f t="shared" si="581"/>
        <v>7</v>
      </c>
      <c r="UD19">
        <f t="shared" si="581"/>
        <v>8</v>
      </c>
      <c r="UE19" t="str">
        <f t="shared" si="581"/>
        <v>x</v>
      </c>
      <c r="UF19">
        <f t="shared" si="581"/>
        <v>10</v>
      </c>
      <c r="UG19" t="str">
        <f t="shared" si="581"/>
        <v>x</v>
      </c>
      <c r="UH19">
        <f t="shared" si="581"/>
        <v>12</v>
      </c>
      <c r="UI19" t="str">
        <f t="shared" si="581"/>
        <v>x</v>
      </c>
      <c r="UJ19" t="str">
        <f t="shared" si="581"/>
        <v>x</v>
      </c>
      <c r="UK19" t="str">
        <f t="shared" si="581"/>
        <v>x</v>
      </c>
      <c r="UL19">
        <f t="shared" si="581"/>
        <v>16</v>
      </c>
      <c r="UM19">
        <f t="shared" si="581"/>
        <v>17</v>
      </c>
      <c r="UN19" t="str">
        <f t="shared" si="581"/>
        <v>x</v>
      </c>
      <c r="UO19">
        <f t="shared" si="581"/>
        <v>19</v>
      </c>
      <c r="UP19" t="str">
        <f t="shared" si="581"/>
        <v>x</v>
      </c>
      <c r="UQ19">
        <f t="shared" si="581"/>
        <v>21</v>
      </c>
      <c r="UR19">
        <f t="shared" si="581"/>
        <v>22</v>
      </c>
      <c r="US19" t="str">
        <f t="shared" si="581"/>
        <v>x</v>
      </c>
      <c r="UT19" t="str">
        <f t="shared" si="581"/>
        <v>x</v>
      </c>
      <c r="UU19" t="str">
        <f t="shared" si="581"/>
        <v>x</v>
      </c>
      <c r="UV19">
        <f t="shared" si="581"/>
        <v>26</v>
      </c>
      <c r="UW19" t="str">
        <f t="shared" si="581"/>
        <v>x</v>
      </c>
      <c r="UX19" t="str">
        <f t="shared" si="581"/>
        <v>x</v>
      </c>
      <c r="UY19" t="str">
        <f t="shared" si="581"/>
        <v>x</v>
      </c>
      <c r="UZ19">
        <f t="shared" si="581"/>
        <v>30</v>
      </c>
      <c r="VA19" t="str">
        <f t="shared" si="581"/>
        <v>x</v>
      </c>
      <c r="VB19">
        <f t="shared" si="581"/>
        <v>32</v>
      </c>
      <c r="VC19" t="str">
        <f t="shared" si="581"/>
        <v>x</v>
      </c>
      <c r="VD19" t="str">
        <f t="shared" si="581"/>
        <v>x</v>
      </c>
      <c r="VE19" t="str">
        <f t="shared" si="581"/>
        <v>x</v>
      </c>
      <c r="VF19">
        <f t="shared" si="581"/>
        <v>36</v>
      </c>
      <c r="VG19" t="str">
        <f t="shared" si="581"/>
        <v>x</v>
      </c>
      <c r="VH19">
        <f t="shared" si="581"/>
        <v>38</v>
      </c>
      <c r="VI19" t="str">
        <f t="shared" si="581"/>
        <v>x</v>
      </c>
      <c r="VJ19" t="str">
        <f t="shared" si="581"/>
        <v>x</v>
      </c>
      <c r="VK19" t="str">
        <f t="shared" si="581"/>
        <v>x</v>
      </c>
      <c r="VL19">
        <f t="shared" si="581"/>
        <v>42</v>
      </c>
      <c r="VM19">
        <f t="shared" si="581"/>
        <v>43</v>
      </c>
      <c r="VN19" t="str">
        <f t="shared" si="581"/>
        <v>x</v>
      </c>
      <c r="VO19">
        <f t="shared" si="581"/>
        <v>45</v>
      </c>
      <c r="VP19">
        <f t="shared" si="581"/>
        <v>46</v>
      </c>
      <c r="VQ19">
        <f t="shared" si="581"/>
        <v>47</v>
      </c>
      <c r="VR19" t="str">
        <f t="shared" si="581"/>
        <v>x</v>
      </c>
      <c r="VS19" t="str">
        <f t="shared" si="581"/>
        <v>x</v>
      </c>
      <c r="VT19" t="str">
        <f t="shared" si="581"/>
        <v>x</v>
      </c>
      <c r="VU19" t="str">
        <f t="shared" si="581"/>
        <v>x</v>
      </c>
      <c r="VV19" t="str">
        <f t="shared" si="581"/>
        <v>x</v>
      </c>
      <c r="VW19" t="str">
        <f t="shared" si="581"/>
        <v>x</v>
      </c>
      <c r="VX19" t="str">
        <f t="shared" si="581"/>
        <v>x</v>
      </c>
      <c r="VY19" t="str">
        <f t="shared" si="581"/>
        <v>x</v>
      </c>
      <c r="VZ19" t="str">
        <f t="shared" si="581"/>
        <v>x</v>
      </c>
      <c r="WA19">
        <f t="shared" si="581"/>
        <v>57</v>
      </c>
      <c r="WB19" t="str">
        <f t="shared" si="581"/>
        <v>x</v>
      </c>
      <c r="WC19" t="str">
        <f t="shared" si="581"/>
        <v>x</v>
      </c>
      <c r="WE19">
        <f>COUNTIFS(NG19:NL19,"&lt;10")</f>
        <v>1</v>
      </c>
      <c r="WF19">
        <f t="shared" si="438"/>
        <v>1</v>
      </c>
      <c r="WG19">
        <f t="shared" si="309"/>
        <v>1</v>
      </c>
      <c r="WH19">
        <f t="shared" si="310"/>
        <v>1</v>
      </c>
      <c r="WI19">
        <f t="shared" si="311"/>
        <v>0</v>
      </c>
      <c r="WJ19">
        <f t="shared" si="312"/>
        <v>2</v>
      </c>
      <c r="WL19" s="1">
        <f t="shared" si="439"/>
        <v>4</v>
      </c>
      <c r="WM19" s="1">
        <f t="shared" si="440"/>
        <v>6</v>
      </c>
      <c r="WN19" s="1">
        <f t="shared" si="441"/>
        <v>2</v>
      </c>
      <c r="WO19" s="1">
        <f t="shared" si="442"/>
        <v>6</v>
      </c>
      <c r="WP19" s="1">
        <f t="shared" si="443"/>
        <v>1</v>
      </c>
      <c r="WQ19" s="1">
        <f t="shared" si="444"/>
        <v>0</v>
      </c>
      <c r="WS19">
        <f t="shared" si="445"/>
        <v>4</v>
      </c>
      <c r="WT19">
        <f t="shared" si="446"/>
        <v>6</v>
      </c>
      <c r="WU19">
        <f t="shared" si="447"/>
        <v>2</v>
      </c>
      <c r="WV19">
        <f t="shared" si="448"/>
        <v>6</v>
      </c>
      <c r="WW19">
        <f t="shared" si="449"/>
        <v>1</v>
      </c>
      <c r="WX19">
        <f t="shared" si="450"/>
        <v>100</v>
      </c>
      <c r="WZ19" s="4">
        <f t="shared" si="451"/>
        <v>1</v>
      </c>
      <c r="XB19" s="3">
        <f t="shared" si="452"/>
        <v>6</v>
      </c>
      <c r="XD19" s="3">
        <f t="shared" si="453"/>
        <v>3</v>
      </c>
      <c r="XE19" s="4">
        <f t="shared" si="454"/>
        <v>5</v>
      </c>
      <c r="XG19" s="4">
        <f t="shared" si="455"/>
        <v>0.6</v>
      </c>
      <c r="XI19" s="4">
        <v>0.33333333333333331</v>
      </c>
      <c r="XK19">
        <f t="shared" si="456"/>
        <v>3</v>
      </c>
      <c r="XM19">
        <f t="shared" si="482"/>
        <v>0</v>
      </c>
      <c r="XN19">
        <f t="shared" si="457"/>
        <v>0</v>
      </c>
      <c r="XO19" s="1">
        <f t="shared" si="458"/>
        <v>2</v>
      </c>
      <c r="XP19">
        <f t="shared" si="459"/>
        <v>0</v>
      </c>
      <c r="XR19">
        <f t="shared" si="460"/>
        <v>0</v>
      </c>
    </row>
    <row r="20" spans="4:642">
      <c r="D20" s="4">
        <f t="shared" si="118"/>
        <v>0</v>
      </c>
      <c r="E20" s="4">
        <f t="shared" si="119"/>
        <v>0</v>
      </c>
      <c r="F20" s="4">
        <f t="shared" si="120"/>
        <v>0</v>
      </c>
      <c r="G20" s="4">
        <f t="shared" si="121"/>
        <v>0</v>
      </c>
      <c r="H20" s="4">
        <f t="shared" si="122"/>
        <v>0</v>
      </c>
      <c r="I20" s="4">
        <f t="shared" si="123"/>
        <v>0</v>
      </c>
      <c r="J20" s="4">
        <f t="shared" si="124"/>
        <v>0</v>
      </c>
      <c r="K20" s="4">
        <f t="shared" si="125"/>
        <v>0</v>
      </c>
      <c r="L20" s="4">
        <f t="shared" si="126"/>
        <v>0</v>
      </c>
      <c r="M20" s="4">
        <f t="shared" si="314"/>
        <v>0</v>
      </c>
      <c r="N20" s="4">
        <f t="shared" si="127"/>
        <v>0</v>
      </c>
      <c r="O20" s="4">
        <f t="shared" si="128"/>
        <v>0</v>
      </c>
      <c r="P20" s="4">
        <f t="shared" si="129"/>
        <v>14</v>
      </c>
      <c r="Q20" s="4">
        <f t="shared" si="130"/>
        <v>0</v>
      </c>
      <c r="R20" s="4">
        <f t="shared" si="131"/>
        <v>0</v>
      </c>
      <c r="S20" s="4">
        <f t="shared" si="132"/>
        <v>0</v>
      </c>
      <c r="T20" s="4">
        <f t="shared" si="133"/>
        <v>0</v>
      </c>
      <c r="U20" s="4">
        <f t="shared" si="134"/>
        <v>0</v>
      </c>
      <c r="V20" s="4">
        <f t="shared" si="135"/>
        <v>0</v>
      </c>
      <c r="W20" s="4">
        <f t="shared" si="136"/>
        <v>19</v>
      </c>
      <c r="X20" s="4">
        <f t="shared" si="137"/>
        <v>0</v>
      </c>
      <c r="Y20" s="4">
        <f t="shared" si="138"/>
        <v>0</v>
      </c>
      <c r="Z20" s="4">
        <f t="shared" si="139"/>
        <v>0</v>
      </c>
      <c r="AA20" s="4">
        <f t="shared" si="140"/>
        <v>0</v>
      </c>
      <c r="AB20" s="4">
        <f t="shared" si="141"/>
        <v>0</v>
      </c>
      <c r="AC20" s="4">
        <f t="shared" si="142"/>
        <v>0</v>
      </c>
      <c r="AD20" s="4">
        <f t="shared" si="143"/>
        <v>0</v>
      </c>
      <c r="AE20" s="4">
        <f t="shared" si="144"/>
        <v>0</v>
      </c>
      <c r="AF20" s="4">
        <f t="shared" si="145"/>
        <v>0</v>
      </c>
      <c r="AG20" s="4">
        <f t="shared" si="146"/>
        <v>0</v>
      </c>
      <c r="AH20" s="4">
        <f t="shared" si="147"/>
        <v>0</v>
      </c>
      <c r="AI20" s="4">
        <f t="shared" si="148"/>
        <v>0</v>
      </c>
      <c r="AJ20" s="4">
        <f t="shared" si="149"/>
        <v>16</v>
      </c>
      <c r="AK20" s="4">
        <f t="shared" si="150"/>
        <v>0</v>
      </c>
      <c r="AL20" s="4">
        <f t="shared" si="151"/>
        <v>0</v>
      </c>
      <c r="AM20" s="4">
        <f t="shared" si="152"/>
        <v>0</v>
      </c>
      <c r="AN20" s="4">
        <f t="shared" si="153"/>
        <v>0</v>
      </c>
      <c r="AO20" s="4">
        <f t="shared" si="154"/>
        <v>0</v>
      </c>
      <c r="AP20" s="4">
        <f t="shared" si="155"/>
        <v>0</v>
      </c>
      <c r="AQ20" s="4">
        <f t="shared" si="156"/>
        <v>0</v>
      </c>
      <c r="AR20" s="4">
        <f t="shared" si="157"/>
        <v>0</v>
      </c>
      <c r="AS20" s="4">
        <f t="shared" si="158"/>
        <v>0</v>
      </c>
      <c r="AT20" s="4">
        <f t="shared" si="159"/>
        <v>0</v>
      </c>
      <c r="AU20" s="4">
        <f t="shared" si="160"/>
        <v>0</v>
      </c>
      <c r="AV20" s="4">
        <f t="shared" si="161"/>
        <v>0</v>
      </c>
      <c r="AW20" s="4">
        <f t="shared" si="162"/>
        <v>0</v>
      </c>
      <c r="AX20" s="4">
        <f t="shared" si="163"/>
        <v>0</v>
      </c>
      <c r="AY20" s="4">
        <f t="shared" si="164"/>
        <v>0</v>
      </c>
      <c r="AZ20" s="4">
        <f t="shared" si="165"/>
        <v>0</v>
      </c>
      <c r="BA20" s="4">
        <f t="shared" si="166"/>
        <v>0</v>
      </c>
      <c r="BB20" s="4">
        <f t="shared" si="167"/>
        <v>0</v>
      </c>
      <c r="BC20" s="4">
        <f t="shared" si="168"/>
        <v>29</v>
      </c>
      <c r="BD20" s="4">
        <f t="shared" si="169"/>
        <v>0</v>
      </c>
      <c r="BE20" s="4">
        <f t="shared" si="170"/>
        <v>13</v>
      </c>
      <c r="BF20" s="4">
        <f t="shared" si="171"/>
        <v>0</v>
      </c>
      <c r="BG20" s="4">
        <f t="shared" si="172"/>
        <v>16</v>
      </c>
      <c r="BH20" s="4">
        <f t="shared" si="173"/>
        <v>0</v>
      </c>
      <c r="BI20" s="4">
        <f t="shared" si="174"/>
        <v>0</v>
      </c>
      <c r="BJ20" s="4">
        <f t="shared" si="175"/>
        <v>0</v>
      </c>
      <c r="BK20" s="4">
        <f t="shared" si="315"/>
        <v>17.833333333333332</v>
      </c>
      <c r="BL20" s="4">
        <f t="shared" si="316"/>
        <v>19.016949152542374</v>
      </c>
      <c r="BM20" s="4">
        <f t="shared" si="317"/>
        <v>26.623728813559321</v>
      </c>
      <c r="BN20" s="4">
        <f t="shared" si="318"/>
        <v>11.410169491525425</v>
      </c>
      <c r="BO20" s="4">
        <f t="shared" si="319"/>
        <v>19.016949152542374</v>
      </c>
      <c r="BP20" s="4">
        <f t="shared" si="320"/>
        <v>1122</v>
      </c>
      <c r="BQ20" s="4">
        <f>COUNTIFS($NG20:$NL$206,EF$1)</f>
        <v>13</v>
      </c>
      <c r="BR20" s="4">
        <f>COUNTIFS($NG20:$NL$206,EG$1)</f>
        <v>23</v>
      </c>
      <c r="BS20" s="4">
        <f>COUNTIFS($NG20:$NL$206,EH$1)</f>
        <v>20</v>
      </c>
      <c r="BT20" s="4">
        <f>COUNTIFS($NG20:$NL$206,EI$1)</f>
        <v>22</v>
      </c>
      <c r="BU20" s="4">
        <f>COUNTIFS($NG20:$NL$206,EJ$1)</f>
        <v>24</v>
      </c>
      <c r="BV20" s="4">
        <f>COUNTIFS($NG20:$NL$206,EK$1)</f>
        <v>16</v>
      </c>
      <c r="BW20" s="4">
        <f>COUNTIFS($NG20:$NL$206,EL$1)</f>
        <v>12</v>
      </c>
      <c r="BX20" s="4">
        <f>COUNTIFS($NG20:$NL$206,EM$1)</f>
        <v>16</v>
      </c>
      <c r="BY20" s="4">
        <f>COUNTIFS($NG20:$NL$206,EN$1)</f>
        <v>25</v>
      </c>
      <c r="BZ20" s="4">
        <f>COUNTIFS($NG20:$NL$206,EO$1)</f>
        <v>23</v>
      </c>
      <c r="CA20" s="4">
        <f>COUNTIFS($NG20:$NL$206,EP$1)</f>
        <v>26</v>
      </c>
      <c r="CB20" s="4">
        <f>COUNTIFS($NG20:$NL$206,EQ$1)</f>
        <v>22</v>
      </c>
      <c r="CC20" s="4">
        <f>COUNTIFS($NG20:$NL$206,ER$1)</f>
        <v>14</v>
      </c>
      <c r="CD20" s="4">
        <f>COUNTIFS($NG20:$NL$206,ES$1)</f>
        <v>17</v>
      </c>
      <c r="CE20" s="4">
        <f>COUNTIFS($NG20:$NL$206,ET$1)</f>
        <v>20</v>
      </c>
      <c r="CF20" s="4">
        <f>COUNTIFS($NG20:$NL$206,EU$1)</f>
        <v>16</v>
      </c>
      <c r="CG20" s="4">
        <f>COUNTIFS($NG20:$NL$206,EV$1)</f>
        <v>26</v>
      </c>
      <c r="CH20" s="4">
        <f>COUNTIFS($NG20:$NL$206,EW$1)</f>
        <v>13</v>
      </c>
      <c r="CI20" s="4">
        <f>COUNTIFS($NG20:$NL$206,EX$1)</f>
        <v>21</v>
      </c>
      <c r="CJ20" s="4">
        <f>COUNTIFS($NG20:$NL$206,EY$1)</f>
        <v>19</v>
      </c>
      <c r="CK20" s="4">
        <f>COUNTIFS($NG20:$NL$206,EZ$1)</f>
        <v>20</v>
      </c>
      <c r="CL20" s="4">
        <f>COUNTIFS($NG20:$NL$206,FA$1)</f>
        <v>21</v>
      </c>
      <c r="CM20" s="4">
        <f>COUNTIFS($NG20:$NL$206,FB$1)</f>
        <v>18</v>
      </c>
      <c r="CN20" s="4">
        <f>COUNTIFS($NG20:$NL$206,FC$1)</f>
        <v>17</v>
      </c>
      <c r="CO20" s="4">
        <f>COUNTIFS($NG20:$NL$206,FD$1)</f>
        <v>20</v>
      </c>
      <c r="CP20" s="4">
        <f>COUNTIFS($NG20:$NL$206,FE$1)</f>
        <v>16</v>
      </c>
      <c r="CQ20" s="4">
        <f>COUNTIFS($NG20:$NL$206,FF$1)</f>
        <v>27</v>
      </c>
      <c r="CR20" s="4">
        <f>COUNTIFS($NG20:$NL$206,FG$1)</f>
        <v>22</v>
      </c>
      <c r="CS20" s="4">
        <f>COUNTIFS($NG20:$NL$206,FH$1)</f>
        <v>22</v>
      </c>
      <c r="CT20" s="4">
        <f>COUNTIFS($NG20:$NL$206,FI$1)</f>
        <v>21</v>
      </c>
      <c r="CU20" s="4">
        <f>COUNTIFS($NG20:$NL$206,FJ$1)</f>
        <v>23</v>
      </c>
      <c r="CV20" s="4">
        <f>COUNTIFS($NG20:$NL$206,FK$1)</f>
        <v>12</v>
      </c>
      <c r="CW20" s="4">
        <f>COUNTIFS($NG20:$NL$206,FL$1)</f>
        <v>16</v>
      </c>
      <c r="CX20" s="4">
        <f>COUNTIFS($NG20:$NL$206,FM$1)</f>
        <v>20</v>
      </c>
      <c r="CY20" s="4">
        <f>COUNTIFS($NG20:$NL$206,FN$1)</f>
        <v>21</v>
      </c>
      <c r="CZ20" s="4">
        <f>COUNTIFS($NG20:$NL$206,FO$1)</f>
        <v>12</v>
      </c>
      <c r="DA20" s="4">
        <f>COUNTIFS($NG20:$NL$206,FP$1)</f>
        <v>19</v>
      </c>
      <c r="DB20" s="4">
        <f>COUNTIFS($NG20:$NL$206,FQ$1)</f>
        <v>14</v>
      </c>
      <c r="DC20" s="4">
        <f>COUNTIFS($NG20:$NL$206,FR$1)</f>
        <v>16</v>
      </c>
      <c r="DD20" s="4">
        <f>COUNTIFS($NG20:$NL$206,FS$1)</f>
        <v>12</v>
      </c>
      <c r="DE20" s="4">
        <f>COUNTIFS($NG20:$NL$206,FT$1)</f>
        <v>20</v>
      </c>
      <c r="DF20" s="4">
        <f>COUNTIFS($NG20:$NL$206,FU$1)</f>
        <v>16</v>
      </c>
      <c r="DG20" s="4">
        <f>COUNTIFS($NG20:$NL$206,FV$1)</f>
        <v>17</v>
      </c>
      <c r="DH20" s="4">
        <f>COUNTIFS($NG20:$NL$206,FW$1)</f>
        <v>22</v>
      </c>
      <c r="DI20" s="4">
        <f>COUNTIFS($NG20:$NL$206,FX$1)</f>
        <v>21</v>
      </c>
      <c r="DJ20" s="4">
        <f>COUNTIFS($NG20:$NL$206,FY$1)</f>
        <v>18</v>
      </c>
      <c r="DK20" s="4">
        <f>COUNTIFS($NG20:$NL$206,FZ$1)</f>
        <v>12</v>
      </c>
      <c r="DL20" s="4">
        <f>COUNTIFS($NG20:$NL$206,GA$1)</f>
        <v>19</v>
      </c>
      <c r="DM20" s="4">
        <f>COUNTIFS($NG20:$NL$206,GB$1)</f>
        <v>12</v>
      </c>
      <c r="DN20" s="4">
        <f>COUNTIFS($NG20:$NL$206,GC$1)</f>
        <v>24</v>
      </c>
      <c r="DO20" s="4">
        <f>COUNTIFS($NG20:$NL$206,GD$1)</f>
        <v>12</v>
      </c>
      <c r="DP20" s="4">
        <f>COUNTIFS($NG20:$NL$206,GE$1)</f>
        <v>29</v>
      </c>
      <c r="DQ20" s="4">
        <f>COUNTIFS($NG20:$NL$206,GF$1)</f>
        <v>22</v>
      </c>
      <c r="DR20" s="4">
        <f>COUNTIFS($NG20:$NL$206,GG$1)</f>
        <v>13</v>
      </c>
      <c r="DS20" s="4">
        <f>COUNTIFS($NG20:$NL$206,GH$1)</f>
        <v>24</v>
      </c>
      <c r="DT20" s="4">
        <f>COUNTIFS($NG20:$NL$206,GI$1)</f>
        <v>16</v>
      </c>
      <c r="DU20" s="4">
        <f>COUNTIFS($NG20:$NL$206,GJ$1)</f>
        <v>20</v>
      </c>
      <c r="DV20" s="4">
        <f>COUNTIFS($NG20:$NL$206,GK$1)</f>
        <v>24</v>
      </c>
      <c r="DW20" s="4">
        <f>COUNTIFS($NG20:$NL$206,GL$1)</f>
        <v>24</v>
      </c>
      <c r="DZ20" s="4">
        <f t="shared" si="550"/>
        <v>41</v>
      </c>
      <c r="EA20" s="4">
        <f t="shared" si="551"/>
        <v>28</v>
      </c>
      <c r="EB20" s="4">
        <f t="shared" si="552"/>
        <v>7</v>
      </c>
      <c r="EC20" s="4">
        <f t="shared" si="553"/>
        <v>6</v>
      </c>
      <c r="ED20" s="4">
        <f t="shared" si="554"/>
        <v>0</v>
      </c>
      <c r="EF20" s="4">
        <f t="shared" ref="EF20:GL20" si="582">COUNTIFS($NG20:$NL29,EF$1)</f>
        <v>1</v>
      </c>
      <c r="EG20" s="4">
        <f t="shared" si="582"/>
        <v>1</v>
      </c>
      <c r="EH20" s="4">
        <f t="shared" si="582"/>
        <v>1</v>
      </c>
      <c r="EI20" s="4">
        <f t="shared" si="582"/>
        <v>1</v>
      </c>
      <c r="EJ20" s="4">
        <f t="shared" si="582"/>
        <v>1</v>
      </c>
      <c r="EK20" s="4">
        <f t="shared" si="582"/>
        <v>0</v>
      </c>
      <c r="EL20" s="4">
        <f t="shared" si="582"/>
        <v>0</v>
      </c>
      <c r="EM20" s="4">
        <f t="shared" si="582"/>
        <v>1</v>
      </c>
      <c r="EN20" s="4">
        <f t="shared" si="582"/>
        <v>1</v>
      </c>
      <c r="EO20" s="4">
        <f t="shared" si="582"/>
        <v>0</v>
      </c>
      <c r="EP20" s="4">
        <f t="shared" si="582"/>
        <v>1</v>
      </c>
      <c r="EQ20" s="4">
        <f t="shared" si="582"/>
        <v>0</v>
      </c>
      <c r="ER20" s="4">
        <f t="shared" si="582"/>
        <v>3</v>
      </c>
      <c r="ES20" s="4">
        <f t="shared" si="582"/>
        <v>2</v>
      </c>
      <c r="ET20" s="4">
        <f t="shared" si="582"/>
        <v>1</v>
      </c>
      <c r="EU20" s="4">
        <f t="shared" si="582"/>
        <v>0</v>
      </c>
      <c r="EV20" s="4">
        <f t="shared" si="582"/>
        <v>0</v>
      </c>
      <c r="EW20" s="4">
        <f t="shared" si="582"/>
        <v>1</v>
      </c>
      <c r="EX20" s="4">
        <f t="shared" si="582"/>
        <v>0</v>
      </c>
      <c r="EY20" s="4">
        <f t="shared" si="582"/>
        <v>2</v>
      </c>
      <c r="EZ20" s="4">
        <f t="shared" si="582"/>
        <v>0</v>
      </c>
      <c r="FA20" s="4">
        <f t="shared" si="582"/>
        <v>0</v>
      </c>
      <c r="FB20" s="4">
        <f t="shared" si="582"/>
        <v>1</v>
      </c>
      <c r="FC20" s="4">
        <f t="shared" si="582"/>
        <v>3</v>
      </c>
      <c r="FD20" s="4">
        <f t="shared" si="582"/>
        <v>1</v>
      </c>
      <c r="FE20" s="4">
        <f t="shared" si="582"/>
        <v>1</v>
      </c>
      <c r="FF20" s="4">
        <f t="shared" si="582"/>
        <v>2</v>
      </c>
      <c r="FG20" s="4">
        <f t="shared" si="582"/>
        <v>1</v>
      </c>
      <c r="FH20" s="4">
        <f t="shared" si="582"/>
        <v>1</v>
      </c>
      <c r="FI20" s="4">
        <f t="shared" si="582"/>
        <v>0</v>
      </c>
      <c r="FJ20" s="4">
        <f t="shared" si="582"/>
        <v>1</v>
      </c>
      <c r="FK20" s="4">
        <f t="shared" si="582"/>
        <v>1</v>
      </c>
      <c r="FL20" s="4">
        <f t="shared" si="582"/>
        <v>3</v>
      </c>
      <c r="FM20" s="4">
        <f t="shared" si="582"/>
        <v>1</v>
      </c>
      <c r="FN20" s="4">
        <f t="shared" si="582"/>
        <v>2</v>
      </c>
      <c r="FO20" s="4">
        <f t="shared" si="582"/>
        <v>0</v>
      </c>
      <c r="FP20" s="4">
        <f t="shared" si="582"/>
        <v>1</v>
      </c>
      <c r="FQ20" s="4">
        <f t="shared" si="582"/>
        <v>0</v>
      </c>
      <c r="FR20" s="4">
        <f t="shared" si="582"/>
        <v>1</v>
      </c>
      <c r="FS20" s="4">
        <f t="shared" si="582"/>
        <v>1</v>
      </c>
      <c r="FT20" s="4">
        <f t="shared" si="582"/>
        <v>1</v>
      </c>
      <c r="FU20" s="4">
        <f t="shared" si="582"/>
        <v>0</v>
      </c>
      <c r="FV20" s="4">
        <f t="shared" si="582"/>
        <v>1</v>
      </c>
      <c r="FW20" s="4">
        <f t="shared" si="582"/>
        <v>1</v>
      </c>
      <c r="FX20" s="4">
        <f t="shared" si="582"/>
        <v>0</v>
      </c>
      <c r="FY20" s="4">
        <f t="shared" si="582"/>
        <v>0</v>
      </c>
      <c r="FZ20" s="4">
        <f t="shared" si="582"/>
        <v>0</v>
      </c>
      <c r="GA20" s="4">
        <f t="shared" si="582"/>
        <v>3</v>
      </c>
      <c r="GB20" s="4">
        <f t="shared" si="582"/>
        <v>2</v>
      </c>
      <c r="GC20" s="4">
        <f t="shared" si="582"/>
        <v>1</v>
      </c>
      <c r="GD20" s="4">
        <f t="shared" si="582"/>
        <v>1</v>
      </c>
      <c r="GE20" s="4">
        <f t="shared" si="582"/>
        <v>3</v>
      </c>
      <c r="GF20" s="4">
        <f t="shared" si="582"/>
        <v>1</v>
      </c>
      <c r="GG20" s="4">
        <f t="shared" si="582"/>
        <v>1</v>
      </c>
      <c r="GH20" s="4">
        <f t="shared" si="582"/>
        <v>2</v>
      </c>
      <c r="GI20" s="4">
        <f t="shared" si="582"/>
        <v>2</v>
      </c>
      <c r="GJ20" s="4">
        <f t="shared" si="582"/>
        <v>0</v>
      </c>
      <c r="GK20" s="4">
        <f t="shared" si="582"/>
        <v>3</v>
      </c>
      <c r="GL20" s="4">
        <f t="shared" si="582"/>
        <v>0</v>
      </c>
      <c r="GM20">
        <f t="shared" si="556"/>
        <v>60</v>
      </c>
      <c r="GO20">
        <f t="shared" si="326"/>
        <v>0</v>
      </c>
      <c r="GP20">
        <f t="shared" si="508"/>
        <v>0</v>
      </c>
      <c r="GQ20">
        <f t="shared" si="509"/>
        <v>0</v>
      </c>
      <c r="GR20">
        <f t="shared" si="510"/>
        <v>0</v>
      </c>
      <c r="GS20">
        <f t="shared" si="511"/>
        <v>0</v>
      </c>
      <c r="GT20">
        <f t="shared" si="512"/>
        <v>0</v>
      </c>
      <c r="GU20">
        <f t="shared" si="513"/>
        <v>0</v>
      </c>
      <c r="GV20" s="1">
        <f t="shared" si="329"/>
        <v>4</v>
      </c>
      <c r="GW20">
        <f t="shared" si="330"/>
        <v>0</v>
      </c>
      <c r="GX20">
        <f t="shared" si="181"/>
        <v>0</v>
      </c>
      <c r="GY20">
        <f t="shared" si="182"/>
        <v>0</v>
      </c>
      <c r="GZ20">
        <f t="shared" si="183"/>
        <v>0</v>
      </c>
      <c r="HA20">
        <f t="shared" si="184"/>
        <v>0</v>
      </c>
      <c r="HB20">
        <f t="shared" si="185"/>
        <v>0</v>
      </c>
      <c r="HC20">
        <f t="shared" si="186"/>
        <v>0</v>
      </c>
      <c r="HD20">
        <f t="shared" si="187"/>
        <v>0</v>
      </c>
      <c r="HE20">
        <f t="shared" si="188"/>
        <v>0</v>
      </c>
      <c r="HF20">
        <f t="shared" si="189"/>
        <v>1</v>
      </c>
      <c r="HG20">
        <f t="shared" si="190"/>
        <v>0</v>
      </c>
      <c r="HH20">
        <f t="shared" si="191"/>
        <v>0</v>
      </c>
      <c r="HI20">
        <f t="shared" si="192"/>
        <v>0</v>
      </c>
      <c r="HJ20">
        <f t="shared" si="193"/>
        <v>0</v>
      </c>
      <c r="HK20">
        <f t="shared" si="194"/>
        <v>0</v>
      </c>
      <c r="HL20">
        <f t="shared" si="195"/>
        <v>0</v>
      </c>
      <c r="HM20">
        <f t="shared" si="196"/>
        <v>0</v>
      </c>
      <c r="HN20">
        <f t="shared" si="197"/>
        <v>0</v>
      </c>
      <c r="HO20">
        <f t="shared" si="198"/>
        <v>0</v>
      </c>
      <c r="HP20">
        <f t="shared" si="199"/>
        <v>0</v>
      </c>
      <c r="HQ20">
        <f t="shared" si="200"/>
        <v>0</v>
      </c>
      <c r="HR20">
        <f t="shared" si="201"/>
        <v>0</v>
      </c>
      <c r="HS20">
        <f t="shared" si="202"/>
        <v>0</v>
      </c>
      <c r="HT20">
        <f t="shared" si="203"/>
        <v>0</v>
      </c>
      <c r="HU20">
        <f t="shared" si="204"/>
        <v>0</v>
      </c>
      <c r="HV20">
        <f t="shared" si="205"/>
        <v>0</v>
      </c>
      <c r="HW20">
        <f t="shared" si="206"/>
        <v>0</v>
      </c>
      <c r="HX20">
        <f t="shared" si="207"/>
        <v>0</v>
      </c>
      <c r="HY20">
        <f t="shared" si="208"/>
        <v>0</v>
      </c>
      <c r="HZ20">
        <f t="shared" si="209"/>
        <v>0</v>
      </c>
      <c r="IA20">
        <f t="shared" si="210"/>
        <v>0</v>
      </c>
      <c r="IB20">
        <f t="shared" si="211"/>
        <v>0</v>
      </c>
      <c r="IC20">
        <f t="shared" si="212"/>
        <v>0</v>
      </c>
      <c r="ID20">
        <f t="shared" si="213"/>
        <v>0</v>
      </c>
      <c r="IE20">
        <f t="shared" si="214"/>
        <v>0</v>
      </c>
      <c r="IF20">
        <f t="shared" si="215"/>
        <v>0</v>
      </c>
      <c r="IG20">
        <f t="shared" si="216"/>
        <v>0</v>
      </c>
      <c r="IH20">
        <f t="shared" si="217"/>
        <v>0</v>
      </c>
      <c r="II20">
        <f t="shared" si="218"/>
        <v>0</v>
      </c>
      <c r="IJ20">
        <f t="shared" si="219"/>
        <v>0</v>
      </c>
      <c r="IK20">
        <f t="shared" si="220"/>
        <v>0</v>
      </c>
      <c r="IL20">
        <f t="shared" si="221"/>
        <v>0</v>
      </c>
      <c r="IM20">
        <f t="shared" si="222"/>
        <v>0</v>
      </c>
      <c r="IN20">
        <f t="shared" si="223"/>
        <v>0</v>
      </c>
      <c r="IO20">
        <f t="shared" si="224"/>
        <v>1</v>
      </c>
      <c r="IP20">
        <f t="shared" si="225"/>
        <v>0</v>
      </c>
      <c r="IQ20">
        <f t="shared" si="226"/>
        <v>0</v>
      </c>
      <c r="IR20">
        <f t="shared" si="227"/>
        <v>0</v>
      </c>
      <c r="IS20">
        <f t="shared" si="228"/>
        <v>0</v>
      </c>
      <c r="IT20">
        <f t="shared" si="229"/>
        <v>0</v>
      </c>
      <c r="IU20">
        <f t="shared" si="230"/>
        <v>0</v>
      </c>
      <c r="IV20">
        <f t="shared" si="231"/>
        <v>0</v>
      </c>
      <c r="IW20">
        <f t="shared" si="232"/>
        <v>0</v>
      </c>
      <c r="IX20">
        <f t="shared" si="233"/>
        <v>0</v>
      </c>
      <c r="IY20">
        <f t="shared" si="234"/>
        <v>0</v>
      </c>
      <c r="IZ20">
        <f t="shared" si="235"/>
        <v>0</v>
      </c>
      <c r="JA20">
        <f t="shared" si="236"/>
        <v>0</v>
      </c>
      <c r="JB20">
        <f t="shared" si="331"/>
        <v>0</v>
      </c>
      <c r="JC20">
        <f t="shared" si="332"/>
        <v>0</v>
      </c>
      <c r="JF20">
        <f t="shared" si="333"/>
        <v>0</v>
      </c>
      <c r="JG20">
        <f t="shared" si="334"/>
        <v>0</v>
      </c>
      <c r="JH20">
        <f t="shared" si="335"/>
        <v>0</v>
      </c>
      <c r="JI20">
        <f t="shared" si="336"/>
        <v>0</v>
      </c>
      <c r="JJ20">
        <f t="shared" si="337"/>
        <v>0</v>
      </c>
      <c r="JK20">
        <f t="shared" si="338"/>
        <v>0</v>
      </c>
      <c r="JL20">
        <f t="shared" si="339"/>
        <v>0</v>
      </c>
      <c r="JM20">
        <f t="shared" si="340"/>
        <v>0</v>
      </c>
      <c r="JN20">
        <f t="shared" si="341"/>
        <v>0</v>
      </c>
      <c r="JO20">
        <f t="shared" si="342"/>
        <v>0</v>
      </c>
      <c r="JP20">
        <f t="shared" si="343"/>
        <v>0</v>
      </c>
      <c r="JQ20">
        <f t="shared" si="344"/>
        <v>0</v>
      </c>
      <c r="JR20">
        <f t="shared" si="345"/>
        <v>0</v>
      </c>
      <c r="JS20">
        <f t="shared" si="346"/>
        <v>0</v>
      </c>
      <c r="JT20">
        <f t="shared" si="347"/>
        <v>0</v>
      </c>
      <c r="JU20">
        <f t="shared" si="348"/>
        <v>0</v>
      </c>
      <c r="JV20">
        <f t="shared" si="349"/>
        <v>0</v>
      </c>
      <c r="JW20">
        <f t="shared" si="350"/>
        <v>0</v>
      </c>
      <c r="JX20">
        <f t="shared" si="351"/>
        <v>0</v>
      </c>
      <c r="JY20">
        <f t="shared" si="352"/>
        <v>0</v>
      </c>
      <c r="JZ20">
        <f t="shared" si="353"/>
        <v>0</v>
      </c>
      <c r="KA20">
        <f t="shared" si="354"/>
        <v>0</v>
      </c>
      <c r="KB20">
        <f t="shared" si="355"/>
        <v>0</v>
      </c>
      <c r="KC20">
        <f t="shared" si="356"/>
        <v>0</v>
      </c>
      <c r="KD20">
        <f t="shared" si="357"/>
        <v>0</v>
      </c>
      <c r="KE20">
        <f t="shared" si="358"/>
        <v>0</v>
      </c>
      <c r="KF20">
        <f t="shared" si="359"/>
        <v>0</v>
      </c>
      <c r="KG20">
        <f t="shared" si="360"/>
        <v>0</v>
      </c>
      <c r="KH20">
        <f t="shared" si="361"/>
        <v>0</v>
      </c>
      <c r="KI20">
        <f t="shared" si="362"/>
        <v>0</v>
      </c>
      <c r="KJ20">
        <f t="shared" si="363"/>
        <v>0</v>
      </c>
      <c r="KK20">
        <f t="shared" si="364"/>
        <v>0</v>
      </c>
      <c r="KL20">
        <f t="shared" si="365"/>
        <v>0</v>
      </c>
      <c r="KM20">
        <f t="shared" si="366"/>
        <v>0</v>
      </c>
      <c r="KN20">
        <f t="shared" si="367"/>
        <v>0</v>
      </c>
      <c r="KO20">
        <f t="shared" si="368"/>
        <v>0</v>
      </c>
      <c r="KP20">
        <f t="shared" si="369"/>
        <v>0</v>
      </c>
      <c r="KQ20">
        <f t="shared" si="370"/>
        <v>0</v>
      </c>
      <c r="KR20">
        <f t="shared" si="371"/>
        <v>0</v>
      </c>
      <c r="KS20">
        <f t="shared" si="372"/>
        <v>0</v>
      </c>
      <c r="KT20">
        <f t="shared" si="373"/>
        <v>0</v>
      </c>
      <c r="KU20">
        <f t="shared" si="374"/>
        <v>0</v>
      </c>
      <c r="KV20">
        <f t="shared" si="375"/>
        <v>0</v>
      </c>
      <c r="KW20">
        <f t="shared" si="376"/>
        <v>0</v>
      </c>
      <c r="KX20">
        <f t="shared" si="377"/>
        <v>0</v>
      </c>
      <c r="KY20">
        <f t="shared" si="378"/>
        <v>0</v>
      </c>
      <c r="KZ20">
        <f t="shared" si="379"/>
        <v>0</v>
      </c>
      <c r="LA20">
        <f t="shared" si="380"/>
        <v>0</v>
      </c>
      <c r="LB20">
        <f t="shared" si="381"/>
        <v>0</v>
      </c>
      <c r="LC20">
        <f t="shared" si="382"/>
        <v>0</v>
      </c>
      <c r="LD20">
        <f t="shared" si="383"/>
        <v>0</v>
      </c>
      <c r="LE20">
        <f t="shared" si="384"/>
        <v>0</v>
      </c>
      <c r="LF20">
        <f t="shared" si="385"/>
        <v>0</v>
      </c>
      <c r="LG20">
        <f t="shared" si="386"/>
        <v>1</v>
      </c>
      <c r="LH20">
        <f t="shared" si="387"/>
        <v>0</v>
      </c>
      <c r="LI20">
        <f t="shared" si="388"/>
        <v>0</v>
      </c>
      <c r="LJ20">
        <f t="shared" si="389"/>
        <v>0</v>
      </c>
      <c r="LK20">
        <f t="shared" si="390"/>
        <v>0</v>
      </c>
      <c r="LL20">
        <f t="shared" si="391"/>
        <v>0</v>
      </c>
      <c r="LN20">
        <f t="shared" si="392"/>
        <v>1</v>
      </c>
      <c r="LO20" s="12">
        <f t="shared" si="464"/>
        <v>100</v>
      </c>
      <c r="LQ20">
        <f t="shared" ref="LQ20:LR20" si="583">COUNTIFS($NG21:$NL30,NG30)</f>
        <v>1</v>
      </c>
      <c r="LR20">
        <f t="shared" si="583"/>
        <v>2</v>
      </c>
      <c r="LS20">
        <f t="shared" si="466"/>
        <v>2</v>
      </c>
      <c r="LT20">
        <f t="shared" si="467"/>
        <v>1</v>
      </c>
      <c r="LU20">
        <f t="shared" si="468"/>
        <v>2</v>
      </c>
      <c r="LV20">
        <f t="shared" si="394"/>
        <v>3</v>
      </c>
      <c r="LX20" s="5">
        <f t="shared" ref="LX20:MC20" si="584">COUNTIFS($NG20:$NL29,NG30)</f>
        <v>0</v>
      </c>
      <c r="LY20" s="5">
        <f t="shared" si="584"/>
        <v>1</v>
      </c>
      <c r="LZ20" s="5">
        <f t="shared" si="584"/>
        <v>1</v>
      </c>
      <c r="MA20" s="5">
        <f t="shared" si="584"/>
        <v>0</v>
      </c>
      <c r="MB20" s="5">
        <f t="shared" si="584"/>
        <v>1</v>
      </c>
      <c r="MC20" s="5">
        <f t="shared" si="584"/>
        <v>3</v>
      </c>
      <c r="MD20" s="5"/>
      <c r="ME20" s="5">
        <f t="shared" si="395"/>
        <v>0</v>
      </c>
      <c r="MF20" s="5">
        <f t="shared" si="396"/>
        <v>0</v>
      </c>
      <c r="MG20" s="5">
        <f t="shared" si="469"/>
        <v>0</v>
      </c>
      <c r="MH20" s="5">
        <f t="shared" si="470"/>
        <v>0</v>
      </c>
      <c r="MI20" s="5">
        <f t="shared" si="397"/>
        <v>0</v>
      </c>
      <c r="MJ20" s="5">
        <f t="shared" si="398"/>
        <v>1</v>
      </c>
      <c r="MK20" s="5"/>
      <c r="ML20" s="20">
        <f t="shared" si="471"/>
        <v>1</v>
      </c>
      <c r="MN20" s="4">
        <f t="shared" si="499"/>
        <v>0</v>
      </c>
      <c r="MO20" s="4">
        <f t="shared" si="500"/>
        <v>0</v>
      </c>
      <c r="MP20" s="4">
        <f t="shared" si="501"/>
        <v>0</v>
      </c>
      <c r="MQ20" s="4">
        <f t="shared" si="502"/>
        <v>0</v>
      </c>
      <c r="MR20" s="4">
        <f t="shared" si="503"/>
        <v>0</v>
      </c>
      <c r="MS20" s="4">
        <f t="shared" si="504"/>
        <v>3</v>
      </c>
      <c r="MU20">
        <f t="shared" si="472"/>
        <v>1</v>
      </c>
      <c r="MV20">
        <f t="shared" si="400"/>
        <v>0</v>
      </c>
      <c r="MW20">
        <f t="shared" si="473"/>
        <v>0</v>
      </c>
      <c r="MX20">
        <f>IF(COUNTIFS($NG21:$NL29,NJ30)&gt;0,0,1)</f>
        <v>1</v>
      </c>
      <c r="MY20">
        <f t="shared" si="485"/>
        <v>0</v>
      </c>
      <c r="MZ20">
        <f t="shared" si="486"/>
        <v>0</v>
      </c>
      <c r="NA20">
        <f t="shared" si="402"/>
        <v>2</v>
      </c>
      <c r="NB20">
        <f t="shared" si="403"/>
        <v>2</v>
      </c>
      <c r="NC20">
        <f t="shared" si="404"/>
        <v>0</v>
      </c>
      <c r="ND20" s="6">
        <f t="shared" si="405"/>
        <v>20</v>
      </c>
      <c r="NE20" s="6">
        <f>COUNTIFS(RN$2:RN$206,ND20)</f>
        <v>31</v>
      </c>
      <c r="NF20" s="6"/>
      <c r="NG20" s="10">
        <v>13</v>
      </c>
      <c r="NH20" s="10">
        <v>20</v>
      </c>
      <c r="NI20" s="10">
        <v>33</v>
      </c>
      <c r="NJ20" s="10">
        <v>52</v>
      </c>
      <c r="NK20" s="10">
        <v>54</v>
      </c>
      <c r="NL20" s="10">
        <v>56</v>
      </c>
      <c r="NM20" s="10"/>
      <c r="NN20" s="1">
        <f t="shared" si="406"/>
        <v>1</v>
      </c>
      <c r="NO20" s="1">
        <f t="shared" si="407"/>
        <v>1</v>
      </c>
      <c r="NP20" s="30">
        <f t="shared" si="408"/>
        <v>2</v>
      </c>
      <c r="NQ20" s="10"/>
      <c r="NR20" s="1">
        <f t="shared" si="409"/>
        <v>7</v>
      </c>
      <c r="NS20" s="1">
        <f t="shared" si="410"/>
        <v>13</v>
      </c>
      <c r="NT20" s="1">
        <f t="shared" si="411"/>
        <v>19</v>
      </c>
      <c r="NU20" s="1">
        <f t="shared" si="412"/>
        <v>2</v>
      </c>
      <c r="NV20" s="1">
        <f t="shared" si="413"/>
        <v>2</v>
      </c>
      <c r="NW20" s="1"/>
      <c r="NX20" s="1">
        <f t="shared" si="414"/>
        <v>4</v>
      </c>
      <c r="NY20" s="1"/>
      <c r="NZ20" s="1">
        <f t="shared" si="415"/>
        <v>2</v>
      </c>
      <c r="OA20" s="1">
        <f t="shared" si="255"/>
        <v>3</v>
      </c>
      <c r="OB20" s="1">
        <f t="shared" si="256"/>
        <v>4</v>
      </c>
      <c r="OC20" s="1">
        <f t="shared" si="257"/>
        <v>6</v>
      </c>
      <c r="OD20" s="1">
        <f t="shared" si="258"/>
        <v>6</v>
      </c>
      <c r="OE20" s="1">
        <f t="shared" si="259"/>
        <v>6</v>
      </c>
      <c r="OF20" s="1"/>
      <c r="OG20" s="1">
        <f t="shared" si="416"/>
        <v>4</v>
      </c>
      <c r="OH20" s="1"/>
      <c r="OI20" s="1">
        <f t="shared" si="474"/>
        <v>7</v>
      </c>
      <c r="OJ20" s="1">
        <f t="shared" si="417"/>
        <v>2</v>
      </c>
      <c r="OK20" s="1">
        <f t="shared" si="418"/>
        <v>2</v>
      </c>
      <c r="OL20" s="1">
        <f t="shared" si="419"/>
        <v>4</v>
      </c>
      <c r="OM20" s="1">
        <f t="shared" si="420"/>
        <v>0</v>
      </c>
      <c r="ON20" s="1">
        <f t="shared" si="421"/>
        <v>6</v>
      </c>
      <c r="OO20" s="1"/>
      <c r="OP20" s="1">
        <f t="shared" si="422"/>
        <v>1</v>
      </c>
      <c r="OQ20" s="1">
        <f t="shared" si="475"/>
        <v>5</v>
      </c>
      <c r="OR20" s="1">
        <f t="shared" si="423"/>
        <v>4</v>
      </c>
      <c r="OS20" s="32">
        <f t="shared" si="424"/>
        <v>5</v>
      </c>
      <c r="OT20" s="1">
        <f t="shared" si="425"/>
        <v>-1</v>
      </c>
      <c r="OU20" s="1">
        <f t="shared" si="426"/>
        <v>0</v>
      </c>
      <c r="OV20" s="19">
        <f t="shared" si="260"/>
        <v>5</v>
      </c>
      <c r="OW20" s="1"/>
      <c r="OX20" s="19">
        <f t="shared" si="427"/>
        <v>5</v>
      </c>
      <c r="OY20" s="1">
        <f t="shared" si="261"/>
        <v>4</v>
      </c>
      <c r="OZ20" s="1"/>
      <c r="PA20" s="1">
        <f t="shared" si="262"/>
        <v>5</v>
      </c>
      <c r="PB20" s="1"/>
      <c r="PC20" s="1"/>
      <c r="PD20" s="19">
        <f t="shared" si="263"/>
        <v>5</v>
      </c>
      <c r="PE20" s="1"/>
      <c r="PF20" s="24">
        <f t="shared" si="264"/>
        <v>0</v>
      </c>
      <c r="PH20" s="10"/>
      <c r="PI20" s="1">
        <f t="shared" si="476"/>
        <v>7</v>
      </c>
      <c r="PJ20" s="19">
        <f t="shared" si="265"/>
        <v>2</v>
      </c>
      <c r="PK20" s="1">
        <f t="shared" si="429"/>
        <v>2</v>
      </c>
      <c r="PL20" s="19">
        <f t="shared" si="266"/>
        <v>1</v>
      </c>
      <c r="PM20" s="1">
        <f t="shared" si="477"/>
        <v>2</v>
      </c>
      <c r="PN20" s="19">
        <f t="shared" si="267"/>
        <v>2</v>
      </c>
      <c r="PO20" s="1">
        <f t="shared" si="430"/>
        <v>4</v>
      </c>
      <c r="PP20" s="19">
        <f t="shared" si="268"/>
        <v>3</v>
      </c>
      <c r="PQ20" s="1">
        <f t="shared" si="431"/>
        <v>0</v>
      </c>
      <c r="PR20" s="19">
        <f t="shared" si="269"/>
        <v>0</v>
      </c>
      <c r="PS20" s="1">
        <f t="shared" si="432"/>
        <v>6</v>
      </c>
      <c r="PT20" s="19">
        <f t="shared" si="270"/>
        <v>1</v>
      </c>
      <c r="PV20" s="1">
        <f t="shared" si="271"/>
        <v>7</v>
      </c>
      <c r="PW20" s="1">
        <f t="shared" si="272"/>
        <v>8</v>
      </c>
      <c r="PX20" s="1">
        <f t="shared" si="273"/>
        <v>100</v>
      </c>
      <c r="PY20" s="1">
        <f t="shared" si="274"/>
        <v>100</v>
      </c>
      <c r="PZ20" s="1">
        <f t="shared" si="275"/>
        <v>100</v>
      </c>
      <c r="QA20" s="1">
        <f t="shared" si="276"/>
        <v>100</v>
      </c>
      <c r="QB20" s="1"/>
      <c r="QC20" s="1">
        <f t="shared" si="277"/>
        <v>100</v>
      </c>
      <c r="QD20" s="1">
        <f t="shared" si="278"/>
        <v>100</v>
      </c>
      <c r="QE20" s="1">
        <f t="shared" si="279"/>
        <v>100</v>
      </c>
      <c r="QF20" s="1">
        <f t="shared" si="280"/>
        <v>2</v>
      </c>
      <c r="QG20" s="1">
        <f t="shared" si="281"/>
        <v>100</v>
      </c>
      <c r="QH20" s="1">
        <f t="shared" si="282"/>
        <v>100</v>
      </c>
      <c r="QI20" s="1"/>
      <c r="QJ20" s="1">
        <f t="shared" si="283"/>
        <v>100</v>
      </c>
      <c r="QK20" s="1">
        <f t="shared" si="284"/>
        <v>100</v>
      </c>
      <c r="QL20" s="1">
        <f t="shared" si="285"/>
        <v>100</v>
      </c>
      <c r="QM20" s="1">
        <f t="shared" si="286"/>
        <v>3</v>
      </c>
      <c r="QN20" s="1">
        <f t="shared" si="287"/>
        <v>2</v>
      </c>
      <c r="QO20" s="1">
        <f t="shared" si="288"/>
        <v>100</v>
      </c>
      <c r="QP20" s="1"/>
      <c r="QQ20" s="1">
        <f t="shared" si="289"/>
        <v>100</v>
      </c>
      <c r="QR20" s="1">
        <f t="shared" si="290"/>
        <v>100</v>
      </c>
      <c r="QS20" s="1">
        <f t="shared" si="291"/>
        <v>100</v>
      </c>
      <c r="QT20" s="1">
        <f t="shared" si="292"/>
        <v>4</v>
      </c>
      <c r="QU20" s="1">
        <f t="shared" si="293"/>
        <v>100</v>
      </c>
      <c r="QV20" s="1">
        <f t="shared" si="294"/>
        <v>9</v>
      </c>
      <c r="QW20" s="1"/>
      <c r="QX20" s="1">
        <f t="shared" si="295"/>
        <v>100</v>
      </c>
      <c r="QY20" s="1">
        <f t="shared" si="296"/>
        <v>100</v>
      </c>
      <c r="QZ20" s="1">
        <f t="shared" si="297"/>
        <v>100</v>
      </c>
      <c r="RA20" s="1">
        <f t="shared" si="298"/>
        <v>100</v>
      </c>
      <c r="RB20" s="1">
        <f t="shared" si="299"/>
        <v>100</v>
      </c>
      <c r="RC20" s="1">
        <f t="shared" si="300"/>
        <v>100</v>
      </c>
      <c r="RD20" s="1"/>
      <c r="RE20" s="1">
        <f t="shared" si="301"/>
        <v>100</v>
      </c>
      <c r="RF20" s="1">
        <f t="shared" si="302"/>
        <v>100</v>
      </c>
      <c r="RG20" s="1">
        <f t="shared" si="303"/>
        <v>100</v>
      </c>
      <c r="RH20" s="1">
        <f t="shared" si="304"/>
        <v>100</v>
      </c>
      <c r="RI20" s="1">
        <f t="shared" si="305"/>
        <v>100</v>
      </c>
      <c r="RJ20" s="1">
        <f t="shared" si="306"/>
        <v>6</v>
      </c>
      <c r="RK20" s="10"/>
      <c r="RL20">
        <f>SUM(IF(FREQUENCY(NG21:NL29,NG21:NL29)&gt;0,1))</f>
        <v>40</v>
      </c>
      <c r="RM20">
        <f t="shared" si="478"/>
        <v>21</v>
      </c>
      <c r="RN20">
        <f>59-COUNTIFS(RO20:TU20,"x")</f>
        <v>18</v>
      </c>
      <c r="RO20" t="str">
        <f t="shared" ref="RO20:ST20" si="585">IF(COUNTIFS($NG20:$NL29,RO$1),"x",RO$1)</f>
        <v>x</v>
      </c>
      <c r="RP20" t="str">
        <f t="shared" si="585"/>
        <v>x</v>
      </c>
      <c r="RQ20" t="str">
        <f t="shared" si="585"/>
        <v>x</v>
      </c>
      <c r="RR20" t="str">
        <f t="shared" si="585"/>
        <v>x</v>
      </c>
      <c r="RS20" t="str">
        <f t="shared" si="585"/>
        <v>x</v>
      </c>
      <c r="RT20">
        <f t="shared" si="585"/>
        <v>6</v>
      </c>
      <c r="RU20">
        <f t="shared" si="585"/>
        <v>7</v>
      </c>
      <c r="RV20" t="str">
        <f t="shared" si="585"/>
        <v>x</v>
      </c>
      <c r="RW20" t="str">
        <f t="shared" si="585"/>
        <v>x</v>
      </c>
      <c r="RX20" s="2">
        <f t="shared" si="585"/>
        <v>10</v>
      </c>
      <c r="RY20" t="str">
        <f t="shared" si="585"/>
        <v>x</v>
      </c>
      <c r="RZ20">
        <f t="shared" si="585"/>
        <v>12</v>
      </c>
      <c r="SA20" t="str">
        <f t="shared" si="585"/>
        <v>x</v>
      </c>
      <c r="SB20" t="str">
        <f t="shared" si="585"/>
        <v>x</v>
      </c>
      <c r="SC20" t="str">
        <f t="shared" si="585"/>
        <v>x</v>
      </c>
      <c r="SD20">
        <f t="shared" si="585"/>
        <v>16</v>
      </c>
      <c r="SE20">
        <f t="shared" si="585"/>
        <v>17</v>
      </c>
      <c r="SF20" t="str">
        <f t="shared" si="585"/>
        <v>x</v>
      </c>
      <c r="SG20">
        <f t="shared" si="585"/>
        <v>19</v>
      </c>
      <c r="SH20" t="str">
        <f t="shared" si="585"/>
        <v>x</v>
      </c>
      <c r="SI20" s="2">
        <f t="shared" si="585"/>
        <v>21</v>
      </c>
      <c r="SJ20">
        <f t="shared" si="585"/>
        <v>22</v>
      </c>
      <c r="SK20" t="str">
        <f t="shared" si="585"/>
        <v>x</v>
      </c>
      <c r="SL20" t="str">
        <f t="shared" si="585"/>
        <v>x</v>
      </c>
      <c r="SM20" t="str">
        <f t="shared" si="585"/>
        <v>x</v>
      </c>
      <c r="SN20" t="str">
        <f t="shared" si="585"/>
        <v>x</v>
      </c>
      <c r="SO20" t="str">
        <f t="shared" si="585"/>
        <v>x</v>
      </c>
      <c r="SP20" t="str">
        <f t="shared" si="585"/>
        <v>x</v>
      </c>
      <c r="SQ20" t="str">
        <f t="shared" si="585"/>
        <v>x</v>
      </c>
      <c r="SR20">
        <f t="shared" si="585"/>
        <v>30</v>
      </c>
      <c r="SS20" t="str">
        <f t="shared" si="585"/>
        <v>x</v>
      </c>
      <c r="ST20" t="str">
        <f t="shared" si="585"/>
        <v>x</v>
      </c>
      <c r="SU20" t="str">
        <f t="shared" ref="SU20:TU20" si="586">IF(COUNTIFS($NG20:$NL29,SU$1),"x",SU$1)</f>
        <v>x</v>
      </c>
      <c r="SV20" t="str">
        <f t="shared" si="586"/>
        <v>x</v>
      </c>
      <c r="SW20" t="str">
        <f t="shared" si="586"/>
        <v>x</v>
      </c>
      <c r="SX20">
        <f t="shared" si="586"/>
        <v>36</v>
      </c>
      <c r="SY20" t="str">
        <f t="shared" si="586"/>
        <v>x</v>
      </c>
      <c r="SZ20">
        <f t="shared" si="586"/>
        <v>38</v>
      </c>
      <c r="TA20" t="str">
        <f t="shared" si="586"/>
        <v>x</v>
      </c>
      <c r="TB20" t="str">
        <f t="shared" si="586"/>
        <v>x</v>
      </c>
      <c r="TC20" t="str">
        <f t="shared" si="586"/>
        <v>x</v>
      </c>
      <c r="TD20">
        <f t="shared" si="586"/>
        <v>42</v>
      </c>
      <c r="TE20" t="str">
        <f t="shared" si="586"/>
        <v>x</v>
      </c>
      <c r="TF20" t="str">
        <f t="shared" si="586"/>
        <v>x</v>
      </c>
      <c r="TG20">
        <f t="shared" si="586"/>
        <v>45</v>
      </c>
      <c r="TH20">
        <f t="shared" si="586"/>
        <v>46</v>
      </c>
      <c r="TI20">
        <f t="shared" si="586"/>
        <v>47</v>
      </c>
      <c r="TJ20" t="str">
        <f t="shared" si="586"/>
        <v>x</v>
      </c>
      <c r="TK20" t="str">
        <f t="shared" si="586"/>
        <v>x</v>
      </c>
      <c r="TL20" t="str">
        <f t="shared" si="586"/>
        <v>x</v>
      </c>
      <c r="TM20" t="str">
        <f t="shared" si="586"/>
        <v>x</v>
      </c>
      <c r="TN20" t="str">
        <f t="shared" si="586"/>
        <v>x</v>
      </c>
      <c r="TO20" t="str">
        <f t="shared" si="586"/>
        <v>x</v>
      </c>
      <c r="TP20" t="str">
        <f t="shared" si="586"/>
        <v>x</v>
      </c>
      <c r="TQ20" t="str">
        <f t="shared" si="586"/>
        <v>x</v>
      </c>
      <c r="TR20" t="str">
        <f t="shared" si="586"/>
        <v>x</v>
      </c>
      <c r="TS20">
        <f t="shared" si="586"/>
        <v>57</v>
      </c>
      <c r="TT20" t="str">
        <f t="shared" si="586"/>
        <v>x</v>
      </c>
      <c r="TU20">
        <f t="shared" si="586"/>
        <v>59</v>
      </c>
      <c r="TV20">
        <f t="shared" si="436"/>
        <v>21</v>
      </c>
      <c r="TW20">
        <f t="shared" ref="TW20:WC20" si="587">IF(COUNTIFS($NG20:$NL28,TW$1),"x",TW$1)</f>
        <v>1</v>
      </c>
      <c r="TX20" t="str">
        <f t="shared" si="587"/>
        <v>x</v>
      </c>
      <c r="TY20">
        <f t="shared" si="587"/>
        <v>3</v>
      </c>
      <c r="TZ20" t="str">
        <f t="shared" si="587"/>
        <v>x</v>
      </c>
      <c r="UA20" t="str">
        <f t="shared" si="587"/>
        <v>x</v>
      </c>
      <c r="UB20">
        <f t="shared" si="587"/>
        <v>6</v>
      </c>
      <c r="UC20">
        <f t="shared" si="587"/>
        <v>7</v>
      </c>
      <c r="UD20" t="str">
        <f t="shared" si="587"/>
        <v>x</v>
      </c>
      <c r="UE20" t="str">
        <f t="shared" si="587"/>
        <v>x</v>
      </c>
      <c r="UF20">
        <f t="shared" si="587"/>
        <v>10</v>
      </c>
      <c r="UG20" t="str">
        <f t="shared" si="587"/>
        <v>x</v>
      </c>
      <c r="UH20">
        <f t="shared" si="587"/>
        <v>12</v>
      </c>
      <c r="UI20" t="str">
        <f t="shared" si="587"/>
        <v>x</v>
      </c>
      <c r="UJ20" t="str">
        <f t="shared" si="587"/>
        <v>x</v>
      </c>
      <c r="UK20" t="str">
        <f t="shared" si="587"/>
        <v>x</v>
      </c>
      <c r="UL20">
        <f t="shared" si="587"/>
        <v>16</v>
      </c>
      <c r="UM20">
        <f t="shared" si="587"/>
        <v>17</v>
      </c>
      <c r="UN20" t="str">
        <f t="shared" si="587"/>
        <v>x</v>
      </c>
      <c r="UO20">
        <f t="shared" si="587"/>
        <v>19</v>
      </c>
      <c r="UP20" t="str">
        <f t="shared" si="587"/>
        <v>x</v>
      </c>
      <c r="UQ20">
        <f t="shared" si="587"/>
        <v>21</v>
      </c>
      <c r="UR20">
        <f t="shared" si="587"/>
        <v>22</v>
      </c>
      <c r="US20" t="str">
        <f t="shared" si="587"/>
        <v>x</v>
      </c>
      <c r="UT20" t="str">
        <f t="shared" si="587"/>
        <v>x</v>
      </c>
      <c r="UU20" t="str">
        <f t="shared" si="587"/>
        <v>x</v>
      </c>
      <c r="UV20" t="str">
        <f t="shared" si="587"/>
        <v>x</v>
      </c>
      <c r="UW20" t="str">
        <f t="shared" si="587"/>
        <v>x</v>
      </c>
      <c r="UX20" t="str">
        <f t="shared" si="587"/>
        <v>x</v>
      </c>
      <c r="UY20" t="str">
        <f t="shared" si="587"/>
        <v>x</v>
      </c>
      <c r="UZ20">
        <f t="shared" si="587"/>
        <v>30</v>
      </c>
      <c r="VA20" t="str">
        <f t="shared" si="587"/>
        <v>x</v>
      </c>
      <c r="VB20" t="str">
        <f t="shared" si="587"/>
        <v>x</v>
      </c>
      <c r="VC20" t="str">
        <f t="shared" si="587"/>
        <v>x</v>
      </c>
      <c r="VD20" t="str">
        <f t="shared" si="587"/>
        <v>x</v>
      </c>
      <c r="VE20" t="str">
        <f t="shared" si="587"/>
        <v>x</v>
      </c>
      <c r="VF20">
        <f t="shared" si="587"/>
        <v>36</v>
      </c>
      <c r="VG20" t="str">
        <f t="shared" si="587"/>
        <v>x</v>
      </c>
      <c r="VH20">
        <f t="shared" si="587"/>
        <v>38</v>
      </c>
      <c r="VI20" t="str">
        <f t="shared" si="587"/>
        <v>x</v>
      </c>
      <c r="VJ20" t="str">
        <f t="shared" si="587"/>
        <v>x</v>
      </c>
      <c r="VK20" t="str">
        <f t="shared" si="587"/>
        <v>x</v>
      </c>
      <c r="VL20">
        <f t="shared" si="587"/>
        <v>42</v>
      </c>
      <c r="VM20">
        <f t="shared" si="587"/>
        <v>43</v>
      </c>
      <c r="VN20" t="str">
        <f t="shared" si="587"/>
        <v>x</v>
      </c>
      <c r="VO20">
        <f t="shared" si="587"/>
        <v>45</v>
      </c>
      <c r="VP20">
        <f t="shared" si="587"/>
        <v>46</v>
      </c>
      <c r="VQ20">
        <f t="shared" si="587"/>
        <v>47</v>
      </c>
      <c r="VR20" t="str">
        <f t="shared" si="587"/>
        <v>x</v>
      </c>
      <c r="VS20" t="str">
        <f t="shared" si="587"/>
        <v>x</v>
      </c>
      <c r="VT20" t="str">
        <f t="shared" si="587"/>
        <v>x</v>
      </c>
      <c r="VU20" t="str">
        <f t="shared" si="587"/>
        <v>x</v>
      </c>
      <c r="VV20" t="str">
        <f t="shared" si="587"/>
        <v>x</v>
      </c>
      <c r="VW20" t="str">
        <f t="shared" si="587"/>
        <v>x</v>
      </c>
      <c r="VX20" t="str">
        <f t="shared" si="587"/>
        <v>x</v>
      </c>
      <c r="VY20" t="str">
        <f t="shared" si="587"/>
        <v>x</v>
      </c>
      <c r="VZ20" t="str">
        <f t="shared" si="587"/>
        <v>x</v>
      </c>
      <c r="WA20">
        <f t="shared" si="587"/>
        <v>57</v>
      </c>
      <c r="WB20" t="str">
        <f t="shared" si="587"/>
        <v>x</v>
      </c>
      <c r="WC20">
        <f t="shared" si="587"/>
        <v>59</v>
      </c>
      <c r="WE20">
        <f>COUNTIFS(NG20:NL20,"&lt;10")</f>
        <v>0</v>
      </c>
      <c r="WF20">
        <f t="shared" si="438"/>
        <v>1</v>
      </c>
      <c r="WG20">
        <f t="shared" si="309"/>
        <v>1</v>
      </c>
      <c r="WH20">
        <f t="shared" si="310"/>
        <v>1</v>
      </c>
      <c r="WI20">
        <f t="shared" si="311"/>
        <v>0</v>
      </c>
      <c r="WJ20">
        <f t="shared" si="312"/>
        <v>3</v>
      </c>
      <c r="WL20" s="1">
        <f t="shared" si="439"/>
        <v>7</v>
      </c>
      <c r="WM20" s="1">
        <f t="shared" si="440"/>
        <v>2</v>
      </c>
      <c r="WN20" s="1">
        <f t="shared" si="441"/>
        <v>2</v>
      </c>
      <c r="WO20" s="1">
        <f t="shared" si="442"/>
        <v>4</v>
      </c>
      <c r="WP20" s="1">
        <f t="shared" si="443"/>
        <v>0</v>
      </c>
      <c r="WQ20" s="1">
        <f t="shared" si="444"/>
        <v>6</v>
      </c>
      <c r="WS20">
        <f t="shared" si="445"/>
        <v>7</v>
      </c>
      <c r="WT20">
        <f t="shared" si="446"/>
        <v>2</v>
      </c>
      <c r="WU20">
        <f t="shared" si="447"/>
        <v>2</v>
      </c>
      <c r="WV20">
        <f t="shared" si="448"/>
        <v>4</v>
      </c>
      <c r="WW20">
        <f t="shared" si="449"/>
        <v>100</v>
      </c>
      <c r="WX20">
        <f t="shared" si="450"/>
        <v>6</v>
      </c>
      <c r="WZ20" s="4">
        <f t="shared" si="451"/>
        <v>2</v>
      </c>
      <c r="XB20" s="3">
        <f t="shared" si="452"/>
        <v>7</v>
      </c>
      <c r="XD20" s="3">
        <f t="shared" si="453"/>
        <v>3</v>
      </c>
      <c r="XE20" s="4">
        <f t="shared" si="454"/>
        <v>5</v>
      </c>
      <c r="XG20" s="4">
        <f t="shared" si="455"/>
        <v>0.6</v>
      </c>
      <c r="XI20" s="4">
        <v>0.33333333333333331</v>
      </c>
      <c r="XK20">
        <f t="shared" si="456"/>
        <v>3</v>
      </c>
      <c r="XM20">
        <f t="shared" si="482"/>
        <v>0</v>
      </c>
      <c r="XN20">
        <f t="shared" si="457"/>
        <v>0</v>
      </c>
      <c r="XO20" s="1">
        <f t="shared" si="458"/>
        <v>2</v>
      </c>
      <c r="XP20">
        <f t="shared" si="459"/>
        <v>0</v>
      </c>
      <c r="XR20">
        <f t="shared" si="460"/>
        <v>0</v>
      </c>
    </row>
    <row r="21" spans="4:642">
      <c r="D21" s="4">
        <f t="shared" si="118"/>
        <v>0</v>
      </c>
      <c r="E21" s="4">
        <f t="shared" si="119"/>
        <v>0</v>
      </c>
      <c r="F21" s="4">
        <f t="shared" si="120"/>
        <v>0</v>
      </c>
      <c r="G21" s="4">
        <f t="shared" si="121"/>
        <v>0</v>
      </c>
      <c r="H21" s="4">
        <f t="shared" si="122"/>
        <v>0</v>
      </c>
      <c r="I21" s="4">
        <f t="shared" si="123"/>
        <v>0</v>
      </c>
      <c r="J21" s="4">
        <f t="shared" si="124"/>
        <v>0</v>
      </c>
      <c r="K21" s="4">
        <f t="shared" si="125"/>
        <v>0</v>
      </c>
      <c r="L21" s="4">
        <f t="shared" si="126"/>
        <v>25</v>
      </c>
      <c r="M21" s="4">
        <f t="shared" si="314"/>
        <v>0</v>
      </c>
      <c r="N21" s="4">
        <f t="shared" si="127"/>
        <v>0</v>
      </c>
      <c r="O21" s="4">
        <f t="shared" si="128"/>
        <v>0</v>
      </c>
      <c r="P21" s="4">
        <f t="shared" si="129"/>
        <v>0</v>
      </c>
      <c r="Q21" s="4">
        <f t="shared" si="130"/>
        <v>0</v>
      </c>
      <c r="R21" s="4">
        <f t="shared" si="131"/>
        <v>0</v>
      </c>
      <c r="S21" s="4">
        <f t="shared" si="132"/>
        <v>0</v>
      </c>
      <c r="T21" s="4">
        <f t="shared" si="133"/>
        <v>0</v>
      </c>
      <c r="U21" s="4">
        <f t="shared" si="134"/>
        <v>13</v>
      </c>
      <c r="V21" s="4">
        <f t="shared" si="135"/>
        <v>0</v>
      </c>
      <c r="W21" s="4">
        <f t="shared" si="136"/>
        <v>0</v>
      </c>
      <c r="X21" s="4">
        <f t="shared" si="137"/>
        <v>0</v>
      </c>
      <c r="Y21" s="4">
        <f t="shared" si="138"/>
        <v>0</v>
      </c>
      <c r="Z21" s="4">
        <f t="shared" si="139"/>
        <v>0</v>
      </c>
      <c r="AA21" s="4">
        <f t="shared" si="140"/>
        <v>17</v>
      </c>
      <c r="AB21" s="4">
        <f t="shared" si="141"/>
        <v>0</v>
      </c>
      <c r="AC21" s="4">
        <f t="shared" si="142"/>
        <v>0</v>
      </c>
      <c r="AD21" s="4">
        <f t="shared" si="143"/>
        <v>0</v>
      </c>
      <c r="AE21" s="4">
        <f t="shared" si="144"/>
        <v>0</v>
      </c>
      <c r="AF21" s="4">
        <f t="shared" si="145"/>
        <v>0</v>
      </c>
      <c r="AG21" s="4">
        <f t="shared" si="146"/>
        <v>0</v>
      </c>
      <c r="AH21" s="4">
        <f t="shared" si="147"/>
        <v>0</v>
      </c>
      <c r="AI21" s="4">
        <f t="shared" si="148"/>
        <v>0</v>
      </c>
      <c r="AJ21" s="4">
        <f t="shared" si="149"/>
        <v>0</v>
      </c>
      <c r="AK21" s="4">
        <f t="shared" si="150"/>
        <v>20</v>
      </c>
      <c r="AL21" s="4">
        <f t="shared" si="151"/>
        <v>0</v>
      </c>
      <c r="AM21" s="4">
        <f t="shared" si="152"/>
        <v>0</v>
      </c>
      <c r="AN21" s="4">
        <f t="shared" si="153"/>
        <v>0</v>
      </c>
      <c r="AO21" s="4">
        <f t="shared" si="154"/>
        <v>0</v>
      </c>
      <c r="AP21" s="4">
        <f t="shared" si="155"/>
        <v>0</v>
      </c>
      <c r="AQ21" s="4">
        <f t="shared" si="156"/>
        <v>0</v>
      </c>
      <c r="AR21" s="4">
        <f t="shared" si="157"/>
        <v>0</v>
      </c>
      <c r="AS21" s="4">
        <f t="shared" si="158"/>
        <v>0</v>
      </c>
      <c r="AT21" s="4">
        <f t="shared" si="159"/>
        <v>0</v>
      </c>
      <c r="AU21" s="4">
        <f t="shared" si="160"/>
        <v>0</v>
      </c>
      <c r="AV21" s="4">
        <f t="shared" si="161"/>
        <v>0</v>
      </c>
      <c r="AW21" s="4">
        <f t="shared" si="162"/>
        <v>0</v>
      </c>
      <c r="AX21" s="4">
        <f t="shared" si="163"/>
        <v>0</v>
      </c>
      <c r="AY21" s="4">
        <f t="shared" si="164"/>
        <v>0</v>
      </c>
      <c r="AZ21" s="4">
        <f t="shared" si="165"/>
        <v>12</v>
      </c>
      <c r="BA21" s="4">
        <f t="shared" si="166"/>
        <v>0</v>
      </c>
      <c r="BB21" s="4">
        <f t="shared" si="167"/>
        <v>0</v>
      </c>
      <c r="BC21" s="4">
        <f t="shared" si="168"/>
        <v>0</v>
      </c>
      <c r="BD21" s="4">
        <f t="shared" si="169"/>
        <v>0</v>
      </c>
      <c r="BE21" s="4">
        <f t="shared" si="170"/>
        <v>0</v>
      </c>
      <c r="BF21" s="4">
        <f t="shared" si="171"/>
        <v>0</v>
      </c>
      <c r="BG21" s="4">
        <f t="shared" si="172"/>
        <v>0</v>
      </c>
      <c r="BH21" s="4">
        <f t="shared" si="173"/>
        <v>0</v>
      </c>
      <c r="BI21" s="4">
        <f t="shared" si="174"/>
        <v>24</v>
      </c>
      <c r="BJ21" s="4">
        <f t="shared" si="175"/>
        <v>0</v>
      </c>
      <c r="BK21" s="4">
        <f t="shared" si="315"/>
        <v>18.5</v>
      </c>
      <c r="BL21" s="4">
        <f t="shared" si="316"/>
        <v>18.915254237288135</v>
      </c>
      <c r="BM21" s="4">
        <f t="shared" si="317"/>
        <v>26.481355932203389</v>
      </c>
      <c r="BN21" s="4">
        <f t="shared" si="318"/>
        <v>11.349152542372881</v>
      </c>
      <c r="BO21" s="4">
        <f t="shared" si="319"/>
        <v>18.915254237288135</v>
      </c>
      <c r="BP21" s="4">
        <f t="shared" si="320"/>
        <v>1116</v>
      </c>
      <c r="BQ21" s="4">
        <f>COUNTIFS($NG21:$NL$206,EF$1)</f>
        <v>13</v>
      </c>
      <c r="BR21" s="4">
        <f>COUNTIFS($NG21:$NL$206,EG$1)</f>
        <v>23</v>
      </c>
      <c r="BS21" s="4">
        <f>COUNTIFS($NG21:$NL$206,EH$1)</f>
        <v>20</v>
      </c>
      <c r="BT21" s="4">
        <f>COUNTIFS($NG21:$NL$206,EI$1)</f>
        <v>22</v>
      </c>
      <c r="BU21" s="4">
        <f>COUNTIFS($NG21:$NL$206,EJ$1)</f>
        <v>24</v>
      </c>
      <c r="BV21" s="4">
        <f>COUNTIFS($NG21:$NL$206,EK$1)</f>
        <v>16</v>
      </c>
      <c r="BW21" s="4">
        <f>COUNTIFS($NG21:$NL$206,EL$1)</f>
        <v>12</v>
      </c>
      <c r="BX21" s="4">
        <f>COUNTIFS($NG21:$NL$206,EM$1)</f>
        <v>16</v>
      </c>
      <c r="BY21" s="4">
        <f>COUNTIFS($NG21:$NL$206,EN$1)</f>
        <v>25</v>
      </c>
      <c r="BZ21" s="4">
        <f>COUNTIFS($NG21:$NL$206,EO$1)</f>
        <v>23</v>
      </c>
      <c r="CA21" s="4">
        <f>COUNTIFS($NG21:$NL$206,EP$1)</f>
        <v>26</v>
      </c>
      <c r="CB21" s="4">
        <f>COUNTIFS($NG21:$NL$206,EQ$1)</f>
        <v>22</v>
      </c>
      <c r="CC21" s="4">
        <f>COUNTIFS($NG21:$NL$206,ER$1)</f>
        <v>13</v>
      </c>
      <c r="CD21" s="4">
        <f>COUNTIFS($NG21:$NL$206,ES$1)</f>
        <v>17</v>
      </c>
      <c r="CE21" s="4">
        <f>COUNTIFS($NG21:$NL$206,ET$1)</f>
        <v>20</v>
      </c>
      <c r="CF21" s="4">
        <f>COUNTIFS($NG21:$NL$206,EU$1)</f>
        <v>16</v>
      </c>
      <c r="CG21" s="4">
        <f>COUNTIFS($NG21:$NL$206,EV$1)</f>
        <v>26</v>
      </c>
      <c r="CH21" s="4">
        <f>COUNTIFS($NG21:$NL$206,EW$1)</f>
        <v>13</v>
      </c>
      <c r="CI21" s="4">
        <f>COUNTIFS($NG21:$NL$206,EX$1)</f>
        <v>21</v>
      </c>
      <c r="CJ21" s="4">
        <f>COUNTIFS($NG21:$NL$206,EY$1)</f>
        <v>18</v>
      </c>
      <c r="CK21" s="4">
        <f>COUNTIFS($NG21:$NL$206,EZ$1)</f>
        <v>20</v>
      </c>
      <c r="CL21" s="4">
        <f>COUNTIFS($NG21:$NL$206,FA$1)</f>
        <v>21</v>
      </c>
      <c r="CM21" s="4">
        <f>COUNTIFS($NG21:$NL$206,FB$1)</f>
        <v>18</v>
      </c>
      <c r="CN21" s="4">
        <f>COUNTIFS($NG21:$NL$206,FC$1)</f>
        <v>17</v>
      </c>
      <c r="CO21" s="4">
        <f>COUNTIFS($NG21:$NL$206,FD$1)</f>
        <v>20</v>
      </c>
      <c r="CP21" s="4">
        <f>COUNTIFS($NG21:$NL$206,FE$1)</f>
        <v>16</v>
      </c>
      <c r="CQ21" s="4">
        <f>COUNTIFS($NG21:$NL$206,FF$1)</f>
        <v>27</v>
      </c>
      <c r="CR21" s="4">
        <f>COUNTIFS($NG21:$NL$206,FG$1)</f>
        <v>22</v>
      </c>
      <c r="CS21" s="4">
        <f>COUNTIFS($NG21:$NL$206,FH$1)</f>
        <v>22</v>
      </c>
      <c r="CT21" s="4">
        <f>COUNTIFS($NG21:$NL$206,FI$1)</f>
        <v>21</v>
      </c>
      <c r="CU21" s="4">
        <f>COUNTIFS($NG21:$NL$206,FJ$1)</f>
        <v>23</v>
      </c>
      <c r="CV21" s="4">
        <f>COUNTIFS($NG21:$NL$206,FK$1)</f>
        <v>12</v>
      </c>
      <c r="CW21" s="4">
        <f>COUNTIFS($NG21:$NL$206,FL$1)</f>
        <v>15</v>
      </c>
      <c r="CX21" s="4">
        <f>COUNTIFS($NG21:$NL$206,FM$1)</f>
        <v>20</v>
      </c>
      <c r="CY21" s="4">
        <f>COUNTIFS($NG21:$NL$206,FN$1)</f>
        <v>21</v>
      </c>
      <c r="CZ21" s="4">
        <f>COUNTIFS($NG21:$NL$206,FO$1)</f>
        <v>12</v>
      </c>
      <c r="DA21" s="4">
        <f>COUNTIFS($NG21:$NL$206,FP$1)</f>
        <v>19</v>
      </c>
      <c r="DB21" s="4">
        <f>COUNTIFS($NG21:$NL$206,FQ$1)</f>
        <v>14</v>
      </c>
      <c r="DC21" s="4">
        <f>COUNTIFS($NG21:$NL$206,FR$1)</f>
        <v>16</v>
      </c>
      <c r="DD21" s="4">
        <f>COUNTIFS($NG21:$NL$206,FS$1)</f>
        <v>12</v>
      </c>
      <c r="DE21" s="4">
        <f>COUNTIFS($NG21:$NL$206,FT$1)</f>
        <v>20</v>
      </c>
      <c r="DF21" s="4">
        <f>COUNTIFS($NG21:$NL$206,FU$1)</f>
        <v>16</v>
      </c>
      <c r="DG21" s="4">
        <f>COUNTIFS($NG21:$NL$206,FV$1)</f>
        <v>17</v>
      </c>
      <c r="DH21" s="4">
        <f>COUNTIFS($NG21:$NL$206,FW$1)</f>
        <v>22</v>
      </c>
      <c r="DI21" s="4">
        <f>COUNTIFS($NG21:$NL$206,FX$1)</f>
        <v>21</v>
      </c>
      <c r="DJ21" s="4">
        <f>COUNTIFS($NG21:$NL$206,FY$1)</f>
        <v>18</v>
      </c>
      <c r="DK21" s="4">
        <f>COUNTIFS($NG21:$NL$206,FZ$1)</f>
        <v>12</v>
      </c>
      <c r="DL21" s="4">
        <f>COUNTIFS($NG21:$NL$206,GA$1)</f>
        <v>19</v>
      </c>
      <c r="DM21" s="4">
        <f>COUNTIFS($NG21:$NL$206,GB$1)</f>
        <v>12</v>
      </c>
      <c r="DN21" s="4">
        <f>COUNTIFS($NG21:$NL$206,GC$1)</f>
        <v>24</v>
      </c>
      <c r="DO21" s="4">
        <f>COUNTIFS($NG21:$NL$206,GD$1)</f>
        <v>12</v>
      </c>
      <c r="DP21" s="4">
        <f>COUNTIFS($NG21:$NL$206,GE$1)</f>
        <v>28</v>
      </c>
      <c r="DQ21" s="4">
        <f>COUNTIFS($NG21:$NL$206,GF$1)</f>
        <v>22</v>
      </c>
      <c r="DR21" s="4">
        <f>COUNTIFS($NG21:$NL$206,GG$1)</f>
        <v>12</v>
      </c>
      <c r="DS21" s="4">
        <f>COUNTIFS($NG21:$NL$206,GH$1)</f>
        <v>24</v>
      </c>
      <c r="DT21" s="4">
        <f>COUNTIFS($NG21:$NL$206,GI$1)</f>
        <v>15</v>
      </c>
      <c r="DU21" s="4">
        <f>COUNTIFS($NG21:$NL$206,GJ$1)</f>
        <v>20</v>
      </c>
      <c r="DV21" s="4">
        <f>COUNTIFS($NG21:$NL$206,GK$1)</f>
        <v>24</v>
      </c>
      <c r="DW21" s="4">
        <f>COUNTIFS($NG21:$NL$206,GL$1)</f>
        <v>24</v>
      </c>
      <c r="DZ21" s="4">
        <f t="shared" si="550"/>
        <v>42</v>
      </c>
      <c r="EA21" s="4">
        <f t="shared" si="551"/>
        <v>28</v>
      </c>
      <c r="EB21" s="4">
        <f t="shared" si="552"/>
        <v>10</v>
      </c>
      <c r="EC21" s="4">
        <f t="shared" si="553"/>
        <v>4</v>
      </c>
      <c r="ED21" s="4">
        <f t="shared" si="554"/>
        <v>0</v>
      </c>
      <c r="EF21" s="4">
        <f t="shared" ref="EF21:GL21" si="588">COUNTIFS($NG21:$NL30,EF$1)</f>
        <v>1</v>
      </c>
      <c r="EG21" s="4">
        <f t="shared" si="588"/>
        <v>1</v>
      </c>
      <c r="EH21" s="4">
        <f t="shared" si="588"/>
        <v>1</v>
      </c>
      <c r="EI21" s="4">
        <f t="shared" si="588"/>
        <v>1</v>
      </c>
      <c r="EJ21" s="4">
        <f t="shared" si="588"/>
        <v>1</v>
      </c>
      <c r="EK21" s="4">
        <f t="shared" si="588"/>
        <v>0</v>
      </c>
      <c r="EL21" s="4">
        <f t="shared" si="588"/>
        <v>0</v>
      </c>
      <c r="EM21" s="4">
        <f t="shared" si="588"/>
        <v>1</v>
      </c>
      <c r="EN21" s="4">
        <f t="shared" si="588"/>
        <v>1</v>
      </c>
      <c r="EO21" s="4">
        <f t="shared" si="588"/>
        <v>1</v>
      </c>
      <c r="EP21" s="4">
        <f t="shared" si="588"/>
        <v>2</v>
      </c>
      <c r="EQ21" s="4">
        <f t="shared" si="588"/>
        <v>0</v>
      </c>
      <c r="ER21" s="4">
        <f t="shared" si="588"/>
        <v>2</v>
      </c>
      <c r="ES21" s="4">
        <f t="shared" si="588"/>
        <v>2</v>
      </c>
      <c r="ET21" s="4">
        <f t="shared" si="588"/>
        <v>1</v>
      </c>
      <c r="EU21" s="4">
        <f t="shared" si="588"/>
        <v>0</v>
      </c>
      <c r="EV21" s="4">
        <f t="shared" si="588"/>
        <v>0</v>
      </c>
      <c r="EW21" s="4">
        <f t="shared" si="588"/>
        <v>1</v>
      </c>
      <c r="EX21" s="4">
        <f t="shared" si="588"/>
        <v>0</v>
      </c>
      <c r="EY21" s="4">
        <f t="shared" si="588"/>
        <v>1</v>
      </c>
      <c r="EZ21" s="4">
        <f t="shared" si="588"/>
        <v>0</v>
      </c>
      <c r="FA21" s="4">
        <f t="shared" si="588"/>
        <v>0</v>
      </c>
      <c r="FB21" s="4">
        <f t="shared" si="588"/>
        <v>2</v>
      </c>
      <c r="FC21" s="4">
        <f t="shared" si="588"/>
        <v>3</v>
      </c>
      <c r="FD21" s="4">
        <f t="shared" si="588"/>
        <v>1</v>
      </c>
      <c r="FE21" s="4">
        <f t="shared" si="588"/>
        <v>1</v>
      </c>
      <c r="FF21" s="4">
        <f t="shared" si="588"/>
        <v>2</v>
      </c>
      <c r="FG21" s="4">
        <f t="shared" si="588"/>
        <v>1</v>
      </c>
      <c r="FH21" s="4">
        <f t="shared" si="588"/>
        <v>1</v>
      </c>
      <c r="FI21" s="4">
        <f t="shared" si="588"/>
        <v>0</v>
      </c>
      <c r="FJ21" s="4">
        <f t="shared" si="588"/>
        <v>1</v>
      </c>
      <c r="FK21" s="4">
        <f t="shared" si="588"/>
        <v>1</v>
      </c>
      <c r="FL21" s="4">
        <f t="shared" si="588"/>
        <v>2</v>
      </c>
      <c r="FM21" s="4">
        <f t="shared" si="588"/>
        <v>1</v>
      </c>
      <c r="FN21" s="4">
        <f t="shared" si="588"/>
        <v>2</v>
      </c>
      <c r="FO21" s="4">
        <f t="shared" si="588"/>
        <v>0</v>
      </c>
      <c r="FP21" s="4">
        <f t="shared" si="588"/>
        <v>1</v>
      </c>
      <c r="FQ21" s="4">
        <f t="shared" si="588"/>
        <v>0</v>
      </c>
      <c r="FR21" s="4">
        <f t="shared" si="588"/>
        <v>1</v>
      </c>
      <c r="FS21" s="4">
        <f t="shared" si="588"/>
        <v>1</v>
      </c>
      <c r="FT21" s="4">
        <f t="shared" si="588"/>
        <v>1</v>
      </c>
      <c r="FU21" s="4">
        <f t="shared" si="588"/>
        <v>0</v>
      </c>
      <c r="FV21" s="4">
        <f t="shared" si="588"/>
        <v>1</v>
      </c>
      <c r="FW21" s="4">
        <f t="shared" si="588"/>
        <v>1</v>
      </c>
      <c r="FX21" s="4">
        <f t="shared" si="588"/>
        <v>1</v>
      </c>
      <c r="FY21" s="4">
        <f t="shared" si="588"/>
        <v>0</v>
      </c>
      <c r="FZ21" s="4">
        <f t="shared" si="588"/>
        <v>0</v>
      </c>
      <c r="GA21" s="4">
        <f t="shared" si="588"/>
        <v>3</v>
      </c>
      <c r="GB21" s="4">
        <f t="shared" si="588"/>
        <v>2</v>
      </c>
      <c r="GC21" s="4">
        <f t="shared" si="588"/>
        <v>1</v>
      </c>
      <c r="GD21" s="4">
        <f t="shared" si="588"/>
        <v>2</v>
      </c>
      <c r="GE21" s="4">
        <f t="shared" si="588"/>
        <v>3</v>
      </c>
      <c r="GF21" s="4">
        <f t="shared" si="588"/>
        <v>1</v>
      </c>
      <c r="GG21" s="4">
        <f t="shared" si="588"/>
        <v>0</v>
      </c>
      <c r="GH21" s="4">
        <f t="shared" si="588"/>
        <v>2</v>
      </c>
      <c r="GI21" s="4">
        <f t="shared" si="588"/>
        <v>1</v>
      </c>
      <c r="GJ21" s="4">
        <f t="shared" si="588"/>
        <v>0</v>
      </c>
      <c r="GK21" s="4">
        <f t="shared" si="588"/>
        <v>3</v>
      </c>
      <c r="GL21" s="4">
        <f t="shared" si="588"/>
        <v>0</v>
      </c>
      <c r="GM21">
        <f t="shared" si="556"/>
        <v>60</v>
      </c>
      <c r="GO21">
        <f t="shared" si="326"/>
        <v>1</v>
      </c>
      <c r="GP21">
        <f t="shared" si="508"/>
        <v>0</v>
      </c>
      <c r="GQ21">
        <f t="shared" si="509"/>
        <v>0</v>
      </c>
      <c r="GR21">
        <f t="shared" si="510"/>
        <v>0</v>
      </c>
      <c r="GS21">
        <f t="shared" si="511"/>
        <v>0</v>
      </c>
      <c r="GT21">
        <f t="shared" si="512"/>
        <v>1</v>
      </c>
      <c r="GU21">
        <f t="shared" si="513"/>
        <v>0</v>
      </c>
      <c r="GV21" s="1">
        <f t="shared" si="329"/>
        <v>6</v>
      </c>
      <c r="GW21">
        <f t="shared" si="330"/>
        <v>0</v>
      </c>
      <c r="GX21">
        <f t="shared" si="181"/>
        <v>0</v>
      </c>
      <c r="GY21">
        <f t="shared" si="182"/>
        <v>0</v>
      </c>
      <c r="GZ21">
        <f t="shared" si="183"/>
        <v>0</v>
      </c>
      <c r="HA21">
        <f t="shared" si="184"/>
        <v>0</v>
      </c>
      <c r="HB21">
        <f t="shared" si="185"/>
        <v>0</v>
      </c>
      <c r="HC21">
        <f t="shared" si="186"/>
        <v>0</v>
      </c>
      <c r="HD21">
        <f t="shared" si="187"/>
        <v>0</v>
      </c>
      <c r="HE21">
        <f t="shared" si="188"/>
        <v>0</v>
      </c>
      <c r="HF21">
        <f t="shared" si="189"/>
        <v>0</v>
      </c>
      <c r="HG21">
        <f t="shared" si="190"/>
        <v>0</v>
      </c>
      <c r="HH21">
        <f t="shared" si="191"/>
        <v>1</v>
      </c>
      <c r="HI21">
        <f t="shared" si="192"/>
        <v>0</v>
      </c>
      <c r="HJ21">
        <f t="shared" si="193"/>
        <v>0</v>
      </c>
      <c r="HK21">
        <f t="shared" si="194"/>
        <v>0</v>
      </c>
      <c r="HL21">
        <f t="shared" si="195"/>
        <v>1</v>
      </c>
      <c r="HM21">
        <f t="shared" si="196"/>
        <v>0</v>
      </c>
      <c r="HN21">
        <f t="shared" si="197"/>
        <v>0</v>
      </c>
      <c r="HO21">
        <f t="shared" si="198"/>
        <v>0</v>
      </c>
      <c r="HP21">
        <f t="shared" si="199"/>
        <v>0</v>
      </c>
      <c r="HQ21">
        <f t="shared" si="200"/>
        <v>0</v>
      </c>
      <c r="HR21">
        <f t="shared" si="201"/>
        <v>1</v>
      </c>
      <c r="HS21">
        <f t="shared" si="202"/>
        <v>0</v>
      </c>
      <c r="HT21">
        <f t="shared" si="203"/>
        <v>0</v>
      </c>
      <c r="HU21">
        <f t="shared" si="204"/>
        <v>0</v>
      </c>
      <c r="HV21">
        <f t="shared" si="205"/>
        <v>0</v>
      </c>
      <c r="HW21">
        <f t="shared" si="206"/>
        <v>0</v>
      </c>
      <c r="HX21">
        <f t="shared" si="207"/>
        <v>0</v>
      </c>
      <c r="HY21">
        <f t="shared" si="208"/>
        <v>0</v>
      </c>
      <c r="HZ21">
        <f t="shared" si="209"/>
        <v>0</v>
      </c>
      <c r="IA21">
        <f t="shared" si="210"/>
        <v>0</v>
      </c>
      <c r="IB21">
        <f t="shared" si="211"/>
        <v>0</v>
      </c>
      <c r="IC21">
        <f t="shared" si="212"/>
        <v>0</v>
      </c>
      <c r="ID21">
        <f t="shared" si="213"/>
        <v>0</v>
      </c>
      <c r="IE21">
        <f t="shared" si="214"/>
        <v>0</v>
      </c>
      <c r="IF21">
        <f t="shared" si="215"/>
        <v>0</v>
      </c>
      <c r="IG21">
        <f t="shared" si="216"/>
        <v>0</v>
      </c>
      <c r="IH21">
        <f t="shared" si="217"/>
        <v>0</v>
      </c>
      <c r="II21">
        <f t="shared" si="218"/>
        <v>0</v>
      </c>
      <c r="IJ21">
        <f t="shared" si="219"/>
        <v>0</v>
      </c>
      <c r="IK21">
        <f t="shared" si="220"/>
        <v>0</v>
      </c>
      <c r="IL21">
        <f t="shared" si="221"/>
        <v>0</v>
      </c>
      <c r="IM21">
        <f t="shared" si="222"/>
        <v>0</v>
      </c>
      <c r="IN21">
        <f t="shared" si="223"/>
        <v>0</v>
      </c>
      <c r="IO21">
        <f t="shared" si="224"/>
        <v>0</v>
      </c>
      <c r="IP21">
        <f t="shared" si="225"/>
        <v>0</v>
      </c>
      <c r="IQ21">
        <f t="shared" si="226"/>
        <v>0</v>
      </c>
      <c r="IR21">
        <f t="shared" si="227"/>
        <v>0</v>
      </c>
      <c r="IS21">
        <f t="shared" si="228"/>
        <v>0</v>
      </c>
      <c r="IT21">
        <f t="shared" si="229"/>
        <v>0</v>
      </c>
      <c r="IU21">
        <f t="shared" si="230"/>
        <v>0</v>
      </c>
      <c r="IV21">
        <f t="shared" si="231"/>
        <v>0</v>
      </c>
      <c r="IW21">
        <f t="shared" si="232"/>
        <v>0</v>
      </c>
      <c r="IX21">
        <f t="shared" si="233"/>
        <v>0</v>
      </c>
      <c r="IY21">
        <f t="shared" si="234"/>
        <v>0</v>
      </c>
      <c r="IZ21">
        <f t="shared" si="235"/>
        <v>0</v>
      </c>
      <c r="JA21">
        <f t="shared" si="236"/>
        <v>0</v>
      </c>
      <c r="JB21">
        <f t="shared" si="331"/>
        <v>0</v>
      </c>
      <c r="JC21">
        <f t="shared" si="332"/>
        <v>0</v>
      </c>
      <c r="JF21">
        <f t="shared" si="333"/>
        <v>0</v>
      </c>
      <c r="JG21">
        <f t="shared" si="334"/>
        <v>0</v>
      </c>
      <c r="JH21">
        <f t="shared" si="335"/>
        <v>0</v>
      </c>
      <c r="JI21">
        <f t="shared" si="336"/>
        <v>0</v>
      </c>
      <c r="JJ21">
        <f t="shared" si="337"/>
        <v>0</v>
      </c>
      <c r="JK21">
        <f t="shared" si="338"/>
        <v>0</v>
      </c>
      <c r="JL21">
        <f t="shared" si="339"/>
        <v>0</v>
      </c>
      <c r="JM21">
        <f t="shared" si="340"/>
        <v>0</v>
      </c>
      <c r="JN21">
        <f t="shared" si="341"/>
        <v>1</v>
      </c>
      <c r="JO21">
        <f t="shared" si="342"/>
        <v>0</v>
      </c>
      <c r="JP21">
        <f t="shared" si="343"/>
        <v>0</v>
      </c>
      <c r="JQ21">
        <f t="shared" si="344"/>
        <v>0</v>
      </c>
      <c r="JR21">
        <f t="shared" si="345"/>
        <v>0</v>
      </c>
      <c r="JS21">
        <f t="shared" si="346"/>
        <v>0</v>
      </c>
      <c r="JT21">
        <f t="shared" si="347"/>
        <v>0</v>
      </c>
      <c r="JU21">
        <f t="shared" si="348"/>
        <v>0</v>
      </c>
      <c r="JV21">
        <f t="shared" si="349"/>
        <v>0</v>
      </c>
      <c r="JW21">
        <f t="shared" si="350"/>
        <v>1</v>
      </c>
      <c r="JX21">
        <f t="shared" si="351"/>
        <v>0</v>
      </c>
      <c r="JY21">
        <f t="shared" si="352"/>
        <v>0</v>
      </c>
      <c r="JZ21">
        <f t="shared" si="353"/>
        <v>0</v>
      </c>
      <c r="KA21">
        <f t="shared" si="354"/>
        <v>0</v>
      </c>
      <c r="KB21">
        <f t="shared" si="355"/>
        <v>0</v>
      </c>
      <c r="KC21">
        <f t="shared" si="356"/>
        <v>0</v>
      </c>
      <c r="KD21">
        <f t="shared" si="357"/>
        <v>0</v>
      </c>
      <c r="KE21">
        <f t="shared" si="358"/>
        <v>0</v>
      </c>
      <c r="KF21">
        <f t="shared" si="359"/>
        <v>0</v>
      </c>
      <c r="KG21">
        <f t="shared" si="360"/>
        <v>0</v>
      </c>
      <c r="KH21">
        <f t="shared" si="361"/>
        <v>0</v>
      </c>
      <c r="KI21">
        <f t="shared" si="362"/>
        <v>0</v>
      </c>
      <c r="KJ21">
        <f t="shared" si="363"/>
        <v>0</v>
      </c>
      <c r="KK21">
        <f t="shared" si="364"/>
        <v>0</v>
      </c>
      <c r="KL21">
        <f t="shared" si="365"/>
        <v>0</v>
      </c>
      <c r="KM21">
        <f t="shared" si="366"/>
        <v>1</v>
      </c>
      <c r="KN21">
        <f t="shared" si="367"/>
        <v>0</v>
      </c>
      <c r="KO21">
        <f t="shared" si="368"/>
        <v>0</v>
      </c>
      <c r="KP21">
        <f t="shared" si="369"/>
        <v>0</v>
      </c>
      <c r="KQ21">
        <f t="shared" si="370"/>
        <v>0</v>
      </c>
      <c r="KR21">
        <f t="shared" si="371"/>
        <v>0</v>
      </c>
      <c r="KS21">
        <f t="shared" si="372"/>
        <v>0</v>
      </c>
      <c r="KT21">
        <f t="shared" si="373"/>
        <v>0</v>
      </c>
      <c r="KU21">
        <f t="shared" si="374"/>
        <v>0</v>
      </c>
      <c r="KV21">
        <f t="shared" si="375"/>
        <v>0</v>
      </c>
      <c r="KW21">
        <f t="shared" si="376"/>
        <v>0</v>
      </c>
      <c r="KX21">
        <f t="shared" si="377"/>
        <v>0</v>
      </c>
      <c r="KY21">
        <f t="shared" si="378"/>
        <v>0</v>
      </c>
      <c r="KZ21">
        <f t="shared" si="379"/>
        <v>0</v>
      </c>
      <c r="LA21">
        <f t="shared" si="380"/>
        <v>0</v>
      </c>
      <c r="LB21">
        <f t="shared" si="381"/>
        <v>0</v>
      </c>
      <c r="LC21">
        <f t="shared" si="382"/>
        <v>0</v>
      </c>
      <c r="LD21">
        <f t="shared" si="383"/>
        <v>0</v>
      </c>
      <c r="LE21">
        <f t="shared" si="384"/>
        <v>0</v>
      </c>
      <c r="LF21">
        <f t="shared" si="385"/>
        <v>0</v>
      </c>
      <c r="LG21">
        <f t="shared" si="386"/>
        <v>0</v>
      </c>
      <c r="LH21">
        <f t="shared" si="387"/>
        <v>0</v>
      </c>
      <c r="LI21">
        <f t="shared" si="388"/>
        <v>0</v>
      </c>
      <c r="LJ21">
        <f t="shared" si="389"/>
        <v>0</v>
      </c>
      <c r="LK21">
        <f t="shared" si="390"/>
        <v>0</v>
      </c>
      <c r="LL21">
        <f t="shared" si="391"/>
        <v>0</v>
      </c>
      <c r="LN21">
        <f t="shared" si="392"/>
        <v>3</v>
      </c>
      <c r="LO21" s="12">
        <f t="shared" si="464"/>
        <v>-0.5</v>
      </c>
      <c r="LQ21">
        <f t="shared" ref="LQ21:LR21" si="589">COUNTIFS($NG22:$NL31,NG31)</f>
        <v>2</v>
      </c>
      <c r="LR21">
        <f t="shared" si="589"/>
        <v>1</v>
      </c>
      <c r="LS21">
        <f t="shared" si="466"/>
        <v>1</v>
      </c>
      <c r="LT21">
        <f t="shared" si="467"/>
        <v>1</v>
      </c>
      <c r="LU21">
        <f t="shared" si="468"/>
        <v>2</v>
      </c>
      <c r="LV21">
        <f t="shared" si="394"/>
        <v>2</v>
      </c>
      <c r="LX21" s="5">
        <f t="shared" ref="LX21:MC21" si="590">COUNTIFS($NG21:$NL30,NG31)</f>
        <v>1</v>
      </c>
      <c r="LY21" s="5">
        <f t="shared" si="590"/>
        <v>0</v>
      </c>
      <c r="LZ21" s="5">
        <f t="shared" si="590"/>
        <v>0</v>
      </c>
      <c r="MA21" s="5">
        <f t="shared" si="590"/>
        <v>0</v>
      </c>
      <c r="MB21" s="5">
        <f t="shared" si="590"/>
        <v>1</v>
      </c>
      <c r="MC21" s="5">
        <f t="shared" si="590"/>
        <v>1</v>
      </c>
      <c r="MD21" s="5"/>
      <c r="ME21" s="5">
        <f t="shared" si="395"/>
        <v>0</v>
      </c>
      <c r="MF21" s="5">
        <f t="shared" si="396"/>
        <v>0</v>
      </c>
      <c r="MG21" s="5">
        <f t="shared" si="469"/>
        <v>0</v>
      </c>
      <c r="MH21" s="5">
        <f t="shared" si="470"/>
        <v>0</v>
      </c>
      <c r="MI21" s="5">
        <f t="shared" si="397"/>
        <v>0</v>
      </c>
      <c r="MJ21" s="5">
        <f t="shared" si="398"/>
        <v>0</v>
      </c>
      <c r="MK21" s="5"/>
      <c r="ML21" s="20">
        <f t="shared" si="471"/>
        <v>0</v>
      </c>
      <c r="MN21" s="4">
        <f t="shared" si="499"/>
        <v>0</v>
      </c>
      <c r="MO21" s="4">
        <f t="shared" si="500"/>
        <v>0</v>
      </c>
      <c r="MP21" s="4">
        <f t="shared" si="501"/>
        <v>0</v>
      </c>
      <c r="MQ21" s="4">
        <f t="shared" si="502"/>
        <v>0</v>
      </c>
      <c r="MR21" s="4">
        <f t="shared" si="503"/>
        <v>0</v>
      </c>
      <c r="MS21" s="4">
        <f t="shared" si="504"/>
        <v>0</v>
      </c>
      <c r="MU21">
        <f t="shared" si="472"/>
        <v>0</v>
      </c>
      <c r="MV21">
        <f t="shared" si="400"/>
        <v>1</v>
      </c>
      <c r="MW21">
        <f t="shared" si="473"/>
        <v>1</v>
      </c>
      <c r="MX21">
        <f t="shared" si="401"/>
        <v>1</v>
      </c>
      <c r="MY21">
        <f t="shared" si="485"/>
        <v>0</v>
      </c>
      <c r="MZ21">
        <f t="shared" si="486"/>
        <v>0</v>
      </c>
      <c r="NA21">
        <f t="shared" si="402"/>
        <v>3</v>
      </c>
      <c r="NB21">
        <f t="shared" si="403"/>
        <v>3</v>
      </c>
      <c r="NC21">
        <f t="shared" si="404"/>
        <v>0</v>
      </c>
      <c r="ND21" s="6">
        <f t="shared" si="405"/>
        <v>21</v>
      </c>
      <c r="NE21" s="6">
        <f>COUNTIFS(RN$2:RN$206,ND21)</f>
        <v>32</v>
      </c>
      <c r="NF21" s="6"/>
      <c r="NG21">
        <v>9</v>
      </c>
      <c r="NH21">
        <v>18</v>
      </c>
      <c r="NI21">
        <v>24</v>
      </c>
      <c r="NJ21">
        <v>34</v>
      </c>
      <c r="NK21">
        <v>49</v>
      </c>
      <c r="NL21">
        <v>58</v>
      </c>
      <c r="NN21" s="1">
        <f t="shared" si="406"/>
        <v>1</v>
      </c>
      <c r="NO21" s="1">
        <f t="shared" si="407"/>
        <v>1</v>
      </c>
      <c r="NP21" s="30">
        <f t="shared" si="408"/>
        <v>2</v>
      </c>
      <c r="NR21" s="1">
        <f t="shared" si="409"/>
        <v>9</v>
      </c>
      <c r="NS21" s="1">
        <f t="shared" si="410"/>
        <v>6</v>
      </c>
      <c r="NT21" s="1">
        <f t="shared" si="411"/>
        <v>10</v>
      </c>
      <c r="NU21" s="1">
        <f t="shared" si="412"/>
        <v>15</v>
      </c>
      <c r="NV21" s="1">
        <f t="shared" si="413"/>
        <v>9</v>
      </c>
      <c r="NW21" s="1"/>
      <c r="NX21" s="1">
        <f t="shared" si="414"/>
        <v>4</v>
      </c>
      <c r="NY21" s="1"/>
      <c r="NZ21" s="1">
        <f t="shared" si="415"/>
        <v>1</v>
      </c>
      <c r="OA21" s="1">
        <f t="shared" si="255"/>
        <v>2</v>
      </c>
      <c r="OB21" s="1">
        <f t="shared" si="256"/>
        <v>3</v>
      </c>
      <c r="OC21" s="1">
        <f t="shared" si="257"/>
        <v>4</v>
      </c>
      <c r="OD21" s="1">
        <f t="shared" si="258"/>
        <v>5</v>
      </c>
      <c r="OE21" s="1">
        <f t="shared" si="259"/>
        <v>6</v>
      </c>
      <c r="OF21" s="1"/>
      <c r="OG21" s="1">
        <f t="shared" si="416"/>
        <v>6</v>
      </c>
      <c r="OH21" s="1"/>
      <c r="OI21" s="1">
        <f t="shared" si="474"/>
        <v>0</v>
      </c>
      <c r="OJ21" s="1">
        <f t="shared" si="417"/>
        <v>0</v>
      </c>
      <c r="OK21" s="1">
        <f t="shared" si="418"/>
        <v>2</v>
      </c>
      <c r="OL21" s="1">
        <f t="shared" si="419"/>
        <v>0</v>
      </c>
      <c r="OM21" s="1">
        <f t="shared" si="420"/>
        <v>1</v>
      </c>
      <c r="ON21" s="1">
        <f t="shared" si="421"/>
        <v>3</v>
      </c>
      <c r="OO21" s="1"/>
      <c r="OP21" s="1">
        <f t="shared" si="422"/>
        <v>3</v>
      </c>
      <c r="OQ21" s="1">
        <f t="shared" si="475"/>
        <v>3</v>
      </c>
      <c r="OR21" s="1">
        <f t="shared" si="423"/>
        <v>3</v>
      </c>
      <c r="OS21" s="1">
        <f t="shared" si="424"/>
        <v>3</v>
      </c>
      <c r="OT21" s="1">
        <f t="shared" si="425"/>
        <v>0</v>
      </c>
      <c r="OU21" s="1">
        <f t="shared" si="426"/>
        <v>0</v>
      </c>
      <c r="OV21" s="19">
        <f t="shared" si="260"/>
        <v>4</v>
      </c>
      <c r="OW21" s="1"/>
      <c r="OX21" s="19">
        <f t="shared" si="427"/>
        <v>3</v>
      </c>
      <c r="OY21" s="1">
        <f t="shared" si="261"/>
        <v>3</v>
      </c>
      <c r="OZ21" s="1"/>
      <c r="PA21" s="1">
        <f t="shared" si="262"/>
        <v>3</v>
      </c>
      <c r="PB21" s="1"/>
      <c r="PC21" s="1"/>
      <c r="PD21" s="19">
        <f t="shared" si="263"/>
        <v>3</v>
      </c>
      <c r="PE21" s="1"/>
      <c r="PF21" s="24">
        <f t="shared" si="264"/>
        <v>0</v>
      </c>
      <c r="PI21" s="1">
        <f t="shared" si="476"/>
        <v>0</v>
      </c>
      <c r="PJ21" s="19">
        <f t="shared" si="265"/>
        <v>0</v>
      </c>
      <c r="PK21" s="1">
        <f t="shared" si="429"/>
        <v>0</v>
      </c>
      <c r="PL21" s="19">
        <f t="shared" si="266"/>
        <v>0</v>
      </c>
      <c r="PM21" s="1">
        <f t="shared" si="477"/>
        <v>2</v>
      </c>
      <c r="PN21" s="19">
        <f t="shared" si="267"/>
        <v>2</v>
      </c>
      <c r="PO21" s="1">
        <f t="shared" si="430"/>
        <v>0</v>
      </c>
      <c r="PP21" s="19">
        <f t="shared" si="268"/>
        <v>0</v>
      </c>
      <c r="PQ21" s="1">
        <f t="shared" si="431"/>
        <v>1</v>
      </c>
      <c r="PR21" s="19">
        <f t="shared" si="269"/>
        <v>1</v>
      </c>
      <c r="PS21" s="1">
        <f t="shared" si="432"/>
        <v>3</v>
      </c>
      <c r="PT21" s="19">
        <f t="shared" si="270"/>
        <v>2</v>
      </c>
      <c r="PV21" s="1">
        <f t="shared" si="271"/>
        <v>100</v>
      </c>
      <c r="PW21" s="1">
        <f t="shared" si="272"/>
        <v>100</v>
      </c>
      <c r="PX21" s="1">
        <f t="shared" si="273"/>
        <v>100</v>
      </c>
      <c r="PY21" s="1">
        <f t="shared" si="274"/>
        <v>100</v>
      </c>
      <c r="PZ21" s="1">
        <f t="shared" si="275"/>
        <v>100</v>
      </c>
      <c r="QA21" s="1">
        <f t="shared" si="276"/>
        <v>100</v>
      </c>
      <c r="QB21" s="1"/>
      <c r="QC21" s="1">
        <f t="shared" si="277"/>
        <v>100</v>
      </c>
      <c r="QD21" s="1">
        <f t="shared" si="278"/>
        <v>100</v>
      </c>
      <c r="QE21" s="1">
        <f t="shared" si="279"/>
        <v>100</v>
      </c>
      <c r="QF21" s="1">
        <f t="shared" si="280"/>
        <v>100</v>
      </c>
      <c r="QG21" s="1">
        <f t="shared" si="281"/>
        <v>100</v>
      </c>
      <c r="QH21" s="1">
        <f t="shared" si="282"/>
        <v>100</v>
      </c>
      <c r="QI21" s="1"/>
      <c r="QJ21" s="1">
        <f t="shared" si="283"/>
        <v>100</v>
      </c>
      <c r="QK21" s="1">
        <f t="shared" si="284"/>
        <v>2</v>
      </c>
      <c r="QL21" s="1">
        <f t="shared" si="285"/>
        <v>8</v>
      </c>
      <c r="QM21" s="1">
        <f t="shared" si="286"/>
        <v>100</v>
      </c>
      <c r="QN21" s="1">
        <f t="shared" si="287"/>
        <v>100</v>
      </c>
      <c r="QO21" s="1">
        <f t="shared" si="288"/>
        <v>100</v>
      </c>
      <c r="QP21" s="1"/>
      <c r="QQ21" s="1">
        <f t="shared" si="289"/>
        <v>100</v>
      </c>
      <c r="QR21" s="1">
        <f t="shared" si="290"/>
        <v>100</v>
      </c>
      <c r="QS21" s="1">
        <f t="shared" si="291"/>
        <v>100</v>
      </c>
      <c r="QT21" s="1">
        <f t="shared" si="292"/>
        <v>100</v>
      </c>
      <c r="QU21" s="1">
        <f t="shared" si="293"/>
        <v>100</v>
      </c>
      <c r="QV21" s="1">
        <f t="shared" si="294"/>
        <v>100</v>
      </c>
      <c r="QW21" s="1"/>
      <c r="QX21" s="1">
        <f t="shared" si="295"/>
        <v>100</v>
      </c>
      <c r="QY21" s="1">
        <f t="shared" si="296"/>
        <v>100</v>
      </c>
      <c r="QZ21" s="1">
        <f t="shared" si="297"/>
        <v>100</v>
      </c>
      <c r="RA21" s="1">
        <f t="shared" si="298"/>
        <v>100</v>
      </c>
      <c r="RB21" s="1">
        <f t="shared" si="299"/>
        <v>100</v>
      </c>
      <c r="RC21" s="1">
        <f t="shared" si="300"/>
        <v>1</v>
      </c>
      <c r="RD21" s="1"/>
      <c r="RE21" s="1">
        <f t="shared" si="301"/>
        <v>100</v>
      </c>
      <c r="RF21" s="1">
        <f t="shared" si="302"/>
        <v>100</v>
      </c>
      <c r="RG21" s="1">
        <f t="shared" si="303"/>
        <v>100</v>
      </c>
      <c r="RH21" s="1">
        <f t="shared" si="304"/>
        <v>100</v>
      </c>
      <c r="RI21" s="1">
        <f t="shared" si="305"/>
        <v>100</v>
      </c>
      <c r="RJ21" s="1">
        <f t="shared" si="306"/>
        <v>3</v>
      </c>
      <c r="RL21">
        <f>SUM(IF(FREQUENCY(NG22:NL30,NG22:NL30)&gt;0,1))</f>
        <v>39</v>
      </c>
      <c r="RM21">
        <f t="shared" si="478"/>
        <v>19</v>
      </c>
      <c r="RN21" s="8">
        <f t="shared" ref="RN21:RN31" si="591">59-COUNTIFS(RO21:TU21,"x")</f>
        <v>17</v>
      </c>
      <c r="RO21" s="8" t="str">
        <f t="shared" ref="RO21:ST21" si="592">IF(COUNTIFS($NG21:$NL30,RO$1),"x",RO$1)</f>
        <v>x</v>
      </c>
      <c r="RP21" s="8" t="str">
        <f t="shared" si="592"/>
        <v>x</v>
      </c>
      <c r="RQ21" s="8" t="str">
        <f t="shared" si="592"/>
        <v>x</v>
      </c>
      <c r="RR21" s="8" t="str">
        <f t="shared" si="592"/>
        <v>x</v>
      </c>
      <c r="RS21" s="8" t="str">
        <f t="shared" si="592"/>
        <v>x</v>
      </c>
      <c r="RT21" s="8">
        <f t="shared" si="592"/>
        <v>6</v>
      </c>
      <c r="RU21" s="8">
        <f t="shared" si="592"/>
        <v>7</v>
      </c>
      <c r="RV21" s="8" t="str">
        <f t="shared" si="592"/>
        <v>x</v>
      </c>
      <c r="RW21" s="8" t="str">
        <f t="shared" si="592"/>
        <v>x</v>
      </c>
      <c r="RX21" s="8" t="str">
        <f t="shared" si="592"/>
        <v>x</v>
      </c>
      <c r="RY21" s="8" t="str">
        <f t="shared" si="592"/>
        <v>x</v>
      </c>
      <c r="RZ21" s="8">
        <f t="shared" si="592"/>
        <v>12</v>
      </c>
      <c r="SA21" s="8" t="str">
        <f t="shared" si="592"/>
        <v>x</v>
      </c>
      <c r="SB21" s="8" t="str">
        <f t="shared" si="592"/>
        <v>x</v>
      </c>
      <c r="SC21" s="8" t="str">
        <f t="shared" si="592"/>
        <v>x</v>
      </c>
      <c r="SD21" s="8">
        <f t="shared" si="592"/>
        <v>16</v>
      </c>
      <c r="SE21" s="8">
        <f t="shared" si="592"/>
        <v>17</v>
      </c>
      <c r="SF21" s="8" t="str">
        <f t="shared" si="592"/>
        <v>x</v>
      </c>
      <c r="SG21" s="8">
        <f t="shared" si="592"/>
        <v>19</v>
      </c>
      <c r="SH21" s="8" t="str">
        <f t="shared" si="592"/>
        <v>x</v>
      </c>
      <c r="SI21" s="8">
        <f t="shared" si="592"/>
        <v>21</v>
      </c>
      <c r="SJ21" s="8">
        <f t="shared" si="592"/>
        <v>22</v>
      </c>
      <c r="SK21" s="8" t="str">
        <f t="shared" si="592"/>
        <v>x</v>
      </c>
      <c r="SL21" s="8" t="str">
        <f t="shared" si="592"/>
        <v>x</v>
      </c>
      <c r="SM21" s="8" t="str">
        <f t="shared" si="592"/>
        <v>x</v>
      </c>
      <c r="SN21" s="8" t="str">
        <f t="shared" si="592"/>
        <v>x</v>
      </c>
      <c r="SO21" s="8" t="str">
        <f t="shared" si="592"/>
        <v>x</v>
      </c>
      <c r="SP21" s="8" t="str">
        <f t="shared" si="592"/>
        <v>x</v>
      </c>
      <c r="SQ21" s="8" t="str">
        <f t="shared" si="592"/>
        <v>x</v>
      </c>
      <c r="SR21" s="8">
        <f t="shared" si="592"/>
        <v>30</v>
      </c>
      <c r="SS21" s="8" t="str">
        <f t="shared" si="592"/>
        <v>x</v>
      </c>
      <c r="ST21" s="8" t="str">
        <f t="shared" si="592"/>
        <v>x</v>
      </c>
      <c r="SU21" s="8" t="str">
        <f t="shared" ref="SU21:TU21" si="593">IF(COUNTIFS($NG21:$NL30,SU$1),"x",SU$1)</f>
        <v>x</v>
      </c>
      <c r="SV21" s="8" t="str">
        <f t="shared" si="593"/>
        <v>x</v>
      </c>
      <c r="SW21" s="8" t="str">
        <f t="shared" si="593"/>
        <v>x</v>
      </c>
      <c r="SX21" s="8">
        <f t="shared" si="593"/>
        <v>36</v>
      </c>
      <c r="SY21" s="8" t="str">
        <f t="shared" si="593"/>
        <v>x</v>
      </c>
      <c r="SZ21" s="8">
        <f t="shared" si="593"/>
        <v>38</v>
      </c>
      <c r="TA21" s="8" t="str">
        <f t="shared" si="593"/>
        <v>x</v>
      </c>
      <c r="TB21" s="8" t="str">
        <f t="shared" si="593"/>
        <v>x</v>
      </c>
      <c r="TC21" s="8" t="str">
        <f t="shared" si="593"/>
        <v>x</v>
      </c>
      <c r="TD21" s="8">
        <f t="shared" si="593"/>
        <v>42</v>
      </c>
      <c r="TE21" s="8" t="str">
        <f t="shared" si="593"/>
        <v>x</v>
      </c>
      <c r="TF21" s="8" t="str">
        <f t="shared" si="593"/>
        <v>x</v>
      </c>
      <c r="TG21" s="8" t="str">
        <f t="shared" si="593"/>
        <v>x</v>
      </c>
      <c r="TH21" s="8">
        <f t="shared" si="593"/>
        <v>46</v>
      </c>
      <c r="TI21" s="8">
        <f t="shared" si="593"/>
        <v>47</v>
      </c>
      <c r="TJ21" s="8" t="str">
        <f t="shared" si="593"/>
        <v>x</v>
      </c>
      <c r="TK21" s="8" t="str">
        <f t="shared" si="593"/>
        <v>x</v>
      </c>
      <c r="TL21" s="8" t="str">
        <f t="shared" si="593"/>
        <v>x</v>
      </c>
      <c r="TM21" s="8" t="str">
        <f t="shared" si="593"/>
        <v>x</v>
      </c>
      <c r="TN21" s="8" t="str">
        <f t="shared" si="593"/>
        <v>x</v>
      </c>
      <c r="TO21" s="8" t="str">
        <f t="shared" si="593"/>
        <v>x</v>
      </c>
      <c r="TP21" s="8">
        <f t="shared" si="593"/>
        <v>54</v>
      </c>
      <c r="TQ21" s="8" t="str">
        <f t="shared" si="593"/>
        <v>x</v>
      </c>
      <c r="TR21" s="8" t="str">
        <f t="shared" si="593"/>
        <v>x</v>
      </c>
      <c r="TS21" s="8">
        <f t="shared" si="593"/>
        <v>57</v>
      </c>
      <c r="TT21" s="8" t="str">
        <f t="shared" si="593"/>
        <v>x</v>
      </c>
      <c r="TU21" s="8">
        <f t="shared" si="593"/>
        <v>59</v>
      </c>
      <c r="TV21">
        <f>59-COUNTIFS(TW21:WC21,"x")</f>
        <v>19</v>
      </c>
      <c r="TW21" t="str">
        <f t="shared" ref="TW21:VB21" si="594">IF(COUNTIFS($NG21:$NL29,TW$1),"x",TW$1)</f>
        <v>x</v>
      </c>
      <c r="TX21" t="str">
        <f t="shared" si="594"/>
        <v>x</v>
      </c>
      <c r="TY21" t="str">
        <f t="shared" si="594"/>
        <v>x</v>
      </c>
      <c r="TZ21" t="str">
        <f t="shared" si="594"/>
        <v>x</v>
      </c>
      <c r="UA21" t="str">
        <f t="shared" si="594"/>
        <v>x</v>
      </c>
      <c r="UB21">
        <f t="shared" si="594"/>
        <v>6</v>
      </c>
      <c r="UC21">
        <f t="shared" si="594"/>
        <v>7</v>
      </c>
      <c r="UD21" t="str">
        <f t="shared" si="594"/>
        <v>x</v>
      </c>
      <c r="UE21" t="str">
        <f t="shared" si="594"/>
        <v>x</v>
      </c>
      <c r="UF21">
        <f t="shared" si="594"/>
        <v>10</v>
      </c>
      <c r="UG21" t="str">
        <f t="shared" si="594"/>
        <v>x</v>
      </c>
      <c r="UH21">
        <f t="shared" si="594"/>
        <v>12</v>
      </c>
      <c r="UI21" t="str">
        <f t="shared" si="594"/>
        <v>x</v>
      </c>
      <c r="UJ21" t="str">
        <f t="shared" si="594"/>
        <v>x</v>
      </c>
      <c r="UK21" t="str">
        <f t="shared" si="594"/>
        <v>x</v>
      </c>
      <c r="UL21">
        <f t="shared" si="594"/>
        <v>16</v>
      </c>
      <c r="UM21">
        <f t="shared" si="594"/>
        <v>17</v>
      </c>
      <c r="UN21" t="str">
        <f t="shared" si="594"/>
        <v>x</v>
      </c>
      <c r="UO21">
        <f t="shared" si="594"/>
        <v>19</v>
      </c>
      <c r="UP21" t="str">
        <f t="shared" si="594"/>
        <v>x</v>
      </c>
      <c r="UQ21">
        <f t="shared" si="594"/>
        <v>21</v>
      </c>
      <c r="UR21">
        <f t="shared" si="594"/>
        <v>22</v>
      </c>
      <c r="US21" t="str">
        <f t="shared" si="594"/>
        <v>x</v>
      </c>
      <c r="UT21" t="str">
        <f t="shared" si="594"/>
        <v>x</v>
      </c>
      <c r="UU21" t="str">
        <f t="shared" si="594"/>
        <v>x</v>
      </c>
      <c r="UV21" t="str">
        <f t="shared" si="594"/>
        <v>x</v>
      </c>
      <c r="UW21" t="str">
        <f t="shared" si="594"/>
        <v>x</v>
      </c>
      <c r="UX21" t="str">
        <f t="shared" si="594"/>
        <v>x</v>
      </c>
      <c r="UY21" t="str">
        <f t="shared" si="594"/>
        <v>x</v>
      </c>
      <c r="UZ21">
        <f t="shared" si="594"/>
        <v>30</v>
      </c>
      <c r="VA21" t="str">
        <f t="shared" si="594"/>
        <v>x</v>
      </c>
      <c r="VB21" t="str">
        <f t="shared" si="594"/>
        <v>x</v>
      </c>
      <c r="VC21" t="str">
        <f t="shared" ref="VC21:WC21" si="595">IF(COUNTIFS($NG21:$NL29,VC$1),"x",VC$1)</f>
        <v>x</v>
      </c>
      <c r="VD21" t="str">
        <f t="shared" si="595"/>
        <v>x</v>
      </c>
      <c r="VE21" t="str">
        <f t="shared" si="595"/>
        <v>x</v>
      </c>
      <c r="VF21">
        <f t="shared" si="595"/>
        <v>36</v>
      </c>
      <c r="VG21" t="str">
        <f t="shared" si="595"/>
        <v>x</v>
      </c>
      <c r="VH21">
        <f t="shared" si="595"/>
        <v>38</v>
      </c>
      <c r="VI21" t="str">
        <f t="shared" si="595"/>
        <v>x</v>
      </c>
      <c r="VJ21" t="str">
        <f t="shared" si="595"/>
        <v>x</v>
      </c>
      <c r="VK21" t="str">
        <f t="shared" si="595"/>
        <v>x</v>
      </c>
      <c r="VL21">
        <f t="shared" si="595"/>
        <v>42</v>
      </c>
      <c r="VM21" t="str">
        <f t="shared" si="595"/>
        <v>x</v>
      </c>
      <c r="VN21" t="str">
        <f t="shared" si="595"/>
        <v>x</v>
      </c>
      <c r="VO21">
        <f t="shared" si="595"/>
        <v>45</v>
      </c>
      <c r="VP21">
        <f t="shared" si="595"/>
        <v>46</v>
      </c>
      <c r="VQ21">
        <f t="shared" si="595"/>
        <v>47</v>
      </c>
      <c r="VR21" t="str">
        <f t="shared" si="595"/>
        <v>x</v>
      </c>
      <c r="VS21" t="str">
        <f t="shared" si="595"/>
        <v>x</v>
      </c>
      <c r="VT21" t="str">
        <f t="shared" si="595"/>
        <v>x</v>
      </c>
      <c r="VU21" t="str">
        <f t="shared" si="595"/>
        <v>x</v>
      </c>
      <c r="VV21" t="str">
        <f t="shared" si="595"/>
        <v>x</v>
      </c>
      <c r="VW21" t="str">
        <f t="shared" si="595"/>
        <v>x</v>
      </c>
      <c r="VX21">
        <f t="shared" si="595"/>
        <v>54</v>
      </c>
      <c r="VY21" t="str">
        <f t="shared" si="595"/>
        <v>x</v>
      </c>
      <c r="VZ21" t="str">
        <f t="shared" si="595"/>
        <v>x</v>
      </c>
      <c r="WA21">
        <f t="shared" si="595"/>
        <v>57</v>
      </c>
      <c r="WB21" t="str">
        <f t="shared" si="595"/>
        <v>x</v>
      </c>
      <c r="WC21">
        <f t="shared" si="595"/>
        <v>59</v>
      </c>
      <c r="WE21">
        <f>COUNTIFS(NG21:NL21,"&lt;10")</f>
        <v>1</v>
      </c>
      <c r="WF21">
        <f t="shared" si="438"/>
        <v>1</v>
      </c>
      <c r="WG21">
        <f t="shared" si="309"/>
        <v>1</v>
      </c>
      <c r="WH21">
        <f t="shared" si="310"/>
        <v>1</v>
      </c>
      <c r="WI21">
        <f t="shared" si="311"/>
        <v>1</v>
      </c>
      <c r="WJ21">
        <f t="shared" si="312"/>
        <v>1</v>
      </c>
      <c r="WL21" s="1">
        <f t="shared" si="439"/>
        <v>0</v>
      </c>
      <c r="WM21" s="1">
        <f t="shared" si="440"/>
        <v>0</v>
      </c>
      <c r="WN21" s="1">
        <f t="shared" si="441"/>
        <v>2</v>
      </c>
      <c r="WO21" s="1">
        <f t="shared" si="442"/>
        <v>0</v>
      </c>
      <c r="WP21" s="1">
        <f t="shared" si="443"/>
        <v>1</v>
      </c>
      <c r="WQ21" s="1">
        <f t="shared" si="444"/>
        <v>3</v>
      </c>
      <c r="WS21">
        <f t="shared" si="445"/>
        <v>100</v>
      </c>
      <c r="WT21">
        <f t="shared" si="446"/>
        <v>100</v>
      </c>
      <c r="WU21">
        <f t="shared" si="447"/>
        <v>2</v>
      </c>
      <c r="WV21">
        <f t="shared" si="448"/>
        <v>100</v>
      </c>
      <c r="WW21">
        <f t="shared" si="449"/>
        <v>1</v>
      </c>
      <c r="WX21">
        <f t="shared" si="450"/>
        <v>3</v>
      </c>
      <c r="WZ21" s="4">
        <f t="shared" si="451"/>
        <v>1</v>
      </c>
      <c r="XB21" s="3">
        <f t="shared" si="452"/>
        <v>3</v>
      </c>
      <c r="XD21" s="3">
        <f t="shared" si="453"/>
        <v>3</v>
      </c>
      <c r="XE21" s="4">
        <f t="shared" si="454"/>
        <v>3</v>
      </c>
      <c r="XG21" s="4">
        <f t="shared" si="455"/>
        <v>1</v>
      </c>
      <c r="XI21" s="4">
        <v>0.33333333333333331</v>
      </c>
      <c r="XK21">
        <f t="shared" si="456"/>
        <v>2</v>
      </c>
      <c r="XM21">
        <f t="shared" si="482"/>
        <v>0</v>
      </c>
      <c r="XN21">
        <f t="shared" si="457"/>
        <v>0</v>
      </c>
      <c r="XO21" s="1">
        <f t="shared" si="458"/>
        <v>0</v>
      </c>
      <c r="XP21">
        <f t="shared" si="459"/>
        <v>0</v>
      </c>
      <c r="XR21">
        <f t="shared" si="460"/>
        <v>1</v>
      </c>
    </row>
    <row r="22" spans="4:642">
      <c r="D22" s="4">
        <f t="shared" si="118"/>
        <v>0</v>
      </c>
      <c r="E22" s="4">
        <f t="shared" si="119"/>
        <v>23</v>
      </c>
      <c r="F22" s="4">
        <f t="shared" si="120"/>
        <v>0</v>
      </c>
      <c r="G22" s="4">
        <f t="shared" si="121"/>
        <v>22</v>
      </c>
      <c r="H22" s="4">
        <f t="shared" si="122"/>
        <v>0</v>
      </c>
      <c r="I22" s="4">
        <f t="shared" si="123"/>
        <v>0</v>
      </c>
      <c r="J22" s="4">
        <f t="shared" si="124"/>
        <v>0</v>
      </c>
      <c r="K22" s="4">
        <f t="shared" si="125"/>
        <v>0</v>
      </c>
      <c r="L22" s="4">
        <f t="shared" si="126"/>
        <v>0</v>
      </c>
      <c r="M22" s="4">
        <f t="shared" si="314"/>
        <v>0</v>
      </c>
      <c r="N22" s="4">
        <f t="shared" si="127"/>
        <v>0</v>
      </c>
      <c r="O22" s="4">
        <f t="shared" si="128"/>
        <v>0</v>
      </c>
      <c r="P22" s="4">
        <f t="shared" si="129"/>
        <v>0</v>
      </c>
      <c r="Q22" s="4">
        <f t="shared" si="130"/>
        <v>17</v>
      </c>
      <c r="R22" s="4">
        <f t="shared" si="131"/>
        <v>0</v>
      </c>
      <c r="S22" s="4">
        <f t="shared" si="132"/>
        <v>0</v>
      </c>
      <c r="T22" s="4">
        <f t="shared" si="133"/>
        <v>0</v>
      </c>
      <c r="U22" s="4">
        <f t="shared" si="134"/>
        <v>0</v>
      </c>
      <c r="V22" s="4">
        <f t="shared" si="135"/>
        <v>0</v>
      </c>
      <c r="W22" s="4">
        <f t="shared" si="136"/>
        <v>18</v>
      </c>
      <c r="X22" s="4">
        <f t="shared" si="137"/>
        <v>0</v>
      </c>
      <c r="Y22" s="4">
        <f t="shared" si="138"/>
        <v>0</v>
      </c>
      <c r="Z22" s="4">
        <f t="shared" si="139"/>
        <v>0</v>
      </c>
      <c r="AA22" s="4">
        <f t="shared" si="140"/>
        <v>0</v>
      </c>
      <c r="AB22" s="4">
        <f t="shared" si="141"/>
        <v>0</v>
      </c>
      <c r="AC22" s="4">
        <f t="shared" si="142"/>
        <v>0</v>
      </c>
      <c r="AD22" s="4">
        <f t="shared" si="143"/>
        <v>0</v>
      </c>
      <c r="AE22" s="4">
        <f t="shared" si="144"/>
        <v>0</v>
      </c>
      <c r="AF22" s="4">
        <f t="shared" si="145"/>
        <v>0</v>
      </c>
      <c r="AG22" s="4">
        <f t="shared" si="146"/>
        <v>0</v>
      </c>
      <c r="AH22" s="4">
        <f t="shared" si="147"/>
        <v>0</v>
      </c>
      <c r="AI22" s="4">
        <f t="shared" si="148"/>
        <v>0</v>
      </c>
      <c r="AJ22" s="4">
        <f t="shared" si="149"/>
        <v>15</v>
      </c>
      <c r="AK22" s="4">
        <f t="shared" si="150"/>
        <v>0</v>
      </c>
      <c r="AL22" s="4">
        <f t="shared" si="151"/>
        <v>0</v>
      </c>
      <c r="AM22" s="4">
        <f t="shared" si="152"/>
        <v>0</v>
      </c>
      <c r="AN22" s="4">
        <f t="shared" si="153"/>
        <v>0</v>
      </c>
      <c r="AO22" s="4">
        <f t="shared" si="154"/>
        <v>0</v>
      </c>
      <c r="AP22" s="4">
        <f t="shared" si="155"/>
        <v>0</v>
      </c>
      <c r="AQ22" s="4">
        <f t="shared" si="156"/>
        <v>0</v>
      </c>
      <c r="AR22" s="4">
        <f t="shared" si="157"/>
        <v>0</v>
      </c>
      <c r="AS22" s="4">
        <f t="shared" si="158"/>
        <v>0</v>
      </c>
      <c r="AT22" s="4">
        <f t="shared" si="159"/>
        <v>0</v>
      </c>
      <c r="AU22" s="4">
        <f t="shared" si="160"/>
        <v>0</v>
      </c>
      <c r="AV22" s="4">
        <f t="shared" si="161"/>
        <v>0</v>
      </c>
      <c r="AW22" s="4">
        <f t="shared" si="162"/>
        <v>0</v>
      </c>
      <c r="AX22" s="4">
        <f t="shared" si="163"/>
        <v>0</v>
      </c>
      <c r="AY22" s="4">
        <f t="shared" si="164"/>
        <v>0</v>
      </c>
      <c r="AZ22" s="4">
        <f t="shared" si="165"/>
        <v>11</v>
      </c>
      <c r="BA22" s="4">
        <f t="shared" si="166"/>
        <v>0</v>
      </c>
      <c r="BB22" s="4">
        <f t="shared" si="167"/>
        <v>0</v>
      </c>
      <c r="BC22" s="4">
        <f t="shared" si="168"/>
        <v>0</v>
      </c>
      <c r="BD22" s="4">
        <f t="shared" si="169"/>
        <v>0</v>
      </c>
      <c r="BE22" s="4">
        <f t="shared" si="170"/>
        <v>0</v>
      </c>
      <c r="BF22" s="4">
        <f t="shared" si="171"/>
        <v>0</v>
      </c>
      <c r="BG22" s="4">
        <f t="shared" si="172"/>
        <v>0</v>
      </c>
      <c r="BH22" s="4">
        <f t="shared" si="173"/>
        <v>0</v>
      </c>
      <c r="BI22" s="4">
        <f t="shared" si="174"/>
        <v>0</v>
      </c>
      <c r="BJ22" s="4">
        <f t="shared" si="175"/>
        <v>0</v>
      </c>
      <c r="BK22" s="4">
        <f t="shared" si="315"/>
        <v>17.666666666666668</v>
      </c>
      <c r="BL22" s="4">
        <f t="shared" si="316"/>
        <v>18.813559322033896</v>
      </c>
      <c r="BM22" s="4">
        <f t="shared" si="317"/>
        <v>26.338983050847457</v>
      </c>
      <c r="BN22" s="4">
        <f t="shared" si="318"/>
        <v>11.288135593220339</v>
      </c>
      <c r="BO22" s="4">
        <f t="shared" si="319"/>
        <v>18.8135593220339</v>
      </c>
      <c r="BP22" s="4">
        <f t="shared" si="320"/>
        <v>1110</v>
      </c>
      <c r="BQ22" s="4">
        <f>COUNTIFS($NG22:$NL$206,EF$1)</f>
        <v>13</v>
      </c>
      <c r="BR22" s="4">
        <f>COUNTIFS($NG22:$NL$206,EG$1)</f>
        <v>23</v>
      </c>
      <c r="BS22" s="4">
        <f>COUNTIFS($NG22:$NL$206,EH$1)</f>
        <v>20</v>
      </c>
      <c r="BT22" s="4">
        <f>COUNTIFS($NG22:$NL$206,EI$1)</f>
        <v>22</v>
      </c>
      <c r="BU22" s="4">
        <f>COUNTIFS($NG22:$NL$206,EJ$1)</f>
        <v>24</v>
      </c>
      <c r="BV22" s="4">
        <f>COUNTIFS($NG22:$NL$206,EK$1)</f>
        <v>16</v>
      </c>
      <c r="BW22" s="4">
        <f>COUNTIFS($NG22:$NL$206,EL$1)</f>
        <v>12</v>
      </c>
      <c r="BX22" s="4">
        <f>COUNTIFS($NG22:$NL$206,EM$1)</f>
        <v>16</v>
      </c>
      <c r="BY22" s="4">
        <f>COUNTIFS($NG22:$NL$206,EN$1)</f>
        <v>24</v>
      </c>
      <c r="BZ22" s="4">
        <f>COUNTIFS($NG22:$NL$206,EO$1)</f>
        <v>23</v>
      </c>
      <c r="CA22" s="4">
        <f>COUNTIFS($NG22:$NL$206,EP$1)</f>
        <v>26</v>
      </c>
      <c r="CB22" s="4">
        <f>COUNTIFS($NG22:$NL$206,EQ$1)</f>
        <v>22</v>
      </c>
      <c r="CC22" s="4">
        <f>COUNTIFS($NG22:$NL$206,ER$1)</f>
        <v>13</v>
      </c>
      <c r="CD22" s="4">
        <f>COUNTIFS($NG22:$NL$206,ES$1)</f>
        <v>17</v>
      </c>
      <c r="CE22" s="4">
        <f>COUNTIFS($NG22:$NL$206,ET$1)</f>
        <v>20</v>
      </c>
      <c r="CF22" s="4">
        <f>COUNTIFS($NG22:$NL$206,EU$1)</f>
        <v>16</v>
      </c>
      <c r="CG22" s="4">
        <f>COUNTIFS($NG22:$NL$206,EV$1)</f>
        <v>26</v>
      </c>
      <c r="CH22" s="4">
        <f>COUNTIFS($NG22:$NL$206,EW$1)</f>
        <v>12</v>
      </c>
      <c r="CI22" s="4">
        <f>COUNTIFS($NG22:$NL$206,EX$1)</f>
        <v>21</v>
      </c>
      <c r="CJ22" s="4">
        <f>COUNTIFS($NG22:$NL$206,EY$1)</f>
        <v>18</v>
      </c>
      <c r="CK22" s="4">
        <f>COUNTIFS($NG22:$NL$206,EZ$1)</f>
        <v>20</v>
      </c>
      <c r="CL22" s="4">
        <f>COUNTIFS($NG22:$NL$206,FA$1)</f>
        <v>21</v>
      </c>
      <c r="CM22" s="4">
        <f>COUNTIFS($NG22:$NL$206,FB$1)</f>
        <v>18</v>
      </c>
      <c r="CN22" s="4">
        <f>COUNTIFS($NG22:$NL$206,FC$1)</f>
        <v>16</v>
      </c>
      <c r="CO22" s="4">
        <f>COUNTIFS($NG22:$NL$206,FD$1)</f>
        <v>20</v>
      </c>
      <c r="CP22" s="4">
        <f>COUNTIFS($NG22:$NL$206,FE$1)</f>
        <v>16</v>
      </c>
      <c r="CQ22" s="4">
        <f>COUNTIFS($NG22:$NL$206,FF$1)</f>
        <v>27</v>
      </c>
      <c r="CR22" s="4">
        <f>COUNTIFS($NG22:$NL$206,FG$1)</f>
        <v>22</v>
      </c>
      <c r="CS22" s="4">
        <f>COUNTIFS($NG22:$NL$206,FH$1)</f>
        <v>22</v>
      </c>
      <c r="CT22" s="4">
        <f>COUNTIFS($NG22:$NL$206,FI$1)</f>
        <v>21</v>
      </c>
      <c r="CU22" s="4">
        <f>COUNTIFS($NG22:$NL$206,FJ$1)</f>
        <v>23</v>
      </c>
      <c r="CV22" s="4">
        <f>COUNTIFS($NG22:$NL$206,FK$1)</f>
        <v>12</v>
      </c>
      <c r="CW22" s="4">
        <f>COUNTIFS($NG22:$NL$206,FL$1)</f>
        <v>15</v>
      </c>
      <c r="CX22" s="4">
        <f>COUNTIFS($NG22:$NL$206,FM$1)</f>
        <v>19</v>
      </c>
      <c r="CY22" s="4">
        <f>COUNTIFS($NG22:$NL$206,FN$1)</f>
        <v>21</v>
      </c>
      <c r="CZ22" s="4">
        <f>COUNTIFS($NG22:$NL$206,FO$1)</f>
        <v>12</v>
      </c>
      <c r="DA22" s="4">
        <f>COUNTIFS($NG22:$NL$206,FP$1)</f>
        <v>19</v>
      </c>
      <c r="DB22" s="4">
        <f>COUNTIFS($NG22:$NL$206,FQ$1)</f>
        <v>14</v>
      </c>
      <c r="DC22" s="4">
        <f>COUNTIFS($NG22:$NL$206,FR$1)</f>
        <v>16</v>
      </c>
      <c r="DD22" s="4">
        <f>COUNTIFS($NG22:$NL$206,FS$1)</f>
        <v>12</v>
      </c>
      <c r="DE22" s="4">
        <f>COUNTIFS($NG22:$NL$206,FT$1)</f>
        <v>20</v>
      </c>
      <c r="DF22" s="4">
        <f>COUNTIFS($NG22:$NL$206,FU$1)</f>
        <v>16</v>
      </c>
      <c r="DG22" s="4">
        <f>COUNTIFS($NG22:$NL$206,FV$1)</f>
        <v>17</v>
      </c>
      <c r="DH22" s="4">
        <f>COUNTIFS($NG22:$NL$206,FW$1)</f>
        <v>22</v>
      </c>
      <c r="DI22" s="4">
        <f>COUNTIFS($NG22:$NL$206,FX$1)</f>
        <v>21</v>
      </c>
      <c r="DJ22" s="4">
        <f>COUNTIFS($NG22:$NL$206,FY$1)</f>
        <v>18</v>
      </c>
      <c r="DK22" s="4">
        <f>COUNTIFS($NG22:$NL$206,FZ$1)</f>
        <v>12</v>
      </c>
      <c r="DL22" s="4">
        <f>COUNTIFS($NG22:$NL$206,GA$1)</f>
        <v>19</v>
      </c>
      <c r="DM22" s="4">
        <f>COUNTIFS($NG22:$NL$206,GB$1)</f>
        <v>11</v>
      </c>
      <c r="DN22" s="4">
        <f>COUNTIFS($NG22:$NL$206,GC$1)</f>
        <v>24</v>
      </c>
      <c r="DO22" s="4">
        <f>COUNTIFS($NG22:$NL$206,GD$1)</f>
        <v>12</v>
      </c>
      <c r="DP22" s="4">
        <f>COUNTIFS($NG22:$NL$206,GE$1)</f>
        <v>28</v>
      </c>
      <c r="DQ22" s="4">
        <f>COUNTIFS($NG22:$NL$206,GF$1)</f>
        <v>22</v>
      </c>
      <c r="DR22" s="4">
        <f>COUNTIFS($NG22:$NL$206,GG$1)</f>
        <v>12</v>
      </c>
      <c r="DS22" s="4">
        <f>COUNTIFS($NG22:$NL$206,GH$1)</f>
        <v>24</v>
      </c>
      <c r="DT22" s="4">
        <f>COUNTIFS($NG22:$NL$206,GI$1)</f>
        <v>15</v>
      </c>
      <c r="DU22" s="4">
        <f>COUNTIFS($NG22:$NL$206,GJ$1)</f>
        <v>20</v>
      </c>
      <c r="DV22" s="4">
        <f>COUNTIFS($NG22:$NL$206,GK$1)</f>
        <v>23</v>
      </c>
      <c r="DW22" s="4">
        <f>COUNTIFS($NG22:$NL$206,GL$1)</f>
        <v>24</v>
      </c>
      <c r="DZ22" s="4">
        <f t="shared" si="550"/>
        <v>42</v>
      </c>
      <c r="EA22" s="4">
        <f t="shared" si="551"/>
        <v>26</v>
      </c>
      <c r="EB22" s="4">
        <f t="shared" si="552"/>
        <v>14</v>
      </c>
      <c r="EC22" s="4">
        <f t="shared" si="553"/>
        <v>2</v>
      </c>
      <c r="ED22" s="4">
        <f t="shared" si="554"/>
        <v>0</v>
      </c>
      <c r="EF22" s="4">
        <f t="shared" ref="EF22:GL22" si="596">COUNTIFS($NG22:$NL31,EF$1)</f>
        <v>1</v>
      </c>
      <c r="EG22" s="4">
        <f t="shared" si="596"/>
        <v>2</v>
      </c>
      <c r="EH22" s="4">
        <f t="shared" si="596"/>
        <v>1</v>
      </c>
      <c r="EI22" s="4">
        <f t="shared" si="596"/>
        <v>1</v>
      </c>
      <c r="EJ22" s="4">
        <f t="shared" si="596"/>
        <v>1</v>
      </c>
      <c r="EK22" s="4">
        <f t="shared" si="596"/>
        <v>0</v>
      </c>
      <c r="EL22" s="4">
        <f t="shared" si="596"/>
        <v>0</v>
      </c>
      <c r="EM22" s="4">
        <f t="shared" si="596"/>
        <v>1</v>
      </c>
      <c r="EN22" s="4">
        <f t="shared" si="596"/>
        <v>0</v>
      </c>
      <c r="EO22" s="4">
        <f t="shared" si="596"/>
        <v>1</v>
      </c>
      <c r="EP22" s="4">
        <f t="shared" si="596"/>
        <v>2</v>
      </c>
      <c r="EQ22" s="4">
        <f t="shared" si="596"/>
        <v>1</v>
      </c>
      <c r="ER22" s="4">
        <f t="shared" si="596"/>
        <v>2</v>
      </c>
      <c r="ES22" s="4">
        <f t="shared" si="596"/>
        <v>2</v>
      </c>
      <c r="ET22" s="4">
        <f t="shared" si="596"/>
        <v>1</v>
      </c>
      <c r="EU22" s="4">
        <f t="shared" si="596"/>
        <v>1</v>
      </c>
      <c r="EV22" s="4">
        <f t="shared" si="596"/>
        <v>0</v>
      </c>
      <c r="EW22" s="4">
        <f t="shared" si="596"/>
        <v>0</v>
      </c>
      <c r="EX22" s="4">
        <f t="shared" si="596"/>
        <v>0</v>
      </c>
      <c r="EY22" s="4">
        <f t="shared" si="596"/>
        <v>1</v>
      </c>
      <c r="EZ22" s="4">
        <f t="shared" si="596"/>
        <v>0</v>
      </c>
      <c r="FA22" s="4">
        <f t="shared" si="596"/>
        <v>1</v>
      </c>
      <c r="FB22" s="4">
        <f t="shared" si="596"/>
        <v>2</v>
      </c>
      <c r="FC22" s="4">
        <f t="shared" si="596"/>
        <v>2</v>
      </c>
      <c r="FD22" s="4">
        <f t="shared" si="596"/>
        <v>1</v>
      </c>
      <c r="FE22" s="4">
        <f t="shared" si="596"/>
        <v>1</v>
      </c>
      <c r="FF22" s="4">
        <f t="shared" si="596"/>
        <v>2</v>
      </c>
      <c r="FG22" s="4">
        <f t="shared" si="596"/>
        <v>2</v>
      </c>
      <c r="FH22" s="4">
        <f t="shared" si="596"/>
        <v>1</v>
      </c>
      <c r="FI22" s="4">
        <f t="shared" si="596"/>
        <v>0</v>
      </c>
      <c r="FJ22" s="4">
        <f t="shared" si="596"/>
        <v>2</v>
      </c>
      <c r="FK22" s="4">
        <f t="shared" si="596"/>
        <v>1</v>
      </c>
      <c r="FL22" s="4">
        <f t="shared" si="596"/>
        <v>2</v>
      </c>
      <c r="FM22" s="4">
        <f t="shared" si="596"/>
        <v>0</v>
      </c>
      <c r="FN22" s="4">
        <f t="shared" si="596"/>
        <v>2</v>
      </c>
      <c r="FO22" s="4">
        <f t="shared" si="596"/>
        <v>0</v>
      </c>
      <c r="FP22" s="4">
        <f t="shared" si="596"/>
        <v>1</v>
      </c>
      <c r="FQ22" s="4">
        <f t="shared" si="596"/>
        <v>0</v>
      </c>
      <c r="FR22" s="4">
        <f t="shared" si="596"/>
        <v>1</v>
      </c>
      <c r="FS22" s="4">
        <f t="shared" si="596"/>
        <v>1</v>
      </c>
      <c r="FT22" s="4">
        <f t="shared" si="596"/>
        <v>1</v>
      </c>
      <c r="FU22" s="4">
        <f t="shared" si="596"/>
        <v>0</v>
      </c>
      <c r="FV22" s="4">
        <f t="shared" si="596"/>
        <v>1</v>
      </c>
      <c r="FW22" s="4">
        <f t="shared" si="596"/>
        <v>1</v>
      </c>
      <c r="FX22" s="4">
        <f t="shared" si="596"/>
        <v>1</v>
      </c>
      <c r="FY22" s="4">
        <f t="shared" si="596"/>
        <v>0</v>
      </c>
      <c r="FZ22" s="4">
        <f t="shared" si="596"/>
        <v>0</v>
      </c>
      <c r="GA22" s="4">
        <f t="shared" si="596"/>
        <v>3</v>
      </c>
      <c r="GB22" s="4">
        <f t="shared" si="596"/>
        <v>1</v>
      </c>
      <c r="GC22" s="4">
        <f t="shared" si="596"/>
        <v>1</v>
      </c>
      <c r="GD22" s="4">
        <f t="shared" si="596"/>
        <v>2</v>
      </c>
      <c r="GE22" s="4">
        <f t="shared" si="596"/>
        <v>3</v>
      </c>
      <c r="GF22" s="4">
        <f t="shared" si="596"/>
        <v>1</v>
      </c>
      <c r="GG22" s="4">
        <f t="shared" si="596"/>
        <v>0</v>
      </c>
      <c r="GH22" s="4">
        <f t="shared" si="596"/>
        <v>2</v>
      </c>
      <c r="GI22" s="4">
        <f t="shared" si="596"/>
        <v>1</v>
      </c>
      <c r="GJ22" s="4">
        <f t="shared" si="596"/>
        <v>0</v>
      </c>
      <c r="GK22" s="4">
        <f t="shared" si="596"/>
        <v>2</v>
      </c>
      <c r="GL22" s="4">
        <f t="shared" si="596"/>
        <v>0</v>
      </c>
      <c r="GM22">
        <f t="shared" si="556"/>
        <v>60</v>
      </c>
      <c r="GO22">
        <f t="shared" si="326"/>
        <v>1</v>
      </c>
      <c r="GP22">
        <f t="shared" si="508"/>
        <v>0</v>
      </c>
      <c r="GQ22">
        <f t="shared" si="509"/>
        <v>0</v>
      </c>
      <c r="GR22">
        <f t="shared" si="510"/>
        <v>0</v>
      </c>
      <c r="GS22">
        <f t="shared" si="511"/>
        <v>0</v>
      </c>
      <c r="GT22">
        <f t="shared" si="512"/>
        <v>1</v>
      </c>
      <c r="GU22">
        <f t="shared" si="513"/>
        <v>0</v>
      </c>
      <c r="GV22" s="1">
        <f t="shared" si="329"/>
        <v>5</v>
      </c>
      <c r="GW22">
        <f t="shared" si="330"/>
        <v>0</v>
      </c>
      <c r="GX22">
        <f t="shared" si="181"/>
        <v>0</v>
      </c>
      <c r="GY22">
        <f t="shared" si="182"/>
        <v>0</v>
      </c>
      <c r="GZ22">
        <f t="shared" si="183"/>
        <v>0</v>
      </c>
      <c r="HA22">
        <f t="shared" si="184"/>
        <v>0</v>
      </c>
      <c r="HB22">
        <f t="shared" si="185"/>
        <v>0</v>
      </c>
      <c r="HC22">
        <f t="shared" si="186"/>
        <v>0</v>
      </c>
      <c r="HD22">
        <f t="shared" si="187"/>
        <v>0</v>
      </c>
      <c r="HE22">
        <f t="shared" si="188"/>
        <v>0</v>
      </c>
      <c r="HF22">
        <f t="shared" si="189"/>
        <v>0</v>
      </c>
      <c r="HG22">
        <f t="shared" si="190"/>
        <v>0</v>
      </c>
      <c r="HH22">
        <f t="shared" si="191"/>
        <v>0</v>
      </c>
      <c r="HI22">
        <f t="shared" si="192"/>
        <v>0</v>
      </c>
      <c r="HJ22">
        <f t="shared" si="193"/>
        <v>0</v>
      </c>
      <c r="HK22">
        <f t="shared" si="194"/>
        <v>0</v>
      </c>
      <c r="HL22">
        <f t="shared" si="195"/>
        <v>0</v>
      </c>
      <c r="HM22">
        <f t="shared" si="196"/>
        <v>0</v>
      </c>
      <c r="HN22">
        <f t="shared" si="197"/>
        <v>0</v>
      </c>
      <c r="HO22">
        <f t="shared" si="198"/>
        <v>0</v>
      </c>
      <c r="HP22">
        <f t="shared" si="199"/>
        <v>0</v>
      </c>
      <c r="HQ22">
        <f t="shared" si="200"/>
        <v>0</v>
      </c>
      <c r="HR22">
        <f t="shared" si="201"/>
        <v>0</v>
      </c>
      <c r="HS22">
        <f t="shared" si="202"/>
        <v>0</v>
      </c>
      <c r="HT22">
        <f t="shared" si="203"/>
        <v>0</v>
      </c>
      <c r="HU22">
        <f t="shared" si="204"/>
        <v>0</v>
      </c>
      <c r="HV22">
        <f t="shared" si="205"/>
        <v>0</v>
      </c>
      <c r="HW22">
        <f t="shared" si="206"/>
        <v>0</v>
      </c>
      <c r="HX22">
        <f t="shared" si="207"/>
        <v>0</v>
      </c>
      <c r="HY22">
        <f t="shared" si="208"/>
        <v>0</v>
      </c>
      <c r="HZ22">
        <f t="shared" si="209"/>
        <v>0</v>
      </c>
      <c r="IA22">
        <f t="shared" si="210"/>
        <v>0</v>
      </c>
      <c r="IB22">
        <f t="shared" si="211"/>
        <v>0</v>
      </c>
      <c r="IC22">
        <f t="shared" si="212"/>
        <v>0</v>
      </c>
      <c r="ID22">
        <f t="shared" si="213"/>
        <v>0</v>
      </c>
      <c r="IE22">
        <f t="shared" si="214"/>
        <v>0</v>
      </c>
      <c r="IF22">
        <f t="shared" si="215"/>
        <v>0</v>
      </c>
      <c r="IG22">
        <f t="shared" si="216"/>
        <v>0</v>
      </c>
      <c r="IH22">
        <f t="shared" si="217"/>
        <v>0</v>
      </c>
      <c r="II22">
        <f t="shared" si="218"/>
        <v>0</v>
      </c>
      <c r="IJ22">
        <f t="shared" si="219"/>
        <v>0</v>
      </c>
      <c r="IK22">
        <f t="shared" si="220"/>
        <v>0</v>
      </c>
      <c r="IL22">
        <f t="shared" si="221"/>
        <v>0</v>
      </c>
      <c r="IM22">
        <f t="shared" si="222"/>
        <v>0</v>
      </c>
      <c r="IN22">
        <f t="shared" si="223"/>
        <v>0</v>
      </c>
      <c r="IO22">
        <f t="shared" si="224"/>
        <v>0</v>
      </c>
      <c r="IP22">
        <f t="shared" si="225"/>
        <v>0</v>
      </c>
      <c r="IQ22">
        <f t="shared" si="226"/>
        <v>1</v>
      </c>
      <c r="IR22">
        <f t="shared" si="227"/>
        <v>0</v>
      </c>
      <c r="IS22">
        <f t="shared" si="228"/>
        <v>0</v>
      </c>
      <c r="IT22">
        <f t="shared" si="229"/>
        <v>0</v>
      </c>
      <c r="IU22">
        <f t="shared" si="230"/>
        <v>0</v>
      </c>
      <c r="IV22">
        <f t="shared" si="231"/>
        <v>0</v>
      </c>
      <c r="IW22">
        <f t="shared" si="232"/>
        <v>0</v>
      </c>
      <c r="IX22">
        <f t="shared" si="233"/>
        <v>0</v>
      </c>
      <c r="IY22">
        <f t="shared" si="234"/>
        <v>0</v>
      </c>
      <c r="IZ22">
        <f t="shared" si="235"/>
        <v>0</v>
      </c>
      <c r="JA22">
        <f t="shared" si="236"/>
        <v>0</v>
      </c>
      <c r="JB22">
        <f t="shared" si="331"/>
        <v>0</v>
      </c>
      <c r="JC22">
        <f t="shared" si="332"/>
        <v>0</v>
      </c>
      <c r="JF22">
        <f t="shared" si="333"/>
        <v>0</v>
      </c>
      <c r="JG22">
        <f t="shared" si="334"/>
        <v>0</v>
      </c>
      <c r="JH22">
        <f t="shared" si="335"/>
        <v>0</v>
      </c>
      <c r="JI22">
        <f t="shared" si="336"/>
        <v>0</v>
      </c>
      <c r="JJ22">
        <f t="shared" si="337"/>
        <v>0</v>
      </c>
      <c r="JK22">
        <f t="shared" si="338"/>
        <v>0</v>
      </c>
      <c r="JL22">
        <f t="shared" si="339"/>
        <v>0</v>
      </c>
      <c r="JM22">
        <f t="shared" si="340"/>
        <v>0</v>
      </c>
      <c r="JN22">
        <f t="shared" si="341"/>
        <v>0</v>
      </c>
      <c r="JO22">
        <f t="shared" si="342"/>
        <v>0</v>
      </c>
      <c r="JP22">
        <f t="shared" si="343"/>
        <v>0</v>
      </c>
      <c r="JQ22">
        <f t="shared" si="344"/>
        <v>0</v>
      </c>
      <c r="JR22">
        <f t="shared" si="345"/>
        <v>0</v>
      </c>
      <c r="JS22">
        <f t="shared" si="346"/>
        <v>0</v>
      </c>
      <c r="JT22">
        <f t="shared" si="347"/>
        <v>0</v>
      </c>
      <c r="JU22">
        <f t="shared" si="348"/>
        <v>0</v>
      </c>
      <c r="JV22">
        <f t="shared" si="349"/>
        <v>0</v>
      </c>
      <c r="JW22">
        <f t="shared" si="350"/>
        <v>0</v>
      </c>
      <c r="JX22">
        <f t="shared" si="351"/>
        <v>0</v>
      </c>
      <c r="JY22">
        <f t="shared" si="352"/>
        <v>1</v>
      </c>
      <c r="JZ22">
        <f t="shared" si="353"/>
        <v>0</v>
      </c>
      <c r="KA22">
        <f t="shared" si="354"/>
        <v>0</v>
      </c>
      <c r="KB22">
        <f t="shared" si="355"/>
        <v>0</v>
      </c>
      <c r="KC22">
        <f t="shared" si="356"/>
        <v>0</v>
      </c>
      <c r="KD22">
        <f t="shared" si="357"/>
        <v>0</v>
      </c>
      <c r="KE22">
        <f t="shared" si="358"/>
        <v>0</v>
      </c>
      <c r="KF22">
        <f t="shared" si="359"/>
        <v>0</v>
      </c>
      <c r="KG22">
        <f t="shared" si="360"/>
        <v>0</v>
      </c>
      <c r="KH22">
        <f t="shared" si="361"/>
        <v>0</v>
      </c>
      <c r="KI22">
        <f t="shared" si="362"/>
        <v>0</v>
      </c>
      <c r="KJ22">
        <f t="shared" si="363"/>
        <v>0</v>
      </c>
      <c r="KK22">
        <f t="shared" si="364"/>
        <v>0</v>
      </c>
      <c r="KL22">
        <f t="shared" si="365"/>
        <v>0</v>
      </c>
      <c r="KM22">
        <f t="shared" si="366"/>
        <v>0</v>
      </c>
      <c r="KN22">
        <f t="shared" si="367"/>
        <v>0</v>
      </c>
      <c r="KO22">
        <f t="shared" si="368"/>
        <v>0</v>
      </c>
      <c r="KP22">
        <f t="shared" si="369"/>
        <v>0</v>
      </c>
      <c r="KQ22">
        <f t="shared" si="370"/>
        <v>0</v>
      </c>
      <c r="KR22">
        <f t="shared" si="371"/>
        <v>0</v>
      </c>
      <c r="KS22">
        <f t="shared" si="372"/>
        <v>0</v>
      </c>
      <c r="KT22">
        <f t="shared" si="373"/>
        <v>0</v>
      </c>
      <c r="KU22">
        <f t="shared" si="374"/>
        <v>0</v>
      </c>
      <c r="KV22">
        <f t="shared" si="375"/>
        <v>0</v>
      </c>
      <c r="KW22">
        <f t="shared" si="376"/>
        <v>0</v>
      </c>
      <c r="KX22">
        <f t="shared" si="377"/>
        <v>0</v>
      </c>
      <c r="KY22">
        <f t="shared" si="378"/>
        <v>0</v>
      </c>
      <c r="KZ22">
        <f t="shared" si="379"/>
        <v>0</v>
      </c>
      <c r="LA22">
        <f t="shared" si="380"/>
        <v>0</v>
      </c>
      <c r="LB22">
        <f t="shared" si="381"/>
        <v>1</v>
      </c>
      <c r="LC22">
        <f t="shared" si="382"/>
        <v>0</v>
      </c>
      <c r="LD22">
        <f t="shared" si="383"/>
        <v>0</v>
      </c>
      <c r="LE22">
        <f t="shared" si="384"/>
        <v>0</v>
      </c>
      <c r="LF22">
        <f t="shared" si="385"/>
        <v>0</v>
      </c>
      <c r="LG22">
        <f t="shared" si="386"/>
        <v>0</v>
      </c>
      <c r="LH22">
        <f t="shared" si="387"/>
        <v>0</v>
      </c>
      <c r="LI22">
        <f t="shared" si="388"/>
        <v>0</v>
      </c>
      <c r="LJ22">
        <f t="shared" si="389"/>
        <v>0</v>
      </c>
      <c r="LK22">
        <f t="shared" si="390"/>
        <v>0</v>
      </c>
      <c r="LL22">
        <f t="shared" si="391"/>
        <v>0</v>
      </c>
      <c r="LN22">
        <f t="shared" si="392"/>
        <v>2</v>
      </c>
      <c r="LQ22">
        <f t="shared" ref="LQ22:LR22" si="597">COUNTIFS($NG23:$NL32,NG32)</f>
        <v>1</v>
      </c>
      <c r="LR22">
        <f t="shared" si="597"/>
        <v>3</v>
      </c>
      <c r="LS22">
        <f t="shared" si="466"/>
        <v>3</v>
      </c>
      <c r="LT22">
        <f t="shared" si="467"/>
        <v>2</v>
      </c>
      <c r="LU22">
        <f t="shared" si="468"/>
        <v>2</v>
      </c>
      <c r="LV22">
        <f t="shared" si="394"/>
        <v>1</v>
      </c>
      <c r="LX22" s="5">
        <f t="shared" ref="LX22:MC22" si="598">COUNTIFS($NG22:$NL31,NG32)</f>
        <v>1</v>
      </c>
      <c r="LY22" s="5">
        <f t="shared" si="598"/>
        <v>2</v>
      </c>
      <c r="LZ22" s="5">
        <f t="shared" si="598"/>
        <v>2</v>
      </c>
      <c r="MA22" s="5">
        <f t="shared" si="598"/>
        <v>2</v>
      </c>
      <c r="MB22" s="5">
        <f t="shared" si="598"/>
        <v>1</v>
      </c>
      <c r="MC22" s="5">
        <f t="shared" si="598"/>
        <v>0</v>
      </c>
      <c r="MD22" s="5"/>
      <c r="ME22" s="5">
        <f t="shared" si="395"/>
        <v>1</v>
      </c>
      <c r="MF22" s="5">
        <f t="shared" si="396"/>
        <v>0</v>
      </c>
      <c r="MG22" s="5">
        <f t="shared" si="469"/>
        <v>0</v>
      </c>
      <c r="MH22" s="5">
        <f t="shared" si="470"/>
        <v>1</v>
      </c>
      <c r="MI22" s="5">
        <f t="shared" si="397"/>
        <v>0</v>
      </c>
      <c r="MJ22" s="5">
        <f t="shared" si="398"/>
        <v>0</v>
      </c>
      <c r="MK22" s="5"/>
      <c r="ML22" s="20">
        <f t="shared" si="471"/>
        <v>2</v>
      </c>
      <c r="MN22" s="4">
        <f t="shared" si="499"/>
        <v>1</v>
      </c>
      <c r="MO22" s="4">
        <f t="shared" si="500"/>
        <v>0</v>
      </c>
      <c r="MP22" s="4">
        <f t="shared" si="501"/>
        <v>0</v>
      </c>
      <c r="MQ22" s="4">
        <f t="shared" si="502"/>
        <v>2</v>
      </c>
      <c r="MR22" s="4">
        <f t="shared" si="503"/>
        <v>0</v>
      </c>
      <c r="MS22" s="4">
        <f t="shared" si="504"/>
        <v>0</v>
      </c>
      <c r="MU22">
        <f t="shared" si="472"/>
        <v>1</v>
      </c>
      <c r="MV22">
        <f t="shared" si="400"/>
        <v>0</v>
      </c>
      <c r="MW22">
        <f t="shared" si="473"/>
        <v>0</v>
      </c>
      <c r="MX22">
        <f t="shared" si="401"/>
        <v>0</v>
      </c>
      <c r="MY22">
        <f t="shared" si="485"/>
        <v>0</v>
      </c>
      <c r="MZ22">
        <f t="shared" si="486"/>
        <v>1</v>
      </c>
      <c r="NA22">
        <f t="shared" si="402"/>
        <v>1</v>
      </c>
      <c r="NB22">
        <f t="shared" si="403"/>
        <v>2</v>
      </c>
      <c r="NC22">
        <f t="shared" si="404"/>
        <v>1</v>
      </c>
      <c r="ND22" s="2">
        <f t="shared" si="405"/>
        <v>22</v>
      </c>
      <c r="NE22" s="2">
        <f>COUNTIFS(RN$2:RN$206,ND22)</f>
        <v>24</v>
      </c>
      <c r="NF22" s="2"/>
      <c r="NG22" s="9">
        <v>2</v>
      </c>
      <c r="NH22" s="9">
        <v>4</v>
      </c>
      <c r="NI22" s="9">
        <v>14</v>
      </c>
      <c r="NJ22" s="9">
        <v>20</v>
      </c>
      <c r="NK22" s="9">
        <v>33</v>
      </c>
      <c r="NL22" s="9">
        <v>49</v>
      </c>
      <c r="NM22" s="9"/>
      <c r="NN22" s="1">
        <f t="shared" si="406"/>
        <v>1</v>
      </c>
      <c r="NO22" s="1">
        <f t="shared" si="407"/>
        <v>1</v>
      </c>
      <c r="NP22" s="30">
        <f t="shared" si="408"/>
        <v>2</v>
      </c>
      <c r="NQ22" s="9"/>
      <c r="NR22" s="1">
        <f t="shared" si="409"/>
        <v>2</v>
      </c>
      <c r="NS22" s="1">
        <f t="shared" si="410"/>
        <v>10</v>
      </c>
      <c r="NT22" s="1">
        <f t="shared" si="411"/>
        <v>6</v>
      </c>
      <c r="NU22" s="1">
        <f t="shared" si="412"/>
        <v>13</v>
      </c>
      <c r="NV22" s="1">
        <f t="shared" si="413"/>
        <v>16</v>
      </c>
      <c r="NW22" s="1"/>
      <c r="NX22" s="1">
        <f t="shared" si="414"/>
        <v>5</v>
      </c>
      <c r="NY22" s="1"/>
      <c r="NZ22" s="1">
        <f t="shared" si="415"/>
        <v>1</v>
      </c>
      <c r="OA22" s="1">
        <f t="shared" si="255"/>
        <v>1</v>
      </c>
      <c r="OB22" s="1">
        <f t="shared" si="256"/>
        <v>2</v>
      </c>
      <c r="OC22" s="1">
        <f t="shared" si="257"/>
        <v>3</v>
      </c>
      <c r="OD22" s="1">
        <f t="shared" si="258"/>
        <v>4</v>
      </c>
      <c r="OE22" s="1">
        <f t="shared" si="259"/>
        <v>5</v>
      </c>
      <c r="OF22" s="1"/>
      <c r="OG22" s="1">
        <f t="shared" si="416"/>
        <v>5</v>
      </c>
      <c r="OH22" s="1"/>
      <c r="OI22" s="1">
        <f t="shared" si="474"/>
        <v>9</v>
      </c>
      <c r="OJ22" s="1">
        <f t="shared" si="417"/>
        <v>10</v>
      </c>
      <c r="OK22" s="1">
        <f t="shared" si="418"/>
        <v>4</v>
      </c>
      <c r="OL22" s="1">
        <f t="shared" si="419"/>
        <v>0</v>
      </c>
      <c r="OM22" s="1">
        <f t="shared" si="420"/>
        <v>1</v>
      </c>
      <c r="ON22" s="1">
        <f t="shared" si="421"/>
        <v>0</v>
      </c>
      <c r="OO22" s="1"/>
      <c r="OP22" s="1">
        <f t="shared" si="422"/>
        <v>2</v>
      </c>
      <c r="OQ22" s="1">
        <f t="shared" si="475"/>
        <v>4</v>
      </c>
      <c r="OR22" s="1">
        <f t="shared" si="423"/>
        <v>4</v>
      </c>
      <c r="OS22" s="1">
        <f t="shared" si="424"/>
        <v>4</v>
      </c>
      <c r="OT22" s="1">
        <f t="shared" si="425"/>
        <v>0</v>
      </c>
      <c r="OU22" s="1">
        <f t="shared" si="426"/>
        <v>0</v>
      </c>
      <c r="OV22" s="19">
        <f t="shared" si="260"/>
        <v>5</v>
      </c>
      <c r="OW22" s="1"/>
      <c r="OX22" s="19">
        <f t="shared" si="427"/>
        <v>4</v>
      </c>
      <c r="OY22" s="1">
        <f t="shared" si="261"/>
        <v>4</v>
      </c>
      <c r="OZ22" s="1"/>
      <c r="PA22" s="1">
        <f t="shared" si="262"/>
        <v>4</v>
      </c>
      <c r="PB22" s="1"/>
      <c r="PC22" s="1"/>
      <c r="PD22" s="19">
        <f t="shared" si="263"/>
        <v>4</v>
      </c>
      <c r="PE22" s="1"/>
      <c r="PF22" s="24">
        <f t="shared" si="264"/>
        <v>0</v>
      </c>
      <c r="PH22" s="9"/>
      <c r="PI22" s="1">
        <f t="shared" si="476"/>
        <v>9</v>
      </c>
      <c r="PJ22" s="19">
        <f t="shared" si="265"/>
        <v>1</v>
      </c>
      <c r="PK22" s="1">
        <f t="shared" si="429"/>
        <v>10</v>
      </c>
      <c r="PL22" s="19">
        <f t="shared" si="266"/>
        <v>1</v>
      </c>
      <c r="PM22" s="1">
        <f t="shared" si="477"/>
        <v>4</v>
      </c>
      <c r="PN22" s="19">
        <f t="shared" si="267"/>
        <v>1</v>
      </c>
      <c r="PO22" s="1">
        <f t="shared" si="430"/>
        <v>0</v>
      </c>
      <c r="PP22" s="19">
        <f t="shared" si="268"/>
        <v>0</v>
      </c>
      <c r="PQ22" s="1">
        <f t="shared" si="431"/>
        <v>1</v>
      </c>
      <c r="PR22" s="19">
        <f t="shared" si="269"/>
        <v>2</v>
      </c>
      <c r="PS22" s="1">
        <f t="shared" si="432"/>
        <v>0</v>
      </c>
      <c r="PT22" s="19">
        <f t="shared" si="270"/>
        <v>0</v>
      </c>
      <c r="PV22" s="1">
        <f t="shared" si="271"/>
        <v>9</v>
      </c>
      <c r="PW22" s="1">
        <f t="shared" si="272"/>
        <v>100</v>
      </c>
      <c r="PX22" s="1">
        <f t="shared" si="273"/>
        <v>100</v>
      </c>
      <c r="PY22" s="1">
        <f t="shared" si="274"/>
        <v>100</v>
      </c>
      <c r="PZ22" s="1">
        <f t="shared" si="275"/>
        <v>100</v>
      </c>
      <c r="QA22" s="1">
        <f t="shared" si="276"/>
        <v>100</v>
      </c>
      <c r="QB22" s="1"/>
      <c r="QC22" s="1">
        <f t="shared" si="277"/>
        <v>10</v>
      </c>
      <c r="QD22" s="1">
        <f t="shared" si="278"/>
        <v>100</v>
      </c>
      <c r="QE22" s="1">
        <f t="shared" si="279"/>
        <v>100</v>
      </c>
      <c r="QF22" s="1">
        <f t="shared" si="280"/>
        <v>100</v>
      </c>
      <c r="QG22" s="1">
        <f t="shared" si="281"/>
        <v>100</v>
      </c>
      <c r="QH22" s="1">
        <f t="shared" si="282"/>
        <v>100</v>
      </c>
      <c r="QI22" s="1"/>
      <c r="QJ22" s="1">
        <f t="shared" si="283"/>
        <v>4</v>
      </c>
      <c r="QK22" s="1">
        <f t="shared" si="284"/>
        <v>100</v>
      </c>
      <c r="QL22" s="1">
        <f t="shared" si="285"/>
        <v>100</v>
      </c>
      <c r="QM22" s="1">
        <f t="shared" si="286"/>
        <v>100</v>
      </c>
      <c r="QN22" s="1">
        <f t="shared" si="287"/>
        <v>100</v>
      </c>
      <c r="QO22" s="1">
        <f t="shared" si="288"/>
        <v>100</v>
      </c>
      <c r="QP22" s="1"/>
      <c r="QQ22" s="1">
        <f t="shared" si="289"/>
        <v>100</v>
      </c>
      <c r="QR22" s="1">
        <f t="shared" si="290"/>
        <v>100</v>
      </c>
      <c r="QS22" s="1">
        <f t="shared" si="291"/>
        <v>100</v>
      </c>
      <c r="QT22" s="1">
        <f t="shared" si="292"/>
        <v>100</v>
      </c>
      <c r="QU22" s="1">
        <f t="shared" si="293"/>
        <v>100</v>
      </c>
      <c r="QV22" s="1">
        <f t="shared" si="294"/>
        <v>100</v>
      </c>
      <c r="QW22" s="1"/>
      <c r="QX22" s="1">
        <f t="shared" si="295"/>
        <v>100</v>
      </c>
      <c r="QY22" s="1">
        <f t="shared" si="296"/>
        <v>100</v>
      </c>
      <c r="QZ22" s="1">
        <f t="shared" si="297"/>
        <v>100</v>
      </c>
      <c r="RA22" s="1">
        <f t="shared" si="298"/>
        <v>1</v>
      </c>
      <c r="RB22" s="1">
        <f t="shared" si="299"/>
        <v>100</v>
      </c>
      <c r="RC22" s="1">
        <f t="shared" si="300"/>
        <v>100</v>
      </c>
      <c r="RD22" s="1"/>
      <c r="RE22" s="1">
        <f t="shared" si="301"/>
        <v>100</v>
      </c>
      <c r="RF22" s="1">
        <f t="shared" si="302"/>
        <v>100</v>
      </c>
      <c r="RG22" s="1">
        <f t="shared" si="303"/>
        <v>100</v>
      </c>
      <c r="RH22" s="1">
        <f t="shared" si="304"/>
        <v>100</v>
      </c>
      <c r="RI22" s="1">
        <f t="shared" si="305"/>
        <v>100</v>
      </c>
      <c r="RJ22" s="1">
        <f t="shared" si="306"/>
        <v>100</v>
      </c>
      <c r="RK22" s="9"/>
      <c r="RL22">
        <f>SUM(IF(FREQUENCY(NG23:NL31,NG23:NL31)&gt;0,1))</f>
        <v>39</v>
      </c>
      <c r="RM22" s="9">
        <f t="shared" si="478"/>
        <v>20</v>
      </c>
      <c r="RN22" s="4">
        <f>59-COUNTIFS(RO22:TU22,"x")</f>
        <v>17</v>
      </c>
      <c r="RO22" s="4" t="str">
        <f t="shared" ref="RO22:ST22" si="599">IF(COUNTIFS($NG22:$NL31,RO$1),"x",RO$1)</f>
        <v>x</v>
      </c>
      <c r="RP22" s="4" t="str">
        <f t="shared" si="599"/>
        <v>x</v>
      </c>
      <c r="RQ22" s="4" t="str">
        <f t="shared" si="599"/>
        <v>x</v>
      </c>
      <c r="RR22" s="4" t="str">
        <f t="shared" si="599"/>
        <v>x</v>
      </c>
      <c r="RS22" s="4" t="str">
        <f t="shared" si="599"/>
        <v>x</v>
      </c>
      <c r="RT22" s="4">
        <f t="shared" si="599"/>
        <v>6</v>
      </c>
      <c r="RU22" s="4">
        <f t="shared" si="599"/>
        <v>7</v>
      </c>
      <c r="RV22" s="4" t="str">
        <f t="shared" si="599"/>
        <v>x</v>
      </c>
      <c r="RW22" s="4">
        <f t="shared" si="599"/>
        <v>9</v>
      </c>
      <c r="RX22" s="4" t="str">
        <f t="shared" si="599"/>
        <v>x</v>
      </c>
      <c r="RY22" s="4" t="str">
        <f t="shared" si="599"/>
        <v>x</v>
      </c>
      <c r="RZ22" s="4" t="str">
        <f t="shared" si="599"/>
        <v>x</v>
      </c>
      <c r="SA22" s="4" t="str">
        <f t="shared" si="599"/>
        <v>x</v>
      </c>
      <c r="SB22" s="4" t="str">
        <f t="shared" si="599"/>
        <v>x</v>
      </c>
      <c r="SC22" s="4" t="str">
        <f t="shared" si="599"/>
        <v>x</v>
      </c>
      <c r="SD22" s="4" t="str">
        <f t="shared" si="599"/>
        <v>x</v>
      </c>
      <c r="SE22" s="4">
        <f t="shared" si="599"/>
        <v>17</v>
      </c>
      <c r="SF22" s="4">
        <f t="shared" si="599"/>
        <v>18</v>
      </c>
      <c r="SG22" s="4">
        <f t="shared" si="599"/>
        <v>19</v>
      </c>
      <c r="SH22" s="4" t="str">
        <f t="shared" si="599"/>
        <v>x</v>
      </c>
      <c r="SI22" s="4">
        <f t="shared" si="599"/>
        <v>21</v>
      </c>
      <c r="SJ22" s="4" t="str">
        <f t="shared" si="599"/>
        <v>x</v>
      </c>
      <c r="SK22" s="4" t="str">
        <f t="shared" si="599"/>
        <v>x</v>
      </c>
      <c r="SL22" s="4" t="str">
        <f t="shared" si="599"/>
        <v>x</v>
      </c>
      <c r="SM22" s="4" t="str">
        <f t="shared" si="599"/>
        <v>x</v>
      </c>
      <c r="SN22" s="4" t="str">
        <f t="shared" si="599"/>
        <v>x</v>
      </c>
      <c r="SO22" s="4" t="str">
        <f t="shared" si="599"/>
        <v>x</v>
      </c>
      <c r="SP22" s="4" t="str">
        <f t="shared" si="599"/>
        <v>x</v>
      </c>
      <c r="SQ22" s="4" t="str">
        <f t="shared" si="599"/>
        <v>x</v>
      </c>
      <c r="SR22" s="4">
        <f t="shared" si="599"/>
        <v>30</v>
      </c>
      <c r="SS22" s="4" t="str">
        <f t="shared" si="599"/>
        <v>x</v>
      </c>
      <c r="ST22" s="4" t="str">
        <f t="shared" si="599"/>
        <v>x</v>
      </c>
      <c r="SU22" s="4" t="str">
        <f t="shared" ref="SU22:TU22" si="600">IF(COUNTIFS($NG22:$NL31,SU$1),"x",SU$1)</f>
        <v>x</v>
      </c>
      <c r="SV22" s="4">
        <f t="shared" si="600"/>
        <v>34</v>
      </c>
      <c r="SW22" s="4" t="str">
        <f t="shared" si="600"/>
        <v>x</v>
      </c>
      <c r="SX22" s="4">
        <f t="shared" si="600"/>
        <v>36</v>
      </c>
      <c r="SY22" s="4" t="str">
        <f t="shared" si="600"/>
        <v>x</v>
      </c>
      <c r="SZ22" s="4">
        <f t="shared" si="600"/>
        <v>38</v>
      </c>
      <c r="TA22" s="4" t="str">
        <f t="shared" si="600"/>
        <v>x</v>
      </c>
      <c r="TB22" s="4" t="str">
        <f t="shared" si="600"/>
        <v>x</v>
      </c>
      <c r="TC22" s="4" t="str">
        <f t="shared" si="600"/>
        <v>x</v>
      </c>
      <c r="TD22" s="4">
        <f t="shared" si="600"/>
        <v>42</v>
      </c>
      <c r="TE22" s="4" t="str">
        <f t="shared" si="600"/>
        <v>x</v>
      </c>
      <c r="TF22" s="4" t="str">
        <f t="shared" si="600"/>
        <v>x</v>
      </c>
      <c r="TG22" s="4" t="str">
        <f t="shared" si="600"/>
        <v>x</v>
      </c>
      <c r="TH22" s="4">
        <f t="shared" si="600"/>
        <v>46</v>
      </c>
      <c r="TI22" s="4">
        <f t="shared" si="600"/>
        <v>47</v>
      </c>
      <c r="TJ22" s="4" t="str">
        <f t="shared" si="600"/>
        <v>x</v>
      </c>
      <c r="TK22" s="4" t="str">
        <f t="shared" si="600"/>
        <v>x</v>
      </c>
      <c r="TL22" s="4" t="str">
        <f t="shared" si="600"/>
        <v>x</v>
      </c>
      <c r="TM22" s="4" t="str">
        <f t="shared" si="600"/>
        <v>x</v>
      </c>
      <c r="TN22" s="4" t="str">
        <f t="shared" si="600"/>
        <v>x</v>
      </c>
      <c r="TO22" s="4" t="str">
        <f t="shared" si="600"/>
        <v>x</v>
      </c>
      <c r="TP22" s="4">
        <f t="shared" si="600"/>
        <v>54</v>
      </c>
      <c r="TQ22" s="4" t="str">
        <f t="shared" si="600"/>
        <v>x</v>
      </c>
      <c r="TR22" s="4" t="str">
        <f t="shared" si="600"/>
        <v>x</v>
      </c>
      <c r="TS22" s="4">
        <f t="shared" si="600"/>
        <v>57</v>
      </c>
      <c r="TT22" s="4" t="str">
        <f t="shared" si="600"/>
        <v>x</v>
      </c>
      <c r="TU22" s="4">
        <f t="shared" si="600"/>
        <v>59</v>
      </c>
      <c r="TV22">
        <f t="shared" si="436"/>
        <v>20</v>
      </c>
      <c r="TW22" t="str">
        <f t="shared" ref="TW22:WC22" si="601">IF(COUNTIFS($NG22:$NL30,TW$1),"x",TW$1)</f>
        <v>x</v>
      </c>
      <c r="TX22" t="str">
        <f t="shared" si="601"/>
        <v>x</v>
      </c>
      <c r="TY22" t="str">
        <f t="shared" si="601"/>
        <v>x</v>
      </c>
      <c r="TZ22" t="str">
        <f t="shared" si="601"/>
        <v>x</v>
      </c>
      <c r="UA22" t="str">
        <f t="shared" si="601"/>
        <v>x</v>
      </c>
      <c r="UB22">
        <f t="shared" si="601"/>
        <v>6</v>
      </c>
      <c r="UC22">
        <f t="shared" si="601"/>
        <v>7</v>
      </c>
      <c r="UD22" t="str">
        <f t="shared" si="601"/>
        <v>x</v>
      </c>
      <c r="UE22">
        <f t="shared" si="601"/>
        <v>9</v>
      </c>
      <c r="UF22" t="str">
        <f t="shared" si="601"/>
        <v>x</v>
      </c>
      <c r="UG22" t="str">
        <f t="shared" si="601"/>
        <v>x</v>
      </c>
      <c r="UH22">
        <f t="shared" si="601"/>
        <v>12</v>
      </c>
      <c r="UI22" t="str">
        <f t="shared" si="601"/>
        <v>x</v>
      </c>
      <c r="UJ22" t="str">
        <f t="shared" si="601"/>
        <v>x</v>
      </c>
      <c r="UK22" t="str">
        <f t="shared" si="601"/>
        <v>x</v>
      </c>
      <c r="UL22">
        <f t="shared" si="601"/>
        <v>16</v>
      </c>
      <c r="UM22">
        <f t="shared" si="601"/>
        <v>17</v>
      </c>
      <c r="UN22">
        <f t="shared" si="601"/>
        <v>18</v>
      </c>
      <c r="UO22">
        <f t="shared" si="601"/>
        <v>19</v>
      </c>
      <c r="UP22" t="str">
        <f t="shared" si="601"/>
        <v>x</v>
      </c>
      <c r="UQ22">
        <f t="shared" si="601"/>
        <v>21</v>
      </c>
      <c r="UR22">
        <f t="shared" si="601"/>
        <v>22</v>
      </c>
      <c r="US22" t="str">
        <f t="shared" si="601"/>
        <v>x</v>
      </c>
      <c r="UT22" t="str">
        <f t="shared" si="601"/>
        <v>x</v>
      </c>
      <c r="UU22" t="str">
        <f t="shared" si="601"/>
        <v>x</v>
      </c>
      <c r="UV22" t="str">
        <f t="shared" si="601"/>
        <v>x</v>
      </c>
      <c r="UW22" t="str">
        <f t="shared" si="601"/>
        <v>x</v>
      </c>
      <c r="UX22" t="str">
        <f t="shared" si="601"/>
        <v>x</v>
      </c>
      <c r="UY22" t="str">
        <f t="shared" si="601"/>
        <v>x</v>
      </c>
      <c r="UZ22">
        <f t="shared" si="601"/>
        <v>30</v>
      </c>
      <c r="VA22" t="str">
        <f t="shared" si="601"/>
        <v>x</v>
      </c>
      <c r="VB22" t="str">
        <f t="shared" si="601"/>
        <v>x</v>
      </c>
      <c r="VC22" t="str">
        <f t="shared" si="601"/>
        <v>x</v>
      </c>
      <c r="VD22">
        <f t="shared" si="601"/>
        <v>34</v>
      </c>
      <c r="VE22" t="str">
        <f t="shared" si="601"/>
        <v>x</v>
      </c>
      <c r="VF22">
        <f t="shared" si="601"/>
        <v>36</v>
      </c>
      <c r="VG22" t="str">
        <f t="shared" si="601"/>
        <v>x</v>
      </c>
      <c r="VH22">
        <f t="shared" si="601"/>
        <v>38</v>
      </c>
      <c r="VI22" t="str">
        <f t="shared" si="601"/>
        <v>x</v>
      </c>
      <c r="VJ22" t="str">
        <f t="shared" si="601"/>
        <v>x</v>
      </c>
      <c r="VK22" t="str">
        <f t="shared" si="601"/>
        <v>x</v>
      </c>
      <c r="VL22">
        <f t="shared" si="601"/>
        <v>42</v>
      </c>
      <c r="VM22" t="str">
        <f t="shared" si="601"/>
        <v>x</v>
      </c>
      <c r="VN22" t="str">
        <f t="shared" si="601"/>
        <v>x</v>
      </c>
      <c r="VO22" t="str">
        <f t="shared" si="601"/>
        <v>x</v>
      </c>
      <c r="VP22">
        <f t="shared" si="601"/>
        <v>46</v>
      </c>
      <c r="VQ22">
        <f t="shared" si="601"/>
        <v>47</v>
      </c>
      <c r="VR22" t="str">
        <f t="shared" si="601"/>
        <v>x</v>
      </c>
      <c r="VS22" t="str">
        <f t="shared" si="601"/>
        <v>x</v>
      </c>
      <c r="VT22" t="str">
        <f t="shared" si="601"/>
        <v>x</v>
      </c>
      <c r="VU22" t="str">
        <f t="shared" si="601"/>
        <v>x</v>
      </c>
      <c r="VV22" t="str">
        <f t="shared" si="601"/>
        <v>x</v>
      </c>
      <c r="VW22" t="str">
        <f t="shared" si="601"/>
        <v>x</v>
      </c>
      <c r="VX22">
        <f t="shared" si="601"/>
        <v>54</v>
      </c>
      <c r="VY22" t="str">
        <f t="shared" si="601"/>
        <v>x</v>
      </c>
      <c r="VZ22" t="str">
        <f t="shared" si="601"/>
        <v>x</v>
      </c>
      <c r="WA22">
        <f t="shared" si="601"/>
        <v>57</v>
      </c>
      <c r="WB22" t="str">
        <f t="shared" si="601"/>
        <v>x</v>
      </c>
      <c r="WC22">
        <f t="shared" si="601"/>
        <v>59</v>
      </c>
      <c r="WE22">
        <f>COUNTIFS(NG22:NL22,"&lt;10")</f>
        <v>2</v>
      </c>
      <c r="WF22">
        <f t="shared" si="438"/>
        <v>1</v>
      </c>
      <c r="WG22">
        <f t="shared" si="309"/>
        <v>1</v>
      </c>
      <c r="WH22">
        <f t="shared" si="310"/>
        <v>1</v>
      </c>
      <c r="WI22">
        <f t="shared" si="311"/>
        <v>1</v>
      </c>
      <c r="WJ22">
        <f t="shared" si="312"/>
        <v>0</v>
      </c>
      <c r="WL22" s="1">
        <f t="shared" si="439"/>
        <v>9</v>
      </c>
      <c r="WM22" s="1">
        <f t="shared" si="440"/>
        <v>10</v>
      </c>
      <c r="WN22" s="1">
        <f t="shared" si="441"/>
        <v>4</v>
      </c>
      <c r="WO22" s="1">
        <f t="shared" si="442"/>
        <v>0</v>
      </c>
      <c r="WP22" s="1">
        <f t="shared" si="443"/>
        <v>1</v>
      </c>
      <c r="WQ22" s="1">
        <f t="shared" si="444"/>
        <v>0</v>
      </c>
      <c r="WS22">
        <f t="shared" si="445"/>
        <v>9</v>
      </c>
      <c r="WT22">
        <f t="shared" si="446"/>
        <v>10</v>
      </c>
      <c r="WU22">
        <f t="shared" si="447"/>
        <v>4</v>
      </c>
      <c r="WV22">
        <f t="shared" si="448"/>
        <v>100</v>
      </c>
      <c r="WW22">
        <f t="shared" si="449"/>
        <v>1</v>
      </c>
      <c r="WX22">
        <f t="shared" si="450"/>
        <v>100</v>
      </c>
      <c r="WZ22" s="4">
        <f t="shared" si="451"/>
        <v>1</v>
      </c>
      <c r="XB22" s="3">
        <f t="shared" si="452"/>
        <v>10</v>
      </c>
      <c r="XD22" s="3">
        <f t="shared" si="453"/>
        <v>2</v>
      </c>
      <c r="XE22" s="4">
        <f t="shared" si="454"/>
        <v>4</v>
      </c>
      <c r="XG22" s="4">
        <f t="shared" si="455"/>
        <v>0.5</v>
      </c>
      <c r="XI22" s="4">
        <v>0.33333333333333331</v>
      </c>
      <c r="XK22">
        <f t="shared" si="456"/>
        <v>2</v>
      </c>
      <c r="XM22">
        <f t="shared" si="482"/>
        <v>0</v>
      </c>
      <c r="XN22">
        <f t="shared" si="457"/>
        <v>0</v>
      </c>
      <c r="XO22" s="1">
        <f t="shared" si="458"/>
        <v>2</v>
      </c>
      <c r="XP22">
        <f t="shared" si="459"/>
        <v>0</v>
      </c>
      <c r="XR22">
        <f t="shared" si="460"/>
        <v>0</v>
      </c>
    </row>
    <row r="23" spans="4:642">
      <c r="D23" s="4">
        <f t="shared" si="118"/>
        <v>0</v>
      </c>
      <c r="E23" s="4">
        <f t="shared" si="119"/>
        <v>0</v>
      </c>
      <c r="F23" s="4">
        <f t="shared" si="120"/>
        <v>0</v>
      </c>
      <c r="G23" s="4">
        <f t="shared" si="121"/>
        <v>0</v>
      </c>
      <c r="H23" s="4">
        <f t="shared" si="122"/>
        <v>24</v>
      </c>
      <c r="I23" s="4">
        <f t="shared" si="123"/>
        <v>0</v>
      </c>
      <c r="J23" s="4">
        <f t="shared" si="124"/>
        <v>0</v>
      </c>
      <c r="K23" s="4">
        <f t="shared" si="125"/>
        <v>0</v>
      </c>
      <c r="L23" s="4">
        <f t="shared" si="126"/>
        <v>0</v>
      </c>
      <c r="M23" s="4">
        <f t="shared" si="314"/>
        <v>0</v>
      </c>
      <c r="N23" s="4">
        <f t="shared" si="127"/>
        <v>0</v>
      </c>
      <c r="O23" s="4">
        <f t="shared" si="128"/>
        <v>0</v>
      </c>
      <c r="P23" s="4">
        <f t="shared" si="129"/>
        <v>0</v>
      </c>
      <c r="Q23" s="4">
        <f t="shared" si="130"/>
        <v>0</v>
      </c>
      <c r="R23" s="4">
        <f t="shared" si="131"/>
        <v>0</v>
      </c>
      <c r="S23" s="4">
        <f t="shared" si="132"/>
        <v>0</v>
      </c>
      <c r="T23" s="4">
        <f t="shared" si="133"/>
        <v>0</v>
      </c>
      <c r="U23" s="4">
        <f t="shared" si="134"/>
        <v>0</v>
      </c>
      <c r="V23" s="4">
        <f t="shared" si="135"/>
        <v>0</v>
      </c>
      <c r="W23" s="4">
        <f t="shared" si="136"/>
        <v>0</v>
      </c>
      <c r="X23" s="4">
        <f t="shared" si="137"/>
        <v>0</v>
      </c>
      <c r="Y23" s="4">
        <f t="shared" si="138"/>
        <v>0</v>
      </c>
      <c r="Z23" s="4">
        <f t="shared" si="139"/>
        <v>0</v>
      </c>
      <c r="AA23" s="4">
        <f t="shared" si="140"/>
        <v>16</v>
      </c>
      <c r="AB23" s="4">
        <f t="shared" si="141"/>
        <v>0</v>
      </c>
      <c r="AC23" s="4">
        <f t="shared" si="142"/>
        <v>0</v>
      </c>
      <c r="AD23" s="4">
        <f t="shared" si="143"/>
        <v>0</v>
      </c>
      <c r="AE23" s="4">
        <f t="shared" si="144"/>
        <v>0</v>
      </c>
      <c r="AF23" s="4">
        <f t="shared" si="145"/>
        <v>22</v>
      </c>
      <c r="AG23" s="4">
        <f t="shared" si="146"/>
        <v>0</v>
      </c>
      <c r="AH23" s="4">
        <f t="shared" si="147"/>
        <v>0</v>
      </c>
      <c r="AI23" s="4">
        <f t="shared" si="148"/>
        <v>0</v>
      </c>
      <c r="AJ23" s="4">
        <f t="shared" si="149"/>
        <v>14</v>
      </c>
      <c r="AK23" s="4">
        <f t="shared" si="150"/>
        <v>0</v>
      </c>
      <c r="AL23" s="4">
        <f t="shared" si="151"/>
        <v>0</v>
      </c>
      <c r="AM23" s="4">
        <f t="shared" si="152"/>
        <v>0</v>
      </c>
      <c r="AN23" s="4">
        <f t="shared" si="153"/>
        <v>0</v>
      </c>
      <c r="AO23" s="4">
        <f t="shared" si="154"/>
        <v>0</v>
      </c>
      <c r="AP23" s="4">
        <f t="shared" si="155"/>
        <v>0</v>
      </c>
      <c r="AQ23" s="4">
        <f t="shared" si="156"/>
        <v>0</v>
      </c>
      <c r="AR23" s="4">
        <f t="shared" si="157"/>
        <v>0</v>
      </c>
      <c r="AS23" s="4">
        <f t="shared" si="158"/>
        <v>0</v>
      </c>
      <c r="AT23" s="4">
        <f t="shared" si="159"/>
        <v>0</v>
      </c>
      <c r="AU23" s="4">
        <f t="shared" si="160"/>
        <v>0</v>
      </c>
      <c r="AV23" s="4">
        <f t="shared" si="161"/>
        <v>0</v>
      </c>
      <c r="AW23" s="4">
        <f t="shared" si="162"/>
        <v>0</v>
      </c>
      <c r="AX23" s="4">
        <f t="shared" si="163"/>
        <v>0</v>
      </c>
      <c r="AY23" s="4">
        <f t="shared" si="164"/>
        <v>19</v>
      </c>
      <c r="AZ23" s="4">
        <f t="shared" si="165"/>
        <v>0</v>
      </c>
      <c r="BA23" s="4">
        <f t="shared" si="166"/>
        <v>0</v>
      </c>
      <c r="BB23" s="4">
        <f t="shared" si="167"/>
        <v>0</v>
      </c>
      <c r="BC23" s="4">
        <f t="shared" si="168"/>
        <v>0</v>
      </c>
      <c r="BD23" s="4">
        <f t="shared" si="169"/>
        <v>22</v>
      </c>
      <c r="BE23" s="4">
        <f t="shared" si="170"/>
        <v>0</v>
      </c>
      <c r="BF23" s="4">
        <f t="shared" si="171"/>
        <v>0</v>
      </c>
      <c r="BG23" s="4">
        <f t="shared" si="172"/>
        <v>0</v>
      </c>
      <c r="BH23" s="4">
        <f t="shared" si="173"/>
        <v>0</v>
      </c>
      <c r="BI23" s="4">
        <f t="shared" si="174"/>
        <v>0</v>
      </c>
      <c r="BJ23" s="4">
        <f t="shared" si="175"/>
        <v>0</v>
      </c>
      <c r="BK23" s="4">
        <f t="shared" si="315"/>
        <v>19.5</v>
      </c>
      <c r="BL23" s="4">
        <f t="shared" si="316"/>
        <v>18.711864406779661</v>
      </c>
      <c r="BM23" s="4">
        <f t="shared" si="317"/>
        <v>26.196610169491525</v>
      </c>
      <c r="BN23" s="4">
        <f t="shared" si="318"/>
        <v>11.227118644067795</v>
      </c>
      <c r="BO23" s="4">
        <f t="shared" si="319"/>
        <v>18.711864406779661</v>
      </c>
      <c r="BP23" s="4">
        <f t="shared" si="320"/>
        <v>1104</v>
      </c>
      <c r="BQ23" s="4">
        <f>COUNTIFS($NG23:$NL$206,EF$1)</f>
        <v>13</v>
      </c>
      <c r="BR23" s="4">
        <f>COUNTIFS($NG23:$NL$206,EG$1)</f>
        <v>22</v>
      </c>
      <c r="BS23" s="4">
        <f>COUNTIFS($NG23:$NL$206,EH$1)</f>
        <v>20</v>
      </c>
      <c r="BT23" s="4">
        <f>COUNTIFS($NG23:$NL$206,EI$1)</f>
        <v>21</v>
      </c>
      <c r="BU23" s="4">
        <f>COUNTIFS($NG23:$NL$206,EJ$1)</f>
        <v>24</v>
      </c>
      <c r="BV23" s="4">
        <f>COUNTIFS($NG23:$NL$206,EK$1)</f>
        <v>16</v>
      </c>
      <c r="BW23" s="4">
        <f>COUNTIFS($NG23:$NL$206,EL$1)</f>
        <v>12</v>
      </c>
      <c r="BX23" s="4">
        <f>COUNTIFS($NG23:$NL$206,EM$1)</f>
        <v>16</v>
      </c>
      <c r="BY23" s="4">
        <f>COUNTIFS($NG23:$NL$206,EN$1)</f>
        <v>24</v>
      </c>
      <c r="BZ23" s="4">
        <f>COUNTIFS($NG23:$NL$206,EO$1)</f>
        <v>23</v>
      </c>
      <c r="CA23" s="4">
        <f>COUNTIFS($NG23:$NL$206,EP$1)</f>
        <v>26</v>
      </c>
      <c r="CB23" s="4">
        <f>COUNTIFS($NG23:$NL$206,EQ$1)</f>
        <v>22</v>
      </c>
      <c r="CC23" s="4">
        <f>COUNTIFS($NG23:$NL$206,ER$1)</f>
        <v>13</v>
      </c>
      <c r="CD23" s="4">
        <f>COUNTIFS($NG23:$NL$206,ES$1)</f>
        <v>16</v>
      </c>
      <c r="CE23" s="4">
        <f>COUNTIFS($NG23:$NL$206,ET$1)</f>
        <v>20</v>
      </c>
      <c r="CF23" s="4">
        <f>COUNTIFS($NG23:$NL$206,EU$1)</f>
        <v>16</v>
      </c>
      <c r="CG23" s="4">
        <f>COUNTIFS($NG23:$NL$206,EV$1)</f>
        <v>26</v>
      </c>
      <c r="CH23" s="4">
        <f>COUNTIFS($NG23:$NL$206,EW$1)</f>
        <v>12</v>
      </c>
      <c r="CI23" s="4">
        <f>COUNTIFS($NG23:$NL$206,EX$1)</f>
        <v>21</v>
      </c>
      <c r="CJ23" s="4">
        <f>COUNTIFS($NG23:$NL$206,EY$1)</f>
        <v>17</v>
      </c>
      <c r="CK23" s="4">
        <f>COUNTIFS($NG23:$NL$206,EZ$1)</f>
        <v>20</v>
      </c>
      <c r="CL23" s="4">
        <f>COUNTIFS($NG23:$NL$206,FA$1)</f>
        <v>21</v>
      </c>
      <c r="CM23" s="4">
        <f>COUNTIFS($NG23:$NL$206,FB$1)</f>
        <v>18</v>
      </c>
      <c r="CN23" s="4">
        <f>COUNTIFS($NG23:$NL$206,FC$1)</f>
        <v>16</v>
      </c>
      <c r="CO23" s="4">
        <f>COUNTIFS($NG23:$NL$206,FD$1)</f>
        <v>20</v>
      </c>
      <c r="CP23" s="4">
        <f>COUNTIFS($NG23:$NL$206,FE$1)</f>
        <v>16</v>
      </c>
      <c r="CQ23" s="4">
        <f>COUNTIFS($NG23:$NL$206,FF$1)</f>
        <v>27</v>
      </c>
      <c r="CR23" s="4">
        <f>COUNTIFS($NG23:$NL$206,FG$1)</f>
        <v>22</v>
      </c>
      <c r="CS23" s="4">
        <f>COUNTIFS($NG23:$NL$206,FH$1)</f>
        <v>22</v>
      </c>
      <c r="CT23" s="4">
        <f>COUNTIFS($NG23:$NL$206,FI$1)</f>
        <v>21</v>
      </c>
      <c r="CU23" s="4">
        <f>COUNTIFS($NG23:$NL$206,FJ$1)</f>
        <v>23</v>
      </c>
      <c r="CV23" s="4">
        <f>COUNTIFS($NG23:$NL$206,FK$1)</f>
        <v>12</v>
      </c>
      <c r="CW23" s="4">
        <f>COUNTIFS($NG23:$NL$206,FL$1)</f>
        <v>14</v>
      </c>
      <c r="CX23" s="4">
        <f>COUNTIFS($NG23:$NL$206,FM$1)</f>
        <v>19</v>
      </c>
      <c r="CY23" s="4">
        <f>COUNTIFS($NG23:$NL$206,FN$1)</f>
        <v>21</v>
      </c>
      <c r="CZ23" s="4">
        <f>COUNTIFS($NG23:$NL$206,FO$1)</f>
        <v>12</v>
      </c>
      <c r="DA23" s="4">
        <f>COUNTIFS($NG23:$NL$206,FP$1)</f>
        <v>19</v>
      </c>
      <c r="DB23" s="4">
        <f>COUNTIFS($NG23:$NL$206,FQ$1)</f>
        <v>14</v>
      </c>
      <c r="DC23" s="4">
        <f>COUNTIFS($NG23:$NL$206,FR$1)</f>
        <v>16</v>
      </c>
      <c r="DD23" s="4">
        <f>COUNTIFS($NG23:$NL$206,FS$1)</f>
        <v>12</v>
      </c>
      <c r="DE23" s="4">
        <f>COUNTIFS($NG23:$NL$206,FT$1)</f>
        <v>20</v>
      </c>
      <c r="DF23" s="4">
        <f>COUNTIFS($NG23:$NL$206,FU$1)</f>
        <v>16</v>
      </c>
      <c r="DG23" s="4">
        <f>COUNTIFS($NG23:$NL$206,FV$1)</f>
        <v>17</v>
      </c>
      <c r="DH23" s="4">
        <f>COUNTIFS($NG23:$NL$206,FW$1)</f>
        <v>22</v>
      </c>
      <c r="DI23" s="4">
        <f>COUNTIFS($NG23:$NL$206,FX$1)</f>
        <v>21</v>
      </c>
      <c r="DJ23" s="4">
        <f>COUNTIFS($NG23:$NL$206,FY$1)</f>
        <v>18</v>
      </c>
      <c r="DK23" s="4">
        <f>COUNTIFS($NG23:$NL$206,FZ$1)</f>
        <v>12</v>
      </c>
      <c r="DL23" s="4">
        <f>COUNTIFS($NG23:$NL$206,GA$1)</f>
        <v>19</v>
      </c>
      <c r="DM23" s="4">
        <f>COUNTIFS($NG23:$NL$206,GB$1)</f>
        <v>10</v>
      </c>
      <c r="DN23" s="4">
        <f>COUNTIFS($NG23:$NL$206,GC$1)</f>
        <v>24</v>
      </c>
      <c r="DO23" s="4">
        <f>COUNTIFS($NG23:$NL$206,GD$1)</f>
        <v>12</v>
      </c>
      <c r="DP23" s="4">
        <f>COUNTIFS($NG23:$NL$206,GE$1)</f>
        <v>28</v>
      </c>
      <c r="DQ23" s="4">
        <f>COUNTIFS($NG23:$NL$206,GF$1)</f>
        <v>22</v>
      </c>
      <c r="DR23" s="4">
        <f>COUNTIFS($NG23:$NL$206,GG$1)</f>
        <v>12</v>
      </c>
      <c r="DS23" s="4">
        <f>COUNTIFS($NG23:$NL$206,GH$1)</f>
        <v>24</v>
      </c>
      <c r="DT23" s="4">
        <f>COUNTIFS($NG23:$NL$206,GI$1)</f>
        <v>15</v>
      </c>
      <c r="DU23" s="4">
        <f>COUNTIFS($NG23:$NL$206,GJ$1)</f>
        <v>20</v>
      </c>
      <c r="DV23" s="4">
        <f>COUNTIFS($NG23:$NL$206,GK$1)</f>
        <v>23</v>
      </c>
      <c r="DW23" s="4">
        <f>COUNTIFS($NG23:$NL$206,GL$1)</f>
        <v>24</v>
      </c>
      <c r="DZ23" s="4">
        <f t="shared" si="550"/>
        <v>41</v>
      </c>
      <c r="EA23" s="4">
        <f t="shared" si="551"/>
        <v>26</v>
      </c>
      <c r="EB23" s="4">
        <f t="shared" si="552"/>
        <v>11</v>
      </c>
      <c r="EC23" s="4">
        <f t="shared" si="553"/>
        <v>4</v>
      </c>
      <c r="ED23" s="4">
        <f t="shared" si="554"/>
        <v>0</v>
      </c>
      <c r="EF23" s="4">
        <f t="shared" ref="EF23:GL23" si="602">COUNTIFS($NG23:$NL32,EF$1)</f>
        <v>1</v>
      </c>
      <c r="EG23" s="4">
        <f t="shared" si="602"/>
        <v>1</v>
      </c>
      <c r="EH23" s="4">
        <f t="shared" si="602"/>
        <v>1</v>
      </c>
      <c r="EI23" s="4">
        <f t="shared" si="602"/>
        <v>1</v>
      </c>
      <c r="EJ23" s="4">
        <f t="shared" si="602"/>
        <v>1</v>
      </c>
      <c r="EK23" s="4">
        <f t="shared" si="602"/>
        <v>0</v>
      </c>
      <c r="EL23" s="4">
        <f t="shared" si="602"/>
        <v>0</v>
      </c>
      <c r="EM23" s="4">
        <f t="shared" si="602"/>
        <v>1</v>
      </c>
      <c r="EN23" s="4">
        <f t="shared" si="602"/>
        <v>0</v>
      </c>
      <c r="EO23" s="4">
        <f t="shared" si="602"/>
        <v>1</v>
      </c>
      <c r="EP23" s="4">
        <f t="shared" si="602"/>
        <v>3</v>
      </c>
      <c r="EQ23" s="4">
        <f t="shared" si="602"/>
        <v>1</v>
      </c>
      <c r="ER23" s="4">
        <f t="shared" si="602"/>
        <v>2</v>
      </c>
      <c r="ES23" s="4">
        <f t="shared" si="602"/>
        <v>1</v>
      </c>
      <c r="ET23" s="4">
        <f t="shared" si="602"/>
        <v>1</v>
      </c>
      <c r="EU23" s="4">
        <f t="shared" si="602"/>
        <v>1</v>
      </c>
      <c r="EV23" s="4">
        <f t="shared" si="602"/>
        <v>0</v>
      </c>
      <c r="EW23" s="4">
        <f t="shared" si="602"/>
        <v>0</v>
      </c>
      <c r="EX23" s="4">
        <f t="shared" si="602"/>
        <v>0</v>
      </c>
      <c r="EY23" s="4">
        <f t="shared" si="602"/>
        <v>0</v>
      </c>
      <c r="EZ23" s="4">
        <f t="shared" si="602"/>
        <v>0</v>
      </c>
      <c r="FA23" s="4">
        <f t="shared" si="602"/>
        <v>1</v>
      </c>
      <c r="FB23" s="4">
        <f t="shared" si="602"/>
        <v>2</v>
      </c>
      <c r="FC23" s="4">
        <f t="shared" si="602"/>
        <v>3</v>
      </c>
      <c r="FD23" s="4">
        <f t="shared" si="602"/>
        <v>1</v>
      </c>
      <c r="FE23" s="4">
        <f t="shared" si="602"/>
        <v>1</v>
      </c>
      <c r="FF23" s="4">
        <f t="shared" si="602"/>
        <v>2</v>
      </c>
      <c r="FG23" s="4">
        <f t="shared" si="602"/>
        <v>2</v>
      </c>
      <c r="FH23" s="4">
        <f t="shared" si="602"/>
        <v>1</v>
      </c>
      <c r="FI23" s="4">
        <f t="shared" si="602"/>
        <v>0</v>
      </c>
      <c r="FJ23" s="4">
        <f t="shared" si="602"/>
        <v>2</v>
      </c>
      <c r="FK23" s="4">
        <f t="shared" si="602"/>
        <v>1</v>
      </c>
      <c r="FL23" s="4">
        <f t="shared" si="602"/>
        <v>2</v>
      </c>
      <c r="FM23" s="4">
        <f t="shared" si="602"/>
        <v>0</v>
      </c>
      <c r="FN23" s="4">
        <f t="shared" si="602"/>
        <v>2</v>
      </c>
      <c r="FO23" s="4">
        <f t="shared" si="602"/>
        <v>0</v>
      </c>
      <c r="FP23" s="4">
        <f t="shared" si="602"/>
        <v>1</v>
      </c>
      <c r="FQ23" s="4">
        <f t="shared" si="602"/>
        <v>0</v>
      </c>
      <c r="FR23" s="4">
        <f t="shared" si="602"/>
        <v>1</v>
      </c>
      <c r="FS23" s="4">
        <f t="shared" si="602"/>
        <v>1</v>
      </c>
      <c r="FT23" s="4">
        <f t="shared" si="602"/>
        <v>1</v>
      </c>
      <c r="FU23" s="4">
        <f t="shared" si="602"/>
        <v>0</v>
      </c>
      <c r="FV23" s="4">
        <f t="shared" si="602"/>
        <v>1</v>
      </c>
      <c r="FW23" s="4">
        <f t="shared" si="602"/>
        <v>1</v>
      </c>
      <c r="FX23" s="4">
        <f t="shared" si="602"/>
        <v>2</v>
      </c>
      <c r="FY23" s="4">
        <f t="shared" si="602"/>
        <v>0</v>
      </c>
      <c r="FZ23" s="4">
        <f t="shared" si="602"/>
        <v>1</v>
      </c>
      <c r="GA23" s="4">
        <f t="shared" si="602"/>
        <v>3</v>
      </c>
      <c r="GB23" s="4">
        <f t="shared" si="602"/>
        <v>0</v>
      </c>
      <c r="GC23" s="4">
        <f t="shared" si="602"/>
        <v>1</v>
      </c>
      <c r="GD23" s="4">
        <f t="shared" si="602"/>
        <v>2</v>
      </c>
      <c r="GE23" s="4">
        <f t="shared" si="602"/>
        <v>3</v>
      </c>
      <c r="GF23" s="4">
        <f t="shared" si="602"/>
        <v>1</v>
      </c>
      <c r="GG23" s="4">
        <f t="shared" si="602"/>
        <v>0</v>
      </c>
      <c r="GH23" s="4">
        <f t="shared" si="602"/>
        <v>2</v>
      </c>
      <c r="GI23" s="4">
        <f t="shared" si="602"/>
        <v>1</v>
      </c>
      <c r="GJ23" s="4">
        <f t="shared" si="602"/>
        <v>0</v>
      </c>
      <c r="GK23" s="4">
        <f t="shared" si="602"/>
        <v>2</v>
      </c>
      <c r="GL23" s="4">
        <f t="shared" si="602"/>
        <v>0</v>
      </c>
      <c r="GM23">
        <f t="shared" si="556"/>
        <v>60</v>
      </c>
      <c r="GO23">
        <f t="shared" si="326"/>
        <v>0</v>
      </c>
      <c r="GP23">
        <f t="shared" si="508"/>
        <v>0</v>
      </c>
      <c r="GQ23">
        <f t="shared" si="509"/>
        <v>0</v>
      </c>
      <c r="GR23">
        <f t="shared" si="510"/>
        <v>0</v>
      </c>
      <c r="GS23">
        <f t="shared" si="511"/>
        <v>0</v>
      </c>
      <c r="GT23">
        <f t="shared" si="512"/>
        <v>0</v>
      </c>
      <c r="GU23">
        <f t="shared" si="513"/>
        <v>0</v>
      </c>
      <c r="GV23" s="1">
        <f t="shared" si="329"/>
        <v>5</v>
      </c>
      <c r="GW23">
        <f t="shared" si="330"/>
        <v>0</v>
      </c>
      <c r="GX23">
        <f t="shared" si="181"/>
        <v>0</v>
      </c>
      <c r="GY23">
        <f t="shared" si="182"/>
        <v>0</v>
      </c>
      <c r="GZ23">
        <f t="shared" si="183"/>
        <v>0</v>
      </c>
      <c r="HA23">
        <f t="shared" si="184"/>
        <v>0</v>
      </c>
      <c r="HB23">
        <f t="shared" si="185"/>
        <v>0</v>
      </c>
      <c r="HC23">
        <f t="shared" si="186"/>
        <v>0</v>
      </c>
      <c r="HD23">
        <f t="shared" si="187"/>
        <v>0</v>
      </c>
      <c r="HE23">
        <f t="shared" si="188"/>
        <v>0</v>
      </c>
      <c r="HF23">
        <f t="shared" si="189"/>
        <v>0</v>
      </c>
      <c r="HG23">
        <f t="shared" si="190"/>
        <v>0</v>
      </c>
      <c r="HH23">
        <f t="shared" si="191"/>
        <v>0</v>
      </c>
      <c r="HI23">
        <f t="shared" si="192"/>
        <v>0</v>
      </c>
      <c r="HJ23">
        <f t="shared" si="193"/>
        <v>0</v>
      </c>
      <c r="HK23">
        <f t="shared" si="194"/>
        <v>0</v>
      </c>
      <c r="HL23">
        <f t="shared" si="195"/>
        <v>0</v>
      </c>
      <c r="HM23">
        <f t="shared" si="196"/>
        <v>1</v>
      </c>
      <c r="HN23">
        <f t="shared" si="197"/>
        <v>0</v>
      </c>
      <c r="HO23">
        <f t="shared" si="198"/>
        <v>0</v>
      </c>
      <c r="HP23">
        <f t="shared" si="199"/>
        <v>0</v>
      </c>
      <c r="HQ23">
        <f t="shared" si="200"/>
        <v>0</v>
      </c>
      <c r="HR23">
        <f t="shared" si="201"/>
        <v>0</v>
      </c>
      <c r="HS23">
        <f t="shared" si="202"/>
        <v>0</v>
      </c>
      <c r="HT23">
        <f t="shared" si="203"/>
        <v>0</v>
      </c>
      <c r="HU23">
        <f t="shared" si="204"/>
        <v>0</v>
      </c>
      <c r="HV23">
        <f t="shared" si="205"/>
        <v>0</v>
      </c>
      <c r="HW23">
        <f t="shared" si="206"/>
        <v>0</v>
      </c>
      <c r="HX23">
        <f t="shared" si="207"/>
        <v>0</v>
      </c>
      <c r="HY23">
        <f t="shared" si="208"/>
        <v>0</v>
      </c>
      <c r="HZ23">
        <f t="shared" si="209"/>
        <v>0</v>
      </c>
      <c r="IA23">
        <f t="shared" si="210"/>
        <v>0</v>
      </c>
      <c r="IB23">
        <f t="shared" si="211"/>
        <v>0</v>
      </c>
      <c r="IC23">
        <f t="shared" si="212"/>
        <v>0</v>
      </c>
      <c r="ID23">
        <f t="shared" si="213"/>
        <v>0</v>
      </c>
      <c r="IE23">
        <f t="shared" si="214"/>
        <v>0</v>
      </c>
      <c r="IF23">
        <f t="shared" si="215"/>
        <v>0</v>
      </c>
      <c r="IG23">
        <f t="shared" si="216"/>
        <v>0</v>
      </c>
      <c r="IH23">
        <f t="shared" si="217"/>
        <v>0</v>
      </c>
      <c r="II23">
        <f t="shared" si="218"/>
        <v>0</v>
      </c>
      <c r="IJ23">
        <f t="shared" si="219"/>
        <v>0</v>
      </c>
      <c r="IK23">
        <f t="shared" si="220"/>
        <v>0</v>
      </c>
      <c r="IL23">
        <f t="shared" si="221"/>
        <v>0</v>
      </c>
      <c r="IM23">
        <f t="shared" si="222"/>
        <v>0</v>
      </c>
      <c r="IN23">
        <f t="shared" si="223"/>
        <v>0</v>
      </c>
      <c r="IO23">
        <f t="shared" si="224"/>
        <v>0</v>
      </c>
      <c r="IP23">
        <f t="shared" si="225"/>
        <v>0</v>
      </c>
      <c r="IQ23">
        <f t="shared" si="226"/>
        <v>0</v>
      </c>
      <c r="IR23">
        <f t="shared" si="227"/>
        <v>0</v>
      </c>
      <c r="IS23">
        <f t="shared" si="228"/>
        <v>0</v>
      </c>
      <c r="IT23">
        <f t="shared" si="229"/>
        <v>0</v>
      </c>
      <c r="IU23">
        <f t="shared" si="230"/>
        <v>0</v>
      </c>
      <c r="IV23">
        <f t="shared" si="231"/>
        <v>0</v>
      </c>
      <c r="IW23">
        <f t="shared" si="232"/>
        <v>0</v>
      </c>
      <c r="IX23">
        <f t="shared" si="233"/>
        <v>0</v>
      </c>
      <c r="IY23">
        <f t="shared" si="234"/>
        <v>0</v>
      </c>
      <c r="IZ23">
        <f t="shared" si="235"/>
        <v>0</v>
      </c>
      <c r="JA23">
        <f t="shared" si="236"/>
        <v>0</v>
      </c>
      <c r="JB23">
        <f t="shared" si="331"/>
        <v>0</v>
      </c>
      <c r="JC23">
        <f t="shared" si="332"/>
        <v>0</v>
      </c>
      <c r="JF23">
        <f t="shared" si="333"/>
        <v>0</v>
      </c>
      <c r="JG23">
        <f t="shared" si="334"/>
        <v>0</v>
      </c>
      <c r="JH23">
        <f t="shared" si="335"/>
        <v>0</v>
      </c>
      <c r="JI23">
        <f t="shared" si="336"/>
        <v>0</v>
      </c>
      <c r="JJ23">
        <f t="shared" si="337"/>
        <v>1</v>
      </c>
      <c r="JK23">
        <f t="shared" si="338"/>
        <v>0</v>
      </c>
      <c r="JL23">
        <f t="shared" si="339"/>
        <v>0</v>
      </c>
      <c r="JM23">
        <f t="shared" si="340"/>
        <v>0</v>
      </c>
      <c r="JN23">
        <f t="shared" si="341"/>
        <v>0</v>
      </c>
      <c r="JO23">
        <f t="shared" si="342"/>
        <v>0</v>
      </c>
      <c r="JP23">
        <f t="shared" si="343"/>
        <v>0</v>
      </c>
      <c r="JQ23">
        <f t="shared" si="344"/>
        <v>0</v>
      </c>
      <c r="JR23">
        <f t="shared" si="345"/>
        <v>0</v>
      </c>
      <c r="JS23">
        <f t="shared" si="346"/>
        <v>0</v>
      </c>
      <c r="JT23">
        <f t="shared" si="347"/>
        <v>0</v>
      </c>
      <c r="JU23">
        <f t="shared" si="348"/>
        <v>0</v>
      </c>
      <c r="JV23">
        <f t="shared" si="349"/>
        <v>0</v>
      </c>
      <c r="JW23">
        <f t="shared" si="350"/>
        <v>0</v>
      </c>
      <c r="JX23">
        <f t="shared" si="351"/>
        <v>0</v>
      </c>
      <c r="JY23">
        <f t="shared" si="352"/>
        <v>0</v>
      </c>
      <c r="JZ23">
        <f t="shared" si="353"/>
        <v>0</v>
      </c>
      <c r="KA23">
        <f t="shared" si="354"/>
        <v>0</v>
      </c>
      <c r="KB23">
        <f t="shared" si="355"/>
        <v>0</v>
      </c>
      <c r="KC23">
        <f t="shared" si="356"/>
        <v>0</v>
      </c>
      <c r="KD23">
        <f t="shared" si="357"/>
        <v>0</v>
      </c>
      <c r="KE23">
        <f t="shared" si="358"/>
        <v>0</v>
      </c>
      <c r="KF23">
        <f t="shared" si="359"/>
        <v>0</v>
      </c>
      <c r="KG23">
        <f t="shared" si="360"/>
        <v>0</v>
      </c>
      <c r="KH23">
        <f t="shared" si="361"/>
        <v>0</v>
      </c>
      <c r="KI23">
        <f t="shared" si="362"/>
        <v>0</v>
      </c>
      <c r="KJ23">
        <f t="shared" si="363"/>
        <v>0</v>
      </c>
      <c r="KK23">
        <f t="shared" si="364"/>
        <v>0</v>
      </c>
      <c r="KL23">
        <f t="shared" si="365"/>
        <v>0</v>
      </c>
      <c r="KM23">
        <f t="shared" si="366"/>
        <v>0</v>
      </c>
      <c r="KN23">
        <f t="shared" si="367"/>
        <v>0</v>
      </c>
      <c r="KO23">
        <f t="shared" si="368"/>
        <v>0</v>
      </c>
      <c r="KP23">
        <f t="shared" si="369"/>
        <v>0</v>
      </c>
      <c r="KQ23">
        <f t="shared" si="370"/>
        <v>0</v>
      </c>
      <c r="KR23">
        <f t="shared" si="371"/>
        <v>0</v>
      </c>
      <c r="KS23">
        <f t="shared" si="372"/>
        <v>0</v>
      </c>
      <c r="KT23">
        <f t="shared" si="373"/>
        <v>0</v>
      </c>
      <c r="KU23">
        <f t="shared" si="374"/>
        <v>0</v>
      </c>
      <c r="KV23">
        <f t="shared" si="375"/>
        <v>0</v>
      </c>
      <c r="KW23">
        <f t="shared" si="376"/>
        <v>0</v>
      </c>
      <c r="KX23">
        <f t="shared" si="377"/>
        <v>0</v>
      </c>
      <c r="KY23">
        <f t="shared" si="378"/>
        <v>0</v>
      </c>
      <c r="KZ23">
        <f t="shared" si="379"/>
        <v>0</v>
      </c>
      <c r="LA23">
        <f t="shared" si="380"/>
        <v>0</v>
      </c>
      <c r="LB23">
        <f t="shared" si="381"/>
        <v>0</v>
      </c>
      <c r="LC23">
        <f t="shared" si="382"/>
        <v>0</v>
      </c>
      <c r="LD23">
        <f t="shared" si="383"/>
        <v>0</v>
      </c>
      <c r="LE23">
        <f t="shared" si="384"/>
        <v>0</v>
      </c>
      <c r="LF23">
        <f t="shared" si="385"/>
        <v>1</v>
      </c>
      <c r="LG23">
        <f t="shared" si="386"/>
        <v>0</v>
      </c>
      <c r="LH23">
        <f t="shared" si="387"/>
        <v>0</v>
      </c>
      <c r="LI23">
        <f t="shared" si="388"/>
        <v>0</v>
      </c>
      <c r="LJ23">
        <f t="shared" si="389"/>
        <v>0</v>
      </c>
      <c r="LK23">
        <f t="shared" si="390"/>
        <v>0</v>
      </c>
      <c r="LL23">
        <f t="shared" si="391"/>
        <v>0</v>
      </c>
      <c r="LN23">
        <f t="shared" si="392"/>
        <v>2</v>
      </c>
      <c r="LQ23">
        <f t="shared" ref="LQ23:LR23" si="603">COUNTIFS($NG24:$NL33,NG33)</f>
        <v>1</v>
      </c>
      <c r="LR23">
        <f t="shared" si="603"/>
        <v>1</v>
      </c>
      <c r="LS23">
        <f t="shared" si="466"/>
        <v>3</v>
      </c>
      <c r="LT23">
        <f t="shared" si="467"/>
        <v>2</v>
      </c>
      <c r="LU23">
        <f t="shared" si="468"/>
        <v>2</v>
      </c>
      <c r="LV23">
        <f t="shared" si="394"/>
        <v>2</v>
      </c>
      <c r="LX23" s="5">
        <f t="shared" ref="LX23:MC23" si="604">COUNTIFS($NG23:$NL32,NG33)</f>
        <v>0</v>
      </c>
      <c r="LY23" s="5">
        <f t="shared" si="604"/>
        <v>1</v>
      </c>
      <c r="LZ23" s="5">
        <f t="shared" si="604"/>
        <v>2</v>
      </c>
      <c r="MA23" s="5">
        <f t="shared" si="604"/>
        <v>1</v>
      </c>
      <c r="MB23" s="5">
        <f t="shared" si="604"/>
        <v>1</v>
      </c>
      <c r="MC23" s="5">
        <f t="shared" si="604"/>
        <v>1</v>
      </c>
      <c r="MD23" s="5"/>
      <c r="ME23" s="5">
        <f t="shared" si="395"/>
        <v>0</v>
      </c>
      <c r="MF23" s="5">
        <f t="shared" si="396"/>
        <v>1</v>
      </c>
      <c r="MG23" s="5">
        <f t="shared" si="469"/>
        <v>0</v>
      </c>
      <c r="MH23" s="5">
        <f t="shared" si="470"/>
        <v>0</v>
      </c>
      <c r="MI23" s="5">
        <f t="shared" si="397"/>
        <v>0</v>
      </c>
      <c r="MJ23" s="5">
        <f t="shared" si="398"/>
        <v>0</v>
      </c>
      <c r="MK23" s="5"/>
      <c r="ML23" s="20">
        <f t="shared" si="471"/>
        <v>1</v>
      </c>
      <c r="MN23" s="4">
        <f t="shared" si="499"/>
        <v>0</v>
      </c>
      <c r="MO23" s="4">
        <f t="shared" si="500"/>
        <v>1</v>
      </c>
      <c r="MP23" s="4">
        <f t="shared" si="501"/>
        <v>0</v>
      </c>
      <c r="MQ23" s="4">
        <f t="shared" si="502"/>
        <v>0</v>
      </c>
      <c r="MR23" s="4">
        <f t="shared" si="503"/>
        <v>0</v>
      </c>
      <c r="MS23" s="4">
        <f t="shared" si="504"/>
        <v>0</v>
      </c>
      <c r="MU23">
        <f t="shared" si="472"/>
        <v>1</v>
      </c>
      <c r="MV23">
        <f t="shared" si="400"/>
        <v>1</v>
      </c>
      <c r="MW23">
        <f t="shared" si="473"/>
        <v>0</v>
      </c>
      <c r="MX23">
        <f t="shared" si="401"/>
        <v>0</v>
      </c>
      <c r="MY23">
        <f t="shared" si="485"/>
        <v>0</v>
      </c>
      <c r="MZ23">
        <f t="shared" si="486"/>
        <v>0</v>
      </c>
      <c r="NA23">
        <f t="shared" si="402"/>
        <v>1</v>
      </c>
      <c r="NB23">
        <f t="shared" si="403"/>
        <v>2</v>
      </c>
      <c r="NC23">
        <f t="shared" si="404"/>
        <v>1</v>
      </c>
      <c r="ND23" s="5">
        <f t="shared" si="405"/>
        <v>23</v>
      </c>
      <c r="NE23" s="5">
        <f>COUNTIFS(RN$2:RN$206,ND23)</f>
        <v>20</v>
      </c>
      <c r="NF23" s="5"/>
      <c r="NG23">
        <v>5</v>
      </c>
      <c r="NH23">
        <v>24</v>
      </c>
      <c r="NI23">
        <v>29</v>
      </c>
      <c r="NJ23">
        <v>33</v>
      </c>
      <c r="NK23">
        <v>48</v>
      </c>
      <c r="NL23">
        <v>53</v>
      </c>
      <c r="NN23" s="1">
        <f t="shared" si="406"/>
        <v>1</v>
      </c>
      <c r="NO23" s="1">
        <f t="shared" si="407"/>
        <v>1</v>
      </c>
      <c r="NP23" s="30">
        <f t="shared" si="408"/>
        <v>2</v>
      </c>
      <c r="NR23" s="1">
        <f t="shared" si="409"/>
        <v>19</v>
      </c>
      <c r="NS23" s="1">
        <f t="shared" si="410"/>
        <v>5</v>
      </c>
      <c r="NT23" s="1">
        <f t="shared" si="411"/>
        <v>4</v>
      </c>
      <c r="NU23" s="1">
        <f t="shared" si="412"/>
        <v>15</v>
      </c>
      <c r="NV23" s="1">
        <f t="shared" si="413"/>
        <v>5</v>
      </c>
      <c r="NW23" s="1"/>
      <c r="NX23" s="1">
        <f t="shared" si="414"/>
        <v>4</v>
      </c>
      <c r="NY23" s="1"/>
      <c r="NZ23" s="1">
        <f t="shared" si="415"/>
        <v>1</v>
      </c>
      <c r="OA23" s="1">
        <f t="shared" si="255"/>
        <v>3</v>
      </c>
      <c r="OB23" s="1">
        <f t="shared" si="256"/>
        <v>3</v>
      </c>
      <c r="OC23" s="1">
        <f t="shared" si="257"/>
        <v>4</v>
      </c>
      <c r="OD23" s="1">
        <f t="shared" si="258"/>
        <v>5</v>
      </c>
      <c r="OE23" s="1">
        <f t="shared" si="259"/>
        <v>6</v>
      </c>
      <c r="OF23" s="1"/>
      <c r="OG23" s="1">
        <f t="shared" si="416"/>
        <v>5</v>
      </c>
      <c r="OH23" s="1"/>
      <c r="OI23" s="1">
        <f t="shared" si="474"/>
        <v>0</v>
      </c>
      <c r="OJ23" s="1">
        <f t="shared" si="417"/>
        <v>6</v>
      </c>
      <c r="OK23" s="1">
        <f t="shared" si="418"/>
        <v>10</v>
      </c>
      <c r="OL23" s="1">
        <f t="shared" si="419"/>
        <v>9</v>
      </c>
      <c r="OM23" s="1">
        <f t="shared" si="420"/>
        <v>3</v>
      </c>
      <c r="ON23" s="1">
        <f t="shared" si="421"/>
        <v>0</v>
      </c>
      <c r="OO23" s="1"/>
      <c r="OP23" s="1">
        <f t="shared" si="422"/>
        <v>2</v>
      </c>
      <c r="OQ23" s="1">
        <f t="shared" si="475"/>
        <v>4</v>
      </c>
      <c r="OR23" s="1">
        <f t="shared" si="423"/>
        <v>4</v>
      </c>
      <c r="OS23" s="1">
        <f t="shared" si="424"/>
        <v>4</v>
      </c>
      <c r="OT23" s="1">
        <f t="shared" si="425"/>
        <v>0</v>
      </c>
      <c r="OU23" s="1">
        <f t="shared" si="426"/>
        <v>0</v>
      </c>
      <c r="OV23" s="19">
        <f t="shared" si="260"/>
        <v>5</v>
      </c>
      <c r="OW23" s="1"/>
      <c r="OX23" s="19">
        <f t="shared" si="427"/>
        <v>4</v>
      </c>
      <c r="OY23" s="1">
        <f t="shared" si="261"/>
        <v>4</v>
      </c>
      <c r="OZ23" s="1"/>
      <c r="PA23" s="1">
        <f t="shared" si="262"/>
        <v>4</v>
      </c>
      <c r="PB23" s="1"/>
      <c r="PC23" s="1"/>
      <c r="PD23" s="19">
        <f t="shared" si="263"/>
        <v>4</v>
      </c>
      <c r="PE23" s="1"/>
      <c r="PF23" s="24">
        <f t="shared" si="264"/>
        <v>0</v>
      </c>
      <c r="PI23" s="1">
        <f t="shared" si="476"/>
        <v>0</v>
      </c>
      <c r="PJ23" s="19">
        <f t="shared" si="265"/>
        <v>0</v>
      </c>
      <c r="PK23" s="1">
        <f t="shared" si="429"/>
        <v>6</v>
      </c>
      <c r="PL23" s="19">
        <f t="shared" si="266"/>
        <v>2</v>
      </c>
      <c r="PM23" s="1">
        <f t="shared" si="477"/>
        <v>10</v>
      </c>
      <c r="PN23" s="19">
        <f t="shared" si="267"/>
        <v>1</v>
      </c>
      <c r="PO23" s="1">
        <f t="shared" si="430"/>
        <v>9</v>
      </c>
      <c r="PP23" s="19">
        <f t="shared" si="268"/>
        <v>1</v>
      </c>
      <c r="PQ23" s="1">
        <f t="shared" si="431"/>
        <v>3</v>
      </c>
      <c r="PR23" s="19">
        <f t="shared" si="269"/>
        <v>2</v>
      </c>
      <c r="PS23" s="1">
        <f t="shared" si="432"/>
        <v>0</v>
      </c>
      <c r="PT23" s="19">
        <f t="shared" si="270"/>
        <v>0</v>
      </c>
      <c r="PV23" s="1">
        <f t="shared" si="271"/>
        <v>100</v>
      </c>
      <c r="PW23" s="1">
        <f t="shared" si="272"/>
        <v>100</v>
      </c>
      <c r="PX23" s="1">
        <f t="shared" si="273"/>
        <v>100</v>
      </c>
      <c r="PY23" s="1">
        <f t="shared" si="274"/>
        <v>100</v>
      </c>
      <c r="PZ23" s="1">
        <f t="shared" si="275"/>
        <v>100</v>
      </c>
      <c r="QA23" s="1">
        <f t="shared" si="276"/>
        <v>100</v>
      </c>
      <c r="QB23" s="1"/>
      <c r="QC23" s="1">
        <f t="shared" si="277"/>
        <v>100</v>
      </c>
      <c r="QD23" s="1">
        <f t="shared" si="278"/>
        <v>100</v>
      </c>
      <c r="QE23" s="1">
        <f t="shared" si="279"/>
        <v>6</v>
      </c>
      <c r="QF23" s="1">
        <f t="shared" si="280"/>
        <v>100</v>
      </c>
      <c r="QG23" s="1">
        <f t="shared" si="281"/>
        <v>100</v>
      </c>
      <c r="QH23" s="1">
        <f t="shared" si="282"/>
        <v>100</v>
      </c>
      <c r="QI23" s="1"/>
      <c r="QJ23" s="1">
        <f t="shared" si="283"/>
        <v>100</v>
      </c>
      <c r="QK23" s="1">
        <f t="shared" si="284"/>
        <v>10</v>
      </c>
      <c r="QL23" s="1">
        <f t="shared" si="285"/>
        <v>100</v>
      </c>
      <c r="QM23" s="1">
        <f t="shared" si="286"/>
        <v>100</v>
      </c>
      <c r="QN23" s="1">
        <f t="shared" si="287"/>
        <v>100</v>
      </c>
      <c r="QO23" s="1">
        <f t="shared" si="288"/>
        <v>100</v>
      </c>
      <c r="QP23" s="1"/>
      <c r="QQ23" s="1">
        <f t="shared" si="289"/>
        <v>100</v>
      </c>
      <c r="QR23" s="1">
        <f t="shared" si="290"/>
        <v>100</v>
      </c>
      <c r="QS23" s="1">
        <f t="shared" si="291"/>
        <v>100</v>
      </c>
      <c r="QT23" s="1">
        <f t="shared" si="292"/>
        <v>9</v>
      </c>
      <c r="QU23" s="1">
        <f t="shared" si="293"/>
        <v>100</v>
      </c>
      <c r="QV23" s="1">
        <f t="shared" si="294"/>
        <v>100</v>
      </c>
      <c r="QW23" s="1"/>
      <c r="QX23" s="1">
        <f t="shared" si="295"/>
        <v>100</v>
      </c>
      <c r="QY23" s="1">
        <f t="shared" si="296"/>
        <v>100</v>
      </c>
      <c r="QZ23" s="1">
        <f t="shared" si="297"/>
        <v>100</v>
      </c>
      <c r="RA23" s="1">
        <f t="shared" si="298"/>
        <v>3</v>
      </c>
      <c r="RB23" s="1">
        <f t="shared" si="299"/>
        <v>6</v>
      </c>
      <c r="RC23" s="1">
        <f t="shared" si="300"/>
        <v>100</v>
      </c>
      <c r="RD23" s="1"/>
      <c r="RE23" s="1">
        <f t="shared" si="301"/>
        <v>100</v>
      </c>
      <c r="RF23" s="1">
        <f t="shared" si="302"/>
        <v>100</v>
      </c>
      <c r="RG23" s="1">
        <f t="shared" si="303"/>
        <v>100</v>
      </c>
      <c r="RH23" s="1">
        <f t="shared" si="304"/>
        <v>100</v>
      </c>
      <c r="RI23" s="1">
        <f t="shared" si="305"/>
        <v>100</v>
      </c>
      <c r="RJ23" s="1">
        <f t="shared" si="306"/>
        <v>100</v>
      </c>
      <c r="RL23">
        <f>SUM(IF(FREQUENCY(NG24:NL32,NG24:NL32)&gt;0,1))</f>
        <v>38</v>
      </c>
      <c r="RM23">
        <f t="shared" si="478"/>
        <v>20</v>
      </c>
      <c r="RN23">
        <f t="shared" si="591"/>
        <v>18</v>
      </c>
      <c r="RO23" t="str">
        <f t="shared" ref="RO23:ST23" si="605">IF(COUNTIFS($NG23:$NL32,RO$1),"x",RO$1)</f>
        <v>x</v>
      </c>
      <c r="RP23" t="str">
        <f t="shared" si="605"/>
        <v>x</v>
      </c>
      <c r="RQ23" t="str">
        <f t="shared" si="605"/>
        <v>x</v>
      </c>
      <c r="RR23" t="str">
        <f t="shared" si="605"/>
        <v>x</v>
      </c>
      <c r="RS23" t="str">
        <f t="shared" si="605"/>
        <v>x</v>
      </c>
      <c r="RT23">
        <f t="shared" si="605"/>
        <v>6</v>
      </c>
      <c r="RU23">
        <f t="shared" si="605"/>
        <v>7</v>
      </c>
      <c r="RV23" t="str">
        <f t="shared" si="605"/>
        <v>x</v>
      </c>
      <c r="RW23">
        <f t="shared" si="605"/>
        <v>9</v>
      </c>
      <c r="RX23" s="2" t="str">
        <f t="shared" si="605"/>
        <v>x</v>
      </c>
      <c r="RY23" t="str">
        <f t="shared" si="605"/>
        <v>x</v>
      </c>
      <c r="RZ23" t="str">
        <f t="shared" si="605"/>
        <v>x</v>
      </c>
      <c r="SA23" t="str">
        <f t="shared" si="605"/>
        <v>x</v>
      </c>
      <c r="SB23" t="str">
        <f t="shared" si="605"/>
        <v>x</v>
      </c>
      <c r="SC23" t="str">
        <f t="shared" si="605"/>
        <v>x</v>
      </c>
      <c r="SD23" t="str">
        <f t="shared" si="605"/>
        <v>x</v>
      </c>
      <c r="SE23">
        <f t="shared" si="605"/>
        <v>17</v>
      </c>
      <c r="SF23">
        <f t="shared" si="605"/>
        <v>18</v>
      </c>
      <c r="SG23">
        <f t="shared" si="605"/>
        <v>19</v>
      </c>
      <c r="SH23">
        <f t="shared" si="605"/>
        <v>20</v>
      </c>
      <c r="SI23">
        <f t="shared" si="605"/>
        <v>21</v>
      </c>
      <c r="SJ23" t="str">
        <f t="shared" si="605"/>
        <v>x</v>
      </c>
      <c r="SK23" t="str">
        <f t="shared" si="605"/>
        <v>x</v>
      </c>
      <c r="SL23" t="str">
        <f t="shared" si="605"/>
        <v>x</v>
      </c>
      <c r="SM23" t="str">
        <f t="shared" si="605"/>
        <v>x</v>
      </c>
      <c r="SN23" t="str">
        <f t="shared" si="605"/>
        <v>x</v>
      </c>
      <c r="SO23" t="str">
        <f t="shared" si="605"/>
        <v>x</v>
      </c>
      <c r="SP23" t="str">
        <f t="shared" si="605"/>
        <v>x</v>
      </c>
      <c r="SQ23" t="str">
        <f t="shared" si="605"/>
        <v>x</v>
      </c>
      <c r="SR23">
        <f t="shared" si="605"/>
        <v>30</v>
      </c>
      <c r="SS23" t="str">
        <f t="shared" si="605"/>
        <v>x</v>
      </c>
      <c r="ST23" t="str">
        <f t="shared" si="605"/>
        <v>x</v>
      </c>
      <c r="SU23" t="str">
        <f t="shared" ref="SU23:TU23" si="606">IF(COUNTIFS($NG23:$NL32,SU$1),"x",SU$1)</f>
        <v>x</v>
      </c>
      <c r="SV23">
        <f t="shared" si="606"/>
        <v>34</v>
      </c>
      <c r="SW23" t="str">
        <f t="shared" si="606"/>
        <v>x</v>
      </c>
      <c r="SX23">
        <f t="shared" si="606"/>
        <v>36</v>
      </c>
      <c r="SY23" t="str">
        <f t="shared" si="606"/>
        <v>x</v>
      </c>
      <c r="SZ23">
        <f t="shared" si="606"/>
        <v>38</v>
      </c>
      <c r="TA23" t="str">
        <f t="shared" si="606"/>
        <v>x</v>
      </c>
      <c r="TB23" t="str">
        <f t="shared" si="606"/>
        <v>x</v>
      </c>
      <c r="TC23" t="str">
        <f t="shared" si="606"/>
        <v>x</v>
      </c>
      <c r="TD23">
        <f t="shared" si="606"/>
        <v>42</v>
      </c>
      <c r="TE23" t="str">
        <f t="shared" si="606"/>
        <v>x</v>
      </c>
      <c r="TF23" t="str">
        <f t="shared" si="606"/>
        <v>x</v>
      </c>
      <c r="TG23" t="str">
        <f t="shared" si="606"/>
        <v>x</v>
      </c>
      <c r="TH23">
        <f t="shared" si="606"/>
        <v>46</v>
      </c>
      <c r="TI23" t="str">
        <f t="shared" si="606"/>
        <v>x</v>
      </c>
      <c r="TJ23" t="str">
        <f t="shared" si="606"/>
        <v>x</v>
      </c>
      <c r="TK23">
        <f t="shared" si="606"/>
        <v>49</v>
      </c>
      <c r="TL23" t="str">
        <f t="shared" si="606"/>
        <v>x</v>
      </c>
      <c r="TM23" t="str">
        <f t="shared" si="606"/>
        <v>x</v>
      </c>
      <c r="TN23" t="str">
        <f t="shared" si="606"/>
        <v>x</v>
      </c>
      <c r="TO23" t="str">
        <f t="shared" si="606"/>
        <v>x</v>
      </c>
      <c r="TP23">
        <f t="shared" si="606"/>
        <v>54</v>
      </c>
      <c r="TQ23" t="str">
        <f t="shared" si="606"/>
        <v>x</v>
      </c>
      <c r="TR23" t="str">
        <f t="shared" si="606"/>
        <v>x</v>
      </c>
      <c r="TS23">
        <f t="shared" si="606"/>
        <v>57</v>
      </c>
      <c r="TT23" t="str">
        <f t="shared" si="606"/>
        <v>x</v>
      </c>
      <c r="TU23">
        <f t="shared" si="606"/>
        <v>59</v>
      </c>
      <c r="TV23">
        <f t="shared" si="436"/>
        <v>20</v>
      </c>
      <c r="TW23" t="str">
        <f t="shared" ref="TW23:WC23" si="607">IF(COUNTIFS($NG23:$NL31,TW$1),"x",TW$1)</f>
        <v>x</v>
      </c>
      <c r="TX23" t="str">
        <f t="shared" si="607"/>
        <v>x</v>
      </c>
      <c r="TY23" t="str">
        <f t="shared" si="607"/>
        <v>x</v>
      </c>
      <c r="TZ23">
        <f t="shared" si="607"/>
        <v>4</v>
      </c>
      <c r="UA23" t="str">
        <f t="shared" si="607"/>
        <v>x</v>
      </c>
      <c r="UB23">
        <f t="shared" si="607"/>
        <v>6</v>
      </c>
      <c r="UC23">
        <f t="shared" si="607"/>
        <v>7</v>
      </c>
      <c r="UD23" t="str">
        <f t="shared" si="607"/>
        <v>x</v>
      </c>
      <c r="UE23">
        <f t="shared" si="607"/>
        <v>9</v>
      </c>
      <c r="UF23" t="str">
        <f t="shared" si="607"/>
        <v>x</v>
      </c>
      <c r="UG23" t="str">
        <f t="shared" si="607"/>
        <v>x</v>
      </c>
      <c r="UH23" t="str">
        <f t="shared" si="607"/>
        <v>x</v>
      </c>
      <c r="UI23" t="str">
        <f t="shared" si="607"/>
        <v>x</v>
      </c>
      <c r="UJ23" t="str">
        <f t="shared" si="607"/>
        <v>x</v>
      </c>
      <c r="UK23" t="str">
        <f t="shared" si="607"/>
        <v>x</v>
      </c>
      <c r="UL23" t="str">
        <f t="shared" si="607"/>
        <v>x</v>
      </c>
      <c r="UM23">
        <f t="shared" si="607"/>
        <v>17</v>
      </c>
      <c r="UN23">
        <f t="shared" si="607"/>
        <v>18</v>
      </c>
      <c r="UO23">
        <f t="shared" si="607"/>
        <v>19</v>
      </c>
      <c r="UP23">
        <f t="shared" si="607"/>
        <v>20</v>
      </c>
      <c r="UQ23">
        <f t="shared" si="607"/>
        <v>21</v>
      </c>
      <c r="UR23" t="str">
        <f t="shared" si="607"/>
        <v>x</v>
      </c>
      <c r="US23" t="str">
        <f t="shared" si="607"/>
        <v>x</v>
      </c>
      <c r="UT23" t="str">
        <f t="shared" si="607"/>
        <v>x</v>
      </c>
      <c r="UU23" t="str">
        <f t="shared" si="607"/>
        <v>x</v>
      </c>
      <c r="UV23" t="str">
        <f t="shared" si="607"/>
        <v>x</v>
      </c>
      <c r="UW23" t="str">
        <f t="shared" si="607"/>
        <v>x</v>
      </c>
      <c r="UX23" t="str">
        <f t="shared" si="607"/>
        <v>x</v>
      </c>
      <c r="UY23" t="str">
        <f t="shared" si="607"/>
        <v>x</v>
      </c>
      <c r="UZ23">
        <f t="shared" si="607"/>
        <v>30</v>
      </c>
      <c r="VA23" t="str">
        <f t="shared" si="607"/>
        <v>x</v>
      </c>
      <c r="VB23" t="str">
        <f t="shared" si="607"/>
        <v>x</v>
      </c>
      <c r="VC23" t="str">
        <f t="shared" si="607"/>
        <v>x</v>
      </c>
      <c r="VD23">
        <f t="shared" si="607"/>
        <v>34</v>
      </c>
      <c r="VE23" t="str">
        <f t="shared" si="607"/>
        <v>x</v>
      </c>
      <c r="VF23">
        <f t="shared" si="607"/>
        <v>36</v>
      </c>
      <c r="VG23" t="str">
        <f t="shared" si="607"/>
        <v>x</v>
      </c>
      <c r="VH23">
        <f t="shared" si="607"/>
        <v>38</v>
      </c>
      <c r="VI23" t="str">
        <f t="shared" si="607"/>
        <v>x</v>
      </c>
      <c r="VJ23" t="str">
        <f t="shared" si="607"/>
        <v>x</v>
      </c>
      <c r="VK23" t="str">
        <f t="shared" si="607"/>
        <v>x</v>
      </c>
      <c r="VL23">
        <f t="shared" si="607"/>
        <v>42</v>
      </c>
      <c r="VM23" t="str">
        <f t="shared" si="607"/>
        <v>x</v>
      </c>
      <c r="VN23" t="str">
        <f t="shared" si="607"/>
        <v>x</v>
      </c>
      <c r="VO23" t="str">
        <f t="shared" si="607"/>
        <v>x</v>
      </c>
      <c r="VP23">
        <f t="shared" si="607"/>
        <v>46</v>
      </c>
      <c r="VQ23">
        <f t="shared" si="607"/>
        <v>47</v>
      </c>
      <c r="VR23" t="str">
        <f t="shared" si="607"/>
        <v>x</v>
      </c>
      <c r="VS23">
        <f t="shared" si="607"/>
        <v>49</v>
      </c>
      <c r="VT23" t="str">
        <f t="shared" si="607"/>
        <v>x</v>
      </c>
      <c r="VU23" t="str">
        <f t="shared" si="607"/>
        <v>x</v>
      </c>
      <c r="VV23" t="str">
        <f t="shared" si="607"/>
        <v>x</v>
      </c>
      <c r="VW23" t="str">
        <f t="shared" si="607"/>
        <v>x</v>
      </c>
      <c r="VX23">
        <f t="shared" si="607"/>
        <v>54</v>
      </c>
      <c r="VY23" t="str">
        <f t="shared" si="607"/>
        <v>x</v>
      </c>
      <c r="VZ23" t="str">
        <f t="shared" si="607"/>
        <v>x</v>
      </c>
      <c r="WA23">
        <f t="shared" si="607"/>
        <v>57</v>
      </c>
      <c r="WB23" t="str">
        <f t="shared" si="607"/>
        <v>x</v>
      </c>
      <c r="WC23">
        <f t="shared" si="607"/>
        <v>59</v>
      </c>
      <c r="WE23">
        <f>COUNTIFS(NG23:NL23,"&lt;10")</f>
        <v>1</v>
      </c>
      <c r="WF23">
        <f t="shared" si="438"/>
        <v>0</v>
      </c>
      <c r="WG23">
        <f t="shared" si="309"/>
        <v>2</v>
      </c>
      <c r="WH23">
        <f t="shared" si="310"/>
        <v>1</v>
      </c>
      <c r="WI23">
        <f t="shared" si="311"/>
        <v>1</v>
      </c>
      <c r="WJ23">
        <f t="shared" si="312"/>
        <v>1</v>
      </c>
      <c r="WL23" s="1">
        <f t="shared" si="439"/>
        <v>0</v>
      </c>
      <c r="WM23" s="1">
        <f t="shared" si="440"/>
        <v>6</v>
      </c>
      <c r="WN23" s="1">
        <f t="shared" si="441"/>
        <v>10</v>
      </c>
      <c r="WO23" s="1">
        <f t="shared" si="442"/>
        <v>9</v>
      </c>
      <c r="WP23" s="1">
        <f t="shared" si="443"/>
        <v>3</v>
      </c>
      <c r="WQ23" s="1">
        <f t="shared" si="444"/>
        <v>0</v>
      </c>
      <c r="WS23">
        <f t="shared" si="445"/>
        <v>100</v>
      </c>
      <c r="WT23">
        <f t="shared" si="446"/>
        <v>6</v>
      </c>
      <c r="WU23">
        <f t="shared" si="447"/>
        <v>10</v>
      </c>
      <c r="WV23">
        <f t="shared" si="448"/>
        <v>9</v>
      </c>
      <c r="WW23">
        <f t="shared" si="449"/>
        <v>3</v>
      </c>
      <c r="WX23">
        <f t="shared" si="450"/>
        <v>100</v>
      </c>
      <c r="WZ23" s="4">
        <f t="shared" si="451"/>
        <v>3</v>
      </c>
      <c r="XB23" s="3">
        <f t="shared" si="452"/>
        <v>10</v>
      </c>
      <c r="XD23" s="3">
        <f t="shared" si="453"/>
        <v>1</v>
      </c>
      <c r="XE23" s="4">
        <f t="shared" si="454"/>
        <v>4</v>
      </c>
      <c r="XG23" s="4">
        <f t="shared" si="455"/>
        <v>0.25</v>
      </c>
      <c r="XI23" s="4">
        <v>0.33333333333333331</v>
      </c>
      <c r="XK23">
        <f t="shared" si="456"/>
        <v>2</v>
      </c>
      <c r="XM23">
        <f t="shared" si="482"/>
        <v>1</v>
      </c>
      <c r="XN23">
        <f t="shared" si="457"/>
        <v>0</v>
      </c>
      <c r="XO23" s="1">
        <f t="shared" si="458"/>
        <v>3</v>
      </c>
      <c r="XP23">
        <f t="shared" si="459"/>
        <v>0</v>
      </c>
      <c r="XR23">
        <f t="shared" si="460"/>
        <v>0</v>
      </c>
    </row>
    <row r="24" spans="4:642">
      <c r="D24" s="4">
        <f t="shared" si="118"/>
        <v>0</v>
      </c>
      <c r="E24" s="4">
        <f t="shared" si="119"/>
        <v>0</v>
      </c>
      <c r="F24" s="4">
        <f t="shared" si="120"/>
        <v>0</v>
      </c>
      <c r="G24" s="4">
        <f t="shared" si="121"/>
        <v>0</v>
      </c>
      <c r="H24" s="4">
        <f t="shared" si="122"/>
        <v>0</v>
      </c>
      <c r="I24" s="4">
        <f t="shared" si="123"/>
        <v>0</v>
      </c>
      <c r="J24" s="4">
        <f t="shared" si="124"/>
        <v>0</v>
      </c>
      <c r="K24" s="4">
        <f t="shared" si="125"/>
        <v>0</v>
      </c>
      <c r="L24" s="4">
        <f t="shared" si="126"/>
        <v>0</v>
      </c>
      <c r="M24" s="4">
        <f t="shared" si="314"/>
        <v>0</v>
      </c>
      <c r="N24" s="4">
        <f t="shared" si="127"/>
        <v>0</v>
      </c>
      <c r="O24" s="4">
        <f t="shared" si="128"/>
        <v>0</v>
      </c>
      <c r="P24" s="4">
        <f t="shared" si="129"/>
        <v>0</v>
      </c>
      <c r="Q24" s="4">
        <f t="shared" si="130"/>
        <v>0</v>
      </c>
      <c r="R24" s="4">
        <f t="shared" si="131"/>
        <v>0</v>
      </c>
      <c r="S24" s="4">
        <f t="shared" si="132"/>
        <v>0</v>
      </c>
      <c r="T24" s="4">
        <f t="shared" si="133"/>
        <v>0</v>
      </c>
      <c r="U24" s="4">
        <f t="shared" si="134"/>
        <v>0</v>
      </c>
      <c r="V24" s="4">
        <f t="shared" si="135"/>
        <v>0</v>
      </c>
      <c r="W24" s="4">
        <f t="shared" si="136"/>
        <v>0</v>
      </c>
      <c r="X24" s="4">
        <f t="shared" si="137"/>
        <v>0</v>
      </c>
      <c r="Y24" s="4">
        <f t="shared" si="138"/>
        <v>0</v>
      </c>
      <c r="Z24" s="4">
        <f t="shared" si="139"/>
        <v>18</v>
      </c>
      <c r="AA24" s="4">
        <f t="shared" si="140"/>
        <v>0</v>
      </c>
      <c r="AB24" s="4">
        <f t="shared" si="141"/>
        <v>0</v>
      </c>
      <c r="AC24" s="4">
        <f t="shared" si="142"/>
        <v>0</v>
      </c>
      <c r="AD24" s="4">
        <f t="shared" si="143"/>
        <v>0</v>
      </c>
      <c r="AE24" s="4">
        <f t="shared" si="144"/>
        <v>0</v>
      </c>
      <c r="AF24" s="4">
        <f t="shared" si="145"/>
        <v>0</v>
      </c>
      <c r="AG24" s="4">
        <f t="shared" si="146"/>
        <v>0</v>
      </c>
      <c r="AH24" s="4">
        <f t="shared" si="147"/>
        <v>0</v>
      </c>
      <c r="AI24" s="4">
        <f t="shared" si="148"/>
        <v>0</v>
      </c>
      <c r="AJ24" s="4">
        <f t="shared" si="149"/>
        <v>0</v>
      </c>
      <c r="AK24" s="4">
        <f t="shared" si="150"/>
        <v>0</v>
      </c>
      <c r="AL24" s="4">
        <f t="shared" si="151"/>
        <v>21</v>
      </c>
      <c r="AM24" s="4">
        <f t="shared" si="152"/>
        <v>0</v>
      </c>
      <c r="AN24" s="4">
        <f t="shared" si="153"/>
        <v>19</v>
      </c>
      <c r="AO24" s="4">
        <f t="shared" si="154"/>
        <v>0</v>
      </c>
      <c r="AP24" s="4">
        <f t="shared" si="155"/>
        <v>0</v>
      </c>
      <c r="AQ24" s="4">
        <f t="shared" si="156"/>
        <v>0</v>
      </c>
      <c r="AR24" s="4">
        <f t="shared" si="157"/>
        <v>0</v>
      </c>
      <c r="AS24" s="4">
        <f t="shared" si="158"/>
        <v>0</v>
      </c>
      <c r="AT24" s="4">
        <f t="shared" si="159"/>
        <v>0</v>
      </c>
      <c r="AU24" s="4">
        <f t="shared" si="160"/>
        <v>0</v>
      </c>
      <c r="AV24" s="4">
        <f t="shared" si="161"/>
        <v>0</v>
      </c>
      <c r="AW24" s="4">
        <f t="shared" si="162"/>
        <v>0</v>
      </c>
      <c r="AX24" s="4">
        <f t="shared" si="163"/>
        <v>0</v>
      </c>
      <c r="AY24" s="4">
        <f t="shared" si="164"/>
        <v>0</v>
      </c>
      <c r="AZ24" s="4">
        <f t="shared" si="165"/>
        <v>0</v>
      </c>
      <c r="BA24" s="4">
        <f t="shared" si="166"/>
        <v>0</v>
      </c>
      <c r="BB24" s="4">
        <f t="shared" si="167"/>
        <v>0</v>
      </c>
      <c r="BC24" s="4">
        <f t="shared" si="168"/>
        <v>28</v>
      </c>
      <c r="BD24" s="4">
        <f t="shared" si="169"/>
        <v>0</v>
      </c>
      <c r="BE24" s="4">
        <f t="shared" si="170"/>
        <v>0</v>
      </c>
      <c r="BF24" s="4">
        <f t="shared" si="171"/>
        <v>24</v>
      </c>
      <c r="BG24" s="4">
        <f t="shared" si="172"/>
        <v>0</v>
      </c>
      <c r="BH24" s="4">
        <f t="shared" si="173"/>
        <v>0</v>
      </c>
      <c r="BI24" s="4">
        <f t="shared" si="174"/>
        <v>23</v>
      </c>
      <c r="BJ24" s="4">
        <f t="shared" si="175"/>
        <v>0</v>
      </c>
      <c r="BK24" s="4">
        <f t="shared" si="315"/>
        <v>22.166666666666668</v>
      </c>
      <c r="BL24" s="4">
        <f t="shared" si="316"/>
        <v>18.610169491525422</v>
      </c>
      <c r="BM24" s="4">
        <f t="shared" si="317"/>
        <v>26.054237288135589</v>
      </c>
      <c r="BN24" s="4">
        <f t="shared" si="318"/>
        <v>11.166101694915254</v>
      </c>
      <c r="BO24" s="4">
        <f t="shared" si="319"/>
        <v>18.610169491525422</v>
      </c>
      <c r="BP24" s="4">
        <f t="shared" si="320"/>
        <v>1098</v>
      </c>
      <c r="BQ24" s="4">
        <f>COUNTIFS($NG24:$NL$206,EF$1)</f>
        <v>13</v>
      </c>
      <c r="BR24" s="4">
        <f>COUNTIFS($NG24:$NL$206,EG$1)</f>
        <v>22</v>
      </c>
      <c r="BS24" s="4">
        <f>COUNTIFS($NG24:$NL$206,EH$1)</f>
        <v>20</v>
      </c>
      <c r="BT24" s="4">
        <f>COUNTIFS($NG24:$NL$206,EI$1)</f>
        <v>21</v>
      </c>
      <c r="BU24" s="4">
        <f>COUNTIFS($NG24:$NL$206,EJ$1)</f>
        <v>23</v>
      </c>
      <c r="BV24" s="4">
        <f>COUNTIFS($NG24:$NL$206,EK$1)</f>
        <v>16</v>
      </c>
      <c r="BW24" s="4">
        <f>COUNTIFS($NG24:$NL$206,EL$1)</f>
        <v>12</v>
      </c>
      <c r="BX24" s="4">
        <f>COUNTIFS($NG24:$NL$206,EM$1)</f>
        <v>16</v>
      </c>
      <c r="BY24" s="4">
        <f>COUNTIFS($NG24:$NL$206,EN$1)</f>
        <v>24</v>
      </c>
      <c r="BZ24" s="4">
        <f>COUNTIFS($NG24:$NL$206,EO$1)</f>
        <v>23</v>
      </c>
      <c r="CA24" s="4">
        <f>COUNTIFS($NG24:$NL$206,EP$1)</f>
        <v>26</v>
      </c>
      <c r="CB24" s="4">
        <f>COUNTIFS($NG24:$NL$206,EQ$1)</f>
        <v>22</v>
      </c>
      <c r="CC24" s="4">
        <f>COUNTIFS($NG24:$NL$206,ER$1)</f>
        <v>13</v>
      </c>
      <c r="CD24" s="4">
        <f>COUNTIFS($NG24:$NL$206,ES$1)</f>
        <v>16</v>
      </c>
      <c r="CE24" s="4">
        <f>COUNTIFS($NG24:$NL$206,ET$1)</f>
        <v>20</v>
      </c>
      <c r="CF24" s="4">
        <f>COUNTIFS($NG24:$NL$206,EU$1)</f>
        <v>16</v>
      </c>
      <c r="CG24" s="4">
        <f>COUNTIFS($NG24:$NL$206,EV$1)</f>
        <v>26</v>
      </c>
      <c r="CH24" s="4">
        <f>COUNTIFS($NG24:$NL$206,EW$1)</f>
        <v>12</v>
      </c>
      <c r="CI24" s="4">
        <f>COUNTIFS($NG24:$NL$206,EX$1)</f>
        <v>21</v>
      </c>
      <c r="CJ24" s="4">
        <f>COUNTIFS($NG24:$NL$206,EY$1)</f>
        <v>17</v>
      </c>
      <c r="CK24" s="4">
        <f>COUNTIFS($NG24:$NL$206,EZ$1)</f>
        <v>20</v>
      </c>
      <c r="CL24" s="4">
        <f>COUNTIFS($NG24:$NL$206,FA$1)</f>
        <v>21</v>
      </c>
      <c r="CM24" s="4">
        <f>COUNTIFS($NG24:$NL$206,FB$1)</f>
        <v>18</v>
      </c>
      <c r="CN24" s="4">
        <f>COUNTIFS($NG24:$NL$206,FC$1)</f>
        <v>15</v>
      </c>
      <c r="CO24" s="4">
        <f>COUNTIFS($NG24:$NL$206,FD$1)</f>
        <v>20</v>
      </c>
      <c r="CP24" s="4">
        <f>COUNTIFS($NG24:$NL$206,FE$1)</f>
        <v>16</v>
      </c>
      <c r="CQ24" s="4">
        <f>COUNTIFS($NG24:$NL$206,FF$1)</f>
        <v>27</v>
      </c>
      <c r="CR24" s="4">
        <f>COUNTIFS($NG24:$NL$206,FG$1)</f>
        <v>22</v>
      </c>
      <c r="CS24" s="4">
        <f>COUNTIFS($NG24:$NL$206,FH$1)</f>
        <v>21</v>
      </c>
      <c r="CT24" s="4">
        <f>COUNTIFS($NG24:$NL$206,FI$1)</f>
        <v>21</v>
      </c>
      <c r="CU24" s="4">
        <f>COUNTIFS($NG24:$NL$206,FJ$1)</f>
        <v>23</v>
      </c>
      <c r="CV24" s="4">
        <f>COUNTIFS($NG24:$NL$206,FK$1)</f>
        <v>12</v>
      </c>
      <c r="CW24" s="4">
        <f>COUNTIFS($NG24:$NL$206,FL$1)</f>
        <v>13</v>
      </c>
      <c r="CX24" s="4">
        <f>COUNTIFS($NG24:$NL$206,FM$1)</f>
        <v>19</v>
      </c>
      <c r="CY24" s="4">
        <f>COUNTIFS($NG24:$NL$206,FN$1)</f>
        <v>21</v>
      </c>
      <c r="CZ24" s="4">
        <f>COUNTIFS($NG24:$NL$206,FO$1)</f>
        <v>12</v>
      </c>
      <c r="DA24" s="4">
        <f>COUNTIFS($NG24:$NL$206,FP$1)</f>
        <v>19</v>
      </c>
      <c r="DB24" s="4">
        <f>COUNTIFS($NG24:$NL$206,FQ$1)</f>
        <v>14</v>
      </c>
      <c r="DC24" s="4">
        <f>COUNTIFS($NG24:$NL$206,FR$1)</f>
        <v>16</v>
      </c>
      <c r="DD24" s="4">
        <f>COUNTIFS($NG24:$NL$206,FS$1)</f>
        <v>12</v>
      </c>
      <c r="DE24" s="4">
        <f>COUNTIFS($NG24:$NL$206,FT$1)</f>
        <v>20</v>
      </c>
      <c r="DF24" s="4">
        <f>COUNTIFS($NG24:$NL$206,FU$1)</f>
        <v>16</v>
      </c>
      <c r="DG24" s="4">
        <f>COUNTIFS($NG24:$NL$206,FV$1)</f>
        <v>17</v>
      </c>
      <c r="DH24" s="4">
        <f>COUNTIFS($NG24:$NL$206,FW$1)</f>
        <v>22</v>
      </c>
      <c r="DI24" s="4">
        <f>COUNTIFS($NG24:$NL$206,FX$1)</f>
        <v>21</v>
      </c>
      <c r="DJ24" s="4">
        <f>COUNTIFS($NG24:$NL$206,FY$1)</f>
        <v>18</v>
      </c>
      <c r="DK24" s="4">
        <f>COUNTIFS($NG24:$NL$206,FZ$1)</f>
        <v>12</v>
      </c>
      <c r="DL24" s="4">
        <f>COUNTIFS($NG24:$NL$206,GA$1)</f>
        <v>18</v>
      </c>
      <c r="DM24" s="4">
        <f>COUNTIFS($NG24:$NL$206,GB$1)</f>
        <v>10</v>
      </c>
      <c r="DN24" s="4">
        <f>COUNTIFS($NG24:$NL$206,GC$1)</f>
        <v>24</v>
      </c>
      <c r="DO24" s="4">
        <f>COUNTIFS($NG24:$NL$206,GD$1)</f>
        <v>12</v>
      </c>
      <c r="DP24" s="4">
        <f>COUNTIFS($NG24:$NL$206,GE$1)</f>
        <v>28</v>
      </c>
      <c r="DQ24" s="4">
        <f>COUNTIFS($NG24:$NL$206,GF$1)</f>
        <v>21</v>
      </c>
      <c r="DR24" s="4">
        <f>COUNTIFS($NG24:$NL$206,GG$1)</f>
        <v>12</v>
      </c>
      <c r="DS24" s="4">
        <f>COUNTIFS($NG24:$NL$206,GH$1)</f>
        <v>24</v>
      </c>
      <c r="DT24" s="4">
        <f>COUNTIFS($NG24:$NL$206,GI$1)</f>
        <v>15</v>
      </c>
      <c r="DU24" s="4">
        <f>COUNTIFS($NG24:$NL$206,GJ$1)</f>
        <v>20</v>
      </c>
      <c r="DV24" s="4">
        <f>COUNTIFS($NG24:$NL$206,GK$1)</f>
        <v>23</v>
      </c>
      <c r="DW24" s="4">
        <f>COUNTIFS($NG24:$NL$206,GL$1)</f>
        <v>24</v>
      </c>
      <c r="DZ24" s="4">
        <f t="shared" si="550"/>
        <v>40</v>
      </c>
      <c r="EA24" s="4">
        <f t="shared" si="551"/>
        <v>23</v>
      </c>
      <c r="EB24" s="4">
        <f t="shared" si="552"/>
        <v>14</v>
      </c>
      <c r="EC24" s="4">
        <f t="shared" si="553"/>
        <v>3</v>
      </c>
      <c r="ED24" s="4">
        <f t="shared" si="554"/>
        <v>0</v>
      </c>
      <c r="EF24" s="4">
        <f t="shared" ref="EF24:GL24" si="608">COUNTIFS($NG24:$NL33,EF$1)</f>
        <v>1</v>
      </c>
      <c r="EG24" s="4">
        <f t="shared" si="608"/>
        <v>1</v>
      </c>
      <c r="EH24" s="4">
        <f t="shared" si="608"/>
        <v>1</v>
      </c>
      <c r="EI24" s="4">
        <f t="shared" si="608"/>
        <v>1</v>
      </c>
      <c r="EJ24" s="4">
        <f t="shared" si="608"/>
        <v>0</v>
      </c>
      <c r="EK24" s="4">
        <f t="shared" si="608"/>
        <v>0</v>
      </c>
      <c r="EL24" s="4">
        <f t="shared" si="608"/>
        <v>0</v>
      </c>
      <c r="EM24" s="4">
        <f t="shared" si="608"/>
        <v>1</v>
      </c>
      <c r="EN24" s="4">
        <f t="shared" si="608"/>
        <v>0</v>
      </c>
      <c r="EO24" s="4">
        <f t="shared" si="608"/>
        <v>1</v>
      </c>
      <c r="EP24" s="4">
        <f t="shared" si="608"/>
        <v>3</v>
      </c>
      <c r="EQ24" s="4">
        <f t="shared" si="608"/>
        <v>1</v>
      </c>
      <c r="ER24" s="4">
        <f t="shared" si="608"/>
        <v>2</v>
      </c>
      <c r="ES24" s="4">
        <f t="shared" si="608"/>
        <v>1</v>
      </c>
      <c r="ET24" s="4">
        <f t="shared" si="608"/>
        <v>1</v>
      </c>
      <c r="EU24" s="4">
        <f t="shared" si="608"/>
        <v>1</v>
      </c>
      <c r="EV24" s="4">
        <f t="shared" si="608"/>
        <v>1</v>
      </c>
      <c r="EW24" s="4">
        <f t="shared" si="608"/>
        <v>0</v>
      </c>
      <c r="EX24" s="4">
        <f t="shared" si="608"/>
        <v>0</v>
      </c>
      <c r="EY24" s="4">
        <f t="shared" si="608"/>
        <v>0</v>
      </c>
      <c r="EZ24" s="4">
        <f t="shared" si="608"/>
        <v>0</v>
      </c>
      <c r="FA24" s="4">
        <f t="shared" si="608"/>
        <v>1</v>
      </c>
      <c r="FB24" s="4">
        <f t="shared" si="608"/>
        <v>2</v>
      </c>
      <c r="FC24" s="4">
        <f t="shared" si="608"/>
        <v>2</v>
      </c>
      <c r="FD24" s="4">
        <f t="shared" si="608"/>
        <v>1</v>
      </c>
      <c r="FE24" s="4">
        <f t="shared" si="608"/>
        <v>1</v>
      </c>
      <c r="FF24" s="4">
        <f t="shared" si="608"/>
        <v>2</v>
      </c>
      <c r="FG24" s="4">
        <f t="shared" si="608"/>
        <v>2</v>
      </c>
      <c r="FH24" s="4">
        <f t="shared" si="608"/>
        <v>1</v>
      </c>
      <c r="FI24" s="4">
        <f t="shared" si="608"/>
        <v>0</v>
      </c>
      <c r="FJ24" s="4">
        <f t="shared" si="608"/>
        <v>2</v>
      </c>
      <c r="FK24" s="4">
        <f t="shared" si="608"/>
        <v>1</v>
      </c>
      <c r="FL24" s="4">
        <f t="shared" si="608"/>
        <v>1</v>
      </c>
      <c r="FM24" s="4">
        <f t="shared" si="608"/>
        <v>0</v>
      </c>
      <c r="FN24" s="4">
        <f t="shared" si="608"/>
        <v>3</v>
      </c>
      <c r="FO24" s="4">
        <f t="shared" si="608"/>
        <v>0</v>
      </c>
      <c r="FP24" s="4">
        <f t="shared" si="608"/>
        <v>2</v>
      </c>
      <c r="FQ24" s="4">
        <f t="shared" si="608"/>
        <v>0</v>
      </c>
      <c r="FR24" s="4">
        <f t="shared" si="608"/>
        <v>1</v>
      </c>
      <c r="FS24" s="4">
        <f t="shared" si="608"/>
        <v>1</v>
      </c>
      <c r="FT24" s="4">
        <f t="shared" si="608"/>
        <v>1</v>
      </c>
      <c r="FU24" s="4">
        <f t="shared" si="608"/>
        <v>0</v>
      </c>
      <c r="FV24" s="4">
        <f t="shared" si="608"/>
        <v>1</v>
      </c>
      <c r="FW24" s="4">
        <f t="shared" si="608"/>
        <v>2</v>
      </c>
      <c r="FX24" s="4">
        <f t="shared" si="608"/>
        <v>2</v>
      </c>
      <c r="FY24" s="4">
        <f t="shared" si="608"/>
        <v>0</v>
      </c>
      <c r="FZ24" s="4">
        <f t="shared" si="608"/>
        <v>2</v>
      </c>
      <c r="GA24" s="4">
        <f t="shared" si="608"/>
        <v>2</v>
      </c>
      <c r="GB24" s="4">
        <f t="shared" si="608"/>
        <v>0</v>
      </c>
      <c r="GC24" s="4">
        <f t="shared" si="608"/>
        <v>1</v>
      </c>
      <c r="GD24" s="4">
        <f t="shared" si="608"/>
        <v>2</v>
      </c>
      <c r="GE24" s="4">
        <f t="shared" si="608"/>
        <v>3</v>
      </c>
      <c r="GF24" s="4">
        <f t="shared" si="608"/>
        <v>0</v>
      </c>
      <c r="GG24" s="4">
        <f t="shared" si="608"/>
        <v>0</v>
      </c>
      <c r="GH24" s="4">
        <f t="shared" si="608"/>
        <v>2</v>
      </c>
      <c r="GI24" s="4">
        <f t="shared" si="608"/>
        <v>1</v>
      </c>
      <c r="GJ24" s="4">
        <f t="shared" si="608"/>
        <v>0</v>
      </c>
      <c r="GK24" s="4">
        <f t="shared" si="608"/>
        <v>2</v>
      </c>
      <c r="GL24" s="4">
        <f t="shared" si="608"/>
        <v>0</v>
      </c>
      <c r="GM24">
        <f t="shared" si="556"/>
        <v>60</v>
      </c>
      <c r="GO24">
        <f t="shared" si="326"/>
        <v>0</v>
      </c>
      <c r="GP24">
        <f t="shared" si="508"/>
        <v>0</v>
      </c>
      <c r="GQ24">
        <f t="shared" si="509"/>
        <v>0</v>
      </c>
      <c r="GR24">
        <f t="shared" si="510"/>
        <v>0</v>
      </c>
      <c r="GS24">
        <f t="shared" si="511"/>
        <v>0</v>
      </c>
      <c r="GT24">
        <f t="shared" si="512"/>
        <v>0</v>
      </c>
      <c r="GU24">
        <f t="shared" si="513"/>
        <v>0</v>
      </c>
      <c r="GV24" s="1">
        <f t="shared" si="329"/>
        <v>3</v>
      </c>
      <c r="GW24">
        <f t="shared" si="330"/>
        <v>0</v>
      </c>
      <c r="GX24">
        <f t="shared" si="181"/>
        <v>0</v>
      </c>
      <c r="GY24">
        <f t="shared" si="182"/>
        <v>0</v>
      </c>
      <c r="GZ24">
        <f t="shared" si="183"/>
        <v>0</v>
      </c>
      <c r="HA24">
        <f t="shared" si="184"/>
        <v>1</v>
      </c>
      <c r="HB24">
        <f t="shared" si="185"/>
        <v>0</v>
      </c>
      <c r="HC24">
        <f t="shared" si="186"/>
        <v>0</v>
      </c>
      <c r="HD24">
        <f t="shared" si="187"/>
        <v>0</v>
      </c>
      <c r="HE24">
        <f t="shared" si="188"/>
        <v>0</v>
      </c>
      <c r="HF24">
        <f t="shared" si="189"/>
        <v>0</v>
      </c>
      <c r="HG24">
        <f t="shared" si="190"/>
        <v>0</v>
      </c>
      <c r="HH24">
        <f t="shared" si="191"/>
        <v>0</v>
      </c>
      <c r="HI24">
        <f t="shared" si="192"/>
        <v>0</v>
      </c>
      <c r="HJ24">
        <f t="shared" si="193"/>
        <v>0</v>
      </c>
      <c r="HK24">
        <f t="shared" si="194"/>
        <v>0</v>
      </c>
      <c r="HL24">
        <f t="shared" si="195"/>
        <v>0</v>
      </c>
      <c r="HM24">
        <f t="shared" si="196"/>
        <v>0</v>
      </c>
      <c r="HN24">
        <f t="shared" si="197"/>
        <v>0</v>
      </c>
      <c r="HO24">
        <f t="shared" si="198"/>
        <v>0</v>
      </c>
      <c r="HP24">
        <f t="shared" si="199"/>
        <v>0</v>
      </c>
      <c r="HQ24">
        <f t="shared" si="200"/>
        <v>0</v>
      </c>
      <c r="HR24">
        <f t="shared" si="201"/>
        <v>0</v>
      </c>
      <c r="HS24">
        <f t="shared" si="202"/>
        <v>0</v>
      </c>
      <c r="HT24">
        <f t="shared" si="203"/>
        <v>0</v>
      </c>
      <c r="HU24">
        <f t="shared" si="204"/>
        <v>0</v>
      </c>
      <c r="HV24">
        <f t="shared" si="205"/>
        <v>0</v>
      </c>
      <c r="HW24">
        <f t="shared" si="206"/>
        <v>0</v>
      </c>
      <c r="HX24">
        <f t="shared" si="207"/>
        <v>0</v>
      </c>
      <c r="HY24">
        <f t="shared" si="208"/>
        <v>0</v>
      </c>
      <c r="HZ24">
        <f t="shared" si="209"/>
        <v>0</v>
      </c>
      <c r="IA24">
        <f t="shared" si="210"/>
        <v>0</v>
      </c>
      <c r="IB24">
        <f t="shared" si="211"/>
        <v>0</v>
      </c>
      <c r="IC24">
        <f t="shared" si="212"/>
        <v>0</v>
      </c>
      <c r="ID24">
        <f t="shared" si="213"/>
        <v>1</v>
      </c>
      <c r="IE24">
        <f t="shared" si="214"/>
        <v>0</v>
      </c>
      <c r="IF24">
        <f t="shared" si="215"/>
        <v>0</v>
      </c>
      <c r="IG24">
        <f t="shared" si="216"/>
        <v>0</v>
      </c>
      <c r="IH24">
        <f t="shared" si="217"/>
        <v>0</v>
      </c>
      <c r="II24">
        <f t="shared" si="218"/>
        <v>0</v>
      </c>
      <c r="IJ24">
        <f t="shared" si="219"/>
        <v>0</v>
      </c>
      <c r="IK24">
        <f t="shared" si="220"/>
        <v>0</v>
      </c>
      <c r="IL24">
        <f t="shared" si="221"/>
        <v>0</v>
      </c>
      <c r="IM24">
        <f t="shared" si="222"/>
        <v>0</v>
      </c>
      <c r="IN24">
        <f t="shared" si="223"/>
        <v>0</v>
      </c>
      <c r="IO24">
        <f t="shared" si="224"/>
        <v>0</v>
      </c>
      <c r="IP24">
        <f t="shared" si="225"/>
        <v>0</v>
      </c>
      <c r="IQ24">
        <f t="shared" si="226"/>
        <v>0</v>
      </c>
      <c r="IR24">
        <f t="shared" si="227"/>
        <v>0</v>
      </c>
      <c r="IS24">
        <f t="shared" si="228"/>
        <v>0</v>
      </c>
      <c r="IT24">
        <f t="shared" si="229"/>
        <v>0</v>
      </c>
      <c r="IU24">
        <f t="shared" si="230"/>
        <v>0</v>
      </c>
      <c r="IV24">
        <f t="shared" si="231"/>
        <v>0</v>
      </c>
      <c r="IW24">
        <f t="shared" si="232"/>
        <v>1</v>
      </c>
      <c r="IX24">
        <f t="shared" si="233"/>
        <v>0</v>
      </c>
      <c r="IY24">
        <f t="shared" si="234"/>
        <v>0</v>
      </c>
      <c r="IZ24">
        <f t="shared" si="235"/>
        <v>0</v>
      </c>
      <c r="JA24">
        <f t="shared" si="236"/>
        <v>0</v>
      </c>
      <c r="JB24">
        <f t="shared" si="331"/>
        <v>0</v>
      </c>
      <c r="JC24">
        <f t="shared" si="332"/>
        <v>0</v>
      </c>
      <c r="JF24">
        <f t="shared" si="333"/>
        <v>0</v>
      </c>
      <c r="JG24">
        <f t="shared" si="334"/>
        <v>0</v>
      </c>
      <c r="JH24">
        <f t="shared" si="335"/>
        <v>0</v>
      </c>
      <c r="JI24">
        <f t="shared" si="336"/>
        <v>0</v>
      </c>
      <c r="JJ24">
        <f t="shared" si="337"/>
        <v>0</v>
      </c>
      <c r="JK24">
        <f t="shared" si="338"/>
        <v>0</v>
      </c>
      <c r="JL24">
        <f t="shared" si="339"/>
        <v>0</v>
      </c>
      <c r="JM24">
        <f t="shared" si="340"/>
        <v>0</v>
      </c>
      <c r="JN24">
        <f t="shared" si="341"/>
        <v>0</v>
      </c>
      <c r="JO24">
        <f t="shared" si="342"/>
        <v>0</v>
      </c>
      <c r="JP24">
        <f t="shared" si="343"/>
        <v>0</v>
      </c>
      <c r="JQ24">
        <f t="shared" si="344"/>
        <v>0</v>
      </c>
      <c r="JR24">
        <f t="shared" si="345"/>
        <v>0</v>
      </c>
      <c r="JS24">
        <f t="shared" si="346"/>
        <v>0</v>
      </c>
      <c r="JT24">
        <f t="shared" si="347"/>
        <v>0</v>
      </c>
      <c r="JU24">
        <f t="shared" si="348"/>
        <v>0</v>
      </c>
      <c r="JV24">
        <f t="shared" si="349"/>
        <v>0</v>
      </c>
      <c r="JW24">
        <f t="shared" si="350"/>
        <v>0</v>
      </c>
      <c r="JX24">
        <f t="shared" si="351"/>
        <v>0</v>
      </c>
      <c r="JY24">
        <f t="shared" si="352"/>
        <v>0</v>
      </c>
      <c r="JZ24">
        <f t="shared" si="353"/>
        <v>0</v>
      </c>
      <c r="KA24">
        <f t="shared" si="354"/>
        <v>0</v>
      </c>
      <c r="KB24">
        <f t="shared" si="355"/>
        <v>0</v>
      </c>
      <c r="KC24">
        <f t="shared" si="356"/>
        <v>0</v>
      </c>
      <c r="KD24">
        <f t="shared" si="357"/>
        <v>0</v>
      </c>
      <c r="KE24">
        <f t="shared" si="358"/>
        <v>0</v>
      </c>
      <c r="KF24">
        <f t="shared" si="359"/>
        <v>0</v>
      </c>
      <c r="KG24">
        <f t="shared" si="360"/>
        <v>0</v>
      </c>
      <c r="KH24">
        <f t="shared" si="361"/>
        <v>0</v>
      </c>
      <c r="KI24">
        <f t="shared" si="362"/>
        <v>0</v>
      </c>
      <c r="KJ24">
        <f t="shared" si="363"/>
        <v>0</v>
      </c>
      <c r="KK24">
        <f t="shared" si="364"/>
        <v>0</v>
      </c>
      <c r="KL24">
        <f t="shared" si="365"/>
        <v>0</v>
      </c>
      <c r="KM24">
        <f t="shared" si="366"/>
        <v>0</v>
      </c>
      <c r="KN24">
        <f t="shared" si="367"/>
        <v>0</v>
      </c>
      <c r="KO24">
        <f t="shared" si="368"/>
        <v>0</v>
      </c>
      <c r="KP24">
        <f t="shared" si="369"/>
        <v>0</v>
      </c>
      <c r="KQ24">
        <f t="shared" si="370"/>
        <v>0</v>
      </c>
      <c r="KR24">
        <f t="shared" si="371"/>
        <v>0</v>
      </c>
      <c r="KS24">
        <f t="shared" si="372"/>
        <v>0</v>
      </c>
      <c r="KT24">
        <f t="shared" si="373"/>
        <v>0</v>
      </c>
      <c r="KU24">
        <f t="shared" si="374"/>
        <v>0</v>
      </c>
      <c r="KV24">
        <f t="shared" si="375"/>
        <v>0</v>
      </c>
      <c r="KW24">
        <f t="shared" si="376"/>
        <v>0</v>
      </c>
      <c r="KX24">
        <f t="shared" si="377"/>
        <v>0</v>
      </c>
      <c r="KY24">
        <f t="shared" si="378"/>
        <v>0</v>
      </c>
      <c r="KZ24">
        <f t="shared" si="379"/>
        <v>0</v>
      </c>
      <c r="LA24">
        <f t="shared" si="380"/>
        <v>0</v>
      </c>
      <c r="LB24">
        <f t="shared" si="381"/>
        <v>0</v>
      </c>
      <c r="LC24">
        <f t="shared" si="382"/>
        <v>0</v>
      </c>
      <c r="LD24">
        <f t="shared" si="383"/>
        <v>0</v>
      </c>
      <c r="LE24">
        <f t="shared" si="384"/>
        <v>0</v>
      </c>
      <c r="LF24">
        <f t="shared" si="385"/>
        <v>0</v>
      </c>
      <c r="LG24">
        <f t="shared" si="386"/>
        <v>0</v>
      </c>
      <c r="LH24">
        <f t="shared" si="387"/>
        <v>0</v>
      </c>
      <c r="LI24">
        <f t="shared" si="388"/>
        <v>0</v>
      </c>
      <c r="LJ24">
        <f t="shared" si="389"/>
        <v>0</v>
      </c>
      <c r="LK24">
        <f t="shared" si="390"/>
        <v>0</v>
      </c>
      <c r="LL24">
        <f t="shared" si="391"/>
        <v>0</v>
      </c>
      <c r="LN24">
        <f t="shared" si="392"/>
        <v>0</v>
      </c>
      <c r="LQ24">
        <f t="shared" ref="LQ24:LR24" si="609">COUNTIFS($NG25:$NL34,NG34)</f>
        <v>2</v>
      </c>
      <c r="LR24">
        <f t="shared" si="609"/>
        <v>1</v>
      </c>
      <c r="LS24">
        <f t="shared" si="466"/>
        <v>3</v>
      </c>
      <c r="LT24">
        <f t="shared" si="467"/>
        <v>1</v>
      </c>
      <c r="LU24">
        <f t="shared" si="468"/>
        <v>2</v>
      </c>
      <c r="LV24">
        <f t="shared" si="394"/>
        <v>1</v>
      </c>
      <c r="LX24" s="5">
        <f t="shared" ref="LX24:MC24" si="610">COUNTIFS($NG24:$NL33,NG34)</f>
        <v>1</v>
      </c>
      <c r="LY24" s="5">
        <f t="shared" si="610"/>
        <v>0</v>
      </c>
      <c r="LZ24" s="5">
        <f t="shared" si="610"/>
        <v>2</v>
      </c>
      <c r="MA24" s="5">
        <f t="shared" si="610"/>
        <v>0</v>
      </c>
      <c r="MB24" s="5">
        <f t="shared" si="610"/>
        <v>2</v>
      </c>
      <c r="MC24" s="5">
        <f t="shared" si="610"/>
        <v>0</v>
      </c>
      <c r="MD24" s="5"/>
      <c r="ME24" s="5">
        <f t="shared" si="395"/>
        <v>0</v>
      </c>
      <c r="MF24" s="5">
        <f t="shared" si="396"/>
        <v>0</v>
      </c>
      <c r="MG24" s="5">
        <f t="shared" si="469"/>
        <v>0</v>
      </c>
      <c r="MH24" s="5">
        <f t="shared" si="470"/>
        <v>0</v>
      </c>
      <c r="MI24" s="5">
        <f t="shared" si="397"/>
        <v>1</v>
      </c>
      <c r="MJ24" s="5">
        <f t="shared" si="398"/>
        <v>0</v>
      </c>
      <c r="MK24" s="5"/>
      <c r="ML24" s="20">
        <f t="shared" si="471"/>
        <v>1</v>
      </c>
      <c r="MN24" s="4">
        <f t="shared" si="499"/>
        <v>0</v>
      </c>
      <c r="MO24" s="4">
        <f t="shared" si="500"/>
        <v>0</v>
      </c>
      <c r="MP24" s="4">
        <f t="shared" si="501"/>
        <v>0</v>
      </c>
      <c r="MQ24" s="4">
        <f t="shared" si="502"/>
        <v>0</v>
      </c>
      <c r="MR24" s="4">
        <f t="shared" si="503"/>
        <v>2</v>
      </c>
      <c r="MS24" s="4">
        <f t="shared" si="504"/>
        <v>0</v>
      </c>
      <c r="MU24">
        <f t="shared" si="472"/>
        <v>0</v>
      </c>
      <c r="MV24">
        <f t="shared" si="400"/>
        <v>1</v>
      </c>
      <c r="MW24">
        <f t="shared" si="473"/>
        <v>0</v>
      </c>
      <c r="MX24">
        <f>IF(COUNTIFS($NG25:$NL33,NJ34)&gt;0,0,1)</f>
        <v>1</v>
      </c>
      <c r="MY24">
        <f t="shared" si="485"/>
        <v>0</v>
      </c>
      <c r="MZ24">
        <f t="shared" si="486"/>
        <v>1</v>
      </c>
      <c r="NA24">
        <f t="shared" si="402"/>
        <v>3</v>
      </c>
      <c r="NB24">
        <f t="shared" si="403"/>
        <v>3</v>
      </c>
      <c r="NC24">
        <f t="shared" si="404"/>
        <v>0</v>
      </c>
      <c r="ND24" s="5">
        <f t="shared" si="405"/>
        <v>24</v>
      </c>
      <c r="NE24" s="5">
        <f>COUNTIFS(RN$2:RN$206,ND24)</f>
        <v>10</v>
      </c>
      <c r="NF24" s="5"/>
      <c r="NG24" s="4">
        <v>23</v>
      </c>
      <c r="NH24" s="4">
        <v>35</v>
      </c>
      <c r="NI24" s="4">
        <v>37</v>
      </c>
      <c r="NJ24" s="4">
        <v>52</v>
      </c>
      <c r="NK24" s="4">
        <v>55</v>
      </c>
      <c r="NL24" s="4">
        <v>58</v>
      </c>
      <c r="NM24" s="4"/>
      <c r="NN24" s="32">
        <f t="shared" si="406"/>
        <v>0</v>
      </c>
      <c r="NO24" s="1">
        <f t="shared" si="407"/>
        <v>1</v>
      </c>
      <c r="NP24" s="30">
        <f t="shared" si="408"/>
        <v>1</v>
      </c>
      <c r="NQ24" s="4"/>
      <c r="NR24" s="1">
        <f t="shared" si="409"/>
        <v>12</v>
      </c>
      <c r="NS24" s="1">
        <f t="shared" si="410"/>
        <v>2</v>
      </c>
      <c r="NT24" s="1">
        <f t="shared" si="411"/>
        <v>15</v>
      </c>
      <c r="NU24" s="1">
        <f t="shared" si="412"/>
        <v>3</v>
      </c>
      <c r="NV24" s="1">
        <f t="shared" si="413"/>
        <v>3</v>
      </c>
      <c r="NW24" s="1"/>
      <c r="NX24" s="1">
        <f t="shared" si="414"/>
        <v>4</v>
      </c>
      <c r="NY24" s="1"/>
      <c r="NZ24" s="1">
        <f t="shared" si="415"/>
        <v>3</v>
      </c>
      <c r="OA24" s="1">
        <f t="shared" si="255"/>
        <v>4</v>
      </c>
      <c r="OB24" s="1">
        <f t="shared" si="256"/>
        <v>4</v>
      </c>
      <c r="OC24" s="1">
        <f t="shared" si="257"/>
        <v>6</v>
      </c>
      <c r="OD24" s="1">
        <f t="shared" si="258"/>
        <v>6</v>
      </c>
      <c r="OE24" s="1">
        <f t="shared" si="259"/>
        <v>6</v>
      </c>
      <c r="OF24" s="1"/>
      <c r="OG24" s="32">
        <f t="shared" si="416"/>
        <v>3.0000000000000004</v>
      </c>
      <c r="OH24" s="1"/>
      <c r="OI24" s="1">
        <f t="shared" si="474"/>
        <v>6</v>
      </c>
      <c r="OJ24" s="1">
        <f t="shared" si="417"/>
        <v>4</v>
      </c>
      <c r="OK24" s="1">
        <f t="shared" si="418"/>
        <v>9</v>
      </c>
      <c r="OL24" s="1">
        <f t="shared" si="419"/>
        <v>5</v>
      </c>
      <c r="OM24" s="1">
        <f t="shared" si="420"/>
        <v>2</v>
      </c>
      <c r="ON24" s="1">
        <f t="shared" si="421"/>
        <v>3</v>
      </c>
      <c r="OO24" s="1"/>
      <c r="OP24" s="1">
        <f t="shared" si="422"/>
        <v>0</v>
      </c>
      <c r="OQ24" s="1">
        <f t="shared" si="475"/>
        <v>6</v>
      </c>
      <c r="OR24" s="1">
        <f t="shared" si="423"/>
        <v>6</v>
      </c>
      <c r="OS24" s="33">
        <f t="shared" si="424"/>
        <v>6</v>
      </c>
      <c r="OT24" s="1">
        <f t="shared" si="425"/>
        <v>0</v>
      </c>
      <c r="OU24" s="1">
        <f t="shared" si="426"/>
        <v>0</v>
      </c>
      <c r="OV24" s="19">
        <f t="shared" si="260"/>
        <v>6</v>
      </c>
      <c r="OW24" s="1"/>
      <c r="OX24" s="19">
        <f t="shared" si="427"/>
        <v>6</v>
      </c>
      <c r="OY24" s="1">
        <f t="shared" si="261"/>
        <v>5</v>
      </c>
      <c r="OZ24" s="1"/>
      <c r="PA24" s="1">
        <f t="shared" si="262"/>
        <v>6</v>
      </c>
      <c r="PB24" s="1"/>
      <c r="PC24" s="1"/>
      <c r="PD24" s="19">
        <f t="shared" si="263"/>
        <v>6</v>
      </c>
      <c r="PE24" s="1"/>
      <c r="PF24" s="24">
        <f t="shared" si="264"/>
        <v>0</v>
      </c>
      <c r="PH24" s="4"/>
      <c r="PI24" s="1">
        <f t="shared" si="476"/>
        <v>6</v>
      </c>
      <c r="PJ24" s="19">
        <f t="shared" si="265"/>
        <v>1</v>
      </c>
      <c r="PK24" s="1">
        <f t="shared" si="429"/>
        <v>4</v>
      </c>
      <c r="PL24" s="19">
        <f t="shared" si="266"/>
        <v>2</v>
      </c>
      <c r="PM24" s="1">
        <f t="shared" si="477"/>
        <v>9</v>
      </c>
      <c r="PN24" s="19">
        <f t="shared" si="267"/>
        <v>2</v>
      </c>
      <c r="PO24" s="1">
        <f t="shared" si="430"/>
        <v>5</v>
      </c>
      <c r="PP24" s="19">
        <f t="shared" si="268"/>
        <v>2</v>
      </c>
      <c r="PQ24" s="1">
        <f t="shared" si="431"/>
        <v>2</v>
      </c>
      <c r="PR24" s="19">
        <f t="shared" si="269"/>
        <v>1</v>
      </c>
      <c r="PS24" s="1">
        <f t="shared" si="432"/>
        <v>3</v>
      </c>
      <c r="PT24" s="19">
        <f t="shared" si="270"/>
        <v>1</v>
      </c>
      <c r="PV24" s="1">
        <f t="shared" si="271"/>
        <v>100</v>
      </c>
      <c r="PW24" s="1">
        <f t="shared" si="272"/>
        <v>100</v>
      </c>
      <c r="PX24" s="1">
        <f t="shared" si="273"/>
        <v>6</v>
      </c>
      <c r="PY24" s="1">
        <f t="shared" si="274"/>
        <v>100</v>
      </c>
      <c r="PZ24" s="1">
        <f t="shared" si="275"/>
        <v>100</v>
      </c>
      <c r="QA24" s="1">
        <f t="shared" si="276"/>
        <v>100</v>
      </c>
      <c r="QB24" s="1"/>
      <c r="QC24" s="1">
        <f t="shared" si="277"/>
        <v>100</v>
      </c>
      <c r="QD24" s="1">
        <f t="shared" si="278"/>
        <v>100</v>
      </c>
      <c r="QE24" s="1">
        <f t="shared" si="279"/>
        <v>9</v>
      </c>
      <c r="QF24" s="1">
        <f t="shared" si="280"/>
        <v>100</v>
      </c>
      <c r="QG24" s="1">
        <f t="shared" si="281"/>
        <v>100</v>
      </c>
      <c r="QH24" s="1">
        <f t="shared" si="282"/>
        <v>4</v>
      </c>
      <c r="QI24" s="1"/>
      <c r="QJ24" s="1">
        <f t="shared" si="283"/>
        <v>100</v>
      </c>
      <c r="QK24" s="1">
        <f t="shared" si="284"/>
        <v>100</v>
      </c>
      <c r="QL24" s="1">
        <f t="shared" si="285"/>
        <v>100</v>
      </c>
      <c r="QM24" s="1">
        <f t="shared" si="286"/>
        <v>9</v>
      </c>
      <c r="QN24" s="1">
        <f t="shared" si="287"/>
        <v>10</v>
      </c>
      <c r="QO24" s="1">
        <f t="shared" si="288"/>
        <v>100</v>
      </c>
      <c r="QP24" s="1"/>
      <c r="QQ24" s="1">
        <f t="shared" si="289"/>
        <v>100</v>
      </c>
      <c r="QR24" s="1">
        <f t="shared" si="290"/>
        <v>100</v>
      </c>
      <c r="QS24" s="1">
        <f t="shared" si="291"/>
        <v>100</v>
      </c>
      <c r="QT24" s="1">
        <f t="shared" si="292"/>
        <v>100</v>
      </c>
      <c r="QU24" s="1">
        <f t="shared" si="293"/>
        <v>100</v>
      </c>
      <c r="QV24" s="1">
        <f t="shared" si="294"/>
        <v>5</v>
      </c>
      <c r="QW24" s="1"/>
      <c r="QX24" s="1">
        <f t="shared" si="295"/>
        <v>100</v>
      </c>
      <c r="QY24" s="1">
        <f t="shared" si="296"/>
        <v>100</v>
      </c>
      <c r="QZ24" s="1">
        <f t="shared" si="297"/>
        <v>100</v>
      </c>
      <c r="RA24" s="1">
        <f t="shared" si="298"/>
        <v>100</v>
      </c>
      <c r="RB24" s="1">
        <f t="shared" si="299"/>
        <v>2</v>
      </c>
      <c r="RC24" s="1">
        <f t="shared" si="300"/>
        <v>100</v>
      </c>
      <c r="RD24" s="1"/>
      <c r="RE24" s="1">
        <f t="shared" si="301"/>
        <v>100</v>
      </c>
      <c r="RF24" s="1">
        <f t="shared" si="302"/>
        <v>100</v>
      </c>
      <c r="RG24" s="1">
        <f t="shared" si="303"/>
        <v>100</v>
      </c>
      <c r="RH24" s="1">
        <f t="shared" si="304"/>
        <v>100</v>
      </c>
      <c r="RI24" s="1">
        <f t="shared" si="305"/>
        <v>100</v>
      </c>
      <c r="RJ24" s="1">
        <f t="shared" si="306"/>
        <v>3</v>
      </c>
      <c r="RK24" s="4"/>
      <c r="RL24">
        <f>SUM(IF(FREQUENCY(NG25:NL33,NG25:NL33)&gt;0,1))</f>
        <v>40</v>
      </c>
      <c r="RM24">
        <f t="shared" si="478"/>
        <v>21</v>
      </c>
      <c r="RN24">
        <f t="shared" si="591"/>
        <v>19</v>
      </c>
      <c r="RO24" t="str">
        <f t="shared" ref="RO24:TU24" si="611">IF(COUNTIFS($NG24:$NL33,RO$1),"x",RO$1)</f>
        <v>x</v>
      </c>
      <c r="RP24" t="str">
        <f t="shared" si="611"/>
        <v>x</v>
      </c>
      <c r="RQ24" t="str">
        <f t="shared" si="611"/>
        <v>x</v>
      </c>
      <c r="RR24" t="str">
        <f t="shared" si="611"/>
        <v>x</v>
      </c>
      <c r="RS24">
        <f t="shared" si="611"/>
        <v>5</v>
      </c>
      <c r="RT24">
        <f t="shared" si="611"/>
        <v>6</v>
      </c>
      <c r="RU24">
        <f t="shared" si="611"/>
        <v>7</v>
      </c>
      <c r="RV24" t="str">
        <f t="shared" si="611"/>
        <v>x</v>
      </c>
      <c r="RW24">
        <f t="shared" si="611"/>
        <v>9</v>
      </c>
      <c r="RX24" t="str">
        <f t="shared" si="611"/>
        <v>x</v>
      </c>
      <c r="RY24" t="str">
        <f t="shared" si="611"/>
        <v>x</v>
      </c>
      <c r="RZ24" t="str">
        <f t="shared" si="611"/>
        <v>x</v>
      </c>
      <c r="SA24" t="str">
        <f t="shared" si="611"/>
        <v>x</v>
      </c>
      <c r="SB24" t="str">
        <f t="shared" si="611"/>
        <v>x</v>
      </c>
      <c r="SC24" t="str">
        <f t="shared" si="611"/>
        <v>x</v>
      </c>
      <c r="SD24" t="str">
        <f t="shared" si="611"/>
        <v>x</v>
      </c>
      <c r="SE24" t="str">
        <f t="shared" si="611"/>
        <v>x</v>
      </c>
      <c r="SF24">
        <f t="shared" si="611"/>
        <v>18</v>
      </c>
      <c r="SG24">
        <f t="shared" si="611"/>
        <v>19</v>
      </c>
      <c r="SH24">
        <f t="shared" si="611"/>
        <v>20</v>
      </c>
      <c r="SI24">
        <f t="shared" si="611"/>
        <v>21</v>
      </c>
      <c r="SJ24" t="str">
        <f t="shared" si="611"/>
        <v>x</v>
      </c>
      <c r="SK24" t="str">
        <f t="shared" si="611"/>
        <v>x</v>
      </c>
      <c r="SL24" t="str">
        <f t="shared" si="611"/>
        <v>x</v>
      </c>
      <c r="SM24" t="str">
        <f t="shared" si="611"/>
        <v>x</v>
      </c>
      <c r="SN24" t="str">
        <f t="shared" si="611"/>
        <v>x</v>
      </c>
      <c r="SO24" t="str">
        <f t="shared" si="611"/>
        <v>x</v>
      </c>
      <c r="SP24" t="str">
        <f t="shared" si="611"/>
        <v>x</v>
      </c>
      <c r="SQ24" t="str">
        <f t="shared" si="611"/>
        <v>x</v>
      </c>
      <c r="SR24">
        <f t="shared" si="611"/>
        <v>30</v>
      </c>
      <c r="SS24" t="str">
        <f t="shared" si="611"/>
        <v>x</v>
      </c>
      <c r="ST24" t="str">
        <f t="shared" si="611"/>
        <v>x</v>
      </c>
      <c r="SU24" t="str">
        <f t="shared" si="611"/>
        <v>x</v>
      </c>
      <c r="SV24">
        <f t="shared" si="611"/>
        <v>34</v>
      </c>
      <c r="SW24" t="str">
        <f t="shared" si="611"/>
        <v>x</v>
      </c>
      <c r="SX24">
        <f t="shared" si="611"/>
        <v>36</v>
      </c>
      <c r="SY24" t="str">
        <f t="shared" si="611"/>
        <v>x</v>
      </c>
      <c r="SZ24">
        <f t="shared" si="611"/>
        <v>38</v>
      </c>
      <c r="TA24" t="str">
        <f t="shared" si="611"/>
        <v>x</v>
      </c>
      <c r="TB24" t="str">
        <f t="shared" si="611"/>
        <v>x</v>
      </c>
      <c r="TC24" t="str">
        <f t="shared" si="611"/>
        <v>x</v>
      </c>
      <c r="TD24">
        <f t="shared" si="611"/>
        <v>42</v>
      </c>
      <c r="TE24" t="str">
        <f t="shared" si="611"/>
        <v>x</v>
      </c>
      <c r="TF24" t="str">
        <f t="shared" si="611"/>
        <v>x</v>
      </c>
      <c r="TG24" t="str">
        <f t="shared" si="611"/>
        <v>x</v>
      </c>
      <c r="TH24">
        <f t="shared" si="611"/>
        <v>46</v>
      </c>
      <c r="TI24" t="str">
        <f t="shared" si="611"/>
        <v>x</v>
      </c>
      <c r="TJ24" t="str">
        <f t="shared" si="611"/>
        <v>x</v>
      </c>
      <c r="TK24">
        <f t="shared" si="611"/>
        <v>49</v>
      </c>
      <c r="TL24" t="str">
        <f t="shared" si="611"/>
        <v>x</v>
      </c>
      <c r="TM24" t="str">
        <f t="shared" si="611"/>
        <v>x</v>
      </c>
      <c r="TN24" t="str">
        <f t="shared" si="611"/>
        <v>x</v>
      </c>
      <c r="TO24">
        <f t="shared" si="611"/>
        <v>53</v>
      </c>
      <c r="TP24">
        <f t="shared" si="611"/>
        <v>54</v>
      </c>
      <c r="TQ24" t="str">
        <f t="shared" si="611"/>
        <v>x</v>
      </c>
      <c r="TR24" t="str">
        <f t="shared" si="611"/>
        <v>x</v>
      </c>
      <c r="TS24">
        <f t="shared" si="611"/>
        <v>57</v>
      </c>
      <c r="TT24" t="str">
        <f t="shared" si="611"/>
        <v>x</v>
      </c>
      <c r="TU24">
        <f t="shared" si="611"/>
        <v>59</v>
      </c>
      <c r="TV24">
        <f t="shared" si="436"/>
        <v>21</v>
      </c>
      <c r="TW24" t="str">
        <f t="shared" ref="TW24:WC24" si="612">IF(COUNTIFS($NG24:$NL32,TW$1),"x",TW$1)</f>
        <v>x</v>
      </c>
      <c r="TX24" t="str">
        <f t="shared" si="612"/>
        <v>x</v>
      </c>
      <c r="TY24" t="str">
        <f t="shared" si="612"/>
        <v>x</v>
      </c>
      <c r="TZ24" t="str">
        <f t="shared" si="612"/>
        <v>x</v>
      </c>
      <c r="UA24">
        <f t="shared" si="612"/>
        <v>5</v>
      </c>
      <c r="UB24">
        <f t="shared" si="612"/>
        <v>6</v>
      </c>
      <c r="UC24">
        <f t="shared" si="612"/>
        <v>7</v>
      </c>
      <c r="UD24" t="str">
        <f t="shared" si="612"/>
        <v>x</v>
      </c>
      <c r="UE24">
        <f t="shared" si="612"/>
        <v>9</v>
      </c>
      <c r="UF24" t="str">
        <f t="shared" si="612"/>
        <v>x</v>
      </c>
      <c r="UG24" t="str">
        <f t="shared" si="612"/>
        <v>x</v>
      </c>
      <c r="UH24" t="str">
        <f t="shared" si="612"/>
        <v>x</v>
      </c>
      <c r="UI24" t="str">
        <f t="shared" si="612"/>
        <v>x</v>
      </c>
      <c r="UJ24" t="str">
        <f t="shared" si="612"/>
        <v>x</v>
      </c>
      <c r="UK24" t="str">
        <f t="shared" si="612"/>
        <v>x</v>
      </c>
      <c r="UL24" t="str">
        <f t="shared" si="612"/>
        <v>x</v>
      </c>
      <c r="UM24">
        <f t="shared" si="612"/>
        <v>17</v>
      </c>
      <c r="UN24">
        <f t="shared" si="612"/>
        <v>18</v>
      </c>
      <c r="UO24">
        <f t="shared" si="612"/>
        <v>19</v>
      </c>
      <c r="UP24">
        <f t="shared" si="612"/>
        <v>20</v>
      </c>
      <c r="UQ24">
        <f t="shared" si="612"/>
        <v>21</v>
      </c>
      <c r="UR24" t="str">
        <f t="shared" si="612"/>
        <v>x</v>
      </c>
      <c r="US24" t="str">
        <f t="shared" si="612"/>
        <v>x</v>
      </c>
      <c r="UT24" t="str">
        <f t="shared" si="612"/>
        <v>x</v>
      </c>
      <c r="UU24" t="str">
        <f t="shared" si="612"/>
        <v>x</v>
      </c>
      <c r="UV24" t="str">
        <f t="shared" si="612"/>
        <v>x</v>
      </c>
      <c r="UW24" t="str">
        <f t="shared" si="612"/>
        <v>x</v>
      </c>
      <c r="UX24" t="str">
        <f t="shared" si="612"/>
        <v>x</v>
      </c>
      <c r="UY24">
        <f t="shared" si="612"/>
        <v>29</v>
      </c>
      <c r="UZ24">
        <f t="shared" si="612"/>
        <v>30</v>
      </c>
      <c r="VA24" t="str">
        <f t="shared" si="612"/>
        <v>x</v>
      </c>
      <c r="VB24" t="str">
        <f t="shared" si="612"/>
        <v>x</v>
      </c>
      <c r="VC24" t="str">
        <f t="shared" si="612"/>
        <v>x</v>
      </c>
      <c r="VD24">
        <f t="shared" si="612"/>
        <v>34</v>
      </c>
      <c r="VE24" t="str">
        <f t="shared" si="612"/>
        <v>x</v>
      </c>
      <c r="VF24">
        <f t="shared" si="612"/>
        <v>36</v>
      </c>
      <c r="VG24" t="str">
        <f t="shared" si="612"/>
        <v>x</v>
      </c>
      <c r="VH24">
        <f t="shared" si="612"/>
        <v>38</v>
      </c>
      <c r="VI24" t="str">
        <f t="shared" si="612"/>
        <v>x</v>
      </c>
      <c r="VJ24" t="str">
        <f t="shared" si="612"/>
        <v>x</v>
      </c>
      <c r="VK24" t="str">
        <f t="shared" si="612"/>
        <v>x</v>
      </c>
      <c r="VL24">
        <f t="shared" si="612"/>
        <v>42</v>
      </c>
      <c r="VM24" t="str">
        <f t="shared" si="612"/>
        <v>x</v>
      </c>
      <c r="VN24" t="str">
        <f t="shared" si="612"/>
        <v>x</v>
      </c>
      <c r="VO24" t="str">
        <f t="shared" si="612"/>
        <v>x</v>
      </c>
      <c r="VP24">
        <f t="shared" si="612"/>
        <v>46</v>
      </c>
      <c r="VQ24" t="str">
        <f t="shared" si="612"/>
        <v>x</v>
      </c>
      <c r="VR24" t="str">
        <f t="shared" si="612"/>
        <v>x</v>
      </c>
      <c r="VS24">
        <f t="shared" si="612"/>
        <v>49</v>
      </c>
      <c r="VT24" t="str">
        <f t="shared" si="612"/>
        <v>x</v>
      </c>
      <c r="VU24" t="str">
        <f t="shared" si="612"/>
        <v>x</v>
      </c>
      <c r="VV24" t="str">
        <f t="shared" si="612"/>
        <v>x</v>
      </c>
      <c r="VW24">
        <f t="shared" si="612"/>
        <v>53</v>
      </c>
      <c r="VX24">
        <f t="shared" si="612"/>
        <v>54</v>
      </c>
      <c r="VY24" t="str">
        <f t="shared" si="612"/>
        <v>x</v>
      </c>
      <c r="VZ24" t="str">
        <f t="shared" si="612"/>
        <v>x</v>
      </c>
      <c r="WA24">
        <f t="shared" si="612"/>
        <v>57</v>
      </c>
      <c r="WB24" t="str">
        <f t="shared" si="612"/>
        <v>x</v>
      </c>
      <c r="WC24">
        <f t="shared" si="612"/>
        <v>59</v>
      </c>
      <c r="WE24">
        <f>COUNTIFS(NG24:NL24,"&lt;10")</f>
        <v>0</v>
      </c>
      <c r="WF24">
        <f t="shared" si="438"/>
        <v>0</v>
      </c>
      <c r="WG24">
        <f t="shared" si="309"/>
        <v>1</v>
      </c>
      <c r="WH24">
        <f t="shared" si="310"/>
        <v>2</v>
      </c>
      <c r="WI24">
        <f t="shared" si="311"/>
        <v>0</v>
      </c>
      <c r="WJ24">
        <f t="shared" si="312"/>
        <v>3</v>
      </c>
      <c r="WL24" s="1">
        <f t="shared" si="439"/>
        <v>6</v>
      </c>
      <c r="WM24" s="1">
        <f t="shared" si="440"/>
        <v>4</v>
      </c>
      <c r="WN24" s="1">
        <f t="shared" si="441"/>
        <v>9</v>
      </c>
      <c r="WO24" s="1">
        <f t="shared" si="442"/>
        <v>5</v>
      </c>
      <c r="WP24" s="1">
        <f t="shared" si="443"/>
        <v>2</v>
      </c>
      <c r="WQ24" s="1">
        <f t="shared" si="444"/>
        <v>3</v>
      </c>
      <c r="WS24">
        <f t="shared" si="445"/>
        <v>6</v>
      </c>
      <c r="WT24">
        <f t="shared" si="446"/>
        <v>4</v>
      </c>
      <c r="WU24">
        <f t="shared" si="447"/>
        <v>9</v>
      </c>
      <c r="WV24">
        <f t="shared" si="448"/>
        <v>5</v>
      </c>
      <c r="WW24">
        <f t="shared" si="449"/>
        <v>2</v>
      </c>
      <c r="WX24">
        <f t="shared" si="450"/>
        <v>3</v>
      </c>
      <c r="WZ24" s="4">
        <f t="shared" si="451"/>
        <v>2</v>
      </c>
      <c r="XB24" s="3">
        <f t="shared" si="452"/>
        <v>9</v>
      </c>
      <c r="XD24" s="3">
        <f t="shared" si="453"/>
        <v>4</v>
      </c>
      <c r="XE24" s="4">
        <f t="shared" si="454"/>
        <v>6</v>
      </c>
      <c r="XG24" s="4">
        <f t="shared" si="455"/>
        <v>0.66666666666666663</v>
      </c>
      <c r="XI24" s="4">
        <v>0.33333333333333331</v>
      </c>
      <c r="XK24">
        <f t="shared" si="456"/>
        <v>3</v>
      </c>
      <c r="XM24">
        <f t="shared" si="482"/>
        <v>0</v>
      </c>
      <c r="XN24">
        <f t="shared" si="457"/>
        <v>0</v>
      </c>
      <c r="XO24" s="1">
        <f t="shared" si="458"/>
        <v>2</v>
      </c>
      <c r="XP24">
        <f t="shared" si="459"/>
        <v>1</v>
      </c>
      <c r="XR24">
        <f t="shared" si="460"/>
        <v>0</v>
      </c>
    </row>
    <row r="25" spans="4:642">
      <c r="D25" s="4">
        <f t="shared" si="118"/>
        <v>0</v>
      </c>
      <c r="E25" s="4">
        <f t="shared" si="119"/>
        <v>0</v>
      </c>
      <c r="F25" s="4">
        <f t="shared" si="120"/>
        <v>0</v>
      </c>
      <c r="G25" s="4">
        <f t="shared" si="121"/>
        <v>0</v>
      </c>
      <c r="H25" s="4">
        <f t="shared" si="122"/>
        <v>0</v>
      </c>
      <c r="I25" s="4">
        <f t="shared" si="123"/>
        <v>0</v>
      </c>
      <c r="J25" s="4">
        <f t="shared" si="124"/>
        <v>0</v>
      </c>
      <c r="K25" s="4">
        <f t="shared" si="125"/>
        <v>0</v>
      </c>
      <c r="L25" s="4">
        <f t="shared" si="126"/>
        <v>0</v>
      </c>
      <c r="M25" s="4">
        <f t="shared" si="314"/>
        <v>0</v>
      </c>
      <c r="N25" s="4">
        <f t="shared" si="127"/>
        <v>26</v>
      </c>
      <c r="O25" s="4">
        <f t="shared" si="128"/>
        <v>0</v>
      </c>
      <c r="P25" s="4">
        <f t="shared" si="129"/>
        <v>0</v>
      </c>
      <c r="Q25" s="4">
        <f t="shared" si="130"/>
        <v>0</v>
      </c>
      <c r="R25" s="4">
        <f t="shared" si="131"/>
        <v>20</v>
      </c>
      <c r="S25" s="4">
        <f t="shared" si="132"/>
        <v>0</v>
      </c>
      <c r="T25" s="4">
        <f t="shared" si="133"/>
        <v>0</v>
      </c>
      <c r="U25" s="4">
        <f t="shared" si="134"/>
        <v>0</v>
      </c>
      <c r="V25" s="4">
        <f t="shared" si="135"/>
        <v>0</v>
      </c>
      <c r="W25" s="4">
        <f t="shared" si="136"/>
        <v>0</v>
      </c>
      <c r="X25" s="4">
        <f t="shared" si="137"/>
        <v>0</v>
      </c>
      <c r="Y25" s="4">
        <f t="shared" si="138"/>
        <v>0</v>
      </c>
      <c r="Z25" s="4">
        <f t="shared" si="139"/>
        <v>0</v>
      </c>
      <c r="AA25" s="4">
        <f t="shared" si="140"/>
        <v>0</v>
      </c>
      <c r="AB25" s="4">
        <f t="shared" si="141"/>
        <v>0</v>
      </c>
      <c r="AC25" s="4">
        <f t="shared" si="142"/>
        <v>0</v>
      </c>
      <c r="AD25" s="4">
        <f t="shared" si="143"/>
        <v>0</v>
      </c>
      <c r="AE25" s="4">
        <f t="shared" si="144"/>
        <v>22</v>
      </c>
      <c r="AF25" s="4">
        <f t="shared" si="145"/>
        <v>0</v>
      </c>
      <c r="AG25" s="4">
        <f t="shared" si="146"/>
        <v>0</v>
      </c>
      <c r="AH25" s="4">
        <f t="shared" si="147"/>
        <v>23</v>
      </c>
      <c r="AI25" s="4">
        <f t="shared" si="148"/>
        <v>0</v>
      </c>
      <c r="AJ25" s="4">
        <f t="shared" si="149"/>
        <v>0</v>
      </c>
      <c r="AK25" s="4">
        <f t="shared" si="150"/>
        <v>0</v>
      </c>
      <c r="AL25" s="4">
        <f t="shared" si="151"/>
        <v>0</v>
      </c>
      <c r="AM25" s="4">
        <f t="shared" si="152"/>
        <v>0</v>
      </c>
      <c r="AN25" s="4">
        <f t="shared" si="153"/>
        <v>0</v>
      </c>
      <c r="AO25" s="4">
        <f t="shared" si="154"/>
        <v>0</v>
      </c>
      <c r="AP25" s="4">
        <f t="shared" si="155"/>
        <v>0</v>
      </c>
      <c r="AQ25" s="4">
        <f t="shared" si="156"/>
        <v>12</v>
      </c>
      <c r="AR25" s="4">
        <f t="shared" si="157"/>
        <v>0</v>
      </c>
      <c r="AS25" s="4">
        <f t="shared" si="158"/>
        <v>0</v>
      </c>
      <c r="AT25" s="4">
        <f t="shared" si="159"/>
        <v>0</v>
      </c>
      <c r="AU25" s="4">
        <f t="shared" si="160"/>
        <v>22</v>
      </c>
      <c r="AV25" s="4">
        <f t="shared" si="161"/>
        <v>0</v>
      </c>
      <c r="AW25" s="4">
        <f t="shared" si="162"/>
        <v>0</v>
      </c>
      <c r="AX25" s="4">
        <f t="shared" si="163"/>
        <v>0</v>
      </c>
      <c r="AY25" s="4">
        <f t="shared" si="164"/>
        <v>0</v>
      </c>
      <c r="AZ25" s="4">
        <f t="shared" si="165"/>
        <v>0</v>
      </c>
      <c r="BA25" s="4">
        <f t="shared" si="166"/>
        <v>0</v>
      </c>
      <c r="BB25" s="4">
        <f t="shared" si="167"/>
        <v>0</v>
      </c>
      <c r="BC25" s="4">
        <f t="shared" si="168"/>
        <v>0</v>
      </c>
      <c r="BD25" s="4">
        <f t="shared" si="169"/>
        <v>0</v>
      </c>
      <c r="BE25" s="4">
        <f t="shared" si="170"/>
        <v>0</v>
      </c>
      <c r="BF25" s="4">
        <f t="shared" si="171"/>
        <v>0</v>
      </c>
      <c r="BG25" s="4">
        <f t="shared" si="172"/>
        <v>0</v>
      </c>
      <c r="BH25" s="4">
        <f t="shared" si="173"/>
        <v>0</v>
      </c>
      <c r="BI25" s="4">
        <f t="shared" si="174"/>
        <v>0</v>
      </c>
      <c r="BJ25" s="4">
        <f t="shared" si="175"/>
        <v>0</v>
      </c>
      <c r="BK25" s="4">
        <f t="shared" si="315"/>
        <v>20.833333333333332</v>
      </c>
      <c r="BL25" s="4">
        <f t="shared" si="316"/>
        <v>18.508474576271187</v>
      </c>
      <c r="BM25" s="4">
        <f t="shared" si="317"/>
        <v>25.91186440677966</v>
      </c>
      <c r="BN25" s="4">
        <f t="shared" si="318"/>
        <v>11.105084745762712</v>
      </c>
      <c r="BO25" s="4">
        <f t="shared" si="319"/>
        <v>18.508474576271187</v>
      </c>
      <c r="BP25" s="4">
        <f t="shared" si="320"/>
        <v>1092</v>
      </c>
      <c r="BQ25" s="4">
        <f>COUNTIFS($NG25:$NL$206,EF$1)</f>
        <v>13</v>
      </c>
      <c r="BR25" s="4">
        <f>COUNTIFS($NG25:$NL$206,EG$1)</f>
        <v>22</v>
      </c>
      <c r="BS25" s="4">
        <f>COUNTIFS($NG25:$NL$206,EH$1)</f>
        <v>20</v>
      </c>
      <c r="BT25" s="4">
        <f>COUNTIFS($NG25:$NL$206,EI$1)</f>
        <v>21</v>
      </c>
      <c r="BU25" s="4">
        <f>COUNTIFS($NG25:$NL$206,EJ$1)</f>
        <v>23</v>
      </c>
      <c r="BV25" s="4">
        <f>COUNTIFS($NG25:$NL$206,EK$1)</f>
        <v>16</v>
      </c>
      <c r="BW25" s="4">
        <f>COUNTIFS($NG25:$NL$206,EL$1)</f>
        <v>12</v>
      </c>
      <c r="BX25" s="4">
        <f>COUNTIFS($NG25:$NL$206,EM$1)</f>
        <v>16</v>
      </c>
      <c r="BY25" s="4">
        <f>COUNTIFS($NG25:$NL$206,EN$1)</f>
        <v>24</v>
      </c>
      <c r="BZ25" s="4">
        <f>COUNTIFS($NG25:$NL$206,EO$1)</f>
        <v>23</v>
      </c>
      <c r="CA25" s="4">
        <f>COUNTIFS($NG25:$NL$206,EP$1)</f>
        <v>26</v>
      </c>
      <c r="CB25" s="4">
        <f>COUNTIFS($NG25:$NL$206,EQ$1)</f>
        <v>22</v>
      </c>
      <c r="CC25" s="4">
        <f>COUNTIFS($NG25:$NL$206,ER$1)</f>
        <v>13</v>
      </c>
      <c r="CD25" s="4">
        <f>COUNTIFS($NG25:$NL$206,ES$1)</f>
        <v>16</v>
      </c>
      <c r="CE25" s="4">
        <f>COUNTIFS($NG25:$NL$206,ET$1)</f>
        <v>20</v>
      </c>
      <c r="CF25" s="4">
        <f>COUNTIFS($NG25:$NL$206,EU$1)</f>
        <v>16</v>
      </c>
      <c r="CG25" s="4">
        <f>COUNTIFS($NG25:$NL$206,EV$1)</f>
        <v>26</v>
      </c>
      <c r="CH25" s="4">
        <f>COUNTIFS($NG25:$NL$206,EW$1)</f>
        <v>12</v>
      </c>
      <c r="CI25" s="4">
        <f>COUNTIFS($NG25:$NL$206,EX$1)</f>
        <v>21</v>
      </c>
      <c r="CJ25" s="4">
        <f>COUNTIFS($NG25:$NL$206,EY$1)</f>
        <v>17</v>
      </c>
      <c r="CK25" s="4">
        <f>COUNTIFS($NG25:$NL$206,EZ$1)</f>
        <v>20</v>
      </c>
      <c r="CL25" s="4">
        <f>COUNTIFS($NG25:$NL$206,FA$1)</f>
        <v>21</v>
      </c>
      <c r="CM25" s="4">
        <f>COUNTIFS($NG25:$NL$206,FB$1)</f>
        <v>17</v>
      </c>
      <c r="CN25" s="4">
        <f>COUNTIFS($NG25:$NL$206,FC$1)</f>
        <v>15</v>
      </c>
      <c r="CO25" s="4">
        <f>COUNTIFS($NG25:$NL$206,FD$1)</f>
        <v>20</v>
      </c>
      <c r="CP25" s="4">
        <f>COUNTIFS($NG25:$NL$206,FE$1)</f>
        <v>16</v>
      </c>
      <c r="CQ25" s="4">
        <f>COUNTIFS($NG25:$NL$206,FF$1)</f>
        <v>27</v>
      </c>
      <c r="CR25" s="4">
        <f>COUNTIFS($NG25:$NL$206,FG$1)</f>
        <v>22</v>
      </c>
      <c r="CS25" s="4">
        <f>COUNTIFS($NG25:$NL$206,FH$1)</f>
        <v>21</v>
      </c>
      <c r="CT25" s="4">
        <f>COUNTIFS($NG25:$NL$206,FI$1)</f>
        <v>21</v>
      </c>
      <c r="CU25" s="4">
        <f>COUNTIFS($NG25:$NL$206,FJ$1)</f>
        <v>23</v>
      </c>
      <c r="CV25" s="4">
        <f>COUNTIFS($NG25:$NL$206,FK$1)</f>
        <v>12</v>
      </c>
      <c r="CW25" s="4">
        <f>COUNTIFS($NG25:$NL$206,FL$1)</f>
        <v>13</v>
      </c>
      <c r="CX25" s="4">
        <f>COUNTIFS($NG25:$NL$206,FM$1)</f>
        <v>19</v>
      </c>
      <c r="CY25" s="4">
        <f>COUNTIFS($NG25:$NL$206,FN$1)</f>
        <v>20</v>
      </c>
      <c r="CZ25" s="4">
        <f>COUNTIFS($NG25:$NL$206,FO$1)</f>
        <v>12</v>
      </c>
      <c r="DA25" s="4">
        <f>COUNTIFS($NG25:$NL$206,FP$1)</f>
        <v>18</v>
      </c>
      <c r="DB25" s="4">
        <f>COUNTIFS($NG25:$NL$206,FQ$1)</f>
        <v>14</v>
      </c>
      <c r="DC25" s="4">
        <f>COUNTIFS($NG25:$NL$206,FR$1)</f>
        <v>16</v>
      </c>
      <c r="DD25" s="4">
        <f>COUNTIFS($NG25:$NL$206,FS$1)</f>
        <v>12</v>
      </c>
      <c r="DE25" s="4">
        <f>COUNTIFS($NG25:$NL$206,FT$1)</f>
        <v>20</v>
      </c>
      <c r="DF25" s="4">
        <f>COUNTIFS($NG25:$NL$206,FU$1)</f>
        <v>16</v>
      </c>
      <c r="DG25" s="4">
        <f>COUNTIFS($NG25:$NL$206,FV$1)</f>
        <v>17</v>
      </c>
      <c r="DH25" s="4">
        <f>COUNTIFS($NG25:$NL$206,FW$1)</f>
        <v>22</v>
      </c>
      <c r="DI25" s="4">
        <f>COUNTIFS($NG25:$NL$206,FX$1)</f>
        <v>21</v>
      </c>
      <c r="DJ25" s="4">
        <f>COUNTIFS($NG25:$NL$206,FY$1)</f>
        <v>18</v>
      </c>
      <c r="DK25" s="4">
        <f>COUNTIFS($NG25:$NL$206,FZ$1)</f>
        <v>12</v>
      </c>
      <c r="DL25" s="4">
        <f>COUNTIFS($NG25:$NL$206,GA$1)</f>
        <v>18</v>
      </c>
      <c r="DM25" s="4">
        <f>COUNTIFS($NG25:$NL$206,GB$1)</f>
        <v>10</v>
      </c>
      <c r="DN25" s="4">
        <f>COUNTIFS($NG25:$NL$206,GC$1)</f>
        <v>24</v>
      </c>
      <c r="DO25" s="4">
        <f>COUNTIFS($NG25:$NL$206,GD$1)</f>
        <v>12</v>
      </c>
      <c r="DP25" s="4">
        <f>COUNTIFS($NG25:$NL$206,GE$1)</f>
        <v>27</v>
      </c>
      <c r="DQ25" s="4">
        <f>COUNTIFS($NG25:$NL$206,GF$1)</f>
        <v>21</v>
      </c>
      <c r="DR25" s="4">
        <f>COUNTIFS($NG25:$NL$206,GG$1)</f>
        <v>12</v>
      </c>
      <c r="DS25" s="4">
        <f>COUNTIFS($NG25:$NL$206,GH$1)</f>
        <v>23</v>
      </c>
      <c r="DT25" s="4">
        <f>COUNTIFS($NG25:$NL$206,GI$1)</f>
        <v>15</v>
      </c>
      <c r="DU25" s="4">
        <f>COUNTIFS($NG25:$NL$206,GJ$1)</f>
        <v>20</v>
      </c>
      <c r="DV25" s="4">
        <f>COUNTIFS($NG25:$NL$206,GK$1)</f>
        <v>22</v>
      </c>
      <c r="DW25" s="4">
        <f>COUNTIFS($NG25:$NL$206,GL$1)</f>
        <v>24</v>
      </c>
      <c r="DZ25" s="4">
        <f t="shared" si="550"/>
        <v>43</v>
      </c>
      <c r="EA25" s="4">
        <f t="shared" si="551"/>
        <v>28</v>
      </c>
      <c r="EB25" s="4">
        <f t="shared" si="552"/>
        <v>13</v>
      </c>
      <c r="EC25" s="4">
        <f t="shared" si="553"/>
        <v>2</v>
      </c>
      <c r="ED25" s="4">
        <f t="shared" si="554"/>
        <v>0</v>
      </c>
      <c r="EF25" s="4">
        <f t="shared" ref="EF25:GL25" si="613">COUNTIFS($NG25:$NL34,EF$1)</f>
        <v>1</v>
      </c>
      <c r="EG25" s="4">
        <f t="shared" si="613"/>
        <v>1</v>
      </c>
      <c r="EH25" s="4">
        <f t="shared" si="613"/>
        <v>2</v>
      </c>
      <c r="EI25" s="4">
        <f t="shared" si="613"/>
        <v>1</v>
      </c>
      <c r="EJ25" s="4">
        <f t="shared" si="613"/>
        <v>1</v>
      </c>
      <c r="EK25" s="4">
        <f t="shared" si="613"/>
        <v>0</v>
      </c>
      <c r="EL25" s="4">
        <f t="shared" si="613"/>
        <v>0</v>
      </c>
      <c r="EM25" s="4">
        <f t="shared" si="613"/>
        <v>1</v>
      </c>
      <c r="EN25" s="4">
        <f t="shared" si="613"/>
        <v>0</v>
      </c>
      <c r="EO25" s="4">
        <f t="shared" si="613"/>
        <v>1</v>
      </c>
      <c r="EP25" s="4">
        <f t="shared" si="613"/>
        <v>3</v>
      </c>
      <c r="EQ25" s="4">
        <f t="shared" si="613"/>
        <v>1</v>
      </c>
      <c r="ER25" s="4">
        <f t="shared" si="613"/>
        <v>2</v>
      </c>
      <c r="ES25" s="4">
        <f t="shared" si="613"/>
        <v>1</v>
      </c>
      <c r="ET25" s="4">
        <f t="shared" si="613"/>
        <v>1</v>
      </c>
      <c r="EU25" s="4">
        <f t="shared" si="613"/>
        <v>1</v>
      </c>
      <c r="EV25" s="4">
        <f t="shared" si="613"/>
        <v>1</v>
      </c>
      <c r="EW25" s="4">
        <f t="shared" si="613"/>
        <v>0</v>
      </c>
      <c r="EX25" s="4">
        <f t="shared" si="613"/>
        <v>0</v>
      </c>
      <c r="EY25" s="4">
        <f t="shared" si="613"/>
        <v>0</v>
      </c>
      <c r="EZ25" s="4">
        <f t="shared" si="613"/>
        <v>0</v>
      </c>
      <c r="FA25" s="4">
        <f t="shared" si="613"/>
        <v>1</v>
      </c>
      <c r="FB25" s="4">
        <f t="shared" si="613"/>
        <v>1</v>
      </c>
      <c r="FC25" s="4">
        <f t="shared" si="613"/>
        <v>2</v>
      </c>
      <c r="FD25" s="4">
        <f t="shared" si="613"/>
        <v>1</v>
      </c>
      <c r="FE25" s="4">
        <f t="shared" si="613"/>
        <v>1</v>
      </c>
      <c r="FF25" s="4">
        <f t="shared" si="613"/>
        <v>2</v>
      </c>
      <c r="FG25" s="4">
        <f t="shared" si="613"/>
        <v>3</v>
      </c>
      <c r="FH25" s="4">
        <f t="shared" si="613"/>
        <v>1</v>
      </c>
      <c r="FI25" s="4">
        <f t="shared" si="613"/>
        <v>0</v>
      </c>
      <c r="FJ25" s="4">
        <f t="shared" si="613"/>
        <v>2</v>
      </c>
      <c r="FK25" s="4">
        <f t="shared" si="613"/>
        <v>1</v>
      </c>
      <c r="FL25" s="4">
        <f t="shared" si="613"/>
        <v>1</v>
      </c>
      <c r="FM25" s="4">
        <f t="shared" si="613"/>
        <v>1</v>
      </c>
      <c r="FN25" s="4">
        <f t="shared" si="613"/>
        <v>2</v>
      </c>
      <c r="FO25" s="4">
        <f t="shared" si="613"/>
        <v>0</v>
      </c>
      <c r="FP25" s="4">
        <f t="shared" si="613"/>
        <v>2</v>
      </c>
      <c r="FQ25" s="4">
        <f t="shared" si="613"/>
        <v>0</v>
      </c>
      <c r="FR25" s="4">
        <f t="shared" si="613"/>
        <v>1</v>
      </c>
      <c r="FS25" s="4">
        <f t="shared" si="613"/>
        <v>1</v>
      </c>
      <c r="FT25" s="4">
        <f t="shared" si="613"/>
        <v>1</v>
      </c>
      <c r="FU25" s="4">
        <f t="shared" si="613"/>
        <v>0</v>
      </c>
      <c r="FV25" s="4">
        <f t="shared" si="613"/>
        <v>1</v>
      </c>
      <c r="FW25" s="4">
        <f t="shared" si="613"/>
        <v>2</v>
      </c>
      <c r="FX25" s="4">
        <f t="shared" si="613"/>
        <v>2</v>
      </c>
      <c r="FY25" s="4">
        <f t="shared" si="613"/>
        <v>0</v>
      </c>
      <c r="FZ25" s="4">
        <f t="shared" si="613"/>
        <v>2</v>
      </c>
      <c r="GA25" s="4">
        <f t="shared" si="613"/>
        <v>2</v>
      </c>
      <c r="GB25" s="4">
        <f t="shared" si="613"/>
        <v>0</v>
      </c>
      <c r="GC25" s="4">
        <f t="shared" si="613"/>
        <v>1</v>
      </c>
      <c r="GD25" s="4">
        <f t="shared" si="613"/>
        <v>2</v>
      </c>
      <c r="GE25" s="4">
        <f t="shared" si="613"/>
        <v>2</v>
      </c>
      <c r="GF25" s="4">
        <f t="shared" si="613"/>
        <v>1</v>
      </c>
      <c r="GG25" s="4">
        <f t="shared" si="613"/>
        <v>0</v>
      </c>
      <c r="GH25" s="4">
        <f t="shared" si="613"/>
        <v>1</v>
      </c>
      <c r="GI25" s="4">
        <f t="shared" si="613"/>
        <v>1</v>
      </c>
      <c r="GJ25" s="4">
        <f t="shared" si="613"/>
        <v>0</v>
      </c>
      <c r="GK25" s="4">
        <f t="shared" si="613"/>
        <v>1</v>
      </c>
      <c r="GL25" s="4">
        <f t="shared" si="613"/>
        <v>0</v>
      </c>
      <c r="GM25">
        <f t="shared" si="556"/>
        <v>60</v>
      </c>
      <c r="GO25">
        <f t="shared" si="326"/>
        <v>0</v>
      </c>
      <c r="GP25">
        <f t="shared" si="508"/>
        <v>0</v>
      </c>
      <c r="GQ25">
        <f t="shared" si="509"/>
        <v>0</v>
      </c>
      <c r="GR25">
        <f t="shared" si="510"/>
        <v>0</v>
      </c>
      <c r="GS25">
        <f t="shared" si="511"/>
        <v>0</v>
      </c>
      <c r="GT25">
        <f t="shared" si="512"/>
        <v>0</v>
      </c>
      <c r="GU25">
        <f t="shared" si="513"/>
        <v>0</v>
      </c>
      <c r="GV25" s="1">
        <f t="shared" si="329"/>
        <v>4</v>
      </c>
      <c r="GW25">
        <f t="shared" si="330"/>
        <v>0</v>
      </c>
      <c r="GX25">
        <f t="shared" si="181"/>
        <v>0</v>
      </c>
      <c r="GY25">
        <f t="shared" si="182"/>
        <v>0</v>
      </c>
      <c r="GZ25">
        <f t="shared" si="183"/>
        <v>0</v>
      </c>
      <c r="HA25">
        <f t="shared" si="184"/>
        <v>0</v>
      </c>
      <c r="HB25">
        <f t="shared" si="185"/>
        <v>0</v>
      </c>
      <c r="HC25">
        <f t="shared" si="186"/>
        <v>0</v>
      </c>
      <c r="HD25">
        <f t="shared" si="187"/>
        <v>0</v>
      </c>
      <c r="HE25">
        <f t="shared" si="188"/>
        <v>0</v>
      </c>
      <c r="HF25">
        <f t="shared" si="189"/>
        <v>0</v>
      </c>
      <c r="HG25">
        <f t="shared" si="190"/>
        <v>0</v>
      </c>
      <c r="HH25">
        <f t="shared" si="191"/>
        <v>0</v>
      </c>
      <c r="HI25">
        <f t="shared" si="192"/>
        <v>0</v>
      </c>
      <c r="HJ25">
        <f t="shared" si="193"/>
        <v>0</v>
      </c>
      <c r="HK25">
        <f t="shared" si="194"/>
        <v>0</v>
      </c>
      <c r="HL25">
        <f t="shared" si="195"/>
        <v>0</v>
      </c>
      <c r="HM25">
        <f t="shared" si="196"/>
        <v>0</v>
      </c>
      <c r="HN25">
        <f t="shared" si="197"/>
        <v>0</v>
      </c>
      <c r="HO25">
        <f t="shared" si="198"/>
        <v>0</v>
      </c>
      <c r="HP25">
        <f t="shared" si="199"/>
        <v>1</v>
      </c>
      <c r="HQ25">
        <f t="shared" si="200"/>
        <v>0</v>
      </c>
      <c r="HR25">
        <f t="shared" si="201"/>
        <v>0</v>
      </c>
      <c r="HS25">
        <f t="shared" si="202"/>
        <v>0</v>
      </c>
      <c r="HT25">
        <f t="shared" si="203"/>
        <v>0</v>
      </c>
      <c r="HU25">
        <f t="shared" si="204"/>
        <v>0</v>
      </c>
      <c r="HV25">
        <f t="shared" si="205"/>
        <v>0</v>
      </c>
      <c r="HW25">
        <f t="shared" si="206"/>
        <v>0</v>
      </c>
      <c r="HX25">
        <f t="shared" si="207"/>
        <v>0</v>
      </c>
      <c r="HY25">
        <f t="shared" si="208"/>
        <v>0</v>
      </c>
      <c r="HZ25">
        <f t="shared" si="209"/>
        <v>0</v>
      </c>
      <c r="IA25">
        <f t="shared" si="210"/>
        <v>0</v>
      </c>
      <c r="IB25">
        <f t="shared" si="211"/>
        <v>0</v>
      </c>
      <c r="IC25">
        <f t="shared" si="212"/>
        <v>0</v>
      </c>
      <c r="ID25">
        <f t="shared" si="213"/>
        <v>0</v>
      </c>
      <c r="IE25">
        <f t="shared" si="214"/>
        <v>0</v>
      </c>
      <c r="IF25">
        <f t="shared" si="215"/>
        <v>0</v>
      </c>
      <c r="IG25">
        <f t="shared" si="216"/>
        <v>0</v>
      </c>
      <c r="IH25">
        <f t="shared" si="217"/>
        <v>0</v>
      </c>
      <c r="II25">
        <f t="shared" si="218"/>
        <v>0</v>
      </c>
      <c r="IJ25">
        <f t="shared" si="219"/>
        <v>0</v>
      </c>
      <c r="IK25">
        <f t="shared" si="220"/>
        <v>0</v>
      </c>
      <c r="IL25">
        <f t="shared" si="221"/>
        <v>0</v>
      </c>
      <c r="IM25">
        <f t="shared" si="222"/>
        <v>0</v>
      </c>
      <c r="IN25">
        <f t="shared" si="223"/>
        <v>0</v>
      </c>
      <c r="IO25">
        <f t="shared" si="224"/>
        <v>0</v>
      </c>
      <c r="IP25">
        <f t="shared" si="225"/>
        <v>0</v>
      </c>
      <c r="IQ25">
        <f t="shared" si="226"/>
        <v>0</v>
      </c>
      <c r="IR25">
        <f t="shared" si="227"/>
        <v>0</v>
      </c>
      <c r="IS25">
        <f t="shared" si="228"/>
        <v>0</v>
      </c>
      <c r="IT25">
        <f t="shared" si="229"/>
        <v>0</v>
      </c>
      <c r="IU25">
        <f t="shared" si="230"/>
        <v>0</v>
      </c>
      <c r="IV25">
        <f t="shared" si="231"/>
        <v>0</v>
      </c>
      <c r="IW25">
        <f t="shared" si="232"/>
        <v>0</v>
      </c>
      <c r="IX25">
        <f t="shared" si="233"/>
        <v>0</v>
      </c>
      <c r="IY25">
        <f t="shared" si="234"/>
        <v>0</v>
      </c>
      <c r="IZ25">
        <f t="shared" si="235"/>
        <v>0</v>
      </c>
      <c r="JA25">
        <f t="shared" si="236"/>
        <v>0</v>
      </c>
      <c r="JB25">
        <f t="shared" si="331"/>
        <v>0</v>
      </c>
      <c r="JC25">
        <f t="shared" si="332"/>
        <v>0</v>
      </c>
      <c r="JF25">
        <f t="shared" si="333"/>
        <v>0</v>
      </c>
      <c r="JG25">
        <f t="shared" si="334"/>
        <v>0</v>
      </c>
      <c r="JH25">
        <f t="shared" si="335"/>
        <v>0</v>
      </c>
      <c r="JI25">
        <f t="shared" si="336"/>
        <v>0</v>
      </c>
      <c r="JJ25">
        <f t="shared" si="337"/>
        <v>0</v>
      </c>
      <c r="JK25">
        <f t="shared" si="338"/>
        <v>0</v>
      </c>
      <c r="JL25">
        <f t="shared" si="339"/>
        <v>0</v>
      </c>
      <c r="JM25">
        <f t="shared" si="340"/>
        <v>0</v>
      </c>
      <c r="JN25">
        <f t="shared" si="341"/>
        <v>0</v>
      </c>
      <c r="JO25">
        <f t="shared" si="342"/>
        <v>0</v>
      </c>
      <c r="JP25">
        <f t="shared" si="343"/>
        <v>0</v>
      </c>
      <c r="JQ25">
        <f t="shared" si="344"/>
        <v>0</v>
      </c>
      <c r="JR25">
        <f t="shared" si="345"/>
        <v>0</v>
      </c>
      <c r="JS25">
        <f t="shared" si="346"/>
        <v>0</v>
      </c>
      <c r="JT25">
        <f t="shared" si="347"/>
        <v>1</v>
      </c>
      <c r="JU25">
        <f t="shared" si="348"/>
        <v>0</v>
      </c>
      <c r="JV25">
        <f t="shared" si="349"/>
        <v>0</v>
      </c>
      <c r="JW25">
        <f t="shared" si="350"/>
        <v>0</v>
      </c>
      <c r="JX25">
        <f t="shared" si="351"/>
        <v>0</v>
      </c>
      <c r="JY25">
        <f t="shared" si="352"/>
        <v>0</v>
      </c>
      <c r="JZ25">
        <f t="shared" si="353"/>
        <v>0</v>
      </c>
      <c r="KA25">
        <f t="shared" si="354"/>
        <v>0</v>
      </c>
      <c r="KB25">
        <f t="shared" si="355"/>
        <v>0</v>
      </c>
      <c r="KC25">
        <f t="shared" si="356"/>
        <v>0</v>
      </c>
      <c r="KD25">
        <f t="shared" si="357"/>
        <v>0</v>
      </c>
      <c r="KE25">
        <f t="shared" si="358"/>
        <v>0</v>
      </c>
      <c r="KF25">
        <f t="shared" si="359"/>
        <v>0</v>
      </c>
      <c r="KG25">
        <f t="shared" si="360"/>
        <v>0</v>
      </c>
      <c r="KH25">
        <f t="shared" si="361"/>
        <v>0</v>
      </c>
      <c r="KI25">
        <f t="shared" si="362"/>
        <v>0</v>
      </c>
      <c r="KJ25">
        <f t="shared" si="363"/>
        <v>0</v>
      </c>
      <c r="KK25">
        <f t="shared" si="364"/>
        <v>0</v>
      </c>
      <c r="KL25">
        <f t="shared" si="365"/>
        <v>0</v>
      </c>
      <c r="KM25">
        <f t="shared" si="366"/>
        <v>0</v>
      </c>
      <c r="KN25">
        <f t="shared" si="367"/>
        <v>0</v>
      </c>
      <c r="KO25">
        <f t="shared" si="368"/>
        <v>0</v>
      </c>
      <c r="KP25">
        <f t="shared" si="369"/>
        <v>0</v>
      </c>
      <c r="KQ25">
        <f t="shared" si="370"/>
        <v>0</v>
      </c>
      <c r="KR25">
        <f t="shared" si="371"/>
        <v>0</v>
      </c>
      <c r="KS25">
        <f t="shared" si="372"/>
        <v>1</v>
      </c>
      <c r="KT25">
        <f t="shared" si="373"/>
        <v>0</v>
      </c>
      <c r="KU25">
        <f t="shared" si="374"/>
        <v>0</v>
      </c>
      <c r="KV25">
        <f t="shared" si="375"/>
        <v>0</v>
      </c>
      <c r="KW25">
        <f t="shared" si="376"/>
        <v>0</v>
      </c>
      <c r="KX25">
        <f t="shared" si="377"/>
        <v>0</v>
      </c>
      <c r="KY25">
        <f t="shared" si="378"/>
        <v>0</v>
      </c>
      <c r="KZ25">
        <f t="shared" si="379"/>
        <v>0</v>
      </c>
      <c r="LA25">
        <f t="shared" si="380"/>
        <v>0</v>
      </c>
      <c r="LB25">
        <f t="shared" si="381"/>
        <v>0</v>
      </c>
      <c r="LC25">
        <f t="shared" si="382"/>
        <v>0</v>
      </c>
      <c r="LD25">
        <f t="shared" si="383"/>
        <v>0</v>
      </c>
      <c r="LE25">
        <f t="shared" si="384"/>
        <v>0</v>
      </c>
      <c r="LF25">
        <f t="shared" si="385"/>
        <v>0</v>
      </c>
      <c r="LG25">
        <f t="shared" si="386"/>
        <v>0</v>
      </c>
      <c r="LH25">
        <f t="shared" si="387"/>
        <v>0</v>
      </c>
      <c r="LI25">
        <f t="shared" si="388"/>
        <v>0</v>
      </c>
      <c r="LJ25">
        <f t="shared" si="389"/>
        <v>0</v>
      </c>
      <c r="LK25">
        <f t="shared" si="390"/>
        <v>0</v>
      </c>
      <c r="LL25">
        <f t="shared" si="391"/>
        <v>0</v>
      </c>
      <c r="LN25">
        <f t="shared" si="392"/>
        <v>2</v>
      </c>
      <c r="LQ25">
        <f t="shared" ref="LQ25:LR25" si="614">COUNTIFS($NG26:$NL35,NG35)</f>
        <v>3</v>
      </c>
      <c r="LR25">
        <f t="shared" si="614"/>
        <v>1</v>
      </c>
      <c r="LS25">
        <f t="shared" si="466"/>
        <v>2</v>
      </c>
      <c r="LT25">
        <f t="shared" si="467"/>
        <v>2</v>
      </c>
      <c r="LU25">
        <f t="shared" si="468"/>
        <v>2</v>
      </c>
      <c r="LV25">
        <f t="shared" si="394"/>
        <v>2</v>
      </c>
      <c r="LX25" s="5">
        <f t="shared" ref="LX25:MC25" si="615">COUNTIFS($NG25:$NL34,NG35)</f>
        <v>3</v>
      </c>
      <c r="LY25" s="5">
        <f t="shared" si="615"/>
        <v>0</v>
      </c>
      <c r="LZ25" s="5">
        <f t="shared" si="615"/>
        <v>1</v>
      </c>
      <c r="MA25" s="5">
        <f t="shared" si="615"/>
        <v>1</v>
      </c>
      <c r="MB25" s="5">
        <f t="shared" si="615"/>
        <v>1</v>
      </c>
      <c r="MC25" s="5">
        <f t="shared" si="615"/>
        <v>1</v>
      </c>
      <c r="MD25" s="5"/>
      <c r="ME25" s="5">
        <f t="shared" si="395"/>
        <v>1</v>
      </c>
      <c r="MF25" s="5">
        <f t="shared" si="396"/>
        <v>0</v>
      </c>
      <c r="MG25" s="5">
        <f t="shared" si="469"/>
        <v>0</v>
      </c>
      <c r="MH25" s="5">
        <f t="shared" si="470"/>
        <v>0</v>
      </c>
      <c r="MI25" s="5">
        <f t="shared" si="397"/>
        <v>0</v>
      </c>
      <c r="MJ25" s="5">
        <f t="shared" si="398"/>
        <v>0</v>
      </c>
      <c r="MK25" s="5"/>
      <c r="ML25" s="20">
        <f t="shared" si="471"/>
        <v>1</v>
      </c>
      <c r="MN25" s="4">
        <f t="shared" si="499"/>
        <v>3</v>
      </c>
      <c r="MO25" s="4">
        <f t="shared" si="500"/>
        <v>0</v>
      </c>
      <c r="MP25" s="4">
        <f t="shared" si="501"/>
        <v>0</v>
      </c>
      <c r="MQ25" s="4">
        <f t="shared" si="502"/>
        <v>0</v>
      </c>
      <c r="MR25" s="4">
        <f t="shared" si="503"/>
        <v>0</v>
      </c>
      <c r="MS25" s="4">
        <f t="shared" si="504"/>
        <v>0</v>
      </c>
      <c r="MU25">
        <f t="shared" si="472"/>
        <v>0</v>
      </c>
      <c r="MV25">
        <f t="shared" si="400"/>
        <v>1</v>
      </c>
      <c r="MW25">
        <f t="shared" si="473"/>
        <v>0</v>
      </c>
      <c r="MX25">
        <f t="shared" si="401"/>
        <v>0</v>
      </c>
      <c r="MY25">
        <f t="shared" si="485"/>
        <v>0</v>
      </c>
      <c r="MZ25">
        <f t="shared" si="486"/>
        <v>0</v>
      </c>
      <c r="NA25">
        <f t="shared" si="402"/>
        <v>1</v>
      </c>
      <c r="NB25">
        <f t="shared" si="403"/>
        <v>1</v>
      </c>
      <c r="NC25">
        <f t="shared" si="404"/>
        <v>0</v>
      </c>
      <c r="ND25">
        <f t="shared" si="405"/>
        <v>25</v>
      </c>
      <c r="NE25">
        <f>COUNTIFS(RN$2:RN$206,ND25)</f>
        <v>8</v>
      </c>
      <c r="NG25" s="12">
        <v>11</v>
      </c>
      <c r="NH25" s="12">
        <v>15</v>
      </c>
      <c r="NI25" s="12">
        <v>28</v>
      </c>
      <c r="NJ25" s="12">
        <v>31</v>
      </c>
      <c r="NK25" s="12">
        <v>40</v>
      </c>
      <c r="NL25" s="12">
        <v>44</v>
      </c>
      <c r="NM25" s="12"/>
      <c r="NN25" s="1">
        <f t="shared" si="406"/>
        <v>1</v>
      </c>
      <c r="NO25" s="1">
        <f t="shared" si="407"/>
        <v>1</v>
      </c>
      <c r="NP25" s="30">
        <f t="shared" si="408"/>
        <v>2</v>
      </c>
      <c r="NQ25" s="12"/>
      <c r="NR25" s="1">
        <f t="shared" si="409"/>
        <v>4</v>
      </c>
      <c r="NS25" s="1">
        <f t="shared" si="410"/>
        <v>13</v>
      </c>
      <c r="NT25" s="1">
        <f t="shared" si="411"/>
        <v>3</v>
      </c>
      <c r="NU25" s="1">
        <f t="shared" si="412"/>
        <v>9</v>
      </c>
      <c r="NV25" s="1">
        <f t="shared" si="413"/>
        <v>4</v>
      </c>
      <c r="NW25" s="1"/>
      <c r="NX25" s="1">
        <f t="shared" si="414"/>
        <v>4</v>
      </c>
      <c r="NY25" s="1"/>
      <c r="NZ25" s="1">
        <f t="shared" si="415"/>
        <v>2</v>
      </c>
      <c r="OA25" s="1">
        <f t="shared" si="255"/>
        <v>2</v>
      </c>
      <c r="OB25" s="1">
        <f t="shared" si="256"/>
        <v>3</v>
      </c>
      <c r="OC25" s="1">
        <f t="shared" si="257"/>
        <v>4</v>
      </c>
      <c r="OD25" s="1">
        <f t="shared" si="258"/>
        <v>5</v>
      </c>
      <c r="OE25" s="1">
        <f t="shared" si="259"/>
        <v>5</v>
      </c>
      <c r="OF25" s="1"/>
      <c r="OG25" s="1">
        <f t="shared" si="416"/>
        <v>4</v>
      </c>
      <c r="OH25" s="1"/>
      <c r="OI25" s="1">
        <f t="shared" si="474"/>
        <v>5</v>
      </c>
      <c r="OJ25" s="1">
        <f t="shared" si="417"/>
        <v>0</v>
      </c>
      <c r="OK25" s="1">
        <f t="shared" si="418"/>
        <v>6</v>
      </c>
      <c r="OL25" s="1">
        <f t="shared" si="419"/>
        <v>6</v>
      </c>
      <c r="OM25" s="1">
        <f t="shared" si="420"/>
        <v>0</v>
      </c>
      <c r="ON25" s="1">
        <f t="shared" si="421"/>
        <v>8</v>
      </c>
      <c r="OO25" s="1"/>
      <c r="OP25" s="1">
        <f t="shared" si="422"/>
        <v>2</v>
      </c>
      <c r="OQ25" s="1">
        <f t="shared" si="475"/>
        <v>4</v>
      </c>
      <c r="OR25" s="1">
        <f t="shared" si="423"/>
        <v>3</v>
      </c>
      <c r="OS25" s="1">
        <f t="shared" si="424"/>
        <v>4</v>
      </c>
      <c r="OT25" s="1">
        <f t="shared" si="425"/>
        <v>-1</v>
      </c>
      <c r="OU25" s="1">
        <f t="shared" si="426"/>
        <v>1</v>
      </c>
      <c r="OV25" s="19">
        <f t="shared" si="260"/>
        <v>4</v>
      </c>
      <c r="OW25" s="1"/>
      <c r="OX25" s="19">
        <f t="shared" si="427"/>
        <v>4</v>
      </c>
      <c r="OY25" s="1">
        <f t="shared" si="261"/>
        <v>3</v>
      </c>
      <c r="OZ25" s="1"/>
      <c r="PA25" s="1">
        <f t="shared" si="262"/>
        <v>4</v>
      </c>
      <c r="PB25" s="1"/>
      <c r="PC25" s="1"/>
      <c r="PD25" s="19">
        <f t="shared" si="263"/>
        <v>3</v>
      </c>
      <c r="PE25" s="1"/>
      <c r="PF25" s="24">
        <f t="shared" si="264"/>
        <v>-1</v>
      </c>
      <c r="PH25" s="12"/>
      <c r="PI25" s="1">
        <f t="shared" si="476"/>
        <v>5</v>
      </c>
      <c r="PJ25" s="19">
        <f t="shared" si="265"/>
        <v>3</v>
      </c>
      <c r="PK25" s="1">
        <f t="shared" si="429"/>
        <v>0</v>
      </c>
      <c r="PL25" s="19">
        <f t="shared" si="266"/>
        <v>0</v>
      </c>
      <c r="PM25" s="1">
        <f t="shared" si="477"/>
        <v>6</v>
      </c>
      <c r="PN25" s="19">
        <f t="shared" si="267"/>
        <v>2</v>
      </c>
      <c r="PO25" s="1">
        <f t="shared" si="430"/>
        <v>6</v>
      </c>
      <c r="PP25" s="19">
        <f t="shared" si="268"/>
        <v>1</v>
      </c>
      <c r="PQ25" s="1">
        <f t="shared" si="431"/>
        <v>0</v>
      </c>
      <c r="PR25" s="19">
        <f t="shared" si="269"/>
        <v>0</v>
      </c>
      <c r="PS25" s="1">
        <f t="shared" si="432"/>
        <v>8</v>
      </c>
      <c r="PT25" s="19">
        <f t="shared" si="270"/>
        <v>1</v>
      </c>
      <c r="PV25" s="1">
        <f t="shared" si="271"/>
        <v>10</v>
      </c>
      <c r="PW25" s="1">
        <f t="shared" si="272"/>
        <v>5</v>
      </c>
      <c r="PX25" s="1">
        <f t="shared" si="273"/>
        <v>100</v>
      </c>
      <c r="PY25" s="1">
        <f t="shared" si="274"/>
        <v>100</v>
      </c>
      <c r="PZ25" s="1">
        <f t="shared" si="275"/>
        <v>100</v>
      </c>
      <c r="QA25" s="1">
        <f t="shared" si="276"/>
        <v>100</v>
      </c>
      <c r="QB25" s="1"/>
      <c r="QC25" s="1">
        <f t="shared" si="277"/>
        <v>100</v>
      </c>
      <c r="QD25" s="1">
        <f t="shared" si="278"/>
        <v>100</v>
      </c>
      <c r="QE25" s="1">
        <f t="shared" si="279"/>
        <v>100</v>
      </c>
      <c r="QF25" s="1">
        <f t="shared" si="280"/>
        <v>100</v>
      </c>
      <c r="QG25" s="1">
        <f t="shared" si="281"/>
        <v>100</v>
      </c>
      <c r="QH25" s="1">
        <f t="shared" si="282"/>
        <v>100</v>
      </c>
      <c r="QI25" s="1"/>
      <c r="QJ25" s="1">
        <f t="shared" si="283"/>
        <v>100</v>
      </c>
      <c r="QK25" s="1">
        <f t="shared" si="284"/>
        <v>100</v>
      </c>
      <c r="QL25" s="1">
        <f t="shared" si="285"/>
        <v>9</v>
      </c>
      <c r="QM25" s="1">
        <f t="shared" si="286"/>
        <v>100</v>
      </c>
      <c r="QN25" s="1">
        <f t="shared" si="287"/>
        <v>6</v>
      </c>
      <c r="QO25" s="1">
        <f t="shared" si="288"/>
        <v>100</v>
      </c>
      <c r="QP25" s="1"/>
      <c r="QQ25" s="1">
        <f t="shared" si="289"/>
        <v>100</v>
      </c>
      <c r="QR25" s="1">
        <f t="shared" si="290"/>
        <v>100</v>
      </c>
      <c r="QS25" s="1">
        <f t="shared" si="291"/>
        <v>100</v>
      </c>
      <c r="QT25" s="1">
        <f t="shared" si="292"/>
        <v>100</v>
      </c>
      <c r="QU25" s="1">
        <f t="shared" si="293"/>
        <v>100</v>
      </c>
      <c r="QV25" s="1">
        <f t="shared" si="294"/>
        <v>6</v>
      </c>
      <c r="QW25" s="1"/>
      <c r="QX25" s="1">
        <f t="shared" si="295"/>
        <v>100</v>
      </c>
      <c r="QY25" s="1">
        <f t="shared" si="296"/>
        <v>100</v>
      </c>
      <c r="QZ25" s="1">
        <f t="shared" si="297"/>
        <v>100</v>
      </c>
      <c r="RA25" s="1">
        <f t="shared" si="298"/>
        <v>100</v>
      </c>
      <c r="RB25" s="1">
        <f t="shared" si="299"/>
        <v>100</v>
      </c>
      <c r="RC25" s="1">
        <f t="shared" si="300"/>
        <v>100</v>
      </c>
      <c r="RD25" s="1"/>
      <c r="RE25" s="1">
        <f t="shared" si="301"/>
        <v>100</v>
      </c>
      <c r="RF25" s="1">
        <f t="shared" si="302"/>
        <v>100</v>
      </c>
      <c r="RG25" s="1">
        <f t="shared" si="303"/>
        <v>100</v>
      </c>
      <c r="RH25" s="1">
        <f t="shared" si="304"/>
        <v>100</v>
      </c>
      <c r="RI25" s="1">
        <f t="shared" si="305"/>
        <v>8</v>
      </c>
      <c r="RJ25" s="1">
        <f t="shared" si="306"/>
        <v>100</v>
      </c>
      <c r="RK25" s="12"/>
      <c r="RL25">
        <f>SUM(IF(FREQUENCY(NG26:NL34,NG26:NL34)&gt;0,1))</f>
        <v>41</v>
      </c>
      <c r="RM25">
        <f t="shared" si="478"/>
        <v>19</v>
      </c>
      <c r="RN25">
        <f t="shared" si="591"/>
        <v>16</v>
      </c>
      <c r="RO25" t="str">
        <f t="shared" ref="RO25:TU25" si="616">IF(COUNTIFS($NG25:$NL34,RO$1),"x",RO$1)</f>
        <v>x</v>
      </c>
      <c r="RP25" t="str">
        <f t="shared" si="616"/>
        <v>x</v>
      </c>
      <c r="RQ25" t="str">
        <f t="shared" si="616"/>
        <v>x</v>
      </c>
      <c r="RR25" t="str">
        <f t="shared" si="616"/>
        <v>x</v>
      </c>
      <c r="RS25" t="str">
        <f t="shared" si="616"/>
        <v>x</v>
      </c>
      <c r="RT25">
        <f t="shared" si="616"/>
        <v>6</v>
      </c>
      <c r="RU25">
        <f t="shared" si="616"/>
        <v>7</v>
      </c>
      <c r="RV25" t="str">
        <f t="shared" si="616"/>
        <v>x</v>
      </c>
      <c r="RW25">
        <f t="shared" si="616"/>
        <v>9</v>
      </c>
      <c r="RX25" t="str">
        <f t="shared" si="616"/>
        <v>x</v>
      </c>
      <c r="RY25" t="str">
        <f t="shared" si="616"/>
        <v>x</v>
      </c>
      <c r="RZ25" t="str">
        <f t="shared" si="616"/>
        <v>x</v>
      </c>
      <c r="SA25" t="str">
        <f t="shared" si="616"/>
        <v>x</v>
      </c>
      <c r="SB25" t="str">
        <f t="shared" si="616"/>
        <v>x</v>
      </c>
      <c r="SC25" t="str">
        <f t="shared" si="616"/>
        <v>x</v>
      </c>
      <c r="SD25" t="str">
        <f t="shared" si="616"/>
        <v>x</v>
      </c>
      <c r="SE25" t="str">
        <f t="shared" si="616"/>
        <v>x</v>
      </c>
      <c r="SF25">
        <f t="shared" si="616"/>
        <v>18</v>
      </c>
      <c r="SG25">
        <f t="shared" si="616"/>
        <v>19</v>
      </c>
      <c r="SH25">
        <f t="shared" si="616"/>
        <v>20</v>
      </c>
      <c r="SI25">
        <f t="shared" si="616"/>
        <v>21</v>
      </c>
      <c r="SJ25" t="str">
        <f t="shared" si="616"/>
        <v>x</v>
      </c>
      <c r="SK25" t="str">
        <f t="shared" si="616"/>
        <v>x</v>
      </c>
      <c r="SL25" t="str">
        <f t="shared" si="616"/>
        <v>x</v>
      </c>
      <c r="SM25" t="str">
        <f t="shared" si="616"/>
        <v>x</v>
      </c>
      <c r="SN25" t="str">
        <f t="shared" si="616"/>
        <v>x</v>
      </c>
      <c r="SO25" t="str">
        <f t="shared" si="616"/>
        <v>x</v>
      </c>
      <c r="SP25" t="str">
        <f t="shared" si="616"/>
        <v>x</v>
      </c>
      <c r="SQ25" t="str">
        <f t="shared" si="616"/>
        <v>x</v>
      </c>
      <c r="SR25">
        <f t="shared" si="616"/>
        <v>30</v>
      </c>
      <c r="SS25" t="str">
        <f t="shared" si="616"/>
        <v>x</v>
      </c>
      <c r="ST25" t="str">
        <f t="shared" si="616"/>
        <v>x</v>
      </c>
      <c r="SU25" t="str">
        <f t="shared" si="616"/>
        <v>x</v>
      </c>
      <c r="SV25" t="str">
        <f t="shared" si="616"/>
        <v>x</v>
      </c>
      <c r="SW25" t="str">
        <f t="shared" si="616"/>
        <v>x</v>
      </c>
      <c r="SX25">
        <f t="shared" si="616"/>
        <v>36</v>
      </c>
      <c r="SY25" t="str">
        <f t="shared" si="616"/>
        <v>x</v>
      </c>
      <c r="SZ25">
        <f t="shared" si="616"/>
        <v>38</v>
      </c>
      <c r="TA25" t="str">
        <f t="shared" si="616"/>
        <v>x</v>
      </c>
      <c r="TB25" t="str">
        <f t="shared" si="616"/>
        <v>x</v>
      </c>
      <c r="TC25" t="str">
        <f t="shared" si="616"/>
        <v>x</v>
      </c>
      <c r="TD25">
        <f t="shared" si="616"/>
        <v>42</v>
      </c>
      <c r="TE25" t="str">
        <f t="shared" si="616"/>
        <v>x</v>
      </c>
      <c r="TF25" t="str">
        <f t="shared" si="616"/>
        <v>x</v>
      </c>
      <c r="TG25" t="str">
        <f t="shared" si="616"/>
        <v>x</v>
      </c>
      <c r="TH25">
        <f t="shared" si="616"/>
        <v>46</v>
      </c>
      <c r="TI25" t="str">
        <f t="shared" si="616"/>
        <v>x</v>
      </c>
      <c r="TJ25" t="str">
        <f t="shared" si="616"/>
        <v>x</v>
      </c>
      <c r="TK25">
        <f t="shared" si="616"/>
        <v>49</v>
      </c>
      <c r="TL25" t="str">
        <f t="shared" si="616"/>
        <v>x</v>
      </c>
      <c r="TM25" t="str">
        <f t="shared" si="616"/>
        <v>x</v>
      </c>
      <c r="TN25" t="str">
        <f t="shared" si="616"/>
        <v>x</v>
      </c>
      <c r="TO25" t="str">
        <f t="shared" si="616"/>
        <v>x</v>
      </c>
      <c r="TP25">
        <f t="shared" si="616"/>
        <v>54</v>
      </c>
      <c r="TQ25" t="str">
        <f t="shared" si="616"/>
        <v>x</v>
      </c>
      <c r="TR25" t="str">
        <f t="shared" si="616"/>
        <v>x</v>
      </c>
      <c r="TS25">
        <f t="shared" si="616"/>
        <v>57</v>
      </c>
      <c r="TT25" t="str">
        <f t="shared" si="616"/>
        <v>x</v>
      </c>
      <c r="TU25">
        <f t="shared" si="616"/>
        <v>59</v>
      </c>
      <c r="TV25">
        <f t="shared" si="436"/>
        <v>19</v>
      </c>
      <c r="TW25" t="str">
        <f t="shared" ref="TW25:WC25" si="617">IF(COUNTIFS($NG25:$NL33,TW$1),"x",TW$1)</f>
        <v>x</v>
      </c>
      <c r="TX25" t="str">
        <f t="shared" si="617"/>
        <v>x</v>
      </c>
      <c r="TY25" t="str">
        <f t="shared" si="617"/>
        <v>x</v>
      </c>
      <c r="TZ25" t="str">
        <f t="shared" si="617"/>
        <v>x</v>
      </c>
      <c r="UA25">
        <f t="shared" si="617"/>
        <v>5</v>
      </c>
      <c r="UB25">
        <f t="shared" si="617"/>
        <v>6</v>
      </c>
      <c r="UC25">
        <f t="shared" si="617"/>
        <v>7</v>
      </c>
      <c r="UD25" t="str">
        <f t="shared" si="617"/>
        <v>x</v>
      </c>
      <c r="UE25">
        <f t="shared" si="617"/>
        <v>9</v>
      </c>
      <c r="UF25" t="str">
        <f t="shared" si="617"/>
        <v>x</v>
      </c>
      <c r="UG25" t="str">
        <f t="shared" si="617"/>
        <v>x</v>
      </c>
      <c r="UH25" t="str">
        <f t="shared" si="617"/>
        <v>x</v>
      </c>
      <c r="UI25" t="str">
        <f t="shared" si="617"/>
        <v>x</v>
      </c>
      <c r="UJ25" t="str">
        <f t="shared" si="617"/>
        <v>x</v>
      </c>
      <c r="UK25" t="str">
        <f t="shared" si="617"/>
        <v>x</v>
      </c>
      <c r="UL25" t="str">
        <f t="shared" si="617"/>
        <v>x</v>
      </c>
      <c r="UM25" t="str">
        <f t="shared" si="617"/>
        <v>x</v>
      </c>
      <c r="UN25">
        <f t="shared" si="617"/>
        <v>18</v>
      </c>
      <c r="UO25">
        <f t="shared" si="617"/>
        <v>19</v>
      </c>
      <c r="UP25">
        <f t="shared" si="617"/>
        <v>20</v>
      </c>
      <c r="UQ25">
        <f t="shared" si="617"/>
        <v>21</v>
      </c>
      <c r="UR25" t="str">
        <f t="shared" si="617"/>
        <v>x</v>
      </c>
      <c r="US25" t="str">
        <f t="shared" si="617"/>
        <v>x</v>
      </c>
      <c r="UT25" t="str">
        <f t="shared" si="617"/>
        <v>x</v>
      </c>
      <c r="UU25" t="str">
        <f t="shared" si="617"/>
        <v>x</v>
      </c>
      <c r="UV25" t="str">
        <f t="shared" si="617"/>
        <v>x</v>
      </c>
      <c r="UW25" t="str">
        <f t="shared" si="617"/>
        <v>x</v>
      </c>
      <c r="UX25" t="str">
        <f t="shared" si="617"/>
        <v>x</v>
      </c>
      <c r="UY25" t="str">
        <f t="shared" si="617"/>
        <v>x</v>
      </c>
      <c r="UZ25">
        <f t="shared" si="617"/>
        <v>30</v>
      </c>
      <c r="VA25" t="str">
        <f t="shared" si="617"/>
        <v>x</v>
      </c>
      <c r="VB25" t="str">
        <f t="shared" si="617"/>
        <v>x</v>
      </c>
      <c r="VC25" t="str">
        <f t="shared" si="617"/>
        <v>x</v>
      </c>
      <c r="VD25">
        <f t="shared" si="617"/>
        <v>34</v>
      </c>
      <c r="VE25" t="str">
        <f t="shared" si="617"/>
        <v>x</v>
      </c>
      <c r="VF25">
        <f t="shared" si="617"/>
        <v>36</v>
      </c>
      <c r="VG25" t="str">
        <f t="shared" si="617"/>
        <v>x</v>
      </c>
      <c r="VH25">
        <f t="shared" si="617"/>
        <v>38</v>
      </c>
      <c r="VI25" t="str">
        <f t="shared" si="617"/>
        <v>x</v>
      </c>
      <c r="VJ25" t="str">
        <f t="shared" si="617"/>
        <v>x</v>
      </c>
      <c r="VK25" t="str">
        <f t="shared" si="617"/>
        <v>x</v>
      </c>
      <c r="VL25">
        <f t="shared" si="617"/>
        <v>42</v>
      </c>
      <c r="VM25" t="str">
        <f t="shared" si="617"/>
        <v>x</v>
      </c>
      <c r="VN25" t="str">
        <f t="shared" si="617"/>
        <v>x</v>
      </c>
      <c r="VO25" t="str">
        <f t="shared" si="617"/>
        <v>x</v>
      </c>
      <c r="VP25">
        <f t="shared" si="617"/>
        <v>46</v>
      </c>
      <c r="VQ25" t="str">
        <f t="shared" si="617"/>
        <v>x</v>
      </c>
      <c r="VR25" t="str">
        <f t="shared" si="617"/>
        <v>x</v>
      </c>
      <c r="VS25">
        <f t="shared" si="617"/>
        <v>49</v>
      </c>
      <c r="VT25" t="str">
        <f t="shared" si="617"/>
        <v>x</v>
      </c>
      <c r="VU25" t="str">
        <f t="shared" si="617"/>
        <v>x</v>
      </c>
      <c r="VV25" t="str">
        <f t="shared" si="617"/>
        <v>x</v>
      </c>
      <c r="VW25">
        <f t="shared" si="617"/>
        <v>53</v>
      </c>
      <c r="VX25">
        <f t="shared" si="617"/>
        <v>54</v>
      </c>
      <c r="VY25" t="str">
        <f t="shared" si="617"/>
        <v>x</v>
      </c>
      <c r="VZ25" t="str">
        <f t="shared" si="617"/>
        <v>x</v>
      </c>
      <c r="WA25">
        <f t="shared" si="617"/>
        <v>57</v>
      </c>
      <c r="WB25" t="str">
        <f t="shared" si="617"/>
        <v>x</v>
      </c>
      <c r="WC25">
        <f t="shared" si="617"/>
        <v>59</v>
      </c>
      <c r="WE25">
        <f>COUNTIFS(NG25:NL25,"&lt;10")</f>
        <v>0</v>
      </c>
      <c r="WF25">
        <f t="shared" si="438"/>
        <v>2</v>
      </c>
      <c r="WG25">
        <f t="shared" si="309"/>
        <v>1</v>
      </c>
      <c r="WH25">
        <f t="shared" si="310"/>
        <v>1</v>
      </c>
      <c r="WI25">
        <f t="shared" si="311"/>
        <v>2</v>
      </c>
      <c r="WJ25">
        <f t="shared" si="312"/>
        <v>0</v>
      </c>
      <c r="WL25" s="1">
        <f t="shared" si="439"/>
        <v>5</v>
      </c>
      <c r="WM25" s="1">
        <f t="shared" si="440"/>
        <v>0</v>
      </c>
      <c r="WN25" s="1">
        <f t="shared" si="441"/>
        <v>6</v>
      </c>
      <c r="WO25" s="1">
        <f t="shared" si="442"/>
        <v>6</v>
      </c>
      <c r="WP25" s="1">
        <f t="shared" si="443"/>
        <v>0</v>
      </c>
      <c r="WQ25" s="1">
        <f t="shared" si="444"/>
        <v>8</v>
      </c>
      <c r="WS25">
        <f t="shared" si="445"/>
        <v>5</v>
      </c>
      <c r="WT25">
        <f t="shared" si="446"/>
        <v>100</v>
      </c>
      <c r="WU25">
        <f t="shared" si="447"/>
        <v>6</v>
      </c>
      <c r="WV25">
        <f t="shared" si="448"/>
        <v>6</v>
      </c>
      <c r="WW25">
        <f t="shared" si="449"/>
        <v>100</v>
      </c>
      <c r="WX25">
        <f t="shared" si="450"/>
        <v>8</v>
      </c>
      <c r="WZ25" s="4">
        <f t="shared" si="451"/>
        <v>5</v>
      </c>
      <c r="XB25" s="3">
        <f t="shared" si="452"/>
        <v>8</v>
      </c>
      <c r="XD25" s="3">
        <f t="shared" si="453"/>
        <v>1</v>
      </c>
      <c r="XE25" s="4">
        <f t="shared" si="454"/>
        <v>4</v>
      </c>
      <c r="XG25" s="4">
        <f t="shared" si="455"/>
        <v>0.25</v>
      </c>
      <c r="XI25" s="4">
        <v>0.33333333333333331</v>
      </c>
      <c r="XK25">
        <f t="shared" si="456"/>
        <v>2</v>
      </c>
      <c r="XM25">
        <f t="shared" si="482"/>
        <v>1</v>
      </c>
      <c r="XN25">
        <f t="shared" si="457"/>
        <v>0</v>
      </c>
      <c r="XO25" s="1">
        <f t="shared" si="458"/>
        <v>3</v>
      </c>
      <c r="XP25">
        <f t="shared" si="459"/>
        <v>1</v>
      </c>
      <c r="XR25">
        <f t="shared" si="460"/>
        <v>0</v>
      </c>
    </row>
    <row r="26" spans="4:642" s="22" customFormat="1">
      <c r="D26" s="22">
        <f t="shared" si="118"/>
        <v>0</v>
      </c>
      <c r="E26" s="22">
        <f t="shared" si="119"/>
        <v>0</v>
      </c>
      <c r="F26" s="22">
        <f t="shared" si="120"/>
        <v>0</v>
      </c>
      <c r="G26" s="22">
        <f t="shared" si="121"/>
        <v>0</v>
      </c>
      <c r="H26" s="22">
        <f t="shared" si="122"/>
        <v>0</v>
      </c>
      <c r="I26" s="22">
        <f t="shared" si="123"/>
        <v>0</v>
      </c>
      <c r="J26" s="22">
        <f t="shared" si="124"/>
        <v>0</v>
      </c>
      <c r="K26" s="22">
        <f t="shared" si="125"/>
        <v>0</v>
      </c>
      <c r="L26" s="22">
        <f t="shared" si="126"/>
        <v>0</v>
      </c>
      <c r="M26" s="22">
        <f t="shared" si="314"/>
        <v>0</v>
      </c>
      <c r="N26" s="22">
        <f t="shared" si="127"/>
        <v>0</v>
      </c>
      <c r="O26" s="22">
        <f t="shared" si="128"/>
        <v>0</v>
      </c>
      <c r="P26" s="22">
        <f t="shared" si="129"/>
        <v>0</v>
      </c>
      <c r="Q26" s="22">
        <f t="shared" si="130"/>
        <v>16</v>
      </c>
      <c r="R26" s="22">
        <f t="shared" si="131"/>
        <v>0</v>
      </c>
      <c r="S26" s="22">
        <f t="shared" si="132"/>
        <v>0</v>
      </c>
      <c r="T26" s="22">
        <f t="shared" si="133"/>
        <v>0</v>
      </c>
      <c r="U26" s="22">
        <f t="shared" si="134"/>
        <v>0</v>
      </c>
      <c r="V26" s="22">
        <f t="shared" si="135"/>
        <v>0</v>
      </c>
      <c r="W26" s="22">
        <f t="shared" si="136"/>
        <v>0</v>
      </c>
      <c r="X26" s="22">
        <f t="shared" si="137"/>
        <v>0</v>
      </c>
      <c r="Y26" s="22">
        <f t="shared" si="138"/>
        <v>0</v>
      </c>
      <c r="Z26" s="22">
        <f t="shared" si="139"/>
        <v>0</v>
      </c>
      <c r="AA26" s="22">
        <f t="shared" si="140"/>
        <v>0</v>
      </c>
      <c r="AB26" s="22">
        <f t="shared" si="141"/>
        <v>0</v>
      </c>
      <c r="AC26" s="22">
        <f t="shared" si="142"/>
        <v>0</v>
      </c>
      <c r="AD26" s="22">
        <f t="shared" si="143"/>
        <v>0</v>
      </c>
      <c r="AE26" s="22">
        <f t="shared" si="144"/>
        <v>0</v>
      </c>
      <c r="AF26" s="22">
        <f t="shared" si="145"/>
        <v>0</v>
      </c>
      <c r="AG26" s="22">
        <f t="shared" si="146"/>
        <v>0</v>
      </c>
      <c r="AH26" s="22">
        <f t="shared" si="147"/>
        <v>0</v>
      </c>
      <c r="AI26" s="22">
        <f t="shared" si="148"/>
        <v>0</v>
      </c>
      <c r="AJ26" s="22">
        <f t="shared" si="149"/>
        <v>0</v>
      </c>
      <c r="AK26" s="22">
        <f t="shared" si="150"/>
        <v>0</v>
      </c>
      <c r="AL26" s="22">
        <f t="shared" si="151"/>
        <v>0</v>
      </c>
      <c r="AM26" s="22">
        <f t="shared" si="152"/>
        <v>0</v>
      </c>
      <c r="AN26" s="22">
        <f t="shared" si="153"/>
        <v>0</v>
      </c>
      <c r="AO26" s="22">
        <f t="shared" si="154"/>
        <v>0</v>
      </c>
      <c r="AP26" s="22">
        <f t="shared" si="155"/>
        <v>16</v>
      </c>
      <c r="AQ26" s="22">
        <f t="shared" si="156"/>
        <v>0</v>
      </c>
      <c r="AR26" s="22">
        <f t="shared" si="157"/>
        <v>20</v>
      </c>
      <c r="AS26" s="22">
        <f t="shared" si="158"/>
        <v>0</v>
      </c>
      <c r="AT26" s="22">
        <f t="shared" si="159"/>
        <v>0</v>
      </c>
      <c r="AU26" s="22">
        <f t="shared" si="160"/>
        <v>0</v>
      </c>
      <c r="AV26" s="22">
        <f t="shared" si="161"/>
        <v>0</v>
      </c>
      <c r="AW26" s="22">
        <f t="shared" si="162"/>
        <v>0</v>
      </c>
      <c r="AX26" s="22">
        <f t="shared" si="163"/>
        <v>0</v>
      </c>
      <c r="AY26" s="22">
        <f t="shared" si="164"/>
        <v>18</v>
      </c>
      <c r="AZ26" s="22">
        <f t="shared" si="165"/>
        <v>0</v>
      </c>
      <c r="BA26" s="22">
        <f t="shared" si="166"/>
        <v>0</v>
      </c>
      <c r="BB26" s="22">
        <f t="shared" si="167"/>
        <v>0</v>
      </c>
      <c r="BC26" s="22">
        <f t="shared" si="168"/>
        <v>0</v>
      </c>
      <c r="BD26" s="22">
        <f t="shared" si="169"/>
        <v>0</v>
      </c>
      <c r="BE26" s="22">
        <f t="shared" si="170"/>
        <v>0</v>
      </c>
      <c r="BF26" s="22">
        <f t="shared" si="171"/>
        <v>23</v>
      </c>
      <c r="BG26" s="22">
        <f t="shared" si="172"/>
        <v>15</v>
      </c>
      <c r="BH26" s="22">
        <f t="shared" si="173"/>
        <v>0</v>
      </c>
      <c r="BI26" s="22">
        <f t="shared" si="174"/>
        <v>0</v>
      </c>
      <c r="BJ26" s="22">
        <f t="shared" si="175"/>
        <v>0</v>
      </c>
      <c r="BK26" s="22">
        <f t="shared" si="315"/>
        <v>18</v>
      </c>
      <c r="BL26" s="22">
        <f t="shared" si="316"/>
        <v>18.406779661016948</v>
      </c>
      <c r="BM26" s="22">
        <f t="shared" si="317"/>
        <v>25.769491525423724</v>
      </c>
      <c r="BN26" s="22">
        <f t="shared" si="318"/>
        <v>11.044067796610168</v>
      </c>
      <c r="BO26" s="22">
        <f t="shared" si="319"/>
        <v>18.406779661016948</v>
      </c>
      <c r="BP26" s="22">
        <f t="shared" si="320"/>
        <v>1086</v>
      </c>
      <c r="BQ26" s="22">
        <f>COUNTIFS($NG26:$NL$206,EF$1)</f>
        <v>13</v>
      </c>
      <c r="BR26" s="22">
        <f>COUNTIFS($NG26:$NL$206,EG$1)</f>
        <v>22</v>
      </c>
      <c r="BS26" s="22">
        <f>COUNTIFS($NG26:$NL$206,EH$1)</f>
        <v>20</v>
      </c>
      <c r="BT26" s="22">
        <f>COUNTIFS($NG26:$NL$206,EI$1)</f>
        <v>21</v>
      </c>
      <c r="BU26" s="22">
        <f>COUNTIFS($NG26:$NL$206,EJ$1)</f>
        <v>23</v>
      </c>
      <c r="BV26" s="22">
        <f>COUNTIFS($NG26:$NL$206,EK$1)</f>
        <v>16</v>
      </c>
      <c r="BW26" s="22">
        <f>COUNTIFS($NG26:$NL$206,EL$1)</f>
        <v>12</v>
      </c>
      <c r="BX26" s="22">
        <f>COUNTIFS($NG26:$NL$206,EM$1)</f>
        <v>16</v>
      </c>
      <c r="BY26" s="22">
        <f>COUNTIFS($NG26:$NL$206,EN$1)</f>
        <v>24</v>
      </c>
      <c r="BZ26" s="22">
        <f>COUNTIFS($NG26:$NL$206,EO$1)</f>
        <v>23</v>
      </c>
      <c r="CA26" s="22">
        <f>COUNTIFS($NG26:$NL$206,EP$1)</f>
        <v>25</v>
      </c>
      <c r="CB26" s="22">
        <f>COUNTIFS($NG26:$NL$206,EQ$1)</f>
        <v>22</v>
      </c>
      <c r="CC26" s="22">
        <f>COUNTIFS($NG26:$NL$206,ER$1)</f>
        <v>13</v>
      </c>
      <c r="CD26" s="22">
        <f>COUNTIFS($NG26:$NL$206,ES$1)</f>
        <v>16</v>
      </c>
      <c r="CE26" s="22">
        <f>COUNTIFS($NG26:$NL$206,ET$1)</f>
        <v>19</v>
      </c>
      <c r="CF26" s="22">
        <f>COUNTIFS($NG26:$NL$206,EU$1)</f>
        <v>16</v>
      </c>
      <c r="CG26" s="22">
        <f>COUNTIFS($NG26:$NL$206,EV$1)</f>
        <v>26</v>
      </c>
      <c r="CH26" s="22">
        <f>COUNTIFS($NG26:$NL$206,EW$1)</f>
        <v>12</v>
      </c>
      <c r="CI26" s="22">
        <f>COUNTIFS($NG26:$NL$206,EX$1)</f>
        <v>21</v>
      </c>
      <c r="CJ26" s="22">
        <f>COUNTIFS($NG26:$NL$206,EY$1)</f>
        <v>17</v>
      </c>
      <c r="CK26" s="22">
        <f>COUNTIFS($NG26:$NL$206,EZ$1)</f>
        <v>20</v>
      </c>
      <c r="CL26" s="22">
        <f>COUNTIFS($NG26:$NL$206,FA$1)</f>
        <v>21</v>
      </c>
      <c r="CM26" s="22">
        <f>COUNTIFS($NG26:$NL$206,FB$1)</f>
        <v>17</v>
      </c>
      <c r="CN26" s="22">
        <f>COUNTIFS($NG26:$NL$206,FC$1)</f>
        <v>15</v>
      </c>
      <c r="CO26" s="22">
        <f>COUNTIFS($NG26:$NL$206,FD$1)</f>
        <v>20</v>
      </c>
      <c r="CP26" s="22">
        <f>COUNTIFS($NG26:$NL$206,FE$1)</f>
        <v>16</v>
      </c>
      <c r="CQ26" s="22">
        <f>COUNTIFS($NG26:$NL$206,FF$1)</f>
        <v>27</v>
      </c>
      <c r="CR26" s="22">
        <f>COUNTIFS($NG26:$NL$206,FG$1)</f>
        <v>21</v>
      </c>
      <c r="CS26" s="22">
        <f>COUNTIFS($NG26:$NL$206,FH$1)</f>
        <v>21</v>
      </c>
      <c r="CT26" s="22">
        <f>COUNTIFS($NG26:$NL$206,FI$1)</f>
        <v>21</v>
      </c>
      <c r="CU26" s="22">
        <f>COUNTIFS($NG26:$NL$206,FJ$1)</f>
        <v>22</v>
      </c>
      <c r="CV26" s="22">
        <f>COUNTIFS($NG26:$NL$206,FK$1)</f>
        <v>12</v>
      </c>
      <c r="CW26" s="22">
        <f>COUNTIFS($NG26:$NL$206,FL$1)</f>
        <v>13</v>
      </c>
      <c r="CX26" s="22">
        <f>COUNTIFS($NG26:$NL$206,FM$1)</f>
        <v>19</v>
      </c>
      <c r="CY26" s="22">
        <f>COUNTIFS($NG26:$NL$206,FN$1)</f>
        <v>20</v>
      </c>
      <c r="CZ26" s="22">
        <f>COUNTIFS($NG26:$NL$206,FO$1)</f>
        <v>12</v>
      </c>
      <c r="DA26" s="22">
        <f>COUNTIFS($NG26:$NL$206,FP$1)</f>
        <v>18</v>
      </c>
      <c r="DB26" s="22">
        <f>COUNTIFS($NG26:$NL$206,FQ$1)</f>
        <v>14</v>
      </c>
      <c r="DC26" s="22">
        <f>COUNTIFS($NG26:$NL$206,FR$1)</f>
        <v>16</v>
      </c>
      <c r="DD26" s="22">
        <f>COUNTIFS($NG26:$NL$206,FS$1)</f>
        <v>11</v>
      </c>
      <c r="DE26" s="22">
        <f>COUNTIFS($NG26:$NL$206,FT$1)</f>
        <v>20</v>
      </c>
      <c r="DF26" s="22">
        <f>COUNTIFS($NG26:$NL$206,FU$1)</f>
        <v>16</v>
      </c>
      <c r="DG26" s="22">
        <f>COUNTIFS($NG26:$NL$206,FV$1)</f>
        <v>17</v>
      </c>
      <c r="DH26" s="22">
        <f>COUNTIFS($NG26:$NL$206,FW$1)</f>
        <v>21</v>
      </c>
      <c r="DI26" s="22">
        <f>COUNTIFS($NG26:$NL$206,FX$1)</f>
        <v>21</v>
      </c>
      <c r="DJ26" s="22">
        <f>COUNTIFS($NG26:$NL$206,FY$1)</f>
        <v>18</v>
      </c>
      <c r="DK26" s="22">
        <f>COUNTIFS($NG26:$NL$206,FZ$1)</f>
        <v>12</v>
      </c>
      <c r="DL26" s="22">
        <f>COUNTIFS($NG26:$NL$206,GA$1)</f>
        <v>18</v>
      </c>
      <c r="DM26" s="22">
        <f>COUNTIFS($NG26:$NL$206,GB$1)</f>
        <v>10</v>
      </c>
      <c r="DN26" s="22">
        <f>COUNTIFS($NG26:$NL$206,GC$1)</f>
        <v>24</v>
      </c>
      <c r="DO26" s="22">
        <f>COUNTIFS($NG26:$NL$206,GD$1)</f>
        <v>12</v>
      </c>
      <c r="DP26" s="22">
        <f>COUNTIFS($NG26:$NL$206,GE$1)</f>
        <v>27</v>
      </c>
      <c r="DQ26" s="22">
        <f>COUNTIFS($NG26:$NL$206,GF$1)</f>
        <v>21</v>
      </c>
      <c r="DR26" s="22">
        <f>COUNTIFS($NG26:$NL$206,GG$1)</f>
        <v>12</v>
      </c>
      <c r="DS26" s="22">
        <f>COUNTIFS($NG26:$NL$206,GH$1)</f>
        <v>23</v>
      </c>
      <c r="DT26" s="22">
        <f>COUNTIFS($NG26:$NL$206,GI$1)</f>
        <v>15</v>
      </c>
      <c r="DU26" s="22">
        <f>COUNTIFS($NG26:$NL$206,GJ$1)</f>
        <v>20</v>
      </c>
      <c r="DV26" s="22">
        <f>COUNTIFS($NG26:$NL$206,GK$1)</f>
        <v>22</v>
      </c>
      <c r="DW26" s="22">
        <f>COUNTIFS($NG26:$NL$206,GL$1)</f>
        <v>24</v>
      </c>
      <c r="DZ26" s="22">
        <f t="shared" si="550"/>
        <v>42</v>
      </c>
      <c r="EA26" s="22">
        <f t="shared" si="551"/>
        <v>25</v>
      </c>
      <c r="EB26" s="22">
        <f t="shared" si="552"/>
        <v>16</v>
      </c>
      <c r="EC26" s="22">
        <f t="shared" si="553"/>
        <v>1</v>
      </c>
      <c r="ED26" s="22">
        <f t="shared" si="554"/>
        <v>0</v>
      </c>
      <c r="EF26" s="22">
        <f t="shared" ref="EF26:GL26" si="618">COUNTIFS($NG26:$NL35,EF$1)</f>
        <v>1</v>
      </c>
      <c r="EG26" s="22">
        <f t="shared" si="618"/>
        <v>1</v>
      </c>
      <c r="EH26" s="22">
        <f t="shared" si="618"/>
        <v>2</v>
      </c>
      <c r="EI26" s="22">
        <f t="shared" si="618"/>
        <v>1</v>
      </c>
      <c r="EJ26" s="22">
        <f t="shared" si="618"/>
        <v>1</v>
      </c>
      <c r="EK26" s="22">
        <f t="shared" si="618"/>
        <v>0</v>
      </c>
      <c r="EL26" s="22">
        <f t="shared" si="618"/>
        <v>0</v>
      </c>
      <c r="EM26" s="22">
        <f t="shared" si="618"/>
        <v>1</v>
      </c>
      <c r="EN26" s="22">
        <f t="shared" si="618"/>
        <v>0</v>
      </c>
      <c r="EO26" s="22">
        <f t="shared" si="618"/>
        <v>1</v>
      </c>
      <c r="EP26" s="22">
        <f t="shared" si="618"/>
        <v>3</v>
      </c>
      <c r="EQ26" s="22">
        <f t="shared" si="618"/>
        <v>1</v>
      </c>
      <c r="ER26" s="22">
        <f t="shared" si="618"/>
        <v>2</v>
      </c>
      <c r="ES26" s="22">
        <f t="shared" si="618"/>
        <v>1</v>
      </c>
      <c r="ET26" s="22">
        <f t="shared" si="618"/>
        <v>0</v>
      </c>
      <c r="EU26" s="22">
        <f t="shared" si="618"/>
        <v>1</v>
      </c>
      <c r="EV26" s="22">
        <f t="shared" si="618"/>
        <v>1</v>
      </c>
      <c r="EW26" s="22">
        <f t="shared" si="618"/>
        <v>0</v>
      </c>
      <c r="EX26" s="22">
        <f t="shared" si="618"/>
        <v>0</v>
      </c>
      <c r="EY26" s="22">
        <f t="shared" si="618"/>
        <v>1</v>
      </c>
      <c r="EZ26" s="22">
        <f t="shared" si="618"/>
        <v>0</v>
      </c>
      <c r="FA26" s="22">
        <f t="shared" si="618"/>
        <v>1</v>
      </c>
      <c r="FB26" s="22">
        <f t="shared" si="618"/>
        <v>2</v>
      </c>
      <c r="FC26" s="22">
        <f t="shared" si="618"/>
        <v>2</v>
      </c>
      <c r="FD26" s="22">
        <f t="shared" si="618"/>
        <v>1</v>
      </c>
      <c r="FE26" s="22">
        <f t="shared" si="618"/>
        <v>1</v>
      </c>
      <c r="FF26" s="22">
        <f t="shared" si="618"/>
        <v>2</v>
      </c>
      <c r="FG26" s="22">
        <f t="shared" si="618"/>
        <v>2</v>
      </c>
      <c r="FH26" s="22">
        <f t="shared" si="618"/>
        <v>2</v>
      </c>
      <c r="FI26" s="22">
        <f t="shared" si="618"/>
        <v>0</v>
      </c>
      <c r="FJ26" s="22">
        <f t="shared" si="618"/>
        <v>1</v>
      </c>
      <c r="FK26" s="22">
        <f t="shared" si="618"/>
        <v>1</v>
      </c>
      <c r="FL26" s="22">
        <f t="shared" si="618"/>
        <v>1</v>
      </c>
      <c r="FM26" s="22">
        <f t="shared" si="618"/>
        <v>1</v>
      </c>
      <c r="FN26" s="22">
        <f t="shared" si="618"/>
        <v>2</v>
      </c>
      <c r="FO26" s="22">
        <f t="shared" si="618"/>
        <v>0</v>
      </c>
      <c r="FP26" s="22">
        <f t="shared" si="618"/>
        <v>2</v>
      </c>
      <c r="FQ26" s="22">
        <f t="shared" si="618"/>
        <v>0</v>
      </c>
      <c r="FR26" s="22">
        <f t="shared" si="618"/>
        <v>1</v>
      </c>
      <c r="FS26" s="22">
        <f t="shared" si="618"/>
        <v>0</v>
      </c>
      <c r="FT26" s="22">
        <f t="shared" si="618"/>
        <v>1</v>
      </c>
      <c r="FU26" s="22">
        <f t="shared" si="618"/>
        <v>0</v>
      </c>
      <c r="FV26" s="22">
        <f t="shared" si="618"/>
        <v>1</v>
      </c>
      <c r="FW26" s="22">
        <f t="shared" si="618"/>
        <v>1</v>
      </c>
      <c r="FX26" s="22">
        <f t="shared" si="618"/>
        <v>2</v>
      </c>
      <c r="FY26" s="22">
        <f t="shared" si="618"/>
        <v>0</v>
      </c>
      <c r="FZ26" s="22">
        <f t="shared" si="618"/>
        <v>2</v>
      </c>
      <c r="GA26" s="22">
        <f t="shared" si="618"/>
        <v>2</v>
      </c>
      <c r="GB26" s="22">
        <f t="shared" si="618"/>
        <v>0</v>
      </c>
      <c r="GC26" s="22">
        <f t="shared" si="618"/>
        <v>1</v>
      </c>
      <c r="GD26" s="22">
        <f t="shared" si="618"/>
        <v>2</v>
      </c>
      <c r="GE26" s="22">
        <f t="shared" si="618"/>
        <v>2</v>
      </c>
      <c r="GF26" s="22">
        <f t="shared" si="618"/>
        <v>2</v>
      </c>
      <c r="GG26" s="22">
        <f t="shared" si="618"/>
        <v>0</v>
      </c>
      <c r="GH26" s="22">
        <f t="shared" si="618"/>
        <v>1</v>
      </c>
      <c r="GI26" s="22">
        <f t="shared" si="618"/>
        <v>1</v>
      </c>
      <c r="GJ26" s="22">
        <f t="shared" si="618"/>
        <v>0</v>
      </c>
      <c r="GK26" s="22">
        <f t="shared" si="618"/>
        <v>2</v>
      </c>
      <c r="GL26" s="22">
        <f t="shared" si="618"/>
        <v>0</v>
      </c>
      <c r="GM26" s="22">
        <f t="shared" si="556"/>
        <v>60</v>
      </c>
      <c r="GO26" s="22">
        <f t="shared" si="326"/>
        <v>0</v>
      </c>
      <c r="GP26" s="22">
        <f t="shared" si="508"/>
        <v>0</v>
      </c>
      <c r="GQ26" s="22">
        <f t="shared" si="509"/>
        <v>0</v>
      </c>
      <c r="GR26" s="22">
        <f t="shared" si="510"/>
        <v>0</v>
      </c>
      <c r="GS26" s="22">
        <f t="shared" si="511"/>
        <v>0</v>
      </c>
      <c r="GT26" s="22">
        <f t="shared" si="512"/>
        <v>0</v>
      </c>
      <c r="GU26" s="22">
        <f t="shared" si="513"/>
        <v>0</v>
      </c>
      <c r="GV26" s="23">
        <f t="shared" si="329"/>
        <v>4</v>
      </c>
      <c r="GW26" s="22">
        <f t="shared" si="330"/>
        <v>0</v>
      </c>
      <c r="GX26" s="22">
        <f t="shared" si="181"/>
        <v>0</v>
      </c>
      <c r="GY26" s="22">
        <f t="shared" si="182"/>
        <v>0</v>
      </c>
      <c r="GZ26" s="22">
        <f t="shared" si="183"/>
        <v>0</v>
      </c>
      <c r="HA26" s="22">
        <f t="shared" si="184"/>
        <v>0</v>
      </c>
      <c r="HB26" s="22">
        <f t="shared" si="185"/>
        <v>0</v>
      </c>
      <c r="HC26" s="22">
        <f t="shared" si="186"/>
        <v>0</v>
      </c>
      <c r="HD26" s="22">
        <f t="shared" si="187"/>
        <v>0</v>
      </c>
      <c r="HE26" s="22">
        <f t="shared" si="188"/>
        <v>0</v>
      </c>
      <c r="HF26" s="22">
        <f t="shared" si="189"/>
        <v>0</v>
      </c>
      <c r="HG26" s="22">
        <f t="shared" si="190"/>
        <v>0</v>
      </c>
      <c r="HH26" s="22">
        <f t="shared" si="191"/>
        <v>0</v>
      </c>
      <c r="HI26" s="22">
        <f t="shared" si="192"/>
        <v>0</v>
      </c>
      <c r="HJ26" s="22">
        <f t="shared" si="193"/>
        <v>0</v>
      </c>
      <c r="HK26" s="22">
        <f t="shared" si="194"/>
        <v>0</v>
      </c>
      <c r="HL26" s="22">
        <f t="shared" si="195"/>
        <v>0</v>
      </c>
      <c r="HM26" s="22">
        <f t="shared" si="196"/>
        <v>0</v>
      </c>
      <c r="HN26" s="22">
        <f t="shared" si="197"/>
        <v>0</v>
      </c>
      <c r="HO26" s="22">
        <f t="shared" si="198"/>
        <v>0</v>
      </c>
      <c r="HP26" s="22">
        <f t="shared" si="199"/>
        <v>0</v>
      </c>
      <c r="HQ26" s="22">
        <f t="shared" si="200"/>
        <v>0</v>
      </c>
      <c r="HR26" s="22">
        <f t="shared" si="201"/>
        <v>0</v>
      </c>
      <c r="HS26" s="22">
        <f t="shared" si="202"/>
        <v>0</v>
      </c>
      <c r="HT26" s="22">
        <f t="shared" si="203"/>
        <v>0</v>
      </c>
      <c r="HU26" s="22">
        <f t="shared" si="204"/>
        <v>0</v>
      </c>
      <c r="HV26" s="22">
        <f t="shared" si="205"/>
        <v>0</v>
      </c>
      <c r="HW26" s="22">
        <f t="shared" si="206"/>
        <v>0</v>
      </c>
      <c r="HX26" s="22">
        <f t="shared" si="207"/>
        <v>0</v>
      </c>
      <c r="HY26" s="22">
        <f t="shared" si="208"/>
        <v>0</v>
      </c>
      <c r="HZ26" s="22">
        <f t="shared" si="209"/>
        <v>0</v>
      </c>
      <c r="IA26" s="22">
        <f t="shared" si="210"/>
        <v>0</v>
      </c>
      <c r="IB26" s="22">
        <f t="shared" si="211"/>
        <v>0</v>
      </c>
      <c r="IC26" s="22">
        <f t="shared" si="212"/>
        <v>0</v>
      </c>
      <c r="ID26" s="22">
        <f t="shared" si="213"/>
        <v>0</v>
      </c>
      <c r="IE26" s="22">
        <f t="shared" si="214"/>
        <v>0</v>
      </c>
      <c r="IF26" s="22">
        <f t="shared" si="215"/>
        <v>1</v>
      </c>
      <c r="IG26" s="22">
        <f t="shared" si="216"/>
        <v>0</v>
      </c>
      <c r="IH26" s="22">
        <f t="shared" si="217"/>
        <v>0</v>
      </c>
      <c r="II26" s="22">
        <f t="shared" si="218"/>
        <v>0</v>
      </c>
      <c r="IJ26" s="22">
        <f t="shared" si="219"/>
        <v>0</v>
      </c>
      <c r="IK26" s="22">
        <f t="shared" si="220"/>
        <v>0</v>
      </c>
      <c r="IL26" s="22">
        <f t="shared" si="221"/>
        <v>0</v>
      </c>
      <c r="IM26" s="22">
        <f t="shared" si="222"/>
        <v>0</v>
      </c>
      <c r="IN26" s="22">
        <f t="shared" si="223"/>
        <v>0</v>
      </c>
      <c r="IO26" s="22">
        <f t="shared" si="224"/>
        <v>0</v>
      </c>
      <c r="IP26" s="22">
        <f t="shared" si="225"/>
        <v>0</v>
      </c>
      <c r="IQ26" s="22">
        <f t="shared" si="226"/>
        <v>0</v>
      </c>
      <c r="IR26" s="22">
        <f t="shared" si="227"/>
        <v>0</v>
      </c>
      <c r="IS26" s="22">
        <f t="shared" si="228"/>
        <v>0</v>
      </c>
      <c r="IT26" s="22">
        <f t="shared" si="229"/>
        <v>0</v>
      </c>
      <c r="IU26" s="22">
        <f t="shared" si="230"/>
        <v>0</v>
      </c>
      <c r="IV26" s="22">
        <f t="shared" si="231"/>
        <v>0</v>
      </c>
      <c r="IW26" s="22">
        <f t="shared" si="232"/>
        <v>0</v>
      </c>
      <c r="IX26" s="22">
        <f t="shared" si="233"/>
        <v>0</v>
      </c>
      <c r="IY26" s="22">
        <f t="shared" si="234"/>
        <v>0</v>
      </c>
      <c r="IZ26" s="22">
        <f t="shared" si="235"/>
        <v>0</v>
      </c>
      <c r="JA26" s="22">
        <f t="shared" si="236"/>
        <v>1</v>
      </c>
      <c r="JB26" s="22">
        <f t="shared" si="331"/>
        <v>0</v>
      </c>
      <c r="JC26" s="22">
        <f t="shared" si="332"/>
        <v>0</v>
      </c>
      <c r="JF26" s="22">
        <f t="shared" si="333"/>
        <v>0</v>
      </c>
      <c r="JG26" s="22">
        <f t="shared" si="334"/>
        <v>0</v>
      </c>
      <c r="JH26" s="22">
        <f t="shared" si="335"/>
        <v>0</v>
      </c>
      <c r="JI26" s="22">
        <f t="shared" si="336"/>
        <v>0</v>
      </c>
      <c r="JJ26" s="22">
        <f t="shared" si="337"/>
        <v>0</v>
      </c>
      <c r="JK26" s="22">
        <f t="shared" si="338"/>
        <v>0</v>
      </c>
      <c r="JL26" s="22">
        <f t="shared" si="339"/>
        <v>0</v>
      </c>
      <c r="JM26" s="22">
        <f t="shared" si="340"/>
        <v>0</v>
      </c>
      <c r="JN26" s="22">
        <f t="shared" si="341"/>
        <v>0</v>
      </c>
      <c r="JO26" s="22">
        <f t="shared" si="342"/>
        <v>0</v>
      </c>
      <c r="JP26" s="22">
        <f t="shared" si="343"/>
        <v>0</v>
      </c>
      <c r="JQ26" s="22">
        <f t="shared" si="344"/>
        <v>0</v>
      </c>
      <c r="JR26" s="22">
        <f t="shared" si="345"/>
        <v>0</v>
      </c>
      <c r="JS26" s="22">
        <f t="shared" si="346"/>
        <v>1</v>
      </c>
      <c r="JT26" s="22">
        <f t="shared" si="347"/>
        <v>0</v>
      </c>
      <c r="JU26" s="22">
        <f t="shared" si="348"/>
        <v>0</v>
      </c>
      <c r="JV26" s="22">
        <f t="shared" si="349"/>
        <v>0</v>
      </c>
      <c r="JW26" s="22">
        <f t="shared" si="350"/>
        <v>0</v>
      </c>
      <c r="JX26" s="22">
        <f t="shared" si="351"/>
        <v>0</v>
      </c>
      <c r="JY26" s="22">
        <f t="shared" si="352"/>
        <v>0</v>
      </c>
      <c r="JZ26" s="22">
        <f t="shared" si="353"/>
        <v>0</v>
      </c>
      <c r="KA26" s="22">
        <f t="shared" si="354"/>
        <v>0</v>
      </c>
      <c r="KB26" s="22">
        <f t="shared" si="355"/>
        <v>0</v>
      </c>
      <c r="KC26" s="22">
        <f t="shared" si="356"/>
        <v>0</v>
      </c>
      <c r="KD26" s="22">
        <f t="shared" si="357"/>
        <v>0</v>
      </c>
      <c r="KE26" s="22">
        <f t="shared" si="358"/>
        <v>0</v>
      </c>
      <c r="KF26" s="22">
        <f t="shared" si="359"/>
        <v>0</v>
      </c>
      <c r="KG26" s="22">
        <f t="shared" si="360"/>
        <v>0</v>
      </c>
      <c r="KH26" s="22">
        <f t="shared" si="361"/>
        <v>0</v>
      </c>
      <c r="KI26" s="22">
        <f t="shared" si="362"/>
        <v>0</v>
      </c>
      <c r="KJ26" s="22">
        <f t="shared" si="363"/>
        <v>0</v>
      </c>
      <c r="KK26" s="22">
        <f t="shared" si="364"/>
        <v>0</v>
      </c>
      <c r="KL26" s="22">
        <f t="shared" si="365"/>
        <v>0</v>
      </c>
      <c r="KM26" s="22">
        <f t="shared" si="366"/>
        <v>0</v>
      </c>
      <c r="KN26" s="22">
        <f t="shared" si="367"/>
        <v>0</v>
      </c>
      <c r="KO26" s="22">
        <f t="shared" si="368"/>
        <v>0</v>
      </c>
      <c r="KP26" s="22">
        <f t="shared" si="369"/>
        <v>0</v>
      </c>
      <c r="KQ26" s="22">
        <f t="shared" si="370"/>
        <v>0</v>
      </c>
      <c r="KR26" s="22">
        <f t="shared" si="371"/>
        <v>1</v>
      </c>
      <c r="KS26" s="22">
        <f t="shared" si="372"/>
        <v>0</v>
      </c>
      <c r="KT26" s="22">
        <f t="shared" si="373"/>
        <v>1</v>
      </c>
      <c r="KU26" s="22">
        <f t="shared" si="374"/>
        <v>0</v>
      </c>
      <c r="KV26" s="22">
        <f t="shared" si="375"/>
        <v>0</v>
      </c>
      <c r="KW26" s="22">
        <f t="shared" si="376"/>
        <v>0</v>
      </c>
      <c r="KX26" s="22">
        <f t="shared" si="377"/>
        <v>0</v>
      </c>
      <c r="KY26" s="22">
        <f t="shared" si="378"/>
        <v>0</v>
      </c>
      <c r="KZ26" s="22">
        <f t="shared" si="379"/>
        <v>0</v>
      </c>
      <c r="LA26" s="22">
        <f t="shared" si="380"/>
        <v>0</v>
      </c>
      <c r="LB26" s="22">
        <f t="shared" si="381"/>
        <v>0</v>
      </c>
      <c r="LC26" s="22">
        <f t="shared" si="382"/>
        <v>0</v>
      </c>
      <c r="LD26" s="22">
        <f t="shared" si="383"/>
        <v>0</v>
      </c>
      <c r="LE26" s="22">
        <f t="shared" si="384"/>
        <v>0</v>
      </c>
      <c r="LF26" s="22">
        <f t="shared" si="385"/>
        <v>0</v>
      </c>
      <c r="LG26" s="22">
        <f t="shared" si="386"/>
        <v>0</v>
      </c>
      <c r="LH26" s="22">
        <f t="shared" si="387"/>
        <v>1</v>
      </c>
      <c r="LI26" s="22">
        <f t="shared" si="388"/>
        <v>1</v>
      </c>
      <c r="LJ26" s="22">
        <f t="shared" si="389"/>
        <v>0</v>
      </c>
      <c r="LK26" s="22">
        <f t="shared" si="390"/>
        <v>0</v>
      </c>
      <c r="LL26" s="22">
        <f t="shared" si="391"/>
        <v>0</v>
      </c>
      <c r="LN26" s="22">
        <f t="shared" si="392"/>
        <v>5</v>
      </c>
      <c r="LQ26" s="22">
        <f t="shared" ref="LQ26:LR26" si="619">COUNTIFS($NG27:$NL36,NG36)</f>
        <v>2</v>
      </c>
      <c r="LR26" s="22">
        <f t="shared" si="619"/>
        <v>2</v>
      </c>
      <c r="LS26" s="22">
        <f t="shared" si="466"/>
        <v>2</v>
      </c>
      <c r="LT26" s="22">
        <f t="shared" si="467"/>
        <v>1</v>
      </c>
      <c r="LU26" s="22">
        <f t="shared" si="468"/>
        <v>2</v>
      </c>
      <c r="LV26" s="22">
        <f t="shared" si="394"/>
        <v>1</v>
      </c>
      <c r="LX26" s="22">
        <f t="shared" ref="LX26:MC26" si="620">COUNTIFS($NG26:$NL35,NG36)</f>
        <v>1</v>
      </c>
      <c r="LY26" s="22">
        <f t="shared" si="620"/>
        <v>1</v>
      </c>
      <c r="LZ26" s="22">
        <f t="shared" si="620"/>
        <v>1</v>
      </c>
      <c r="MA26" s="22">
        <f t="shared" si="620"/>
        <v>0</v>
      </c>
      <c r="MB26" s="22">
        <f t="shared" si="620"/>
        <v>1</v>
      </c>
      <c r="MC26" s="22">
        <f t="shared" si="620"/>
        <v>0</v>
      </c>
      <c r="ME26" s="22">
        <f t="shared" si="395"/>
        <v>0</v>
      </c>
      <c r="MF26" s="22">
        <f t="shared" si="396"/>
        <v>0</v>
      </c>
      <c r="MG26" s="22">
        <f t="shared" si="469"/>
        <v>0</v>
      </c>
      <c r="MH26" s="22">
        <f t="shared" si="470"/>
        <v>0</v>
      </c>
      <c r="MI26" s="22">
        <f t="shared" si="397"/>
        <v>0</v>
      </c>
      <c r="MJ26" s="22">
        <f t="shared" si="398"/>
        <v>0</v>
      </c>
      <c r="ML26" s="22">
        <f t="shared" si="471"/>
        <v>0</v>
      </c>
      <c r="MN26" s="22">
        <f t="shared" si="499"/>
        <v>0</v>
      </c>
      <c r="MO26" s="22">
        <f t="shared" si="500"/>
        <v>0</v>
      </c>
      <c r="MP26" s="22">
        <f t="shared" si="501"/>
        <v>0</v>
      </c>
      <c r="MQ26" s="22">
        <f t="shared" si="502"/>
        <v>0</v>
      </c>
      <c r="MR26" s="22">
        <f t="shared" si="503"/>
        <v>0</v>
      </c>
      <c r="MS26" s="22">
        <f t="shared" si="504"/>
        <v>0</v>
      </c>
      <c r="MU26" s="22">
        <f t="shared" si="472"/>
        <v>0</v>
      </c>
      <c r="MV26" s="22">
        <f t="shared" si="400"/>
        <v>0</v>
      </c>
      <c r="MW26" s="22">
        <f t="shared" si="473"/>
        <v>0</v>
      </c>
      <c r="MX26" s="22">
        <f>IF(COUNTIFS($NG27:$NL35,NJ36)&gt;0,0,1)</f>
        <v>1</v>
      </c>
      <c r="MY26" s="22">
        <f t="shared" si="485"/>
        <v>0</v>
      </c>
      <c r="MZ26" s="22">
        <f>IF(COUNTIFS($NG27:$NL35,NL36)&gt;0,0,1)</f>
        <v>1</v>
      </c>
      <c r="NA26" s="22">
        <f t="shared" si="402"/>
        <v>2</v>
      </c>
      <c r="NB26" s="22">
        <f t="shared" si="403"/>
        <v>2</v>
      </c>
      <c r="NC26" s="22">
        <f t="shared" si="404"/>
        <v>0</v>
      </c>
      <c r="ND26" s="22">
        <f t="shared" si="405"/>
        <v>26</v>
      </c>
      <c r="NE26" s="22">
        <f>COUNTIFS(RN$2:RN$206,ND26)</f>
        <v>3</v>
      </c>
      <c r="NG26" s="22">
        <v>14</v>
      </c>
      <c r="NH26" s="22">
        <v>39</v>
      </c>
      <c r="NI26" s="22">
        <v>41</v>
      </c>
      <c r="NJ26" s="22">
        <v>48</v>
      </c>
      <c r="NK26" s="22">
        <v>55</v>
      </c>
      <c r="NL26" s="22">
        <v>56</v>
      </c>
      <c r="NN26" s="1">
        <f t="shared" si="406"/>
        <v>1</v>
      </c>
      <c r="NO26" s="1">
        <f t="shared" si="407"/>
        <v>1</v>
      </c>
      <c r="NP26" s="30">
        <f t="shared" si="408"/>
        <v>2</v>
      </c>
      <c r="NR26" s="23">
        <f t="shared" si="409"/>
        <v>25</v>
      </c>
      <c r="NS26" s="23">
        <f t="shared" si="410"/>
        <v>2</v>
      </c>
      <c r="NT26" s="23">
        <f t="shared" si="411"/>
        <v>7</v>
      </c>
      <c r="NU26" s="23">
        <f t="shared" si="412"/>
        <v>7</v>
      </c>
      <c r="NV26" s="23">
        <f t="shared" si="413"/>
        <v>1</v>
      </c>
      <c r="NW26" s="23"/>
      <c r="NX26" s="23">
        <f t="shared" si="414"/>
        <v>4</v>
      </c>
      <c r="NY26" s="23"/>
      <c r="NZ26" s="1">
        <f t="shared" si="415"/>
        <v>2</v>
      </c>
      <c r="OA26" s="1">
        <f t="shared" si="255"/>
        <v>4</v>
      </c>
      <c r="OB26" s="1">
        <f t="shared" si="256"/>
        <v>5</v>
      </c>
      <c r="OC26" s="1">
        <f t="shared" si="257"/>
        <v>5</v>
      </c>
      <c r="OD26" s="1">
        <f t="shared" si="258"/>
        <v>6</v>
      </c>
      <c r="OE26" s="1">
        <f t="shared" si="259"/>
        <v>6</v>
      </c>
      <c r="OF26" s="1"/>
      <c r="OG26" s="1">
        <f t="shared" si="416"/>
        <v>4</v>
      </c>
      <c r="OH26" s="23"/>
      <c r="OI26" s="23">
        <f t="shared" si="474"/>
        <v>0</v>
      </c>
      <c r="OJ26" s="23">
        <f t="shared" si="417"/>
        <v>0</v>
      </c>
      <c r="OK26" s="23">
        <f t="shared" si="418"/>
        <v>0</v>
      </c>
      <c r="OL26" s="23">
        <f t="shared" si="419"/>
        <v>3</v>
      </c>
      <c r="OM26" s="23">
        <f t="shared" si="420"/>
        <v>0</v>
      </c>
      <c r="ON26" s="23">
        <f t="shared" si="421"/>
        <v>0</v>
      </c>
      <c r="OO26" s="23"/>
      <c r="OP26" s="1">
        <f t="shared" ref="OP26:OP89" si="621">COUNTIFS(OI26:ON26,"=0")</f>
        <v>5</v>
      </c>
      <c r="OQ26" s="1">
        <f t="shared" ref="OQ26:OQ89" si="622">COUNTIFS(OI26:ON26,"&gt;0")</f>
        <v>1</v>
      </c>
      <c r="OR26" s="1">
        <f t="shared" ref="OR26:OR89" si="623">IF(OP26&gt;0,SUMPRODUCT(1/COUNTIF(OI26:ON26,OI26:ON26))-1,SUMPRODUCT(1/COUNTIF(OI26:ON26,OI26:ON26)))</f>
        <v>1</v>
      </c>
      <c r="OS26" s="1">
        <f t="shared" ref="OS26:OS89" si="624">6-OP26</f>
        <v>1</v>
      </c>
      <c r="OT26" s="1">
        <f t="shared" ref="OT26:OT89" si="625">OR26-OS26</f>
        <v>0</v>
      </c>
      <c r="OU26" s="1">
        <f t="shared" si="426"/>
        <v>0</v>
      </c>
      <c r="OV26" s="19">
        <f t="shared" si="260"/>
        <v>2</v>
      </c>
      <c r="OW26" s="23"/>
      <c r="OX26" s="19">
        <f t="shared" si="427"/>
        <v>1</v>
      </c>
      <c r="OY26" s="23">
        <f t="shared" si="261"/>
        <v>2</v>
      </c>
      <c r="OZ26" s="23"/>
      <c r="PA26" s="1">
        <f t="shared" si="262"/>
        <v>1</v>
      </c>
      <c r="PB26" s="1"/>
      <c r="PC26" s="1"/>
      <c r="PD26" s="19">
        <f t="shared" si="263"/>
        <v>1</v>
      </c>
      <c r="PE26" s="1"/>
      <c r="PF26" s="24">
        <f t="shared" si="264"/>
        <v>0</v>
      </c>
      <c r="PG26"/>
      <c r="PI26" s="23">
        <f t="shared" si="476"/>
        <v>0</v>
      </c>
      <c r="PJ26" s="23">
        <f t="shared" si="265"/>
        <v>0</v>
      </c>
      <c r="PK26" s="23">
        <f t="shared" si="429"/>
        <v>0</v>
      </c>
      <c r="PL26" s="23">
        <f t="shared" si="266"/>
        <v>0</v>
      </c>
      <c r="PM26" s="23">
        <f t="shared" si="477"/>
        <v>0</v>
      </c>
      <c r="PN26" s="23">
        <f t="shared" si="267"/>
        <v>0</v>
      </c>
      <c r="PO26" s="23">
        <f t="shared" si="430"/>
        <v>3</v>
      </c>
      <c r="PP26" s="23">
        <f t="shared" si="268"/>
        <v>1</v>
      </c>
      <c r="PQ26" s="23">
        <f t="shared" si="431"/>
        <v>0</v>
      </c>
      <c r="PR26" s="23">
        <f t="shared" si="269"/>
        <v>0</v>
      </c>
      <c r="PS26" s="23">
        <f t="shared" si="432"/>
        <v>0</v>
      </c>
      <c r="PT26" s="23">
        <f t="shared" si="270"/>
        <v>0</v>
      </c>
      <c r="PV26" s="23">
        <f t="shared" si="271"/>
        <v>100</v>
      </c>
      <c r="PW26" s="23">
        <f t="shared" si="272"/>
        <v>100</v>
      </c>
      <c r="PX26" s="23">
        <f t="shared" si="273"/>
        <v>100</v>
      </c>
      <c r="PY26" s="23">
        <f t="shared" si="274"/>
        <v>100</v>
      </c>
      <c r="PZ26" s="23">
        <f t="shared" si="275"/>
        <v>100</v>
      </c>
      <c r="QA26" s="23">
        <f t="shared" si="276"/>
        <v>100</v>
      </c>
      <c r="QB26" s="23"/>
      <c r="QC26" s="23">
        <f t="shared" si="277"/>
        <v>100</v>
      </c>
      <c r="QD26" s="23">
        <f t="shared" si="278"/>
        <v>100</v>
      </c>
      <c r="QE26" s="23">
        <f t="shared" si="279"/>
        <v>100</v>
      </c>
      <c r="QF26" s="23">
        <f t="shared" si="280"/>
        <v>100</v>
      </c>
      <c r="QG26" s="23">
        <f t="shared" si="281"/>
        <v>100</v>
      </c>
      <c r="QH26" s="23">
        <f t="shared" si="282"/>
        <v>100</v>
      </c>
      <c r="QI26" s="23"/>
      <c r="QJ26" s="23">
        <f t="shared" si="283"/>
        <v>100</v>
      </c>
      <c r="QK26" s="23">
        <f t="shared" si="284"/>
        <v>100</v>
      </c>
      <c r="QL26" s="23">
        <f t="shared" si="285"/>
        <v>100</v>
      </c>
      <c r="QM26" s="23">
        <f t="shared" si="286"/>
        <v>100</v>
      </c>
      <c r="QN26" s="23">
        <f t="shared" si="287"/>
        <v>100</v>
      </c>
      <c r="QO26" s="23">
        <f t="shared" si="288"/>
        <v>100</v>
      </c>
      <c r="QP26" s="23"/>
      <c r="QQ26" s="23">
        <f t="shared" si="289"/>
        <v>100</v>
      </c>
      <c r="QR26" s="23">
        <f t="shared" si="290"/>
        <v>100</v>
      </c>
      <c r="QS26" s="23">
        <f t="shared" si="291"/>
        <v>100</v>
      </c>
      <c r="QT26" s="23">
        <f t="shared" si="292"/>
        <v>100</v>
      </c>
      <c r="QU26" s="23">
        <f t="shared" si="293"/>
        <v>3</v>
      </c>
      <c r="QV26" s="23">
        <f t="shared" si="294"/>
        <v>100</v>
      </c>
      <c r="QW26" s="23"/>
      <c r="QX26" s="23">
        <f t="shared" si="295"/>
        <v>100</v>
      </c>
      <c r="QY26" s="23">
        <f t="shared" si="296"/>
        <v>100</v>
      </c>
      <c r="QZ26" s="23">
        <f t="shared" si="297"/>
        <v>100</v>
      </c>
      <c r="RA26" s="23">
        <f t="shared" si="298"/>
        <v>100</v>
      </c>
      <c r="RB26" s="23">
        <f t="shared" si="299"/>
        <v>100</v>
      </c>
      <c r="RC26" s="23">
        <f t="shared" si="300"/>
        <v>100</v>
      </c>
      <c r="RD26" s="23"/>
      <c r="RE26" s="23">
        <f t="shared" si="301"/>
        <v>100</v>
      </c>
      <c r="RF26" s="23">
        <f t="shared" si="302"/>
        <v>100</v>
      </c>
      <c r="RG26" s="23">
        <f t="shared" si="303"/>
        <v>100</v>
      </c>
      <c r="RH26" s="23">
        <f t="shared" si="304"/>
        <v>100</v>
      </c>
      <c r="RI26" s="23">
        <f t="shared" si="305"/>
        <v>100</v>
      </c>
      <c r="RJ26" s="23">
        <f t="shared" si="306"/>
        <v>100</v>
      </c>
      <c r="RL26" s="22">
        <f>SUM(IF(FREQUENCY(NG27:NL35,NG27:NL35)&gt;0,1))</f>
        <v>37</v>
      </c>
      <c r="RM26" s="22">
        <f t="shared" si="478"/>
        <v>18</v>
      </c>
      <c r="RN26" s="22">
        <f t="shared" si="591"/>
        <v>17</v>
      </c>
      <c r="RO26" s="22" t="str">
        <f t="shared" ref="RO26:TU26" si="626">IF(COUNTIFS($NG26:$NL35,RO$1),"x",RO$1)</f>
        <v>x</v>
      </c>
      <c r="RP26" s="22" t="str">
        <f t="shared" si="626"/>
        <v>x</v>
      </c>
      <c r="RQ26" s="22" t="str">
        <f t="shared" si="626"/>
        <v>x</v>
      </c>
      <c r="RR26" s="22" t="str">
        <f t="shared" si="626"/>
        <v>x</v>
      </c>
      <c r="RS26" s="22" t="str">
        <f t="shared" si="626"/>
        <v>x</v>
      </c>
      <c r="RT26" s="22">
        <f t="shared" si="626"/>
        <v>6</v>
      </c>
      <c r="RU26" s="22">
        <f t="shared" si="626"/>
        <v>7</v>
      </c>
      <c r="RV26" s="22" t="str">
        <f t="shared" si="626"/>
        <v>x</v>
      </c>
      <c r="RW26" s="22">
        <f t="shared" si="626"/>
        <v>9</v>
      </c>
      <c r="RX26" s="22" t="str">
        <f t="shared" si="626"/>
        <v>x</v>
      </c>
      <c r="RY26" s="22" t="str">
        <f t="shared" si="626"/>
        <v>x</v>
      </c>
      <c r="RZ26" s="22" t="str">
        <f t="shared" si="626"/>
        <v>x</v>
      </c>
      <c r="SA26" s="22" t="str">
        <f t="shared" si="626"/>
        <v>x</v>
      </c>
      <c r="SB26" s="22" t="str">
        <f t="shared" si="626"/>
        <v>x</v>
      </c>
      <c r="SC26" s="22">
        <f t="shared" si="626"/>
        <v>15</v>
      </c>
      <c r="SD26" s="22" t="str">
        <f t="shared" si="626"/>
        <v>x</v>
      </c>
      <c r="SE26" s="22" t="str">
        <f t="shared" si="626"/>
        <v>x</v>
      </c>
      <c r="SF26" s="22">
        <f t="shared" si="626"/>
        <v>18</v>
      </c>
      <c r="SG26" s="22">
        <f t="shared" si="626"/>
        <v>19</v>
      </c>
      <c r="SH26" s="22" t="str">
        <f t="shared" si="626"/>
        <v>x</v>
      </c>
      <c r="SI26" s="22">
        <f t="shared" si="626"/>
        <v>21</v>
      </c>
      <c r="SJ26" s="22" t="str">
        <f t="shared" si="626"/>
        <v>x</v>
      </c>
      <c r="SK26" s="22" t="str">
        <f t="shared" si="626"/>
        <v>x</v>
      </c>
      <c r="SL26" s="22" t="str">
        <f t="shared" si="626"/>
        <v>x</v>
      </c>
      <c r="SM26" s="22" t="str">
        <f t="shared" si="626"/>
        <v>x</v>
      </c>
      <c r="SN26" s="22" t="str">
        <f t="shared" si="626"/>
        <v>x</v>
      </c>
      <c r="SO26" s="22" t="str">
        <f t="shared" si="626"/>
        <v>x</v>
      </c>
      <c r="SP26" s="22" t="str">
        <f t="shared" si="626"/>
        <v>x</v>
      </c>
      <c r="SQ26" s="22" t="str">
        <f t="shared" si="626"/>
        <v>x</v>
      </c>
      <c r="SR26" s="22">
        <f t="shared" si="626"/>
        <v>30</v>
      </c>
      <c r="SS26" s="22" t="str">
        <f t="shared" si="626"/>
        <v>x</v>
      </c>
      <c r="ST26" s="22" t="str">
        <f t="shared" si="626"/>
        <v>x</v>
      </c>
      <c r="SU26" s="22" t="str">
        <f t="shared" si="626"/>
        <v>x</v>
      </c>
      <c r="SV26" s="22" t="str">
        <f t="shared" si="626"/>
        <v>x</v>
      </c>
      <c r="SW26" s="22" t="str">
        <f t="shared" si="626"/>
        <v>x</v>
      </c>
      <c r="SX26" s="22">
        <f t="shared" si="626"/>
        <v>36</v>
      </c>
      <c r="SY26" s="22" t="str">
        <f t="shared" si="626"/>
        <v>x</v>
      </c>
      <c r="SZ26" s="22">
        <f t="shared" si="626"/>
        <v>38</v>
      </c>
      <c r="TA26" s="22" t="str">
        <f t="shared" si="626"/>
        <v>x</v>
      </c>
      <c r="TB26" s="22">
        <f t="shared" si="626"/>
        <v>40</v>
      </c>
      <c r="TC26" s="22" t="str">
        <f t="shared" si="626"/>
        <v>x</v>
      </c>
      <c r="TD26" s="22">
        <f t="shared" si="626"/>
        <v>42</v>
      </c>
      <c r="TE26" s="22" t="str">
        <f t="shared" si="626"/>
        <v>x</v>
      </c>
      <c r="TF26" s="22" t="str">
        <f t="shared" si="626"/>
        <v>x</v>
      </c>
      <c r="TG26" s="22" t="str">
        <f t="shared" si="626"/>
        <v>x</v>
      </c>
      <c r="TH26" s="22">
        <f t="shared" si="626"/>
        <v>46</v>
      </c>
      <c r="TI26" s="22" t="str">
        <f t="shared" si="626"/>
        <v>x</v>
      </c>
      <c r="TJ26" s="22" t="str">
        <f t="shared" si="626"/>
        <v>x</v>
      </c>
      <c r="TK26" s="22">
        <f t="shared" si="626"/>
        <v>49</v>
      </c>
      <c r="TL26" s="22" t="str">
        <f t="shared" si="626"/>
        <v>x</v>
      </c>
      <c r="TM26" s="22" t="str">
        <f t="shared" si="626"/>
        <v>x</v>
      </c>
      <c r="TN26" s="22" t="str">
        <f t="shared" si="626"/>
        <v>x</v>
      </c>
      <c r="TO26" s="22" t="str">
        <f t="shared" si="626"/>
        <v>x</v>
      </c>
      <c r="TP26" s="22">
        <f t="shared" si="626"/>
        <v>54</v>
      </c>
      <c r="TQ26" s="22" t="str">
        <f t="shared" si="626"/>
        <v>x</v>
      </c>
      <c r="TR26" s="22" t="str">
        <f t="shared" si="626"/>
        <v>x</v>
      </c>
      <c r="TS26" s="22">
        <f t="shared" si="626"/>
        <v>57</v>
      </c>
      <c r="TT26" s="22" t="str">
        <f t="shared" si="626"/>
        <v>x</v>
      </c>
      <c r="TU26" s="22">
        <f t="shared" si="626"/>
        <v>59</v>
      </c>
      <c r="TV26" s="22">
        <f t="shared" si="436"/>
        <v>18</v>
      </c>
      <c r="TW26" s="22" t="str">
        <f t="shared" ref="TW26:WC26" si="627">IF(COUNTIFS($NG26:$NL34,TW$1),"x",TW$1)</f>
        <v>x</v>
      </c>
      <c r="TX26" s="22" t="str">
        <f t="shared" si="627"/>
        <v>x</v>
      </c>
      <c r="TY26" s="22" t="str">
        <f t="shared" si="627"/>
        <v>x</v>
      </c>
      <c r="TZ26" s="22" t="str">
        <f t="shared" si="627"/>
        <v>x</v>
      </c>
      <c r="UA26" s="22" t="str">
        <f t="shared" si="627"/>
        <v>x</v>
      </c>
      <c r="UB26" s="22">
        <f t="shared" si="627"/>
        <v>6</v>
      </c>
      <c r="UC26" s="22">
        <f t="shared" si="627"/>
        <v>7</v>
      </c>
      <c r="UD26" s="22" t="str">
        <f t="shared" si="627"/>
        <v>x</v>
      </c>
      <c r="UE26" s="22">
        <f t="shared" si="627"/>
        <v>9</v>
      </c>
      <c r="UF26" s="22" t="str">
        <f t="shared" si="627"/>
        <v>x</v>
      </c>
      <c r="UG26" s="22" t="str">
        <f t="shared" si="627"/>
        <v>x</v>
      </c>
      <c r="UH26" s="22" t="str">
        <f t="shared" si="627"/>
        <v>x</v>
      </c>
      <c r="UI26" s="22" t="str">
        <f t="shared" si="627"/>
        <v>x</v>
      </c>
      <c r="UJ26" s="22" t="str">
        <f t="shared" si="627"/>
        <v>x</v>
      </c>
      <c r="UK26" s="22">
        <f t="shared" si="627"/>
        <v>15</v>
      </c>
      <c r="UL26" s="22" t="str">
        <f t="shared" si="627"/>
        <v>x</v>
      </c>
      <c r="UM26" s="22" t="str">
        <f t="shared" si="627"/>
        <v>x</v>
      </c>
      <c r="UN26" s="22">
        <f t="shared" si="627"/>
        <v>18</v>
      </c>
      <c r="UO26" s="22">
        <f t="shared" si="627"/>
        <v>19</v>
      </c>
      <c r="UP26" s="22">
        <f t="shared" si="627"/>
        <v>20</v>
      </c>
      <c r="UQ26" s="22">
        <f t="shared" si="627"/>
        <v>21</v>
      </c>
      <c r="UR26" s="22" t="str">
        <f t="shared" si="627"/>
        <v>x</v>
      </c>
      <c r="US26" s="22" t="str">
        <f t="shared" si="627"/>
        <v>x</v>
      </c>
      <c r="UT26" s="22" t="str">
        <f t="shared" si="627"/>
        <v>x</v>
      </c>
      <c r="UU26" s="22" t="str">
        <f t="shared" si="627"/>
        <v>x</v>
      </c>
      <c r="UV26" s="22" t="str">
        <f t="shared" si="627"/>
        <v>x</v>
      </c>
      <c r="UW26" s="22" t="str">
        <f t="shared" si="627"/>
        <v>x</v>
      </c>
      <c r="UX26" s="22" t="str">
        <f t="shared" si="627"/>
        <v>x</v>
      </c>
      <c r="UY26" s="22" t="str">
        <f t="shared" si="627"/>
        <v>x</v>
      </c>
      <c r="UZ26" s="22">
        <f t="shared" si="627"/>
        <v>30</v>
      </c>
      <c r="VA26" s="22" t="str">
        <f t="shared" si="627"/>
        <v>x</v>
      </c>
      <c r="VB26" s="22" t="str">
        <f t="shared" si="627"/>
        <v>x</v>
      </c>
      <c r="VC26" s="22" t="str">
        <f t="shared" si="627"/>
        <v>x</v>
      </c>
      <c r="VD26" s="22" t="str">
        <f t="shared" si="627"/>
        <v>x</v>
      </c>
      <c r="VE26" s="22" t="str">
        <f t="shared" si="627"/>
        <v>x</v>
      </c>
      <c r="VF26" s="22">
        <f t="shared" si="627"/>
        <v>36</v>
      </c>
      <c r="VG26" s="22" t="str">
        <f t="shared" si="627"/>
        <v>x</v>
      </c>
      <c r="VH26" s="22">
        <f t="shared" si="627"/>
        <v>38</v>
      </c>
      <c r="VI26" s="22" t="str">
        <f t="shared" si="627"/>
        <v>x</v>
      </c>
      <c r="VJ26" s="22">
        <f t="shared" si="627"/>
        <v>40</v>
      </c>
      <c r="VK26" s="22" t="str">
        <f t="shared" si="627"/>
        <v>x</v>
      </c>
      <c r="VL26" s="22">
        <f t="shared" si="627"/>
        <v>42</v>
      </c>
      <c r="VM26" s="22" t="str">
        <f t="shared" si="627"/>
        <v>x</v>
      </c>
      <c r="VN26" s="22" t="str">
        <f t="shared" si="627"/>
        <v>x</v>
      </c>
      <c r="VO26" s="22" t="str">
        <f t="shared" si="627"/>
        <v>x</v>
      </c>
      <c r="VP26" s="22">
        <f t="shared" si="627"/>
        <v>46</v>
      </c>
      <c r="VQ26" s="22" t="str">
        <f t="shared" si="627"/>
        <v>x</v>
      </c>
      <c r="VR26" s="22" t="str">
        <f t="shared" si="627"/>
        <v>x</v>
      </c>
      <c r="VS26" s="22">
        <f t="shared" si="627"/>
        <v>49</v>
      </c>
      <c r="VT26" s="22" t="str">
        <f t="shared" si="627"/>
        <v>x</v>
      </c>
      <c r="VU26" s="22" t="str">
        <f t="shared" si="627"/>
        <v>x</v>
      </c>
      <c r="VV26" s="22" t="str">
        <f t="shared" si="627"/>
        <v>x</v>
      </c>
      <c r="VW26" s="22" t="str">
        <f t="shared" si="627"/>
        <v>x</v>
      </c>
      <c r="VX26" s="22">
        <f t="shared" si="627"/>
        <v>54</v>
      </c>
      <c r="VY26" s="22" t="str">
        <f t="shared" si="627"/>
        <v>x</v>
      </c>
      <c r="VZ26" s="22" t="str">
        <f t="shared" si="627"/>
        <v>x</v>
      </c>
      <c r="WA26" s="22">
        <f t="shared" si="627"/>
        <v>57</v>
      </c>
      <c r="WB26" s="22" t="str">
        <f t="shared" si="627"/>
        <v>x</v>
      </c>
      <c r="WC26" s="22">
        <f t="shared" si="627"/>
        <v>59</v>
      </c>
      <c r="WE26" s="22">
        <f>COUNTIFS(NG26:NL26,"&lt;10")</f>
        <v>0</v>
      </c>
      <c r="WF26" s="22">
        <f t="shared" si="438"/>
        <v>1</v>
      </c>
      <c r="WG26" s="22">
        <f t="shared" si="309"/>
        <v>0</v>
      </c>
      <c r="WH26" s="22">
        <f t="shared" si="310"/>
        <v>1</v>
      </c>
      <c r="WI26" s="22">
        <f t="shared" si="311"/>
        <v>2</v>
      </c>
      <c r="WJ26" s="22">
        <f t="shared" si="312"/>
        <v>2</v>
      </c>
      <c r="WL26" s="1">
        <f t="shared" si="439"/>
        <v>0</v>
      </c>
      <c r="WM26" s="1">
        <f t="shared" si="440"/>
        <v>0</v>
      </c>
      <c r="WN26" s="1">
        <f t="shared" si="441"/>
        <v>0</v>
      </c>
      <c r="WO26" s="1">
        <f t="shared" si="442"/>
        <v>3</v>
      </c>
      <c r="WP26" s="1">
        <f t="shared" si="443"/>
        <v>0</v>
      </c>
      <c r="WQ26" s="1">
        <f t="shared" si="444"/>
        <v>0</v>
      </c>
      <c r="WR26"/>
      <c r="WS26">
        <f t="shared" si="445"/>
        <v>100</v>
      </c>
      <c r="WT26">
        <f t="shared" si="446"/>
        <v>100</v>
      </c>
      <c r="WU26">
        <f t="shared" si="447"/>
        <v>100</v>
      </c>
      <c r="WV26">
        <f t="shared" si="448"/>
        <v>3</v>
      </c>
      <c r="WW26">
        <f t="shared" si="449"/>
        <v>100</v>
      </c>
      <c r="WX26">
        <f t="shared" si="450"/>
        <v>100</v>
      </c>
      <c r="WY26" s="4"/>
      <c r="WZ26" s="4">
        <f t="shared" si="451"/>
        <v>3</v>
      </c>
      <c r="XA26" s="4"/>
      <c r="XB26" s="3">
        <f t="shared" si="452"/>
        <v>3</v>
      </c>
      <c r="XC26" s="4"/>
      <c r="XD26" s="3">
        <f t="shared" si="453"/>
        <v>1</v>
      </c>
      <c r="XE26" s="4">
        <f t="shared" si="454"/>
        <v>1</v>
      </c>
      <c r="XF26" s="4"/>
      <c r="XG26" s="4">
        <f t="shared" si="455"/>
        <v>1</v>
      </c>
      <c r="XI26" s="4">
        <v>0.33333333333333331</v>
      </c>
      <c r="XK26">
        <f t="shared" si="456"/>
        <v>1</v>
      </c>
      <c r="XM26">
        <f t="shared" si="482"/>
        <v>0</v>
      </c>
      <c r="XN26">
        <f t="shared" si="457"/>
        <v>0</v>
      </c>
      <c r="XO26" s="1">
        <f t="shared" si="458"/>
        <v>0</v>
      </c>
      <c r="XP26">
        <f t="shared" si="459"/>
        <v>0</v>
      </c>
      <c r="XR26">
        <f t="shared" si="460"/>
        <v>1</v>
      </c>
    </row>
    <row r="27" spans="4:642">
      <c r="D27" s="4">
        <f t="shared" si="118"/>
        <v>0</v>
      </c>
      <c r="E27" s="4">
        <f t="shared" si="119"/>
        <v>0</v>
      </c>
      <c r="F27" s="4">
        <f t="shared" si="120"/>
        <v>0</v>
      </c>
      <c r="G27" s="4">
        <f t="shared" si="121"/>
        <v>0</v>
      </c>
      <c r="H27" s="4">
        <f t="shared" si="122"/>
        <v>0</v>
      </c>
      <c r="I27" s="4">
        <f t="shared" si="123"/>
        <v>0</v>
      </c>
      <c r="J27" s="4">
        <f t="shared" si="124"/>
        <v>0</v>
      </c>
      <c r="K27" s="4">
        <f t="shared" si="125"/>
        <v>0</v>
      </c>
      <c r="L27" s="4">
        <f t="shared" si="126"/>
        <v>0</v>
      </c>
      <c r="M27" s="4">
        <f t="shared" si="314"/>
        <v>0</v>
      </c>
      <c r="N27" s="4">
        <f t="shared" si="127"/>
        <v>0</v>
      </c>
      <c r="O27" s="4">
        <f t="shared" si="128"/>
        <v>0</v>
      </c>
      <c r="P27" s="4">
        <f t="shared" si="129"/>
        <v>13</v>
      </c>
      <c r="Q27" s="4">
        <f t="shared" si="130"/>
        <v>0</v>
      </c>
      <c r="R27" s="4">
        <f t="shared" si="131"/>
        <v>0</v>
      </c>
      <c r="S27" s="4">
        <f t="shared" si="132"/>
        <v>0</v>
      </c>
      <c r="T27" s="4">
        <f t="shared" si="133"/>
        <v>0</v>
      </c>
      <c r="U27" s="4">
        <f t="shared" si="134"/>
        <v>0</v>
      </c>
      <c r="V27" s="4">
        <f t="shared" si="135"/>
        <v>0</v>
      </c>
      <c r="W27" s="4">
        <f t="shared" si="136"/>
        <v>0</v>
      </c>
      <c r="X27" s="4">
        <f t="shared" si="137"/>
        <v>0</v>
      </c>
      <c r="Y27" s="4">
        <f t="shared" si="138"/>
        <v>0</v>
      </c>
      <c r="Z27" s="4">
        <f t="shared" si="139"/>
        <v>0</v>
      </c>
      <c r="AA27" s="4">
        <f t="shared" si="140"/>
        <v>0</v>
      </c>
      <c r="AB27" s="4">
        <f t="shared" si="141"/>
        <v>20</v>
      </c>
      <c r="AC27" s="4">
        <f t="shared" si="142"/>
        <v>0</v>
      </c>
      <c r="AD27" s="4">
        <f t="shared" si="143"/>
        <v>27</v>
      </c>
      <c r="AE27" s="4">
        <f t="shared" si="144"/>
        <v>0</v>
      </c>
      <c r="AF27" s="4">
        <f t="shared" si="145"/>
        <v>0</v>
      </c>
      <c r="AG27" s="4">
        <f t="shared" si="146"/>
        <v>0</v>
      </c>
      <c r="AH27" s="4">
        <f t="shared" si="147"/>
        <v>0</v>
      </c>
      <c r="AI27" s="4">
        <f t="shared" si="148"/>
        <v>0</v>
      </c>
      <c r="AJ27" s="4">
        <f t="shared" si="149"/>
        <v>0</v>
      </c>
      <c r="AK27" s="4">
        <f t="shared" si="150"/>
        <v>0</v>
      </c>
      <c r="AL27" s="4">
        <f t="shared" si="151"/>
        <v>0</v>
      </c>
      <c r="AM27" s="4">
        <f t="shared" si="152"/>
        <v>0</v>
      </c>
      <c r="AN27" s="4">
        <f t="shared" si="153"/>
        <v>0</v>
      </c>
      <c r="AO27" s="4">
        <f t="shared" si="154"/>
        <v>0</v>
      </c>
      <c r="AP27" s="4">
        <f t="shared" si="155"/>
        <v>0</v>
      </c>
      <c r="AQ27" s="4">
        <f t="shared" si="156"/>
        <v>0</v>
      </c>
      <c r="AR27" s="4">
        <f t="shared" si="157"/>
        <v>0</v>
      </c>
      <c r="AS27" s="4">
        <f t="shared" si="158"/>
        <v>0</v>
      </c>
      <c r="AT27" s="4">
        <f t="shared" si="159"/>
        <v>0</v>
      </c>
      <c r="AU27" s="4">
        <f t="shared" si="160"/>
        <v>0</v>
      </c>
      <c r="AV27" s="4">
        <f t="shared" si="161"/>
        <v>0</v>
      </c>
      <c r="AW27" s="4">
        <f t="shared" si="162"/>
        <v>0</v>
      </c>
      <c r="AX27" s="4">
        <f t="shared" si="163"/>
        <v>0</v>
      </c>
      <c r="AY27" s="4">
        <f t="shared" si="164"/>
        <v>0</v>
      </c>
      <c r="AZ27" s="4">
        <f t="shared" si="165"/>
        <v>0</v>
      </c>
      <c r="BA27" s="4">
        <f t="shared" si="166"/>
        <v>24</v>
      </c>
      <c r="BB27" s="4">
        <f t="shared" si="167"/>
        <v>12</v>
      </c>
      <c r="BC27" s="4">
        <f t="shared" si="168"/>
        <v>0</v>
      </c>
      <c r="BD27" s="4">
        <f t="shared" si="169"/>
        <v>0</v>
      </c>
      <c r="BE27" s="4">
        <f t="shared" si="170"/>
        <v>0</v>
      </c>
      <c r="BF27" s="4">
        <f t="shared" si="171"/>
        <v>0</v>
      </c>
      <c r="BG27" s="4">
        <f t="shared" si="172"/>
        <v>0</v>
      </c>
      <c r="BH27" s="4">
        <f t="shared" si="173"/>
        <v>0</v>
      </c>
      <c r="BI27" s="4">
        <f t="shared" si="174"/>
        <v>22</v>
      </c>
      <c r="BJ27" s="4">
        <f t="shared" si="175"/>
        <v>0</v>
      </c>
      <c r="BK27" s="4">
        <f t="shared" si="315"/>
        <v>19.666666666666668</v>
      </c>
      <c r="BL27" s="4">
        <f t="shared" si="316"/>
        <v>18.305084745762713</v>
      </c>
      <c r="BM27" s="4">
        <f t="shared" si="317"/>
        <v>25.627118644067796</v>
      </c>
      <c r="BN27" s="4">
        <f t="shared" si="318"/>
        <v>10.983050847457628</v>
      </c>
      <c r="BO27" s="4">
        <f t="shared" si="319"/>
        <v>18.305084745762713</v>
      </c>
      <c r="BP27" s="4">
        <f t="shared" si="320"/>
        <v>1080</v>
      </c>
      <c r="BQ27" s="4">
        <f>COUNTIFS($NG27:$NL$206,EF$1)</f>
        <v>13</v>
      </c>
      <c r="BR27" s="4">
        <f>COUNTIFS($NG27:$NL$206,EG$1)</f>
        <v>22</v>
      </c>
      <c r="BS27" s="4">
        <f>COUNTIFS($NG27:$NL$206,EH$1)</f>
        <v>20</v>
      </c>
      <c r="BT27" s="4">
        <f>COUNTIFS($NG27:$NL$206,EI$1)</f>
        <v>21</v>
      </c>
      <c r="BU27" s="4">
        <f>COUNTIFS($NG27:$NL$206,EJ$1)</f>
        <v>23</v>
      </c>
      <c r="BV27" s="4">
        <f>COUNTIFS($NG27:$NL$206,EK$1)</f>
        <v>16</v>
      </c>
      <c r="BW27" s="4">
        <f>COUNTIFS($NG27:$NL$206,EL$1)</f>
        <v>12</v>
      </c>
      <c r="BX27" s="4">
        <f>COUNTIFS($NG27:$NL$206,EM$1)</f>
        <v>16</v>
      </c>
      <c r="BY27" s="4">
        <f>COUNTIFS($NG27:$NL$206,EN$1)</f>
        <v>24</v>
      </c>
      <c r="BZ27" s="4">
        <f>COUNTIFS($NG27:$NL$206,EO$1)</f>
        <v>23</v>
      </c>
      <c r="CA27" s="4">
        <f>COUNTIFS($NG27:$NL$206,EP$1)</f>
        <v>25</v>
      </c>
      <c r="CB27" s="4">
        <f>COUNTIFS($NG27:$NL$206,EQ$1)</f>
        <v>22</v>
      </c>
      <c r="CC27" s="4">
        <f>COUNTIFS($NG27:$NL$206,ER$1)</f>
        <v>13</v>
      </c>
      <c r="CD27" s="4">
        <f>COUNTIFS($NG27:$NL$206,ES$1)</f>
        <v>15</v>
      </c>
      <c r="CE27" s="4">
        <f>COUNTIFS($NG27:$NL$206,ET$1)</f>
        <v>19</v>
      </c>
      <c r="CF27" s="4">
        <f>COUNTIFS($NG27:$NL$206,EU$1)</f>
        <v>16</v>
      </c>
      <c r="CG27" s="4">
        <f>COUNTIFS($NG27:$NL$206,EV$1)</f>
        <v>26</v>
      </c>
      <c r="CH27" s="4">
        <f>COUNTIFS($NG27:$NL$206,EW$1)</f>
        <v>12</v>
      </c>
      <c r="CI27" s="4">
        <f>COUNTIFS($NG27:$NL$206,EX$1)</f>
        <v>21</v>
      </c>
      <c r="CJ27" s="4">
        <f>COUNTIFS($NG27:$NL$206,EY$1)</f>
        <v>17</v>
      </c>
      <c r="CK27" s="4">
        <f>COUNTIFS($NG27:$NL$206,EZ$1)</f>
        <v>20</v>
      </c>
      <c r="CL27" s="4">
        <f>COUNTIFS($NG27:$NL$206,FA$1)</f>
        <v>21</v>
      </c>
      <c r="CM27" s="4">
        <f>COUNTIFS($NG27:$NL$206,FB$1)</f>
        <v>17</v>
      </c>
      <c r="CN27" s="4">
        <f>COUNTIFS($NG27:$NL$206,FC$1)</f>
        <v>15</v>
      </c>
      <c r="CO27" s="4">
        <f>COUNTIFS($NG27:$NL$206,FD$1)</f>
        <v>20</v>
      </c>
      <c r="CP27" s="4">
        <f>COUNTIFS($NG27:$NL$206,FE$1)</f>
        <v>16</v>
      </c>
      <c r="CQ27" s="4">
        <f>COUNTIFS($NG27:$NL$206,FF$1)</f>
        <v>27</v>
      </c>
      <c r="CR27" s="4">
        <f>COUNTIFS($NG27:$NL$206,FG$1)</f>
        <v>21</v>
      </c>
      <c r="CS27" s="4">
        <f>COUNTIFS($NG27:$NL$206,FH$1)</f>
        <v>21</v>
      </c>
      <c r="CT27" s="4">
        <f>COUNTIFS($NG27:$NL$206,FI$1)</f>
        <v>21</v>
      </c>
      <c r="CU27" s="4">
        <f>COUNTIFS($NG27:$NL$206,FJ$1)</f>
        <v>22</v>
      </c>
      <c r="CV27" s="4">
        <f>COUNTIFS($NG27:$NL$206,FK$1)</f>
        <v>12</v>
      </c>
      <c r="CW27" s="4">
        <f>COUNTIFS($NG27:$NL$206,FL$1)</f>
        <v>13</v>
      </c>
      <c r="CX27" s="4">
        <f>COUNTIFS($NG27:$NL$206,FM$1)</f>
        <v>19</v>
      </c>
      <c r="CY27" s="4">
        <f>COUNTIFS($NG27:$NL$206,FN$1)</f>
        <v>20</v>
      </c>
      <c r="CZ27" s="4">
        <f>COUNTIFS($NG27:$NL$206,FO$1)</f>
        <v>12</v>
      </c>
      <c r="DA27" s="4">
        <f>COUNTIFS($NG27:$NL$206,FP$1)</f>
        <v>18</v>
      </c>
      <c r="DB27" s="4">
        <f>COUNTIFS($NG27:$NL$206,FQ$1)</f>
        <v>14</v>
      </c>
      <c r="DC27" s="4">
        <f>COUNTIFS($NG27:$NL$206,FR$1)</f>
        <v>15</v>
      </c>
      <c r="DD27" s="4">
        <f>COUNTIFS($NG27:$NL$206,FS$1)</f>
        <v>11</v>
      </c>
      <c r="DE27" s="4">
        <f>COUNTIFS($NG27:$NL$206,FT$1)</f>
        <v>19</v>
      </c>
      <c r="DF27" s="4">
        <f>COUNTIFS($NG27:$NL$206,FU$1)</f>
        <v>16</v>
      </c>
      <c r="DG27" s="4">
        <f>COUNTIFS($NG27:$NL$206,FV$1)</f>
        <v>17</v>
      </c>
      <c r="DH27" s="4">
        <f>COUNTIFS($NG27:$NL$206,FW$1)</f>
        <v>21</v>
      </c>
      <c r="DI27" s="4">
        <f>COUNTIFS($NG27:$NL$206,FX$1)</f>
        <v>21</v>
      </c>
      <c r="DJ27" s="4">
        <f>COUNTIFS($NG27:$NL$206,FY$1)</f>
        <v>18</v>
      </c>
      <c r="DK27" s="4">
        <f>COUNTIFS($NG27:$NL$206,FZ$1)</f>
        <v>12</v>
      </c>
      <c r="DL27" s="4">
        <f>COUNTIFS($NG27:$NL$206,GA$1)</f>
        <v>17</v>
      </c>
      <c r="DM27" s="4">
        <f>COUNTIFS($NG27:$NL$206,GB$1)</f>
        <v>10</v>
      </c>
      <c r="DN27" s="4">
        <f>COUNTIFS($NG27:$NL$206,GC$1)</f>
        <v>24</v>
      </c>
      <c r="DO27" s="4">
        <f>COUNTIFS($NG27:$NL$206,GD$1)</f>
        <v>12</v>
      </c>
      <c r="DP27" s="4">
        <f>COUNTIFS($NG27:$NL$206,GE$1)</f>
        <v>27</v>
      </c>
      <c r="DQ27" s="4">
        <f>COUNTIFS($NG27:$NL$206,GF$1)</f>
        <v>21</v>
      </c>
      <c r="DR27" s="4">
        <f>COUNTIFS($NG27:$NL$206,GG$1)</f>
        <v>12</v>
      </c>
      <c r="DS27" s="4">
        <f>COUNTIFS($NG27:$NL$206,GH$1)</f>
        <v>22</v>
      </c>
      <c r="DT27" s="4">
        <f>COUNTIFS($NG27:$NL$206,GI$1)</f>
        <v>14</v>
      </c>
      <c r="DU27" s="4">
        <f>COUNTIFS($NG27:$NL$206,GJ$1)</f>
        <v>20</v>
      </c>
      <c r="DV27" s="4">
        <f>COUNTIFS($NG27:$NL$206,GK$1)</f>
        <v>22</v>
      </c>
      <c r="DW27" s="4">
        <f>COUNTIFS($NG27:$NL$206,GL$1)</f>
        <v>24</v>
      </c>
      <c r="DZ27" s="4">
        <f t="shared" si="550"/>
        <v>39</v>
      </c>
      <c r="EA27" s="4">
        <f t="shared" si="551"/>
        <v>19</v>
      </c>
      <c r="EB27" s="4">
        <f t="shared" si="552"/>
        <v>19</v>
      </c>
      <c r="EC27" s="4">
        <f t="shared" si="553"/>
        <v>1</v>
      </c>
      <c r="ED27" s="4">
        <f t="shared" si="554"/>
        <v>0</v>
      </c>
      <c r="EF27" s="4">
        <f t="shared" ref="EF27:GL27" si="628">COUNTIFS($NG27:$NL36,EF$1)</f>
        <v>1</v>
      </c>
      <c r="EG27" s="4">
        <f t="shared" si="628"/>
        <v>1</v>
      </c>
      <c r="EH27" s="4">
        <f t="shared" si="628"/>
        <v>2</v>
      </c>
      <c r="EI27" s="4">
        <f t="shared" si="628"/>
        <v>1</v>
      </c>
      <c r="EJ27" s="4">
        <f t="shared" si="628"/>
        <v>2</v>
      </c>
      <c r="EK27" s="4">
        <f t="shared" si="628"/>
        <v>0</v>
      </c>
      <c r="EL27" s="4">
        <f t="shared" si="628"/>
        <v>0</v>
      </c>
      <c r="EM27" s="4">
        <f t="shared" si="628"/>
        <v>1</v>
      </c>
      <c r="EN27" s="4">
        <f t="shared" si="628"/>
        <v>0</v>
      </c>
      <c r="EO27" s="4">
        <f t="shared" si="628"/>
        <v>1</v>
      </c>
      <c r="EP27" s="4">
        <f t="shared" si="628"/>
        <v>3</v>
      </c>
      <c r="EQ27" s="4">
        <f t="shared" si="628"/>
        <v>1</v>
      </c>
      <c r="ER27" s="4">
        <f t="shared" si="628"/>
        <v>2</v>
      </c>
      <c r="ES27" s="4">
        <f t="shared" si="628"/>
        <v>0</v>
      </c>
      <c r="ET27" s="4">
        <f t="shared" si="628"/>
        <v>0</v>
      </c>
      <c r="EU27" s="4">
        <f t="shared" si="628"/>
        <v>1</v>
      </c>
      <c r="EV27" s="4">
        <f t="shared" si="628"/>
        <v>1</v>
      </c>
      <c r="EW27" s="4">
        <f t="shared" si="628"/>
        <v>0</v>
      </c>
      <c r="EX27" s="4">
        <f t="shared" si="628"/>
        <v>0</v>
      </c>
      <c r="EY27" s="4">
        <f t="shared" si="628"/>
        <v>1</v>
      </c>
      <c r="EZ27" s="4">
        <f t="shared" si="628"/>
        <v>0</v>
      </c>
      <c r="FA27" s="4">
        <f t="shared" si="628"/>
        <v>1</v>
      </c>
      <c r="FB27" s="4">
        <f t="shared" si="628"/>
        <v>2</v>
      </c>
      <c r="FC27" s="4">
        <f t="shared" si="628"/>
        <v>2</v>
      </c>
      <c r="FD27" s="4">
        <f t="shared" si="628"/>
        <v>1</v>
      </c>
      <c r="FE27" s="4">
        <f t="shared" si="628"/>
        <v>2</v>
      </c>
      <c r="FF27" s="4">
        <f t="shared" si="628"/>
        <v>2</v>
      </c>
      <c r="FG27" s="4">
        <f t="shared" si="628"/>
        <v>2</v>
      </c>
      <c r="FH27" s="4">
        <f t="shared" si="628"/>
        <v>2</v>
      </c>
      <c r="FI27" s="4">
        <f t="shared" si="628"/>
        <v>0</v>
      </c>
      <c r="FJ27" s="4">
        <f t="shared" si="628"/>
        <v>1</v>
      </c>
      <c r="FK27" s="4">
        <f t="shared" si="628"/>
        <v>1</v>
      </c>
      <c r="FL27" s="4">
        <f t="shared" si="628"/>
        <v>1</v>
      </c>
      <c r="FM27" s="4">
        <f t="shared" si="628"/>
        <v>2</v>
      </c>
      <c r="FN27" s="4">
        <f t="shared" si="628"/>
        <v>2</v>
      </c>
      <c r="FO27" s="4">
        <f t="shared" si="628"/>
        <v>1</v>
      </c>
      <c r="FP27" s="4">
        <f t="shared" si="628"/>
        <v>2</v>
      </c>
      <c r="FQ27" s="4">
        <f t="shared" si="628"/>
        <v>0</v>
      </c>
      <c r="FR27" s="4">
        <f t="shared" si="628"/>
        <v>0</v>
      </c>
      <c r="FS27" s="4">
        <f t="shared" si="628"/>
        <v>0</v>
      </c>
      <c r="FT27" s="4">
        <f t="shared" si="628"/>
        <v>0</v>
      </c>
      <c r="FU27" s="4">
        <f t="shared" si="628"/>
        <v>0</v>
      </c>
      <c r="FV27" s="4">
        <f t="shared" si="628"/>
        <v>1</v>
      </c>
      <c r="FW27" s="4">
        <f t="shared" si="628"/>
        <v>2</v>
      </c>
      <c r="FX27" s="4">
        <f t="shared" si="628"/>
        <v>2</v>
      </c>
      <c r="FY27" s="4">
        <f t="shared" si="628"/>
        <v>0</v>
      </c>
      <c r="FZ27" s="4">
        <f t="shared" si="628"/>
        <v>2</v>
      </c>
      <c r="GA27" s="4">
        <f t="shared" si="628"/>
        <v>1</v>
      </c>
      <c r="GB27" s="4">
        <f t="shared" si="628"/>
        <v>0</v>
      </c>
      <c r="GC27" s="4">
        <f t="shared" si="628"/>
        <v>1</v>
      </c>
      <c r="GD27" s="4">
        <f t="shared" si="628"/>
        <v>2</v>
      </c>
      <c r="GE27" s="4">
        <f t="shared" si="628"/>
        <v>2</v>
      </c>
      <c r="GF27" s="4">
        <f t="shared" si="628"/>
        <v>2</v>
      </c>
      <c r="GG27" s="4">
        <f t="shared" si="628"/>
        <v>0</v>
      </c>
      <c r="GH27" s="4">
        <f t="shared" si="628"/>
        <v>0</v>
      </c>
      <c r="GI27" s="4">
        <f t="shared" si="628"/>
        <v>0</v>
      </c>
      <c r="GJ27" s="4">
        <f t="shared" si="628"/>
        <v>1</v>
      </c>
      <c r="GK27" s="4">
        <f t="shared" si="628"/>
        <v>2</v>
      </c>
      <c r="GL27" s="4">
        <f t="shared" si="628"/>
        <v>0</v>
      </c>
      <c r="GM27">
        <f t="shared" si="556"/>
        <v>60</v>
      </c>
      <c r="GO27">
        <f t="shared" si="326"/>
        <v>2</v>
      </c>
      <c r="GP27">
        <f t="shared" si="508"/>
        <v>1</v>
      </c>
      <c r="GQ27">
        <f t="shared" si="509"/>
        <v>0</v>
      </c>
      <c r="GR27">
        <f t="shared" si="510"/>
        <v>1</v>
      </c>
      <c r="GS27">
        <f t="shared" si="511"/>
        <v>0</v>
      </c>
      <c r="GT27">
        <f t="shared" si="512"/>
        <v>0</v>
      </c>
      <c r="GU27">
        <f t="shared" si="513"/>
        <v>0</v>
      </c>
      <c r="GV27" s="1">
        <f t="shared" si="329"/>
        <v>3</v>
      </c>
      <c r="GW27">
        <f t="shared" si="330"/>
        <v>0</v>
      </c>
      <c r="GX27">
        <f t="shared" si="181"/>
        <v>0</v>
      </c>
      <c r="GY27">
        <f t="shared" si="182"/>
        <v>0</v>
      </c>
      <c r="GZ27">
        <f t="shared" si="183"/>
        <v>0</v>
      </c>
      <c r="HA27">
        <f t="shared" si="184"/>
        <v>0</v>
      </c>
      <c r="HB27">
        <f t="shared" si="185"/>
        <v>0</v>
      </c>
      <c r="HC27">
        <f t="shared" si="186"/>
        <v>0</v>
      </c>
      <c r="HD27">
        <f t="shared" si="187"/>
        <v>0</v>
      </c>
      <c r="HE27">
        <f t="shared" si="188"/>
        <v>0</v>
      </c>
      <c r="HF27">
        <f t="shared" si="189"/>
        <v>0</v>
      </c>
      <c r="HG27">
        <f t="shared" si="190"/>
        <v>0</v>
      </c>
      <c r="HH27">
        <f t="shared" si="191"/>
        <v>0</v>
      </c>
      <c r="HI27">
        <f t="shared" si="192"/>
        <v>0</v>
      </c>
      <c r="HJ27">
        <f t="shared" si="193"/>
        <v>0</v>
      </c>
      <c r="HK27">
        <f t="shared" si="194"/>
        <v>0</v>
      </c>
      <c r="HL27">
        <f t="shared" si="195"/>
        <v>0</v>
      </c>
      <c r="HM27">
        <f t="shared" si="196"/>
        <v>0</v>
      </c>
      <c r="HN27">
        <f t="shared" si="197"/>
        <v>0</v>
      </c>
      <c r="HO27">
        <f t="shared" si="198"/>
        <v>0</v>
      </c>
      <c r="HP27">
        <f t="shared" si="199"/>
        <v>0</v>
      </c>
      <c r="HQ27">
        <f t="shared" si="200"/>
        <v>1</v>
      </c>
      <c r="HR27">
        <f t="shared" si="201"/>
        <v>0</v>
      </c>
      <c r="HS27">
        <f t="shared" si="202"/>
        <v>0</v>
      </c>
      <c r="HT27">
        <f t="shared" si="203"/>
        <v>0</v>
      </c>
      <c r="HU27">
        <f t="shared" si="204"/>
        <v>0</v>
      </c>
      <c r="HV27">
        <f t="shared" si="205"/>
        <v>0</v>
      </c>
      <c r="HW27">
        <f t="shared" si="206"/>
        <v>0</v>
      </c>
      <c r="HX27">
        <f t="shared" si="207"/>
        <v>0</v>
      </c>
      <c r="HY27">
        <f t="shared" si="208"/>
        <v>0</v>
      </c>
      <c r="HZ27">
        <f t="shared" si="209"/>
        <v>0</v>
      </c>
      <c r="IA27">
        <f t="shared" si="210"/>
        <v>0</v>
      </c>
      <c r="IB27">
        <f t="shared" si="211"/>
        <v>0</v>
      </c>
      <c r="IC27">
        <f t="shared" si="212"/>
        <v>0</v>
      </c>
      <c r="ID27">
        <f t="shared" si="213"/>
        <v>0</v>
      </c>
      <c r="IE27">
        <f t="shared" si="214"/>
        <v>0</v>
      </c>
      <c r="IF27">
        <f t="shared" si="215"/>
        <v>0</v>
      </c>
      <c r="IG27">
        <f t="shared" si="216"/>
        <v>0</v>
      </c>
      <c r="IH27">
        <f t="shared" si="217"/>
        <v>0</v>
      </c>
      <c r="II27">
        <f t="shared" si="218"/>
        <v>0</v>
      </c>
      <c r="IJ27">
        <f t="shared" si="219"/>
        <v>0</v>
      </c>
      <c r="IK27">
        <f t="shared" si="220"/>
        <v>0</v>
      </c>
      <c r="IL27">
        <f t="shared" si="221"/>
        <v>0</v>
      </c>
      <c r="IM27">
        <f t="shared" si="222"/>
        <v>0</v>
      </c>
      <c r="IN27">
        <f t="shared" si="223"/>
        <v>0</v>
      </c>
      <c r="IO27">
        <f t="shared" si="224"/>
        <v>0</v>
      </c>
      <c r="IP27">
        <f t="shared" si="225"/>
        <v>0</v>
      </c>
      <c r="IQ27">
        <f t="shared" si="226"/>
        <v>0</v>
      </c>
      <c r="IR27">
        <f t="shared" si="227"/>
        <v>0</v>
      </c>
      <c r="IS27">
        <f t="shared" si="228"/>
        <v>0</v>
      </c>
      <c r="IT27">
        <f t="shared" si="229"/>
        <v>0</v>
      </c>
      <c r="IU27">
        <f t="shared" si="230"/>
        <v>0</v>
      </c>
      <c r="IV27">
        <f t="shared" si="231"/>
        <v>0</v>
      </c>
      <c r="IW27">
        <f t="shared" si="232"/>
        <v>0</v>
      </c>
      <c r="IX27">
        <f t="shared" si="233"/>
        <v>0</v>
      </c>
      <c r="IY27">
        <f t="shared" si="234"/>
        <v>0</v>
      </c>
      <c r="IZ27">
        <f t="shared" si="235"/>
        <v>0</v>
      </c>
      <c r="JA27">
        <f t="shared" si="236"/>
        <v>0</v>
      </c>
      <c r="JB27">
        <f t="shared" si="331"/>
        <v>0</v>
      </c>
      <c r="JC27">
        <f t="shared" si="332"/>
        <v>0</v>
      </c>
      <c r="JF27">
        <f t="shared" si="333"/>
        <v>0</v>
      </c>
      <c r="JG27">
        <f t="shared" si="334"/>
        <v>0</v>
      </c>
      <c r="JH27">
        <f t="shared" si="335"/>
        <v>0</v>
      </c>
      <c r="JI27">
        <f t="shared" si="336"/>
        <v>0</v>
      </c>
      <c r="JJ27">
        <f t="shared" si="337"/>
        <v>0</v>
      </c>
      <c r="JK27">
        <f t="shared" si="338"/>
        <v>0</v>
      </c>
      <c r="JL27">
        <f t="shared" si="339"/>
        <v>0</v>
      </c>
      <c r="JM27">
        <f t="shared" si="340"/>
        <v>0</v>
      </c>
      <c r="JN27">
        <f t="shared" si="341"/>
        <v>0</v>
      </c>
      <c r="JO27">
        <f t="shared" si="342"/>
        <v>0</v>
      </c>
      <c r="JP27">
        <f t="shared" si="343"/>
        <v>0</v>
      </c>
      <c r="JQ27">
        <f t="shared" si="344"/>
        <v>0</v>
      </c>
      <c r="JR27">
        <f t="shared" si="345"/>
        <v>0</v>
      </c>
      <c r="JS27">
        <f t="shared" si="346"/>
        <v>0</v>
      </c>
      <c r="JT27">
        <f t="shared" si="347"/>
        <v>0</v>
      </c>
      <c r="JU27">
        <f t="shared" si="348"/>
        <v>0</v>
      </c>
      <c r="JV27">
        <f t="shared" si="349"/>
        <v>0</v>
      </c>
      <c r="JW27">
        <f t="shared" si="350"/>
        <v>0</v>
      </c>
      <c r="JX27">
        <f t="shared" si="351"/>
        <v>0</v>
      </c>
      <c r="JY27">
        <f t="shared" si="352"/>
        <v>0</v>
      </c>
      <c r="JZ27">
        <f t="shared" si="353"/>
        <v>0</v>
      </c>
      <c r="KA27">
        <f t="shared" si="354"/>
        <v>0</v>
      </c>
      <c r="KB27">
        <f t="shared" si="355"/>
        <v>0</v>
      </c>
      <c r="KC27">
        <f t="shared" si="356"/>
        <v>0</v>
      </c>
      <c r="KD27">
        <f t="shared" si="357"/>
        <v>1</v>
      </c>
      <c r="KE27">
        <f t="shared" si="358"/>
        <v>0</v>
      </c>
      <c r="KF27">
        <f t="shared" si="359"/>
        <v>0</v>
      </c>
      <c r="KG27">
        <f t="shared" si="360"/>
        <v>0</v>
      </c>
      <c r="KH27">
        <f t="shared" si="361"/>
        <v>0</v>
      </c>
      <c r="KI27">
        <f t="shared" si="362"/>
        <v>0</v>
      </c>
      <c r="KJ27">
        <f t="shared" si="363"/>
        <v>0</v>
      </c>
      <c r="KK27">
        <f t="shared" si="364"/>
        <v>0</v>
      </c>
      <c r="KL27">
        <f t="shared" si="365"/>
        <v>0</v>
      </c>
      <c r="KM27">
        <f t="shared" si="366"/>
        <v>0</v>
      </c>
      <c r="KN27">
        <f t="shared" si="367"/>
        <v>0</v>
      </c>
      <c r="KO27">
        <f t="shared" si="368"/>
        <v>0</v>
      </c>
      <c r="KP27">
        <f t="shared" si="369"/>
        <v>0</v>
      </c>
      <c r="KQ27">
        <f t="shared" si="370"/>
        <v>0</v>
      </c>
      <c r="KR27">
        <f t="shared" si="371"/>
        <v>0</v>
      </c>
      <c r="KS27">
        <f t="shared" si="372"/>
        <v>0</v>
      </c>
      <c r="KT27">
        <f t="shared" si="373"/>
        <v>0</v>
      </c>
      <c r="KU27">
        <f t="shared" si="374"/>
        <v>0</v>
      </c>
      <c r="KV27">
        <f t="shared" si="375"/>
        <v>0</v>
      </c>
      <c r="KW27">
        <f t="shared" si="376"/>
        <v>0</v>
      </c>
      <c r="KX27">
        <f t="shared" si="377"/>
        <v>0</v>
      </c>
      <c r="KY27">
        <f t="shared" si="378"/>
        <v>0</v>
      </c>
      <c r="KZ27">
        <f t="shared" si="379"/>
        <v>0</v>
      </c>
      <c r="LA27">
        <f t="shared" si="380"/>
        <v>0</v>
      </c>
      <c r="LB27">
        <f t="shared" si="381"/>
        <v>0</v>
      </c>
      <c r="LC27">
        <f t="shared" si="382"/>
        <v>1</v>
      </c>
      <c r="LD27">
        <f t="shared" si="383"/>
        <v>0</v>
      </c>
      <c r="LE27">
        <f t="shared" si="384"/>
        <v>0</v>
      </c>
      <c r="LF27">
        <f t="shared" si="385"/>
        <v>0</v>
      </c>
      <c r="LG27">
        <f t="shared" si="386"/>
        <v>0</v>
      </c>
      <c r="LH27">
        <f t="shared" si="387"/>
        <v>0</v>
      </c>
      <c r="LI27">
        <f t="shared" si="388"/>
        <v>0</v>
      </c>
      <c r="LJ27">
        <f t="shared" si="389"/>
        <v>0</v>
      </c>
      <c r="LK27">
        <f t="shared" si="390"/>
        <v>0</v>
      </c>
      <c r="LL27">
        <f t="shared" si="391"/>
        <v>0</v>
      </c>
      <c r="LN27">
        <f t="shared" si="392"/>
        <v>2</v>
      </c>
      <c r="LQ27">
        <f t="shared" ref="LQ27:LR27" si="629">COUNTIFS($NG28:$NL37,NG37)</f>
        <v>2</v>
      </c>
      <c r="LR27">
        <f t="shared" si="629"/>
        <v>1</v>
      </c>
      <c r="LS27">
        <f t="shared" si="466"/>
        <v>3</v>
      </c>
      <c r="LT27">
        <f t="shared" si="467"/>
        <v>2</v>
      </c>
      <c r="LU27">
        <f t="shared" si="468"/>
        <v>3</v>
      </c>
      <c r="LV27">
        <f t="shared" si="394"/>
        <v>2</v>
      </c>
      <c r="LX27" s="5">
        <f t="shared" ref="LX27:MC27" si="630">COUNTIFS($NG27:$NL36,NG37)</f>
        <v>1</v>
      </c>
      <c r="LY27" s="5">
        <f t="shared" si="630"/>
        <v>0</v>
      </c>
      <c r="LZ27" s="5">
        <f t="shared" si="630"/>
        <v>2</v>
      </c>
      <c r="MA27" s="5">
        <f t="shared" si="630"/>
        <v>2</v>
      </c>
      <c r="MB27" s="5">
        <f t="shared" si="630"/>
        <v>2</v>
      </c>
      <c r="MC27" s="5">
        <f t="shared" si="630"/>
        <v>1</v>
      </c>
      <c r="MD27" s="5"/>
      <c r="ME27" s="5">
        <f t="shared" si="395"/>
        <v>0</v>
      </c>
      <c r="MF27" s="5">
        <f t="shared" si="396"/>
        <v>0</v>
      </c>
      <c r="MG27" s="5">
        <f t="shared" si="469"/>
        <v>0</v>
      </c>
      <c r="MH27" s="5">
        <f t="shared" si="470"/>
        <v>1</v>
      </c>
      <c r="MI27" s="5">
        <f t="shared" si="397"/>
        <v>0</v>
      </c>
      <c r="MJ27" s="5">
        <f t="shared" si="398"/>
        <v>0</v>
      </c>
      <c r="MK27" s="5"/>
      <c r="ML27" s="20">
        <f t="shared" si="471"/>
        <v>1</v>
      </c>
      <c r="MN27" s="4">
        <f t="shared" si="499"/>
        <v>0</v>
      </c>
      <c r="MO27" s="4">
        <f t="shared" si="500"/>
        <v>0</v>
      </c>
      <c r="MP27" s="4">
        <f t="shared" si="501"/>
        <v>0</v>
      </c>
      <c r="MQ27" s="4">
        <f t="shared" si="502"/>
        <v>2</v>
      </c>
      <c r="MR27" s="4">
        <f t="shared" si="503"/>
        <v>0</v>
      </c>
      <c r="MS27" s="4">
        <f t="shared" si="504"/>
        <v>0</v>
      </c>
      <c r="MU27">
        <f t="shared" si="472"/>
        <v>0</v>
      </c>
      <c r="MV27">
        <f>IF(COUNTIFS($NG28:$NL36,NH37)&gt;0,0,1)</f>
        <v>1</v>
      </c>
      <c r="MW27">
        <f t="shared" si="473"/>
        <v>0</v>
      </c>
      <c r="MX27">
        <f t="shared" si="401"/>
        <v>0</v>
      </c>
      <c r="MY27">
        <f t="shared" si="485"/>
        <v>0</v>
      </c>
      <c r="MZ27">
        <f t="shared" si="486"/>
        <v>0</v>
      </c>
      <c r="NA27">
        <f t="shared" si="402"/>
        <v>1</v>
      </c>
      <c r="NB27">
        <f t="shared" si="403"/>
        <v>1</v>
      </c>
      <c r="NC27">
        <f t="shared" si="404"/>
        <v>0</v>
      </c>
      <c r="ND27">
        <f t="shared" si="405"/>
        <v>27</v>
      </c>
      <c r="NE27">
        <f>COUNTIFS(RN$2:RN$206,ND27)</f>
        <v>1</v>
      </c>
      <c r="NG27">
        <v>13</v>
      </c>
      <c r="NH27">
        <v>25</v>
      </c>
      <c r="NI27">
        <v>27</v>
      </c>
      <c r="NJ27">
        <v>50</v>
      </c>
      <c r="NK27">
        <v>51</v>
      </c>
      <c r="NL27">
        <v>58</v>
      </c>
      <c r="NN27" s="1">
        <f t="shared" si="406"/>
        <v>1</v>
      </c>
      <c r="NO27" s="1">
        <f t="shared" si="407"/>
        <v>1</v>
      </c>
      <c r="NP27" s="30">
        <f t="shared" si="408"/>
        <v>2</v>
      </c>
      <c r="NR27" s="1">
        <f t="shared" si="409"/>
        <v>12</v>
      </c>
      <c r="NS27" s="1">
        <f t="shared" si="410"/>
        <v>2</v>
      </c>
      <c r="NT27" s="1">
        <f t="shared" si="411"/>
        <v>23</v>
      </c>
      <c r="NU27" s="1">
        <f t="shared" si="412"/>
        <v>1</v>
      </c>
      <c r="NV27" s="1">
        <f t="shared" si="413"/>
        <v>7</v>
      </c>
      <c r="NW27" s="1"/>
      <c r="NX27" s="1">
        <f t="shared" si="414"/>
        <v>5</v>
      </c>
      <c r="NY27" s="1"/>
      <c r="NZ27" s="1">
        <f t="shared" si="415"/>
        <v>2</v>
      </c>
      <c r="OA27" s="1">
        <f t="shared" si="255"/>
        <v>3</v>
      </c>
      <c r="OB27" s="1">
        <f t="shared" si="256"/>
        <v>3</v>
      </c>
      <c r="OC27" s="1">
        <f t="shared" si="257"/>
        <v>6</v>
      </c>
      <c r="OD27" s="1">
        <f t="shared" si="258"/>
        <v>6</v>
      </c>
      <c r="OE27" s="1">
        <f t="shared" si="259"/>
        <v>6</v>
      </c>
      <c r="OF27" s="1"/>
      <c r="OG27" s="32">
        <f t="shared" ref="OG27:OG90" si="631">SUMPRODUCT(1/COUNTIF(NZ27:OE27,NZ27:OE27))</f>
        <v>3.0000000000000004</v>
      </c>
      <c r="OH27" s="1"/>
      <c r="OI27" s="1">
        <f t="shared" si="474"/>
        <v>1</v>
      </c>
      <c r="OJ27" s="1">
        <f t="shared" si="417"/>
        <v>0</v>
      </c>
      <c r="OK27" s="1">
        <f t="shared" si="418"/>
        <v>1</v>
      </c>
      <c r="OL27" s="1">
        <f t="shared" si="419"/>
        <v>0</v>
      </c>
      <c r="OM27" s="1">
        <f t="shared" si="420"/>
        <v>3</v>
      </c>
      <c r="ON27" s="1">
        <f t="shared" si="421"/>
        <v>8</v>
      </c>
      <c r="OO27" s="1"/>
      <c r="OP27" s="1">
        <f t="shared" si="621"/>
        <v>2</v>
      </c>
      <c r="OQ27" s="1">
        <f t="shared" si="622"/>
        <v>4</v>
      </c>
      <c r="OR27" s="1">
        <f t="shared" si="623"/>
        <v>3</v>
      </c>
      <c r="OS27" s="1">
        <f t="shared" si="624"/>
        <v>4</v>
      </c>
      <c r="OT27" s="1">
        <f t="shared" si="625"/>
        <v>-1</v>
      </c>
      <c r="OU27" s="1">
        <f t="shared" si="426"/>
        <v>1</v>
      </c>
      <c r="OV27" s="19">
        <f t="shared" si="260"/>
        <v>4</v>
      </c>
      <c r="OW27" s="1"/>
      <c r="OX27" s="19">
        <f t="shared" si="427"/>
        <v>4</v>
      </c>
      <c r="OY27" s="1">
        <f t="shared" si="261"/>
        <v>3</v>
      </c>
      <c r="OZ27" s="1"/>
      <c r="PA27" s="1">
        <f t="shared" si="262"/>
        <v>4</v>
      </c>
      <c r="PB27" s="1"/>
      <c r="PC27" s="1"/>
      <c r="PD27" s="19">
        <f t="shared" si="263"/>
        <v>3</v>
      </c>
      <c r="PE27" s="1"/>
      <c r="PF27" s="24">
        <f t="shared" si="264"/>
        <v>-1</v>
      </c>
      <c r="PI27" s="1">
        <f t="shared" si="476"/>
        <v>1</v>
      </c>
      <c r="PJ27" s="19">
        <f t="shared" si="265"/>
        <v>1</v>
      </c>
      <c r="PK27" s="1">
        <f t="shared" si="429"/>
        <v>0</v>
      </c>
      <c r="PL27" s="19">
        <f t="shared" si="266"/>
        <v>0</v>
      </c>
      <c r="PM27" s="1">
        <f t="shared" si="477"/>
        <v>1</v>
      </c>
      <c r="PN27" s="19">
        <f t="shared" si="267"/>
        <v>2</v>
      </c>
      <c r="PO27" s="1">
        <f t="shared" si="430"/>
        <v>0</v>
      </c>
      <c r="PP27" s="19">
        <f t="shared" si="268"/>
        <v>0</v>
      </c>
      <c r="PQ27" s="1">
        <f t="shared" si="431"/>
        <v>3</v>
      </c>
      <c r="PR27" s="19">
        <f t="shared" si="269"/>
        <v>1</v>
      </c>
      <c r="PS27" s="1">
        <f t="shared" si="432"/>
        <v>8</v>
      </c>
      <c r="PT27" s="19">
        <f t="shared" si="270"/>
        <v>1</v>
      </c>
      <c r="PV27" s="1">
        <f t="shared" si="271"/>
        <v>100</v>
      </c>
      <c r="PW27" s="1">
        <f t="shared" si="272"/>
        <v>1</v>
      </c>
      <c r="PX27" s="1">
        <f t="shared" si="273"/>
        <v>100</v>
      </c>
      <c r="PY27" s="1">
        <f t="shared" si="274"/>
        <v>100</v>
      </c>
      <c r="PZ27" s="1">
        <f t="shared" si="275"/>
        <v>100</v>
      </c>
      <c r="QA27" s="1">
        <f t="shared" si="276"/>
        <v>100</v>
      </c>
      <c r="QB27" s="1"/>
      <c r="QC27" s="1">
        <f t="shared" si="277"/>
        <v>100</v>
      </c>
      <c r="QD27" s="1">
        <f t="shared" si="278"/>
        <v>100</v>
      </c>
      <c r="QE27" s="1">
        <f t="shared" si="279"/>
        <v>100</v>
      </c>
      <c r="QF27" s="1">
        <f t="shared" si="280"/>
        <v>100</v>
      </c>
      <c r="QG27" s="1">
        <f t="shared" si="281"/>
        <v>100</v>
      </c>
      <c r="QH27" s="1">
        <f t="shared" si="282"/>
        <v>100</v>
      </c>
      <c r="QI27" s="1"/>
      <c r="QJ27" s="1">
        <f t="shared" si="283"/>
        <v>100</v>
      </c>
      <c r="QK27" s="1">
        <f t="shared" si="284"/>
        <v>100</v>
      </c>
      <c r="QL27" s="1">
        <f t="shared" si="285"/>
        <v>100</v>
      </c>
      <c r="QM27" s="1">
        <f t="shared" si="286"/>
        <v>1</v>
      </c>
      <c r="QN27" s="1">
        <f t="shared" si="287"/>
        <v>100</v>
      </c>
      <c r="QO27" s="1">
        <f t="shared" si="288"/>
        <v>100</v>
      </c>
      <c r="QP27" s="1"/>
      <c r="QQ27" s="1">
        <f t="shared" si="289"/>
        <v>100</v>
      </c>
      <c r="QR27" s="1">
        <f t="shared" si="290"/>
        <v>100</v>
      </c>
      <c r="QS27" s="1">
        <f t="shared" si="291"/>
        <v>100</v>
      </c>
      <c r="QT27" s="1">
        <f t="shared" si="292"/>
        <v>100</v>
      </c>
      <c r="QU27" s="1">
        <f t="shared" si="293"/>
        <v>100</v>
      </c>
      <c r="QV27" s="1">
        <f t="shared" si="294"/>
        <v>100</v>
      </c>
      <c r="QW27" s="1"/>
      <c r="QX27" s="1">
        <f t="shared" si="295"/>
        <v>100</v>
      </c>
      <c r="QY27" s="1">
        <f t="shared" si="296"/>
        <v>100</v>
      </c>
      <c r="QZ27" s="1">
        <f t="shared" si="297"/>
        <v>100</v>
      </c>
      <c r="RA27" s="1">
        <f t="shared" si="298"/>
        <v>100</v>
      </c>
      <c r="RB27" s="1">
        <f t="shared" si="299"/>
        <v>3</v>
      </c>
      <c r="RC27" s="1">
        <f t="shared" si="300"/>
        <v>100</v>
      </c>
      <c r="RD27" s="1"/>
      <c r="RE27" s="1">
        <f t="shared" si="301"/>
        <v>100</v>
      </c>
      <c r="RF27" s="1">
        <f t="shared" si="302"/>
        <v>100</v>
      </c>
      <c r="RG27" s="1">
        <f t="shared" si="303"/>
        <v>100</v>
      </c>
      <c r="RH27" s="1">
        <f t="shared" si="304"/>
        <v>100</v>
      </c>
      <c r="RI27" s="1">
        <f t="shared" si="305"/>
        <v>100</v>
      </c>
      <c r="RJ27" s="1">
        <f t="shared" si="306"/>
        <v>8</v>
      </c>
      <c r="RL27">
        <f>SUM(IF(FREQUENCY(NG28:NL36,NG28:NL36)&gt;0,1))</f>
        <v>37</v>
      </c>
      <c r="RM27">
        <f t="shared" si="478"/>
        <v>22</v>
      </c>
      <c r="RN27">
        <f t="shared" si="591"/>
        <v>20</v>
      </c>
      <c r="RO27" t="str">
        <f t="shared" ref="RO27:TU27" si="632">IF(COUNTIFS($NG27:$NL36,RO$1),"x",RO$1)</f>
        <v>x</v>
      </c>
      <c r="RP27" t="str">
        <f t="shared" si="632"/>
        <v>x</v>
      </c>
      <c r="RQ27" t="str">
        <f t="shared" si="632"/>
        <v>x</v>
      </c>
      <c r="RR27" t="str">
        <f t="shared" si="632"/>
        <v>x</v>
      </c>
      <c r="RS27" t="str">
        <f t="shared" si="632"/>
        <v>x</v>
      </c>
      <c r="RT27">
        <f t="shared" si="632"/>
        <v>6</v>
      </c>
      <c r="RU27">
        <f t="shared" si="632"/>
        <v>7</v>
      </c>
      <c r="RV27" t="str">
        <f t="shared" si="632"/>
        <v>x</v>
      </c>
      <c r="RW27">
        <f t="shared" si="632"/>
        <v>9</v>
      </c>
      <c r="RX27" t="str">
        <f t="shared" si="632"/>
        <v>x</v>
      </c>
      <c r="RY27" t="str">
        <f t="shared" si="632"/>
        <v>x</v>
      </c>
      <c r="RZ27" t="str">
        <f t="shared" si="632"/>
        <v>x</v>
      </c>
      <c r="SA27" t="str">
        <f t="shared" si="632"/>
        <v>x</v>
      </c>
      <c r="SB27">
        <f t="shared" si="632"/>
        <v>14</v>
      </c>
      <c r="SC27">
        <f t="shared" si="632"/>
        <v>15</v>
      </c>
      <c r="SD27" t="str">
        <f t="shared" si="632"/>
        <v>x</v>
      </c>
      <c r="SE27" t="str">
        <f t="shared" si="632"/>
        <v>x</v>
      </c>
      <c r="SF27">
        <f t="shared" si="632"/>
        <v>18</v>
      </c>
      <c r="SG27">
        <f t="shared" si="632"/>
        <v>19</v>
      </c>
      <c r="SH27" t="str">
        <f t="shared" si="632"/>
        <v>x</v>
      </c>
      <c r="SI27">
        <f t="shared" si="632"/>
        <v>21</v>
      </c>
      <c r="SJ27" t="str">
        <f t="shared" si="632"/>
        <v>x</v>
      </c>
      <c r="SK27" t="str">
        <f t="shared" si="632"/>
        <v>x</v>
      </c>
      <c r="SL27" t="str">
        <f t="shared" si="632"/>
        <v>x</v>
      </c>
      <c r="SM27" t="str">
        <f t="shared" si="632"/>
        <v>x</v>
      </c>
      <c r="SN27" t="str">
        <f t="shared" si="632"/>
        <v>x</v>
      </c>
      <c r="SO27" t="str">
        <f t="shared" si="632"/>
        <v>x</v>
      </c>
      <c r="SP27" t="str">
        <f t="shared" si="632"/>
        <v>x</v>
      </c>
      <c r="SQ27" t="str">
        <f t="shared" si="632"/>
        <v>x</v>
      </c>
      <c r="SR27">
        <f t="shared" si="632"/>
        <v>30</v>
      </c>
      <c r="SS27" t="str">
        <f t="shared" si="632"/>
        <v>x</v>
      </c>
      <c r="ST27" t="str">
        <f t="shared" si="632"/>
        <v>x</v>
      </c>
      <c r="SU27" t="str">
        <f t="shared" si="632"/>
        <v>x</v>
      </c>
      <c r="SV27" t="str">
        <f t="shared" si="632"/>
        <v>x</v>
      </c>
      <c r="SW27" t="str">
        <f t="shared" si="632"/>
        <v>x</v>
      </c>
      <c r="SX27" t="str">
        <f t="shared" si="632"/>
        <v>x</v>
      </c>
      <c r="SY27" t="str">
        <f t="shared" si="632"/>
        <v>x</v>
      </c>
      <c r="SZ27">
        <f t="shared" si="632"/>
        <v>38</v>
      </c>
      <c r="TA27">
        <f t="shared" si="632"/>
        <v>39</v>
      </c>
      <c r="TB27">
        <f t="shared" si="632"/>
        <v>40</v>
      </c>
      <c r="TC27">
        <f t="shared" si="632"/>
        <v>41</v>
      </c>
      <c r="TD27">
        <f t="shared" si="632"/>
        <v>42</v>
      </c>
      <c r="TE27" t="str">
        <f t="shared" si="632"/>
        <v>x</v>
      </c>
      <c r="TF27" t="str">
        <f t="shared" si="632"/>
        <v>x</v>
      </c>
      <c r="TG27" t="str">
        <f t="shared" si="632"/>
        <v>x</v>
      </c>
      <c r="TH27">
        <f t="shared" si="632"/>
        <v>46</v>
      </c>
      <c r="TI27" t="str">
        <f t="shared" si="632"/>
        <v>x</v>
      </c>
      <c r="TJ27" t="str">
        <f t="shared" si="632"/>
        <v>x</v>
      </c>
      <c r="TK27">
        <f t="shared" si="632"/>
        <v>49</v>
      </c>
      <c r="TL27" t="str">
        <f t="shared" si="632"/>
        <v>x</v>
      </c>
      <c r="TM27" t="str">
        <f t="shared" si="632"/>
        <v>x</v>
      </c>
      <c r="TN27" t="str">
        <f t="shared" si="632"/>
        <v>x</v>
      </c>
      <c r="TO27" t="str">
        <f t="shared" si="632"/>
        <v>x</v>
      </c>
      <c r="TP27">
        <f t="shared" si="632"/>
        <v>54</v>
      </c>
      <c r="TQ27">
        <f t="shared" si="632"/>
        <v>55</v>
      </c>
      <c r="TR27">
        <f t="shared" si="632"/>
        <v>56</v>
      </c>
      <c r="TS27" t="str">
        <f t="shared" si="632"/>
        <v>x</v>
      </c>
      <c r="TT27" t="str">
        <f t="shared" si="632"/>
        <v>x</v>
      </c>
      <c r="TU27">
        <f t="shared" si="632"/>
        <v>59</v>
      </c>
      <c r="TV27">
        <f t="shared" si="436"/>
        <v>22</v>
      </c>
      <c r="TW27" t="str">
        <f t="shared" ref="TW27:WC27" si="633">IF(COUNTIFS($NG27:$NL35,TW$1),"x",TW$1)</f>
        <v>x</v>
      </c>
      <c r="TX27" t="str">
        <f t="shared" si="633"/>
        <v>x</v>
      </c>
      <c r="TY27" t="str">
        <f t="shared" si="633"/>
        <v>x</v>
      </c>
      <c r="TZ27" t="str">
        <f t="shared" si="633"/>
        <v>x</v>
      </c>
      <c r="UA27" t="str">
        <f t="shared" si="633"/>
        <v>x</v>
      </c>
      <c r="UB27">
        <f t="shared" si="633"/>
        <v>6</v>
      </c>
      <c r="UC27">
        <f t="shared" si="633"/>
        <v>7</v>
      </c>
      <c r="UD27" t="str">
        <f t="shared" si="633"/>
        <v>x</v>
      </c>
      <c r="UE27">
        <f t="shared" si="633"/>
        <v>9</v>
      </c>
      <c r="UF27" t="str">
        <f t="shared" si="633"/>
        <v>x</v>
      </c>
      <c r="UG27" t="str">
        <f t="shared" si="633"/>
        <v>x</v>
      </c>
      <c r="UH27" t="str">
        <f t="shared" si="633"/>
        <v>x</v>
      </c>
      <c r="UI27" t="str">
        <f t="shared" si="633"/>
        <v>x</v>
      </c>
      <c r="UJ27">
        <f t="shared" si="633"/>
        <v>14</v>
      </c>
      <c r="UK27">
        <f t="shared" si="633"/>
        <v>15</v>
      </c>
      <c r="UL27" t="str">
        <f t="shared" si="633"/>
        <v>x</v>
      </c>
      <c r="UM27" t="str">
        <f t="shared" si="633"/>
        <v>x</v>
      </c>
      <c r="UN27">
        <f t="shared" si="633"/>
        <v>18</v>
      </c>
      <c r="UO27">
        <f t="shared" si="633"/>
        <v>19</v>
      </c>
      <c r="UP27" t="str">
        <f t="shared" si="633"/>
        <v>x</v>
      </c>
      <c r="UQ27">
        <f t="shared" si="633"/>
        <v>21</v>
      </c>
      <c r="UR27" t="str">
        <f t="shared" si="633"/>
        <v>x</v>
      </c>
      <c r="US27" t="str">
        <f t="shared" si="633"/>
        <v>x</v>
      </c>
      <c r="UT27" t="str">
        <f t="shared" si="633"/>
        <v>x</v>
      </c>
      <c r="UU27" t="str">
        <f t="shared" si="633"/>
        <v>x</v>
      </c>
      <c r="UV27" t="str">
        <f t="shared" si="633"/>
        <v>x</v>
      </c>
      <c r="UW27" t="str">
        <f t="shared" si="633"/>
        <v>x</v>
      </c>
      <c r="UX27" t="str">
        <f t="shared" si="633"/>
        <v>x</v>
      </c>
      <c r="UY27" t="str">
        <f t="shared" si="633"/>
        <v>x</v>
      </c>
      <c r="UZ27">
        <f t="shared" si="633"/>
        <v>30</v>
      </c>
      <c r="VA27" t="str">
        <f t="shared" si="633"/>
        <v>x</v>
      </c>
      <c r="VB27" t="str">
        <f t="shared" si="633"/>
        <v>x</v>
      </c>
      <c r="VC27" t="str">
        <f t="shared" si="633"/>
        <v>x</v>
      </c>
      <c r="VD27" t="str">
        <f t="shared" si="633"/>
        <v>x</v>
      </c>
      <c r="VE27" t="str">
        <f t="shared" si="633"/>
        <v>x</v>
      </c>
      <c r="VF27">
        <f t="shared" si="633"/>
        <v>36</v>
      </c>
      <c r="VG27" t="str">
        <f t="shared" si="633"/>
        <v>x</v>
      </c>
      <c r="VH27">
        <f t="shared" si="633"/>
        <v>38</v>
      </c>
      <c r="VI27">
        <f t="shared" si="633"/>
        <v>39</v>
      </c>
      <c r="VJ27">
        <f t="shared" si="633"/>
        <v>40</v>
      </c>
      <c r="VK27">
        <f t="shared" si="633"/>
        <v>41</v>
      </c>
      <c r="VL27">
        <f t="shared" si="633"/>
        <v>42</v>
      </c>
      <c r="VM27" t="str">
        <f t="shared" si="633"/>
        <v>x</v>
      </c>
      <c r="VN27" t="str">
        <f t="shared" si="633"/>
        <v>x</v>
      </c>
      <c r="VO27" t="str">
        <f t="shared" si="633"/>
        <v>x</v>
      </c>
      <c r="VP27">
        <f t="shared" si="633"/>
        <v>46</v>
      </c>
      <c r="VQ27" t="str">
        <f t="shared" si="633"/>
        <v>x</v>
      </c>
      <c r="VR27" t="str">
        <f t="shared" si="633"/>
        <v>x</v>
      </c>
      <c r="VS27">
        <f t="shared" si="633"/>
        <v>49</v>
      </c>
      <c r="VT27" t="str">
        <f t="shared" si="633"/>
        <v>x</v>
      </c>
      <c r="VU27" t="str">
        <f t="shared" si="633"/>
        <v>x</v>
      </c>
      <c r="VV27" t="str">
        <f t="shared" si="633"/>
        <v>x</v>
      </c>
      <c r="VW27" t="str">
        <f t="shared" si="633"/>
        <v>x</v>
      </c>
      <c r="VX27">
        <f t="shared" si="633"/>
        <v>54</v>
      </c>
      <c r="VY27">
        <f t="shared" si="633"/>
        <v>55</v>
      </c>
      <c r="VZ27">
        <f t="shared" si="633"/>
        <v>56</v>
      </c>
      <c r="WA27">
        <f t="shared" si="633"/>
        <v>57</v>
      </c>
      <c r="WB27" t="str">
        <f t="shared" si="633"/>
        <v>x</v>
      </c>
      <c r="WC27">
        <f t="shared" si="633"/>
        <v>59</v>
      </c>
      <c r="WE27">
        <f>COUNTIFS(NG27:NL27,"&lt;10")</f>
        <v>0</v>
      </c>
      <c r="WF27">
        <f t="shared" si="438"/>
        <v>1</v>
      </c>
      <c r="WG27">
        <f t="shared" si="309"/>
        <v>2</v>
      </c>
      <c r="WH27">
        <f t="shared" si="310"/>
        <v>0</v>
      </c>
      <c r="WI27">
        <f t="shared" si="311"/>
        <v>0</v>
      </c>
      <c r="WJ27">
        <f t="shared" si="312"/>
        <v>3</v>
      </c>
      <c r="WL27" s="1">
        <f t="shared" si="439"/>
        <v>1</v>
      </c>
      <c r="WM27" s="1">
        <f t="shared" si="440"/>
        <v>0</v>
      </c>
      <c r="WN27" s="1">
        <f t="shared" si="441"/>
        <v>1</v>
      </c>
      <c r="WO27" s="1">
        <f t="shared" si="442"/>
        <v>0</v>
      </c>
      <c r="WP27" s="1">
        <f t="shared" si="443"/>
        <v>3</v>
      </c>
      <c r="WQ27" s="1">
        <f t="shared" si="444"/>
        <v>8</v>
      </c>
      <c r="WS27">
        <f t="shared" si="445"/>
        <v>1</v>
      </c>
      <c r="WT27">
        <f t="shared" si="446"/>
        <v>100</v>
      </c>
      <c r="WU27">
        <f t="shared" si="447"/>
        <v>1</v>
      </c>
      <c r="WV27">
        <f t="shared" si="448"/>
        <v>100</v>
      </c>
      <c r="WW27">
        <f t="shared" si="449"/>
        <v>3</v>
      </c>
      <c r="WX27">
        <f t="shared" si="450"/>
        <v>8</v>
      </c>
      <c r="WZ27" s="4">
        <f t="shared" si="451"/>
        <v>1</v>
      </c>
      <c r="XB27" s="3">
        <f t="shared" si="452"/>
        <v>8</v>
      </c>
      <c r="XD27" s="3">
        <f t="shared" si="453"/>
        <v>3</v>
      </c>
      <c r="XE27" s="4">
        <f t="shared" si="454"/>
        <v>4</v>
      </c>
      <c r="XG27" s="4">
        <f t="shared" si="455"/>
        <v>0.75</v>
      </c>
      <c r="XI27" s="4">
        <v>0.33333333333333331</v>
      </c>
      <c r="XK27">
        <f t="shared" si="456"/>
        <v>2</v>
      </c>
      <c r="XM27">
        <f t="shared" si="482"/>
        <v>0</v>
      </c>
      <c r="XN27">
        <f t="shared" si="457"/>
        <v>0</v>
      </c>
      <c r="XO27" s="1">
        <f t="shared" si="458"/>
        <v>1</v>
      </c>
      <c r="XP27">
        <f t="shared" si="459"/>
        <v>0</v>
      </c>
      <c r="XR27">
        <f t="shared" si="460"/>
        <v>0</v>
      </c>
    </row>
    <row r="28" spans="4:642">
      <c r="D28" s="4">
        <f t="shared" si="118"/>
        <v>0</v>
      </c>
      <c r="E28" s="4">
        <f t="shared" si="119"/>
        <v>0</v>
      </c>
      <c r="F28" s="4">
        <f t="shared" si="120"/>
        <v>0</v>
      </c>
      <c r="G28" s="4">
        <f t="shared" si="121"/>
        <v>0</v>
      </c>
      <c r="H28" s="4">
        <f t="shared" si="122"/>
        <v>0</v>
      </c>
      <c r="I28" s="4">
        <f t="shared" si="123"/>
        <v>0</v>
      </c>
      <c r="J28" s="4">
        <f t="shared" si="124"/>
        <v>0</v>
      </c>
      <c r="K28" s="4">
        <f t="shared" si="125"/>
        <v>16</v>
      </c>
      <c r="L28" s="4">
        <f t="shared" si="126"/>
        <v>0</v>
      </c>
      <c r="M28" s="4">
        <f t="shared" si="314"/>
        <v>0</v>
      </c>
      <c r="N28" s="4">
        <f t="shared" si="127"/>
        <v>0</v>
      </c>
      <c r="O28" s="4">
        <f t="shared" si="128"/>
        <v>0</v>
      </c>
      <c r="P28" s="4">
        <f t="shared" si="129"/>
        <v>12</v>
      </c>
      <c r="Q28" s="4">
        <f t="shared" si="130"/>
        <v>0</v>
      </c>
      <c r="R28" s="4">
        <f t="shared" si="131"/>
        <v>0</v>
      </c>
      <c r="S28" s="4">
        <f t="shared" si="132"/>
        <v>0</v>
      </c>
      <c r="T28" s="4">
        <f t="shared" si="133"/>
        <v>0</v>
      </c>
      <c r="U28" s="4">
        <f t="shared" si="134"/>
        <v>0</v>
      </c>
      <c r="V28" s="4">
        <f t="shared" si="135"/>
        <v>0</v>
      </c>
      <c r="W28" s="4">
        <f t="shared" si="136"/>
        <v>0</v>
      </c>
      <c r="X28" s="4">
        <f t="shared" si="137"/>
        <v>0</v>
      </c>
      <c r="Y28" s="4">
        <f t="shared" si="138"/>
        <v>0</v>
      </c>
      <c r="Z28" s="4">
        <f t="shared" si="139"/>
        <v>0</v>
      </c>
      <c r="AA28" s="4">
        <f t="shared" si="140"/>
        <v>0</v>
      </c>
      <c r="AB28" s="4">
        <f t="shared" si="141"/>
        <v>0</v>
      </c>
      <c r="AC28" s="4">
        <f t="shared" si="142"/>
        <v>16</v>
      </c>
      <c r="AD28" s="4">
        <f t="shared" si="143"/>
        <v>26</v>
      </c>
      <c r="AE28" s="4">
        <f t="shared" si="144"/>
        <v>0</v>
      </c>
      <c r="AF28" s="4">
        <f t="shared" si="145"/>
        <v>0</v>
      </c>
      <c r="AG28" s="4">
        <f t="shared" si="146"/>
        <v>0</v>
      </c>
      <c r="AH28" s="4">
        <f t="shared" si="147"/>
        <v>0</v>
      </c>
      <c r="AI28" s="4">
        <f t="shared" si="148"/>
        <v>12</v>
      </c>
      <c r="AJ28" s="4">
        <f t="shared" si="149"/>
        <v>0</v>
      </c>
      <c r="AK28" s="4">
        <f t="shared" si="150"/>
        <v>0</v>
      </c>
      <c r="AL28" s="4">
        <f t="shared" si="151"/>
        <v>20</v>
      </c>
      <c r="AM28" s="4">
        <f t="shared" si="152"/>
        <v>0</v>
      </c>
      <c r="AN28" s="4">
        <f t="shared" si="153"/>
        <v>0</v>
      </c>
      <c r="AO28" s="4">
        <f t="shared" si="154"/>
        <v>0</v>
      </c>
      <c r="AP28" s="4">
        <f t="shared" si="155"/>
        <v>0</v>
      </c>
      <c r="AQ28" s="4">
        <f t="shared" si="156"/>
        <v>0</v>
      </c>
      <c r="AR28" s="4">
        <f t="shared" si="157"/>
        <v>0</v>
      </c>
      <c r="AS28" s="4">
        <f t="shared" si="158"/>
        <v>0</v>
      </c>
      <c r="AT28" s="4">
        <f t="shared" si="159"/>
        <v>0</v>
      </c>
      <c r="AU28" s="4">
        <f t="shared" si="160"/>
        <v>0</v>
      </c>
      <c r="AV28" s="4">
        <f t="shared" si="161"/>
        <v>0</v>
      </c>
      <c r="AW28" s="4">
        <f t="shared" si="162"/>
        <v>0</v>
      </c>
      <c r="AX28" s="4">
        <f t="shared" si="163"/>
        <v>0</v>
      </c>
      <c r="AY28" s="4">
        <f t="shared" si="164"/>
        <v>0</v>
      </c>
      <c r="AZ28" s="4">
        <f t="shared" si="165"/>
        <v>0</v>
      </c>
      <c r="BA28" s="4">
        <f t="shared" si="166"/>
        <v>0</v>
      </c>
      <c r="BB28" s="4">
        <f t="shared" si="167"/>
        <v>0</v>
      </c>
      <c r="BC28" s="4">
        <f t="shared" si="168"/>
        <v>0</v>
      </c>
      <c r="BD28" s="4">
        <f t="shared" si="169"/>
        <v>0</v>
      </c>
      <c r="BE28" s="4">
        <f t="shared" si="170"/>
        <v>0</v>
      </c>
      <c r="BF28" s="4">
        <f t="shared" si="171"/>
        <v>0</v>
      </c>
      <c r="BG28" s="4">
        <f t="shared" si="172"/>
        <v>0</v>
      </c>
      <c r="BH28" s="4">
        <f t="shared" si="173"/>
        <v>0</v>
      </c>
      <c r="BI28" s="4">
        <f t="shared" si="174"/>
        <v>0</v>
      </c>
      <c r="BJ28" s="4">
        <f t="shared" si="175"/>
        <v>0</v>
      </c>
      <c r="BK28" s="4">
        <f t="shared" si="315"/>
        <v>17</v>
      </c>
      <c r="BL28" s="4">
        <f t="shared" si="316"/>
        <v>18.203389830508474</v>
      </c>
      <c r="BM28" s="4">
        <f t="shared" si="317"/>
        <v>25.484745762711864</v>
      </c>
      <c r="BN28" s="4">
        <f t="shared" si="318"/>
        <v>10.922033898305084</v>
      </c>
      <c r="BO28" s="4">
        <f t="shared" si="319"/>
        <v>18.203389830508474</v>
      </c>
      <c r="BP28" s="4">
        <f t="shared" si="320"/>
        <v>1074</v>
      </c>
      <c r="BQ28" s="4">
        <f>COUNTIFS($NG28:$NL$206,EF$1)</f>
        <v>13</v>
      </c>
      <c r="BR28" s="4">
        <f>COUNTIFS($NG28:$NL$206,EG$1)</f>
        <v>22</v>
      </c>
      <c r="BS28" s="4">
        <f>COUNTIFS($NG28:$NL$206,EH$1)</f>
        <v>20</v>
      </c>
      <c r="BT28" s="4">
        <f>COUNTIFS($NG28:$NL$206,EI$1)</f>
        <v>21</v>
      </c>
      <c r="BU28" s="4">
        <f>COUNTIFS($NG28:$NL$206,EJ$1)</f>
        <v>23</v>
      </c>
      <c r="BV28" s="4">
        <f>COUNTIFS($NG28:$NL$206,EK$1)</f>
        <v>16</v>
      </c>
      <c r="BW28" s="4">
        <f>COUNTIFS($NG28:$NL$206,EL$1)</f>
        <v>12</v>
      </c>
      <c r="BX28" s="4">
        <f>COUNTIFS($NG28:$NL$206,EM$1)</f>
        <v>16</v>
      </c>
      <c r="BY28" s="4">
        <f>COUNTIFS($NG28:$NL$206,EN$1)</f>
        <v>24</v>
      </c>
      <c r="BZ28" s="4">
        <f>COUNTIFS($NG28:$NL$206,EO$1)</f>
        <v>23</v>
      </c>
      <c r="CA28" s="4">
        <f>COUNTIFS($NG28:$NL$206,EP$1)</f>
        <v>25</v>
      </c>
      <c r="CB28" s="4">
        <f>COUNTIFS($NG28:$NL$206,EQ$1)</f>
        <v>22</v>
      </c>
      <c r="CC28" s="4">
        <f>COUNTIFS($NG28:$NL$206,ER$1)</f>
        <v>12</v>
      </c>
      <c r="CD28" s="4">
        <f>COUNTIFS($NG28:$NL$206,ES$1)</f>
        <v>15</v>
      </c>
      <c r="CE28" s="4">
        <f>COUNTIFS($NG28:$NL$206,ET$1)</f>
        <v>19</v>
      </c>
      <c r="CF28" s="4">
        <f>COUNTIFS($NG28:$NL$206,EU$1)</f>
        <v>16</v>
      </c>
      <c r="CG28" s="4">
        <f>COUNTIFS($NG28:$NL$206,EV$1)</f>
        <v>26</v>
      </c>
      <c r="CH28" s="4">
        <f>COUNTIFS($NG28:$NL$206,EW$1)</f>
        <v>12</v>
      </c>
      <c r="CI28" s="4">
        <f>COUNTIFS($NG28:$NL$206,EX$1)</f>
        <v>21</v>
      </c>
      <c r="CJ28" s="4">
        <f>COUNTIFS($NG28:$NL$206,EY$1)</f>
        <v>17</v>
      </c>
      <c r="CK28" s="4">
        <f>COUNTIFS($NG28:$NL$206,EZ$1)</f>
        <v>20</v>
      </c>
      <c r="CL28" s="4">
        <f>COUNTIFS($NG28:$NL$206,FA$1)</f>
        <v>21</v>
      </c>
      <c r="CM28" s="4">
        <f>COUNTIFS($NG28:$NL$206,FB$1)</f>
        <v>17</v>
      </c>
      <c r="CN28" s="4">
        <f>COUNTIFS($NG28:$NL$206,FC$1)</f>
        <v>15</v>
      </c>
      <c r="CO28" s="4">
        <f>COUNTIFS($NG28:$NL$206,FD$1)</f>
        <v>19</v>
      </c>
      <c r="CP28" s="4">
        <f>COUNTIFS($NG28:$NL$206,FE$1)</f>
        <v>16</v>
      </c>
      <c r="CQ28" s="4">
        <f>COUNTIFS($NG28:$NL$206,FF$1)</f>
        <v>26</v>
      </c>
      <c r="CR28" s="4">
        <f>COUNTIFS($NG28:$NL$206,FG$1)</f>
        <v>21</v>
      </c>
      <c r="CS28" s="4">
        <f>COUNTIFS($NG28:$NL$206,FH$1)</f>
        <v>21</v>
      </c>
      <c r="CT28" s="4">
        <f>COUNTIFS($NG28:$NL$206,FI$1)</f>
        <v>21</v>
      </c>
      <c r="CU28" s="4">
        <f>COUNTIFS($NG28:$NL$206,FJ$1)</f>
        <v>22</v>
      </c>
      <c r="CV28" s="4">
        <f>COUNTIFS($NG28:$NL$206,FK$1)</f>
        <v>12</v>
      </c>
      <c r="CW28" s="4">
        <f>COUNTIFS($NG28:$NL$206,FL$1)</f>
        <v>13</v>
      </c>
      <c r="CX28" s="4">
        <f>COUNTIFS($NG28:$NL$206,FM$1)</f>
        <v>19</v>
      </c>
      <c r="CY28" s="4">
        <f>COUNTIFS($NG28:$NL$206,FN$1)</f>
        <v>20</v>
      </c>
      <c r="CZ28" s="4">
        <f>COUNTIFS($NG28:$NL$206,FO$1)</f>
        <v>12</v>
      </c>
      <c r="DA28" s="4">
        <f>COUNTIFS($NG28:$NL$206,FP$1)</f>
        <v>18</v>
      </c>
      <c r="DB28" s="4">
        <f>COUNTIFS($NG28:$NL$206,FQ$1)</f>
        <v>14</v>
      </c>
      <c r="DC28" s="4">
        <f>COUNTIFS($NG28:$NL$206,FR$1)</f>
        <v>15</v>
      </c>
      <c r="DD28" s="4">
        <f>COUNTIFS($NG28:$NL$206,FS$1)</f>
        <v>11</v>
      </c>
      <c r="DE28" s="4">
        <f>COUNTIFS($NG28:$NL$206,FT$1)</f>
        <v>19</v>
      </c>
      <c r="DF28" s="4">
        <f>COUNTIFS($NG28:$NL$206,FU$1)</f>
        <v>16</v>
      </c>
      <c r="DG28" s="4">
        <f>COUNTIFS($NG28:$NL$206,FV$1)</f>
        <v>17</v>
      </c>
      <c r="DH28" s="4">
        <f>COUNTIFS($NG28:$NL$206,FW$1)</f>
        <v>21</v>
      </c>
      <c r="DI28" s="4">
        <f>COUNTIFS($NG28:$NL$206,FX$1)</f>
        <v>21</v>
      </c>
      <c r="DJ28" s="4">
        <f>COUNTIFS($NG28:$NL$206,FY$1)</f>
        <v>18</v>
      </c>
      <c r="DK28" s="4">
        <f>COUNTIFS($NG28:$NL$206,FZ$1)</f>
        <v>12</v>
      </c>
      <c r="DL28" s="4">
        <f>COUNTIFS($NG28:$NL$206,GA$1)</f>
        <v>17</v>
      </c>
      <c r="DM28" s="4">
        <f>COUNTIFS($NG28:$NL$206,GB$1)</f>
        <v>10</v>
      </c>
      <c r="DN28" s="4">
        <f>COUNTIFS($NG28:$NL$206,GC$1)</f>
        <v>23</v>
      </c>
      <c r="DO28" s="4">
        <f>COUNTIFS($NG28:$NL$206,GD$1)</f>
        <v>11</v>
      </c>
      <c r="DP28" s="4">
        <f>COUNTIFS($NG28:$NL$206,GE$1)</f>
        <v>27</v>
      </c>
      <c r="DQ28" s="4">
        <f>COUNTIFS($NG28:$NL$206,GF$1)</f>
        <v>21</v>
      </c>
      <c r="DR28" s="4">
        <f>COUNTIFS($NG28:$NL$206,GG$1)</f>
        <v>12</v>
      </c>
      <c r="DS28" s="4">
        <f>COUNTIFS($NG28:$NL$206,GH$1)</f>
        <v>22</v>
      </c>
      <c r="DT28" s="4">
        <f>COUNTIFS($NG28:$NL$206,GI$1)</f>
        <v>14</v>
      </c>
      <c r="DU28" s="4">
        <f>COUNTIFS($NG28:$NL$206,GJ$1)</f>
        <v>20</v>
      </c>
      <c r="DV28" s="4">
        <f>COUNTIFS($NG28:$NL$206,GK$1)</f>
        <v>21</v>
      </c>
      <c r="DW28" s="4">
        <f>COUNTIFS($NG28:$NL$206,GL$1)</f>
        <v>24</v>
      </c>
      <c r="DZ28" s="4">
        <f t="shared" si="550"/>
        <v>38</v>
      </c>
      <c r="EA28" s="4">
        <f t="shared" si="551"/>
        <v>19</v>
      </c>
      <c r="EB28" s="4">
        <f t="shared" si="552"/>
        <v>16</v>
      </c>
      <c r="EC28" s="4">
        <f t="shared" si="553"/>
        <v>3</v>
      </c>
      <c r="ED28" s="4">
        <f t="shared" si="554"/>
        <v>0</v>
      </c>
      <c r="EF28" s="4">
        <f t="shared" ref="EF28:GL28" si="634">COUNTIFS($NG28:$NL37,EF$1)</f>
        <v>1</v>
      </c>
      <c r="EG28" s="4">
        <f t="shared" si="634"/>
        <v>1</v>
      </c>
      <c r="EH28" s="4">
        <f t="shared" si="634"/>
        <v>2</v>
      </c>
      <c r="EI28" s="4">
        <f t="shared" si="634"/>
        <v>2</v>
      </c>
      <c r="EJ28" s="4">
        <f t="shared" si="634"/>
        <v>2</v>
      </c>
      <c r="EK28" s="4">
        <f t="shared" si="634"/>
        <v>0</v>
      </c>
      <c r="EL28" s="4">
        <f t="shared" si="634"/>
        <v>0</v>
      </c>
      <c r="EM28" s="4">
        <f t="shared" si="634"/>
        <v>1</v>
      </c>
      <c r="EN28" s="4">
        <f t="shared" si="634"/>
        <v>0</v>
      </c>
      <c r="EO28" s="4">
        <f t="shared" si="634"/>
        <v>1</v>
      </c>
      <c r="EP28" s="4">
        <f t="shared" si="634"/>
        <v>3</v>
      </c>
      <c r="EQ28" s="4">
        <f t="shared" si="634"/>
        <v>1</v>
      </c>
      <c r="ER28" s="4">
        <f t="shared" si="634"/>
        <v>1</v>
      </c>
      <c r="ES28" s="4">
        <f t="shared" si="634"/>
        <v>0</v>
      </c>
      <c r="ET28" s="4">
        <f t="shared" si="634"/>
        <v>0</v>
      </c>
      <c r="EU28" s="4">
        <f t="shared" si="634"/>
        <v>1</v>
      </c>
      <c r="EV28" s="4">
        <f t="shared" si="634"/>
        <v>1</v>
      </c>
      <c r="EW28" s="4">
        <f t="shared" si="634"/>
        <v>0</v>
      </c>
      <c r="EX28" s="4">
        <f t="shared" si="634"/>
        <v>0</v>
      </c>
      <c r="EY28" s="4">
        <f t="shared" si="634"/>
        <v>1</v>
      </c>
      <c r="EZ28" s="4">
        <f t="shared" si="634"/>
        <v>1</v>
      </c>
      <c r="FA28" s="4">
        <f t="shared" si="634"/>
        <v>1</v>
      </c>
      <c r="FB28" s="4">
        <f t="shared" si="634"/>
        <v>2</v>
      </c>
      <c r="FC28" s="4">
        <f t="shared" si="634"/>
        <v>2</v>
      </c>
      <c r="FD28" s="4">
        <f t="shared" si="634"/>
        <v>0</v>
      </c>
      <c r="FE28" s="4">
        <f t="shared" si="634"/>
        <v>3</v>
      </c>
      <c r="FF28" s="4">
        <f t="shared" si="634"/>
        <v>2</v>
      </c>
      <c r="FG28" s="4">
        <f t="shared" si="634"/>
        <v>2</v>
      </c>
      <c r="FH28" s="4">
        <f t="shared" si="634"/>
        <v>2</v>
      </c>
      <c r="FI28" s="4">
        <f t="shared" si="634"/>
        <v>0</v>
      </c>
      <c r="FJ28" s="4">
        <f t="shared" si="634"/>
        <v>1</v>
      </c>
      <c r="FK28" s="4">
        <f t="shared" si="634"/>
        <v>1</v>
      </c>
      <c r="FL28" s="4">
        <f t="shared" si="634"/>
        <v>1</v>
      </c>
      <c r="FM28" s="4">
        <f t="shared" si="634"/>
        <v>2</v>
      </c>
      <c r="FN28" s="4">
        <f t="shared" si="634"/>
        <v>2</v>
      </c>
      <c r="FO28" s="4">
        <f t="shared" si="634"/>
        <v>1</v>
      </c>
      <c r="FP28" s="4">
        <f t="shared" si="634"/>
        <v>2</v>
      </c>
      <c r="FQ28" s="4">
        <f t="shared" si="634"/>
        <v>0</v>
      </c>
      <c r="FR28" s="4">
        <f t="shared" si="634"/>
        <v>0</v>
      </c>
      <c r="FS28" s="4">
        <f t="shared" si="634"/>
        <v>0</v>
      </c>
      <c r="FT28" s="4">
        <f t="shared" si="634"/>
        <v>0</v>
      </c>
      <c r="FU28" s="4">
        <f t="shared" si="634"/>
        <v>0</v>
      </c>
      <c r="FV28" s="4">
        <f t="shared" si="634"/>
        <v>1</v>
      </c>
      <c r="FW28" s="4">
        <f t="shared" si="634"/>
        <v>2</v>
      </c>
      <c r="FX28" s="4">
        <f t="shared" si="634"/>
        <v>2</v>
      </c>
      <c r="FY28" s="4">
        <f t="shared" si="634"/>
        <v>0</v>
      </c>
      <c r="FZ28" s="4">
        <f t="shared" si="634"/>
        <v>2</v>
      </c>
      <c r="GA28" s="4">
        <f t="shared" si="634"/>
        <v>1</v>
      </c>
      <c r="GB28" s="4">
        <f t="shared" si="634"/>
        <v>0</v>
      </c>
      <c r="GC28" s="4">
        <f t="shared" si="634"/>
        <v>0</v>
      </c>
      <c r="GD28" s="4">
        <f t="shared" si="634"/>
        <v>1</v>
      </c>
      <c r="GE28" s="4">
        <f t="shared" si="634"/>
        <v>2</v>
      </c>
      <c r="GF28" s="4">
        <f t="shared" si="634"/>
        <v>3</v>
      </c>
      <c r="GG28" s="4">
        <f t="shared" si="634"/>
        <v>0</v>
      </c>
      <c r="GH28" s="4">
        <f t="shared" si="634"/>
        <v>0</v>
      </c>
      <c r="GI28" s="4">
        <f t="shared" si="634"/>
        <v>0</v>
      </c>
      <c r="GJ28" s="4">
        <f t="shared" si="634"/>
        <v>2</v>
      </c>
      <c r="GK28" s="4">
        <f t="shared" si="634"/>
        <v>1</v>
      </c>
      <c r="GL28" s="4">
        <f t="shared" si="634"/>
        <v>0</v>
      </c>
      <c r="GM28">
        <f t="shared" si="556"/>
        <v>60</v>
      </c>
      <c r="GO28">
        <f t="shared" si="326"/>
        <v>0</v>
      </c>
      <c r="GP28">
        <f t="shared" si="508"/>
        <v>0</v>
      </c>
      <c r="GQ28">
        <f t="shared" si="509"/>
        <v>0</v>
      </c>
      <c r="GR28">
        <f t="shared" si="510"/>
        <v>0</v>
      </c>
      <c r="GS28">
        <f t="shared" si="511"/>
        <v>0</v>
      </c>
      <c r="GT28">
        <f t="shared" si="512"/>
        <v>0</v>
      </c>
      <c r="GU28">
        <f t="shared" si="513"/>
        <v>0</v>
      </c>
      <c r="GV28" s="1">
        <f t="shared" si="329"/>
        <v>4</v>
      </c>
      <c r="GW28">
        <f t="shared" si="330"/>
        <v>0</v>
      </c>
      <c r="GX28">
        <f t="shared" si="181"/>
        <v>0</v>
      </c>
      <c r="GY28">
        <f t="shared" si="182"/>
        <v>0</v>
      </c>
      <c r="GZ28">
        <f t="shared" si="183"/>
        <v>0</v>
      </c>
      <c r="HA28">
        <f t="shared" si="184"/>
        <v>0</v>
      </c>
      <c r="HB28">
        <f t="shared" si="185"/>
        <v>0</v>
      </c>
      <c r="HC28">
        <f t="shared" si="186"/>
        <v>0</v>
      </c>
      <c r="HD28">
        <f t="shared" si="187"/>
        <v>0</v>
      </c>
      <c r="HE28">
        <f t="shared" si="188"/>
        <v>0</v>
      </c>
      <c r="HF28">
        <f t="shared" si="189"/>
        <v>0</v>
      </c>
      <c r="HG28">
        <f t="shared" si="190"/>
        <v>0</v>
      </c>
      <c r="HH28">
        <f t="shared" si="191"/>
        <v>0</v>
      </c>
      <c r="HI28">
        <f t="shared" si="192"/>
        <v>0</v>
      </c>
      <c r="HJ28">
        <f t="shared" si="193"/>
        <v>0</v>
      </c>
      <c r="HK28">
        <f t="shared" si="194"/>
        <v>1</v>
      </c>
      <c r="HL28">
        <f t="shared" si="195"/>
        <v>0</v>
      </c>
      <c r="HM28">
        <f t="shared" si="196"/>
        <v>0</v>
      </c>
      <c r="HN28">
        <f t="shared" si="197"/>
        <v>0</v>
      </c>
      <c r="HO28">
        <f t="shared" si="198"/>
        <v>0</v>
      </c>
      <c r="HP28">
        <f t="shared" si="199"/>
        <v>0</v>
      </c>
      <c r="HQ28">
        <f t="shared" si="200"/>
        <v>0</v>
      </c>
      <c r="HR28">
        <f t="shared" si="201"/>
        <v>0</v>
      </c>
      <c r="HS28">
        <f t="shared" si="202"/>
        <v>0</v>
      </c>
      <c r="HT28">
        <f t="shared" si="203"/>
        <v>0</v>
      </c>
      <c r="HU28">
        <f t="shared" si="204"/>
        <v>0</v>
      </c>
      <c r="HV28">
        <f t="shared" si="205"/>
        <v>0</v>
      </c>
      <c r="HW28">
        <f t="shared" si="206"/>
        <v>0</v>
      </c>
      <c r="HX28">
        <f t="shared" si="207"/>
        <v>0</v>
      </c>
      <c r="HY28">
        <f t="shared" si="208"/>
        <v>0</v>
      </c>
      <c r="HZ28">
        <f t="shared" si="209"/>
        <v>0</v>
      </c>
      <c r="IA28">
        <f t="shared" si="210"/>
        <v>0</v>
      </c>
      <c r="IB28">
        <f t="shared" si="211"/>
        <v>0</v>
      </c>
      <c r="IC28">
        <f t="shared" si="212"/>
        <v>0</v>
      </c>
      <c r="ID28">
        <f t="shared" si="213"/>
        <v>0</v>
      </c>
      <c r="IE28">
        <f t="shared" si="214"/>
        <v>0</v>
      </c>
      <c r="IF28">
        <f t="shared" si="215"/>
        <v>0</v>
      </c>
      <c r="IG28">
        <f t="shared" si="216"/>
        <v>0</v>
      </c>
      <c r="IH28">
        <f t="shared" si="217"/>
        <v>0</v>
      </c>
      <c r="II28">
        <f t="shared" si="218"/>
        <v>0</v>
      </c>
      <c r="IJ28">
        <f t="shared" si="219"/>
        <v>0</v>
      </c>
      <c r="IK28">
        <f t="shared" si="220"/>
        <v>0</v>
      </c>
      <c r="IL28">
        <f t="shared" si="221"/>
        <v>0</v>
      </c>
      <c r="IM28">
        <f t="shared" si="222"/>
        <v>0</v>
      </c>
      <c r="IN28">
        <f t="shared" si="223"/>
        <v>0</v>
      </c>
      <c r="IO28">
        <f t="shared" si="224"/>
        <v>0</v>
      </c>
      <c r="IP28">
        <f t="shared" si="225"/>
        <v>1</v>
      </c>
      <c r="IQ28">
        <f t="shared" si="226"/>
        <v>0</v>
      </c>
      <c r="IR28">
        <f t="shared" si="227"/>
        <v>0</v>
      </c>
      <c r="IS28">
        <f t="shared" si="228"/>
        <v>0</v>
      </c>
      <c r="IT28">
        <f t="shared" si="229"/>
        <v>0</v>
      </c>
      <c r="IU28">
        <f t="shared" si="230"/>
        <v>0</v>
      </c>
      <c r="IV28">
        <f t="shared" si="231"/>
        <v>0</v>
      </c>
      <c r="IW28">
        <f t="shared" si="232"/>
        <v>0</v>
      </c>
      <c r="IX28">
        <f t="shared" si="233"/>
        <v>0</v>
      </c>
      <c r="IY28">
        <f t="shared" si="234"/>
        <v>0</v>
      </c>
      <c r="IZ28">
        <f t="shared" si="235"/>
        <v>0</v>
      </c>
      <c r="JA28">
        <f t="shared" si="236"/>
        <v>0</v>
      </c>
      <c r="JB28">
        <f t="shared" si="331"/>
        <v>0</v>
      </c>
      <c r="JC28">
        <f t="shared" si="332"/>
        <v>1</v>
      </c>
      <c r="JF28">
        <f t="shared" si="333"/>
        <v>0</v>
      </c>
      <c r="JG28">
        <f t="shared" si="334"/>
        <v>0</v>
      </c>
      <c r="JH28">
        <f t="shared" si="335"/>
        <v>0</v>
      </c>
      <c r="JI28">
        <f t="shared" si="336"/>
        <v>0</v>
      </c>
      <c r="JJ28">
        <f t="shared" si="337"/>
        <v>0</v>
      </c>
      <c r="JK28">
        <f t="shared" si="338"/>
        <v>0</v>
      </c>
      <c r="JL28">
        <f t="shared" si="339"/>
        <v>0</v>
      </c>
      <c r="JM28">
        <f t="shared" si="340"/>
        <v>1</v>
      </c>
      <c r="JN28">
        <f t="shared" si="341"/>
        <v>0</v>
      </c>
      <c r="JO28">
        <f t="shared" si="342"/>
        <v>0</v>
      </c>
      <c r="JP28">
        <f t="shared" si="343"/>
        <v>0</v>
      </c>
      <c r="JQ28">
        <f t="shared" si="344"/>
        <v>0</v>
      </c>
      <c r="JR28">
        <f t="shared" si="345"/>
        <v>1</v>
      </c>
      <c r="JS28">
        <f t="shared" si="346"/>
        <v>0</v>
      </c>
      <c r="JT28">
        <f t="shared" si="347"/>
        <v>0</v>
      </c>
      <c r="JU28">
        <f t="shared" si="348"/>
        <v>0</v>
      </c>
      <c r="JV28">
        <f t="shared" si="349"/>
        <v>0</v>
      </c>
      <c r="JW28">
        <f t="shared" si="350"/>
        <v>0</v>
      </c>
      <c r="JX28">
        <f t="shared" si="351"/>
        <v>0</v>
      </c>
      <c r="JY28">
        <f t="shared" si="352"/>
        <v>0</v>
      </c>
      <c r="JZ28">
        <f t="shared" si="353"/>
        <v>0</v>
      </c>
      <c r="KA28">
        <f t="shared" si="354"/>
        <v>0</v>
      </c>
      <c r="KB28">
        <f t="shared" si="355"/>
        <v>0</v>
      </c>
      <c r="KC28">
        <f t="shared" si="356"/>
        <v>0</v>
      </c>
      <c r="KD28">
        <f t="shared" si="357"/>
        <v>0</v>
      </c>
      <c r="KE28">
        <f t="shared" si="358"/>
        <v>0</v>
      </c>
      <c r="KF28">
        <f t="shared" si="359"/>
        <v>0</v>
      </c>
      <c r="KG28">
        <f t="shared" si="360"/>
        <v>0</v>
      </c>
      <c r="KH28">
        <f t="shared" si="361"/>
        <v>0</v>
      </c>
      <c r="KI28">
        <f t="shared" si="362"/>
        <v>0</v>
      </c>
      <c r="KJ28">
        <f t="shared" si="363"/>
        <v>0</v>
      </c>
      <c r="KK28">
        <f t="shared" si="364"/>
        <v>1</v>
      </c>
      <c r="KL28">
        <f t="shared" si="365"/>
        <v>0</v>
      </c>
      <c r="KM28">
        <f t="shared" si="366"/>
        <v>0</v>
      </c>
      <c r="KN28">
        <f t="shared" si="367"/>
        <v>0</v>
      </c>
      <c r="KO28">
        <f t="shared" si="368"/>
        <v>0</v>
      </c>
      <c r="KP28">
        <f t="shared" si="369"/>
        <v>0</v>
      </c>
      <c r="KQ28">
        <f t="shared" si="370"/>
        <v>0</v>
      </c>
      <c r="KR28">
        <f t="shared" si="371"/>
        <v>0</v>
      </c>
      <c r="KS28">
        <f t="shared" si="372"/>
        <v>0</v>
      </c>
      <c r="KT28">
        <f t="shared" si="373"/>
        <v>0</v>
      </c>
      <c r="KU28">
        <f t="shared" si="374"/>
        <v>0</v>
      </c>
      <c r="KV28">
        <f t="shared" si="375"/>
        <v>0</v>
      </c>
      <c r="KW28">
        <f t="shared" si="376"/>
        <v>0</v>
      </c>
      <c r="KX28">
        <f t="shared" si="377"/>
        <v>0</v>
      </c>
      <c r="KY28">
        <f t="shared" si="378"/>
        <v>0</v>
      </c>
      <c r="KZ28">
        <f t="shared" si="379"/>
        <v>0</v>
      </c>
      <c r="LA28">
        <f t="shared" si="380"/>
        <v>0</v>
      </c>
      <c r="LB28">
        <f t="shared" si="381"/>
        <v>0</v>
      </c>
      <c r="LC28">
        <f t="shared" si="382"/>
        <v>0</v>
      </c>
      <c r="LD28">
        <f t="shared" si="383"/>
        <v>0</v>
      </c>
      <c r="LE28">
        <f t="shared" si="384"/>
        <v>0</v>
      </c>
      <c r="LF28">
        <f t="shared" si="385"/>
        <v>0</v>
      </c>
      <c r="LG28">
        <f t="shared" si="386"/>
        <v>0</v>
      </c>
      <c r="LH28">
        <f t="shared" si="387"/>
        <v>0</v>
      </c>
      <c r="LI28">
        <f t="shared" si="388"/>
        <v>0</v>
      </c>
      <c r="LJ28">
        <f t="shared" si="389"/>
        <v>0</v>
      </c>
      <c r="LK28">
        <f t="shared" si="390"/>
        <v>0</v>
      </c>
      <c r="LL28">
        <f t="shared" si="391"/>
        <v>0</v>
      </c>
      <c r="LN28">
        <f t="shared" si="392"/>
        <v>3</v>
      </c>
      <c r="LQ28">
        <f>COUNTIFS($NG29:$NL38,NG38)</f>
        <v>1</v>
      </c>
      <c r="LR28">
        <f>COUNTIFS($NG29:$NL38,NH38)</f>
        <v>2</v>
      </c>
      <c r="LS28">
        <f t="shared" si="466"/>
        <v>1</v>
      </c>
      <c r="LT28">
        <f t="shared" si="467"/>
        <v>3</v>
      </c>
      <c r="LU28">
        <f t="shared" si="468"/>
        <v>4</v>
      </c>
      <c r="LV28">
        <f t="shared" si="394"/>
        <v>1</v>
      </c>
      <c r="LX28" s="5">
        <f t="shared" ref="LX28:MC28" si="635">COUNTIFS($NG28:$NL37,NG38)</f>
        <v>0</v>
      </c>
      <c r="LY28" s="5">
        <f t="shared" si="635"/>
        <v>2</v>
      </c>
      <c r="LZ28" s="5">
        <f t="shared" si="635"/>
        <v>0</v>
      </c>
      <c r="MA28" s="5">
        <f t="shared" si="635"/>
        <v>2</v>
      </c>
      <c r="MB28" s="5">
        <f t="shared" si="635"/>
        <v>3</v>
      </c>
      <c r="MC28" s="5">
        <f t="shared" si="635"/>
        <v>0</v>
      </c>
      <c r="MD28" s="5"/>
      <c r="ME28" s="5">
        <f>IF(LX28=(LQ28-1),0,1)</f>
        <v>0</v>
      </c>
      <c r="MF28" s="5">
        <f t="shared" si="396"/>
        <v>1</v>
      </c>
      <c r="MG28" s="5">
        <f t="shared" si="469"/>
        <v>0</v>
      </c>
      <c r="MH28" s="5">
        <f t="shared" si="470"/>
        <v>0</v>
      </c>
      <c r="MI28" s="5">
        <f t="shared" si="397"/>
        <v>0</v>
      </c>
      <c r="MJ28" s="5">
        <f t="shared" si="398"/>
        <v>0</v>
      </c>
      <c r="MK28" s="5"/>
      <c r="ML28" s="20">
        <f t="shared" si="471"/>
        <v>1</v>
      </c>
      <c r="MN28" s="4">
        <f t="shared" si="499"/>
        <v>0</v>
      </c>
      <c r="MO28" s="4">
        <f>IF(LR28=LY28,LY28,0)</f>
        <v>2</v>
      </c>
      <c r="MP28" s="4">
        <f t="shared" si="501"/>
        <v>0</v>
      </c>
      <c r="MQ28" s="4">
        <f t="shared" si="502"/>
        <v>0</v>
      </c>
      <c r="MR28" s="4">
        <f t="shared" si="503"/>
        <v>0</v>
      </c>
      <c r="MS28" s="4">
        <f t="shared" si="504"/>
        <v>0</v>
      </c>
      <c r="MU28">
        <f t="shared" si="472"/>
        <v>1</v>
      </c>
      <c r="MV28">
        <f t="shared" si="400"/>
        <v>0</v>
      </c>
      <c r="MW28">
        <f t="shared" si="473"/>
        <v>1</v>
      </c>
      <c r="MX28">
        <f t="shared" si="401"/>
        <v>0</v>
      </c>
      <c r="MY28">
        <f t="shared" si="485"/>
        <v>0</v>
      </c>
      <c r="MZ28">
        <f t="shared" si="486"/>
        <v>1</v>
      </c>
      <c r="NA28">
        <f t="shared" si="402"/>
        <v>3</v>
      </c>
      <c r="NB28">
        <f t="shared" si="403"/>
        <v>3</v>
      </c>
      <c r="NC28">
        <f t="shared" si="404"/>
        <v>0</v>
      </c>
      <c r="ND28">
        <f t="shared" si="405"/>
        <v>28</v>
      </c>
      <c r="NE28">
        <f>COUNTIFS(RN$2:RN$206,ND28)</f>
        <v>0</v>
      </c>
      <c r="NG28">
        <v>8</v>
      </c>
      <c r="NH28">
        <v>13</v>
      </c>
      <c r="NI28">
        <v>26</v>
      </c>
      <c r="NJ28">
        <v>27</v>
      </c>
      <c r="NK28">
        <v>32</v>
      </c>
      <c r="NL28">
        <v>35</v>
      </c>
      <c r="NN28" s="1">
        <f t="shared" si="406"/>
        <v>1</v>
      </c>
      <c r="NO28" s="1">
        <f>IF(NL28&gt;40,1,0)</f>
        <v>0</v>
      </c>
      <c r="NP28" s="19">
        <f>SUM(NN28:NO28)</f>
        <v>1</v>
      </c>
      <c r="NR28" s="1">
        <f t="shared" si="409"/>
        <v>5</v>
      </c>
      <c r="NS28" s="1">
        <f t="shared" si="410"/>
        <v>13</v>
      </c>
      <c r="NT28" s="1">
        <f t="shared" si="411"/>
        <v>1</v>
      </c>
      <c r="NU28" s="1">
        <f t="shared" si="412"/>
        <v>5</v>
      </c>
      <c r="NV28" s="1">
        <f t="shared" si="413"/>
        <v>3</v>
      </c>
      <c r="NW28" s="1"/>
      <c r="NX28" s="1">
        <f t="shared" si="414"/>
        <v>4</v>
      </c>
      <c r="NY28" s="1"/>
      <c r="NZ28" s="1">
        <f t="shared" si="415"/>
        <v>1</v>
      </c>
      <c r="OA28" s="1">
        <f t="shared" si="255"/>
        <v>2</v>
      </c>
      <c r="OB28" s="1">
        <f t="shared" si="256"/>
        <v>3</v>
      </c>
      <c r="OC28" s="1">
        <f t="shared" si="257"/>
        <v>3</v>
      </c>
      <c r="OD28" s="1">
        <f t="shared" si="258"/>
        <v>4</v>
      </c>
      <c r="OE28" s="1">
        <f t="shared" si="259"/>
        <v>4</v>
      </c>
      <c r="OF28" s="1"/>
      <c r="OG28" s="1">
        <f>SUMPRODUCT(1/COUNTIF(NZ28:OE28,NZ28:OE28))</f>
        <v>4</v>
      </c>
      <c r="OH28" s="1"/>
      <c r="OI28" s="1">
        <f>PI28</f>
        <v>0</v>
      </c>
      <c r="OJ28" s="1">
        <f t="shared" si="417"/>
        <v>0</v>
      </c>
      <c r="OK28" s="1">
        <f t="shared" si="418"/>
        <v>8</v>
      </c>
      <c r="OL28" s="1">
        <f t="shared" si="419"/>
        <v>9</v>
      </c>
      <c r="OM28" s="1">
        <f t="shared" si="420"/>
        <v>0</v>
      </c>
      <c r="ON28" s="1">
        <f t="shared" si="421"/>
        <v>5</v>
      </c>
      <c r="OO28" s="1"/>
      <c r="OP28" s="1">
        <f t="shared" si="621"/>
        <v>3</v>
      </c>
      <c r="OQ28" s="1">
        <f t="shared" si="622"/>
        <v>3</v>
      </c>
      <c r="OR28" s="1">
        <f t="shared" si="623"/>
        <v>3</v>
      </c>
      <c r="OS28" s="1">
        <f t="shared" si="624"/>
        <v>3</v>
      </c>
      <c r="OT28" s="1">
        <f t="shared" si="625"/>
        <v>0</v>
      </c>
      <c r="OU28" s="1">
        <f t="shared" si="426"/>
        <v>0</v>
      </c>
      <c r="OV28" s="19">
        <f t="shared" si="260"/>
        <v>4</v>
      </c>
      <c r="OW28" s="1"/>
      <c r="OX28" s="19">
        <f t="shared" ref="OX28:OX91" si="636">COUNTIFS(OI28:ON28,"&lt;&gt;0")</f>
        <v>3</v>
      </c>
      <c r="OY28" s="1">
        <f t="shared" ref="OY28:OY91" si="637">IF(COUNTIFS(OI28:ON28,"&gt;0")&gt;1,OV28-1,OV28)</f>
        <v>3</v>
      </c>
      <c r="OZ28" s="1"/>
      <c r="PA28" s="1">
        <f t="shared" si="262"/>
        <v>3</v>
      </c>
      <c r="PB28" s="1"/>
      <c r="PC28" s="1"/>
      <c r="PD28" s="19">
        <f t="shared" si="263"/>
        <v>3</v>
      </c>
      <c r="PE28" s="1"/>
      <c r="PF28" s="24">
        <f t="shared" si="264"/>
        <v>0</v>
      </c>
      <c r="PI28" s="1">
        <f t="shared" si="476"/>
        <v>0</v>
      </c>
      <c r="PJ28" s="19">
        <f t="shared" si="265"/>
        <v>0</v>
      </c>
      <c r="PK28" s="1">
        <f t="shared" si="429"/>
        <v>0</v>
      </c>
      <c r="PL28" s="19">
        <f t="shared" si="266"/>
        <v>0</v>
      </c>
      <c r="PM28" s="1">
        <f t="shared" si="477"/>
        <v>8</v>
      </c>
      <c r="PN28" s="19">
        <f t="shared" si="267"/>
        <v>2</v>
      </c>
      <c r="PO28" s="1">
        <f t="shared" si="430"/>
        <v>9</v>
      </c>
      <c r="PP28" s="19">
        <f t="shared" si="268"/>
        <v>2</v>
      </c>
      <c r="PQ28" s="1">
        <f t="shared" si="431"/>
        <v>0</v>
      </c>
      <c r="PR28" s="19">
        <f t="shared" si="269"/>
        <v>0</v>
      </c>
      <c r="PS28" s="1">
        <f t="shared" si="432"/>
        <v>5</v>
      </c>
      <c r="PT28" s="19">
        <f t="shared" si="270"/>
        <v>1</v>
      </c>
      <c r="PV28" s="1">
        <f t="shared" si="271"/>
        <v>100</v>
      </c>
      <c r="PW28" s="1">
        <f t="shared" si="272"/>
        <v>100</v>
      </c>
      <c r="PX28" s="1">
        <f t="shared" si="273"/>
        <v>100</v>
      </c>
      <c r="PY28" s="1">
        <f t="shared" si="274"/>
        <v>100</v>
      </c>
      <c r="PZ28" s="1">
        <f t="shared" si="275"/>
        <v>100</v>
      </c>
      <c r="QA28" s="1">
        <f t="shared" si="276"/>
        <v>100</v>
      </c>
      <c r="QB28" s="1"/>
      <c r="QC28" s="1">
        <f t="shared" si="277"/>
        <v>100</v>
      </c>
      <c r="QD28" s="1">
        <f t="shared" si="278"/>
        <v>100</v>
      </c>
      <c r="QE28" s="1">
        <f t="shared" si="279"/>
        <v>100</v>
      </c>
      <c r="QF28" s="1">
        <f t="shared" si="280"/>
        <v>100</v>
      </c>
      <c r="QG28" s="1">
        <f t="shared" si="281"/>
        <v>100</v>
      </c>
      <c r="QH28" s="1">
        <f t="shared" si="282"/>
        <v>100</v>
      </c>
      <c r="QI28" s="1"/>
      <c r="QJ28" s="1">
        <f t="shared" si="283"/>
        <v>100</v>
      </c>
      <c r="QK28" s="1">
        <f t="shared" si="284"/>
        <v>8</v>
      </c>
      <c r="QL28" s="1">
        <f t="shared" si="285"/>
        <v>9</v>
      </c>
      <c r="QM28" s="1">
        <f t="shared" si="286"/>
        <v>100</v>
      </c>
      <c r="QN28" s="1">
        <f t="shared" si="287"/>
        <v>100</v>
      </c>
      <c r="QO28" s="1">
        <f t="shared" si="288"/>
        <v>100</v>
      </c>
      <c r="QP28" s="1"/>
      <c r="QQ28" s="1">
        <f t="shared" si="289"/>
        <v>100</v>
      </c>
      <c r="QR28" s="1">
        <f t="shared" si="290"/>
        <v>10</v>
      </c>
      <c r="QS28" s="1">
        <f t="shared" si="291"/>
        <v>100</v>
      </c>
      <c r="QT28" s="1">
        <f t="shared" si="292"/>
        <v>9</v>
      </c>
      <c r="QU28" s="1">
        <f t="shared" si="293"/>
        <v>100</v>
      </c>
      <c r="QV28" s="1">
        <f t="shared" si="294"/>
        <v>100</v>
      </c>
      <c r="QW28" s="1"/>
      <c r="QX28" s="1">
        <f t="shared" si="295"/>
        <v>100</v>
      </c>
      <c r="QY28" s="1">
        <f t="shared" si="296"/>
        <v>100</v>
      </c>
      <c r="QZ28" s="1">
        <f t="shared" si="297"/>
        <v>100</v>
      </c>
      <c r="RA28" s="1">
        <f t="shared" si="298"/>
        <v>100</v>
      </c>
      <c r="RB28" s="1">
        <f t="shared" si="299"/>
        <v>100</v>
      </c>
      <c r="RC28" s="1">
        <f t="shared" si="300"/>
        <v>100</v>
      </c>
      <c r="RD28" s="1"/>
      <c r="RE28" s="1">
        <f t="shared" si="301"/>
        <v>100</v>
      </c>
      <c r="RF28" s="1">
        <f t="shared" si="302"/>
        <v>100</v>
      </c>
      <c r="RG28" s="1">
        <f t="shared" si="303"/>
        <v>5</v>
      </c>
      <c r="RH28" s="1">
        <f t="shared" si="304"/>
        <v>100</v>
      </c>
      <c r="RI28" s="1">
        <f t="shared" si="305"/>
        <v>100</v>
      </c>
      <c r="RJ28" s="1">
        <f t="shared" si="306"/>
        <v>100</v>
      </c>
      <c r="RL28">
        <f>SUM(IF(FREQUENCY(NG29:NL37,NG29:NL37)&gt;0,1))</f>
        <v>35</v>
      </c>
      <c r="RM28">
        <f t="shared" si="478"/>
        <v>22</v>
      </c>
      <c r="RN28">
        <f t="shared" si="591"/>
        <v>21</v>
      </c>
      <c r="RO28" t="str">
        <f t="shared" ref="RO28:TU28" si="638">IF(COUNTIFS($NG28:$NL37,RO$1),"x",RO$1)</f>
        <v>x</v>
      </c>
      <c r="RP28" t="str">
        <f t="shared" si="638"/>
        <v>x</v>
      </c>
      <c r="RQ28" t="str">
        <f t="shared" si="638"/>
        <v>x</v>
      </c>
      <c r="RR28" t="str">
        <f t="shared" si="638"/>
        <v>x</v>
      </c>
      <c r="RS28" t="str">
        <f t="shared" si="638"/>
        <v>x</v>
      </c>
      <c r="RT28">
        <f t="shared" si="638"/>
        <v>6</v>
      </c>
      <c r="RU28">
        <f t="shared" si="638"/>
        <v>7</v>
      </c>
      <c r="RV28" t="str">
        <f t="shared" si="638"/>
        <v>x</v>
      </c>
      <c r="RW28">
        <f t="shared" si="638"/>
        <v>9</v>
      </c>
      <c r="RX28" t="str">
        <f t="shared" si="638"/>
        <v>x</v>
      </c>
      <c r="RY28" t="str">
        <f t="shared" si="638"/>
        <v>x</v>
      </c>
      <c r="RZ28" t="str">
        <f t="shared" si="638"/>
        <v>x</v>
      </c>
      <c r="SA28" t="str">
        <f t="shared" si="638"/>
        <v>x</v>
      </c>
      <c r="SB28">
        <f t="shared" si="638"/>
        <v>14</v>
      </c>
      <c r="SC28">
        <f t="shared" si="638"/>
        <v>15</v>
      </c>
      <c r="SD28" t="str">
        <f t="shared" si="638"/>
        <v>x</v>
      </c>
      <c r="SE28" t="str">
        <f t="shared" si="638"/>
        <v>x</v>
      </c>
      <c r="SF28">
        <f t="shared" si="638"/>
        <v>18</v>
      </c>
      <c r="SG28">
        <f t="shared" si="638"/>
        <v>19</v>
      </c>
      <c r="SH28" t="str">
        <f t="shared" si="638"/>
        <v>x</v>
      </c>
      <c r="SI28" t="str">
        <f t="shared" si="638"/>
        <v>x</v>
      </c>
      <c r="SJ28" t="str">
        <f t="shared" si="638"/>
        <v>x</v>
      </c>
      <c r="SK28" t="str">
        <f t="shared" si="638"/>
        <v>x</v>
      </c>
      <c r="SL28" t="str">
        <f t="shared" si="638"/>
        <v>x</v>
      </c>
      <c r="SM28">
        <f t="shared" si="638"/>
        <v>25</v>
      </c>
      <c r="SN28" t="str">
        <f t="shared" si="638"/>
        <v>x</v>
      </c>
      <c r="SO28" t="str">
        <f t="shared" si="638"/>
        <v>x</v>
      </c>
      <c r="SP28" t="str">
        <f t="shared" si="638"/>
        <v>x</v>
      </c>
      <c r="SQ28" t="str">
        <f t="shared" si="638"/>
        <v>x</v>
      </c>
      <c r="SR28">
        <f t="shared" si="638"/>
        <v>30</v>
      </c>
      <c r="SS28" t="str">
        <f t="shared" si="638"/>
        <v>x</v>
      </c>
      <c r="ST28" t="str">
        <f t="shared" si="638"/>
        <v>x</v>
      </c>
      <c r="SU28" t="str">
        <f t="shared" si="638"/>
        <v>x</v>
      </c>
      <c r="SV28" t="str">
        <f t="shared" si="638"/>
        <v>x</v>
      </c>
      <c r="SW28" t="str">
        <f t="shared" si="638"/>
        <v>x</v>
      </c>
      <c r="SX28" t="str">
        <f t="shared" si="638"/>
        <v>x</v>
      </c>
      <c r="SY28" t="str">
        <f t="shared" si="638"/>
        <v>x</v>
      </c>
      <c r="SZ28">
        <f t="shared" si="638"/>
        <v>38</v>
      </c>
      <c r="TA28">
        <f t="shared" si="638"/>
        <v>39</v>
      </c>
      <c r="TB28">
        <f t="shared" si="638"/>
        <v>40</v>
      </c>
      <c r="TC28">
        <f t="shared" si="638"/>
        <v>41</v>
      </c>
      <c r="TD28">
        <f t="shared" si="638"/>
        <v>42</v>
      </c>
      <c r="TE28" t="str">
        <f t="shared" si="638"/>
        <v>x</v>
      </c>
      <c r="TF28" t="str">
        <f t="shared" si="638"/>
        <v>x</v>
      </c>
      <c r="TG28" t="str">
        <f t="shared" si="638"/>
        <v>x</v>
      </c>
      <c r="TH28">
        <f t="shared" si="638"/>
        <v>46</v>
      </c>
      <c r="TI28" t="str">
        <f t="shared" si="638"/>
        <v>x</v>
      </c>
      <c r="TJ28" t="str">
        <f t="shared" si="638"/>
        <v>x</v>
      </c>
      <c r="TK28">
        <f t="shared" si="638"/>
        <v>49</v>
      </c>
      <c r="TL28">
        <f t="shared" si="638"/>
        <v>50</v>
      </c>
      <c r="TM28" t="str">
        <f t="shared" si="638"/>
        <v>x</v>
      </c>
      <c r="TN28" t="str">
        <f t="shared" si="638"/>
        <v>x</v>
      </c>
      <c r="TO28" t="str">
        <f t="shared" si="638"/>
        <v>x</v>
      </c>
      <c r="TP28">
        <f t="shared" si="638"/>
        <v>54</v>
      </c>
      <c r="TQ28">
        <f t="shared" si="638"/>
        <v>55</v>
      </c>
      <c r="TR28">
        <f t="shared" si="638"/>
        <v>56</v>
      </c>
      <c r="TS28" t="str">
        <f t="shared" si="638"/>
        <v>x</v>
      </c>
      <c r="TT28" t="str">
        <f t="shared" si="638"/>
        <v>x</v>
      </c>
      <c r="TU28">
        <f t="shared" si="638"/>
        <v>59</v>
      </c>
      <c r="TV28">
        <f t="shared" si="436"/>
        <v>22</v>
      </c>
      <c r="TW28" t="str">
        <f t="shared" ref="TW28:WC28" si="639">IF(COUNTIFS($NG28:$NL36,TW$1),"x",TW$1)</f>
        <v>x</v>
      </c>
      <c r="TX28" t="str">
        <f t="shared" si="639"/>
        <v>x</v>
      </c>
      <c r="TY28" t="str">
        <f t="shared" si="639"/>
        <v>x</v>
      </c>
      <c r="TZ28" t="str">
        <f t="shared" si="639"/>
        <v>x</v>
      </c>
      <c r="UA28" t="str">
        <f t="shared" si="639"/>
        <v>x</v>
      </c>
      <c r="UB28">
        <f t="shared" si="639"/>
        <v>6</v>
      </c>
      <c r="UC28">
        <f t="shared" si="639"/>
        <v>7</v>
      </c>
      <c r="UD28" t="str">
        <f t="shared" si="639"/>
        <v>x</v>
      </c>
      <c r="UE28">
        <f t="shared" si="639"/>
        <v>9</v>
      </c>
      <c r="UF28" t="str">
        <f t="shared" si="639"/>
        <v>x</v>
      </c>
      <c r="UG28" t="str">
        <f t="shared" si="639"/>
        <v>x</v>
      </c>
      <c r="UH28" t="str">
        <f t="shared" si="639"/>
        <v>x</v>
      </c>
      <c r="UI28" t="str">
        <f t="shared" si="639"/>
        <v>x</v>
      </c>
      <c r="UJ28">
        <f t="shared" si="639"/>
        <v>14</v>
      </c>
      <c r="UK28">
        <f t="shared" si="639"/>
        <v>15</v>
      </c>
      <c r="UL28" t="str">
        <f t="shared" si="639"/>
        <v>x</v>
      </c>
      <c r="UM28" t="str">
        <f t="shared" si="639"/>
        <v>x</v>
      </c>
      <c r="UN28">
        <f t="shared" si="639"/>
        <v>18</v>
      </c>
      <c r="UO28">
        <f t="shared" si="639"/>
        <v>19</v>
      </c>
      <c r="UP28" t="str">
        <f t="shared" si="639"/>
        <v>x</v>
      </c>
      <c r="UQ28">
        <f t="shared" si="639"/>
        <v>21</v>
      </c>
      <c r="UR28" t="str">
        <f t="shared" si="639"/>
        <v>x</v>
      </c>
      <c r="US28" t="str">
        <f t="shared" si="639"/>
        <v>x</v>
      </c>
      <c r="UT28" t="str">
        <f t="shared" si="639"/>
        <v>x</v>
      </c>
      <c r="UU28">
        <f t="shared" si="639"/>
        <v>25</v>
      </c>
      <c r="UV28" t="str">
        <f t="shared" si="639"/>
        <v>x</v>
      </c>
      <c r="UW28" t="str">
        <f t="shared" si="639"/>
        <v>x</v>
      </c>
      <c r="UX28" t="str">
        <f t="shared" si="639"/>
        <v>x</v>
      </c>
      <c r="UY28" t="str">
        <f t="shared" si="639"/>
        <v>x</v>
      </c>
      <c r="UZ28">
        <f t="shared" si="639"/>
        <v>30</v>
      </c>
      <c r="VA28" t="str">
        <f t="shared" si="639"/>
        <v>x</v>
      </c>
      <c r="VB28" t="str">
        <f t="shared" si="639"/>
        <v>x</v>
      </c>
      <c r="VC28" t="str">
        <f t="shared" si="639"/>
        <v>x</v>
      </c>
      <c r="VD28" t="str">
        <f t="shared" si="639"/>
        <v>x</v>
      </c>
      <c r="VE28" t="str">
        <f t="shared" si="639"/>
        <v>x</v>
      </c>
      <c r="VF28" t="str">
        <f t="shared" si="639"/>
        <v>x</v>
      </c>
      <c r="VG28" t="str">
        <f t="shared" si="639"/>
        <v>x</v>
      </c>
      <c r="VH28">
        <f t="shared" si="639"/>
        <v>38</v>
      </c>
      <c r="VI28">
        <f t="shared" si="639"/>
        <v>39</v>
      </c>
      <c r="VJ28">
        <f t="shared" si="639"/>
        <v>40</v>
      </c>
      <c r="VK28">
        <f t="shared" si="639"/>
        <v>41</v>
      </c>
      <c r="VL28">
        <f t="shared" si="639"/>
        <v>42</v>
      </c>
      <c r="VM28" t="str">
        <f t="shared" si="639"/>
        <v>x</v>
      </c>
      <c r="VN28" t="str">
        <f t="shared" si="639"/>
        <v>x</v>
      </c>
      <c r="VO28" t="str">
        <f t="shared" si="639"/>
        <v>x</v>
      </c>
      <c r="VP28">
        <f t="shared" si="639"/>
        <v>46</v>
      </c>
      <c r="VQ28" t="str">
        <f t="shared" si="639"/>
        <v>x</v>
      </c>
      <c r="VR28" t="str">
        <f t="shared" si="639"/>
        <v>x</v>
      </c>
      <c r="VS28">
        <f t="shared" si="639"/>
        <v>49</v>
      </c>
      <c r="VT28">
        <f t="shared" si="639"/>
        <v>50</v>
      </c>
      <c r="VU28" t="str">
        <f t="shared" si="639"/>
        <v>x</v>
      </c>
      <c r="VV28" t="str">
        <f t="shared" si="639"/>
        <v>x</v>
      </c>
      <c r="VW28" t="str">
        <f t="shared" si="639"/>
        <v>x</v>
      </c>
      <c r="VX28">
        <f t="shared" si="639"/>
        <v>54</v>
      </c>
      <c r="VY28">
        <f t="shared" si="639"/>
        <v>55</v>
      </c>
      <c r="VZ28">
        <f t="shared" si="639"/>
        <v>56</v>
      </c>
      <c r="WA28" t="str">
        <f t="shared" si="639"/>
        <v>x</v>
      </c>
      <c r="WB28" t="str">
        <f t="shared" si="639"/>
        <v>x</v>
      </c>
      <c r="WC28">
        <f t="shared" si="639"/>
        <v>59</v>
      </c>
      <c r="WE28">
        <f>COUNTIFS(NG28:NL28,"&lt;10")</f>
        <v>1</v>
      </c>
      <c r="WF28">
        <f t="shared" si="438"/>
        <v>1</v>
      </c>
      <c r="WG28">
        <f t="shared" si="309"/>
        <v>2</v>
      </c>
      <c r="WH28">
        <f t="shared" si="310"/>
        <v>2</v>
      </c>
      <c r="WI28">
        <f t="shared" si="311"/>
        <v>0</v>
      </c>
      <c r="WJ28">
        <f t="shared" si="312"/>
        <v>0</v>
      </c>
      <c r="WL28" s="1">
        <f t="shared" si="439"/>
        <v>0</v>
      </c>
      <c r="WM28" s="1">
        <f t="shared" si="440"/>
        <v>0</v>
      </c>
      <c r="WN28" s="1">
        <f t="shared" si="441"/>
        <v>8</v>
      </c>
      <c r="WO28" s="1">
        <f t="shared" si="442"/>
        <v>9</v>
      </c>
      <c r="WP28" s="1">
        <f t="shared" si="443"/>
        <v>0</v>
      </c>
      <c r="WQ28" s="1">
        <f t="shared" si="444"/>
        <v>5</v>
      </c>
      <c r="WS28">
        <f t="shared" si="445"/>
        <v>100</v>
      </c>
      <c r="WT28">
        <f t="shared" si="446"/>
        <v>100</v>
      </c>
      <c r="WU28">
        <f t="shared" si="447"/>
        <v>8</v>
      </c>
      <c r="WV28">
        <f t="shared" si="448"/>
        <v>9</v>
      </c>
      <c r="WW28">
        <f t="shared" si="449"/>
        <v>100</v>
      </c>
      <c r="WX28">
        <f t="shared" si="450"/>
        <v>5</v>
      </c>
      <c r="WZ28" s="4">
        <f t="shared" si="451"/>
        <v>5</v>
      </c>
      <c r="XB28" s="3">
        <f t="shared" si="452"/>
        <v>9</v>
      </c>
      <c r="XD28" s="3">
        <f t="shared" si="453"/>
        <v>1</v>
      </c>
      <c r="XE28" s="4">
        <f t="shared" si="454"/>
        <v>3</v>
      </c>
      <c r="XG28" s="4">
        <f t="shared" si="455"/>
        <v>0.33333333333333331</v>
      </c>
      <c r="XI28" s="4">
        <v>0.33333333333333331</v>
      </c>
      <c r="XK28">
        <f t="shared" si="456"/>
        <v>2</v>
      </c>
      <c r="XM28">
        <f t="shared" si="482"/>
        <v>1</v>
      </c>
      <c r="XN28">
        <f t="shared" si="457"/>
        <v>0</v>
      </c>
      <c r="XO28" s="1">
        <f t="shared" si="458"/>
        <v>2</v>
      </c>
      <c r="XP28">
        <f t="shared" si="459"/>
        <v>1</v>
      </c>
      <c r="XR28">
        <f t="shared" si="460"/>
        <v>0</v>
      </c>
    </row>
    <row r="29" spans="4:642">
      <c r="D29" s="4">
        <f t="shared" si="118"/>
        <v>13</v>
      </c>
      <c r="E29" s="4">
        <f t="shared" si="119"/>
        <v>0</v>
      </c>
      <c r="F29" s="4">
        <f t="shared" si="120"/>
        <v>20</v>
      </c>
      <c r="G29" s="4">
        <f t="shared" si="121"/>
        <v>0</v>
      </c>
      <c r="H29" s="4">
        <f t="shared" si="122"/>
        <v>0</v>
      </c>
      <c r="I29" s="4">
        <f t="shared" si="123"/>
        <v>0</v>
      </c>
      <c r="J29" s="4">
        <f t="shared" si="124"/>
        <v>0</v>
      </c>
      <c r="K29" s="4">
        <f t="shared" si="125"/>
        <v>0</v>
      </c>
      <c r="L29" s="4">
        <f t="shared" si="126"/>
        <v>0</v>
      </c>
      <c r="M29" s="4">
        <f t="shared" si="314"/>
        <v>0</v>
      </c>
      <c r="N29" s="4">
        <f t="shared" si="127"/>
        <v>0</v>
      </c>
      <c r="O29" s="4">
        <f t="shared" si="128"/>
        <v>0</v>
      </c>
      <c r="P29" s="4">
        <f t="shared" si="129"/>
        <v>0</v>
      </c>
      <c r="Q29" s="4">
        <f t="shared" si="130"/>
        <v>0</v>
      </c>
      <c r="R29" s="4">
        <f t="shared" si="131"/>
        <v>0</v>
      </c>
      <c r="S29" s="4">
        <f t="shared" si="132"/>
        <v>0</v>
      </c>
      <c r="T29" s="4">
        <f t="shared" si="133"/>
        <v>0</v>
      </c>
      <c r="U29" s="4">
        <f t="shared" si="134"/>
        <v>0</v>
      </c>
      <c r="V29" s="4">
        <f t="shared" si="135"/>
        <v>0</v>
      </c>
      <c r="W29" s="4">
        <f t="shared" si="136"/>
        <v>0</v>
      </c>
      <c r="X29" s="4">
        <f t="shared" si="137"/>
        <v>0</v>
      </c>
      <c r="Y29" s="4">
        <f t="shared" si="138"/>
        <v>0</v>
      </c>
      <c r="Z29" s="4">
        <f t="shared" si="139"/>
        <v>0</v>
      </c>
      <c r="AA29" s="4">
        <f t="shared" si="140"/>
        <v>15</v>
      </c>
      <c r="AB29" s="4">
        <f t="shared" si="141"/>
        <v>0</v>
      </c>
      <c r="AC29" s="4">
        <f t="shared" si="142"/>
        <v>0</v>
      </c>
      <c r="AD29" s="4">
        <f t="shared" si="143"/>
        <v>0</v>
      </c>
      <c r="AE29" s="4">
        <f t="shared" si="144"/>
        <v>0</v>
      </c>
      <c r="AF29" s="4">
        <f t="shared" si="145"/>
        <v>0</v>
      </c>
      <c r="AG29" s="4">
        <f t="shared" si="146"/>
        <v>0</v>
      </c>
      <c r="AH29" s="4">
        <f t="shared" si="147"/>
        <v>0</v>
      </c>
      <c r="AI29" s="4">
        <f t="shared" si="148"/>
        <v>0</v>
      </c>
      <c r="AJ29" s="4">
        <f t="shared" si="149"/>
        <v>0</v>
      </c>
      <c r="AK29" s="4">
        <f t="shared" si="150"/>
        <v>0</v>
      </c>
      <c r="AL29" s="4">
        <f t="shared" si="151"/>
        <v>0</v>
      </c>
      <c r="AM29" s="4">
        <f t="shared" si="152"/>
        <v>0</v>
      </c>
      <c r="AN29" s="4">
        <f t="shared" si="153"/>
        <v>0</v>
      </c>
      <c r="AO29" s="4">
        <f t="shared" si="154"/>
        <v>0</v>
      </c>
      <c r="AP29" s="4">
        <f t="shared" si="155"/>
        <v>0</v>
      </c>
      <c r="AQ29" s="4">
        <f t="shared" si="156"/>
        <v>0</v>
      </c>
      <c r="AR29" s="4">
        <f t="shared" si="157"/>
        <v>0</v>
      </c>
      <c r="AS29" s="4">
        <f t="shared" si="158"/>
        <v>0</v>
      </c>
      <c r="AT29" s="4">
        <f t="shared" si="159"/>
        <v>17</v>
      </c>
      <c r="AU29" s="4">
        <f t="shared" si="160"/>
        <v>0</v>
      </c>
      <c r="AV29" s="4">
        <f t="shared" si="161"/>
        <v>0</v>
      </c>
      <c r="AW29" s="4">
        <f t="shared" si="162"/>
        <v>0</v>
      </c>
      <c r="AX29" s="4">
        <f t="shared" si="163"/>
        <v>0</v>
      </c>
      <c r="AY29" s="4">
        <f t="shared" si="164"/>
        <v>17</v>
      </c>
      <c r="AZ29" s="4">
        <f t="shared" si="165"/>
        <v>0</v>
      </c>
      <c r="BA29" s="4">
        <f t="shared" si="166"/>
        <v>0</v>
      </c>
      <c r="BB29" s="4">
        <f t="shared" si="167"/>
        <v>0</v>
      </c>
      <c r="BC29" s="4">
        <f t="shared" si="168"/>
        <v>27</v>
      </c>
      <c r="BD29" s="4">
        <f t="shared" si="169"/>
        <v>0</v>
      </c>
      <c r="BE29" s="4">
        <f t="shared" si="170"/>
        <v>0</v>
      </c>
      <c r="BF29" s="4">
        <f t="shared" si="171"/>
        <v>0</v>
      </c>
      <c r="BG29" s="4">
        <f t="shared" si="172"/>
        <v>0</v>
      </c>
      <c r="BH29" s="4">
        <f t="shared" si="173"/>
        <v>0</v>
      </c>
      <c r="BI29" s="4">
        <f t="shared" si="174"/>
        <v>0</v>
      </c>
      <c r="BJ29" s="4">
        <f t="shared" si="175"/>
        <v>0</v>
      </c>
      <c r="BK29" s="4">
        <f t="shared" si="315"/>
        <v>18.166666666666668</v>
      </c>
      <c r="BL29" s="4">
        <f t="shared" si="316"/>
        <v>18.101694915254235</v>
      </c>
      <c r="BM29" s="4">
        <f t="shared" si="317"/>
        <v>25.342372881355931</v>
      </c>
      <c r="BN29" s="4">
        <f t="shared" si="318"/>
        <v>10.861016949152543</v>
      </c>
      <c r="BO29" s="4">
        <f t="shared" si="319"/>
        <v>18.101694915254239</v>
      </c>
      <c r="BP29" s="4">
        <f t="shared" si="320"/>
        <v>1068</v>
      </c>
      <c r="BQ29" s="4">
        <f>COUNTIFS($NG29:$NL$206,EF$1)</f>
        <v>13</v>
      </c>
      <c r="BR29" s="4">
        <f>COUNTIFS($NG29:$NL$206,EG$1)</f>
        <v>22</v>
      </c>
      <c r="BS29" s="4">
        <f>COUNTIFS($NG29:$NL$206,EH$1)</f>
        <v>20</v>
      </c>
      <c r="BT29" s="4">
        <f>COUNTIFS($NG29:$NL$206,EI$1)</f>
        <v>21</v>
      </c>
      <c r="BU29" s="4">
        <f>COUNTIFS($NG29:$NL$206,EJ$1)</f>
        <v>23</v>
      </c>
      <c r="BV29" s="4">
        <f>COUNTIFS($NG29:$NL$206,EK$1)</f>
        <v>16</v>
      </c>
      <c r="BW29" s="4">
        <f>COUNTIFS($NG29:$NL$206,EL$1)</f>
        <v>12</v>
      </c>
      <c r="BX29" s="4">
        <f>COUNTIFS($NG29:$NL$206,EM$1)</f>
        <v>15</v>
      </c>
      <c r="BY29" s="4">
        <f>COUNTIFS($NG29:$NL$206,EN$1)</f>
        <v>24</v>
      </c>
      <c r="BZ29" s="4">
        <f>COUNTIFS($NG29:$NL$206,EO$1)</f>
        <v>23</v>
      </c>
      <c r="CA29" s="4">
        <f>COUNTIFS($NG29:$NL$206,EP$1)</f>
        <v>25</v>
      </c>
      <c r="CB29" s="4">
        <f>COUNTIFS($NG29:$NL$206,EQ$1)</f>
        <v>22</v>
      </c>
      <c r="CC29" s="4">
        <f>COUNTIFS($NG29:$NL$206,ER$1)</f>
        <v>11</v>
      </c>
      <c r="CD29" s="4">
        <f>COUNTIFS($NG29:$NL$206,ES$1)</f>
        <v>15</v>
      </c>
      <c r="CE29" s="4">
        <f>COUNTIFS($NG29:$NL$206,ET$1)</f>
        <v>19</v>
      </c>
      <c r="CF29" s="4">
        <f>COUNTIFS($NG29:$NL$206,EU$1)</f>
        <v>16</v>
      </c>
      <c r="CG29" s="4">
        <f>COUNTIFS($NG29:$NL$206,EV$1)</f>
        <v>26</v>
      </c>
      <c r="CH29" s="4">
        <f>COUNTIFS($NG29:$NL$206,EW$1)</f>
        <v>12</v>
      </c>
      <c r="CI29" s="4">
        <f>COUNTIFS($NG29:$NL$206,EX$1)</f>
        <v>21</v>
      </c>
      <c r="CJ29" s="4">
        <f>COUNTIFS($NG29:$NL$206,EY$1)</f>
        <v>17</v>
      </c>
      <c r="CK29" s="4">
        <f>COUNTIFS($NG29:$NL$206,EZ$1)</f>
        <v>20</v>
      </c>
      <c r="CL29" s="4">
        <f>COUNTIFS($NG29:$NL$206,FA$1)</f>
        <v>21</v>
      </c>
      <c r="CM29" s="4">
        <f>COUNTIFS($NG29:$NL$206,FB$1)</f>
        <v>17</v>
      </c>
      <c r="CN29" s="4">
        <f>COUNTIFS($NG29:$NL$206,FC$1)</f>
        <v>15</v>
      </c>
      <c r="CO29" s="4">
        <f>COUNTIFS($NG29:$NL$206,FD$1)</f>
        <v>19</v>
      </c>
      <c r="CP29" s="4">
        <f>COUNTIFS($NG29:$NL$206,FE$1)</f>
        <v>15</v>
      </c>
      <c r="CQ29" s="4">
        <f>COUNTIFS($NG29:$NL$206,FF$1)</f>
        <v>25</v>
      </c>
      <c r="CR29" s="4">
        <f>COUNTIFS($NG29:$NL$206,FG$1)</f>
        <v>21</v>
      </c>
      <c r="CS29" s="4">
        <f>COUNTIFS($NG29:$NL$206,FH$1)</f>
        <v>21</v>
      </c>
      <c r="CT29" s="4">
        <f>COUNTIFS($NG29:$NL$206,FI$1)</f>
        <v>21</v>
      </c>
      <c r="CU29" s="4">
        <f>COUNTIFS($NG29:$NL$206,FJ$1)</f>
        <v>22</v>
      </c>
      <c r="CV29" s="4">
        <f>COUNTIFS($NG29:$NL$206,FK$1)</f>
        <v>11</v>
      </c>
      <c r="CW29" s="4">
        <f>COUNTIFS($NG29:$NL$206,FL$1)</f>
        <v>13</v>
      </c>
      <c r="CX29" s="4">
        <f>COUNTIFS($NG29:$NL$206,FM$1)</f>
        <v>19</v>
      </c>
      <c r="CY29" s="4">
        <f>COUNTIFS($NG29:$NL$206,FN$1)</f>
        <v>19</v>
      </c>
      <c r="CZ29" s="4">
        <f>COUNTIFS($NG29:$NL$206,FO$1)</f>
        <v>12</v>
      </c>
      <c r="DA29" s="4">
        <f>COUNTIFS($NG29:$NL$206,FP$1)</f>
        <v>18</v>
      </c>
      <c r="DB29" s="4">
        <f>COUNTIFS($NG29:$NL$206,FQ$1)</f>
        <v>14</v>
      </c>
      <c r="DC29" s="4">
        <f>COUNTIFS($NG29:$NL$206,FR$1)</f>
        <v>15</v>
      </c>
      <c r="DD29" s="4">
        <f>COUNTIFS($NG29:$NL$206,FS$1)</f>
        <v>11</v>
      </c>
      <c r="DE29" s="4">
        <f>COUNTIFS($NG29:$NL$206,FT$1)</f>
        <v>19</v>
      </c>
      <c r="DF29" s="4">
        <f>COUNTIFS($NG29:$NL$206,FU$1)</f>
        <v>16</v>
      </c>
      <c r="DG29" s="4">
        <f>COUNTIFS($NG29:$NL$206,FV$1)</f>
        <v>17</v>
      </c>
      <c r="DH29" s="4">
        <f>COUNTIFS($NG29:$NL$206,FW$1)</f>
        <v>21</v>
      </c>
      <c r="DI29" s="4">
        <f>COUNTIFS($NG29:$NL$206,FX$1)</f>
        <v>21</v>
      </c>
      <c r="DJ29" s="4">
        <f>COUNTIFS($NG29:$NL$206,FY$1)</f>
        <v>18</v>
      </c>
      <c r="DK29" s="4">
        <f>COUNTIFS($NG29:$NL$206,FZ$1)</f>
        <v>12</v>
      </c>
      <c r="DL29" s="4">
        <f>COUNTIFS($NG29:$NL$206,GA$1)</f>
        <v>17</v>
      </c>
      <c r="DM29" s="4">
        <f>COUNTIFS($NG29:$NL$206,GB$1)</f>
        <v>10</v>
      </c>
      <c r="DN29" s="4">
        <f>COUNTIFS($NG29:$NL$206,GC$1)</f>
        <v>23</v>
      </c>
      <c r="DO29" s="4">
        <f>COUNTIFS($NG29:$NL$206,GD$1)</f>
        <v>11</v>
      </c>
      <c r="DP29" s="4">
        <f>COUNTIFS($NG29:$NL$206,GE$1)</f>
        <v>27</v>
      </c>
      <c r="DQ29" s="4">
        <f>COUNTIFS($NG29:$NL$206,GF$1)</f>
        <v>21</v>
      </c>
      <c r="DR29" s="4">
        <f>COUNTIFS($NG29:$NL$206,GG$1)</f>
        <v>12</v>
      </c>
      <c r="DS29" s="4">
        <f>COUNTIFS($NG29:$NL$206,GH$1)</f>
        <v>22</v>
      </c>
      <c r="DT29" s="4">
        <f>COUNTIFS($NG29:$NL$206,GI$1)</f>
        <v>14</v>
      </c>
      <c r="DU29" s="4">
        <f>COUNTIFS($NG29:$NL$206,GJ$1)</f>
        <v>20</v>
      </c>
      <c r="DV29" s="4">
        <f>COUNTIFS($NG29:$NL$206,GK$1)</f>
        <v>21</v>
      </c>
      <c r="DW29" s="4">
        <f>COUNTIFS($NG29:$NL$206,GL$1)</f>
        <v>24</v>
      </c>
      <c r="DZ29" s="4">
        <f t="shared" si="550"/>
        <v>38</v>
      </c>
      <c r="EA29" s="4">
        <f t="shared" si="551"/>
        <v>20</v>
      </c>
      <c r="EB29" s="4">
        <f t="shared" si="552"/>
        <v>15</v>
      </c>
      <c r="EC29" s="4">
        <f t="shared" si="553"/>
        <v>2</v>
      </c>
      <c r="ED29" s="4">
        <f t="shared" si="554"/>
        <v>1</v>
      </c>
      <c r="EF29" s="4">
        <f t="shared" ref="EF29:GL29" si="640">COUNTIFS($NG29:$NL38,EF$1)</f>
        <v>1</v>
      </c>
      <c r="EG29" s="4">
        <f t="shared" si="640"/>
        <v>1</v>
      </c>
      <c r="EH29" s="4">
        <f t="shared" si="640"/>
        <v>2</v>
      </c>
      <c r="EI29" s="4">
        <f t="shared" si="640"/>
        <v>2</v>
      </c>
      <c r="EJ29" s="4">
        <f t="shared" si="640"/>
        <v>2</v>
      </c>
      <c r="EK29" s="4">
        <f t="shared" si="640"/>
        <v>0</v>
      </c>
      <c r="EL29" s="4">
        <f t="shared" si="640"/>
        <v>0</v>
      </c>
      <c r="EM29" s="4">
        <f t="shared" si="640"/>
        <v>0</v>
      </c>
      <c r="EN29" s="4">
        <f t="shared" si="640"/>
        <v>0</v>
      </c>
      <c r="EO29" s="4">
        <f t="shared" si="640"/>
        <v>1</v>
      </c>
      <c r="EP29" s="4">
        <f t="shared" si="640"/>
        <v>3</v>
      </c>
      <c r="EQ29" s="4">
        <f t="shared" si="640"/>
        <v>1</v>
      </c>
      <c r="ER29" s="4">
        <f t="shared" si="640"/>
        <v>0</v>
      </c>
      <c r="ES29" s="4">
        <f t="shared" si="640"/>
        <v>0</v>
      </c>
      <c r="ET29" s="4">
        <f t="shared" si="640"/>
        <v>1</v>
      </c>
      <c r="EU29" s="4">
        <f t="shared" si="640"/>
        <v>1</v>
      </c>
      <c r="EV29" s="4">
        <f t="shared" si="640"/>
        <v>1</v>
      </c>
      <c r="EW29" s="4">
        <f t="shared" si="640"/>
        <v>0</v>
      </c>
      <c r="EX29" s="4">
        <f t="shared" si="640"/>
        <v>0</v>
      </c>
      <c r="EY29" s="4">
        <f t="shared" si="640"/>
        <v>1</v>
      </c>
      <c r="EZ29" s="4">
        <f t="shared" si="640"/>
        <v>1</v>
      </c>
      <c r="FA29" s="4">
        <f t="shared" si="640"/>
        <v>1</v>
      </c>
      <c r="FB29" s="4">
        <f t="shared" si="640"/>
        <v>2</v>
      </c>
      <c r="FC29" s="4">
        <f t="shared" si="640"/>
        <v>2</v>
      </c>
      <c r="FD29" s="4">
        <f t="shared" si="640"/>
        <v>0</v>
      </c>
      <c r="FE29" s="4">
        <f t="shared" si="640"/>
        <v>2</v>
      </c>
      <c r="FF29" s="4">
        <f t="shared" si="640"/>
        <v>2</v>
      </c>
      <c r="FG29" s="4">
        <f t="shared" si="640"/>
        <v>2</v>
      </c>
      <c r="FH29" s="4">
        <f t="shared" si="640"/>
        <v>2</v>
      </c>
      <c r="FI29" s="4">
        <f t="shared" si="640"/>
        <v>0</v>
      </c>
      <c r="FJ29" s="4">
        <f t="shared" si="640"/>
        <v>1</v>
      </c>
      <c r="FK29" s="4">
        <f t="shared" si="640"/>
        <v>0</v>
      </c>
      <c r="FL29" s="4">
        <f t="shared" si="640"/>
        <v>1</v>
      </c>
      <c r="FM29" s="4">
        <f t="shared" si="640"/>
        <v>2</v>
      </c>
      <c r="FN29" s="4">
        <f t="shared" si="640"/>
        <v>1</v>
      </c>
      <c r="FO29" s="4">
        <f t="shared" si="640"/>
        <v>1</v>
      </c>
      <c r="FP29" s="4">
        <f t="shared" si="640"/>
        <v>2</v>
      </c>
      <c r="FQ29" s="4">
        <f t="shared" si="640"/>
        <v>0</v>
      </c>
      <c r="FR29" s="4">
        <f t="shared" si="640"/>
        <v>0</v>
      </c>
      <c r="FS29" s="4">
        <f t="shared" si="640"/>
        <v>0</v>
      </c>
      <c r="FT29" s="4">
        <f t="shared" si="640"/>
        <v>0</v>
      </c>
      <c r="FU29" s="4">
        <f t="shared" si="640"/>
        <v>0</v>
      </c>
      <c r="FV29" s="4">
        <f t="shared" si="640"/>
        <v>1</v>
      </c>
      <c r="FW29" s="4">
        <f t="shared" si="640"/>
        <v>2</v>
      </c>
      <c r="FX29" s="4">
        <f t="shared" si="640"/>
        <v>2</v>
      </c>
      <c r="FY29" s="4">
        <f t="shared" si="640"/>
        <v>1</v>
      </c>
      <c r="FZ29" s="4">
        <f t="shared" si="640"/>
        <v>2</v>
      </c>
      <c r="GA29" s="4">
        <f t="shared" si="640"/>
        <v>1</v>
      </c>
      <c r="GB29" s="4">
        <f t="shared" si="640"/>
        <v>0</v>
      </c>
      <c r="GC29" s="4">
        <f t="shared" si="640"/>
        <v>0</v>
      </c>
      <c r="GD29" s="4">
        <f t="shared" si="640"/>
        <v>1</v>
      </c>
      <c r="GE29" s="4">
        <f t="shared" si="640"/>
        <v>3</v>
      </c>
      <c r="GF29" s="4">
        <f t="shared" si="640"/>
        <v>4</v>
      </c>
      <c r="GG29" s="4">
        <f t="shared" si="640"/>
        <v>0</v>
      </c>
      <c r="GH29" s="4">
        <f t="shared" si="640"/>
        <v>0</v>
      </c>
      <c r="GI29" s="4">
        <f t="shared" si="640"/>
        <v>0</v>
      </c>
      <c r="GJ29" s="4">
        <f t="shared" si="640"/>
        <v>2</v>
      </c>
      <c r="GK29" s="4">
        <f t="shared" si="640"/>
        <v>1</v>
      </c>
      <c r="GL29" s="4">
        <f t="shared" si="640"/>
        <v>1</v>
      </c>
      <c r="GM29">
        <f t="shared" si="556"/>
        <v>60</v>
      </c>
      <c r="GO29">
        <f>SUM(GP29:GU29)</f>
        <v>1</v>
      </c>
      <c r="GP29">
        <f t="shared" si="508"/>
        <v>0</v>
      </c>
      <c r="GQ29">
        <f t="shared" si="509"/>
        <v>0</v>
      </c>
      <c r="GR29">
        <f t="shared" si="510"/>
        <v>0</v>
      </c>
      <c r="GS29">
        <f t="shared" si="511"/>
        <v>0</v>
      </c>
      <c r="GT29">
        <f t="shared" si="512"/>
        <v>0</v>
      </c>
      <c r="GU29">
        <f t="shared" si="513"/>
        <v>1</v>
      </c>
      <c r="GV29" s="1">
        <f t="shared" si="329"/>
        <v>4</v>
      </c>
      <c r="GW29">
        <f t="shared" si="330"/>
        <v>0</v>
      </c>
      <c r="GX29">
        <f t="shared" si="181"/>
        <v>0</v>
      </c>
      <c r="GY29">
        <f t="shared" si="182"/>
        <v>0</v>
      </c>
      <c r="GZ29">
        <f t="shared" si="183"/>
        <v>0</v>
      </c>
      <c r="HA29">
        <f t="shared" si="184"/>
        <v>0</v>
      </c>
      <c r="HB29">
        <f t="shared" si="185"/>
        <v>0</v>
      </c>
      <c r="HC29">
        <f t="shared" si="186"/>
        <v>0</v>
      </c>
      <c r="HD29">
        <f t="shared" si="187"/>
        <v>1</v>
      </c>
      <c r="HE29">
        <f t="shared" si="188"/>
        <v>0</v>
      </c>
      <c r="HF29">
        <f t="shared" si="189"/>
        <v>0</v>
      </c>
      <c r="HG29">
        <f t="shared" si="190"/>
        <v>0</v>
      </c>
      <c r="HH29">
        <f t="shared" si="191"/>
        <v>0</v>
      </c>
      <c r="HI29">
        <f t="shared" si="192"/>
        <v>0</v>
      </c>
      <c r="HJ29">
        <f t="shared" si="193"/>
        <v>0</v>
      </c>
      <c r="HK29">
        <f t="shared" si="194"/>
        <v>0</v>
      </c>
      <c r="HL29">
        <f t="shared" si="195"/>
        <v>0</v>
      </c>
      <c r="HM29">
        <f t="shared" si="196"/>
        <v>0</v>
      </c>
      <c r="HN29">
        <f t="shared" si="197"/>
        <v>0</v>
      </c>
      <c r="HO29">
        <f t="shared" si="198"/>
        <v>0</v>
      </c>
      <c r="HP29">
        <f t="shared" si="199"/>
        <v>0</v>
      </c>
      <c r="HQ29">
        <f t="shared" si="200"/>
        <v>0</v>
      </c>
      <c r="HR29">
        <f t="shared" si="201"/>
        <v>0</v>
      </c>
      <c r="HS29">
        <f t="shared" si="202"/>
        <v>0</v>
      </c>
      <c r="HT29">
        <f t="shared" si="203"/>
        <v>0</v>
      </c>
      <c r="HU29">
        <f t="shared" si="204"/>
        <v>0</v>
      </c>
      <c r="HV29">
        <f t="shared" si="205"/>
        <v>0</v>
      </c>
      <c r="HW29">
        <f t="shared" si="206"/>
        <v>0</v>
      </c>
      <c r="HX29">
        <f t="shared" si="207"/>
        <v>0</v>
      </c>
      <c r="HY29">
        <f t="shared" si="208"/>
        <v>0</v>
      </c>
      <c r="HZ29">
        <f t="shared" si="209"/>
        <v>0</v>
      </c>
      <c r="IA29">
        <f t="shared" si="210"/>
        <v>0</v>
      </c>
      <c r="IB29">
        <f t="shared" si="211"/>
        <v>0</v>
      </c>
      <c r="IC29">
        <f t="shared" si="212"/>
        <v>0</v>
      </c>
      <c r="ID29">
        <f t="shared" si="213"/>
        <v>0</v>
      </c>
      <c r="IE29">
        <f t="shared" si="214"/>
        <v>0</v>
      </c>
      <c r="IF29">
        <f t="shared" si="215"/>
        <v>0</v>
      </c>
      <c r="IG29">
        <f t="shared" si="216"/>
        <v>0</v>
      </c>
      <c r="IH29">
        <f t="shared" si="217"/>
        <v>0</v>
      </c>
      <c r="II29">
        <f t="shared" si="218"/>
        <v>0</v>
      </c>
      <c r="IJ29">
        <f t="shared" si="219"/>
        <v>0</v>
      </c>
      <c r="IK29">
        <f t="shared" si="220"/>
        <v>0</v>
      </c>
      <c r="IL29">
        <f t="shared" si="221"/>
        <v>0</v>
      </c>
      <c r="IM29">
        <f t="shared" si="222"/>
        <v>0</v>
      </c>
      <c r="IN29">
        <f t="shared" si="223"/>
        <v>0</v>
      </c>
      <c r="IO29">
        <f t="shared" si="224"/>
        <v>0</v>
      </c>
      <c r="IP29">
        <f t="shared" si="225"/>
        <v>0</v>
      </c>
      <c r="IQ29">
        <f t="shared" si="226"/>
        <v>0</v>
      </c>
      <c r="IR29">
        <f t="shared" si="227"/>
        <v>0</v>
      </c>
      <c r="IS29">
        <f t="shared" si="228"/>
        <v>0</v>
      </c>
      <c r="IT29">
        <f t="shared" si="229"/>
        <v>1</v>
      </c>
      <c r="IU29">
        <f t="shared" si="230"/>
        <v>0</v>
      </c>
      <c r="IV29">
        <f t="shared" si="231"/>
        <v>0</v>
      </c>
      <c r="IW29">
        <f t="shared" si="232"/>
        <v>0</v>
      </c>
      <c r="IX29">
        <f t="shared" si="233"/>
        <v>0</v>
      </c>
      <c r="IY29">
        <f t="shared" si="234"/>
        <v>0</v>
      </c>
      <c r="IZ29">
        <f t="shared" si="235"/>
        <v>0</v>
      </c>
      <c r="JA29">
        <f t="shared" si="236"/>
        <v>0</v>
      </c>
      <c r="JB29">
        <f t="shared" si="331"/>
        <v>0</v>
      </c>
      <c r="JC29">
        <f t="shared" si="332"/>
        <v>0</v>
      </c>
      <c r="JF29">
        <f t="shared" si="333"/>
        <v>1</v>
      </c>
      <c r="JG29">
        <f t="shared" si="334"/>
        <v>0</v>
      </c>
      <c r="JH29">
        <f t="shared" si="335"/>
        <v>0</v>
      </c>
      <c r="JI29">
        <f t="shared" si="336"/>
        <v>0</v>
      </c>
      <c r="JJ29">
        <f t="shared" si="337"/>
        <v>0</v>
      </c>
      <c r="JK29">
        <f t="shared" si="338"/>
        <v>0</v>
      </c>
      <c r="JL29">
        <f t="shared" si="339"/>
        <v>0</v>
      </c>
      <c r="JM29">
        <f t="shared" si="340"/>
        <v>0</v>
      </c>
      <c r="JN29">
        <f t="shared" si="341"/>
        <v>0</v>
      </c>
      <c r="JO29">
        <f t="shared" si="342"/>
        <v>0</v>
      </c>
      <c r="JP29">
        <f t="shared" si="343"/>
        <v>0</v>
      </c>
      <c r="JQ29">
        <f t="shared" si="344"/>
        <v>0</v>
      </c>
      <c r="JR29">
        <f t="shared" si="345"/>
        <v>0</v>
      </c>
      <c r="JS29">
        <f t="shared" si="346"/>
        <v>0</v>
      </c>
      <c r="JT29">
        <f t="shared" si="347"/>
        <v>0</v>
      </c>
      <c r="JU29">
        <f t="shared" si="348"/>
        <v>0</v>
      </c>
      <c r="JV29">
        <f t="shared" si="349"/>
        <v>0</v>
      </c>
      <c r="JW29">
        <f t="shared" si="350"/>
        <v>0</v>
      </c>
      <c r="JX29">
        <f t="shared" si="351"/>
        <v>0</v>
      </c>
      <c r="JY29">
        <f t="shared" si="352"/>
        <v>0</v>
      </c>
      <c r="JZ29">
        <f t="shared" si="353"/>
        <v>0</v>
      </c>
      <c r="KA29">
        <f t="shared" si="354"/>
        <v>0</v>
      </c>
      <c r="KB29">
        <f t="shared" si="355"/>
        <v>0</v>
      </c>
      <c r="KC29">
        <f t="shared" si="356"/>
        <v>0</v>
      </c>
      <c r="KD29">
        <f t="shared" si="357"/>
        <v>0</v>
      </c>
      <c r="KE29">
        <f t="shared" si="358"/>
        <v>0</v>
      </c>
      <c r="KF29">
        <f t="shared" si="359"/>
        <v>0</v>
      </c>
      <c r="KG29">
        <f t="shared" si="360"/>
        <v>0</v>
      </c>
      <c r="KH29">
        <f t="shared" si="361"/>
        <v>0</v>
      </c>
      <c r="KI29">
        <f t="shared" si="362"/>
        <v>0</v>
      </c>
      <c r="KJ29">
        <f t="shared" si="363"/>
        <v>0</v>
      </c>
      <c r="KK29">
        <f t="shared" si="364"/>
        <v>0</v>
      </c>
      <c r="KL29">
        <f t="shared" si="365"/>
        <v>0</v>
      </c>
      <c r="KM29">
        <f t="shared" si="366"/>
        <v>0</v>
      </c>
      <c r="KN29">
        <f t="shared" si="367"/>
        <v>0</v>
      </c>
      <c r="KO29">
        <f t="shared" si="368"/>
        <v>0</v>
      </c>
      <c r="KP29">
        <f t="shared" si="369"/>
        <v>0</v>
      </c>
      <c r="KQ29">
        <f t="shared" si="370"/>
        <v>0</v>
      </c>
      <c r="KR29">
        <f t="shared" si="371"/>
        <v>0</v>
      </c>
      <c r="KS29">
        <f t="shared" si="372"/>
        <v>0</v>
      </c>
      <c r="KT29">
        <f t="shared" si="373"/>
        <v>0</v>
      </c>
      <c r="KU29">
        <f t="shared" si="374"/>
        <v>0</v>
      </c>
      <c r="KV29">
        <f t="shared" si="375"/>
        <v>1</v>
      </c>
      <c r="KW29">
        <f t="shared" si="376"/>
        <v>0</v>
      </c>
      <c r="KX29">
        <f t="shared" si="377"/>
        <v>0</v>
      </c>
      <c r="KY29">
        <f t="shared" si="378"/>
        <v>0</v>
      </c>
      <c r="KZ29">
        <f t="shared" si="379"/>
        <v>0</v>
      </c>
      <c r="LA29">
        <f t="shared" si="380"/>
        <v>1</v>
      </c>
      <c r="LB29">
        <f t="shared" si="381"/>
        <v>0</v>
      </c>
      <c r="LC29">
        <f t="shared" si="382"/>
        <v>0</v>
      </c>
      <c r="LD29">
        <f t="shared" si="383"/>
        <v>0</v>
      </c>
      <c r="LE29">
        <f t="shared" si="384"/>
        <v>0</v>
      </c>
      <c r="LF29">
        <f t="shared" si="385"/>
        <v>0</v>
      </c>
      <c r="LG29">
        <f t="shared" si="386"/>
        <v>0</v>
      </c>
      <c r="LH29">
        <f t="shared" si="387"/>
        <v>0</v>
      </c>
      <c r="LI29">
        <f t="shared" si="388"/>
        <v>0</v>
      </c>
      <c r="LJ29">
        <f t="shared" si="389"/>
        <v>0</v>
      </c>
      <c r="LK29">
        <f t="shared" si="390"/>
        <v>0</v>
      </c>
      <c r="LL29">
        <f t="shared" si="391"/>
        <v>0</v>
      </c>
      <c r="LN29">
        <f t="shared" si="392"/>
        <v>3</v>
      </c>
      <c r="LQ29">
        <f t="shared" ref="LQ29:LR29" si="641">COUNTIFS($NG30:$NL39,NG39)</f>
        <v>1</v>
      </c>
      <c r="LR29">
        <f t="shared" si="641"/>
        <v>2</v>
      </c>
      <c r="LS29">
        <f t="shared" si="466"/>
        <v>3</v>
      </c>
      <c r="LT29">
        <f t="shared" si="467"/>
        <v>1</v>
      </c>
      <c r="LU29">
        <f t="shared" si="468"/>
        <v>3</v>
      </c>
      <c r="LV29">
        <f t="shared" si="394"/>
        <v>5</v>
      </c>
      <c r="LX29" s="5">
        <f t="shared" ref="LX29:MC29" si="642">COUNTIFS($NG29:$NL38,NG39)</f>
        <v>0</v>
      </c>
      <c r="LY29" s="5">
        <f t="shared" si="642"/>
        <v>1</v>
      </c>
      <c r="LZ29" s="5">
        <f t="shared" si="642"/>
        <v>2</v>
      </c>
      <c r="MA29" s="5">
        <f t="shared" si="642"/>
        <v>0</v>
      </c>
      <c r="MB29" s="5">
        <f t="shared" si="642"/>
        <v>3</v>
      </c>
      <c r="MC29" s="5">
        <f t="shared" si="642"/>
        <v>4</v>
      </c>
      <c r="MD29" s="5"/>
      <c r="ME29" s="5">
        <f t="shared" si="395"/>
        <v>0</v>
      </c>
      <c r="MF29" s="5">
        <f t="shared" si="396"/>
        <v>0</v>
      </c>
      <c r="MG29" s="5">
        <f t="shared" si="469"/>
        <v>0</v>
      </c>
      <c r="MH29" s="5">
        <f t="shared" si="470"/>
        <v>0</v>
      </c>
      <c r="MI29" s="5">
        <f t="shared" si="397"/>
        <v>1</v>
      </c>
      <c r="MJ29" s="5">
        <f t="shared" si="398"/>
        <v>0</v>
      </c>
      <c r="MK29" s="5"/>
      <c r="ML29" s="20">
        <f t="shared" si="471"/>
        <v>1</v>
      </c>
      <c r="MN29" s="4">
        <f t="shared" si="499"/>
        <v>0</v>
      </c>
      <c r="MO29" s="4">
        <f t="shared" si="500"/>
        <v>0</v>
      </c>
      <c r="MP29" s="4">
        <f t="shared" si="501"/>
        <v>0</v>
      </c>
      <c r="MQ29" s="4">
        <f t="shared" si="502"/>
        <v>0</v>
      </c>
      <c r="MR29" s="4">
        <f t="shared" si="503"/>
        <v>3</v>
      </c>
      <c r="MS29" s="4">
        <f t="shared" si="504"/>
        <v>0</v>
      </c>
      <c r="MU29">
        <f t="shared" si="472"/>
        <v>1</v>
      </c>
      <c r="MV29">
        <f t="shared" si="400"/>
        <v>0</v>
      </c>
      <c r="MW29">
        <f t="shared" si="473"/>
        <v>0</v>
      </c>
      <c r="MX29">
        <f t="shared" si="401"/>
        <v>1</v>
      </c>
      <c r="MY29">
        <f t="shared" si="485"/>
        <v>0</v>
      </c>
      <c r="MZ29">
        <f t="shared" si="486"/>
        <v>0</v>
      </c>
      <c r="NA29">
        <f t="shared" si="402"/>
        <v>2</v>
      </c>
      <c r="NB29">
        <f t="shared" si="403"/>
        <v>2</v>
      </c>
      <c r="NC29">
        <f t="shared" si="404"/>
        <v>0</v>
      </c>
      <c r="ND29">
        <f t="shared" si="405"/>
        <v>29</v>
      </c>
      <c r="NE29">
        <f>COUNTIFS(RN$2:RN$206,ND29)</f>
        <v>0</v>
      </c>
      <c r="NG29">
        <v>1</v>
      </c>
      <c r="NH29">
        <v>3</v>
      </c>
      <c r="NI29">
        <v>24</v>
      </c>
      <c r="NJ29">
        <v>43</v>
      </c>
      <c r="NK29">
        <v>48</v>
      </c>
      <c r="NL29">
        <v>52</v>
      </c>
      <c r="NN29" s="1">
        <f t="shared" si="406"/>
        <v>1</v>
      </c>
      <c r="NO29" s="1">
        <f t="shared" si="407"/>
        <v>1</v>
      </c>
      <c r="NP29" s="30">
        <f t="shared" si="408"/>
        <v>2</v>
      </c>
      <c r="NR29" s="1">
        <f t="shared" si="409"/>
        <v>2</v>
      </c>
      <c r="NS29" s="1">
        <f t="shared" si="410"/>
        <v>21</v>
      </c>
      <c r="NT29" s="1">
        <f t="shared" si="411"/>
        <v>19</v>
      </c>
      <c r="NU29" s="1">
        <f t="shared" si="412"/>
        <v>5</v>
      </c>
      <c r="NV29" s="1">
        <f t="shared" si="413"/>
        <v>4</v>
      </c>
      <c r="NW29" s="1"/>
      <c r="NX29" s="1">
        <f t="shared" si="414"/>
        <v>5</v>
      </c>
      <c r="NY29" s="1"/>
      <c r="NZ29" s="1">
        <f t="shared" si="415"/>
        <v>1</v>
      </c>
      <c r="OA29" s="1">
        <f t="shared" si="255"/>
        <v>1</v>
      </c>
      <c r="OB29" s="1">
        <f t="shared" si="256"/>
        <v>3</v>
      </c>
      <c r="OC29" s="1">
        <f t="shared" si="257"/>
        <v>5</v>
      </c>
      <c r="OD29" s="1">
        <f t="shared" si="258"/>
        <v>5</v>
      </c>
      <c r="OE29" s="1">
        <f t="shared" si="259"/>
        <v>6</v>
      </c>
      <c r="OF29" s="1"/>
      <c r="OG29" s="1">
        <f t="shared" si="631"/>
        <v>4</v>
      </c>
      <c r="OH29" s="1"/>
      <c r="OI29" s="1">
        <f t="shared" si="474"/>
        <v>0</v>
      </c>
      <c r="OJ29" s="1">
        <f t="shared" si="417"/>
        <v>5</v>
      </c>
      <c r="OK29" s="1">
        <f t="shared" si="418"/>
        <v>3</v>
      </c>
      <c r="OL29" s="1">
        <f t="shared" si="419"/>
        <v>0</v>
      </c>
      <c r="OM29" s="1">
        <f t="shared" si="420"/>
        <v>0</v>
      </c>
      <c r="ON29" s="1">
        <f t="shared" si="421"/>
        <v>1</v>
      </c>
      <c r="OO29" s="1"/>
      <c r="OP29" s="1">
        <f t="shared" si="621"/>
        <v>3</v>
      </c>
      <c r="OQ29" s="1">
        <f t="shared" si="622"/>
        <v>3</v>
      </c>
      <c r="OR29" s="1">
        <f t="shared" si="623"/>
        <v>3</v>
      </c>
      <c r="OS29" s="1">
        <f t="shared" si="624"/>
        <v>3</v>
      </c>
      <c r="OT29" s="1">
        <f t="shared" si="625"/>
        <v>0</v>
      </c>
      <c r="OU29" s="1">
        <f t="shared" si="426"/>
        <v>0</v>
      </c>
      <c r="OV29" s="19">
        <f t="shared" si="260"/>
        <v>4</v>
      </c>
      <c r="OW29" s="1"/>
      <c r="OX29" s="19">
        <f t="shared" si="636"/>
        <v>3</v>
      </c>
      <c r="OY29" s="1">
        <f t="shared" si="637"/>
        <v>3</v>
      </c>
      <c r="OZ29" s="1"/>
      <c r="PA29" s="1">
        <f t="shared" si="262"/>
        <v>3</v>
      </c>
      <c r="PB29" s="1"/>
      <c r="PC29" s="1"/>
      <c r="PD29" s="19">
        <f t="shared" si="263"/>
        <v>3</v>
      </c>
      <c r="PE29" s="1"/>
      <c r="PF29" s="24">
        <f t="shared" si="264"/>
        <v>0</v>
      </c>
      <c r="PI29" s="1">
        <f t="shared" si="476"/>
        <v>0</v>
      </c>
      <c r="PJ29" s="19">
        <f t="shared" si="265"/>
        <v>0</v>
      </c>
      <c r="PK29" s="1">
        <f t="shared" si="429"/>
        <v>5</v>
      </c>
      <c r="PL29" s="19">
        <f t="shared" si="266"/>
        <v>1</v>
      </c>
      <c r="PM29" s="1">
        <f t="shared" si="477"/>
        <v>3</v>
      </c>
      <c r="PN29" s="19">
        <f t="shared" si="267"/>
        <v>1</v>
      </c>
      <c r="PO29" s="1">
        <f t="shared" si="430"/>
        <v>0</v>
      </c>
      <c r="PP29" s="19">
        <f t="shared" si="268"/>
        <v>0</v>
      </c>
      <c r="PQ29" s="1">
        <f t="shared" si="431"/>
        <v>0</v>
      </c>
      <c r="PR29" s="19">
        <f t="shared" si="269"/>
        <v>0</v>
      </c>
      <c r="PS29" s="1">
        <f t="shared" si="432"/>
        <v>1</v>
      </c>
      <c r="PT29" s="19">
        <f t="shared" si="270"/>
        <v>3</v>
      </c>
      <c r="PV29" s="1">
        <f t="shared" si="271"/>
        <v>100</v>
      </c>
      <c r="PW29" s="1">
        <f t="shared" si="272"/>
        <v>100</v>
      </c>
      <c r="PX29" s="1">
        <f t="shared" si="273"/>
        <v>100</v>
      </c>
      <c r="PY29" s="1">
        <f t="shared" si="274"/>
        <v>100</v>
      </c>
      <c r="PZ29" s="1">
        <f t="shared" si="275"/>
        <v>100</v>
      </c>
      <c r="QA29" s="1">
        <f t="shared" si="276"/>
        <v>100</v>
      </c>
      <c r="QB29" s="1"/>
      <c r="QC29" s="1">
        <f t="shared" si="277"/>
        <v>5</v>
      </c>
      <c r="QD29" s="1">
        <f t="shared" si="278"/>
        <v>100</v>
      </c>
      <c r="QE29" s="1">
        <f t="shared" si="279"/>
        <v>100</v>
      </c>
      <c r="QF29" s="1">
        <f t="shared" si="280"/>
        <v>100</v>
      </c>
      <c r="QG29" s="1">
        <f t="shared" si="281"/>
        <v>100</v>
      </c>
      <c r="QH29" s="1">
        <f t="shared" si="282"/>
        <v>100</v>
      </c>
      <c r="QI29" s="1"/>
      <c r="QJ29" s="1">
        <f t="shared" si="283"/>
        <v>100</v>
      </c>
      <c r="QK29" s="1">
        <f t="shared" si="284"/>
        <v>100</v>
      </c>
      <c r="QL29" s="1">
        <f t="shared" si="285"/>
        <v>3</v>
      </c>
      <c r="QM29" s="1">
        <f t="shared" si="286"/>
        <v>100</v>
      </c>
      <c r="QN29" s="1">
        <f t="shared" si="287"/>
        <v>100</v>
      </c>
      <c r="QO29" s="1">
        <f t="shared" si="288"/>
        <v>100</v>
      </c>
      <c r="QP29" s="1"/>
      <c r="QQ29" s="1">
        <f t="shared" si="289"/>
        <v>100</v>
      </c>
      <c r="QR29" s="1">
        <f t="shared" si="290"/>
        <v>100</v>
      </c>
      <c r="QS29" s="1">
        <f t="shared" si="291"/>
        <v>100</v>
      </c>
      <c r="QT29" s="1">
        <f t="shared" si="292"/>
        <v>100</v>
      </c>
      <c r="QU29" s="1">
        <f t="shared" si="293"/>
        <v>100</v>
      </c>
      <c r="QV29" s="1">
        <f t="shared" si="294"/>
        <v>100</v>
      </c>
      <c r="QW29" s="1"/>
      <c r="QX29" s="1">
        <f t="shared" si="295"/>
        <v>100</v>
      </c>
      <c r="QY29" s="1">
        <f t="shared" si="296"/>
        <v>100</v>
      </c>
      <c r="QZ29" s="1">
        <f t="shared" si="297"/>
        <v>100</v>
      </c>
      <c r="RA29" s="1">
        <f t="shared" si="298"/>
        <v>100</v>
      </c>
      <c r="RB29" s="1">
        <f t="shared" si="299"/>
        <v>100</v>
      </c>
      <c r="RC29" s="1">
        <f t="shared" si="300"/>
        <v>100</v>
      </c>
      <c r="RD29" s="1"/>
      <c r="RE29" s="1">
        <f t="shared" si="301"/>
        <v>100</v>
      </c>
      <c r="RF29" s="1">
        <f t="shared" si="302"/>
        <v>100</v>
      </c>
      <c r="RG29" s="1">
        <f t="shared" si="303"/>
        <v>100</v>
      </c>
      <c r="RH29" s="1">
        <f t="shared" si="304"/>
        <v>9</v>
      </c>
      <c r="RI29" s="1">
        <f t="shared" si="305"/>
        <v>10</v>
      </c>
      <c r="RJ29" s="1">
        <f t="shared" si="306"/>
        <v>1</v>
      </c>
      <c r="RL29">
        <f>SUM(IF(FREQUENCY(NG30:NL38,NG30:NL38)&gt;0,1))</f>
        <v>35</v>
      </c>
      <c r="RM29">
        <f t="shared" si="478"/>
        <v>24</v>
      </c>
      <c r="RN29">
        <f t="shared" si="591"/>
        <v>21</v>
      </c>
      <c r="RO29" t="str">
        <f t="shared" ref="RO29:TU29" si="643">IF(COUNTIFS($NG29:$NL38,RO$1),"x",RO$1)</f>
        <v>x</v>
      </c>
      <c r="RP29" t="str">
        <f t="shared" si="643"/>
        <v>x</v>
      </c>
      <c r="RQ29" t="str">
        <f t="shared" si="643"/>
        <v>x</v>
      </c>
      <c r="RR29" t="str">
        <f t="shared" si="643"/>
        <v>x</v>
      </c>
      <c r="RS29" t="str">
        <f t="shared" si="643"/>
        <v>x</v>
      </c>
      <c r="RT29">
        <f t="shared" si="643"/>
        <v>6</v>
      </c>
      <c r="RU29">
        <f t="shared" si="643"/>
        <v>7</v>
      </c>
      <c r="RV29">
        <f t="shared" si="643"/>
        <v>8</v>
      </c>
      <c r="RW29">
        <f t="shared" si="643"/>
        <v>9</v>
      </c>
      <c r="RX29" t="str">
        <f t="shared" si="643"/>
        <v>x</v>
      </c>
      <c r="RY29" t="str">
        <f t="shared" si="643"/>
        <v>x</v>
      </c>
      <c r="RZ29" t="str">
        <f t="shared" si="643"/>
        <v>x</v>
      </c>
      <c r="SA29">
        <f t="shared" si="643"/>
        <v>13</v>
      </c>
      <c r="SB29">
        <f t="shared" si="643"/>
        <v>14</v>
      </c>
      <c r="SC29" t="str">
        <f t="shared" si="643"/>
        <v>x</v>
      </c>
      <c r="SD29" t="str">
        <f t="shared" si="643"/>
        <v>x</v>
      </c>
      <c r="SE29" t="str">
        <f t="shared" si="643"/>
        <v>x</v>
      </c>
      <c r="SF29">
        <f t="shared" si="643"/>
        <v>18</v>
      </c>
      <c r="SG29">
        <f t="shared" si="643"/>
        <v>19</v>
      </c>
      <c r="SH29" t="str">
        <f t="shared" si="643"/>
        <v>x</v>
      </c>
      <c r="SI29" t="str">
        <f t="shared" si="643"/>
        <v>x</v>
      </c>
      <c r="SJ29" t="str">
        <f t="shared" si="643"/>
        <v>x</v>
      </c>
      <c r="SK29" t="str">
        <f t="shared" si="643"/>
        <v>x</v>
      </c>
      <c r="SL29" t="str">
        <f t="shared" si="643"/>
        <v>x</v>
      </c>
      <c r="SM29">
        <f t="shared" si="643"/>
        <v>25</v>
      </c>
      <c r="SN29" t="str">
        <f t="shared" si="643"/>
        <v>x</v>
      </c>
      <c r="SO29" t="str">
        <f t="shared" si="643"/>
        <v>x</v>
      </c>
      <c r="SP29" t="str">
        <f t="shared" si="643"/>
        <v>x</v>
      </c>
      <c r="SQ29" t="str">
        <f t="shared" si="643"/>
        <v>x</v>
      </c>
      <c r="SR29">
        <f t="shared" si="643"/>
        <v>30</v>
      </c>
      <c r="SS29" t="str">
        <f t="shared" si="643"/>
        <v>x</v>
      </c>
      <c r="ST29">
        <f t="shared" si="643"/>
        <v>32</v>
      </c>
      <c r="SU29" t="str">
        <f t="shared" si="643"/>
        <v>x</v>
      </c>
      <c r="SV29" t="str">
        <f t="shared" si="643"/>
        <v>x</v>
      </c>
      <c r="SW29" t="str">
        <f t="shared" si="643"/>
        <v>x</v>
      </c>
      <c r="SX29" t="str">
        <f t="shared" si="643"/>
        <v>x</v>
      </c>
      <c r="SY29" t="str">
        <f t="shared" si="643"/>
        <v>x</v>
      </c>
      <c r="SZ29">
        <f t="shared" si="643"/>
        <v>38</v>
      </c>
      <c r="TA29">
        <f t="shared" si="643"/>
        <v>39</v>
      </c>
      <c r="TB29">
        <f t="shared" si="643"/>
        <v>40</v>
      </c>
      <c r="TC29">
        <f t="shared" si="643"/>
        <v>41</v>
      </c>
      <c r="TD29">
        <f t="shared" si="643"/>
        <v>42</v>
      </c>
      <c r="TE29" t="str">
        <f t="shared" si="643"/>
        <v>x</v>
      </c>
      <c r="TF29" t="str">
        <f t="shared" si="643"/>
        <v>x</v>
      </c>
      <c r="TG29" t="str">
        <f t="shared" si="643"/>
        <v>x</v>
      </c>
      <c r="TH29" t="str">
        <f t="shared" si="643"/>
        <v>x</v>
      </c>
      <c r="TI29" t="str">
        <f t="shared" si="643"/>
        <v>x</v>
      </c>
      <c r="TJ29" t="str">
        <f t="shared" si="643"/>
        <v>x</v>
      </c>
      <c r="TK29">
        <f t="shared" si="643"/>
        <v>49</v>
      </c>
      <c r="TL29">
        <f t="shared" si="643"/>
        <v>50</v>
      </c>
      <c r="TM29" t="str">
        <f t="shared" si="643"/>
        <v>x</v>
      </c>
      <c r="TN29" t="str">
        <f t="shared" si="643"/>
        <v>x</v>
      </c>
      <c r="TO29" t="str">
        <f t="shared" si="643"/>
        <v>x</v>
      </c>
      <c r="TP29">
        <f t="shared" si="643"/>
        <v>54</v>
      </c>
      <c r="TQ29">
        <f t="shared" si="643"/>
        <v>55</v>
      </c>
      <c r="TR29">
        <f t="shared" si="643"/>
        <v>56</v>
      </c>
      <c r="TS29" t="str">
        <f t="shared" si="643"/>
        <v>x</v>
      </c>
      <c r="TT29" t="str">
        <f t="shared" si="643"/>
        <v>x</v>
      </c>
      <c r="TU29" t="str">
        <f t="shared" si="643"/>
        <v>x</v>
      </c>
      <c r="TV29">
        <f t="shared" si="436"/>
        <v>24</v>
      </c>
      <c r="TW29" t="str">
        <f t="shared" ref="TW29:WC29" si="644">IF(COUNTIFS($NG29:$NL37,TW$1),"x",TW$1)</f>
        <v>x</v>
      </c>
      <c r="TX29" t="str">
        <f t="shared" si="644"/>
        <v>x</v>
      </c>
      <c r="TY29" t="str">
        <f t="shared" si="644"/>
        <v>x</v>
      </c>
      <c r="TZ29" t="str">
        <f t="shared" si="644"/>
        <v>x</v>
      </c>
      <c r="UA29" t="str">
        <f t="shared" si="644"/>
        <v>x</v>
      </c>
      <c r="UB29">
        <f t="shared" si="644"/>
        <v>6</v>
      </c>
      <c r="UC29">
        <f t="shared" si="644"/>
        <v>7</v>
      </c>
      <c r="UD29">
        <f t="shared" si="644"/>
        <v>8</v>
      </c>
      <c r="UE29">
        <f t="shared" si="644"/>
        <v>9</v>
      </c>
      <c r="UF29" t="str">
        <f t="shared" si="644"/>
        <v>x</v>
      </c>
      <c r="UG29" t="str">
        <f t="shared" si="644"/>
        <v>x</v>
      </c>
      <c r="UH29" t="str">
        <f t="shared" si="644"/>
        <v>x</v>
      </c>
      <c r="UI29">
        <f t="shared" si="644"/>
        <v>13</v>
      </c>
      <c r="UJ29">
        <f t="shared" si="644"/>
        <v>14</v>
      </c>
      <c r="UK29">
        <f t="shared" si="644"/>
        <v>15</v>
      </c>
      <c r="UL29" t="str">
        <f t="shared" si="644"/>
        <v>x</v>
      </c>
      <c r="UM29" t="str">
        <f t="shared" si="644"/>
        <v>x</v>
      </c>
      <c r="UN29">
        <f t="shared" si="644"/>
        <v>18</v>
      </c>
      <c r="UO29">
        <f t="shared" si="644"/>
        <v>19</v>
      </c>
      <c r="UP29" t="str">
        <f t="shared" si="644"/>
        <v>x</v>
      </c>
      <c r="UQ29" t="str">
        <f t="shared" si="644"/>
        <v>x</v>
      </c>
      <c r="UR29" t="str">
        <f t="shared" si="644"/>
        <v>x</v>
      </c>
      <c r="US29" t="str">
        <f t="shared" si="644"/>
        <v>x</v>
      </c>
      <c r="UT29" t="str">
        <f t="shared" si="644"/>
        <v>x</v>
      </c>
      <c r="UU29">
        <f t="shared" si="644"/>
        <v>25</v>
      </c>
      <c r="UV29" t="str">
        <f t="shared" si="644"/>
        <v>x</v>
      </c>
      <c r="UW29" t="str">
        <f t="shared" si="644"/>
        <v>x</v>
      </c>
      <c r="UX29" t="str">
        <f t="shared" si="644"/>
        <v>x</v>
      </c>
      <c r="UY29" t="str">
        <f t="shared" si="644"/>
        <v>x</v>
      </c>
      <c r="UZ29">
        <f t="shared" si="644"/>
        <v>30</v>
      </c>
      <c r="VA29" t="str">
        <f t="shared" si="644"/>
        <v>x</v>
      </c>
      <c r="VB29">
        <f t="shared" si="644"/>
        <v>32</v>
      </c>
      <c r="VC29" t="str">
        <f t="shared" si="644"/>
        <v>x</v>
      </c>
      <c r="VD29" t="str">
        <f t="shared" si="644"/>
        <v>x</v>
      </c>
      <c r="VE29" t="str">
        <f t="shared" si="644"/>
        <v>x</v>
      </c>
      <c r="VF29" t="str">
        <f t="shared" si="644"/>
        <v>x</v>
      </c>
      <c r="VG29" t="str">
        <f t="shared" si="644"/>
        <v>x</v>
      </c>
      <c r="VH29">
        <f t="shared" si="644"/>
        <v>38</v>
      </c>
      <c r="VI29">
        <f t="shared" si="644"/>
        <v>39</v>
      </c>
      <c r="VJ29">
        <f t="shared" si="644"/>
        <v>40</v>
      </c>
      <c r="VK29">
        <f t="shared" si="644"/>
        <v>41</v>
      </c>
      <c r="VL29">
        <f t="shared" si="644"/>
        <v>42</v>
      </c>
      <c r="VM29" t="str">
        <f t="shared" si="644"/>
        <v>x</v>
      </c>
      <c r="VN29" t="str">
        <f t="shared" si="644"/>
        <v>x</v>
      </c>
      <c r="VO29" t="str">
        <f t="shared" si="644"/>
        <v>x</v>
      </c>
      <c r="VP29">
        <f t="shared" si="644"/>
        <v>46</v>
      </c>
      <c r="VQ29" t="str">
        <f t="shared" si="644"/>
        <v>x</v>
      </c>
      <c r="VR29" t="str">
        <f t="shared" si="644"/>
        <v>x</v>
      </c>
      <c r="VS29">
        <f t="shared" si="644"/>
        <v>49</v>
      </c>
      <c r="VT29">
        <f t="shared" si="644"/>
        <v>50</v>
      </c>
      <c r="VU29" t="str">
        <f t="shared" si="644"/>
        <v>x</v>
      </c>
      <c r="VV29" t="str">
        <f t="shared" si="644"/>
        <v>x</v>
      </c>
      <c r="VW29" t="str">
        <f t="shared" si="644"/>
        <v>x</v>
      </c>
      <c r="VX29">
        <f t="shared" si="644"/>
        <v>54</v>
      </c>
      <c r="VY29">
        <f t="shared" si="644"/>
        <v>55</v>
      </c>
      <c r="VZ29">
        <f t="shared" si="644"/>
        <v>56</v>
      </c>
      <c r="WA29" t="str">
        <f t="shared" si="644"/>
        <v>x</v>
      </c>
      <c r="WB29" t="str">
        <f t="shared" si="644"/>
        <v>x</v>
      </c>
      <c r="WC29">
        <f t="shared" si="644"/>
        <v>59</v>
      </c>
      <c r="WE29">
        <f>COUNTIFS(NG29:NL29,"&lt;10")</f>
        <v>2</v>
      </c>
      <c r="WF29">
        <f t="shared" si="438"/>
        <v>0</v>
      </c>
      <c r="WG29">
        <f t="shared" si="309"/>
        <v>1</v>
      </c>
      <c r="WH29">
        <f t="shared" si="310"/>
        <v>0</v>
      </c>
      <c r="WI29">
        <f t="shared" si="311"/>
        <v>2</v>
      </c>
      <c r="WJ29">
        <f t="shared" si="312"/>
        <v>1</v>
      </c>
      <c r="WL29" s="1">
        <f t="shared" si="439"/>
        <v>0</v>
      </c>
      <c r="WM29" s="1">
        <f t="shared" si="440"/>
        <v>5</v>
      </c>
      <c r="WN29" s="1">
        <f t="shared" si="441"/>
        <v>3</v>
      </c>
      <c r="WO29" s="1">
        <f t="shared" si="442"/>
        <v>0</v>
      </c>
      <c r="WP29" s="1">
        <f t="shared" si="443"/>
        <v>0</v>
      </c>
      <c r="WQ29" s="1">
        <f t="shared" si="444"/>
        <v>1</v>
      </c>
      <c r="WS29">
        <f t="shared" si="445"/>
        <v>100</v>
      </c>
      <c r="WT29">
        <f t="shared" si="446"/>
        <v>5</v>
      </c>
      <c r="WU29">
        <f t="shared" si="447"/>
        <v>3</v>
      </c>
      <c r="WV29">
        <f t="shared" si="448"/>
        <v>100</v>
      </c>
      <c r="WW29">
        <f t="shared" si="449"/>
        <v>100</v>
      </c>
      <c r="WX29">
        <f t="shared" si="450"/>
        <v>1</v>
      </c>
      <c r="WZ29" s="4">
        <f t="shared" si="451"/>
        <v>1</v>
      </c>
      <c r="XB29" s="3">
        <f t="shared" si="452"/>
        <v>5</v>
      </c>
      <c r="XD29" s="3">
        <f t="shared" si="453"/>
        <v>3</v>
      </c>
      <c r="XE29" s="4">
        <f t="shared" si="454"/>
        <v>3</v>
      </c>
      <c r="XG29" s="4">
        <f t="shared" si="455"/>
        <v>1</v>
      </c>
      <c r="XI29" s="4">
        <v>0.33333333333333331</v>
      </c>
      <c r="XK29">
        <f t="shared" si="456"/>
        <v>2</v>
      </c>
      <c r="XM29">
        <f t="shared" si="482"/>
        <v>0</v>
      </c>
      <c r="XN29">
        <f t="shared" si="457"/>
        <v>0</v>
      </c>
      <c r="XO29" s="1">
        <f t="shared" si="458"/>
        <v>1</v>
      </c>
      <c r="XP29">
        <f t="shared" si="459"/>
        <v>1</v>
      </c>
      <c r="XR29">
        <f t="shared" si="460"/>
        <v>0</v>
      </c>
    </row>
    <row r="30" spans="4:642">
      <c r="D30" s="4">
        <f t="shared" si="118"/>
        <v>0</v>
      </c>
      <c r="E30" s="4">
        <f t="shared" si="119"/>
        <v>0</v>
      </c>
      <c r="F30" s="4">
        <f t="shared" si="120"/>
        <v>0</v>
      </c>
      <c r="G30" s="4">
        <f t="shared" si="121"/>
        <v>0</v>
      </c>
      <c r="H30" s="4">
        <f t="shared" si="122"/>
        <v>0</v>
      </c>
      <c r="I30" s="4">
        <f t="shared" si="123"/>
        <v>0</v>
      </c>
      <c r="J30" s="4">
        <f t="shared" si="124"/>
        <v>0</v>
      </c>
      <c r="K30" s="4">
        <f t="shared" si="125"/>
        <v>0</v>
      </c>
      <c r="L30" s="4">
        <f t="shared" si="126"/>
        <v>0</v>
      </c>
      <c r="M30" s="4">
        <f t="shared" si="314"/>
        <v>23</v>
      </c>
      <c r="N30" s="4">
        <f t="shared" si="127"/>
        <v>25</v>
      </c>
      <c r="O30" s="4">
        <f t="shared" si="128"/>
        <v>0</v>
      </c>
      <c r="P30" s="4">
        <f t="shared" si="129"/>
        <v>0</v>
      </c>
      <c r="Q30" s="4">
        <f t="shared" si="130"/>
        <v>0</v>
      </c>
      <c r="R30" s="4">
        <f t="shared" si="131"/>
        <v>0</v>
      </c>
      <c r="S30" s="4">
        <f t="shared" si="132"/>
        <v>0</v>
      </c>
      <c r="T30" s="4">
        <f t="shared" si="133"/>
        <v>0</v>
      </c>
      <c r="U30" s="4">
        <f t="shared" si="134"/>
        <v>0</v>
      </c>
      <c r="V30" s="4">
        <f t="shared" si="135"/>
        <v>0</v>
      </c>
      <c r="W30" s="4">
        <f t="shared" si="136"/>
        <v>0</v>
      </c>
      <c r="X30" s="4">
        <f t="shared" si="137"/>
        <v>0</v>
      </c>
      <c r="Y30" s="4">
        <f t="shared" si="138"/>
        <v>0</v>
      </c>
      <c r="Z30" s="4">
        <f t="shared" si="139"/>
        <v>17</v>
      </c>
      <c r="AA30" s="4">
        <f t="shared" si="140"/>
        <v>0</v>
      </c>
      <c r="AB30" s="4">
        <f t="shared" si="141"/>
        <v>0</v>
      </c>
      <c r="AC30" s="4">
        <f t="shared" si="142"/>
        <v>0</v>
      </c>
      <c r="AD30" s="4">
        <f t="shared" si="143"/>
        <v>0</v>
      </c>
      <c r="AE30" s="4">
        <f t="shared" si="144"/>
        <v>0</v>
      </c>
      <c r="AF30" s="4">
        <f t="shared" si="145"/>
        <v>0</v>
      </c>
      <c r="AG30" s="4">
        <f t="shared" si="146"/>
        <v>0</v>
      </c>
      <c r="AH30" s="4">
        <f t="shared" si="147"/>
        <v>0</v>
      </c>
      <c r="AI30" s="4">
        <f t="shared" si="148"/>
        <v>0</v>
      </c>
      <c r="AJ30" s="4">
        <f t="shared" si="149"/>
        <v>0</v>
      </c>
      <c r="AK30" s="4">
        <f t="shared" si="150"/>
        <v>0</v>
      </c>
      <c r="AL30" s="4">
        <f t="shared" si="151"/>
        <v>0</v>
      </c>
      <c r="AM30" s="4">
        <f t="shared" si="152"/>
        <v>0</v>
      </c>
      <c r="AN30" s="4">
        <f t="shared" si="153"/>
        <v>0</v>
      </c>
      <c r="AO30" s="4">
        <f t="shared" si="154"/>
        <v>0</v>
      </c>
      <c r="AP30" s="4">
        <f t="shared" si="155"/>
        <v>0</v>
      </c>
      <c r="AQ30" s="4">
        <f t="shared" si="156"/>
        <v>0</v>
      </c>
      <c r="AR30" s="4">
        <f t="shared" si="157"/>
        <v>0</v>
      </c>
      <c r="AS30" s="4">
        <f t="shared" si="158"/>
        <v>0</v>
      </c>
      <c r="AT30" s="4">
        <f t="shared" si="159"/>
        <v>0</v>
      </c>
      <c r="AU30" s="4">
        <f t="shared" si="160"/>
        <v>0</v>
      </c>
      <c r="AV30" s="4">
        <f t="shared" si="161"/>
        <v>21</v>
      </c>
      <c r="AW30" s="4">
        <f t="shared" si="162"/>
        <v>0</v>
      </c>
      <c r="AX30" s="4">
        <f t="shared" si="163"/>
        <v>0</v>
      </c>
      <c r="AY30" s="4">
        <f t="shared" si="164"/>
        <v>0</v>
      </c>
      <c r="AZ30" s="4">
        <f t="shared" si="165"/>
        <v>0</v>
      </c>
      <c r="BA30" s="4">
        <f t="shared" si="166"/>
        <v>0</v>
      </c>
      <c r="BB30" s="4">
        <f t="shared" si="167"/>
        <v>11</v>
      </c>
      <c r="BC30" s="4">
        <f t="shared" si="168"/>
        <v>26</v>
      </c>
      <c r="BD30" s="4">
        <f t="shared" si="169"/>
        <v>0</v>
      </c>
      <c r="BE30" s="4">
        <f t="shared" si="170"/>
        <v>0</v>
      </c>
      <c r="BF30" s="4">
        <f t="shared" si="171"/>
        <v>0</v>
      </c>
      <c r="BG30" s="4">
        <f t="shared" si="172"/>
        <v>0</v>
      </c>
      <c r="BH30" s="4">
        <f t="shared" si="173"/>
        <v>0</v>
      </c>
      <c r="BI30" s="4">
        <f t="shared" si="174"/>
        <v>0</v>
      </c>
      <c r="BJ30" s="4">
        <f t="shared" si="175"/>
        <v>0</v>
      </c>
      <c r="BK30" s="4">
        <f t="shared" si="315"/>
        <v>20.5</v>
      </c>
      <c r="BL30" s="4">
        <f t="shared" si="316"/>
        <v>18</v>
      </c>
      <c r="BM30" s="4">
        <f t="shared" si="317"/>
        <v>25.2</v>
      </c>
      <c r="BN30" s="4">
        <f t="shared" si="318"/>
        <v>10.799999999999999</v>
      </c>
      <c r="BO30" s="4">
        <f t="shared" si="319"/>
        <v>18</v>
      </c>
      <c r="BP30" s="4">
        <f t="shared" si="320"/>
        <v>1062</v>
      </c>
      <c r="BQ30" s="4">
        <f>COUNTIFS($NG30:$NL$206,EF$1)</f>
        <v>12</v>
      </c>
      <c r="BR30" s="4">
        <f>COUNTIFS($NG30:$NL$206,EG$1)</f>
        <v>22</v>
      </c>
      <c r="BS30" s="4">
        <f>COUNTIFS($NG30:$NL$206,EH$1)</f>
        <v>19</v>
      </c>
      <c r="BT30" s="4">
        <f>COUNTIFS($NG30:$NL$206,EI$1)</f>
        <v>21</v>
      </c>
      <c r="BU30" s="4">
        <f>COUNTIFS($NG30:$NL$206,EJ$1)</f>
        <v>23</v>
      </c>
      <c r="BV30" s="4">
        <f>COUNTIFS($NG30:$NL$206,EK$1)</f>
        <v>16</v>
      </c>
      <c r="BW30" s="4">
        <f>COUNTIFS($NG30:$NL$206,EL$1)</f>
        <v>12</v>
      </c>
      <c r="BX30" s="4">
        <f>COUNTIFS($NG30:$NL$206,EM$1)</f>
        <v>15</v>
      </c>
      <c r="BY30" s="4">
        <f>COUNTIFS($NG30:$NL$206,EN$1)</f>
        <v>24</v>
      </c>
      <c r="BZ30" s="4">
        <f>COUNTIFS($NG30:$NL$206,EO$1)</f>
        <v>23</v>
      </c>
      <c r="CA30" s="4">
        <f>COUNTIFS($NG30:$NL$206,EP$1)</f>
        <v>25</v>
      </c>
      <c r="CB30" s="4">
        <f>COUNTIFS($NG30:$NL$206,EQ$1)</f>
        <v>22</v>
      </c>
      <c r="CC30" s="4">
        <f>COUNTIFS($NG30:$NL$206,ER$1)</f>
        <v>11</v>
      </c>
      <c r="CD30" s="4">
        <f>COUNTIFS($NG30:$NL$206,ES$1)</f>
        <v>15</v>
      </c>
      <c r="CE30" s="4">
        <f>COUNTIFS($NG30:$NL$206,ET$1)</f>
        <v>19</v>
      </c>
      <c r="CF30" s="4">
        <f>COUNTIFS($NG30:$NL$206,EU$1)</f>
        <v>16</v>
      </c>
      <c r="CG30" s="4">
        <f>COUNTIFS($NG30:$NL$206,EV$1)</f>
        <v>26</v>
      </c>
      <c r="CH30" s="4">
        <f>COUNTIFS($NG30:$NL$206,EW$1)</f>
        <v>12</v>
      </c>
      <c r="CI30" s="4">
        <f>COUNTIFS($NG30:$NL$206,EX$1)</f>
        <v>21</v>
      </c>
      <c r="CJ30" s="4">
        <f>COUNTIFS($NG30:$NL$206,EY$1)</f>
        <v>17</v>
      </c>
      <c r="CK30" s="4">
        <f>COUNTIFS($NG30:$NL$206,EZ$1)</f>
        <v>20</v>
      </c>
      <c r="CL30" s="4">
        <f>COUNTIFS($NG30:$NL$206,FA$1)</f>
        <v>21</v>
      </c>
      <c r="CM30" s="4">
        <f>COUNTIFS($NG30:$NL$206,FB$1)</f>
        <v>17</v>
      </c>
      <c r="CN30" s="4">
        <f>COUNTIFS($NG30:$NL$206,FC$1)</f>
        <v>14</v>
      </c>
      <c r="CO30" s="4">
        <f>COUNTIFS($NG30:$NL$206,FD$1)</f>
        <v>19</v>
      </c>
      <c r="CP30" s="4">
        <f>COUNTIFS($NG30:$NL$206,FE$1)</f>
        <v>15</v>
      </c>
      <c r="CQ30" s="4">
        <f>COUNTIFS($NG30:$NL$206,FF$1)</f>
        <v>25</v>
      </c>
      <c r="CR30" s="4">
        <f>COUNTIFS($NG30:$NL$206,FG$1)</f>
        <v>21</v>
      </c>
      <c r="CS30" s="4">
        <f>COUNTIFS($NG30:$NL$206,FH$1)</f>
        <v>21</v>
      </c>
      <c r="CT30" s="4">
        <f>COUNTIFS($NG30:$NL$206,FI$1)</f>
        <v>21</v>
      </c>
      <c r="CU30" s="4">
        <f>COUNTIFS($NG30:$NL$206,FJ$1)</f>
        <v>22</v>
      </c>
      <c r="CV30" s="4">
        <f>COUNTIFS($NG30:$NL$206,FK$1)</f>
        <v>11</v>
      </c>
      <c r="CW30" s="4">
        <f>COUNTIFS($NG30:$NL$206,FL$1)</f>
        <v>13</v>
      </c>
      <c r="CX30" s="4">
        <f>COUNTIFS($NG30:$NL$206,FM$1)</f>
        <v>19</v>
      </c>
      <c r="CY30" s="4">
        <f>COUNTIFS($NG30:$NL$206,FN$1)</f>
        <v>19</v>
      </c>
      <c r="CZ30" s="4">
        <f>COUNTIFS($NG30:$NL$206,FO$1)</f>
        <v>12</v>
      </c>
      <c r="DA30" s="4">
        <f>COUNTIFS($NG30:$NL$206,FP$1)</f>
        <v>18</v>
      </c>
      <c r="DB30" s="4">
        <f>COUNTIFS($NG30:$NL$206,FQ$1)</f>
        <v>14</v>
      </c>
      <c r="DC30" s="4">
        <f>COUNTIFS($NG30:$NL$206,FR$1)</f>
        <v>15</v>
      </c>
      <c r="DD30" s="4">
        <f>COUNTIFS($NG30:$NL$206,FS$1)</f>
        <v>11</v>
      </c>
      <c r="DE30" s="4">
        <f>COUNTIFS($NG30:$NL$206,FT$1)</f>
        <v>19</v>
      </c>
      <c r="DF30" s="4">
        <f>COUNTIFS($NG30:$NL$206,FU$1)</f>
        <v>16</v>
      </c>
      <c r="DG30" s="4">
        <f>COUNTIFS($NG30:$NL$206,FV$1)</f>
        <v>16</v>
      </c>
      <c r="DH30" s="4">
        <f>COUNTIFS($NG30:$NL$206,FW$1)</f>
        <v>21</v>
      </c>
      <c r="DI30" s="4">
        <f>COUNTIFS($NG30:$NL$206,FX$1)</f>
        <v>21</v>
      </c>
      <c r="DJ30" s="4">
        <f>COUNTIFS($NG30:$NL$206,FY$1)</f>
        <v>18</v>
      </c>
      <c r="DK30" s="4">
        <f>COUNTIFS($NG30:$NL$206,FZ$1)</f>
        <v>12</v>
      </c>
      <c r="DL30" s="4">
        <f>COUNTIFS($NG30:$NL$206,GA$1)</f>
        <v>16</v>
      </c>
      <c r="DM30" s="4">
        <f>COUNTIFS($NG30:$NL$206,GB$1)</f>
        <v>10</v>
      </c>
      <c r="DN30" s="4">
        <f>COUNTIFS($NG30:$NL$206,GC$1)</f>
        <v>23</v>
      </c>
      <c r="DO30" s="4">
        <f>COUNTIFS($NG30:$NL$206,GD$1)</f>
        <v>11</v>
      </c>
      <c r="DP30" s="4">
        <f>COUNTIFS($NG30:$NL$206,GE$1)</f>
        <v>26</v>
      </c>
      <c r="DQ30" s="4">
        <f>COUNTIFS($NG30:$NL$206,GF$1)</f>
        <v>21</v>
      </c>
      <c r="DR30" s="4">
        <f>COUNTIFS($NG30:$NL$206,GG$1)</f>
        <v>12</v>
      </c>
      <c r="DS30" s="4">
        <f>COUNTIFS($NG30:$NL$206,GH$1)</f>
        <v>22</v>
      </c>
      <c r="DT30" s="4">
        <f>COUNTIFS($NG30:$NL$206,GI$1)</f>
        <v>14</v>
      </c>
      <c r="DU30" s="4">
        <f>COUNTIFS($NG30:$NL$206,GJ$1)</f>
        <v>20</v>
      </c>
      <c r="DV30" s="4">
        <f>COUNTIFS($NG30:$NL$206,GK$1)</f>
        <v>21</v>
      </c>
      <c r="DW30" s="4">
        <f>COUNTIFS($NG30:$NL$206,GL$1)</f>
        <v>24</v>
      </c>
      <c r="DZ30" s="4">
        <f t="shared" si="550"/>
        <v>36</v>
      </c>
      <c r="EA30" s="4">
        <f t="shared" si="551"/>
        <v>20</v>
      </c>
      <c r="EB30" s="4">
        <f t="shared" si="552"/>
        <v>13</v>
      </c>
      <c r="EC30" s="4">
        <f t="shared" si="553"/>
        <v>3</v>
      </c>
      <c r="ED30" s="4">
        <f t="shared" si="554"/>
        <v>0</v>
      </c>
      <c r="EF30" s="4">
        <f t="shared" ref="EF30:GL30" si="645">COUNTIFS($NG30:$NL39,EF$1)</f>
        <v>0</v>
      </c>
      <c r="EG30" s="4">
        <f t="shared" si="645"/>
        <v>1</v>
      </c>
      <c r="EH30" s="4">
        <f t="shared" si="645"/>
        <v>1</v>
      </c>
      <c r="EI30" s="4">
        <f t="shared" si="645"/>
        <v>2</v>
      </c>
      <c r="EJ30" s="4">
        <f t="shared" si="645"/>
        <v>2</v>
      </c>
      <c r="EK30" s="4">
        <f t="shared" si="645"/>
        <v>0</v>
      </c>
      <c r="EL30" s="4">
        <f t="shared" si="645"/>
        <v>0</v>
      </c>
      <c r="EM30" s="4">
        <f t="shared" si="645"/>
        <v>1</v>
      </c>
      <c r="EN30" s="4">
        <f t="shared" si="645"/>
        <v>0</v>
      </c>
      <c r="EO30" s="4">
        <f t="shared" si="645"/>
        <v>1</v>
      </c>
      <c r="EP30" s="4">
        <f t="shared" si="645"/>
        <v>3</v>
      </c>
      <c r="EQ30" s="4">
        <f t="shared" si="645"/>
        <v>1</v>
      </c>
      <c r="ER30" s="4">
        <f t="shared" si="645"/>
        <v>0</v>
      </c>
      <c r="ES30" s="4">
        <f t="shared" si="645"/>
        <v>0</v>
      </c>
      <c r="ET30" s="4">
        <f t="shared" si="645"/>
        <v>1</v>
      </c>
      <c r="EU30" s="4">
        <f t="shared" si="645"/>
        <v>1</v>
      </c>
      <c r="EV30" s="4">
        <f t="shared" si="645"/>
        <v>1</v>
      </c>
      <c r="EW30" s="4">
        <f t="shared" si="645"/>
        <v>0</v>
      </c>
      <c r="EX30" s="4">
        <f t="shared" si="645"/>
        <v>0</v>
      </c>
      <c r="EY30" s="4">
        <f t="shared" si="645"/>
        <v>1</v>
      </c>
      <c r="EZ30" s="4">
        <f t="shared" si="645"/>
        <v>2</v>
      </c>
      <c r="FA30" s="4">
        <f t="shared" si="645"/>
        <v>1</v>
      </c>
      <c r="FB30" s="4">
        <f t="shared" si="645"/>
        <v>3</v>
      </c>
      <c r="FC30" s="4">
        <f t="shared" si="645"/>
        <v>1</v>
      </c>
      <c r="FD30" s="4">
        <f t="shared" si="645"/>
        <v>0</v>
      </c>
      <c r="FE30" s="4">
        <f t="shared" si="645"/>
        <v>2</v>
      </c>
      <c r="FF30" s="4">
        <f t="shared" si="645"/>
        <v>2</v>
      </c>
      <c r="FG30" s="4">
        <f t="shared" si="645"/>
        <v>2</v>
      </c>
      <c r="FH30" s="4">
        <f t="shared" si="645"/>
        <v>2</v>
      </c>
      <c r="FI30" s="4">
        <f t="shared" si="645"/>
        <v>0</v>
      </c>
      <c r="FJ30" s="4">
        <f t="shared" si="645"/>
        <v>1</v>
      </c>
      <c r="FK30" s="4">
        <f t="shared" si="645"/>
        <v>0</v>
      </c>
      <c r="FL30" s="4">
        <f t="shared" si="645"/>
        <v>1</v>
      </c>
      <c r="FM30" s="4">
        <f t="shared" si="645"/>
        <v>2</v>
      </c>
      <c r="FN30" s="4">
        <f t="shared" si="645"/>
        <v>1</v>
      </c>
      <c r="FO30" s="4">
        <f t="shared" si="645"/>
        <v>1</v>
      </c>
      <c r="FP30" s="4">
        <f t="shared" si="645"/>
        <v>2</v>
      </c>
      <c r="FQ30" s="4">
        <f t="shared" si="645"/>
        <v>0</v>
      </c>
      <c r="FR30" s="4">
        <f t="shared" si="645"/>
        <v>0</v>
      </c>
      <c r="FS30" s="4">
        <f t="shared" si="645"/>
        <v>0</v>
      </c>
      <c r="FT30" s="4">
        <f t="shared" si="645"/>
        <v>0</v>
      </c>
      <c r="FU30" s="4">
        <f t="shared" si="645"/>
        <v>0</v>
      </c>
      <c r="FV30" s="4">
        <f t="shared" si="645"/>
        <v>0</v>
      </c>
      <c r="FW30" s="4">
        <f t="shared" si="645"/>
        <v>2</v>
      </c>
      <c r="FX30" s="4">
        <f t="shared" si="645"/>
        <v>2</v>
      </c>
      <c r="FY30" s="4">
        <f t="shared" si="645"/>
        <v>1</v>
      </c>
      <c r="FZ30" s="4">
        <f t="shared" si="645"/>
        <v>2</v>
      </c>
      <c r="GA30" s="4">
        <f t="shared" si="645"/>
        <v>0</v>
      </c>
      <c r="GB30" s="4">
        <f t="shared" si="645"/>
        <v>0</v>
      </c>
      <c r="GC30" s="4">
        <f t="shared" si="645"/>
        <v>1</v>
      </c>
      <c r="GD30" s="4">
        <f t="shared" si="645"/>
        <v>1</v>
      </c>
      <c r="GE30" s="4">
        <f t="shared" si="645"/>
        <v>3</v>
      </c>
      <c r="GF30" s="4">
        <f t="shared" si="645"/>
        <v>5</v>
      </c>
      <c r="GG30" s="4">
        <f t="shared" si="645"/>
        <v>0</v>
      </c>
      <c r="GH30" s="4">
        <f t="shared" si="645"/>
        <v>0</v>
      </c>
      <c r="GI30" s="4">
        <f t="shared" si="645"/>
        <v>0</v>
      </c>
      <c r="GJ30" s="4">
        <f t="shared" si="645"/>
        <v>2</v>
      </c>
      <c r="GK30" s="4">
        <f t="shared" si="645"/>
        <v>1</v>
      </c>
      <c r="GL30" s="4">
        <f t="shared" si="645"/>
        <v>1</v>
      </c>
      <c r="GM30">
        <f t="shared" si="556"/>
        <v>60</v>
      </c>
      <c r="GO30">
        <f t="shared" si="326"/>
        <v>0</v>
      </c>
      <c r="GP30">
        <f t="shared" si="508"/>
        <v>0</v>
      </c>
      <c r="GQ30">
        <f t="shared" si="509"/>
        <v>0</v>
      </c>
      <c r="GR30">
        <f t="shared" si="510"/>
        <v>0</v>
      </c>
      <c r="GS30">
        <f t="shared" si="511"/>
        <v>0</v>
      </c>
      <c r="GT30">
        <f t="shared" si="512"/>
        <v>0</v>
      </c>
      <c r="GU30">
        <f t="shared" si="513"/>
        <v>0</v>
      </c>
      <c r="GV30" s="1">
        <f t="shared" si="329"/>
        <v>4</v>
      </c>
      <c r="GW30">
        <f t="shared" si="330"/>
        <v>0</v>
      </c>
      <c r="GX30">
        <f t="shared" si="181"/>
        <v>0</v>
      </c>
      <c r="GY30">
        <f t="shared" si="182"/>
        <v>0</v>
      </c>
      <c r="GZ30">
        <f t="shared" si="183"/>
        <v>0</v>
      </c>
      <c r="HA30">
        <f t="shared" si="184"/>
        <v>0</v>
      </c>
      <c r="HB30">
        <f t="shared" si="185"/>
        <v>0</v>
      </c>
      <c r="HC30">
        <f t="shared" si="186"/>
        <v>0</v>
      </c>
      <c r="HD30">
        <f t="shared" si="187"/>
        <v>0</v>
      </c>
      <c r="HE30">
        <f t="shared" si="188"/>
        <v>0</v>
      </c>
      <c r="HF30">
        <f t="shared" si="189"/>
        <v>0</v>
      </c>
      <c r="HG30">
        <f t="shared" si="190"/>
        <v>0</v>
      </c>
      <c r="HH30">
        <f t="shared" si="191"/>
        <v>0</v>
      </c>
      <c r="HI30">
        <f t="shared" si="192"/>
        <v>0</v>
      </c>
      <c r="HJ30">
        <f t="shared" si="193"/>
        <v>1</v>
      </c>
      <c r="HK30">
        <f t="shared" si="194"/>
        <v>0</v>
      </c>
      <c r="HL30">
        <f t="shared" si="195"/>
        <v>0</v>
      </c>
      <c r="HM30">
        <f t="shared" si="196"/>
        <v>0</v>
      </c>
      <c r="HN30">
        <f t="shared" si="197"/>
        <v>0</v>
      </c>
      <c r="HO30">
        <f t="shared" si="198"/>
        <v>0</v>
      </c>
      <c r="HP30">
        <f t="shared" si="199"/>
        <v>0</v>
      </c>
      <c r="HQ30">
        <f t="shared" si="200"/>
        <v>0</v>
      </c>
      <c r="HR30">
        <f t="shared" si="201"/>
        <v>0</v>
      </c>
      <c r="HS30">
        <f t="shared" si="202"/>
        <v>0</v>
      </c>
      <c r="HT30">
        <f t="shared" si="203"/>
        <v>0</v>
      </c>
      <c r="HU30">
        <f t="shared" si="204"/>
        <v>0</v>
      </c>
      <c r="HV30">
        <f t="shared" si="205"/>
        <v>0</v>
      </c>
      <c r="HW30">
        <f t="shared" si="206"/>
        <v>0</v>
      </c>
      <c r="HX30">
        <f t="shared" si="207"/>
        <v>0</v>
      </c>
      <c r="HY30">
        <f t="shared" si="208"/>
        <v>0</v>
      </c>
      <c r="HZ30">
        <f t="shared" si="209"/>
        <v>0</v>
      </c>
      <c r="IA30">
        <f t="shared" si="210"/>
        <v>0</v>
      </c>
      <c r="IB30">
        <f t="shared" si="211"/>
        <v>0</v>
      </c>
      <c r="IC30">
        <f t="shared" si="212"/>
        <v>0</v>
      </c>
      <c r="ID30">
        <f t="shared" si="213"/>
        <v>0</v>
      </c>
      <c r="IE30">
        <f t="shared" si="214"/>
        <v>0</v>
      </c>
      <c r="IF30">
        <f t="shared" si="215"/>
        <v>0</v>
      </c>
      <c r="IG30">
        <f t="shared" si="216"/>
        <v>0</v>
      </c>
      <c r="IH30">
        <f t="shared" si="217"/>
        <v>0</v>
      </c>
      <c r="II30">
        <f t="shared" si="218"/>
        <v>0</v>
      </c>
      <c r="IJ30">
        <f t="shared" si="219"/>
        <v>0</v>
      </c>
      <c r="IK30">
        <f t="shared" si="220"/>
        <v>0</v>
      </c>
      <c r="IL30">
        <f t="shared" si="221"/>
        <v>0</v>
      </c>
      <c r="IM30">
        <f t="shared" si="222"/>
        <v>0</v>
      </c>
      <c r="IN30">
        <f t="shared" si="223"/>
        <v>0</v>
      </c>
      <c r="IO30">
        <f t="shared" si="224"/>
        <v>0</v>
      </c>
      <c r="IP30">
        <f t="shared" si="225"/>
        <v>0</v>
      </c>
      <c r="IQ30">
        <f t="shared" si="226"/>
        <v>0</v>
      </c>
      <c r="IR30">
        <f t="shared" si="227"/>
        <v>0</v>
      </c>
      <c r="IS30">
        <f t="shared" si="228"/>
        <v>0</v>
      </c>
      <c r="IT30">
        <f t="shared" si="229"/>
        <v>0</v>
      </c>
      <c r="IU30">
        <f t="shared" si="230"/>
        <v>0</v>
      </c>
      <c r="IV30">
        <f t="shared" si="231"/>
        <v>0</v>
      </c>
      <c r="IW30">
        <f t="shared" si="232"/>
        <v>0</v>
      </c>
      <c r="IX30">
        <f t="shared" si="233"/>
        <v>0</v>
      </c>
      <c r="IY30">
        <f t="shared" si="234"/>
        <v>1</v>
      </c>
      <c r="IZ30">
        <f t="shared" si="235"/>
        <v>0</v>
      </c>
      <c r="JA30">
        <f t="shared" si="236"/>
        <v>0</v>
      </c>
      <c r="JB30">
        <f t="shared" si="331"/>
        <v>0</v>
      </c>
      <c r="JC30">
        <f t="shared" si="332"/>
        <v>0</v>
      </c>
      <c r="JF30">
        <f t="shared" si="333"/>
        <v>0</v>
      </c>
      <c r="JG30">
        <f t="shared" si="334"/>
        <v>0</v>
      </c>
      <c r="JH30">
        <f t="shared" si="335"/>
        <v>0</v>
      </c>
      <c r="JI30">
        <f t="shared" si="336"/>
        <v>0</v>
      </c>
      <c r="JJ30">
        <f t="shared" si="337"/>
        <v>0</v>
      </c>
      <c r="JK30">
        <f t="shared" si="338"/>
        <v>0</v>
      </c>
      <c r="JL30">
        <f t="shared" si="339"/>
        <v>0</v>
      </c>
      <c r="JM30">
        <f t="shared" si="340"/>
        <v>0</v>
      </c>
      <c r="JN30">
        <f t="shared" si="341"/>
        <v>0</v>
      </c>
      <c r="JO30">
        <f t="shared" si="342"/>
        <v>1</v>
      </c>
      <c r="JP30">
        <f t="shared" si="343"/>
        <v>0</v>
      </c>
      <c r="JQ30">
        <f t="shared" si="344"/>
        <v>0</v>
      </c>
      <c r="JR30">
        <f t="shared" si="345"/>
        <v>0</v>
      </c>
      <c r="JS30">
        <f t="shared" si="346"/>
        <v>0</v>
      </c>
      <c r="JT30">
        <f t="shared" si="347"/>
        <v>0</v>
      </c>
      <c r="JU30">
        <f t="shared" si="348"/>
        <v>0</v>
      </c>
      <c r="JV30">
        <f t="shared" si="349"/>
        <v>0</v>
      </c>
      <c r="JW30">
        <f t="shared" si="350"/>
        <v>0</v>
      </c>
      <c r="JX30">
        <f t="shared" si="351"/>
        <v>0</v>
      </c>
      <c r="JY30">
        <f t="shared" si="352"/>
        <v>0</v>
      </c>
      <c r="JZ30">
        <f t="shared" si="353"/>
        <v>0</v>
      </c>
      <c r="KA30">
        <f t="shared" si="354"/>
        <v>0</v>
      </c>
      <c r="KB30">
        <f t="shared" si="355"/>
        <v>0</v>
      </c>
      <c r="KC30">
        <f t="shared" si="356"/>
        <v>0</v>
      </c>
      <c r="KD30">
        <f t="shared" si="357"/>
        <v>0</v>
      </c>
      <c r="KE30">
        <f t="shared" si="358"/>
        <v>0</v>
      </c>
      <c r="KF30">
        <f t="shared" si="359"/>
        <v>0</v>
      </c>
      <c r="KG30">
        <f t="shared" si="360"/>
        <v>0</v>
      </c>
      <c r="KH30">
        <f t="shared" si="361"/>
        <v>0</v>
      </c>
      <c r="KI30">
        <f t="shared" si="362"/>
        <v>0</v>
      </c>
      <c r="KJ30">
        <f t="shared" si="363"/>
        <v>0</v>
      </c>
      <c r="KK30">
        <f t="shared" si="364"/>
        <v>0</v>
      </c>
      <c r="KL30">
        <f t="shared" si="365"/>
        <v>0</v>
      </c>
      <c r="KM30">
        <f t="shared" si="366"/>
        <v>0</v>
      </c>
      <c r="KN30">
        <f t="shared" si="367"/>
        <v>0</v>
      </c>
      <c r="KO30">
        <f t="shared" si="368"/>
        <v>0</v>
      </c>
      <c r="KP30">
        <f t="shared" si="369"/>
        <v>0</v>
      </c>
      <c r="KQ30">
        <f t="shared" si="370"/>
        <v>0</v>
      </c>
      <c r="KR30">
        <f t="shared" si="371"/>
        <v>0</v>
      </c>
      <c r="KS30">
        <f t="shared" si="372"/>
        <v>0</v>
      </c>
      <c r="KT30">
        <f t="shared" si="373"/>
        <v>0</v>
      </c>
      <c r="KU30">
        <f t="shared" si="374"/>
        <v>0</v>
      </c>
      <c r="KV30">
        <f t="shared" si="375"/>
        <v>0</v>
      </c>
      <c r="KW30">
        <f t="shared" si="376"/>
        <v>0</v>
      </c>
      <c r="KX30">
        <f t="shared" si="377"/>
        <v>0</v>
      </c>
      <c r="KY30">
        <f t="shared" si="378"/>
        <v>0</v>
      </c>
      <c r="KZ30">
        <f t="shared" si="379"/>
        <v>0</v>
      </c>
      <c r="LA30">
        <f t="shared" si="380"/>
        <v>0</v>
      </c>
      <c r="LB30">
        <f t="shared" si="381"/>
        <v>0</v>
      </c>
      <c r="LC30">
        <f t="shared" si="382"/>
        <v>0</v>
      </c>
      <c r="LD30">
        <f t="shared" si="383"/>
        <v>1</v>
      </c>
      <c r="LE30">
        <f t="shared" si="384"/>
        <v>0</v>
      </c>
      <c r="LF30">
        <f t="shared" si="385"/>
        <v>0</v>
      </c>
      <c r="LG30">
        <f t="shared" si="386"/>
        <v>0</v>
      </c>
      <c r="LH30">
        <f t="shared" si="387"/>
        <v>0</v>
      </c>
      <c r="LI30">
        <f t="shared" si="388"/>
        <v>0</v>
      </c>
      <c r="LJ30">
        <f t="shared" si="389"/>
        <v>0</v>
      </c>
      <c r="LK30">
        <f t="shared" si="390"/>
        <v>0</v>
      </c>
      <c r="LL30">
        <f t="shared" si="391"/>
        <v>0</v>
      </c>
      <c r="LN30">
        <f t="shared" si="392"/>
        <v>2</v>
      </c>
      <c r="LQ30">
        <f t="shared" ref="LQ30:LR30" si="646">COUNTIFS($NG31:$NL40,NG40)</f>
        <v>1</v>
      </c>
      <c r="LR30">
        <f t="shared" si="646"/>
        <v>2</v>
      </c>
      <c r="LS30">
        <f t="shared" si="466"/>
        <v>3</v>
      </c>
      <c r="LT30">
        <f t="shared" si="467"/>
        <v>6</v>
      </c>
      <c r="LU30">
        <f t="shared" si="468"/>
        <v>1</v>
      </c>
      <c r="LV30">
        <f t="shared" si="394"/>
        <v>2</v>
      </c>
      <c r="LX30" s="5">
        <f t="shared" ref="LX30:MC30" si="647">COUNTIFS($NG30:$NL39,NG40)</f>
        <v>0</v>
      </c>
      <c r="LY30" s="5">
        <f t="shared" si="647"/>
        <v>1</v>
      </c>
      <c r="LZ30" s="5">
        <f t="shared" si="647"/>
        <v>2</v>
      </c>
      <c r="MA30" s="5">
        <f t="shared" si="647"/>
        <v>5</v>
      </c>
      <c r="MB30" s="5">
        <f t="shared" si="647"/>
        <v>0</v>
      </c>
      <c r="MC30" s="5">
        <f t="shared" si="647"/>
        <v>1</v>
      </c>
      <c r="MD30" s="5"/>
      <c r="ME30" s="5">
        <f t="shared" si="395"/>
        <v>0</v>
      </c>
      <c r="MF30" s="5">
        <f t="shared" si="396"/>
        <v>0</v>
      </c>
      <c r="MG30" s="5">
        <f t="shared" si="469"/>
        <v>0</v>
      </c>
      <c r="MH30" s="5">
        <f t="shared" si="470"/>
        <v>0</v>
      </c>
      <c r="MI30" s="5">
        <f t="shared" si="397"/>
        <v>0</v>
      </c>
      <c r="MJ30" s="5">
        <f t="shared" si="398"/>
        <v>0</v>
      </c>
      <c r="MK30" s="5"/>
      <c r="ML30" s="20">
        <f t="shared" si="471"/>
        <v>0</v>
      </c>
      <c r="MN30" s="4">
        <f t="shared" si="499"/>
        <v>0</v>
      </c>
      <c r="MO30" s="4">
        <f t="shared" si="500"/>
        <v>0</v>
      </c>
      <c r="MP30" s="4">
        <f t="shared" si="501"/>
        <v>0</v>
      </c>
      <c r="MQ30" s="4">
        <f t="shared" si="502"/>
        <v>0</v>
      </c>
      <c r="MR30" s="4">
        <f t="shared" si="503"/>
        <v>0</v>
      </c>
      <c r="MS30" s="4">
        <f t="shared" si="504"/>
        <v>0</v>
      </c>
      <c r="MU30">
        <f t="shared" si="472"/>
        <v>1</v>
      </c>
      <c r="MV30">
        <f t="shared" si="400"/>
        <v>0</v>
      </c>
      <c r="MW30">
        <f t="shared" si="473"/>
        <v>0</v>
      </c>
      <c r="MX30">
        <f t="shared" si="401"/>
        <v>0</v>
      </c>
      <c r="MY30">
        <f t="shared" si="485"/>
        <v>1</v>
      </c>
      <c r="MZ30">
        <f t="shared" si="486"/>
        <v>0</v>
      </c>
      <c r="NA30">
        <f t="shared" si="402"/>
        <v>2</v>
      </c>
      <c r="NB30">
        <f t="shared" si="403"/>
        <v>2</v>
      </c>
      <c r="NC30">
        <f t="shared" si="404"/>
        <v>0</v>
      </c>
      <c r="ND30">
        <f t="shared" si="405"/>
        <v>30</v>
      </c>
      <c r="NE30">
        <f>COUNTIFS(RN$2:RN$206,ND30)</f>
        <v>0</v>
      </c>
      <c r="NG30">
        <v>10</v>
      </c>
      <c r="NH30" s="2">
        <v>11</v>
      </c>
      <c r="NI30">
        <v>23</v>
      </c>
      <c r="NJ30">
        <v>45</v>
      </c>
      <c r="NK30">
        <v>51</v>
      </c>
      <c r="NL30">
        <v>52</v>
      </c>
      <c r="NN30" s="1">
        <f t="shared" si="406"/>
        <v>1</v>
      </c>
      <c r="NO30" s="1">
        <f t="shared" si="407"/>
        <v>1</v>
      </c>
      <c r="NP30" s="30">
        <f t="shared" si="408"/>
        <v>2</v>
      </c>
      <c r="NR30" s="1">
        <f t="shared" si="409"/>
        <v>1</v>
      </c>
      <c r="NS30" s="1">
        <f t="shared" si="410"/>
        <v>12</v>
      </c>
      <c r="NT30" s="1">
        <f t="shared" si="411"/>
        <v>22</v>
      </c>
      <c r="NU30" s="1">
        <f t="shared" si="412"/>
        <v>6</v>
      </c>
      <c r="NV30" s="1">
        <f t="shared" si="413"/>
        <v>1</v>
      </c>
      <c r="NW30" s="1"/>
      <c r="NX30" s="1">
        <f t="shared" si="414"/>
        <v>4</v>
      </c>
      <c r="NY30" s="1"/>
      <c r="NZ30" s="1">
        <f t="shared" si="415"/>
        <v>2</v>
      </c>
      <c r="OA30" s="1">
        <f t="shared" si="255"/>
        <v>2</v>
      </c>
      <c r="OB30" s="1">
        <f t="shared" si="256"/>
        <v>3</v>
      </c>
      <c r="OC30" s="1">
        <f t="shared" si="257"/>
        <v>5</v>
      </c>
      <c r="OD30" s="1">
        <f t="shared" si="258"/>
        <v>6</v>
      </c>
      <c r="OE30" s="1">
        <f t="shared" si="259"/>
        <v>6</v>
      </c>
      <c r="OF30" s="1"/>
      <c r="OG30" s="1">
        <f t="shared" si="631"/>
        <v>4</v>
      </c>
      <c r="OH30" s="1"/>
      <c r="OI30" s="1">
        <f t="shared" si="474"/>
        <v>0</v>
      </c>
      <c r="OJ30" s="1">
        <f t="shared" si="417"/>
        <v>2</v>
      </c>
      <c r="OK30" s="1">
        <f t="shared" si="418"/>
        <v>5</v>
      </c>
      <c r="OL30" s="1">
        <f t="shared" si="419"/>
        <v>2</v>
      </c>
      <c r="OM30" s="1">
        <f t="shared" si="420"/>
        <v>0</v>
      </c>
      <c r="ON30" s="1">
        <f t="shared" si="421"/>
        <v>8</v>
      </c>
      <c r="OO30" s="1"/>
      <c r="OP30" s="1">
        <f t="shared" si="621"/>
        <v>2</v>
      </c>
      <c r="OQ30" s="1">
        <f t="shared" si="622"/>
        <v>4</v>
      </c>
      <c r="OR30" s="1">
        <f t="shared" si="623"/>
        <v>3</v>
      </c>
      <c r="OS30" s="1">
        <f t="shared" si="624"/>
        <v>4</v>
      </c>
      <c r="OT30" s="1">
        <f t="shared" si="625"/>
        <v>-1</v>
      </c>
      <c r="OU30" s="1">
        <f t="shared" si="426"/>
        <v>1</v>
      </c>
      <c r="OV30" s="19">
        <f t="shared" si="260"/>
        <v>4</v>
      </c>
      <c r="OW30" s="1"/>
      <c r="OX30" s="19">
        <f t="shared" si="636"/>
        <v>4</v>
      </c>
      <c r="OY30" s="1">
        <f t="shared" si="637"/>
        <v>3</v>
      </c>
      <c r="OZ30" s="1"/>
      <c r="PA30" s="1">
        <f t="shared" si="262"/>
        <v>4</v>
      </c>
      <c r="PB30" s="1"/>
      <c r="PC30" s="1"/>
      <c r="PD30" s="19">
        <f t="shared" si="263"/>
        <v>3</v>
      </c>
      <c r="PE30" s="1"/>
      <c r="PF30" s="24">
        <f t="shared" si="264"/>
        <v>-1</v>
      </c>
      <c r="PI30" s="1">
        <f t="shared" si="476"/>
        <v>0</v>
      </c>
      <c r="PJ30" s="19">
        <f t="shared" si="265"/>
        <v>0</v>
      </c>
      <c r="PK30" s="1">
        <f t="shared" si="429"/>
        <v>2</v>
      </c>
      <c r="PL30" s="19">
        <f t="shared" si="266"/>
        <v>2</v>
      </c>
      <c r="PM30" s="1">
        <f t="shared" si="477"/>
        <v>5</v>
      </c>
      <c r="PN30" s="19">
        <f t="shared" si="267"/>
        <v>2</v>
      </c>
      <c r="PO30" s="1">
        <f t="shared" si="430"/>
        <v>2</v>
      </c>
      <c r="PP30" s="19">
        <f t="shared" si="268"/>
        <v>1</v>
      </c>
      <c r="PQ30" s="1">
        <f t="shared" si="431"/>
        <v>0</v>
      </c>
      <c r="PR30" s="19">
        <f t="shared" si="269"/>
        <v>0</v>
      </c>
      <c r="PS30" s="1">
        <f t="shared" si="432"/>
        <v>8</v>
      </c>
      <c r="PT30" s="19">
        <f t="shared" si="270"/>
        <v>2</v>
      </c>
      <c r="PV30" s="1">
        <f t="shared" si="271"/>
        <v>100</v>
      </c>
      <c r="PW30" s="1">
        <f t="shared" si="272"/>
        <v>100</v>
      </c>
      <c r="PX30" s="1">
        <f t="shared" si="273"/>
        <v>100</v>
      </c>
      <c r="PY30" s="1">
        <f t="shared" si="274"/>
        <v>100</v>
      </c>
      <c r="PZ30" s="1">
        <f t="shared" si="275"/>
        <v>100</v>
      </c>
      <c r="QA30" s="1">
        <f t="shared" si="276"/>
        <v>100</v>
      </c>
      <c r="QB30" s="1"/>
      <c r="QC30" s="1">
        <f t="shared" si="277"/>
        <v>5</v>
      </c>
      <c r="QD30" s="1">
        <f t="shared" si="278"/>
        <v>2</v>
      </c>
      <c r="QE30" s="1">
        <f t="shared" si="279"/>
        <v>100</v>
      </c>
      <c r="QF30" s="1">
        <f t="shared" si="280"/>
        <v>100</v>
      </c>
      <c r="QG30" s="1">
        <f t="shared" si="281"/>
        <v>100</v>
      </c>
      <c r="QH30" s="1">
        <f t="shared" si="282"/>
        <v>100</v>
      </c>
      <c r="QI30" s="1"/>
      <c r="QJ30" s="1">
        <f t="shared" si="283"/>
        <v>100</v>
      </c>
      <c r="QK30" s="1">
        <f t="shared" si="284"/>
        <v>100</v>
      </c>
      <c r="QL30" s="1">
        <f t="shared" si="285"/>
        <v>5</v>
      </c>
      <c r="QM30" s="1">
        <f t="shared" si="286"/>
        <v>100</v>
      </c>
      <c r="QN30" s="1">
        <f t="shared" si="287"/>
        <v>100</v>
      </c>
      <c r="QO30" s="1">
        <f t="shared" si="288"/>
        <v>100</v>
      </c>
      <c r="QP30" s="1"/>
      <c r="QQ30" s="1">
        <f t="shared" si="289"/>
        <v>100</v>
      </c>
      <c r="QR30" s="1">
        <f t="shared" si="290"/>
        <v>100</v>
      </c>
      <c r="QS30" s="1">
        <f t="shared" si="291"/>
        <v>100</v>
      </c>
      <c r="QT30" s="1">
        <f t="shared" si="292"/>
        <v>100</v>
      </c>
      <c r="QU30" s="1">
        <f t="shared" si="293"/>
        <v>2</v>
      </c>
      <c r="QV30" s="1">
        <f t="shared" si="294"/>
        <v>100</v>
      </c>
      <c r="QW30" s="1"/>
      <c r="QX30" s="1">
        <f t="shared" si="295"/>
        <v>100</v>
      </c>
      <c r="QY30" s="1">
        <f t="shared" si="296"/>
        <v>100</v>
      </c>
      <c r="QZ30" s="1">
        <f t="shared" si="297"/>
        <v>100</v>
      </c>
      <c r="RA30" s="1">
        <f t="shared" si="298"/>
        <v>100</v>
      </c>
      <c r="RB30" s="1">
        <f t="shared" si="299"/>
        <v>100</v>
      </c>
      <c r="RC30" s="1">
        <f t="shared" si="300"/>
        <v>100</v>
      </c>
      <c r="RD30" s="1"/>
      <c r="RE30" s="1">
        <f t="shared" si="301"/>
        <v>100</v>
      </c>
      <c r="RF30" s="1">
        <f t="shared" si="302"/>
        <v>100</v>
      </c>
      <c r="RG30" s="1">
        <f t="shared" si="303"/>
        <v>100</v>
      </c>
      <c r="RH30" s="1">
        <f t="shared" si="304"/>
        <v>8</v>
      </c>
      <c r="RI30" s="1">
        <f t="shared" si="305"/>
        <v>9</v>
      </c>
      <c r="RJ30" s="1">
        <f t="shared" si="306"/>
        <v>100</v>
      </c>
      <c r="RL30">
        <f>SUM(IF(FREQUENCY(NG31:NL39,NG31:NL39)&gt;0,1))</f>
        <v>35</v>
      </c>
      <c r="RM30">
        <f t="shared" si="478"/>
        <v>24</v>
      </c>
      <c r="RN30">
        <f t="shared" si="591"/>
        <v>22</v>
      </c>
      <c r="RO30">
        <f t="shared" ref="RO30:TU30" si="648">IF(COUNTIFS($NG30:$NL39,RO$1),"x",RO$1)</f>
        <v>1</v>
      </c>
      <c r="RP30" t="str">
        <f t="shared" si="648"/>
        <v>x</v>
      </c>
      <c r="RQ30" t="str">
        <f t="shared" si="648"/>
        <v>x</v>
      </c>
      <c r="RR30" t="str">
        <f t="shared" si="648"/>
        <v>x</v>
      </c>
      <c r="RS30" t="str">
        <f t="shared" si="648"/>
        <v>x</v>
      </c>
      <c r="RT30">
        <f t="shared" si="648"/>
        <v>6</v>
      </c>
      <c r="RU30">
        <f t="shared" si="648"/>
        <v>7</v>
      </c>
      <c r="RV30" t="str">
        <f t="shared" si="648"/>
        <v>x</v>
      </c>
      <c r="RW30">
        <f t="shared" si="648"/>
        <v>9</v>
      </c>
      <c r="RX30" t="str">
        <f t="shared" si="648"/>
        <v>x</v>
      </c>
      <c r="RY30" t="str">
        <f t="shared" si="648"/>
        <v>x</v>
      </c>
      <c r="RZ30" t="str">
        <f t="shared" si="648"/>
        <v>x</v>
      </c>
      <c r="SA30">
        <f t="shared" si="648"/>
        <v>13</v>
      </c>
      <c r="SB30">
        <f t="shared" si="648"/>
        <v>14</v>
      </c>
      <c r="SC30" t="str">
        <f t="shared" si="648"/>
        <v>x</v>
      </c>
      <c r="SD30" t="str">
        <f t="shared" si="648"/>
        <v>x</v>
      </c>
      <c r="SE30" t="str">
        <f t="shared" si="648"/>
        <v>x</v>
      </c>
      <c r="SF30">
        <f t="shared" si="648"/>
        <v>18</v>
      </c>
      <c r="SG30">
        <f t="shared" si="648"/>
        <v>19</v>
      </c>
      <c r="SH30" t="str">
        <f t="shared" si="648"/>
        <v>x</v>
      </c>
      <c r="SI30" t="str">
        <f t="shared" si="648"/>
        <v>x</v>
      </c>
      <c r="SJ30" t="str">
        <f t="shared" si="648"/>
        <v>x</v>
      </c>
      <c r="SK30" t="str">
        <f t="shared" si="648"/>
        <v>x</v>
      </c>
      <c r="SL30" t="str">
        <f t="shared" si="648"/>
        <v>x</v>
      </c>
      <c r="SM30">
        <f t="shared" si="648"/>
        <v>25</v>
      </c>
      <c r="SN30" t="str">
        <f t="shared" si="648"/>
        <v>x</v>
      </c>
      <c r="SO30" t="str">
        <f t="shared" si="648"/>
        <v>x</v>
      </c>
      <c r="SP30" t="str">
        <f t="shared" si="648"/>
        <v>x</v>
      </c>
      <c r="SQ30" t="str">
        <f t="shared" si="648"/>
        <v>x</v>
      </c>
      <c r="SR30">
        <f t="shared" si="648"/>
        <v>30</v>
      </c>
      <c r="SS30" t="str">
        <f t="shared" si="648"/>
        <v>x</v>
      </c>
      <c r="ST30">
        <f t="shared" si="648"/>
        <v>32</v>
      </c>
      <c r="SU30" t="str">
        <f t="shared" si="648"/>
        <v>x</v>
      </c>
      <c r="SV30" t="str">
        <f t="shared" si="648"/>
        <v>x</v>
      </c>
      <c r="SW30" t="str">
        <f t="shared" si="648"/>
        <v>x</v>
      </c>
      <c r="SX30" t="str">
        <f t="shared" si="648"/>
        <v>x</v>
      </c>
      <c r="SY30" t="str">
        <f t="shared" si="648"/>
        <v>x</v>
      </c>
      <c r="SZ30">
        <f t="shared" si="648"/>
        <v>38</v>
      </c>
      <c r="TA30">
        <f t="shared" si="648"/>
        <v>39</v>
      </c>
      <c r="TB30">
        <f t="shared" si="648"/>
        <v>40</v>
      </c>
      <c r="TC30">
        <f t="shared" si="648"/>
        <v>41</v>
      </c>
      <c r="TD30">
        <f t="shared" si="648"/>
        <v>42</v>
      </c>
      <c r="TE30">
        <f t="shared" si="648"/>
        <v>43</v>
      </c>
      <c r="TF30" t="str">
        <f t="shared" si="648"/>
        <v>x</v>
      </c>
      <c r="TG30" t="str">
        <f t="shared" si="648"/>
        <v>x</v>
      </c>
      <c r="TH30" t="str">
        <f t="shared" si="648"/>
        <v>x</v>
      </c>
      <c r="TI30" t="str">
        <f t="shared" si="648"/>
        <v>x</v>
      </c>
      <c r="TJ30">
        <f t="shared" si="648"/>
        <v>48</v>
      </c>
      <c r="TK30">
        <f t="shared" si="648"/>
        <v>49</v>
      </c>
      <c r="TL30" t="str">
        <f t="shared" si="648"/>
        <v>x</v>
      </c>
      <c r="TM30" t="str">
        <f t="shared" si="648"/>
        <v>x</v>
      </c>
      <c r="TN30" t="str">
        <f t="shared" si="648"/>
        <v>x</v>
      </c>
      <c r="TO30" t="str">
        <f t="shared" si="648"/>
        <v>x</v>
      </c>
      <c r="TP30">
        <f t="shared" si="648"/>
        <v>54</v>
      </c>
      <c r="TQ30">
        <f t="shared" si="648"/>
        <v>55</v>
      </c>
      <c r="TR30">
        <f t="shared" si="648"/>
        <v>56</v>
      </c>
      <c r="TS30" t="str">
        <f t="shared" si="648"/>
        <v>x</v>
      </c>
      <c r="TT30" t="str">
        <f t="shared" si="648"/>
        <v>x</v>
      </c>
      <c r="TU30" t="str">
        <f t="shared" si="648"/>
        <v>x</v>
      </c>
      <c r="TV30">
        <f t="shared" si="436"/>
        <v>24</v>
      </c>
      <c r="TW30">
        <f t="shared" ref="TW30:WC30" si="649">IF(COUNTIFS($NG30:$NL38,TW$1),"x",TW$1)</f>
        <v>1</v>
      </c>
      <c r="TX30" t="str">
        <f t="shared" si="649"/>
        <v>x</v>
      </c>
      <c r="TY30" t="str">
        <f t="shared" si="649"/>
        <v>x</v>
      </c>
      <c r="TZ30" t="str">
        <f t="shared" si="649"/>
        <v>x</v>
      </c>
      <c r="UA30" t="str">
        <f t="shared" si="649"/>
        <v>x</v>
      </c>
      <c r="UB30">
        <f t="shared" si="649"/>
        <v>6</v>
      </c>
      <c r="UC30">
        <f t="shared" si="649"/>
        <v>7</v>
      </c>
      <c r="UD30">
        <f t="shared" si="649"/>
        <v>8</v>
      </c>
      <c r="UE30">
        <f t="shared" si="649"/>
        <v>9</v>
      </c>
      <c r="UF30" t="str">
        <f t="shared" si="649"/>
        <v>x</v>
      </c>
      <c r="UG30" t="str">
        <f t="shared" si="649"/>
        <v>x</v>
      </c>
      <c r="UH30" t="str">
        <f t="shared" si="649"/>
        <v>x</v>
      </c>
      <c r="UI30">
        <f t="shared" si="649"/>
        <v>13</v>
      </c>
      <c r="UJ30">
        <f t="shared" si="649"/>
        <v>14</v>
      </c>
      <c r="UK30" t="str">
        <f t="shared" si="649"/>
        <v>x</v>
      </c>
      <c r="UL30" t="str">
        <f t="shared" si="649"/>
        <v>x</v>
      </c>
      <c r="UM30" t="str">
        <f t="shared" si="649"/>
        <v>x</v>
      </c>
      <c r="UN30">
        <f t="shared" si="649"/>
        <v>18</v>
      </c>
      <c r="UO30">
        <f t="shared" si="649"/>
        <v>19</v>
      </c>
      <c r="UP30" t="str">
        <f t="shared" si="649"/>
        <v>x</v>
      </c>
      <c r="UQ30" t="str">
        <f t="shared" si="649"/>
        <v>x</v>
      </c>
      <c r="UR30" t="str">
        <f t="shared" si="649"/>
        <v>x</v>
      </c>
      <c r="US30" t="str">
        <f t="shared" si="649"/>
        <v>x</v>
      </c>
      <c r="UT30" t="str">
        <f t="shared" si="649"/>
        <v>x</v>
      </c>
      <c r="UU30">
        <f t="shared" si="649"/>
        <v>25</v>
      </c>
      <c r="UV30" t="str">
        <f t="shared" si="649"/>
        <v>x</v>
      </c>
      <c r="UW30" t="str">
        <f t="shared" si="649"/>
        <v>x</v>
      </c>
      <c r="UX30" t="str">
        <f t="shared" si="649"/>
        <v>x</v>
      </c>
      <c r="UY30" t="str">
        <f t="shared" si="649"/>
        <v>x</v>
      </c>
      <c r="UZ30">
        <f t="shared" si="649"/>
        <v>30</v>
      </c>
      <c r="VA30" t="str">
        <f t="shared" si="649"/>
        <v>x</v>
      </c>
      <c r="VB30">
        <f t="shared" si="649"/>
        <v>32</v>
      </c>
      <c r="VC30" t="str">
        <f t="shared" si="649"/>
        <v>x</v>
      </c>
      <c r="VD30" t="str">
        <f t="shared" si="649"/>
        <v>x</v>
      </c>
      <c r="VE30" t="str">
        <f t="shared" si="649"/>
        <v>x</v>
      </c>
      <c r="VF30" t="str">
        <f t="shared" si="649"/>
        <v>x</v>
      </c>
      <c r="VG30" t="str">
        <f t="shared" si="649"/>
        <v>x</v>
      </c>
      <c r="VH30">
        <f t="shared" si="649"/>
        <v>38</v>
      </c>
      <c r="VI30">
        <f t="shared" si="649"/>
        <v>39</v>
      </c>
      <c r="VJ30">
        <f t="shared" si="649"/>
        <v>40</v>
      </c>
      <c r="VK30">
        <f t="shared" si="649"/>
        <v>41</v>
      </c>
      <c r="VL30">
        <f t="shared" si="649"/>
        <v>42</v>
      </c>
      <c r="VM30">
        <f t="shared" si="649"/>
        <v>43</v>
      </c>
      <c r="VN30" t="str">
        <f t="shared" si="649"/>
        <v>x</v>
      </c>
      <c r="VO30" t="str">
        <f t="shared" si="649"/>
        <v>x</v>
      </c>
      <c r="VP30" t="str">
        <f t="shared" si="649"/>
        <v>x</v>
      </c>
      <c r="VQ30" t="str">
        <f t="shared" si="649"/>
        <v>x</v>
      </c>
      <c r="VR30">
        <f t="shared" si="649"/>
        <v>48</v>
      </c>
      <c r="VS30">
        <f t="shared" si="649"/>
        <v>49</v>
      </c>
      <c r="VT30">
        <f t="shared" si="649"/>
        <v>50</v>
      </c>
      <c r="VU30" t="str">
        <f t="shared" si="649"/>
        <v>x</v>
      </c>
      <c r="VV30" t="str">
        <f t="shared" si="649"/>
        <v>x</v>
      </c>
      <c r="VW30" t="str">
        <f t="shared" si="649"/>
        <v>x</v>
      </c>
      <c r="VX30">
        <f t="shared" si="649"/>
        <v>54</v>
      </c>
      <c r="VY30">
        <f t="shared" si="649"/>
        <v>55</v>
      </c>
      <c r="VZ30">
        <f t="shared" si="649"/>
        <v>56</v>
      </c>
      <c r="WA30" t="str">
        <f t="shared" si="649"/>
        <v>x</v>
      </c>
      <c r="WB30" t="str">
        <f t="shared" si="649"/>
        <v>x</v>
      </c>
      <c r="WC30" t="str">
        <f t="shared" si="649"/>
        <v>x</v>
      </c>
      <c r="WE30">
        <f>COUNTIFS(NG30:NL30,"&lt;10")</f>
        <v>0</v>
      </c>
      <c r="WF30">
        <f t="shared" si="438"/>
        <v>2</v>
      </c>
      <c r="WG30">
        <f t="shared" si="309"/>
        <v>1</v>
      </c>
      <c r="WH30">
        <f t="shared" si="310"/>
        <v>0</v>
      </c>
      <c r="WI30">
        <f t="shared" si="311"/>
        <v>1</v>
      </c>
      <c r="WJ30">
        <f t="shared" si="312"/>
        <v>2</v>
      </c>
      <c r="WL30" s="1">
        <f t="shared" si="439"/>
        <v>0</v>
      </c>
      <c r="WM30" s="1">
        <f t="shared" si="440"/>
        <v>2</v>
      </c>
      <c r="WN30" s="1">
        <f t="shared" si="441"/>
        <v>5</v>
      </c>
      <c r="WO30" s="1">
        <f t="shared" si="442"/>
        <v>2</v>
      </c>
      <c r="WP30" s="1">
        <f t="shared" si="443"/>
        <v>0</v>
      </c>
      <c r="WQ30" s="1">
        <f t="shared" si="444"/>
        <v>8</v>
      </c>
      <c r="WS30">
        <f t="shared" si="445"/>
        <v>100</v>
      </c>
      <c r="WT30">
        <f t="shared" si="446"/>
        <v>2</v>
      </c>
      <c r="WU30">
        <f t="shared" si="447"/>
        <v>5</v>
      </c>
      <c r="WV30">
        <f t="shared" si="448"/>
        <v>2</v>
      </c>
      <c r="WW30">
        <f t="shared" si="449"/>
        <v>100</v>
      </c>
      <c r="WX30">
        <f t="shared" si="450"/>
        <v>8</v>
      </c>
      <c r="WZ30" s="4">
        <f t="shared" si="451"/>
        <v>2</v>
      </c>
      <c r="XB30" s="3">
        <f t="shared" si="452"/>
        <v>8</v>
      </c>
      <c r="XD30" s="3">
        <f t="shared" si="453"/>
        <v>3</v>
      </c>
      <c r="XE30" s="4">
        <f t="shared" si="454"/>
        <v>4</v>
      </c>
      <c r="XG30" s="4">
        <f t="shared" si="455"/>
        <v>0.75</v>
      </c>
      <c r="XI30" s="4">
        <v>0.4</v>
      </c>
      <c r="XK30">
        <f t="shared" si="456"/>
        <v>2</v>
      </c>
      <c r="XM30">
        <f t="shared" si="482"/>
        <v>0</v>
      </c>
      <c r="XN30">
        <f t="shared" si="457"/>
        <v>0</v>
      </c>
      <c r="XO30" s="1">
        <f t="shared" si="458"/>
        <v>1</v>
      </c>
      <c r="XP30">
        <f t="shared" si="459"/>
        <v>1</v>
      </c>
      <c r="XR30">
        <f t="shared" si="460"/>
        <v>0</v>
      </c>
    </row>
    <row r="31" spans="4:642">
      <c r="D31" s="4">
        <f t="shared" si="118"/>
        <v>0</v>
      </c>
      <c r="E31" s="4">
        <f t="shared" si="119"/>
        <v>22</v>
      </c>
      <c r="F31" s="4">
        <f t="shared" si="120"/>
        <v>0</v>
      </c>
      <c r="G31" s="4">
        <f t="shared" si="121"/>
        <v>0</v>
      </c>
      <c r="H31" s="4">
        <f t="shared" si="122"/>
        <v>0</v>
      </c>
      <c r="I31" s="4">
        <f t="shared" si="123"/>
        <v>0</v>
      </c>
      <c r="J31" s="4">
        <f t="shared" si="124"/>
        <v>0</v>
      </c>
      <c r="K31" s="4">
        <f t="shared" si="125"/>
        <v>0</v>
      </c>
      <c r="L31" s="4">
        <f t="shared" si="126"/>
        <v>0</v>
      </c>
      <c r="M31" s="4">
        <f t="shared" si="314"/>
        <v>0</v>
      </c>
      <c r="N31" s="4">
        <f t="shared" si="127"/>
        <v>0</v>
      </c>
      <c r="O31" s="4">
        <f t="shared" si="128"/>
        <v>22</v>
      </c>
      <c r="P31" s="4">
        <f t="shared" si="129"/>
        <v>0</v>
      </c>
      <c r="Q31" s="4">
        <f t="shared" si="130"/>
        <v>0</v>
      </c>
      <c r="R31" s="4">
        <f t="shared" si="131"/>
        <v>0</v>
      </c>
      <c r="S31" s="4">
        <f t="shared" si="132"/>
        <v>16</v>
      </c>
      <c r="T31" s="4">
        <f t="shared" si="133"/>
        <v>0</v>
      </c>
      <c r="U31" s="4">
        <f t="shared" si="134"/>
        <v>0</v>
      </c>
      <c r="V31" s="4">
        <f t="shared" si="135"/>
        <v>0</v>
      </c>
      <c r="W31" s="4">
        <f t="shared" si="136"/>
        <v>0</v>
      </c>
      <c r="X31" s="4">
        <f t="shared" si="137"/>
        <v>0</v>
      </c>
      <c r="Y31" s="4">
        <f t="shared" si="138"/>
        <v>21</v>
      </c>
      <c r="Z31" s="4">
        <f t="shared" si="139"/>
        <v>0</v>
      </c>
      <c r="AA31" s="4">
        <f t="shared" si="140"/>
        <v>0</v>
      </c>
      <c r="AB31" s="4">
        <f t="shared" si="141"/>
        <v>0</v>
      </c>
      <c r="AC31" s="4">
        <f t="shared" si="142"/>
        <v>0</v>
      </c>
      <c r="AD31" s="4">
        <f t="shared" si="143"/>
        <v>0</v>
      </c>
      <c r="AE31" s="4">
        <f t="shared" si="144"/>
        <v>21</v>
      </c>
      <c r="AF31" s="4">
        <f t="shared" si="145"/>
        <v>0</v>
      </c>
      <c r="AG31" s="4">
        <f t="shared" si="146"/>
        <v>0</v>
      </c>
      <c r="AH31" s="4">
        <f t="shared" si="147"/>
        <v>22</v>
      </c>
      <c r="AI31" s="4">
        <f t="shared" si="148"/>
        <v>0</v>
      </c>
      <c r="AJ31" s="4">
        <f t="shared" si="149"/>
        <v>0</v>
      </c>
      <c r="AK31" s="4">
        <f t="shared" si="150"/>
        <v>0</v>
      </c>
      <c r="AL31" s="4">
        <f t="shared" si="151"/>
        <v>0</v>
      </c>
      <c r="AM31" s="4">
        <f t="shared" si="152"/>
        <v>0</v>
      </c>
      <c r="AN31" s="4">
        <f t="shared" si="153"/>
        <v>0</v>
      </c>
      <c r="AO31" s="4">
        <f t="shared" si="154"/>
        <v>0</v>
      </c>
      <c r="AP31" s="4">
        <f t="shared" si="155"/>
        <v>0</v>
      </c>
      <c r="AQ31" s="4">
        <f t="shared" si="156"/>
        <v>0</v>
      </c>
      <c r="AR31" s="4">
        <f t="shared" si="157"/>
        <v>0</v>
      </c>
      <c r="AS31" s="4">
        <f t="shared" si="158"/>
        <v>0</v>
      </c>
      <c r="AT31" s="4">
        <f t="shared" si="159"/>
        <v>0</v>
      </c>
      <c r="AU31" s="4">
        <f t="shared" si="160"/>
        <v>0</v>
      </c>
      <c r="AV31" s="4">
        <f t="shared" si="161"/>
        <v>0</v>
      </c>
      <c r="AW31" s="4">
        <f t="shared" si="162"/>
        <v>0</v>
      </c>
      <c r="AX31" s="4">
        <f t="shared" si="163"/>
        <v>0</v>
      </c>
      <c r="AY31" s="4">
        <f t="shared" si="164"/>
        <v>0</v>
      </c>
      <c r="AZ31" s="4">
        <f t="shared" si="165"/>
        <v>0</v>
      </c>
      <c r="BA31" s="4">
        <f t="shared" si="166"/>
        <v>0</v>
      </c>
      <c r="BB31" s="4">
        <f t="shared" si="167"/>
        <v>0</v>
      </c>
      <c r="BC31" s="4">
        <f t="shared" si="168"/>
        <v>0</v>
      </c>
      <c r="BD31" s="4">
        <f t="shared" si="169"/>
        <v>0</v>
      </c>
      <c r="BE31" s="4">
        <f t="shared" si="170"/>
        <v>0</v>
      </c>
      <c r="BF31" s="4">
        <f t="shared" si="171"/>
        <v>0</v>
      </c>
      <c r="BG31" s="4">
        <f t="shared" si="172"/>
        <v>0</v>
      </c>
      <c r="BH31" s="4">
        <f t="shared" si="173"/>
        <v>0</v>
      </c>
      <c r="BI31" s="4">
        <f t="shared" si="174"/>
        <v>0</v>
      </c>
      <c r="BJ31" s="4">
        <f t="shared" si="175"/>
        <v>0</v>
      </c>
      <c r="BK31" s="4">
        <f t="shared" si="315"/>
        <v>20.666666666666668</v>
      </c>
      <c r="BL31" s="4">
        <f t="shared" si="316"/>
        <v>17.898305084745761</v>
      </c>
      <c r="BM31" s="4">
        <f t="shared" si="317"/>
        <v>25.057627118644064</v>
      </c>
      <c r="BN31" s="4">
        <f t="shared" si="318"/>
        <v>10.738983050847457</v>
      </c>
      <c r="BO31" s="4">
        <f t="shared" si="319"/>
        <v>17.898305084745761</v>
      </c>
      <c r="BP31" s="4">
        <f t="shared" si="320"/>
        <v>1056</v>
      </c>
      <c r="BQ31" s="4">
        <f>COUNTIFS($NG31:$NL$206,EF$1)</f>
        <v>12</v>
      </c>
      <c r="BR31" s="4">
        <f>COUNTIFS($NG31:$NL$206,EG$1)</f>
        <v>22</v>
      </c>
      <c r="BS31" s="4">
        <f>COUNTIFS($NG31:$NL$206,EH$1)</f>
        <v>19</v>
      </c>
      <c r="BT31" s="4">
        <f>COUNTIFS($NG31:$NL$206,EI$1)</f>
        <v>21</v>
      </c>
      <c r="BU31" s="4">
        <f>COUNTIFS($NG31:$NL$206,EJ$1)</f>
        <v>23</v>
      </c>
      <c r="BV31" s="4">
        <f>COUNTIFS($NG31:$NL$206,EK$1)</f>
        <v>16</v>
      </c>
      <c r="BW31" s="4">
        <f>COUNTIFS($NG31:$NL$206,EL$1)</f>
        <v>12</v>
      </c>
      <c r="BX31" s="4">
        <f>COUNTIFS($NG31:$NL$206,EM$1)</f>
        <v>15</v>
      </c>
      <c r="BY31" s="4">
        <f>COUNTIFS($NG31:$NL$206,EN$1)</f>
        <v>24</v>
      </c>
      <c r="BZ31" s="4">
        <f>COUNTIFS($NG31:$NL$206,EO$1)</f>
        <v>22</v>
      </c>
      <c r="CA31" s="4">
        <f>COUNTIFS($NG31:$NL$206,EP$1)</f>
        <v>24</v>
      </c>
      <c r="CB31" s="4">
        <f>COUNTIFS($NG31:$NL$206,EQ$1)</f>
        <v>22</v>
      </c>
      <c r="CC31" s="4">
        <f>COUNTIFS($NG31:$NL$206,ER$1)</f>
        <v>11</v>
      </c>
      <c r="CD31" s="4">
        <f>COUNTIFS($NG31:$NL$206,ES$1)</f>
        <v>15</v>
      </c>
      <c r="CE31" s="4">
        <f>COUNTIFS($NG31:$NL$206,ET$1)</f>
        <v>19</v>
      </c>
      <c r="CF31" s="4">
        <f>COUNTIFS($NG31:$NL$206,EU$1)</f>
        <v>16</v>
      </c>
      <c r="CG31" s="4">
        <f>COUNTIFS($NG31:$NL$206,EV$1)</f>
        <v>26</v>
      </c>
      <c r="CH31" s="4">
        <f>COUNTIFS($NG31:$NL$206,EW$1)</f>
        <v>12</v>
      </c>
      <c r="CI31" s="4">
        <f>COUNTIFS($NG31:$NL$206,EX$1)</f>
        <v>21</v>
      </c>
      <c r="CJ31" s="4">
        <f>COUNTIFS($NG31:$NL$206,EY$1)</f>
        <v>17</v>
      </c>
      <c r="CK31" s="4">
        <f>COUNTIFS($NG31:$NL$206,EZ$1)</f>
        <v>20</v>
      </c>
      <c r="CL31" s="4">
        <f>COUNTIFS($NG31:$NL$206,FA$1)</f>
        <v>21</v>
      </c>
      <c r="CM31" s="4">
        <f>COUNTIFS($NG31:$NL$206,FB$1)</f>
        <v>16</v>
      </c>
      <c r="CN31" s="4">
        <f>COUNTIFS($NG31:$NL$206,FC$1)</f>
        <v>14</v>
      </c>
      <c r="CO31" s="4">
        <f>COUNTIFS($NG31:$NL$206,FD$1)</f>
        <v>19</v>
      </c>
      <c r="CP31" s="4">
        <f>COUNTIFS($NG31:$NL$206,FE$1)</f>
        <v>15</v>
      </c>
      <c r="CQ31" s="4">
        <f>COUNTIFS($NG31:$NL$206,FF$1)</f>
        <v>25</v>
      </c>
      <c r="CR31" s="4">
        <f>COUNTIFS($NG31:$NL$206,FG$1)</f>
        <v>21</v>
      </c>
      <c r="CS31" s="4">
        <f>COUNTIFS($NG31:$NL$206,FH$1)</f>
        <v>21</v>
      </c>
      <c r="CT31" s="4">
        <f>COUNTIFS($NG31:$NL$206,FI$1)</f>
        <v>21</v>
      </c>
      <c r="CU31" s="4">
        <f>COUNTIFS($NG31:$NL$206,FJ$1)</f>
        <v>22</v>
      </c>
      <c r="CV31" s="4">
        <f>COUNTIFS($NG31:$NL$206,FK$1)</f>
        <v>11</v>
      </c>
      <c r="CW31" s="4">
        <f>COUNTIFS($NG31:$NL$206,FL$1)</f>
        <v>13</v>
      </c>
      <c r="CX31" s="4">
        <f>COUNTIFS($NG31:$NL$206,FM$1)</f>
        <v>19</v>
      </c>
      <c r="CY31" s="4">
        <f>COUNTIFS($NG31:$NL$206,FN$1)</f>
        <v>19</v>
      </c>
      <c r="CZ31" s="4">
        <f>COUNTIFS($NG31:$NL$206,FO$1)</f>
        <v>12</v>
      </c>
      <c r="DA31" s="4">
        <f>COUNTIFS($NG31:$NL$206,FP$1)</f>
        <v>18</v>
      </c>
      <c r="DB31" s="4">
        <f>COUNTIFS($NG31:$NL$206,FQ$1)</f>
        <v>14</v>
      </c>
      <c r="DC31" s="4">
        <f>COUNTIFS($NG31:$NL$206,FR$1)</f>
        <v>15</v>
      </c>
      <c r="DD31" s="4">
        <f>COUNTIFS($NG31:$NL$206,FS$1)</f>
        <v>11</v>
      </c>
      <c r="DE31" s="4">
        <f>COUNTIFS($NG31:$NL$206,FT$1)</f>
        <v>19</v>
      </c>
      <c r="DF31" s="4">
        <f>COUNTIFS($NG31:$NL$206,FU$1)</f>
        <v>16</v>
      </c>
      <c r="DG31" s="4">
        <f>COUNTIFS($NG31:$NL$206,FV$1)</f>
        <v>16</v>
      </c>
      <c r="DH31" s="4">
        <f>COUNTIFS($NG31:$NL$206,FW$1)</f>
        <v>21</v>
      </c>
      <c r="DI31" s="4">
        <f>COUNTIFS($NG31:$NL$206,FX$1)</f>
        <v>20</v>
      </c>
      <c r="DJ31" s="4">
        <f>COUNTIFS($NG31:$NL$206,FY$1)</f>
        <v>18</v>
      </c>
      <c r="DK31" s="4">
        <f>COUNTIFS($NG31:$NL$206,FZ$1)</f>
        <v>12</v>
      </c>
      <c r="DL31" s="4">
        <f>COUNTIFS($NG31:$NL$206,GA$1)</f>
        <v>16</v>
      </c>
      <c r="DM31" s="4">
        <f>COUNTIFS($NG31:$NL$206,GB$1)</f>
        <v>10</v>
      </c>
      <c r="DN31" s="4">
        <f>COUNTIFS($NG31:$NL$206,GC$1)</f>
        <v>23</v>
      </c>
      <c r="DO31" s="4">
        <f>COUNTIFS($NG31:$NL$206,GD$1)</f>
        <v>10</v>
      </c>
      <c r="DP31" s="4">
        <f>COUNTIFS($NG31:$NL$206,GE$1)</f>
        <v>25</v>
      </c>
      <c r="DQ31" s="4">
        <f>COUNTIFS($NG31:$NL$206,GF$1)</f>
        <v>21</v>
      </c>
      <c r="DR31" s="4">
        <f>COUNTIFS($NG31:$NL$206,GG$1)</f>
        <v>12</v>
      </c>
      <c r="DS31" s="4">
        <f>COUNTIFS($NG31:$NL$206,GH$1)</f>
        <v>22</v>
      </c>
      <c r="DT31" s="4">
        <f>COUNTIFS($NG31:$NL$206,GI$1)</f>
        <v>14</v>
      </c>
      <c r="DU31" s="4">
        <f>COUNTIFS($NG31:$NL$206,GJ$1)</f>
        <v>20</v>
      </c>
      <c r="DV31" s="4">
        <f>COUNTIFS($NG31:$NL$206,GK$1)</f>
        <v>21</v>
      </c>
      <c r="DW31" s="4">
        <f>COUNTIFS($NG31:$NL$206,GL$1)</f>
        <v>24</v>
      </c>
      <c r="DZ31" s="4">
        <f t="shared" si="550"/>
        <v>36</v>
      </c>
      <c r="EA31" s="4">
        <f t="shared" si="551"/>
        <v>19</v>
      </c>
      <c r="EB31" s="4">
        <f t="shared" si="552"/>
        <v>16</v>
      </c>
      <c r="EC31" s="4">
        <f t="shared" si="553"/>
        <v>1</v>
      </c>
      <c r="ED31" s="4">
        <f t="shared" si="554"/>
        <v>0</v>
      </c>
      <c r="EF31" s="4">
        <f t="shared" ref="EF31:GL31" si="650">COUNTIFS($NG31:$NL40,EF$1)</f>
        <v>0</v>
      </c>
      <c r="EG31" s="4">
        <f t="shared" si="650"/>
        <v>1</v>
      </c>
      <c r="EH31" s="4">
        <f t="shared" si="650"/>
        <v>1</v>
      </c>
      <c r="EI31" s="4">
        <f t="shared" si="650"/>
        <v>2</v>
      </c>
      <c r="EJ31" s="4">
        <f t="shared" si="650"/>
        <v>2</v>
      </c>
      <c r="EK31" s="4">
        <f t="shared" si="650"/>
        <v>0</v>
      </c>
      <c r="EL31" s="4">
        <f t="shared" si="650"/>
        <v>0</v>
      </c>
      <c r="EM31" s="4">
        <f t="shared" si="650"/>
        <v>1</v>
      </c>
      <c r="EN31" s="4">
        <f t="shared" si="650"/>
        <v>0</v>
      </c>
      <c r="EO31" s="4">
        <f t="shared" si="650"/>
        <v>0</v>
      </c>
      <c r="EP31" s="4">
        <f t="shared" si="650"/>
        <v>2</v>
      </c>
      <c r="EQ31" s="4">
        <f t="shared" si="650"/>
        <v>1</v>
      </c>
      <c r="ER31" s="4">
        <f t="shared" si="650"/>
        <v>0</v>
      </c>
      <c r="ES31" s="4">
        <f t="shared" si="650"/>
        <v>1</v>
      </c>
      <c r="ET31" s="4">
        <f t="shared" si="650"/>
        <v>2</v>
      </c>
      <c r="EU31" s="4">
        <f t="shared" si="650"/>
        <v>1</v>
      </c>
      <c r="EV31" s="4">
        <f t="shared" si="650"/>
        <v>1</v>
      </c>
      <c r="EW31" s="4">
        <f t="shared" si="650"/>
        <v>0</v>
      </c>
      <c r="EX31" s="4">
        <f t="shared" si="650"/>
        <v>0</v>
      </c>
      <c r="EY31" s="4">
        <f t="shared" si="650"/>
        <v>1</v>
      </c>
      <c r="EZ31" s="4">
        <f t="shared" si="650"/>
        <v>2</v>
      </c>
      <c r="FA31" s="4">
        <f t="shared" si="650"/>
        <v>1</v>
      </c>
      <c r="FB31" s="4">
        <f t="shared" si="650"/>
        <v>2</v>
      </c>
      <c r="FC31" s="4">
        <f t="shared" si="650"/>
        <v>1</v>
      </c>
      <c r="FD31" s="4">
        <f t="shared" si="650"/>
        <v>0</v>
      </c>
      <c r="FE31" s="4">
        <f t="shared" si="650"/>
        <v>2</v>
      </c>
      <c r="FF31" s="4">
        <f t="shared" si="650"/>
        <v>2</v>
      </c>
      <c r="FG31" s="4">
        <f t="shared" si="650"/>
        <v>2</v>
      </c>
      <c r="FH31" s="4">
        <f t="shared" si="650"/>
        <v>3</v>
      </c>
      <c r="FI31" s="4">
        <f t="shared" si="650"/>
        <v>0</v>
      </c>
      <c r="FJ31" s="4">
        <f t="shared" si="650"/>
        <v>1</v>
      </c>
      <c r="FK31" s="4">
        <f t="shared" si="650"/>
        <v>0</v>
      </c>
      <c r="FL31" s="4">
        <f t="shared" si="650"/>
        <v>1</v>
      </c>
      <c r="FM31" s="4">
        <f t="shared" si="650"/>
        <v>2</v>
      </c>
      <c r="FN31" s="4">
        <f t="shared" si="650"/>
        <v>1</v>
      </c>
      <c r="FO31" s="4">
        <f t="shared" si="650"/>
        <v>1</v>
      </c>
      <c r="FP31" s="4">
        <f t="shared" si="650"/>
        <v>2</v>
      </c>
      <c r="FQ31" s="4">
        <f t="shared" si="650"/>
        <v>0</v>
      </c>
      <c r="FR31" s="4">
        <f t="shared" si="650"/>
        <v>0</v>
      </c>
      <c r="FS31" s="4">
        <f t="shared" si="650"/>
        <v>0</v>
      </c>
      <c r="FT31" s="4">
        <f t="shared" si="650"/>
        <v>0</v>
      </c>
      <c r="FU31" s="4">
        <f t="shared" si="650"/>
        <v>0</v>
      </c>
      <c r="FV31" s="4">
        <f t="shared" si="650"/>
        <v>0</v>
      </c>
      <c r="FW31" s="4">
        <f t="shared" si="650"/>
        <v>2</v>
      </c>
      <c r="FX31" s="4">
        <f t="shared" si="650"/>
        <v>1</v>
      </c>
      <c r="FY31" s="4">
        <f t="shared" si="650"/>
        <v>1</v>
      </c>
      <c r="FZ31" s="4">
        <f t="shared" si="650"/>
        <v>2</v>
      </c>
      <c r="GA31" s="4">
        <f t="shared" si="650"/>
        <v>0</v>
      </c>
      <c r="GB31" s="4">
        <f t="shared" si="650"/>
        <v>0</v>
      </c>
      <c r="GC31" s="4">
        <f t="shared" si="650"/>
        <v>1</v>
      </c>
      <c r="GD31" s="4">
        <f t="shared" si="650"/>
        <v>0</v>
      </c>
      <c r="GE31" s="4">
        <f t="shared" si="650"/>
        <v>2</v>
      </c>
      <c r="GF31" s="4">
        <f t="shared" si="650"/>
        <v>6</v>
      </c>
      <c r="GG31" s="4">
        <f t="shared" si="650"/>
        <v>0</v>
      </c>
      <c r="GH31" s="4">
        <f t="shared" si="650"/>
        <v>1</v>
      </c>
      <c r="GI31" s="4">
        <f t="shared" si="650"/>
        <v>0</v>
      </c>
      <c r="GJ31" s="4">
        <f t="shared" si="650"/>
        <v>2</v>
      </c>
      <c r="GK31" s="4">
        <f t="shared" si="650"/>
        <v>1</v>
      </c>
      <c r="GL31" s="4">
        <f t="shared" si="650"/>
        <v>2</v>
      </c>
      <c r="GM31">
        <f t="shared" si="556"/>
        <v>60</v>
      </c>
      <c r="GO31">
        <f t="shared" si="326"/>
        <v>0</v>
      </c>
      <c r="GP31">
        <f t="shared" si="508"/>
        <v>0</v>
      </c>
      <c r="GQ31">
        <f t="shared" si="509"/>
        <v>0</v>
      </c>
      <c r="GR31">
        <f t="shared" si="510"/>
        <v>0</v>
      </c>
      <c r="GS31">
        <f t="shared" si="511"/>
        <v>0</v>
      </c>
      <c r="GT31">
        <f t="shared" si="512"/>
        <v>0</v>
      </c>
      <c r="GU31">
        <f t="shared" si="513"/>
        <v>0</v>
      </c>
      <c r="GV31" s="1">
        <f t="shared" si="329"/>
        <v>4</v>
      </c>
      <c r="GW31">
        <f t="shared" si="330"/>
        <v>0</v>
      </c>
      <c r="GX31">
        <f t="shared" si="181"/>
        <v>0</v>
      </c>
      <c r="GY31">
        <f t="shared" si="182"/>
        <v>0</v>
      </c>
      <c r="GZ31">
        <f t="shared" si="183"/>
        <v>0</v>
      </c>
      <c r="HA31">
        <f t="shared" si="184"/>
        <v>0</v>
      </c>
      <c r="HB31">
        <f t="shared" si="185"/>
        <v>0</v>
      </c>
      <c r="HC31">
        <f t="shared" si="186"/>
        <v>0</v>
      </c>
      <c r="HD31">
        <f t="shared" si="187"/>
        <v>0</v>
      </c>
      <c r="HE31">
        <f t="shared" si="188"/>
        <v>0</v>
      </c>
      <c r="HF31">
        <f t="shared" si="189"/>
        <v>0</v>
      </c>
      <c r="HG31">
        <f t="shared" si="190"/>
        <v>0</v>
      </c>
      <c r="HH31">
        <f t="shared" si="191"/>
        <v>0</v>
      </c>
      <c r="HI31">
        <f t="shared" si="192"/>
        <v>1</v>
      </c>
      <c r="HJ31">
        <f t="shared" si="193"/>
        <v>0</v>
      </c>
      <c r="HK31">
        <f t="shared" si="194"/>
        <v>0</v>
      </c>
      <c r="HL31">
        <f t="shared" si="195"/>
        <v>0</v>
      </c>
      <c r="HM31">
        <f t="shared" si="196"/>
        <v>0</v>
      </c>
      <c r="HN31">
        <f t="shared" si="197"/>
        <v>0</v>
      </c>
      <c r="HO31">
        <f t="shared" si="198"/>
        <v>0</v>
      </c>
      <c r="HP31">
        <f t="shared" si="199"/>
        <v>0</v>
      </c>
      <c r="HQ31">
        <f t="shared" si="200"/>
        <v>0</v>
      </c>
      <c r="HR31">
        <f t="shared" si="201"/>
        <v>0</v>
      </c>
      <c r="HS31">
        <f t="shared" si="202"/>
        <v>0</v>
      </c>
      <c r="HT31">
        <f t="shared" si="203"/>
        <v>0</v>
      </c>
      <c r="HU31">
        <f t="shared" si="204"/>
        <v>0</v>
      </c>
      <c r="HV31">
        <f t="shared" si="205"/>
        <v>0</v>
      </c>
      <c r="HW31">
        <f t="shared" si="206"/>
        <v>0</v>
      </c>
      <c r="HX31">
        <f t="shared" si="207"/>
        <v>0</v>
      </c>
      <c r="HY31">
        <f t="shared" si="208"/>
        <v>0</v>
      </c>
      <c r="HZ31">
        <f t="shared" si="209"/>
        <v>0</v>
      </c>
      <c r="IA31">
        <f t="shared" si="210"/>
        <v>0</v>
      </c>
      <c r="IB31">
        <f t="shared" si="211"/>
        <v>0</v>
      </c>
      <c r="IC31">
        <f t="shared" si="212"/>
        <v>0</v>
      </c>
      <c r="ID31">
        <f t="shared" si="213"/>
        <v>0</v>
      </c>
      <c r="IE31">
        <f t="shared" si="214"/>
        <v>0</v>
      </c>
      <c r="IF31">
        <f t="shared" si="215"/>
        <v>0</v>
      </c>
      <c r="IG31">
        <f t="shared" si="216"/>
        <v>0</v>
      </c>
      <c r="IH31">
        <f t="shared" si="217"/>
        <v>0</v>
      </c>
      <c r="II31">
        <f t="shared" si="218"/>
        <v>0</v>
      </c>
      <c r="IJ31">
        <f t="shared" si="219"/>
        <v>0</v>
      </c>
      <c r="IK31">
        <f t="shared" si="220"/>
        <v>0</v>
      </c>
      <c r="IL31">
        <f t="shared" si="221"/>
        <v>0</v>
      </c>
      <c r="IM31">
        <f t="shared" si="222"/>
        <v>0</v>
      </c>
      <c r="IN31">
        <f t="shared" si="223"/>
        <v>0</v>
      </c>
      <c r="IO31">
        <f t="shared" si="224"/>
        <v>0</v>
      </c>
      <c r="IP31">
        <f t="shared" si="225"/>
        <v>0</v>
      </c>
      <c r="IQ31">
        <f t="shared" si="226"/>
        <v>0</v>
      </c>
      <c r="IR31">
        <f t="shared" si="227"/>
        <v>0</v>
      </c>
      <c r="IS31">
        <f t="shared" si="228"/>
        <v>0</v>
      </c>
      <c r="IT31">
        <f t="shared" si="229"/>
        <v>0</v>
      </c>
      <c r="IU31">
        <f t="shared" si="230"/>
        <v>0</v>
      </c>
      <c r="IV31">
        <f t="shared" si="231"/>
        <v>0</v>
      </c>
      <c r="IW31">
        <f t="shared" si="232"/>
        <v>0</v>
      </c>
      <c r="IX31">
        <f t="shared" si="233"/>
        <v>0</v>
      </c>
      <c r="IY31">
        <f t="shared" si="234"/>
        <v>0</v>
      </c>
      <c r="IZ31">
        <f t="shared" si="235"/>
        <v>0</v>
      </c>
      <c r="JA31">
        <f t="shared" si="236"/>
        <v>0</v>
      </c>
      <c r="JB31">
        <f t="shared" si="331"/>
        <v>0</v>
      </c>
      <c r="JC31">
        <f t="shared" si="332"/>
        <v>0</v>
      </c>
      <c r="JF31">
        <f t="shared" si="333"/>
        <v>0</v>
      </c>
      <c r="JG31">
        <f t="shared" si="334"/>
        <v>1</v>
      </c>
      <c r="JH31">
        <f t="shared" si="335"/>
        <v>0</v>
      </c>
      <c r="JI31">
        <f t="shared" si="336"/>
        <v>0</v>
      </c>
      <c r="JJ31">
        <f t="shared" si="337"/>
        <v>0</v>
      </c>
      <c r="JK31">
        <f t="shared" si="338"/>
        <v>0</v>
      </c>
      <c r="JL31">
        <f t="shared" si="339"/>
        <v>0</v>
      </c>
      <c r="JM31">
        <f t="shared" si="340"/>
        <v>0</v>
      </c>
      <c r="JN31">
        <f t="shared" si="341"/>
        <v>0</v>
      </c>
      <c r="JO31">
        <f t="shared" si="342"/>
        <v>0</v>
      </c>
      <c r="JP31">
        <f t="shared" si="343"/>
        <v>0</v>
      </c>
      <c r="JQ31">
        <f t="shared" si="344"/>
        <v>1</v>
      </c>
      <c r="JR31">
        <f t="shared" si="345"/>
        <v>0</v>
      </c>
      <c r="JS31">
        <f t="shared" si="346"/>
        <v>0</v>
      </c>
      <c r="JT31">
        <f t="shared" si="347"/>
        <v>0</v>
      </c>
      <c r="JU31">
        <f t="shared" si="348"/>
        <v>0</v>
      </c>
      <c r="JV31">
        <f t="shared" si="349"/>
        <v>0</v>
      </c>
      <c r="JW31">
        <f t="shared" si="350"/>
        <v>0</v>
      </c>
      <c r="JX31">
        <f t="shared" si="351"/>
        <v>0</v>
      </c>
      <c r="JY31">
        <f t="shared" si="352"/>
        <v>0</v>
      </c>
      <c r="JZ31">
        <f t="shared" si="353"/>
        <v>0</v>
      </c>
      <c r="KA31">
        <f t="shared" si="354"/>
        <v>0</v>
      </c>
      <c r="KB31">
        <f t="shared" si="355"/>
        <v>0</v>
      </c>
      <c r="KC31">
        <f t="shared" si="356"/>
        <v>0</v>
      </c>
      <c r="KD31">
        <f t="shared" si="357"/>
        <v>0</v>
      </c>
      <c r="KE31">
        <f t="shared" si="358"/>
        <v>0</v>
      </c>
      <c r="KF31">
        <f t="shared" si="359"/>
        <v>0</v>
      </c>
      <c r="KG31">
        <f t="shared" si="360"/>
        <v>0</v>
      </c>
      <c r="KH31">
        <f t="shared" si="361"/>
        <v>0</v>
      </c>
      <c r="KI31">
        <f t="shared" si="362"/>
        <v>0</v>
      </c>
      <c r="KJ31">
        <f t="shared" si="363"/>
        <v>1</v>
      </c>
      <c r="KK31">
        <f t="shared" si="364"/>
        <v>0</v>
      </c>
      <c r="KL31">
        <f t="shared" si="365"/>
        <v>0</v>
      </c>
      <c r="KM31">
        <f t="shared" si="366"/>
        <v>0</v>
      </c>
      <c r="KN31">
        <f t="shared" si="367"/>
        <v>0</v>
      </c>
      <c r="KO31">
        <f t="shared" si="368"/>
        <v>0</v>
      </c>
      <c r="KP31">
        <f t="shared" si="369"/>
        <v>0</v>
      </c>
      <c r="KQ31">
        <f t="shared" si="370"/>
        <v>0</v>
      </c>
      <c r="KR31">
        <f t="shared" si="371"/>
        <v>0</v>
      </c>
      <c r="KS31">
        <f t="shared" si="372"/>
        <v>0</v>
      </c>
      <c r="KT31">
        <f t="shared" si="373"/>
        <v>0</v>
      </c>
      <c r="KU31">
        <f t="shared" si="374"/>
        <v>0</v>
      </c>
      <c r="KV31">
        <f t="shared" si="375"/>
        <v>0</v>
      </c>
      <c r="KW31">
        <f t="shared" si="376"/>
        <v>0</v>
      </c>
      <c r="KX31">
        <f t="shared" si="377"/>
        <v>0</v>
      </c>
      <c r="KY31">
        <f t="shared" si="378"/>
        <v>0</v>
      </c>
      <c r="KZ31">
        <f t="shared" si="379"/>
        <v>0</v>
      </c>
      <c r="LA31">
        <f t="shared" si="380"/>
        <v>0</v>
      </c>
      <c r="LB31">
        <f t="shared" si="381"/>
        <v>0</v>
      </c>
      <c r="LC31">
        <f t="shared" si="382"/>
        <v>0</v>
      </c>
      <c r="LD31">
        <f t="shared" si="383"/>
        <v>0</v>
      </c>
      <c r="LE31">
        <f t="shared" si="384"/>
        <v>0</v>
      </c>
      <c r="LF31">
        <f t="shared" si="385"/>
        <v>0</v>
      </c>
      <c r="LG31">
        <f t="shared" si="386"/>
        <v>0</v>
      </c>
      <c r="LH31">
        <f t="shared" si="387"/>
        <v>0</v>
      </c>
      <c r="LI31">
        <f t="shared" si="388"/>
        <v>0</v>
      </c>
      <c r="LJ31">
        <f t="shared" si="389"/>
        <v>0</v>
      </c>
      <c r="LK31">
        <f t="shared" si="390"/>
        <v>0</v>
      </c>
      <c r="LL31">
        <f t="shared" si="391"/>
        <v>0</v>
      </c>
      <c r="LN31">
        <f t="shared" si="392"/>
        <v>3</v>
      </c>
      <c r="LQ31">
        <f t="shared" ref="LQ31:LR31" si="651">COUNTIFS($NG32:$NL41,NG41)</f>
        <v>1</v>
      </c>
      <c r="LR31">
        <f t="shared" si="651"/>
        <v>1</v>
      </c>
      <c r="LS31">
        <f t="shared" si="466"/>
        <v>2</v>
      </c>
      <c r="LT31">
        <f t="shared" si="467"/>
        <v>1</v>
      </c>
      <c r="LU31">
        <f t="shared" si="468"/>
        <v>3</v>
      </c>
      <c r="LV31">
        <f t="shared" si="394"/>
        <v>3</v>
      </c>
      <c r="LX31" s="5">
        <f t="shared" ref="LX31:MC31" si="652">COUNTIFS($NG31:$NL40,NG41)</f>
        <v>0</v>
      </c>
      <c r="LY31" s="5">
        <f t="shared" si="652"/>
        <v>1</v>
      </c>
      <c r="LZ31" s="5">
        <f t="shared" si="652"/>
        <v>1</v>
      </c>
      <c r="MA31" s="5">
        <f t="shared" si="652"/>
        <v>1</v>
      </c>
      <c r="MB31" s="5">
        <f t="shared" si="652"/>
        <v>2</v>
      </c>
      <c r="MC31" s="5">
        <f t="shared" si="652"/>
        <v>2</v>
      </c>
      <c r="MD31" s="5"/>
      <c r="ME31" s="5">
        <f t="shared" si="395"/>
        <v>0</v>
      </c>
      <c r="MF31" s="5">
        <f t="shared" si="396"/>
        <v>1</v>
      </c>
      <c r="MG31" s="5">
        <f t="shared" si="469"/>
        <v>0</v>
      </c>
      <c r="MH31" s="5">
        <f t="shared" si="470"/>
        <v>1</v>
      </c>
      <c r="MI31" s="5">
        <f t="shared" si="397"/>
        <v>0</v>
      </c>
      <c r="MJ31" s="5">
        <f t="shared" si="398"/>
        <v>0</v>
      </c>
      <c r="MK31" s="5"/>
      <c r="ML31" s="20">
        <f t="shared" si="471"/>
        <v>2</v>
      </c>
      <c r="MN31" s="4">
        <f t="shared" si="499"/>
        <v>0</v>
      </c>
      <c r="MO31" s="4">
        <f t="shared" si="500"/>
        <v>1</v>
      </c>
      <c r="MP31" s="4">
        <f t="shared" si="501"/>
        <v>0</v>
      </c>
      <c r="MQ31" s="4">
        <f t="shared" si="502"/>
        <v>1</v>
      </c>
      <c r="MR31" s="4">
        <f t="shared" si="503"/>
        <v>0</v>
      </c>
      <c r="MS31" s="4">
        <f t="shared" si="504"/>
        <v>0</v>
      </c>
      <c r="MU31">
        <f t="shared" si="472"/>
        <v>1</v>
      </c>
      <c r="MV31">
        <f t="shared" si="400"/>
        <v>1</v>
      </c>
      <c r="MW31">
        <f t="shared" si="473"/>
        <v>0</v>
      </c>
      <c r="MX31">
        <f t="shared" si="401"/>
        <v>1</v>
      </c>
      <c r="MY31">
        <f t="shared" si="485"/>
        <v>0</v>
      </c>
      <c r="MZ31">
        <f t="shared" si="486"/>
        <v>0</v>
      </c>
      <c r="NA31">
        <f t="shared" si="402"/>
        <v>1</v>
      </c>
      <c r="NB31">
        <f t="shared" si="403"/>
        <v>3</v>
      </c>
      <c r="NC31">
        <f t="shared" si="404"/>
        <v>2</v>
      </c>
      <c r="ND31">
        <f t="shared" si="405"/>
        <v>31</v>
      </c>
      <c r="NE31">
        <f>COUNTIFS(RN$2:RN$206,ND31)</f>
        <v>0</v>
      </c>
      <c r="NG31" s="4">
        <v>2</v>
      </c>
      <c r="NH31" s="4">
        <v>12</v>
      </c>
      <c r="NI31" s="4">
        <v>16</v>
      </c>
      <c r="NJ31" s="4">
        <v>22</v>
      </c>
      <c r="NK31" s="4">
        <v>28</v>
      </c>
      <c r="NL31" s="4">
        <v>31</v>
      </c>
      <c r="NM31" s="4"/>
      <c r="NN31" s="1">
        <f t="shared" si="406"/>
        <v>1</v>
      </c>
      <c r="NO31" s="1">
        <f t="shared" si="407"/>
        <v>0</v>
      </c>
      <c r="NP31" s="30">
        <f t="shared" si="408"/>
        <v>1</v>
      </c>
      <c r="NQ31" s="4"/>
      <c r="NR31" s="1">
        <f t="shared" si="409"/>
        <v>10</v>
      </c>
      <c r="NS31" s="1">
        <f t="shared" si="410"/>
        <v>4</v>
      </c>
      <c r="NT31" s="1">
        <f t="shared" si="411"/>
        <v>6</v>
      </c>
      <c r="NU31" s="1">
        <f t="shared" si="412"/>
        <v>6</v>
      </c>
      <c r="NV31" s="1">
        <f t="shared" si="413"/>
        <v>3</v>
      </c>
      <c r="NW31" s="1"/>
      <c r="NX31" s="1">
        <f t="shared" si="414"/>
        <v>4</v>
      </c>
      <c r="NY31" s="1"/>
      <c r="NZ31" s="1">
        <f t="shared" si="415"/>
        <v>1</v>
      </c>
      <c r="OA31" s="1">
        <f t="shared" si="255"/>
        <v>2</v>
      </c>
      <c r="OB31" s="1">
        <f t="shared" si="256"/>
        <v>2</v>
      </c>
      <c r="OC31" s="1">
        <f t="shared" si="257"/>
        <v>3</v>
      </c>
      <c r="OD31" s="1">
        <f t="shared" si="258"/>
        <v>3</v>
      </c>
      <c r="OE31" s="1">
        <f t="shared" si="259"/>
        <v>4</v>
      </c>
      <c r="OF31" s="1"/>
      <c r="OG31" s="1">
        <f t="shared" si="631"/>
        <v>4</v>
      </c>
      <c r="OH31" s="1"/>
      <c r="OI31" s="1">
        <f t="shared" si="474"/>
        <v>0</v>
      </c>
      <c r="OJ31" s="1">
        <f t="shared" si="417"/>
        <v>0</v>
      </c>
      <c r="OK31" s="1">
        <f t="shared" si="418"/>
        <v>10</v>
      </c>
      <c r="OL31" s="1">
        <f t="shared" si="419"/>
        <v>10</v>
      </c>
      <c r="OM31" s="1">
        <f t="shared" si="420"/>
        <v>3</v>
      </c>
      <c r="ON31" s="1">
        <f t="shared" si="421"/>
        <v>0</v>
      </c>
      <c r="OO31" s="1"/>
      <c r="OP31" s="1">
        <f t="shared" si="621"/>
        <v>3</v>
      </c>
      <c r="OQ31" s="1">
        <f t="shared" si="622"/>
        <v>3</v>
      </c>
      <c r="OR31" s="1">
        <f t="shared" si="623"/>
        <v>2</v>
      </c>
      <c r="OS31" s="1">
        <f t="shared" si="624"/>
        <v>3</v>
      </c>
      <c r="OT31" s="1">
        <f t="shared" si="625"/>
        <v>-1</v>
      </c>
      <c r="OU31" s="1">
        <f t="shared" si="426"/>
        <v>1</v>
      </c>
      <c r="OV31" s="19">
        <f t="shared" si="260"/>
        <v>3</v>
      </c>
      <c r="OW31" s="1"/>
      <c r="OX31" s="19">
        <f>COUNTIFS(OI31:ON31,"&lt;&gt;0")</f>
        <v>3</v>
      </c>
      <c r="OY31" s="1">
        <f>IF(COUNTIFS(OI31:ON31,"&gt;0")&gt;1,OV31-1,OV31)</f>
        <v>2</v>
      </c>
      <c r="OZ31" s="1"/>
      <c r="PA31" s="1">
        <f t="shared" si="262"/>
        <v>3</v>
      </c>
      <c r="PB31" s="1"/>
      <c r="PC31" s="1"/>
      <c r="PD31" s="19">
        <f t="shared" si="263"/>
        <v>2</v>
      </c>
      <c r="PE31" s="1"/>
      <c r="PF31" s="24">
        <f t="shared" si="264"/>
        <v>-1</v>
      </c>
      <c r="PH31" s="4"/>
      <c r="PI31" s="1">
        <f t="shared" si="476"/>
        <v>0</v>
      </c>
      <c r="PJ31" s="19">
        <f t="shared" si="265"/>
        <v>0</v>
      </c>
      <c r="PK31" s="1">
        <f t="shared" si="429"/>
        <v>0</v>
      </c>
      <c r="PL31" s="19">
        <f t="shared" si="266"/>
        <v>0</v>
      </c>
      <c r="PM31" s="1">
        <f t="shared" si="477"/>
        <v>10</v>
      </c>
      <c r="PN31" s="19">
        <f t="shared" si="267"/>
        <v>1</v>
      </c>
      <c r="PO31" s="1">
        <f t="shared" si="430"/>
        <v>10</v>
      </c>
      <c r="PP31" s="19">
        <f t="shared" si="268"/>
        <v>1</v>
      </c>
      <c r="PQ31" s="1">
        <f t="shared" si="431"/>
        <v>3</v>
      </c>
      <c r="PR31" s="19">
        <f t="shared" si="269"/>
        <v>1</v>
      </c>
      <c r="PS31" s="1">
        <f t="shared" si="432"/>
        <v>0</v>
      </c>
      <c r="PT31" s="19">
        <f t="shared" si="270"/>
        <v>0</v>
      </c>
      <c r="PV31" s="1">
        <f t="shared" si="271"/>
        <v>100</v>
      </c>
      <c r="PW31" s="1">
        <f t="shared" si="272"/>
        <v>100</v>
      </c>
      <c r="PX31" s="1">
        <f t="shared" si="273"/>
        <v>100</v>
      </c>
      <c r="PY31" s="1">
        <f t="shared" si="274"/>
        <v>100</v>
      </c>
      <c r="PZ31" s="1">
        <f t="shared" si="275"/>
        <v>100</v>
      </c>
      <c r="QA31" s="1">
        <f t="shared" si="276"/>
        <v>100</v>
      </c>
      <c r="QB31" s="1"/>
      <c r="QC31" s="1">
        <f t="shared" si="277"/>
        <v>100</v>
      </c>
      <c r="QD31" s="1">
        <f t="shared" si="278"/>
        <v>100</v>
      </c>
      <c r="QE31" s="1">
        <f t="shared" si="279"/>
        <v>100</v>
      </c>
      <c r="QF31" s="1">
        <f t="shared" si="280"/>
        <v>100</v>
      </c>
      <c r="QG31" s="1">
        <f t="shared" si="281"/>
        <v>100</v>
      </c>
      <c r="QH31" s="1">
        <f t="shared" si="282"/>
        <v>100</v>
      </c>
      <c r="QI31" s="1"/>
      <c r="QJ31" s="1">
        <f t="shared" si="283"/>
        <v>100</v>
      </c>
      <c r="QK31" s="1">
        <f t="shared" si="284"/>
        <v>10</v>
      </c>
      <c r="QL31" s="1">
        <f t="shared" si="285"/>
        <v>100</v>
      </c>
      <c r="QM31" s="1">
        <f t="shared" si="286"/>
        <v>100</v>
      </c>
      <c r="QN31" s="1">
        <f t="shared" si="287"/>
        <v>100</v>
      </c>
      <c r="QO31" s="1">
        <f t="shared" si="288"/>
        <v>100</v>
      </c>
      <c r="QP31" s="1"/>
      <c r="QQ31" s="1">
        <f t="shared" si="289"/>
        <v>100</v>
      </c>
      <c r="QR31" s="1">
        <f t="shared" si="290"/>
        <v>100</v>
      </c>
      <c r="QS31" s="1">
        <f t="shared" si="291"/>
        <v>100</v>
      </c>
      <c r="QT31" s="1">
        <f t="shared" si="292"/>
        <v>10</v>
      </c>
      <c r="QU31" s="1">
        <f t="shared" si="293"/>
        <v>100</v>
      </c>
      <c r="QV31" s="1">
        <f t="shared" si="294"/>
        <v>100</v>
      </c>
      <c r="QW31" s="1"/>
      <c r="QX31" s="1">
        <f t="shared" si="295"/>
        <v>100</v>
      </c>
      <c r="QY31" s="1">
        <f t="shared" si="296"/>
        <v>100</v>
      </c>
      <c r="QZ31" s="1">
        <f t="shared" si="297"/>
        <v>3</v>
      </c>
      <c r="RA31" s="1">
        <f t="shared" si="298"/>
        <v>100</v>
      </c>
      <c r="RB31" s="1">
        <f t="shared" si="299"/>
        <v>100</v>
      </c>
      <c r="RC31" s="1">
        <f t="shared" si="300"/>
        <v>100</v>
      </c>
      <c r="RD31" s="1"/>
      <c r="RE31" s="1">
        <f t="shared" si="301"/>
        <v>100</v>
      </c>
      <c r="RF31" s="1">
        <f t="shared" si="302"/>
        <v>100</v>
      </c>
      <c r="RG31" s="1">
        <f t="shared" si="303"/>
        <v>100</v>
      </c>
      <c r="RH31" s="1">
        <f t="shared" si="304"/>
        <v>100</v>
      </c>
      <c r="RI31" s="1">
        <f t="shared" si="305"/>
        <v>100</v>
      </c>
      <c r="RJ31" s="1">
        <f t="shared" si="306"/>
        <v>100</v>
      </c>
      <c r="RK31" s="4"/>
      <c r="RL31">
        <f>SUM(IF(FREQUENCY(NG32:NL40,NG32:NL40)&gt;0,1))</f>
        <v>32</v>
      </c>
      <c r="RM31">
        <f t="shared" si="478"/>
        <v>24</v>
      </c>
      <c r="RN31">
        <f t="shared" si="591"/>
        <v>22</v>
      </c>
      <c r="RO31">
        <f t="shared" ref="RO31:ST31" si="653">IF(COUNTIFS($NG31:$NL40,RO$1),"x",RO$1)</f>
        <v>1</v>
      </c>
      <c r="RP31" t="str">
        <f t="shared" si="653"/>
        <v>x</v>
      </c>
      <c r="RQ31" t="str">
        <f t="shared" si="653"/>
        <v>x</v>
      </c>
      <c r="RR31" t="str">
        <f t="shared" si="653"/>
        <v>x</v>
      </c>
      <c r="RS31" t="str">
        <f t="shared" si="653"/>
        <v>x</v>
      </c>
      <c r="RT31">
        <f t="shared" si="653"/>
        <v>6</v>
      </c>
      <c r="RU31">
        <f t="shared" si="653"/>
        <v>7</v>
      </c>
      <c r="RV31" t="str">
        <f t="shared" si="653"/>
        <v>x</v>
      </c>
      <c r="RW31">
        <f t="shared" si="653"/>
        <v>9</v>
      </c>
      <c r="RX31">
        <f t="shared" si="653"/>
        <v>10</v>
      </c>
      <c r="RY31" t="str">
        <f t="shared" si="653"/>
        <v>x</v>
      </c>
      <c r="RZ31" t="str">
        <f t="shared" si="653"/>
        <v>x</v>
      </c>
      <c r="SA31">
        <f t="shared" si="653"/>
        <v>13</v>
      </c>
      <c r="SB31" t="str">
        <f t="shared" si="653"/>
        <v>x</v>
      </c>
      <c r="SC31" t="str">
        <f t="shared" si="653"/>
        <v>x</v>
      </c>
      <c r="SD31" t="str">
        <f t="shared" si="653"/>
        <v>x</v>
      </c>
      <c r="SE31" t="str">
        <f t="shared" si="653"/>
        <v>x</v>
      </c>
      <c r="SF31">
        <f t="shared" si="653"/>
        <v>18</v>
      </c>
      <c r="SG31">
        <f t="shared" si="653"/>
        <v>19</v>
      </c>
      <c r="SH31" t="str">
        <f t="shared" si="653"/>
        <v>x</v>
      </c>
      <c r="SI31" t="str">
        <f t="shared" si="653"/>
        <v>x</v>
      </c>
      <c r="SJ31" t="str">
        <f t="shared" si="653"/>
        <v>x</v>
      </c>
      <c r="SK31" t="str">
        <f t="shared" si="653"/>
        <v>x</v>
      </c>
      <c r="SL31" t="str">
        <f t="shared" si="653"/>
        <v>x</v>
      </c>
      <c r="SM31">
        <f t="shared" si="653"/>
        <v>25</v>
      </c>
      <c r="SN31" t="str">
        <f t="shared" si="653"/>
        <v>x</v>
      </c>
      <c r="SO31" t="str">
        <f t="shared" si="653"/>
        <v>x</v>
      </c>
      <c r="SP31" t="str">
        <f t="shared" si="653"/>
        <v>x</v>
      </c>
      <c r="SQ31" t="str">
        <f t="shared" si="653"/>
        <v>x</v>
      </c>
      <c r="SR31">
        <f t="shared" si="653"/>
        <v>30</v>
      </c>
      <c r="SS31" t="str">
        <f t="shared" si="653"/>
        <v>x</v>
      </c>
      <c r="ST31">
        <f t="shared" si="653"/>
        <v>32</v>
      </c>
      <c r="SU31" t="str">
        <f t="shared" ref="SU31:TU31" si="654">IF(COUNTIFS($NG31:$NL40,SU$1),"x",SU$1)</f>
        <v>x</v>
      </c>
      <c r="SV31" t="str">
        <f t="shared" si="654"/>
        <v>x</v>
      </c>
      <c r="SW31" t="str">
        <f t="shared" si="654"/>
        <v>x</v>
      </c>
      <c r="SX31" t="str">
        <f t="shared" si="654"/>
        <v>x</v>
      </c>
      <c r="SY31" t="str">
        <f t="shared" si="654"/>
        <v>x</v>
      </c>
      <c r="SZ31">
        <f t="shared" si="654"/>
        <v>38</v>
      </c>
      <c r="TA31">
        <f t="shared" si="654"/>
        <v>39</v>
      </c>
      <c r="TB31">
        <f t="shared" si="654"/>
        <v>40</v>
      </c>
      <c r="TC31">
        <f t="shared" si="654"/>
        <v>41</v>
      </c>
      <c r="TD31">
        <f t="shared" si="654"/>
        <v>42</v>
      </c>
      <c r="TE31">
        <f t="shared" si="654"/>
        <v>43</v>
      </c>
      <c r="TF31" t="str">
        <f t="shared" si="654"/>
        <v>x</v>
      </c>
      <c r="TG31" t="str">
        <f t="shared" si="654"/>
        <v>x</v>
      </c>
      <c r="TH31" t="str">
        <f t="shared" si="654"/>
        <v>x</v>
      </c>
      <c r="TI31" t="str">
        <f t="shared" si="654"/>
        <v>x</v>
      </c>
      <c r="TJ31">
        <f t="shared" si="654"/>
        <v>48</v>
      </c>
      <c r="TK31">
        <f t="shared" si="654"/>
        <v>49</v>
      </c>
      <c r="TL31" t="str">
        <f t="shared" si="654"/>
        <v>x</v>
      </c>
      <c r="TM31">
        <f t="shared" si="654"/>
        <v>51</v>
      </c>
      <c r="TN31" t="str">
        <f t="shared" si="654"/>
        <v>x</v>
      </c>
      <c r="TO31" t="str">
        <f t="shared" si="654"/>
        <v>x</v>
      </c>
      <c r="TP31">
        <f t="shared" si="654"/>
        <v>54</v>
      </c>
      <c r="TQ31" t="str">
        <f t="shared" si="654"/>
        <v>x</v>
      </c>
      <c r="TR31">
        <f t="shared" si="654"/>
        <v>56</v>
      </c>
      <c r="TS31" t="str">
        <f t="shared" si="654"/>
        <v>x</v>
      </c>
      <c r="TT31" t="str">
        <f t="shared" si="654"/>
        <v>x</v>
      </c>
      <c r="TU31" t="str">
        <f t="shared" si="654"/>
        <v>x</v>
      </c>
      <c r="TV31">
        <f t="shared" si="436"/>
        <v>24</v>
      </c>
      <c r="TW31">
        <f t="shared" ref="TW31:WC31" si="655">IF(COUNTIFS($NG31:$NL39,TW$1),"x",TW$1)</f>
        <v>1</v>
      </c>
      <c r="TX31" t="str">
        <f t="shared" si="655"/>
        <v>x</v>
      </c>
      <c r="TY31" t="str">
        <f t="shared" si="655"/>
        <v>x</v>
      </c>
      <c r="TZ31" t="str">
        <f t="shared" si="655"/>
        <v>x</v>
      </c>
      <c r="UA31" t="str">
        <f t="shared" si="655"/>
        <v>x</v>
      </c>
      <c r="UB31">
        <f t="shared" si="655"/>
        <v>6</v>
      </c>
      <c r="UC31">
        <f t="shared" si="655"/>
        <v>7</v>
      </c>
      <c r="UD31" t="str">
        <f t="shared" si="655"/>
        <v>x</v>
      </c>
      <c r="UE31">
        <f t="shared" si="655"/>
        <v>9</v>
      </c>
      <c r="UF31">
        <f t="shared" si="655"/>
        <v>10</v>
      </c>
      <c r="UG31" t="str">
        <f t="shared" si="655"/>
        <v>x</v>
      </c>
      <c r="UH31" t="str">
        <f t="shared" si="655"/>
        <v>x</v>
      </c>
      <c r="UI31">
        <f t="shared" si="655"/>
        <v>13</v>
      </c>
      <c r="UJ31">
        <f t="shared" si="655"/>
        <v>14</v>
      </c>
      <c r="UK31" t="str">
        <f t="shared" si="655"/>
        <v>x</v>
      </c>
      <c r="UL31" t="str">
        <f t="shared" si="655"/>
        <v>x</v>
      </c>
      <c r="UM31" t="str">
        <f t="shared" si="655"/>
        <v>x</v>
      </c>
      <c r="UN31">
        <f t="shared" si="655"/>
        <v>18</v>
      </c>
      <c r="UO31">
        <f t="shared" si="655"/>
        <v>19</v>
      </c>
      <c r="UP31" t="str">
        <f t="shared" si="655"/>
        <v>x</v>
      </c>
      <c r="UQ31" t="str">
        <f t="shared" si="655"/>
        <v>x</v>
      </c>
      <c r="UR31" t="str">
        <f t="shared" si="655"/>
        <v>x</v>
      </c>
      <c r="US31" t="str">
        <f t="shared" si="655"/>
        <v>x</v>
      </c>
      <c r="UT31" t="str">
        <f t="shared" si="655"/>
        <v>x</v>
      </c>
      <c r="UU31">
        <f t="shared" si="655"/>
        <v>25</v>
      </c>
      <c r="UV31" t="str">
        <f t="shared" si="655"/>
        <v>x</v>
      </c>
      <c r="UW31" t="str">
        <f t="shared" si="655"/>
        <v>x</v>
      </c>
      <c r="UX31" t="str">
        <f t="shared" si="655"/>
        <v>x</v>
      </c>
      <c r="UY31" t="str">
        <f t="shared" si="655"/>
        <v>x</v>
      </c>
      <c r="UZ31">
        <f t="shared" si="655"/>
        <v>30</v>
      </c>
      <c r="VA31" t="str">
        <f t="shared" si="655"/>
        <v>x</v>
      </c>
      <c r="VB31">
        <f t="shared" si="655"/>
        <v>32</v>
      </c>
      <c r="VC31" t="str">
        <f t="shared" si="655"/>
        <v>x</v>
      </c>
      <c r="VD31" t="str">
        <f t="shared" si="655"/>
        <v>x</v>
      </c>
      <c r="VE31" t="str">
        <f t="shared" si="655"/>
        <v>x</v>
      </c>
      <c r="VF31" t="str">
        <f t="shared" si="655"/>
        <v>x</v>
      </c>
      <c r="VG31" t="str">
        <f t="shared" si="655"/>
        <v>x</v>
      </c>
      <c r="VH31">
        <f t="shared" si="655"/>
        <v>38</v>
      </c>
      <c r="VI31">
        <f t="shared" si="655"/>
        <v>39</v>
      </c>
      <c r="VJ31">
        <f t="shared" si="655"/>
        <v>40</v>
      </c>
      <c r="VK31">
        <f t="shared" si="655"/>
        <v>41</v>
      </c>
      <c r="VL31">
        <f t="shared" si="655"/>
        <v>42</v>
      </c>
      <c r="VM31">
        <f t="shared" si="655"/>
        <v>43</v>
      </c>
      <c r="VN31" t="str">
        <f t="shared" si="655"/>
        <v>x</v>
      </c>
      <c r="VO31" t="str">
        <f t="shared" si="655"/>
        <v>x</v>
      </c>
      <c r="VP31" t="str">
        <f t="shared" si="655"/>
        <v>x</v>
      </c>
      <c r="VQ31" t="str">
        <f t="shared" si="655"/>
        <v>x</v>
      </c>
      <c r="VR31">
        <f t="shared" si="655"/>
        <v>48</v>
      </c>
      <c r="VS31">
        <f t="shared" si="655"/>
        <v>49</v>
      </c>
      <c r="VT31" t="str">
        <f t="shared" si="655"/>
        <v>x</v>
      </c>
      <c r="VU31">
        <f t="shared" si="655"/>
        <v>51</v>
      </c>
      <c r="VV31" t="str">
        <f t="shared" si="655"/>
        <v>x</v>
      </c>
      <c r="VW31" t="str">
        <f t="shared" si="655"/>
        <v>x</v>
      </c>
      <c r="VX31">
        <f t="shared" si="655"/>
        <v>54</v>
      </c>
      <c r="VY31">
        <f t="shared" si="655"/>
        <v>55</v>
      </c>
      <c r="VZ31">
        <f t="shared" si="655"/>
        <v>56</v>
      </c>
      <c r="WA31" t="str">
        <f t="shared" si="655"/>
        <v>x</v>
      </c>
      <c r="WB31" t="str">
        <f t="shared" si="655"/>
        <v>x</v>
      </c>
      <c r="WC31" t="str">
        <f t="shared" si="655"/>
        <v>x</v>
      </c>
      <c r="WE31">
        <f>COUNTIFS(NG31:NL31,"&lt;10")</f>
        <v>1</v>
      </c>
      <c r="WF31">
        <f t="shared" si="438"/>
        <v>2</v>
      </c>
      <c r="WG31">
        <f t="shared" si="309"/>
        <v>2</v>
      </c>
      <c r="WH31">
        <f t="shared" si="310"/>
        <v>1</v>
      </c>
      <c r="WI31">
        <f t="shared" si="311"/>
        <v>0</v>
      </c>
      <c r="WJ31">
        <f t="shared" si="312"/>
        <v>0</v>
      </c>
      <c r="WL31" s="1">
        <f t="shared" si="439"/>
        <v>0</v>
      </c>
      <c r="WM31" s="1">
        <f t="shared" si="440"/>
        <v>0</v>
      </c>
      <c r="WN31" s="1">
        <f t="shared" si="441"/>
        <v>10</v>
      </c>
      <c r="WO31" s="1">
        <f t="shared" si="442"/>
        <v>10</v>
      </c>
      <c r="WP31" s="1">
        <f t="shared" si="443"/>
        <v>3</v>
      </c>
      <c r="WQ31" s="1">
        <f t="shared" si="444"/>
        <v>0</v>
      </c>
      <c r="WS31">
        <f t="shared" si="445"/>
        <v>100</v>
      </c>
      <c r="WT31">
        <f t="shared" si="446"/>
        <v>100</v>
      </c>
      <c r="WU31">
        <f t="shared" si="447"/>
        <v>10</v>
      </c>
      <c r="WV31">
        <f t="shared" si="448"/>
        <v>10</v>
      </c>
      <c r="WW31">
        <f t="shared" si="449"/>
        <v>3</v>
      </c>
      <c r="WX31">
        <f t="shared" si="450"/>
        <v>100</v>
      </c>
      <c r="WZ31" s="4">
        <f t="shared" si="451"/>
        <v>3</v>
      </c>
      <c r="XB31" s="3">
        <f t="shared" si="452"/>
        <v>10</v>
      </c>
      <c r="XD31" s="3">
        <f t="shared" si="453"/>
        <v>1</v>
      </c>
      <c r="XE31" s="4">
        <f t="shared" si="454"/>
        <v>3</v>
      </c>
      <c r="XG31" s="4">
        <f t="shared" si="455"/>
        <v>0.33333333333333331</v>
      </c>
      <c r="XI31" s="4">
        <v>0.4</v>
      </c>
      <c r="XK31">
        <f t="shared" si="456"/>
        <v>2</v>
      </c>
      <c r="XM31">
        <f t="shared" si="482"/>
        <v>1</v>
      </c>
      <c r="XN31">
        <f t="shared" si="457"/>
        <v>0</v>
      </c>
      <c r="XO31" s="1">
        <f t="shared" si="458"/>
        <v>2</v>
      </c>
      <c r="XP31">
        <f t="shared" si="459"/>
        <v>0</v>
      </c>
      <c r="XR31">
        <f t="shared" si="460"/>
        <v>0</v>
      </c>
    </row>
    <row r="32" spans="4:642">
      <c r="D32" s="4">
        <f t="shared" si="118"/>
        <v>0</v>
      </c>
      <c r="E32" s="4">
        <f t="shared" si="119"/>
        <v>0</v>
      </c>
      <c r="F32" s="4">
        <f t="shared" si="120"/>
        <v>0</v>
      </c>
      <c r="G32" s="4">
        <f t="shared" si="121"/>
        <v>21</v>
      </c>
      <c r="H32" s="4">
        <f t="shared" si="122"/>
        <v>0</v>
      </c>
      <c r="I32" s="4">
        <f t="shared" si="123"/>
        <v>0</v>
      </c>
      <c r="J32" s="4">
        <f t="shared" si="124"/>
        <v>0</v>
      </c>
      <c r="K32" s="4">
        <f t="shared" si="125"/>
        <v>0</v>
      </c>
      <c r="L32" s="4">
        <f t="shared" si="126"/>
        <v>0</v>
      </c>
      <c r="M32" s="4">
        <f t="shared" si="314"/>
        <v>0</v>
      </c>
      <c r="N32" s="4">
        <f t="shared" si="127"/>
        <v>24</v>
      </c>
      <c r="O32" s="4">
        <f t="shared" si="128"/>
        <v>0</v>
      </c>
      <c r="P32" s="4">
        <f t="shared" si="129"/>
        <v>0</v>
      </c>
      <c r="Q32" s="4">
        <f t="shared" si="130"/>
        <v>0</v>
      </c>
      <c r="R32" s="4">
        <f t="shared" si="131"/>
        <v>0</v>
      </c>
      <c r="S32" s="4">
        <f t="shared" si="132"/>
        <v>0</v>
      </c>
      <c r="T32" s="4">
        <f t="shared" si="133"/>
        <v>0</v>
      </c>
      <c r="U32" s="4">
        <f t="shared" si="134"/>
        <v>0</v>
      </c>
      <c r="V32" s="4">
        <f t="shared" si="135"/>
        <v>0</v>
      </c>
      <c r="W32" s="4">
        <f t="shared" si="136"/>
        <v>0</v>
      </c>
      <c r="X32" s="4">
        <f t="shared" si="137"/>
        <v>0</v>
      </c>
      <c r="Y32" s="4">
        <f t="shared" si="138"/>
        <v>0</v>
      </c>
      <c r="Z32" s="4">
        <f t="shared" si="139"/>
        <v>0</v>
      </c>
      <c r="AA32" s="4">
        <f t="shared" si="140"/>
        <v>14</v>
      </c>
      <c r="AB32" s="4">
        <f t="shared" si="141"/>
        <v>0</v>
      </c>
      <c r="AC32" s="4">
        <f t="shared" si="142"/>
        <v>0</v>
      </c>
      <c r="AD32" s="4">
        <f t="shared" si="143"/>
        <v>0</v>
      </c>
      <c r="AE32" s="4">
        <f t="shared" si="144"/>
        <v>0</v>
      </c>
      <c r="AF32" s="4">
        <f t="shared" si="145"/>
        <v>0</v>
      </c>
      <c r="AG32" s="4">
        <f t="shared" si="146"/>
        <v>0</v>
      </c>
      <c r="AH32" s="4">
        <f t="shared" si="147"/>
        <v>0</v>
      </c>
      <c r="AI32" s="4">
        <f t="shared" si="148"/>
        <v>0</v>
      </c>
      <c r="AJ32" s="4">
        <f t="shared" si="149"/>
        <v>13</v>
      </c>
      <c r="AK32" s="4">
        <f t="shared" si="150"/>
        <v>0</v>
      </c>
      <c r="AL32" s="4">
        <f t="shared" si="151"/>
        <v>0</v>
      </c>
      <c r="AM32" s="4">
        <f t="shared" si="152"/>
        <v>0</v>
      </c>
      <c r="AN32" s="4">
        <f t="shared" si="153"/>
        <v>0</v>
      </c>
      <c r="AO32" s="4">
        <f t="shared" si="154"/>
        <v>0</v>
      </c>
      <c r="AP32" s="4">
        <f t="shared" si="155"/>
        <v>0</v>
      </c>
      <c r="AQ32" s="4">
        <f t="shared" si="156"/>
        <v>0</v>
      </c>
      <c r="AR32" s="4">
        <f t="shared" si="157"/>
        <v>0</v>
      </c>
      <c r="AS32" s="4">
        <f t="shared" si="158"/>
        <v>0</v>
      </c>
      <c r="AT32" s="4">
        <f t="shared" si="159"/>
        <v>0</v>
      </c>
      <c r="AU32" s="4">
        <f t="shared" si="160"/>
        <v>0</v>
      </c>
      <c r="AV32" s="4">
        <f t="shared" si="161"/>
        <v>20</v>
      </c>
      <c r="AW32" s="4">
        <f t="shared" si="162"/>
        <v>0</v>
      </c>
      <c r="AX32" s="4">
        <f t="shared" si="163"/>
        <v>12</v>
      </c>
      <c r="AY32" s="4">
        <f t="shared" si="164"/>
        <v>0</v>
      </c>
      <c r="AZ32" s="4">
        <f t="shared" si="165"/>
        <v>0</v>
      </c>
      <c r="BA32" s="4">
        <f t="shared" si="166"/>
        <v>0</v>
      </c>
      <c r="BB32" s="4">
        <f t="shared" si="167"/>
        <v>0</v>
      </c>
      <c r="BC32" s="4">
        <f t="shared" si="168"/>
        <v>0</v>
      </c>
      <c r="BD32" s="4">
        <f t="shared" si="169"/>
        <v>0</v>
      </c>
      <c r="BE32" s="4">
        <f t="shared" si="170"/>
        <v>0</v>
      </c>
      <c r="BF32" s="4">
        <f t="shared" si="171"/>
        <v>0</v>
      </c>
      <c r="BG32" s="4">
        <f t="shared" si="172"/>
        <v>0</v>
      </c>
      <c r="BH32" s="4">
        <f t="shared" si="173"/>
        <v>0</v>
      </c>
      <c r="BI32" s="4">
        <f t="shared" si="174"/>
        <v>0</v>
      </c>
      <c r="BJ32" s="4">
        <f t="shared" si="175"/>
        <v>0</v>
      </c>
      <c r="BK32" s="4">
        <f t="shared" si="315"/>
        <v>17.333333333333332</v>
      </c>
      <c r="BL32" s="4">
        <f t="shared" si="316"/>
        <v>17.796610169491526</v>
      </c>
      <c r="BM32" s="4">
        <f t="shared" si="317"/>
        <v>24.915254237288135</v>
      </c>
      <c r="BN32" s="4">
        <f t="shared" si="318"/>
        <v>10.677966101694915</v>
      </c>
      <c r="BO32" s="4">
        <f t="shared" si="319"/>
        <v>17.796610169491526</v>
      </c>
      <c r="BP32" s="4">
        <f t="shared" si="320"/>
        <v>1050</v>
      </c>
      <c r="BQ32" s="4">
        <f>COUNTIFS($NG32:$NL$206,EF$1)</f>
        <v>12</v>
      </c>
      <c r="BR32" s="4">
        <f>COUNTIFS($NG32:$NL$206,EG$1)</f>
        <v>21</v>
      </c>
      <c r="BS32" s="4">
        <f>COUNTIFS($NG32:$NL$206,EH$1)</f>
        <v>19</v>
      </c>
      <c r="BT32" s="4">
        <f>COUNTIFS($NG32:$NL$206,EI$1)</f>
        <v>21</v>
      </c>
      <c r="BU32" s="4">
        <f>COUNTIFS($NG32:$NL$206,EJ$1)</f>
        <v>23</v>
      </c>
      <c r="BV32" s="4">
        <f>COUNTIFS($NG32:$NL$206,EK$1)</f>
        <v>16</v>
      </c>
      <c r="BW32" s="4">
        <f>COUNTIFS($NG32:$NL$206,EL$1)</f>
        <v>12</v>
      </c>
      <c r="BX32" s="4">
        <f>COUNTIFS($NG32:$NL$206,EM$1)</f>
        <v>15</v>
      </c>
      <c r="BY32" s="4">
        <f>COUNTIFS($NG32:$NL$206,EN$1)</f>
        <v>24</v>
      </c>
      <c r="BZ32" s="4">
        <f>COUNTIFS($NG32:$NL$206,EO$1)</f>
        <v>22</v>
      </c>
      <c r="CA32" s="4">
        <f>COUNTIFS($NG32:$NL$206,EP$1)</f>
        <v>24</v>
      </c>
      <c r="CB32" s="4">
        <f>COUNTIFS($NG32:$NL$206,EQ$1)</f>
        <v>21</v>
      </c>
      <c r="CC32" s="4">
        <f>COUNTIFS($NG32:$NL$206,ER$1)</f>
        <v>11</v>
      </c>
      <c r="CD32" s="4">
        <f>COUNTIFS($NG32:$NL$206,ES$1)</f>
        <v>15</v>
      </c>
      <c r="CE32" s="4">
        <f>COUNTIFS($NG32:$NL$206,ET$1)</f>
        <v>19</v>
      </c>
      <c r="CF32" s="4">
        <f>COUNTIFS($NG32:$NL$206,EU$1)</f>
        <v>15</v>
      </c>
      <c r="CG32" s="4">
        <f>COUNTIFS($NG32:$NL$206,EV$1)</f>
        <v>26</v>
      </c>
      <c r="CH32" s="4">
        <f>COUNTIFS($NG32:$NL$206,EW$1)</f>
        <v>12</v>
      </c>
      <c r="CI32" s="4">
        <f>COUNTIFS($NG32:$NL$206,EX$1)</f>
        <v>21</v>
      </c>
      <c r="CJ32" s="4">
        <f>COUNTIFS($NG32:$NL$206,EY$1)</f>
        <v>17</v>
      </c>
      <c r="CK32" s="4">
        <f>COUNTIFS($NG32:$NL$206,EZ$1)</f>
        <v>20</v>
      </c>
      <c r="CL32" s="4">
        <f>COUNTIFS($NG32:$NL$206,FA$1)</f>
        <v>20</v>
      </c>
      <c r="CM32" s="4">
        <f>COUNTIFS($NG32:$NL$206,FB$1)</f>
        <v>16</v>
      </c>
      <c r="CN32" s="4">
        <f>COUNTIFS($NG32:$NL$206,FC$1)</f>
        <v>14</v>
      </c>
      <c r="CO32" s="4">
        <f>COUNTIFS($NG32:$NL$206,FD$1)</f>
        <v>19</v>
      </c>
      <c r="CP32" s="4">
        <f>COUNTIFS($NG32:$NL$206,FE$1)</f>
        <v>15</v>
      </c>
      <c r="CQ32" s="4">
        <f>COUNTIFS($NG32:$NL$206,FF$1)</f>
        <v>25</v>
      </c>
      <c r="CR32" s="4">
        <f>COUNTIFS($NG32:$NL$206,FG$1)</f>
        <v>20</v>
      </c>
      <c r="CS32" s="4">
        <f>COUNTIFS($NG32:$NL$206,FH$1)</f>
        <v>21</v>
      </c>
      <c r="CT32" s="4">
        <f>COUNTIFS($NG32:$NL$206,FI$1)</f>
        <v>21</v>
      </c>
      <c r="CU32" s="4">
        <f>COUNTIFS($NG32:$NL$206,FJ$1)</f>
        <v>21</v>
      </c>
      <c r="CV32" s="4">
        <f>COUNTIFS($NG32:$NL$206,FK$1)</f>
        <v>11</v>
      </c>
      <c r="CW32" s="4">
        <f>COUNTIFS($NG32:$NL$206,FL$1)</f>
        <v>13</v>
      </c>
      <c r="CX32" s="4">
        <f>COUNTIFS($NG32:$NL$206,FM$1)</f>
        <v>19</v>
      </c>
      <c r="CY32" s="4">
        <f>COUNTIFS($NG32:$NL$206,FN$1)</f>
        <v>19</v>
      </c>
      <c r="CZ32" s="4">
        <f>COUNTIFS($NG32:$NL$206,FO$1)</f>
        <v>12</v>
      </c>
      <c r="DA32" s="4">
        <f>COUNTIFS($NG32:$NL$206,FP$1)</f>
        <v>18</v>
      </c>
      <c r="DB32" s="4">
        <f>COUNTIFS($NG32:$NL$206,FQ$1)</f>
        <v>14</v>
      </c>
      <c r="DC32" s="4">
        <f>COUNTIFS($NG32:$NL$206,FR$1)</f>
        <v>15</v>
      </c>
      <c r="DD32" s="4">
        <f>COUNTIFS($NG32:$NL$206,FS$1)</f>
        <v>11</v>
      </c>
      <c r="DE32" s="4">
        <f>COUNTIFS($NG32:$NL$206,FT$1)</f>
        <v>19</v>
      </c>
      <c r="DF32" s="4">
        <f>COUNTIFS($NG32:$NL$206,FU$1)</f>
        <v>16</v>
      </c>
      <c r="DG32" s="4">
        <f>COUNTIFS($NG32:$NL$206,FV$1)</f>
        <v>16</v>
      </c>
      <c r="DH32" s="4">
        <f>COUNTIFS($NG32:$NL$206,FW$1)</f>
        <v>21</v>
      </c>
      <c r="DI32" s="4">
        <f>COUNTIFS($NG32:$NL$206,FX$1)</f>
        <v>20</v>
      </c>
      <c r="DJ32" s="4">
        <f>COUNTIFS($NG32:$NL$206,FY$1)</f>
        <v>18</v>
      </c>
      <c r="DK32" s="4">
        <f>COUNTIFS($NG32:$NL$206,FZ$1)</f>
        <v>12</v>
      </c>
      <c r="DL32" s="4">
        <f>COUNTIFS($NG32:$NL$206,GA$1)</f>
        <v>16</v>
      </c>
      <c r="DM32" s="4">
        <f>COUNTIFS($NG32:$NL$206,GB$1)</f>
        <v>10</v>
      </c>
      <c r="DN32" s="4">
        <f>COUNTIFS($NG32:$NL$206,GC$1)</f>
        <v>23</v>
      </c>
      <c r="DO32" s="4">
        <f>COUNTIFS($NG32:$NL$206,GD$1)</f>
        <v>10</v>
      </c>
      <c r="DP32" s="4">
        <f>COUNTIFS($NG32:$NL$206,GE$1)</f>
        <v>25</v>
      </c>
      <c r="DQ32" s="4">
        <f>COUNTIFS($NG32:$NL$206,GF$1)</f>
        <v>21</v>
      </c>
      <c r="DR32" s="4">
        <f>COUNTIFS($NG32:$NL$206,GG$1)</f>
        <v>12</v>
      </c>
      <c r="DS32" s="4">
        <f>COUNTIFS($NG32:$NL$206,GH$1)</f>
        <v>22</v>
      </c>
      <c r="DT32" s="4">
        <f>COUNTIFS($NG32:$NL$206,GI$1)</f>
        <v>14</v>
      </c>
      <c r="DU32" s="4">
        <f>COUNTIFS($NG32:$NL$206,GJ$1)</f>
        <v>20</v>
      </c>
      <c r="DV32" s="4">
        <f>COUNTIFS($NG32:$NL$206,GK$1)</f>
        <v>21</v>
      </c>
      <c r="DW32" s="4">
        <f>COUNTIFS($NG32:$NL$206,GL$1)</f>
        <v>24</v>
      </c>
      <c r="DZ32" s="4">
        <f t="shared" si="550"/>
        <v>34</v>
      </c>
      <c r="EA32" s="4">
        <f t="shared" si="551"/>
        <v>17</v>
      </c>
      <c r="EB32" s="4">
        <f t="shared" si="552"/>
        <v>14</v>
      </c>
      <c r="EC32" s="4">
        <f t="shared" si="553"/>
        <v>3</v>
      </c>
      <c r="ED32" s="4">
        <f t="shared" si="554"/>
        <v>0</v>
      </c>
      <c r="EF32" s="4">
        <f t="shared" ref="EF32:GL32" si="656">COUNTIFS($NG32:$NL41,EF$1)</f>
        <v>0</v>
      </c>
      <c r="EG32" s="4">
        <f t="shared" si="656"/>
        <v>0</v>
      </c>
      <c r="EH32" s="4">
        <f t="shared" si="656"/>
        <v>1</v>
      </c>
      <c r="EI32" s="4">
        <f t="shared" si="656"/>
        <v>2</v>
      </c>
      <c r="EJ32" s="4">
        <f t="shared" si="656"/>
        <v>2</v>
      </c>
      <c r="EK32" s="4">
        <f t="shared" si="656"/>
        <v>0</v>
      </c>
      <c r="EL32" s="4">
        <f t="shared" si="656"/>
        <v>0</v>
      </c>
      <c r="EM32" s="4">
        <f t="shared" si="656"/>
        <v>1</v>
      </c>
      <c r="EN32" s="4">
        <f t="shared" si="656"/>
        <v>0</v>
      </c>
      <c r="EO32" s="4">
        <f t="shared" si="656"/>
        <v>0</v>
      </c>
      <c r="EP32" s="4">
        <f t="shared" si="656"/>
        <v>2</v>
      </c>
      <c r="EQ32" s="4">
        <f t="shared" si="656"/>
        <v>0</v>
      </c>
      <c r="ER32" s="4">
        <f t="shared" si="656"/>
        <v>1</v>
      </c>
      <c r="ES32" s="4">
        <f t="shared" si="656"/>
        <v>1</v>
      </c>
      <c r="ET32" s="4">
        <f t="shared" si="656"/>
        <v>2</v>
      </c>
      <c r="EU32" s="4">
        <f t="shared" si="656"/>
        <v>1</v>
      </c>
      <c r="EV32" s="4">
        <f t="shared" si="656"/>
        <v>1</v>
      </c>
      <c r="EW32" s="4">
        <f t="shared" si="656"/>
        <v>0</v>
      </c>
      <c r="EX32" s="4">
        <f t="shared" si="656"/>
        <v>0</v>
      </c>
      <c r="EY32" s="4">
        <f t="shared" si="656"/>
        <v>2</v>
      </c>
      <c r="EZ32" s="4">
        <f t="shared" si="656"/>
        <v>2</v>
      </c>
      <c r="FA32" s="4">
        <f t="shared" si="656"/>
        <v>1</v>
      </c>
      <c r="FB32" s="4">
        <f t="shared" si="656"/>
        <v>2</v>
      </c>
      <c r="FC32" s="4">
        <f t="shared" si="656"/>
        <v>1</v>
      </c>
      <c r="FD32" s="4">
        <f t="shared" si="656"/>
        <v>0</v>
      </c>
      <c r="FE32" s="4">
        <f t="shared" si="656"/>
        <v>2</v>
      </c>
      <c r="FF32" s="4">
        <f t="shared" si="656"/>
        <v>2</v>
      </c>
      <c r="FG32" s="4">
        <f t="shared" si="656"/>
        <v>1</v>
      </c>
      <c r="FH32" s="4">
        <f t="shared" si="656"/>
        <v>3</v>
      </c>
      <c r="FI32" s="4">
        <f t="shared" si="656"/>
        <v>0</v>
      </c>
      <c r="FJ32" s="4">
        <f t="shared" si="656"/>
        <v>0</v>
      </c>
      <c r="FK32" s="4">
        <f t="shared" si="656"/>
        <v>0</v>
      </c>
      <c r="FL32" s="4">
        <f t="shared" si="656"/>
        <v>1</v>
      </c>
      <c r="FM32" s="4">
        <f t="shared" si="656"/>
        <v>2</v>
      </c>
      <c r="FN32" s="4">
        <f t="shared" si="656"/>
        <v>1</v>
      </c>
      <c r="FO32" s="4">
        <f t="shared" si="656"/>
        <v>1</v>
      </c>
      <c r="FP32" s="4">
        <f t="shared" si="656"/>
        <v>2</v>
      </c>
      <c r="FQ32" s="4">
        <f t="shared" si="656"/>
        <v>0</v>
      </c>
      <c r="FR32" s="4">
        <f t="shared" si="656"/>
        <v>0</v>
      </c>
      <c r="FS32" s="4">
        <f t="shared" si="656"/>
        <v>0</v>
      </c>
      <c r="FT32" s="4">
        <f t="shared" si="656"/>
        <v>0</v>
      </c>
      <c r="FU32" s="4">
        <f t="shared" si="656"/>
        <v>0</v>
      </c>
      <c r="FV32" s="4">
        <f t="shared" si="656"/>
        <v>0</v>
      </c>
      <c r="FW32" s="4">
        <f t="shared" si="656"/>
        <v>2</v>
      </c>
      <c r="FX32" s="4">
        <f t="shared" si="656"/>
        <v>1</v>
      </c>
      <c r="FY32" s="4">
        <f t="shared" si="656"/>
        <v>1</v>
      </c>
      <c r="FZ32" s="4">
        <f t="shared" si="656"/>
        <v>3</v>
      </c>
      <c r="GA32" s="4">
        <f t="shared" si="656"/>
        <v>0</v>
      </c>
      <c r="GB32" s="4">
        <f t="shared" si="656"/>
        <v>0</v>
      </c>
      <c r="GC32" s="4">
        <f t="shared" si="656"/>
        <v>1</v>
      </c>
      <c r="GD32" s="4">
        <f t="shared" si="656"/>
        <v>0</v>
      </c>
      <c r="GE32" s="4">
        <f t="shared" si="656"/>
        <v>2</v>
      </c>
      <c r="GF32" s="4">
        <f t="shared" si="656"/>
        <v>6</v>
      </c>
      <c r="GG32" s="4">
        <f t="shared" si="656"/>
        <v>0</v>
      </c>
      <c r="GH32" s="4">
        <f t="shared" si="656"/>
        <v>1</v>
      </c>
      <c r="GI32" s="4">
        <f t="shared" si="656"/>
        <v>0</v>
      </c>
      <c r="GJ32" s="4">
        <f t="shared" si="656"/>
        <v>3</v>
      </c>
      <c r="GK32" s="4">
        <f t="shared" si="656"/>
        <v>1</v>
      </c>
      <c r="GL32" s="4">
        <f t="shared" si="656"/>
        <v>2</v>
      </c>
      <c r="GM32">
        <f t="shared" si="556"/>
        <v>60</v>
      </c>
      <c r="GO32">
        <f t="shared" si="326"/>
        <v>1</v>
      </c>
      <c r="GP32">
        <f t="shared" si="508"/>
        <v>0</v>
      </c>
      <c r="GQ32">
        <f t="shared" si="509"/>
        <v>0</v>
      </c>
      <c r="GR32">
        <f t="shared" si="510"/>
        <v>0</v>
      </c>
      <c r="GS32">
        <f t="shared" si="511"/>
        <v>0</v>
      </c>
      <c r="GT32">
        <f t="shared" si="512"/>
        <v>0</v>
      </c>
      <c r="GU32">
        <f t="shared" si="513"/>
        <v>1</v>
      </c>
      <c r="GV32" s="1">
        <f t="shared" si="329"/>
        <v>5</v>
      </c>
      <c r="GW32">
        <f t="shared" si="330"/>
        <v>0</v>
      </c>
      <c r="GX32">
        <f t="shared" si="181"/>
        <v>0</v>
      </c>
      <c r="GY32">
        <f t="shared" si="182"/>
        <v>0</v>
      </c>
      <c r="GZ32">
        <f t="shared" si="183"/>
        <v>0</v>
      </c>
      <c r="HA32">
        <f t="shared" si="184"/>
        <v>0</v>
      </c>
      <c r="HB32">
        <f t="shared" si="185"/>
        <v>0</v>
      </c>
      <c r="HC32">
        <f t="shared" si="186"/>
        <v>0</v>
      </c>
      <c r="HD32">
        <f t="shared" si="187"/>
        <v>0</v>
      </c>
      <c r="HE32">
        <f t="shared" si="188"/>
        <v>0</v>
      </c>
      <c r="HF32">
        <f t="shared" si="189"/>
        <v>0</v>
      </c>
      <c r="HG32">
        <f t="shared" si="190"/>
        <v>0</v>
      </c>
      <c r="HH32">
        <f t="shared" si="191"/>
        <v>0</v>
      </c>
      <c r="HI32">
        <f t="shared" si="192"/>
        <v>0</v>
      </c>
      <c r="HJ32">
        <f t="shared" si="193"/>
        <v>0</v>
      </c>
      <c r="HK32">
        <f t="shared" si="194"/>
        <v>0</v>
      </c>
      <c r="HL32">
        <f t="shared" si="195"/>
        <v>0</v>
      </c>
      <c r="HM32">
        <f t="shared" si="196"/>
        <v>0</v>
      </c>
      <c r="HN32">
        <f t="shared" si="197"/>
        <v>0</v>
      </c>
      <c r="HO32">
        <f t="shared" si="198"/>
        <v>0</v>
      </c>
      <c r="HP32">
        <f t="shared" si="199"/>
        <v>0</v>
      </c>
      <c r="HQ32">
        <f t="shared" si="200"/>
        <v>0</v>
      </c>
      <c r="HR32">
        <f t="shared" si="201"/>
        <v>0</v>
      </c>
      <c r="HS32">
        <f t="shared" si="202"/>
        <v>0</v>
      </c>
      <c r="HT32">
        <f t="shared" si="203"/>
        <v>0</v>
      </c>
      <c r="HU32">
        <f t="shared" si="204"/>
        <v>0</v>
      </c>
      <c r="HV32">
        <f t="shared" si="205"/>
        <v>0</v>
      </c>
      <c r="HW32">
        <f t="shared" si="206"/>
        <v>0</v>
      </c>
      <c r="HX32">
        <f t="shared" si="207"/>
        <v>0</v>
      </c>
      <c r="HY32">
        <f t="shared" si="208"/>
        <v>0</v>
      </c>
      <c r="HZ32">
        <f t="shared" si="209"/>
        <v>0</v>
      </c>
      <c r="IA32">
        <f t="shared" si="210"/>
        <v>0</v>
      </c>
      <c r="IB32">
        <f t="shared" si="211"/>
        <v>0</v>
      </c>
      <c r="IC32">
        <f t="shared" si="212"/>
        <v>0</v>
      </c>
      <c r="ID32">
        <f t="shared" si="213"/>
        <v>0</v>
      </c>
      <c r="IE32">
        <f t="shared" si="214"/>
        <v>0</v>
      </c>
      <c r="IF32">
        <f t="shared" si="215"/>
        <v>0</v>
      </c>
      <c r="IG32">
        <f t="shared" si="216"/>
        <v>0</v>
      </c>
      <c r="IH32">
        <f t="shared" si="217"/>
        <v>0</v>
      </c>
      <c r="II32">
        <f t="shared" si="218"/>
        <v>1</v>
      </c>
      <c r="IJ32">
        <f t="shared" si="219"/>
        <v>0</v>
      </c>
      <c r="IK32">
        <f t="shared" si="220"/>
        <v>0</v>
      </c>
      <c r="IL32">
        <f t="shared" si="221"/>
        <v>0</v>
      </c>
      <c r="IM32">
        <f t="shared" si="222"/>
        <v>0</v>
      </c>
      <c r="IN32">
        <f t="shared" si="223"/>
        <v>0</v>
      </c>
      <c r="IO32">
        <f t="shared" si="224"/>
        <v>0</v>
      </c>
      <c r="IP32">
        <f t="shared" si="225"/>
        <v>0</v>
      </c>
      <c r="IQ32">
        <f t="shared" si="226"/>
        <v>0</v>
      </c>
      <c r="IR32">
        <f t="shared" si="227"/>
        <v>1</v>
      </c>
      <c r="IS32">
        <f t="shared" si="228"/>
        <v>0</v>
      </c>
      <c r="IT32">
        <f t="shared" si="229"/>
        <v>0</v>
      </c>
      <c r="IU32">
        <f t="shared" si="230"/>
        <v>0</v>
      </c>
      <c r="IV32">
        <f t="shared" si="231"/>
        <v>0</v>
      </c>
      <c r="IW32">
        <f t="shared" si="232"/>
        <v>0</v>
      </c>
      <c r="IX32">
        <f t="shared" si="233"/>
        <v>0</v>
      </c>
      <c r="IY32">
        <f t="shared" si="234"/>
        <v>0</v>
      </c>
      <c r="IZ32">
        <f t="shared" si="235"/>
        <v>0</v>
      </c>
      <c r="JA32">
        <f t="shared" si="236"/>
        <v>0</v>
      </c>
      <c r="JB32">
        <f t="shared" si="331"/>
        <v>0</v>
      </c>
      <c r="JC32">
        <f t="shared" si="332"/>
        <v>0</v>
      </c>
      <c r="JF32">
        <f t="shared" si="333"/>
        <v>0</v>
      </c>
      <c r="JG32">
        <f t="shared" si="334"/>
        <v>0</v>
      </c>
      <c r="JH32">
        <f t="shared" si="335"/>
        <v>0</v>
      </c>
      <c r="JI32">
        <f t="shared" si="336"/>
        <v>0</v>
      </c>
      <c r="JJ32">
        <f t="shared" si="337"/>
        <v>0</v>
      </c>
      <c r="JK32">
        <f t="shared" si="338"/>
        <v>0</v>
      </c>
      <c r="JL32">
        <f t="shared" si="339"/>
        <v>0</v>
      </c>
      <c r="JM32">
        <f t="shared" si="340"/>
        <v>0</v>
      </c>
      <c r="JN32">
        <f t="shared" si="341"/>
        <v>0</v>
      </c>
      <c r="JO32">
        <f t="shared" si="342"/>
        <v>0</v>
      </c>
      <c r="JP32">
        <f t="shared" si="343"/>
        <v>0</v>
      </c>
      <c r="JQ32">
        <f t="shared" si="344"/>
        <v>0</v>
      </c>
      <c r="JR32">
        <f t="shared" si="345"/>
        <v>0</v>
      </c>
      <c r="JS32">
        <f t="shared" si="346"/>
        <v>0</v>
      </c>
      <c r="JT32">
        <f t="shared" si="347"/>
        <v>0</v>
      </c>
      <c r="JU32">
        <f t="shared" si="348"/>
        <v>0</v>
      </c>
      <c r="JV32">
        <f t="shared" si="349"/>
        <v>0</v>
      </c>
      <c r="JW32">
        <f t="shared" si="350"/>
        <v>0</v>
      </c>
      <c r="JX32">
        <f t="shared" si="351"/>
        <v>0</v>
      </c>
      <c r="JY32">
        <f t="shared" si="352"/>
        <v>0</v>
      </c>
      <c r="JZ32">
        <f t="shared" si="353"/>
        <v>0</v>
      </c>
      <c r="KA32">
        <f t="shared" si="354"/>
        <v>0</v>
      </c>
      <c r="KB32">
        <f t="shared" si="355"/>
        <v>0</v>
      </c>
      <c r="KC32">
        <f t="shared" si="356"/>
        <v>0</v>
      </c>
      <c r="KD32">
        <f t="shared" si="357"/>
        <v>0</v>
      </c>
      <c r="KE32">
        <f t="shared" si="358"/>
        <v>0</v>
      </c>
      <c r="KF32">
        <f t="shared" si="359"/>
        <v>0</v>
      </c>
      <c r="KG32">
        <f t="shared" si="360"/>
        <v>0</v>
      </c>
      <c r="KH32">
        <f t="shared" si="361"/>
        <v>0</v>
      </c>
      <c r="KI32">
        <f t="shared" si="362"/>
        <v>0</v>
      </c>
      <c r="KJ32">
        <f t="shared" si="363"/>
        <v>0</v>
      </c>
      <c r="KK32">
        <f t="shared" si="364"/>
        <v>0</v>
      </c>
      <c r="KL32">
        <f t="shared" si="365"/>
        <v>1</v>
      </c>
      <c r="KM32">
        <f t="shared" si="366"/>
        <v>0</v>
      </c>
      <c r="KN32">
        <f t="shared" si="367"/>
        <v>0</v>
      </c>
      <c r="KO32">
        <f t="shared" si="368"/>
        <v>0</v>
      </c>
      <c r="KP32">
        <f t="shared" si="369"/>
        <v>0</v>
      </c>
      <c r="KQ32">
        <f t="shared" si="370"/>
        <v>0</v>
      </c>
      <c r="KR32">
        <f t="shared" si="371"/>
        <v>0</v>
      </c>
      <c r="KS32">
        <f t="shared" si="372"/>
        <v>0</v>
      </c>
      <c r="KT32">
        <f t="shared" si="373"/>
        <v>0</v>
      </c>
      <c r="KU32">
        <f t="shared" si="374"/>
        <v>0</v>
      </c>
      <c r="KV32">
        <f t="shared" si="375"/>
        <v>0</v>
      </c>
      <c r="KW32">
        <f t="shared" si="376"/>
        <v>0</v>
      </c>
      <c r="KX32">
        <f t="shared" si="377"/>
        <v>1</v>
      </c>
      <c r="KY32">
        <f t="shared" si="378"/>
        <v>0</v>
      </c>
      <c r="KZ32">
        <f t="shared" si="379"/>
        <v>0</v>
      </c>
      <c r="LA32">
        <f t="shared" si="380"/>
        <v>0</v>
      </c>
      <c r="LB32">
        <f t="shared" si="381"/>
        <v>0</v>
      </c>
      <c r="LC32">
        <f t="shared" si="382"/>
        <v>0</v>
      </c>
      <c r="LD32">
        <f t="shared" si="383"/>
        <v>0</v>
      </c>
      <c r="LE32">
        <f t="shared" si="384"/>
        <v>0</v>
      </c>
      <c r="LF32">
        <f t="shared" si="385"/>
        <v>0</v>
      </c>
      <c r="LG32">
        <f t="shared" si="386"/>
        <v>0</v>
      </c>
      <c r="LH32">
        <f t="shared" si="387"/>
        <v>0</v>
      </c>
      <c r="LI32">
        <f t="shared" si="388"/>
        <v>0</v>
      </c>
      <c r="LJ32">
        <f t="shared" si="389"/>
        <v>0</v>
      </c>
      <c r="LK32">
        <f t="shared" si="390"/>
        <v>0</v>
      </c>
      <c r="LL32">
        <f t="shared" si="391"/>
        <v>0</v>
      </c>
      <c r="LN32">
        <f t="shared" si="392"/>
        <v>2</v>
      </c>
      <c r="LQ32">
        <f t="shared" ref="LQ32:LR32" si="657">COUNTIFS($NG33:$NL42,NG42)</f>
        <v>2</v>
      </c>
      <c r="LR32">
        <f t="shared" si="657"/>
        <v>1</v>
      </c>
      <c r="LS32">
        <f t="shared" si="466"/>
        <v>3</v>
      </c>
      <c r="LT32">
        <f t="shared" si="467"/>
        <v>1</v>
      </c>
      <c r="LU32">
        <f t="shared" si="468"/>
        <v>3</v>
      </c>
      <c r="LV32">
        <f t="shared" si="394"/>
        <v>1</v>
      </c>
      <c r="LX32" s="5">
        <f t="shared" ref="LX32:MC32" si="658">COUNTIFS($NG32:$NL41,NG42)</f>
        <v>1</v>
      </c>
      <c r="LY32" s="5">
        <f t="shared" si="658"/>
        <v>1</v>
      </c>
      <c r="LZ32" s="5">
        <f t="shared" si="658"/>
        <v>2</v>
      </c>
      <c r="MA32" s="5">
        <f t="shared" si="658"/>
        <v>0</v>
      </c>
      <c r="MB32" s="5">
        <f t="shared" si="658"/>
        <v>2</v>
      </c>
      <c r="MC32" s="5">
        <f t="shared" si="658"/>
        <v>0</v>
      </c>
      <c r="MD32" s="5"/>
      <c r="ME32" s="5">
        <f t="shared" si="395"/>
        <v>0</v>
      </c>
      <c r="MF32" s="5">
        <f t="shared" si="396"/>
        <v>1</v>
      </c>
      <c r="MG32" s="5">
        <f t="shared" si="469"/>
        <v>0</v>
      </c>
      <c r="MH32" s="5">
        <f t="shared" si="470"/>
        <v>0</v>
      </c>
      <c r="MI32" s="5">
        <f t="shared" si="397"/>
        <v>0</v>
      </c>
      <c r="MJ32" s="5">
        <f t="shared" si="398"/>
        <v>0</v>
      </c>
      <c r="MK32" s="5"/>
      <c r="ML32" s="20">
        <f t="shared" si="471"/>
        <v>1</v>
      </c>
      <c r="MN32" s="4">
        <f t="shared" si="499"/>
        <v>0</v>
      </c>
      <c r="MO32" s="4">
        <f t="shared" si="500"/>
        <v>1</v>
      </c>
      <c r="MP32" s="4">
        <f t="shared" si="501"/>
        <v>0</v>
      </c>
      <c r="MQ32" s="4">
        <f t="shared" si="502"/>
        <v>0</v>
      </c>
      <c r="MR32" s="4">
        <f t="shared" si="503"/>
        <v>0</v>
      </c>
      <c r="MS32" s="4">
        <f t="shared" si="504"/>
        <v>0</v>
      </c>
      <c r="MU32">
        <f t="shared" si="472"/>
        <v>0</v>
      </c>
      <c r="MV32">
        <f t="shared" si="400"/>
        <v>1</v>
      </c>
      <c r="MW32">
        <f t="shared" si="473"/>
        <v>0</v>
      </c>
      <c r="MX32">
        <f t="shared" si="401"/>
        <v>1</v>
      </c>
      <c r="MY32">
        <f t="shared" si="485"/>
        <v>0</v>
      </c>
      <c r="MZ32">
        <f t="shared" si="486"/>
        <v>1</v>
      </c>
      <c r="NA32">
        <f t="shared" si="402"/>
        <v>2</v>
      </c>
      <c r="NB32">
        <f t="shared" si="403"/>
        <v>3</v>
      </c>
      <c r="NC32">
        <f t="shared" si="404"/>
        <v>1</v>
      </c>
      <c r="ND32">
        <f t="shared" si="405"/>
        <v>32</v>
      </c>
      <c r="NE32">
        <f>COUNTIFS(RN$2:RN$206,ND32)</f>
        <v>0</v>
      </c>
      <c r="NG32" s="2">
        <v>4</v>
      </c>
      <c r="NH32" s="5">
        <v>11</v>
      </c>
      <c r="NI32" s="5">
        <v>24</v>
      </c>
      <c r="NJ32" s="5">
        <v>33</v>
      </c>
      <c r="NK32" s="5">
        <v>45</v>
      </c>
      <c r="NL32" s="5">
        <v>47</v>
      </c>
      <c r="NM32" s="5"/>
      <c r="NN32" s="1">
        <f t="shared" si="406"/>
        <v>1</v>
      </c>
      <c r="NO32" s="1">
        <f t="shared" si="407"/>
        <v>1</v>
      </c>
      <c r="NP32" s="30">
        <f t="shared" si="408"/>
        <v>2</v>
      </c>
      <c r="NQ32" s="5"/>
      <c r="NR32" s="1">
        <f t="shared" si="409"/>
        <v>7</v>
      </c>
      <c r="NS32" s="1">
        <f t="shared" si="410"/>
        <v>13</v>
      </c>
      <c r="NT32" s="1">
        <f t="shared" si="411"/>
        <v>9</v>
      </c>
      <c r="NU32" s="1">
        <f t="shared" si="412"/>
        <v>12</v>
      </c>
      <c r="NV32" s="1">
        <f t="shared" si="413"/>
        <v>2</v>
      </c>
      <c r="NW32" s="1"/>
      <c r="NX32" s="1">
        <f t="shared" si="414"/>
        <v>5</v>
      </c>
      <c r="NY32" s="1"/>
      <c r="NZ32" s="1">
        <f t="shared" si="415"/>
        <v>1</v>
      </c>
      <c r="OA32" s="1">
        <f t="shared" si="255"/>
        <v>2</v>
      </c>
      <c r="OB32" s="1">
        <f t="shared" si="256"/>
        <v>3</v>
      </c>
      <c r="OC32" s="1">
        <f t="shared" si="257"/>
        <v>4</v>
      </c>
      <c r="OD32" s="1">
        <f t="shared" si="258"/>
        <v>5</v>
      </c>
      <c r="OE32" s="1">
        <f t="shared" si="259"/>
        <v>5</v>
      </c>
      <c r="OF32" s="1"/>
      <c r="OG32" s="1">
        <f t="shared" si="631"/>
        <v>5</v>
      </c>
      <c r="OH32" s="1"/>
      <c r="OI32" s="1">
        <f t="shared" si="474"/>
        <v>5</v>
      </c>
      <c r="OJ32" s="1">
        <f t="shared" si="417"/>
        <v>3</v>
      </c>
      <c r="OK32" s="1">
        <f t="shared" si="418"/>
        <v>10</v>
      </c>
      <c r="OL32" s="1">
        <f t="shared" si="419"/>
        <v>0</v>
      </c>
      <c r="OM32" s="1">
        <f t="shared" si="420"/>
        <v>0</v>
      </c>
      <c r="ON32" s="1">
        <f t="shared" si="421"/>
        <v>1</v>
      </c>
      <c r="OO32" s="1"/>
      <c r="OP32" s="1">
        <f t="shared" si="621"/>
        <v>2</v>
      </c>
      <c r="OQ32" s="1">
        <f t="shared" si="622"/>
        <v>4</v>
      </c>
      <c r="OR32" s="1">
        <f t="shared" si="623"/>
        <v>4</v>
      </c>
      <c r="OS32" s="1">
        <f t="shared" si="624"/>
        <v>4</v>
      </c>
      <c r="OT32" s="1">
        <f t="shared" si="625"/>
        <v>0</v>
      </c>
      <c r="OU32" s="1">
        <f t="shared" si="426"/>
        <v>0</v>
      </c>
      <c r="OV32" s="19">
        <f t="shared" si="260"/>
        <v>5</v>
      </c>
      <c r="OW32" s="1"/>
      <c r="OX32" s="19">
        <f t="shared" si="636"/>
        <v>4</v>
      </c>
      <c r="OY32" s="1">
        <f t="shared" si="637"/>
        <v>4</v>
      </c>
      <c r="OZ32" s="1"/>
      <c r="PA32" s="1">
        <f t="shared" si="262"/>
        <v>4</v>
      </c>
      <c r="PB32" s="1"/>
      <c r="PC32" s="1"/>
      <c r="PD32" s="19">
        <f t="shared" si="263"/>
        <v>4</v>
      </c>
      <c r="PE32" s="1"/>
      <c r="PF32" s="24">
        <f t="shared" si="264"/>
        <v>0</v>
      </c>
      <c r="PH32" s="5"/>
      <c r="PI32" s="1">
        <f t="shared" si="476"/>
        <v>5</v>
      </c>
      <c r="PJ32" s="19">
        <f t="shared" si="265"/>
        <v>1</v>
      </c>
      <c r="PK32" s="1">
        <f t="shared" si="429"/>
        <v>3</v>
      </c>
      <c r="PL32" s="19">
        <f t="shared" si="266"/>
        <v>1</v>
      </c>
      <c r="PM32" s="1">
        <f t="shared" si="477"/>
        <v>10</v>
      </c>
      <c r="PN32" s="19">
        <f t="shared" si="267"/>
        <v>1</v>
      </c>
      <c r="PO32" s="1">
        <f t="shared" si="430"/>
        <v>0</v>
      </c>
      <c r="PP32" s="19">
        <f t="shared" si="268"/>
        <v>0</v>
      </c>
      <c r="PQ32" s="1">
        <f t="shared" si="431"/>
        <v>0</v>
      </c>
      <c r="PR32" s="19">
        <f t="shared" si="269"/>
        <v>0</v>
      </c>
      <c r="PS32" s="1">
        <f t="shared" si="432"/>
        <v>1</v>
      </c>
      <c r="PT32" s="19">
        <f t="shared" si="270"/>
        <v>2</v>
      </c>
      <c r="PV32" s="1">
        <f t="shared" si="271"/>
        <v>5</v>
      </c>
      <c r="PW32" s="1">
        <f t="shared" si="272"/>
        <v>100</v>
      </c>
      <c r="PX32" s="1">
        <f t="shared" si="273"/>
        <v>100</v>
      </c>
      <c r="PY32" s="1">
        <f t="shared" si="274"/>
        <v>100</v>
      </c>
      <c r="PZ32" s="1">
        <f t="shared" si="275"/>
        <v>100</v>
      </c>
      <c r="QA32" s="1">
        <f t="shared" si="276"/>
        <v>100</v>
      </c>
      <c r="QB32" s="1"/>
      <c r="QC32" s="1">
        <f t="shared" si="277"/>
        <v>3</v>
      </c>
      <c r="QD32" s="1">
        <f t="shared" si="278"/>
        <v>100</v>
      </c>
      <c r="QE32" s="1">
        <f t="shared" si="279"/>
        <v>100</v>
      </c>
      <c r="QF32" s="1">
        <f t="shared" si="280"/>
        <v>100</v>
      </c>
      <c r="QG32" s="1">
        <f t="shared" si="281"/>
        <v>100</v>
      </c>
      <c r="QH32" s="1">
        <f t="shared" si="282"/>
        <v>100</v>
      </c>
      <c r="QI32" s="1"/>
      <c r="QJ32" s="1">
        <f t="shared" si="283"/>
        <v>100</v>
      </c>
      <c r="QK32" s="1">
        <f t="shared" si="284"/>
        <v>10</v>
      </c>
      <c r="QL32" s="1">
        <f t="shared" si="285"/>
        <v>100</v>
      </c>
      <c r="QM32" s="1">
        <f t="shared" si="286"/>
        <v>100</v>
      </c>
      <c r="QN32" s="1">
        <f t="shared" si="287"/>
        <v>100</v>
      </c>
      <c r="QO32" s="1">
        <f t="shared" si="288"/>
        <v>100</v>
      </c>
      <c r="QP32" s="1"/>
      <c r="QQ32" s="1">
        <f t="shared" si="289"/>
        <v>100</v>
      </c>
      <c r="QR32" s="1">
        <f t="shared" si="290"/>
        <v>100</v>
      </c>
      <c r="QS32" s="1">
        <f t="shared" si="291"/>
        <v>100</v>
      </c>
      <c r="QT32" s="1">
        <f t="shared" si="292"/>
        <v>100</v>
      </c>
      <c r="QU32" s="1">
        <f t="shared" si="293"/>
        <v>100</v>
      </c>
      <c r="QV32" s="1">
        <f t="shared" si="294"/>
        <v>100</v>
      </c>
      <c r="QW32" s="1"/>
      <c r="QX32" s="1">
        <f t="shared" si="295"/>
        <v>100</v>
      </c>
      <c r="QY32" s="1">
        <f t="shared" si="296"/>
        <v>100</v>
      </c>
      <c r="QZ32" s="1">
        <f t="shared" si="297"/>
        <v>100</v>
      </c>
      <c r="RA32" s="1">
        <f t="shared" si="298"/>
        <v>100</v>
      </c>
      <c r="RB32" s="1">
        <f t="shared" si="299"/>
        <v>100</v>
      </c>
      <c r="RC32" s="1">
        <f t="shared" si="300"/>
        <v>100</v>
      </c>
      <c r="RD32" s="1"/>
      <c r="RE32" s="1">
        <f t="shared" si="301"/>
        <v>100</v>
      </c>
      <c r="RF32" s="1">
        <f t="shared" si="302"/>
        <v>100</v>
      </c>
      <c r="RG32" s="1">
        <f t="shared" si="303"/>
        <v>100</v>
      </c>
      <c r="RH32" s="1">
        <f t="shared" si="304"/>
        <v>100</v>
      </c>
      <c r="RI32" s="1">
        <f t="shared" si="305"/>
        <v>9</v>
      </c>
      <c r="RJ32" s="1">
        <f t="shared" si="306"/>
        <v>1</v>
      </c>
      <c r="RK32" s="5"/>
      <c r="RL32">
        <f>SUM(IF(FREQUENCY(NG33:NL41,NG33:NL41)&gt;0,1))</f>
        <v>32</v>
      </c>
      <c r="RM32">
        <f t="shared" si="478"/>
        <v>27</v>
      </c>
      <c r="RN32">
        <f t="shared" ref="RN32:RN95" si="659">59-COUNTIFS(RO32:TU32,"x")</f>
        <v>24</v>
      </c>
      <c r="RO32">
        <f t="shared" ref="RO32:TU32" si="660">IF(COUNTIFS($NG32:$NL41,RO$1),"x",RO$1)</f>
        <v>1</v>
      </c>
      <c r="RP32">
        <f t="shared" si="660"/>
        <v>2</v>
      </c>
      <c r="RQ32" t="str">
        <f t="shared" si="660"/>
        <v>x</v>
      </c>
      <c r="RR32" t="str">
        <f t="shared" si="660"/>
        <v>x</v>
      </c>
      <c r="RS32" t="str">
        <f t="shared" si="660"/>
        <v>x</v>
      </c>
      <c r="RT32">
        <f t="shared" si="660"/>
        <v>6</v>
      </c>
      <c r="RU32">
        <f t="shared" si="660"/>
        <v>7</v>
      </c>
      <c r="RV32" t="str">
        <f t="shared" si="660"/>
        <v>x</v>
      </c>
      <c r="RW32">
        <f t="shared" si="660"/>
        <v>9</v>
      </c>
      <c r="RX32">
        <f t="shared" si="660"/>
        <v>10</v>
      </c>
      <c r="RY32" t="str">
        <f t="shared" si="660"/>
        <v>x</v>
      </c>
      <c r="RZ32">
        <f t="shared" si="660"/>
        <v>12</v>
      </c>
      <c r="SA32" t="str">
        <f t="shared" si="660"/>
        <v>x</v>
      </c>
      <c r="SB32" t="str">
        <f t="shared" si="660"/>
        <v>x</v>
      </c>
      <c r="SC32" t="str">
        <f t="shared" si="660"/>
        <v>x</v>
      </c>
      <c r="SD32" t="str">
        <f t="shared" si="660"/>
        <v>x</v>
      </c>
      <c r="SE32" t="str">
        <f t="shared" si="660"/>
        <v>x</v>
      </c>
      <c r="SF32">
        <f t="shared" si="660"/>
        <v>18</v>
      </c>
      <c r="SG32">
        <f t="shared" si="660"/>
        <v>19</v>
      </c>
      <c r="SH32" t="str">
        <f t="shared" si="660"/>
        <v>x</v>
      </c>
      <c r="SI32" t="str">
        <f t="shared" si="660"/>
        <v>x</v>
      </c>
      <c r="SJ32" t="str">
        <f t="shared" si="660"/>
        <v>x</v>
      </c>
      <c r="SK32" t="str">
        <f t="shared" si="660"/>
        <v>x</v>
      </c>
      <c r="SL32" t="str">
        <f t="shared" si="660"/>
        <v>x</v>
      </c>
      <c r="SM32">
        <f t="shared" si="660"/>
        <v>25</v>
      </c>
      <c r="SN32" t="str">
        <f t="shared" si="660"/>
        <v>x</v>
      </c>
      <c r="SO32" t="str">
        <f t="shared" si="660"/>
        <v>x</v>
      </c>
      <c r="SP32" t="str">
        <f t="shared" si="660"/>
        <v>x</v>
      </c>
      <c r="SQ32" t="str">
        <f t="shared" si="660"/>
        <v>x</v>
      </c>
      <c r="SR32">
        <f t="shared" si="660"/>
        <v>30</v>
      </c>
      <c r="SS32">
        <f t="shared" si="660"/>
        <v>31</v>
      </c>
      <c r="ST32">
        <f t="shared" si="660"/>
        <v>32</v>
      </c>
      <c r="SU32" t="str">
        <f t="shared" si="660"/>
        <v>x</v>
      </c>
      <c r="SV32" t="str">
        <f t="shared" si="660"/>
        <v>x</v>
      </c>
      <c r="SW32" t="str">
        <f t="shared" si="660"/>
        <v>x</v>
      </c>
      <c r="SX32" t="str">
        <f t="shared" si="660"/>
        <v>x</v>
      </c>
      <c r="SY32" t="str">
        <f t="shared" si="660"/>
        <v>x</v>
      </c>
      <c r="SZ32">
        <f t="shared" si="660"/>
        <v>38</v>
      </c>
      <c r="TA32">
        <f t="shared" si="660"/>
        <v>39</v>
      </c>
      <c r="TB32">
        <f t="shared" si="660"/>
        <v>40</v>
      </c>
      <c r="TC32">
        <f t="shared" si="660"/>
        <v>41</v>
      </c>
      <c r="TD32">
        <f t="shared" si="660"/>
        <v>42</v>
      </c>
      <c r="TE32">
        <f t="shared" si="660"/>
        <v>43</v>
      </c>
      <c r="TF32" t="str">
        <f t="shared" si="660"/>
        <v>x</v>
      </c>
      <c r="TG32" t="str">
        <f t="shared" si="660"/>
        <v>x</v>
      </c>
      <c r="TH32" t="str">
        <f t="shared" si="660"/>
        <v>x</v>
      </c>
      <c r="TI32" t="str">
        <f t="shared" si="660"/>
        <v>x</v>
      </c>
      <c r="TJ32">
        <f t="shared" si="660"/>
        <v>48</v>
      </c>
      <c r="TK32">
        <f t="shared" si="660"/>
        <v>49</v>
      </c>
      <c r="TL32" t="str">
        <f t="shared" si="660"/>
        <v>x</v>
      </c>
      <c r="TM32">
        <f t="shared" si="660"/>
        <v>51</v>
      </c>
      <c r="TN32" t="str">
        <f t="shared" si="660"/>
        <v>x</v>
      </c>
      <c r="TO32" t="str">
        <f t="shared" si="660"/>
        <v>x</v>
      </c>
      <c r="TP32">
        <f t="shared" si="660"/>
        <v>54</v>
      </c>
      <c r="TQ32" t="str">
        <f t="shared" si="660"/>
        <v>x</v>
      </c>
      <c r="TR32">
        <f t="shared" si="660"/>
        <v>56</v>
      </c>
      <c r="TS32" t="str">
        <f t="shared" si="660"/>
        <v>x</v>
      </c>
      <c r="TT32" t="str">
        <f t="shared" si="660"/>
        <v>x</v>
      </c>
      <c r="TU32" t="str">
        <f t="shared" si="660"/>
        <v>x</v>
      </c>
      <c r="TV32">
        <f t="shared" si="436"/>
        <v>27</v>
      </c>
      <c r="TW32">
        <f t="shared" ref="TW32:WC32" si="661">IF(COUNTIFS($NG32:$NL40,TW$1),"x",TW$1)</f>
        <v>1</v>
      </c>
      <c r="TX32">
        <f t="shared" si="661"/>
        <v>2</v>
      </c>
      <c r="TY32" t="str">
        <f t="shared" si="661"/>
        <v>x</v>
      </c>
      <c r="TZ32" t="str">
        <f t="shared" si="661"/>
        <v>x</v>
      </c>
      <c r="UA32" t="str">
        <f t="shared" si="661"/>
        <v>x</v>
      </c>
      <c r="UB32">
        <f t="shared" si="661"/>
        <v>6</v>
      </c>
      <c r="UC32">
        <f t="shared" si="661"/>
        <v>7</v>
      </c>
      <c r="UD32" t="str">
        <f t="shared" si="661"/>
        <v>x</v>
      </c>
      <c r="UE32">
        <f t="shared" si="661"/>
        <v>9</v>
      </c>
      <c r="UF32">
        <f t="shared" si="661"/>
        <v>10</v>
      </c>
      <c r="UG32" t="str">
        <f t="shared" si="661"/>
        <v>x</v>
      </c>
      <c r="UH32">
        <f t="shared" si="661"/>
        <v>12</v>
      </c>
      <c r="UI32">
        <f t="shared" si="661"/>
        <v>13</v>
      </c>
      <c r="UJ32" t="str">
        <f t="shared" si="661"/>
        <v>x</v>
      </c>
      <c r="UK32" t="str">
        <f t="shared" si="661"/>
        <v>x</v>
      </c>
      <c r="UL32">
        <f t="shared" si="661"/>
        <v>16</v>
      </c>
      <c r="UM32" t="str">
        <f t="shared" si="661"/>
        <v>x</v>
      </c>
      <c r="UN32">
        <f t="shared" si="661"/>
        <v>18</v>
      </c>
      <c r="UO32">
        <f t="shared" si="661"/>
        <v>19</v>
      </c>
      <c r="UP32" t="str">
        <f t="shared" si="661"/>
        <v>x</v>
      </c>
      <c r="UQ32" t="str">
        <f t="shared" si="661"/>
        <v>x</v>
      </c>
      <c r="UR32">
        <f t="shared" si="661"/>
        <v>22</v>
      </c>
      <c r="US32" t="str">
        <f t="shared" si="661"/>
        <v>x</v>
      </c>
      <c r="UT32" t="str">
        <f t="shared" si="661"/>
        <v>x</v>
      </c>
      <c r="UU32">
        <f t="shared" si="661"/>
        <v>25</v>
      </c>
      <c r="UV32" t="str">
        <f t="shared" si="661"/>
        <v>x</v>
      </c>
      <c r="UW32" t="str">
        <f t="shared" si="661"/>
        <v>x</v>
      </c>
      <c r="UX32" t="str">
        <f t="shared" si="661"/>
        <v>x</v>
      </c>
      <c r="UY32" t="str">
        <f t="shared" si="661"/>
        <v>x</v>
      </c>
      <c r="UZ32">
        <f t="shared" si="661"/>
        <v>30</v>
      </c>
      <c r="VA32">
        <f t="shared" si="661"/>
        <v>31</v>
      </c>
      <c r="VB32">
        <f t="shared" si="661"/>
        <v>32</v>
      </c>
      <c r="VC32" t="str">
        <f t="shared" si="661"/>
        <v>x</v>
      </c>
      <c r="VD32" t="str">
        <f t="shared" si="661"/>
        <v>x</v>
      </c>
      <c r="VE32" t="str">
        <f t="shared" si="661"/>
        <v>x</v>
      </c>
      <c r="VF32" t="str">
        <f t="shared" si="661"/>
        <v>x</v>
      </c>
      <c r="VG32" t="str">
        <f t="shared" si="661"/>
        <v>x</v>
      </c>
      <c r="VH32">
        <f t="shared" si="661"/>
        <v>38</v>
      </c>
      <c r="VI32">
        <f t="shared" si="661"/>
        <v>39</v>
      </c>
      <c r="VJ32">
        <f t="shared" si="661"/>
        <v>40</v>
      </c>
      <c r="VK32">
        <f t="shared" si="661"/>
        <v>41</v>
      </c>
      <c r="VL32">
        <f t="shared" si="661"/>
        <v>42</v>
      </c>
      <c r="VM32">
        <f t="shared" si="661"/>
        <v>43</v>
      </c>
      <c r="VN32" t="str">
        <f t="shared" si="661"/>
        <v>x</v>
      </c>
      <c r="VO32" t="str">
        <f t="shared" si="661"/>
        <v>x</v>
      </c>
      <c r="VP32" t="str">
        <f t="shared" si="661"/>
        <v>x</v>
      </c>
      <c r="VQ32" t="str">
        <f t="shared" si="661"/>
        <v>x</v>
      </c>
      <c r="VR32">
        <f t="shared" si="661"/>
        <v>48</v>
      </c>
      <c r="VS32">
        <f t="shared" si="661"/>
        <v>49</v>
      </c>
      <c r="VT32" t="str">
        <f t="shared" si="661"/>
        <v>x</v>
      </c>
      <c r="VU32">
        <f t="shared" si="661"/>
        <v>51</v>
      </c>
      <c r="VV32" t="str">
        <f t="shared" si="661"/>
        <v>x</v>
      </c>
      <c r="VW32" t="str">
        <f t="shared" si="661"/>
        <v>x</v>
      </c>
      <c r="VX32">
        <f t="shared" si="661"/>
        <v>54</v>
      </c>
      <c r="VY32" t="str">
        <f t="shared" si="661"/>
        <v>x</v>
      </c>
      <c r="VZ32">
        <f t="shared" si="661"/>
        <v>56</v>
      </c>
      <c r="WA32" t="str">
        <f t="shared" si="661"/>
        <v>x</v>
      </c>
      <c r="WB32" t="str">
        <f t="shared" si="661"/>
        <v>x</v>
      </c>
      <c r="WC32" t="str">
        <f t="shared" si="661"/>
        <v>x</v>
      </c>
      <c r="WE32">
        <f>COUNTIFS(NG32:NL32,"&lt;10")</f>
        <v>1</v>
      </c>
      <c r="WF32">
        <f t="shared" si="438"/>
        <v>1</v>
      </c>
      <c r="WG32">
        <f t="shared" si="309"/>
        <v>1</v>
      </c>
      <c r="WH32">
        <f t="shared" si="310"/>
        <v>1</v>
      </c>
      <c r="WI32">
        <f t="shared" si="311"/>
        <v>2</v>
      </c>
      <c r="WJ32">
        <f t="shared" si="312"/>
        <v>0</v>
      </c>
      <c r="WL32" s="1">
        <f t="shared" si="439"/>
        <v>5</v>
      </c>
      <c r="WM32" s="1">
        <f t="shared" si="440"/>
        <v>3</v>
      </c>
      <c r="WN32" s="1">
        <f t="shared" si="441"/>
        <v>10</v>
      </c>
      <c r="WO32" s="1">
        <f t="shared" si="442"/>
        <v>0</v>
      </c>
      <c r="WP32" s="1">
        <f t="shared" si="443"/>
        <v>0</v>
      </c>
      <c r="WQ32" s="1">
        <f t="shared" si="444"/>
        <v>1</v>
      </c>
      <c r="WS32">
        <f t="shared" si="445"/>
        <v>5</v>
      </c>
      <c r="WT32">
        <f t="shared" si="446"/>
        <v>3</v>
      </c>
      <c r="WU32">
        <f t="shared" si="447"/>
        <v>10</v>
      </c>
      <c r="WV32">
        <f t="shared" si="448"/>
        <v>100</v>
      </c>
      <c r="WW32">
        <f t="shared" si="449"/>
        <v>100</v>
      </c>
      <c r="WX32">
        <f t="shared" si="450"/>
        <v>1</v>
      </c>
      <c r="WZ32" s="4">
        <f t="shared" si="451"/>
        <v>1</v>
      </c>
      <c r="XB32" s="3">
        <f t="shared" si="452"/>
        <v>10</v>
      </c>
      <c r="XD32" s="3">
        <f t="shared" si="453"/>
        <v>3</v>
      </c>
      <c r="XE32" s="4">
        <f t="shared" si="454"/>
        <v>4</v>
      </c>
      <c r="XG32" s="4">
        <f t="shared" si="455"/>
        <v>0.75</v>
      </c>
      <c r="XI32" s="4">
        <v>0.4</v>
      </c>
      <c r="XK32">
        <f t="shared" si="456"/>
        <v>2</v>
      </c>
      <c r="XM32">
        <f t="shared" si="482"/>
        <v>0</v>
      </c>
      <c r="XN32">
        <f t="shared" si="457"/>
        <v>0</v>
      </c>
      <c r="XO32" s="1">
        <f t="shared" si="458"/>
        <v>1</v>
      </c>
      <c r="XP32">
        <f t="shared" si="459"/>
        <v>1</v>
      </c>
      <c r="XR32">
        <f t="shared" si="460"/>
        <v>0</v>
      </c>
    </row>
    <row r="33" spans="4:642">
      <c r="D33" s="4">
        <f t="shared" si="118"/>
        <v>0</v>
      </c>
      <c r="E33" s="4">
        <f t="shared" si="119"/>
        <v>0</v>
      </c>
      <c r="F33" s="4">
        <f t="shared" si="120"/>
        <v>0</v>
      </c>
      <c r="G33" s="4">
        <f t="shared" si="121"/>
        <v>0</v>
      </c>
      <c r="H33" s="4">
        <f t="shared" si="122"/>
        <v>0</v>
      </c>
      <c r="I33" s="4">
        <f t="shared" si="123"/>
        <v>0</v>
      </c>
      <c r="J33" s="4">
        <f t="shared" si="124"/>
        <v>0</v>
      </c>
      <c r="K33" s="4">
        <f t="shared" si="125"/>
        <v>0</v>
      </c>
      <c r="L33" s="4">
        <f t="shared" si="126"/>
        <v>0</v>
      </c>
      <c r="M33" s="4">
        <f t="shared" si="314"/>
        <v>0</v>
      </c>
      <c r="N33" s="4">
        <f t="shared" si="127"/>
        <v>0</v>
      </c>
      <c r="O33" s="4">
        <f t="shared" si="128"/>
        <v>0</v>
      </c>
      <c r="P33" s="4">
        <f t="shared" si="129"/>
        <v>0</v>
      </c>
      <c r="Q33" s="4">
        <f t="shared" si="130"/>
        <v>0</v>
      </c>
      <c r="R33" s="4">
        <f t="shared" si="131"/>
        <v>0</v>
      </c>
      <c r="S33" s="4">
        <f t="shared" si="132"/>
        <v>0</v>
      </c>
      <c r="T33" s="4">
        <f t="shared" si="133"/>
        <v>26</v>
      </c>
      <c r="U33" s="4">
        <f t="shared" si="134"/>
        <v>0</v>
      </c>
      <c r="V33" s="4">
        <f t="shared" si="135"/>
        <v>0</v>
      </c>
      <c r="W33" s="4">
        <f t="shared" si="136"/>
        <v>0</v>
      </c>
      <c r="X33" s="4">
        <f t="shared" si="137"/>
        <v>0</v>
      </c>
      <c r="Y33" s="4">
        <f t="shared" si="138"/>
        <v>0</v>
      </c>
      <c r="Z33" s="4">
        <f t="shared" si="139"/>
        <v>0</v>
      </c>
      <c r="AA33" s="4">
        <f t="shared" si="140"/>
        <v>0</v>
      </c>
      <c r="AB33" s="4">
        <f t="shared" si="141"/>
        <v>0</v>
      </c>
      <c r="AC33" s="4">
        <f t="shared" si="142"/>
        <v>0</v>
      </c>
      <c r="AD33" s="4">
        <f t="shared" si="143"/>
        <v>0</v>
      </c>
      <c r="AE33" s="4">
        <f t="shared" si="144"/>
        <v>0</v>
      </c>
      <c r="AF33" s="4">
        <f t="shared" si="145"/>
        <v>21</v>
      </c>
      <c r="AG33" s="4">
        <f t="shared" si="146"/>
        <v>0</v>
      </c>
      <c r="AH33" s="4">
        <f t="shared" si="147"/>
        <v>0</v>
      </c>
      <c r="AI33" s="4">
        <f t="shared" si="148"/>
        <v>0</v>
      </c>
      <c r="AJ33" s="4">
        <f t="shared" si="149"/>
        <v>0</v>
      </c>
      <c r="AK33" s="4">
        <f t="shared" si="150"/>
        <v>0</v>
      </c>
      <c r="AL33" s="4">
        <f t="shared" si="151"/>
        <v>19</v>
      </c>
      <c r="AM33" s="4">
        <f t="shared" si="152"/>
        <v>0</v>
      </c>
      <c r="AN33" s="4">
        <f t="shared" si="153"/>
        <v>18</v>
      </c>
      <c r="AO33" s="4">
        <f t="shared" si="154"/>
        <v>0</v>
      </c>
      <c r="AP33" s="4">
        <f t="shared" si="155"/>
        <v>0</v>
      </c>
      <c r="AQ33" s="4">
        <f t="shared" si="156"/>
        <v>0</v>
      </c>
      <c r="AR33" s="4">
        <f t="shared" si="157"/>
        <v>0</v>
      </c>
      <c r="AS33" s="4">
        <f t="shared" si="158"/>
        <v>0</v>
      </c>
      <c r="AT33" s="4">
        <f t="shared" si="159"/>
        <v>0</v>
      </c>
      <c r="AU33" s="4">
        <f t="shared" si="160"/>
        <v>21</v>
      </c>
      <c r="AV33" s="4">
        <f t="shared" si="161"/>
        <v>0</v>
      </c>
      <c r="AW33" s="4">
        <f t="shared" si="162"/>
        <v>0</v>
      </c>
      <c r="AX33" s="4">
        <f t="shared" si="163"/>
        <v>11</v>
      </c>
      <c r="AY33" s="4">
        <f t="shared" si="164"/>
        <v>0</v>
      </c>
      <c r="AZ33" s="4">
        <f t="shared" si="165"/>
        <v>0</v>
      </c>
      <c r="BA33" s="4">
        <f t="shared" si="166"/>
        <v>0</v>
      </c>
      <c r="BB33" s="4">
        <f t="shared" si="167"/>
        <v>0</v>
      </c>
      <c r="BC33" s="4">
        <f t="shared" si="168"/>
        <v>0</v>
      </c>
      <c r="BD33" s="4">
        <f t="shared" si="169"/>
        <v>0</v>
      </c>
      <c r="BE33" s="4">
        <f t="shared" si="170"/>
        <v>0</v>
      </c>
      <c r="BF33" s="4">
        <f t="shared" si="171"/>
        <v>0</v>
      </c>
      <c r="BG33" s="4">
        <f t="shared" si="172"/>
        <v>0</v>
      </c>
      <c r="BH33" s="4">
        <f t="shared" si="173"/>
        <v>0</v>
      </c>
      <c r="BI33" s="4">
        <f t="shared" si="174"/>
        <v>0</v>
      </c>
      <c r="BJ33" s="4">
        <f t="shared" si="175"/>
        <v>0</v>
      </c>
      <c r="BK33" s="4">
        <f t="shared" si="315"/>
        <v>19.333333333333332</v>
      </c>
      <c r="BL33" s="4">
        <f t="shared" si="316"/>
        <v>17.694915254237287</v>
      </c>
      <c r="BM33" s="4">
        <f t="shared" si="317"/>
        <v>24.772881355932199</v>
      </c>
      <c r="BN33" s="4">
        <f t="shared" si="318"/>
        <v>10.616949152542372</v>
      </c>
      <c r="BO33" s="4">
        <f t="shared" si="319"/>
        <v>17.694915254237287</v>
      </c>
      <c r="BP33" s="4">
        <f t="shared" si="320"/>
        <v>1044</v>
      </c>
      <c r="BQ33" s="4">
        <f>COUNTIFS($NG33:$NL$206,EF$1)</f>
        <v>12</v>
      </c>
      <c r="BR33" s="4">
        <f>COUNTIFS($NG33:$NL$206,EG$1)</f>
        <v>21</v>
      </c>
      <c r="BS33" s="4">
        <f>COUNTIFS($NG33:$NL$206,EH$1)</f>
        <v>19</v>
      </c>
      <c r="BT33" s="4">
        <f>COUNTIFS($NG33:$NL$206,EI$1)</f>
        <v>20</v>
      </c>
      <c r="BU33" s="4">
        <f>COUNTIFS($NG33:$NL$206,EJ$1)</f>
        <v>23</v>
      </c>
      <c r="BV33" s="4">
        <f>COUNTIFS($NG33:$NL$206,EK$1)</f>
        <v>16</v>
      </c>
      <c r="BW33" s="4">
        <f>COUNTIFS($NG33:$NL$206,EL$1)</f>
        <v>12</v>
      </c>
      <c r="BX33" s="4">
        <f>COUNTIFS($NG33:$NL$206,EM$1)</f>
        <v>15</v>
      </c>
      <c r="BY33" s="4">
        <f>COUNTIFS($NG33:$NL$206,EN$1)</f>
        <v>24</v>
      </c>
      <c r="BZ33" s="4">
        <f>COUNTIFS($NG33:$NL$206,EO$1)</f>
        <v>22</v>
      </c>
      <c r="CA33" s="4">
        <f>COUNTIFS($NG33:$NL$206,EP$1)</f>
        <v>23</v>
      </c>
      <c r="CB33" s="4">
        <f>COUNTIFS($NG33:$NL$206,EQ$1)</f>
        <v>21</v>
      </c>
      <c r="CC33" s="4">
        <f>COUNTIFS($NG33:$NL$206,ER$1)</f>
        <v>11</v>
      </c>
      <c r="CD33" s="4">
        <f>COUNTIFS($NG33:$NL$206,ES$1)</f>
        <v>15</v>
      </c>
      <c r="CE33" s="4">
        <f>COUNTIFS($NG33:$NL$206,ET$1)</f>
        <v>19</v>
      </c>
      <c r="CF33" s="4">
        <f>COUNTIFS($NG33:$NL$206,EU$1)</f>
        <v>15</v>
      </c>
      <c r="CG33" s="4">
        <f>COUNTIFS($NG33:$NL$206,EV$1)</f>
        <v>26</v>
      </c>
      <c r="CH33" s="4">
        <f>COUNTIFS($NG33:$NL$206,EW$1)</f>
        <v>12</v>
      </c>
      <c r="CI33" s="4">
        <f>COUNTIFS($NG33:$NL$206,EX$1)</f>
        <v>21</v>
      </c>
      <c r="CJ33" s="4">
        <f>COUNTIFS($NG33:$NL$206,EY$1)</f>
        <v>17</v>
      </c>
      <c r="CK33" s="4">
        <f>COUNTIFS($NG33:$NL$206,EZ$1)</f>
        <v>20</v>
      </c>
      <c r="CL33" s="4">
        <f>COUNTIFS($NG33:$NL$206,FA$1)</f>
        <v>20</v>
      </c>
      <c r="CM33" s="4">
        <f>COUNTIFS($NG33:$NL$206,FB$1)</f>
        <v>16</v>
      </c>
      <c r="CN33" s="4">
        <f>COUNTIFS($NG33:$NL$206,FC$1)</f>
        <v>13</v>
      </c>
      <c r="CO33" s="4">
        <f>COUNTIFS($NG33:$NL$206,FD$1)</f>
        <v>19</v>
      </c>
      <c r="CP33" s="4">
        <f>COUNTIFS($NG33:$NL$206,FE$1)</f>
        <v>15</v>
      </c>
      <c r="CQ33" s="4">
        <f>COUNTIFS($NG33:$NL$206,FF$1)</f>
        <v>25</v>
      </c>
      <c r="CR33" s="4">
        <f>COUNTIFS($NG33:$NL$206,FG$1)</f>
        <v>20</v>
      </c>
      <c r="CS33" s="4">
        <f>COUNTIFS($NG33:$NL$206,FH$1)</f>
        <v>21</v>
      </c>
      <c r="CT33" s="4">
        <f>COUNTIFS($NG33:$NL$206,FI$1)</f>
        <v>21</v>
      </c>
      <c r="CU33" s="4">
        <f>COUNTIFS($NG33:$NL$206,FJ$1)</f>
        <v>21</v>
      </c>
      <c r="CV33" s="4">
        <f>COUNTIFS($NG33:$NL$206,FK$1)</f>
        <v>11</v>
      </c>
      <c r="CW33" s="4">
        <f>COUNTIFS($NG33:$NL$206,FL$1)</f>
        <v>12</v>
      </c>
      <c r="CX33" s="4">
        <f>COUNTIFS($NG33:$NL$206,FM$1)</f>
        <v>19</v>
      </c>
      <c r="CY33" s="4">
        <f>COUNTIFS($NG33:$NL$206,FN$1)</f>
        <v>19</v>
      </c>
      <c r="CZ33" s="4">
        <f>COUNTIFS($NG33:$NL$206,FO$1)</f>
        <v>12</v>
      </c>
      <c r="DA33" s="4">
        <f>COUNTIFS($NG33:$NL$206,FP$1)</f>
        <v>18</v>
      </c>
      <c r="DB33" s="4">
        <f>COUNTIFS($NG33:$NL$206,FQ$1)</f>
        <v>14</v>
      </c>
      <c r="DC33" s="4">
        <f>COUNTIFS($NG33:$NL$206,FR$1)</f>
        <v>15</v>
      </c>
      <c r="DD33" s="4">
        <f>COUNTIFS($NG33:$NL$206,FS$1)</f>
        <v>11</v>
      </c>
      <c r="DE33" s="4">
        <f>COUNTIFS($NG33:$NL$206,FT$1)</f>
        <v>19</v>
      </c>
      <c r="DF33" s="4">
        <f>COUNTIFS($NG33:$NL$206,FU$1)</f>
        <v>16</v>
      </c>
      <c r="DG33" s="4">
        <f>COUNTIFS($NG33:$NL$206,FV$1)</f>
        <v>16</v>
      </c>
      <c r="DH33" s="4">
        <f>COUNTIFS($NG33:$NL$206,FW$1)</f>
        <v>21</v>
      </c>
      <c r="DI33" s="4">
        <f>COUNTIFS($NG33:$NL$206,FX$1)</f>
        <v>19</v>
      </c>
      <c r="DJ33" s="4">
        <f>COUNTIFS($NG33:$NL$206,FY$1)</f>
        <v>18</v>
      </c>
      <c r="DK33" s="4">
        <f>COUNTIFS($NG33:$NL$206,FZ$1)</f>
        <v>11</v>
      </c>
      <c r="DL33" s="4">
        <f>COUNTIFS($NG33:$NL$206,GA$1)</f>
        <v>16</v>
      </c>
      <c r="DM33" s="4">
        <f>COUNTIFS($NG33:$NL$206,GB$1)</f>
        <v>10</v>
      </c>
      <c r="DN33" s="4">
        <f>COUNTIFS($NG33:$NL$206,GC$1)</f>
        <v>23</v>
      </c>
      <c r="DO33" s="4">
        <f>COUNTIFS($NG33:$NL$206,GD$1)</f>
        <v>10</v>
      </c>
      <c r="DP33" s="4">
        <f>COUNTIFS($NG33:$NL$206,GE$1)</f>
        <v>25</v>
      </c>
      <c r="DQ33" s="4">
        <f>COUNTIFS($NG33:$NL$206,GF$1)</f>
        <v>21</v>
      </c>
      <c r="DR33" s="4">
        <f>COUNTIFS($NG33:$NL$206,GG$1)</f>
        <v>12</v>
      </c>
      <c r="DS33" s="4">
        <f>COUNTIFS($NG33:$NL$206,GH$1)</f>
        <v>22</v>
      </c>
      <c r="DT33" s="4">
        <f>COUNTIFS($NG33:$NL$206,GI$1)</f>
        <v>14</v>
      </c>
      <c r="DU33" s="4">
        <f>COUNTIFS($NG33:$NL$206,GJ$1)</f>
        <v>20</v>
      </c>
      <c r="DV33" s="4">
        <f>COUNTIFS($NG33:$NL$206,GK$1)</f>
        <v>21</v>
      </c>
      <c r="DW33" s="4">
        <f>COUNTIFS($NG33:$NL$206,GL$1)</f>
        <v>24</v>
      </c>
      <c r="DZ33" s="4">
        <f t="shared" si="550"/>
        <v>34</v>
      </c>
      <c r="EA33" s="4">
        <f t="shared" si="551"/>
        <v>18</v>
      </c>
      <c r="EB33" s="4">
        <f t="shared" si="552"/>
        <v>12</v>
      </c>
      <c r="EC33" s="4">
        <f t="shared" si="553"/>
        <v>4</v>
      </c>
      <c r="ED33" s="4">
        <f t="shared" si="554"/>
        <v>0</v>
      </c>
      <c r="EF33" s="4">
        <f t="shared" ref="EF33:GL33" si="662">COUNTIFS($NG33:$NL42,EF$1)</f>
        <v>0</v>
      </c>
      <c r="EG33" s="4">
        <f t="shared" si="662"/>
        <v>0</v>
      </c>
      <c r="EH33" s="4">
        <f t="shared" si="662"/>
        <v>1</v>
      </c>
      <c r="EI33" s="4">
        <f t="shared" si="662"/>
        <v>1</v>
      </c>
      <c r="EJ33" s="4">
        <f t="shared" si="662"/>
        <v>2</v>
      </c>
      <c r="EK33" s="4">
        <f t="shared" si="662"/>
        <v>0</v>
      </c>
      <c r="EL33" s="4">
        <f t="shared" si="662"/>
        <v>0</v>
      </c>
      <c r="EM33" s="4">
        <f t="shared" si="662"/>
        <v>1</v>
      </c>
      <c r="EN33" s="4">
        <f t="shared" si="662"/>
        <v>0</v>
      </c>
      <c r="EO33" s="4">
        <f t="shared" si="662"/>
        <v>0</v>
      </c>
      <c r="EP33" s="4">
        <f t="shared" si="662"/>
        <v>1</v>
      </c>
      <c r="EQ33" s="4">
        <f t="shared" si="662"/>
        <v>0</v>
      </c>
      <c r="ER33" s="4">
        <f t="shared" si="662"/>
        <v>1</v>
      </c>
      <c r="ES33" s="4">
        <f t="shared" si="662"/>
        <v>1</v>
      </c>
      <c r="ET33" s="4">
        <f t="shared" si="662"/>
        <v>2</v>
      </c>
      <c r="EU33" s="4">
        <f t="shared" si="662"/>
        <v>1</v>
      </c>
      <c r="EV33" s="4">
        <f t="shared" si="662"/>
        <v>1</v>
      </c>
      <c r="EW33" s="4">
        <f t="shared" si="662"/>
        <v>0</v>
      </c>
      <c r="EX33" s="4">
        <f t="shared" si="662"/>
        <v>0</v>
      </c>
      <c r="EY33" s="4">
        <f t="shared" si="662"/>
        <v>2</v>
      </c>
      <c r="EZ33" s="4">
        <f t="shared" si="662"/>
        <v>2</v>
      </c>
      <c r="FA33" s="4">
        <f t="shared" si="662"/>
        <v>2</v>
      </c>
      <c r="FB33" s="4">
        <f t="shared" si="662"/>
        <v>2</v>
      </c>
      <c r="FC33" s="4">
        <f t="shared" si="662"/>
        <v>1</v>
      </c>
      <c r="FD33" s="4">
        <f t="shared" si="662"/>
        <v>0</v>
      </c>
      <c r="FE33" s="4">
        <f t="shared" si="662"/>
        <v>2</v>
      </c>
      <c r="FF33" s="4">
        <f t="shared" si="662"/>
        <v>2</v>
      </c>
      <c r="FG33" s="4">
        <f t="shared" si="662"/>
        <v>1</v>
      </c>
      <c r="FH33" s="4">
        <f t="shared" si="662"/>
        <v>3</v>
      </c>
      <c r="FI33" s="4">
        <f t="shared" si="662"/>
        <v>0</v>
      </c>
      <c r="FJ33" s="4">
        <f t="shared" si="662"/>
        <v>0</v>
      </c>
      <c r="FK33" s="4">
        <f t="shared" si="662"/>
        <v>0</v>
      </c>
      <c r="FL33" s="4">
        <f t="shared" si="662"/>
        <v>0</v>
      </c>
      <c r="FM33" s="4">
        <f t="shared" si="662"/>
        <v>2</v>
      </c>
      <c r="FN33" s="4">
        <f t="shared" si="662"/>
        <v>1</v>
      </c>
      <c r="FO33" s="4">
        <f t="shared" si="662"/>
        <v>1</v>
      </c>
      <c r="FP33" s="4">
        <f t="shared" si="662"/>
        <v>3</v>
      </c>
      <c r="FQ33" s="4">
        <f t="shared" si="662"/>
        <v>0</v>
      </c>
      <c r="FR33" s="4">
        <f t="shared" si="662"/>
        <v>1</v>
      </c>
      <c r="FS33" s="4">
        <f t="shared" si="662"/>
        <v>0</v>
      </c>
      <c r="FT33" s="4">
        <f t="shared" si="662"/>
        <v>0</v>
      </c>
      <c r="FU33" s="4">
        <f t="shared" si="662"/>
        <v>0</v>
      </c>
      <c r="FV33" s="4">
        <f t="shared" si="662"/>
        <v>0</v>
      </c>
      <c r="FW33" s="4">
        <f t="shared" si="662"/>
        <v>3</v>
      </c>
      <c r="FX33" s="4">
        <f t="shared" si="662"/>
        <v>0</v>
      </c>
      <c r="FY33" s="4">
        <f t="shared" si="662"/>
        <v>1</v>
      </c>
      <c r="FZ33" s="4">
        <f t="shared" si="662"/>
        <v>2</v>
      </c>
      <c r="GA33" s="4">
        <f t="shared" si="662"/>
        <v>1</v>
      </c>
      <c r="GB33" s="4">
        <f t="shared" si="662"/>
        <v>0</v>
      </c>
      <c r="GC33" s="4">
        <f t="shared" si="662"/>
        <v>1</v>
      </c>
      <c r="GD33" s="4">
        <f t="shared" si="662"/>
        <v>0</v>
      </c>
      <c r="GE33" s="4">
        <f t="shared" si="662"/>
        <v>2</v>
      </c>
      <c r="GF33" s="4">
        <f t="shared" si="662"/>
        <v>6</v>
      </c>
      <c r="GG33" s="4">
        <f t="shared" si="662"/>
        <v>0</v>
      </c>
      <c r="GH33" s="4">
        <f t="shared" si="662"/>
        <v>1</v>
      </c>
      <c r="GI33" s="4">
        <f t="shared" si="662"/>
        <v>0</v>
      </c>
      <c r="GJ33" s="4">
        <f t="shared" si="662"/>
        <v>3</v>
      </c>
      <c r="GK33" s="4">
        <f t="shared" si="662"/>
        <v>1</v>
      </c>
      <c r="GL33" s="4">
        <f t="shared" si="662"/>
        <v>2</v>
      </c>
      <c r="GM33">
        <f t="shared" si="556"/>
        <v>60</v>
      </c>
      <c r="GO33">
        <f t="shared" si="326"/>
        <v>1</v>
      </c>
      <c r="GP33">
        <f t="shared" si="508"/>
        <v>0</v>
      </c>
      <c r="GQ33">
        <f t="shared" si="509"/>
        <v>0</v>
      </c>
      <c r="GR33">
        <f t="shared" si="510"/>
        <v>0</v>
      </c>
      <c r="GS33">
        <f t="shared" si="511"/>
        <v>1</v>
      </c>
      <c r="GT33">
        <f t="shared" si="512"/>
        <v>0</v>
      </c>
      <c r="GU33">
        <f t="shared" si="513"/>
        <v>0</v>
      </c>
      <c r="GV33" s="1">
        <f t="shared" si="329"/>
        <v>4</v>
      </c>
      <c r="GW33">
        <f t="shared" si="330"/>
        <v>0</v>
      </c>
      <c r="GX33">
        <f t="shared" si="181"/>
        <v>0</v>
      </c>
      <c r="GY33">
        <f t="shared" si="182"/>
        <v>0</v>
      </c>
      <c r="GZ33">
        <f t="shared" si="183"/>
        <v>0</v>
      </c>
      <c r="HA33">
        <f t="shared" si="184"/>
        <v>0</v>
      </c>
      <c r="HB33">
        <f t="shared" si="185"/>
        <v>0</v>
      </c>
      <c r="HC33">
        <f t="shared" si="186"/>
        <v>0</v>
      </c>
      <c r="HD33">
        <f t="shared" si="187"/>
        <v>0</v>
      </c>
      <c r="HE33">
        <f t="shared" si="188"/>
        <v>1</v>
      </c>
      <c r="HF33">
        <f t="shared" si="189"/>
        <v>0</v>
      </c>
      <c r="HG33">
        <f t="shared" si="190"/>
        <v>0</v>
      </c>
      <c r="HH33">
        <f t="shared" si="191"/>
        <v>0</v>
      </c>
      <c r="HI33">
        <f t="shared" si="192"/>
        <v>0</v>
      </c>
      <c r="HJ33">
        <f t="shared" si="193"/>
        <v>0</v>
      </c>
      <c r="HK33">
        <f t="shared" si="194"/>
        <v>0</v>
      </c>
      <c r="HL33">
        <f t="shared" si="195"/>
        <v>0</v>
      </c>
      <c r="HM33">
        <f t="shared" si="196"/>
        <v>0</v>
      </c>
      <c r="HN33">
        <f t="shared" si="197"/>
        <v>1</v>
      </c>
      <c r="HO33">
        <f t="shared" si="198"/>
        <v>0</v>
      </c>
      <c r="HP33">
        <f t="shared" si="199"/>
        <v>0</v>
      </c>
      <c r="HQ33">
        <f t="shared" si="200"/>
        <v>0</v>
      </c>
      <c r="HR33">
        <f t="shared" si="201"/>
        <v>0</v>
      </c>
      <c r="HS33">
        <f t="shared" si="202"/>
        <v>0</v>
      </c>
      <c r="HT33">
        <f t="shared" si="203"/>
        <v>0</v>
      </c>
      <c r="HU33">
        <f t="shared" si="204"/>
        <v>0</v>
      </c>
      <c r="HV33">
        <f t="shared" si="205"/>
        <v>0</v>
      </c>
      <c r="HW33">
        <f t="shared" si="206"/>
        <v>0</v>
      </c>
      <c r="HX33">
        <f t="shared" si="207"/>
        <v>0</v>
      </c>
      <c r="HY33">
        <f t="shared" si="208"/>
        <v>0</v>
      </c>
      <c r="HZ33">
        <f t="shared" si="209"/>
        <v>0</v>
      </c>
      <c r="IA33">
        <f t="shared" si="210"/>
        <v>0</v>
      </c>
      <c r="IB33">
        <f t="shared" si="211"/>
        <v>0</v>
      </c>
      <c r="IC33">
        <f t="shared" si="212"/>
        <v>0</v>
      </c>
      <c r="ID33">
        <f t="shared" si="213"/>
        <v>0</v>
      </c>
      <c r="IE33">
        <f t="shared" si="214"/>
        <v>0</v>
      </c>
      <c r="IF33">
        <f t="shared" si="215"/>
        <v>0</v>
      </c>
      <c r="IG33">
        <f t="shared" si="216"/>
        <v>0</v>
      </c>
      <c r="IH33">
        <f t="shared" si="217"/>
        <v>0</v>
      </c>
      <c r="II33">
        <f t="shared" si="218"/>
        <v>0</v>
      </c>
      <c r="IJ33">
        <f t="shared" si="219"/>
        <v>0</v>
      </c>
      <c r="IK33">
        <f t="shared" si="220"/>
        <v>0</v>
      </c>
      <c r="IL33">
        <f t="shared" si="221"/>
        <v>0</v>
      </c>
      <c r="IM33">
        <f t="shared" si="222"/>
        <v>0</v>
      </c>
      <c r="IN33">
        <f t="shared" si="223"/>
        <v>0</v>
      </c>
      <c r="IO33">
        <f t="shared" si="224"/>
        <v>0</v>
      </c>
      <c r="IP33">
        <f t="shared" si="225"/>
        <v>0</v>
      </c>
      <c r="IQ33">
        <f t="shared" si="226"/>
        <v>0</v>
      </c>
      <c r="IR33">
        <f t="shared" si="227"/>
        <v>0</v>
      </c>
      <c r="IS33">
        <f t="shared" si="228"/>
        <v>0</v>
      </c>
      <c r="IT33">
        <f t="shared" si="229"/>
        <v>0</v>
      </c>
      <c r="IU33">
        <f t="shared" si="230"/>
        <v>0</v>
      </c>
      <c r="IV33">
        <f t="shared" si="231"/>
        <v>0</v>
      </c>
      <c r="IW33">
        <f t="shared" si="232"/>
        <v>0</v>
      </c>
      <c r="IX33">
        <f t="shared" si="233"/>
        <v>0</v>
      </c>
      <c r="IY33">
        <f t="shared" si="234"/>
        <v>0</v>
      </c>
      <c r="IZ33">
        <f t="shared" si="235"/>
        <v>0</v>
      </c>
      <c r="JA33">
        <f t="shared" si="236"/>
        <v>0</v>
      </c>
      <c r="JB33">
        <f t="shared" si="331"/>
        <v>0</v>
      </c>
      <c r="JC33">
        <f t="shared" si="332"/>
        <v>0</v>
      </c>
      <c r="JF33">
        <f t="shared" si="333"/>
        <v>0</v>
      </c>
      <c r="JG33">
        <f t="shared" si="334"/>
        <v>0</v>
      </c>
      <c r="JH33">
        <f t="shared" si="335"/>
        <v>0</v>
      </c>
      <c r="JI33">
        <f t="shared" si="336"/>
        <v>0</v>
      </c>
      <c r="JJ33">
        <f t="shared" si="337"/>
        <v>0</v>
      </c>
      <c r="JK33">
        <f t="shared" si="338"/>
        <v>0</v>
      </c>
      <c r="JL33">
        <f t="shared" si="339"/>
        <v>0</v>
      </c>
      <c r="JM33">
        <f t="shared" si="340"/>
        <v>0</v>
      </c>
      <c r="JN33">
        <f t="shared" si="341"/>
        <v>0</v>
      </c>
      <c r="JO33">
        <f t="shared" si="342"/>
        <v>0</v>
      </c>
      <c r="JP33">
        <f t="shared" si="343"/>
        <v>0</v>
      </c>
      <c r="JQ33">
        <f t="shared" si="344"/>
        <v>0</v>
      </c>
      <c r="JR33">
        <f t="shared" si="345"/>
        <v>0</v>
      </c>
      <c r="JS33">
        <f t="shared" si="346"/>
        <v>0</v>
      </c>
      <c r="JT33">
        <f t="shared" si="347"/>
        <v>0</v>
      </c>
      <c r="JU33">
        <f t="shared" si="348"/>
        <v>0</v>
      </c>
      <c r="JV33">
        <f t="shared" si="349"/>
        <v>0</v>
      </c>
      <c r="JW33">
        <f t="shared" si="350"/>
        <v>0</v>
      </c>
      <c r="JX33">
        <f t="shared" si="351"/>
        <v>0</v>
      </c>
      <c r="JY33">
        <f t="shared" si="352"/>
        <v>0</v>
      </c>
      <c r="JZ33">
        <f t="shared" si="353"/>
        <v>0</v>
      </c>
      <c r="KA33">
        <f t="shared" si="354"/>
        <v>0</v>
      </c>
      <c r="KB33">
        <f t="shared" si="355"/>
        <v>0</v>
      </c>
      <c r="KC33">
        <f t="shared" si="356"/>
        <v>0</v>
      </c>
      <c r="KD33">
        <f t="shared" si="357"/>
        <v>0</v>
      </c>
      <c r="KE33">
        <f t="shared" si="358"/>
        <v>0</v>
      </c>
      <c r="KF33">
        <f t="shared" si="359"/>
        <v>0</v>
      </c>
      <c r="KG33">
        <f t="shared" si="360"/>
        <v>0</v>
      </c>
      <c r="KH33">
        <f t="shared" si="361"/>
        <v>0</v>
      </c>
      <c r="KI33">
        <f t="shared" si="362"/>
        <v>0</v>
      </c>
      <c r="KJ33">
        <f t="shared" si="363"/>
        <v>0</v>
      </c>
      <c r="KK33">
        <f t="shared" si="364"/>
        <v>0</v>
      </c>
      <c r="KL33">
        <f t="shared" si="365"/>
        <v>0</v>
      </c>
      <c r="KM33">
        <f t="shared" si="366"/>
        <v>0</v>
      </c>
      <c r="KN33">
        <f t="shared" si="367"/>
        <v>1</v>
      </c>
      <c r="KO33">
        <f t="shared" si="368"/>
        <v>0</v>
      </c>
      <c r="KP33">
        <f t="shared" si="369"/>
        <v>0</v>
      </c>
      <c r="KQ33">
        <f t="shared" si="370"/>
        <v>0</v>
      </c>
      <c r="KR33">
        <f t="shared" si="371"/>
        <v>0</v>
      </c>
      <c r="KS33">
        <f t="shared" si="372"/>
        <v>0</v>
      </c>
      <c r="KT33">
        <f t="shared" si="373"/>
        <v>0</v>
      </c>
      <c r="KU33">
        <f t="shared" si="374"/>
        <v>0</v>
      </c>
      <c r="KV33">
        <f t="shared" si="375"/>
        <v>0</v>
      </c>
      <c r="KW33">
        <f t="shared" si="376"/>
        <v>0</v>
      </c>
      <c r="KX33">
        <f t="shared" si="377"/>
        <v>0</v>
      </c>
      <c r="KY33">
        <f t="shared" si="378"/>
        <v>0</v>
      </c>
      <c r="KZ33">
        <f t="shared" si="379"/>
        <v>0</v>
      </c>
      <c r="LA33">
        <f t="shared" si="380"/>
        <v>0</v>
      </c>
      <c r="LB33">
        <f t="shared" si="381"/>
        <v>0</v>
      </c>
      <c r="LC33">
        <f t="shared" si="382"/>
        <v>0</v>
      </c>
      <c r="LD33">
        <f t="shared" si="383"/>
        <v>0</v>
      </c>
      <c r="LE33">
        <f t="shared" si="384"/>
        <v>0</v>
      </c>
      <c r="LF33">
        <f t="shared" si="385"/>
        <v>0</v>
      </c>
      <c r="LG33">
        <f t="shared" si="386"/>
        <v>0</v>
      </c>
      <c r="LH33">
        <f t="shared" si="387"/>
        <v>0</v>
      </c>
      <c r="LI33">
        <f t="shared" si="388"/>
        <v>0</v>
      </c>
      <c r="LJ33">
        <f t="shared" si="389"/>
        <v>0</v>
      </c>
      <c r="LK33">
        <f t="shared" si="390"/>
        <v>0</v>
      </c>
      <c r="LL33">
        <f t="shared" si="391"/>
        <v>0</v>
      </c>
      <c r="LN33">
        <f t="shared" si="392"/>
        <v>1</v>
      </c>
      <c r="LQ33">
        <f t="shared" ref="LQ33:LR33" si="663">COUNTIFS($NG34:$NL43,NG43)</f>
        <v>2</v>
      </c>
      <c r="LR33">
        <f t="shared" si="663"/>
        <v>1</v>
      </c>
      <c r="LS33">
        <f t="shared" si="466"/>
        <v>1</v>
      </c>
      <c r="LT33">
        <f t="shared" si="467"/>
        <v>1</v>
      </c>
      <c r="LU33">
        <f t="shared" si="468"/>
        <v>3</v>
      </c>
      <c r="LV33">
        <f t="shared" si="394"/>
        <v>3</v>
      </c>
      <c r="LX33" s="5">
        <f t="shared" ref="LX33:MC33" si="664">COUNTIFS($NG33:$NL42,NG43)</f>
        <v>1</v>
      </c>
      <c r="LY33" s="5">
        <f t="shared" si="664"/>
        <v>0</v>
      </c>
      <c r="LZ33" s="5">
        <f t="shared" si="664"/>
        <v>1</v>
      </c>
      <c r="MA33" s="5">
        <f t="shared" si="664"/>
        <v>0</v>
      </c>
      <c r="MB33" s="5">
        <f t="shared" si="664"/>
        <v>2</v>
      </c>
      <c r="MC33" s="5">
        <f t="shared" si="664"/>
        <v>2</v>
      </c>
      <c r="MD33" s="5"/>
      <c r="ME33" s="5">
        <f t="shared" si="395"/>
        <v>0</v>
      </c>
      <c r="MF33" s="5">
        <f t="shared" si="396"/>
        <v>0</v>
      </c>
      <c r="MG33" s="5">
        <f t="shared" si="469"/>
        <v>1</v>
      </c>
      <c r="MH33" s="5">
        <f t="shared" si="470"/>
        <v>0</v>
      </c>
      <c r="MI33" s="5">
        <f t="shared" si="397"/>
        <v>0</v>
      </c>
      <c r="MJ33" s="5">
        <f t="shared" si="398"/>
        <v>0</v>
      </c>
      <c r="MK33" s="5"/>
      <c r="ML33" s="20">
        <f t="shared" si="471"/>
        <v>1</v>
      </c>
      <c r="MN33" s="4">
        <f t="shared" si="499"/>
        <v>0</v>
      </c>
      <c r="MO33" s="4">
        <f t="shared" si="500"/>
        <v>0</v>
      </c>
      <c r="MP33" s="4">
        <f t="shared" si="501"/>
        <v>1</v>
      </c>
      <c r="MQ33" s="4">
        <f t="shared" si="502"/>
        <v>0</v>
      </c>
      <c r="MR33" s="4">
        <f t="shared" si="503"/>
        <v>0</v>
      </c>
      <c r="MS33" s="4">
        <f t="shared" si="504"/>
        <v>0</v>
      </c>
      <c r="MU33">
        <f t="shared" si="472"/>
        <v>0</v>
      </c>
      <c r="MV33">
        <f t="shared" si="400"/>
        <v>1</v>
      </c>
      <c r="MW33">
        <f t="shared" si="473"/>
        <v>1</v>
      </c>
      <c r="MX33">
        <f>IF(COUNTIFS($NG34:$NL42,NJ43)&gt;0,0,1)</f>
        <v>1</v>
      </c>
      <c r="MY33">
        <f t="shared" si="485"/>
        <v>0</v>
      </c>
      <c r="MZ33">
        <f t="shared" si="486"/>
        <v>0</v>
      </c>
      <c r="NA33">
        <f t="shared" si="402"/>
        <v>2</v>
      </c>
      <c r="NB33">
        <f t="shared" si="403"/>
        <v>3</v>
      </c>
      <c r="NC33">
        <f t="shared" si="404"/>
        <v>1</v>
      </c>
      <c r="ND33">
        <f t="shared" si="405"/>
        <v>33</v>
      </c>
      <c r="NE33">
        <f>COUNTIFS(RN$2:RN$206,ND33)</f>
        <v>0</v>
      </c>
      <c r="NG33" s="16">
        <v>17</v>
      </c>
      <c r="NH33" s="16">
        <v>29</v>
      </c>
      <c r="NI33" s="16">
        <v>35</v>
      </c>
      <c r="NJ33" s="16">
        <v>37</v>
      </c>
      <c r="NK33" s="16">
        <v>44</v>
      </c>
      <c r="NL33" s="16">
        <v>47</v>
      </c>
      <c r="NM33" s="16"/>
      <c r="NN33" s="1">
        <f t="shared" si="406"/>
        <v>1</v>
      </c>
      <c r="NO33" s="1">
        <f t="shared" si="407"/>
        <v>1</v>
      </c>
      <c r="NP33" s="30">
        <f t="shared" si="408"/>
        <v>2</v>
      </c>
      <c r="NQ33" s="16"/>
      <c r="NR33" s="1">
        <f t="shared" si="409"/>
        <v>12</v>
      </c>
      <c r="NS33" s="1">
        <f t="shared" si="410"/>
        <v>6</v>
      </c>
      <c r="NT33" s="1">
        <f t="shared" si="411"/>
        <v>2</v>
      </c>
      <c r="NU33" s="1">
        <f t="shared" si="412"/>
        <v>7</v>
      </c>
      <c r="NV33" s="1">
        <f t="shared" si="413"/>
        <v>3</v>
      </c>
      <c r="NW33" s="1"/>
      <c r="NX33" s="1">
        <f t="shared" si="414"/>
        <v>5</v>
      </c>
      <c r="NY33" s="1"/>
      <c r="NZ33" s="1">
        <f t="shared" si="415"/>
        <v>2</v>
      </c>
      <c r="OA33" s="1">
        <f t="shared" si="255"/>
        <v>3</v>
      </c>
      <c r="OB33" s="1">
        <f t="shared" si="256"/>
        <v>4</v>
      </c>
      <c r="OC33" s="1">
        <f t="shared" si="257"/>
        <v>4</v>
      </c>
      <c r="OD33" s="1">
        <f t="shared" si="258"/>
        <v>5</v>
      </c>
      <c r="OE33" s="1">
        <f t="shared" si="259"/>
        <v>5</v>
      </c>
      <c r="OF33" s="1"/>
      <c r="OG33" s="1">
        <f t="shared" si="631"/>
        <v>4</v>
      </c>
      <c r="OH33" s="1"/>
      <c r="OI33" s="1">
        <f t="shared" si="474"/>
        <v>10</v>
      </c>
      <c r="OJ33" s="1">
        <f t="shared" si="417"/>
        <v>2</v>
      </c>
      <c r="OK33" s="1">
        <f t="shared" si="418"/>
        <v>0</v>
      </c>
      <c r="OL33" s="1">
        <f t="shared" si="419"/>
        <v>1</v>
      </c>
      <c r="OM33" s="1">
        <f t="shared" si="420"/>
        <v>3</v>
      </c>
      <c r="ON33" s="1">
        <f t="shared" si="421"/>
        <v>8</v>
      </c>
      <c r="OO33" s="1"/>
      <c r="OP33" s="1">
        <f t="shared" si="621"/>
        <v>1</v>
      </c>
      <c r="OQ33" s="1">
        <f t="shared" si="622"/>
        <v>5</v>
      </c>
      <c r="OR33" s="1">
        <f t="shared" si="623"/>
        <v>5</v>
      </c>
      <c r="OS33" s="33">
        <f t="shared" si="624"/>
        <v>5</v>
      </c>
      <c r="OT33" s="1">
        <f t="shared" si="625"/>
        <v>0</v>
      </c>
      <c r="OU33" s="1">
        <f t="shared" si="426"/>
        <v>0</v>
      </c>
      <c r="OV33" s="19">
        <f t="shared" si="260"/>
        <v>6</v>
      </c>
      <c r="OW33" s="1"/>
      <c r="OX33" s="19">
        <f t="shared" si="636"/>
        <v>5</v>
      </c>
      <c r="OY33" s="1">
        <f t="shared" si="637"/>
        <v>5</v>
      </c>
      <c r="OZ33" s="1"/>
      <c r="PA33" s="1">
        <f t="shared" si="262"/>
        <v>5</v>
      </c>
      <c r="PB33" s="1"/>
      <c r="PC33" s="1"/>
      <c r="PD33" s="19">
        <f t="shared" si="263"/>
        <v>5</v>
      </c>
      <c r="PE33" s="1"/>
      <c r="PF33" s="24">
        <f t="shared" si="264"/>
        <v>0</v>
      </c>
      <c r="PH33" s="16"/>
      <c r="PI33" s="1">
        <f t="shared" si="476"/>
        <v>10</v>
      </c>
      <c r="PJ33" s="19">
        <f t="shared" si="265"/>
        <v>1</v>
      </c>
      <c r="PK33" s="1">
        <f t="shared" si="429"/>
        <v>2</v>
      </c>
      <c r="PL33" s="19">
        <f t="shared" si="266"/>
        <v>2</v>
      </c>
      <c r="PM33" s="1">
        <f t="shared" si="477"/>
        <v>0</v>
      </c>
      <c r="PN33" s="19">
        <f t="shared" si="267"/>
        <v>0</v>
      </c>
      <c r="PO33" s="1">
        <f t="shared" si="430"/>
        <v>1</v>
      </c>
      <c r="PP33" s="19">
        <f t="shared" si="268"/>
        <v>2</v>
      </c>
      <c r="PQ33" s="1">
        <f t="shared" si="431"/>
        <v>3</v>
      </c>
      <c r="PR33" s="19">
        <f t="shared" si="269"/>
        <v>2</v>
      </c>
      <c r="PS33" s="1">
        <f t="shared" si="432"/>
        <v>8</v>
      </c>
      <c r="PT33" s="19">
        <f t="shared" si="270"/>
        <v>1</v>
      </c>
      <c r="PV33" s="1">
        <f t="shared" si="271"/>
        <v>100</v>
      </c>
      <c r="PW33" s="1">
        <f t="shared" si="272"/>
        <v>100</v>
      </c>
      <c r="PX33" s="1">
        <f t="shared" si="273"/>
        <v>10</v>
      </c>
      <c r="PY33" s="1">
        <f t="shared" si="274"/>
        <v>100</v>
      </c>
      <c r="PZ33" s="1">
        <f t="shared" si="275"/>
        <v>100</v>
      </c>
      <c r="QA33" s="1">
        <f t="shared" si="276"/>
        <v>100</v>
      </c>
      <c r="QB33" s="1"/>
      <c r="QC33" s="1">
        <f t="shared" si="277"/>
        <v>100</v>
      </c>
      <c r="QD33" s="1">
        <f t="shared" si="278"/>
        <v>100</v>
      </c>
      <c r="QE33" s="1">
        <f t="shared" si="279"/>
        <v>7</v>
      </c>
      <c r="QF33" s="1">
        <f t="shared" si="280"/>
        <v>2</v>
      </c>
      <c r="QG33" s="1">
        <f t="shared" si="281"/>
        <v>100</v>
      </c>
      <c r="QH33" s="1">
        <f t="shared" si="282"/>
        <v>100</v>
      </c>
      <c r="QI33" s="1"/>
      <c r="QJ33" s="1">
        <f t="shared" si="283"/>
        <v>100</v>
      </c>
      <c r="QK33" s="1">
        <f t="shared" si="284"/>
        <v>100</v>
      </c>
      <c r="QL33" s="1">
        <f t="shared" si="285"/>
        <v>100</v>
      </c>
      <c r="QM33" s="1">
        <f t="shared" si="286"/>
        <v>100</v>
      </c>
      <c r="QN33" s="1">
        <f t="shared" si="287"/>
        <v>100</v>
      </c>
      <c r="QO33" s="1">
        <f t="shared" si="288"/>
        <v>100</v>
      </c>
      <c r="QP33" s="1"/>
      <c r="QQ33" s="1">
        <f t="shared" si="289"/>
        <v>100</v>
      </c>
      <c r="QR33" s="1">
        <f t="shared" si="290"/>
        <v>100</v>
      </c>
      <c r="QS33" s="1">
        <f t="shared" si="291"/>
        <v>9</v>
      </c>
      <c r="QT33" s="1">
        <f t="shared" si="292"/>
        <v>100</v>
      </c>
      <c r="QU33" s="1">
        <f t="shared" si="293"/>
        <v>1</v>
      </c>
      <c r="QV33" s="1">
        <f t="shared" si="294"/>
        <v>100</v>
      </c>
      <c r="QW33" s="1"/>
      <c r="QX33" s="1">
        <f t="shared" si="295"/>
        <v>100</v>
      </c>
      <c r="QY33" s="1">
        <f t="shared" si="296"/>
        <v>100</v>
      </c>
      <c r="QZ33" s="1">
        <f t="shared" si="297"/>
        <v>100</v>
      </c>
      <c r="RA33" s="1">
        <f t="shared" si="298"/>
        <v>100</v>
      </c>
      <c r="RB33" s="1">
        <f t="shared" si="299"/>
        <v>3</v>
      </c>
      <c r="RC33" s="1">
        <f t="shared" si="300"/>
        <v>100</v>
      </c>
      <c r="RD33" s="1"/>
      <c r="RE33" s="1">
        <f t="shared" si="301"/>
        <v>100</v>
      </c>
      <c r="RF33" s="1">
        <f t="shared" si="302"/>
        <v>100</v>
      </c>
      <c r="RG33" s="1">
        <f t="shared" si="303"/>
        <v>100</v>
      </c>
      <c r="RH33" s="1">
        <f t="shared" si="304"/>
        <v>100</v>
      </c>
      <c r="RI33" s="1">
        <f t="shared" si="305"/>
        <v>8</v>
      </c>
      <c r="RJ33" s="1">
        <f t="shared" si="306"/>
        <v>100</v>
      </c>
      <c r="RK33" s="16"/>
      <c r="RL33">
        <f>SUM(IF(FREQUENCY(NG34:NL42,NG34:NL42)&gt;0,1))</f>
        <v>33</v>
      </c>
      <c r="RM33">
        <f t="shared" si="478"/>
        <v>27</v>
      </c>
      <c r="RN33">
        <f t="shared" si="659"/>
        <v>24</v>
      </c>
      <c r="RO33">
        <f t="shared" ref="RO33:TU33" si="665">IF(COUNTIFS($NG33:$NL42,RO$1),"x",RO$1)</f>
        <v>1</v>
      </c>
      <c r="RP33">
        <f t="shared" si="665"/>
        <v>2</v>
      </c>
      <c r="RQ33" t="str">
        <f t="shared" si="665"/>
        <v>x</v>
      </c>
      <c r="RR33" t="str">
        <f t="shared" si="665"/>
        <v>x</v>
      </c>
      <c r="RS33" t="str">
        <f t="shared" si="665"/>
        <v>x</v>
      </c>
      <c r="RT33">
        <f t="shared" si="665"/>
        <v>6</v>
      </c>
      <c r="RU33">
        <f t="shared" si="665"/>
        <v>7</v>
      </c>
      <c r="RV33" t="str">
        <f t="shared" si="665"/>
        <v>x</v>
      </c>
      <c r="RW33">
        <f t="shared" si="665"/>
        <v>9</v>
      </c>
      <c r="RX33">
        <f t="shared" si="665"/>
        <v>10</v>
      </c>
      <c r="RY33" t="str">
        <f t="shared" si="665"/>
        <v>x</v>
      </c>
      <c r="RZ33">
        <f t="shared" si="665"/>
        <v>12</v>
      </c>
      <c r="SA33" t="str">
        <f t="shared" si="665"/>
        <v>x</v>
      </c>
      <c r="SB33" t="str">
        <f t="shared" si="665"/>
        <v>x</v>
      </c>
      <c r="SC33" t="str">
        <f t="shared" si="665"/>
        <v>x</v>
      </c>
      <c r="SD33" t="str">
        <f t="shared" si="665"/>
        <v>x</v>
      </c>
      <c r="SE33" t="str">
        <f t="shared" si="665"/>
        <v>x</v>
      </c>
      <c r="SF33">
        <f t="shared" si="665"/>
        <v>18</v>
      </c>
      <c r="SG33">
        <f t="shared" si="665"/>
        <v>19</v>
      </c>
      <c r="SH33" t="str">
        <f t="shared" si="665"/>
        <v>x</v>
      </c>
      <c r="SI33" t="str">
        <f t="shared" si="665"/>
        <v>x</v>
      </c>
      <c r="SJ33" t="str">
        <f t="shared" si="665"/>
        <v>x</v>
      </c>
      <c r="SK33" t="str">
        <f t="shared" si="665"/>
        <v>x</v>
      </c>
      <c r="SL33" t="str">
        <f t="shared" si="665"/>
        <v>x</v>
      </c>
      <c r="SM33">
        <f t="shared" si="665"/>
        <v>25</v>
      </c>
      <c r="SN33" t="str">
        <f t="shared" si="665"/>
        <v>x</v>
      </c>
      <c r="SO33" t="str">
        <f t="shared" si="665"/>
        <v>x</v>
      </c>
      <c r="SP33" t="str">
        <f t="shared" si="665"/>
        <v>x</v>
      </c>
      <c r="SQ33" t="str">
        <f t="shared" si="665"/>
        <v>x</v>
      </c>
      <c r="SR33">
        <f t="shared" si="665"/>
        <v>30</v>
      </c>
      <c r="SS33">
        <f t="shared" si="665"/>
        <v>31</v>
      </c>
      <c r="ST33">
        <f t="shared" si="665"/>
        <v>32</v>
      </c>
      <c r="SU33">
        <f t="shared" si="665"/>
        <v>33</v>
      </c>
      <c r="SV33" t="str">
        <f t="shared" si="665"/>
        <v>x</v>
      </c>
      <c r="SW33" t="str">
        <f t="shared" si="665"/>
        <v>x</v>
      </c>
      <c r="SX33" t="str">
        <f t="shared" si="665"/>
        <v>x</v>
      </c>
      <c r="SY33" t="str">
        <f t="shared" si="665"/>
        <v>x</v>
      </c>
      <c r="SZ33">
        <f t="shared" si="665"/>
        <v>38</v>
      </c>
      <c r="TA33" t="str">
        <f t="shared" si="665"/>
        <v>x</v>
      </c>
      <c r="TB33">
        <f t="shared" si="665"/>
        <v>40</v>
      </c>
      <c r="TC33">
        <f t="shared" si="665"/>
        <v>41</v>
      </c>
      <c r="TD33">
        <f t="shared" si="665"/>
        <v>42</v>
      </c>
      <c r="TE33">
        <f t="shared" si="665"/>
        <v>43</v>
      </c>
      <c r="TF33" t="str">
        <f t="shared" si="665"/>
        <v>x</v>
      </c>
      <c r="TG33">
        <f t="shared" si="665"/>
        <v>45</v>
      </c>
      <c r="TH33" t="str">
        <f t="shared" si="665"/>
        <v>x</v>
      </c>
      <c r="TI33" t="str">
        <f t="shared" si="665"/>
        <v>x</v>
      </c>
      <c r="TJ33" t="str">
        <f t="shared" si="665"/>
        <v>x</v>
      </c>
      <c r="TK33">
        <f t="shared" si="665"/>
        <v>49</v>
      </c>
      <c r="TL33" t="str">
        <f t="shared" si="665"/>
        <v>x</v>
      </c>
      <c r="TM33">
        <f t="shared" si="665"/>
        <v>51</v>
      </c>
      <c r="TN33" t="str">
        <f t="shared" si="665"/>
        <v>x</v>
      </c>
      <c r="TO33" t="str">
        <f t="shared" si="665"/>
        <v>x</v>
      </c>
      <c r="TP33">
        <f t="shared" si="665"/>
        <v>54</v>
      </c>
      <c r="TQ33" t="str">
        <f t="shared" si="665"/>
        <v>x</v>
      </c>
      <c r="TR33">
        <f t="shared" si="665"/>
        <v>56</v>
      </c>
      <c r="TS33" t="str">
        <f t="shared" si="665"/>
        <v>x</v>
      </c>
      <c r="TT33" t="str">
        <f t="shared" si="665"/>
        <v>x</v>
      </c>
      <c r="TU33" t="str">
        <f t="shared" si="665"/>
        <v>x</v>
      </c>
      <c r="TV33">
        <f t="shared" si="436"/>
        <v>27</v>
      </c>
      <c r="TW33">
        <f t="shared" ref="TW33:WC33" si="666">IF(COUNTIFS($NG33:$NL41,TW$1),"x",TW$1)</f>
        <v>1</v>
      </c>
      <c r="TX33">
        <f t="shared" si="666"/>
        <v>2</v>
      </c>
      <c r="TY33" t="str">
        <f t="shared" si="666"/>
        <v>x</v>
      </c>
      <c r="TZ33" t="str">
        <f t="shared" si="666"/>
        <v>x</v>
      </c>
      <c r="UA33" t="str">
        <f t="shared" si="666"/>
        <v>x</v>
      </c>
      <c r="UB33">
        <f t="shared" si="666"/>
        <v>6</v>
      </c>
      <c r="UC33">
        <f t="shared" si="666"/>
        <v>7</v>
      </c>
      <c r="UD33" t="str">
        <f t="shared" si="666"/>
        <v>x</v>
      </c>
      <c r="UE33">
        <f t="shared" si="666"/>
        <v>9</v>
      </c>
      <c r="UF33">
        <f t="shared" si="666"/>
        <v>10</v>
      </c>
      <c r="UG33" t="str">
        <f t="shared" si="666"/>
        <v>x</v>
      </c>
      <c r="UH33">
        <f t="shared" si="666"/>
        <v>12</v>
      </c>
      <c r="UI33" t="str">
        <f t="shared" si="666"/>
        <v>x</v>
      </c>
      <c r="UJ33" t="str">
        <f t="shared" si="666"/>
        <v>x</v>
      </c>
      <c r="UK33" t="str">
        <f t="shared" si="666"/>
        <v>x</v>
      </c>
      <c r="UL33" t="str">
        <f t="shared" si="666"/>
        <v>x</v>
      </c>
      <c r="UM33" t="str">
        <f t="shared" si="666"/>
        <v>x</v>
      </c>
      <c r="UN33">
        <f t="shared" si="666"/>
        <v>18</v>
      </c>
      <c r="UO33">
        <f t="shared" si="666"/>
        <v>19</v>
      </c>
      <c r="UP33" t="str">
        <f t="shared" si="666"/>
        <v>x</v>
      </c>
      <c r="UQ33" t="str">
        <f t="shared" si="666"/>
        <v>x</v>
      </c>
      <c r="UR33" t="str">
        <f t="shared" si="666"/>
        <v>x</v>
      </c>
      <c r="US33" t="str">
        <f t="shared" si="666"/>
        <v>x</v>
      </c>
      <c r="UT33">
        <f t="shared" si="666"/>
        <v>24</v>
      </c>
      <c r="UU33">
        <f t="shared" si="666"/>
        <v>25</v>
      </c>
      <c r="UV33" t="str">
        <f t="shared" si="666"/>
        <v>x</v>
      </c>
      <c r="UW33" t="str">
        <f t="shared" si="666"/>
        <v>x</v>
      </c>
      <c r="UX33" t="str">
        <f t="shared" si="666"/>
        <v>x</v>
      </c>
      <c r="UY33" t="str">
        <f t="shared" si="666"/>
        <v>x</v>
      </c>
      <c r="UZ33">
        <f t="shared" si="666"/>
        <v>30</v>
      </c>
      <c r="VA33">
        <f t="shared" si="666"/>
        <v>31</v>
      </c>
      <c r="VB33">
        <f t="shared" si="666"/>
        <v>32</v>
      </c>
      <c r="VC33">
        <f t="shared" si="666"/>
        <v>33</v>
      </c>
      <c r="VD33" t="str">
        <f t="shared" si="666"/>
        <v>x</v>
      </c>
      <c r="VE33" t="str">
        <f t="shared" si="666"/>
        <v>x</v>
      </c>
      <c r="VF33" t="str">
        <f t="shared" si="666"/>
        <v>x</v>
      </c>
      <c r="VG33" t="str">
        <f t="shared" si="666"/>
        <v>x</v>
      </c>
      <c r="VH33">
        <f t="shared" si="666"/>
        <v>38</v>
      </c>
      <c r="VI33">
        <f t="shared" si="666"/>
        <v>39</v>
      </c>
      <c r="VJ33">
        <f t="shared" si="666"/>
        <v>40</v>
      </c>
      <c r="VK33">
        <f t="shared" si="666"/>
        <v>41</v>
      </c>
      <c r="VL33">
        <f t="shared" si="666"/>
        <v>42</v>
      </c>
      <c r="VM33">
        <f t="shared" si="666"/>
        <v>43</v>
      </c>
      <c r="VN33" t="str">
        <f t="shared" si="666"/>
        <v>x</v>
      </c>
      <c r="VO33">
        <f t="shared" si="666"/>
        <v>45</v>
      </c>
      <c r="VP33" t="str">
        <f t="shared" si="666"/>
        <v>x</v>
      </c>
      <c r="VQ33" t="str">
        <f t="shared" si="666"/>
        <v>x</v>
      </c>
      <c r="VR33">
        <f t="shared" si="666"/>
        <v>48</v>
      </c>
      <c r="VS33">
        <f t="shared" si="666"/>
        <v>49</v>
      </c>
      <c r="VT33" t="str">
        <f t="shared" si="666"/>
        <v>x</v>
      </c>
      <c r="VU33">
        <f t="shared" si="666"/>
        <v>51</v>
      </c>
      <c r="VV33" t="str">
        <f t="shared" si="666"/>
        <v>x</v>
      </c>
      <c r="VW33" t="str">
        <f t="shared" si="666"/>
        <v>x</v>
      </c>
      <c r="VX33">
        <f t="shared" si="666"/>
        <v>54</v>
      </c>
      <c r="VY33" t="str">
        <f t="shared" si="666"/>
        <v>x</v>
      </c>
      <c r="VZ33">
        <f t="shared" si="666"/>
        <v>56</v>
      </c>
      <c r="WA33" t="str">
        <f t="shared" si="666"/>
        <v>x</v>
      </c>
      <c r="WB33" t="str">
        <f t="shared" si="666"/>
        <v>x</v>
      </c>
      <c r="WC33" t="str">
        <f t="shared" si="666"/>
        <v>x</v>
      </c>
      <c r="WE33">
        <f>COUNTIFS(NG33:NL33,"&lt;10")</f>
        <v>0</v>
      </c>
      <c r="WF33">
        <f t="shared" si="438"/>
        <v>1</v>
      </c>
      <c r="WG33">
        <f t="shared" si="309"/>
        <v>1</v>
      </c>
      <c r="WH33">
        <f t="shared" si="310"/>
        <v>2</v>
      </c>
      <c r="WI33">
        <f t="shared" si="311"/>
        <v>2</v>
      </c>
      <c r="WJ33">
        <f t="shared" si="312"/>
        <v>0</v>
      </c>
      <c r="WL33" s="1">
        <f t="shared" si="439"/>
        <v>10</v>
      </c>
      <c r="WM33" s="1">
        <f t="shared" si="440"/>
        <v>2</v>
      </c>
      <c r="WN33" s="1">
        <f t="shared" si="441"/>
        <v>0</v>
      </c>
      <c r="WO33" s="1">
        <f t="shared" si="442"/>
        <v>1</v>
      </c>
      <c r="WP33" s="1">
        <f t="shared" si="443"/>
        <v>3</v>
      </c>
      <c r="WQ33" s="1">
        <f t="shared" si="444"/>
        <v>8</v>
      </c>
      <c r="WS33">
        <f t="shared" si="445"/>
        <v>10</v>
      </c>
      <c r="WT33">
        <f t="shared" si="446"/>
        <v>2</v>
      </c>
      <c r="WU33">
        <f t="shared" si="447"/>
        <v>100</v>
      </c>
      <c r="WV33">
        <f t="shared" si="448"/>
        <v>1</v>
      </c>
      <c r="WW33">
        <f t="shared" si="449"/>
        <v>3</v>
      </c>
      <c r="WX33">
        <f t="shared" si="450"/>
        <v>8</v>
      </c>
      <c r="WZ33" s="4">
        <f t="shared" si="451"/>
        <v>1</v>
      </c>
      <c r="XB33" s="3">
        <f t="shared" si="452"/>
        <v>10</v>
      </c>
      <c r="XD33" s="3">
        <f t="shared" si="453"/>
        <v>3</v>
      </c>
      <c r="XE33" s="4">
        <f t="shared" si="454"/>
        <v>5</v>
      </c>
      <c r="XG33" s="4">
        <f t="shared" si="455"/>
        <v>0.6</v>
      </c>
      <c r="XI33" s="4">
        <v>0.4</v>
      </c>
      <c r="XK33">
        <f t="shared" si="456"/>
        <v>3</v>
      </c>
      <c r="XM33">
        <f t="shared" si="482"/>
        <v>0</v>
      </c>
      <c r="XN33">
        <f t="shared" si="457"/>
        <v>0</v>
      </c>
      <c r="XO33" s="1">
        <f t="shared" si="458"/>
        <v>2</v>
      </c>
      <c r="XP33">
        <f t="shared" si="459"/>
        <v>0</v>
      </c>
      <c r="XR33">
        <f t="shared" si="460"/>
        <v>0</v>
      </c>
    </row>
    <row r="34" spans="4:642">
      <c r="D34" s="4">
        <f t="shared" si="118"/>
        <v>0</v>
      </c>
      <c r="E34" s="4">
        <f t="shared" si="119"/>
        <v>0</v>
      </c>
      <c r="F34" s="4">
        <f t="shared" si="120"/>
        <v>19</v>
      </c>
      <c r="G34" s="4">
        <f t="shared" si="121"/>
        <v>0</v>
      </c>
      <c r="H34" s="4">
        <f t="shared" si="122"/>
        <v>23</v>
      </c>
      <c r="I34" s="4">
        <f t="shared" si="123"/>
        <v>0</v>
      </c>
      <c r="J34" s="4">
        <f t="shared" si="124"/>
        <v>0</v>
      </c>
      <c r="K34" s="4">
        <f t="shared" si="125"/>
        <v>0</v>
      </c>
      <c r="L34" s="4">
        <f t="shared" si="126"/>
        <v>0</v>
      </c>
      <c r="M34" s="4">
        <f t="shared" si="314"/>
        <v>0</v>
      </c>
      <c r="N34" s="4">
        <f t="shared" si="127"/>
        <v>0</v>
      </c>
      <c r="O34" s="4">
        <f t="shared" si="128"/>
        <v>0</v>
      </c>
      <c r="P34" s="4">
        <f t="shared" si="129"/>
        <v>0</v>
      </c>
      <c r="Q34" s="4">
        <f t="shared" si="130"/>
        <v>0</v>
      </c>
      <c r="R34" s="4">
        <f t="shared" si="131"/>
        <v>0</v>
      </c>
      <c r="S34" s="4">
        <f t="shared" si="132"/>
        <v>0</v>
      </c>
      <c r="T34" s="4">
        <f t="shared" si="133"/>
        <v>0</v>
      </c>
      <c r="U34" s="4">
        <f t="shared" si="134"/>
        <v>0</v>
      </c>
      <c r="V34" s="4">
        <f t="shared" si="135"/>
        <v>0</v>
      </c>
      <c r="W34" s="4">
        <f t="shared" si="136"/>
        <v>0</v>
      </c>
      <c r="X34" s="4">
        <f t="shared" si="137"/>
        <v>0</v>
      </c>
      <c r="Y34" s="4">
        <f t="shared" si="138"/>
        <v>0</v>
      </c>
      <c r="Z34" s="4">
        <f t="shared" si="139"/>
        <v>0</v>
      </c>
      <c r="AA34" s="4">
        <f t="shared" si="140"/>
        <v>0</v>
      </c>
      <c r="AB34" s="4">
        <f t="shared" si="141"/>
        <v>0</v>
      </c>
      <c r="AC34" s="4">
        <f t="shared" si="142"/>
        <v>0</v>
      </c>
      <c r="AD34" s="4">
        <f t="shared" si="143"/>
        <v>0</v>
      </c>
      <c r="AE34" s="4">
        <f t="shared" si="144"/>
        <v>20</v>
      </c>
      <c r="AF34" s="4">
        <f t="shared" si="145"/>
        <v>0</v>
      </c>
      <c r="AG34" s="4">
        <f t="shared" si="146"/>
        <v>0</v>
      </c>
      <c r="AH34" s="4">
        <f t="shared" si="147"/>
        <v>0</v>
      </c>
      <c r="AI34" s="4">
        <f t="shared" si="148"/>
        <v>0</v>
      </c>
      <c r="AJ34" s="4">
        <f t="shared" si="149"/>
        <v>0</v>
      </c>
      <c r="AK34" s="4">
        <f t="shared" si="150"/>
        <v>19</v>
      </c>
      <c r="AL34" s="4">
        <f t="shared" si="151"/>
        <v>0</v>
      </c>
      <c r="AM34" s="4">
        <f t="shared" si="152"/>
        <v>0</v>
      </c>
      <c r="AN34" s="4">
        <f t="shared" si="153"/>
        <v>17</v>
      </c>
      <c r="AO34" s="4">
        <f t="shared" si="154"/>
        <v>0</v>
      </c>
      <c r="AP34" s="4">
        <f t="shared" si="155"/>
        <v>0</v>
      </c>
      <c r="AQ34" s="4">
        <f t="shared" si="156"/>
        <v>0</v>
      </c>
      <c r="AR34" s="4">
        <f t="shared" si="157"/>
        <v>0</v>
      </c>
      <c r="AS34" s="4">
        <f t="shared" si="158"/>
        <v>0</v>
      </c>
      <c r="AT34" s="4">
        <f t="shared" si="159"/>
        <v>0</v>
      </c>
      <c r="AU34" s="4">
        <f t="shared" si="160"/>
        <v>0</v>
      </c>
      <c r="AV34" s="4">
        <f t="shared" si="161"/>
        <v>0</v>
      </c>
      <c r="AW34" s="4">
        <f t="shared" si="162"/>
        <v>0</v>
      </c>
      <c r="AX34" s="4">
        <f t="shared" si="163"/>
        <v>0</v>
      </c>
      <c r="AY34" s="4">
        <f t="shared" si="164"/>
        <v>0</v>
      </c>
      <c r="AZ34" s="4">
        <f t="shared" si="165"/>
        <v>0</v>
      </c>
      <c r="BA34" s="4">
        <f t="shared" si="166"/>
        <v>0</v>
      </c>
      <c r="BB34" s="4">
        <f t="shared" si="167"/>
        <v>0</v>
      </c>
      <c r="BC34" s="4">
        <f t="shared" si="168"/>
        <v>0</v>
      </c>
      <c r="BD34" s="4">
        <f t="shared" si="169"/>
        <v>21</v>
      </c>
      <c r="BE34" s="4">
        <f t="shared" si="170"/>
        <v>0</v>
      </c>
      <c r="BF34" s="4">
        <f t="shared" si="171"/>
        <v>0</v>
      </c>
      <c r="BG34" s="4">
        <f t="shared" si="172"/>
        <v>0</v>
      </c>
      <c r="BH34" s="4">
        <f t="shared" si="173"/>
        <v>0</v>
      </c>
      <c r="BI34" s="4">
        <f t="shared" si="174"/>
        <v>0</v>
      </c>
      <c r="BJ34" s="4">
        <f t="shared" si="175"/>
        <v>0</v>
      </c>
      <c r="BK34" s="4">
        <f t="shared" si="315"/>
        <v>19.833333333333332</v>
      </c>
      <c r="BL34" s="4">
        <f t="shared" si="316"/>
        <v>17.593220338983052</v>
      </c>
      <c r="BM34" s="4">
        <f t="shared" si="317"/>
        <v>24.630508474576271</v>
      </c>
      <c r="BN34" s="4">
        <f t="shared" si="318"/>
        <v>10.555932203389832</v>
      </c>
      <c r="BO34" s="4">
        <f t="shared" si="319"/>
        <v>17.593220338983052</v>
      </c>
      <c r="BP34" s="4">
        <f t="shared" si="320"/>
        <v>1038</v>
      </c>
      <c r="BQ34" s="4">
        <f>COUNTIFS($NG34:$NL$206,EF$1)</f>
        <v>12</v>
      </c>
      <c r="BR34" s="4">
        <f>COUNTIFS($NG34:$NL$206,EG$1)</f>
        <v>21</v>
      </c>
      <c r="BS34" s="4">
        <f>COUNTIFS($NG34:$NL$206,EH$1)</f>
        <v>19</v>
      </c>
      <c r="BT34" s="4">
        <f>COUNTIFS($NG34:$NL$206,EI$1)</f>
        <v>20</v>
      </c>
      <c r="BU34" s="4">
        <f>COUNTIFS($NG34:$NL$206,EJ$1)</f>
        <v>23</v>
      </c>
      <c r="BV34" s="4">
        <f>COUNTIFS($NG34:$NL$206,EK$1)</f>
        <v>16</v>
      </c>
      <c r="BW34" s="4">
        <f>COUNTIFS($NG34:$NL$206,EL$1)</f>
        <v>12</v>
      </c>
      <c r="BX34" s="4">
        <f>COUNTIFS($NG34:$NL$206,EM$1)</f>
        <v>15</v>
      </c>
      <c r="BY34" s="4">
        <f>COUNTIFS($NG34:$NL$206,EN$1)</f>
        <v>24</v>
      </c>
      <c r="BZ34" s="4">
        <f>COUNTIFS($NG34:$NL$206,EO$1)</f>
        <v>22</v>
      </c>
      <c r="CA34" s="4">
        <f>COUNTIFS($NG34:$NL$206,EP$1)</f>
        <v>23</v>
      </c>
      <c r="CB34" s="4">
        <f>COUNTIFS($NG34:$NL$206,EQ$1)</f>
        <v>21</v>
      </c>
      <c r="CC34" s="4">
        <f>COUNTIFS($NG34:$NL$206,ER$1)</f>
        <v>11</v>
      </c>
      <c r="CD34" s="4">
        <f>COUNTIFS($NG34:$NL$206,ES$1)</f>
        <v>15</v>
      </c>
      <c r="CE34" s="4">
        <f>COUNTIFS($NG34:$NL$206,ET$1)</f>
        <v>19</v>
      </c>
      <c r="CF34" s="4">
        <f>COUNTIFS($NG34:$NL$206,EU$1)</f>
        <v>15</v>
      </c>
      <c r="CG34" s="4">
        <f>COUNTIFS($NG34:$NL$206,EV$1)</f>
        <v>25</v>
      </c>
      <c r="CH34" s="4">
        <f>COUNTIFS($NG34:$NL$206,EW$1)</f>
        <v>12</v>
      </c>
      <c r="CI34" s="4">
        <f>COUNTIFS($NG34:$NL$206,EX$1)</f>
        <v>21</v>
      </c>
      <c r="CJ34" s="4">
        <f>COUNTIFS($NG34:$NL$206,EY$1)</f>
        <v>17</v>
      </c>
      <c r="CK34" s="4">
        <f>COUNTIFS($NG34:$NL$206,EZ$1)</f>
        <v>20</v>
      </c>
      <c r="CL34" s="4">
        <f>COUNTIFS($NG34:$NL$206,FA$1)</f>
        <v>20</v>
      </c>
      <c r="CM34" s="4">
        <f>COUNTIFS($NG34:$NL$206,FB$1)</f>
        <v>16</v>
      </c>
      <c r="CN34" s="4">
        <f>COUNTIFS($NG34:$NL$206,FC$1)</f>
        <v>13</v>
      </c>
      <c r="CO34" s="4">
        <f>COUNTIFS($NG34:$NL$206,FD$1)</f>
        <v>19</v>
      </c>
      <c r="CP34" s="4">
        <f>COUNTIFS($NG34:$NL$206,FE$1)</f>
        <v>15</v>
      </c>
      <c r="CQ34" s="4">
        <f>COUNTIFS($NG34:$NL$206,FF$1)</f>
        <v>25</v>
      </c>
      <c r="CR34" s="4">
        <f>COUNTIFS($NG34:$NL$206,FG$1)</f>
        <v>20</v>
      </c>
      <c r="CS34" s="4">
        <f>COUNTIFS($NG34:$NL$206,FH$1)</f>
        <v>20</v>
      </c>
      <c r="CT34" s="4">
        <f>COUNTIFS($NG34:$NL$206,FI$1)</f>
        <v>21</v>
      </c>
      <c r="CU34" s="4">
        <f>COUNTIFS($NG34:$NL$206,FJ$1)</f>
        <v>21</v>
      </c>
      <c r="CV34" s="4">
        <f>COUNTIFS($NG34:$NL$206,FK$1)</f>
        <v>11</v>
      </c>
      <c r="CW34" s="4">
        <f>COUNTIFS($NG34:$NL$206,FL$1)</f>
        <v>12</v>
      </c>
      <c r="CX34" s="4">
        <f>COUNTIFS($NG34:$NL$206,FM$1)</f>
        <v>19</v>
      </c>
      <c r="CY34" s="4">
        <f>COUNTIFS($NG34:$NL$206,FN$1)</f>
        <v>18</v>
      </c>
      <c r="CZ34" s="4">
        <f>COUNTIFS($NG34:$NL$206,FO$1)</f>
        <v>12</v>
      </c>
      <c r="DA34" s="4">
        <f>COUNTIFS($NG34:$NL$206,FP$1)</f>
        <v>17</v>
      </c>
      <c r="DB34" s="4">
        <f>COUNTIFS($NG34:$NL$206,FQ$1)</f>
        <v>14</v>
      </c>
      <c r="DC34" s="4">
        <f>COUNTIFS($NG34:$NL$206,FR$1)</f>
        <v>15</v>
      </c>
      <c r="DD34" s="4">
        <f>COUNTIFS($NG34:$NL$206,FS$1)</f>
        <v>11</v>
      </c>
      <c r="DE34" s="4">
        <f>COUNTIFS($NG34:$NL$206,FT$1)</f>
        <v>19</v>
      </c>
      <c r="DF34" s="4">
        <f>COUNTIFS($NG34:$NL$206,FU$1)</f>
        <v>16</v>
      </c>
      <c r="DG34" s="4">
        <f>COUNTIFS($NG34:$NL$206,FV$1)</f>
        <v>16</v>
      </c>
      <c r="DH34" s="4">
        <f>COUNTIFS($NG34:$NL$206,FW$1)</f>
        <v>20</v>
      </c>
      <c r="DI34" s="4">
        <f>COUNTIFS($NG34:$NL$206,FX$1)</f>
        <v>19</v>
      </c>
      <c r="DJ34" s="4">
        <f>COUNTIFS($NG34:$NL$206,FY$1)</f>
        <v>18</v>
      </c>
      <c r="DK34" s="4">
        <f>COUNTIFS($NG34:$NL$206,FZ$1)</f>
        <v>10</v>
      </c>
      <c r="DL34" s="4">
        <f>COUNTIFS($NG34:$NL$206,GA$1)</f>
        <v>16</v>
      </c>
      <c r="DM34" s="4">
        <f>COUNTIFS($NG34:$NL$206,GB$1)</f>
        <v>10</v>
      </c>
      <c r="DN34" s="4">
        <f>COUNTIFS($NG34:$NL$206,GC$1)</f>
        <v>23</v>
      </c>
      <c r="DO34" s="4">
        <f>COUNTIFS($NG34:$NL$206,GD$1)</f>
        <v>10</v>
      </c>
      <c r="DP34" s="4">
        <f>COUNTIFS($NG34:$NL$206,GE$1)</f>
        <v>25</v>
      </c>
      <c r="DQ34" s="4">
        <f>COUNTIFS($NG34:$NL$206,GF$1)</f>
        <v>21</v>
      </c>
      <c r="DR34" s="4">
        <f>COUNTIFS($NG34:$NL$206,GG$1)</f>
        <v>12</v>
      </c>
      <c r="DS34" s="4">
        <f>COUNTIFS($NG34:$NL$206,GH$1)</f>
        <v>22</v>
      </c>
      <c r="DT34" s="4">
        <f>COUNTIFS($NG34:$NL$206,GI$1)</f>
        <v>14</v>
      </c>
      <c r="DU34" s="4">
        <f>COUNTIFS($NG34:$NL$206,GJ$1)</f>
        <v>20</v>
      </c>
      <c r="DV34" s="4">
        <f>COUNTIFS($NG34:$NL$206,GK$1)</f>
        <v>21</v>
      </c>
      <c r="DW34" s="4">
        <f>COUNTIFS($NG34:$NL$206,GL$1)</f>
        <v>24</v>
      </c>
      <c r="DZ34" s="4">
        <f t="shared" si="550"/>
        <v>35</v>
      </c>
      <c r="EA34" s="4">
        <f t="shared" si="551"/>
        <v>19</v>
      </c>
      <c r="EB34" s="4">
        <f t="shared" si="552"/>
        <v>13</v>
      </c>
      <c r="EC34" s="4">
        <f t="shared" si="553"/>
        <v>3</v>
      </c>
      <c r="ED34" s="4">
        <f t="shared" si="554"/>
        <v>0</v>
      </c>
      <c r="EF34" s="4">
        <f t="shared" ref="EF34:GL34" si="667">COUNTIFS($NG34:$NL43,EF$1)</f>
        <v>0</v>
      </c>
      <c r="EG34" s="4">
        <f t="shared" si="667"/>
        <v>0</v>
      </c>
      <c r="EH34" s="4">
        <f t="shared" si="667"/>
        <v>1</v>
      </c>
      <c r="EI34" s="4">
        <f t="shared" si="667"/>
        <v>2</v>
      </c>
      <c r="EJ34" s="4">
        <f t="shared" si="667"/>
        <v>2</v>
      </c>
      <c r="EK34" s="4">
        <f t="shared" si="667"/>
        <v>0</v>
      </c>
      <c r="EL34" s="4">
        <f t="shared" si="667"/>
        <v>0</v>
      </c>
      <c r="EM34" s="4">
        <f t="shared" si="667"/>
        <v>1</v>
      </c>
      <c r="EN34" s="4">
        <f t="shared" si="667"/>
        <v>1</v>
      </c>
      <c r="EO34" s="4">
        <f t="shared" si="667"/>
        <v>0</v>
      </c>
      <c r="EP34" s="4">
        <f t="shared" si="667"/>
        <v>1</v>
      </c>
      <c r="EQ34" s="4">
        <f t="shared" si="667"/>
        <v>0</v>
      </c>
      <c r="ER34" s="4">
        <f t="shared" si="667"/>
        <v>1</v>
      </c>
      <c r="ES34" s="4">
        <f t="shared" si="667"/>
        <v>1</v>
      </c>
      <c r="ET34" s="4">
        <f t="shared" si="667"/>
        <v>2</v>
      </c>
      <c r="EU34" s="4">
        <f t="shared" si="667"/>
        <v>1</v>
      </c>
      <c r="EV34" s="4">
        <f t="shared" si="667"/>
        <v>1</v>
      </c>
      <c r="EW34" s="4">
        <f t="shared" si="667"/>
        <v>1</v>
      </c>
      <c r="EX34" s="4">
        <f t="shared" si="667"/>
        <v>0</v>
      </c>
      <c r="EY34" s="4">
        <f t="shared" si="667"/>
        <v>2</v>
      </c>
      <c r="EZ34" s="4">
        <f t="shared" si="667"/>
        <v>3</v>
      </c>
      <c r="FA34" s="4">
        <f t="shared" si="667"/>
        <v>2</v>
      </c>
      <c r="FB34" s="4">
        <f t="shared" si="667"/>
        <v>2</v>
      </c>
      <c r="FC34" s="4">
        <f t="shared" si="667"/>
        <v>1</v>
      </c>
      <c r="FD34" s="4">
        <f t="shared" si="667"/>
        <v>0</v>
      </c>
      <c r="FE34" s="4">
        <f t="shared" si="667"/>
        <v>2</v>
      </c>
      <c r="FF34" s="4">
        <f t="shared" si="667"/>
        <v>2</v>
      </c>
      <c r="FG34" s="4">
        <f t="shared" si="667"/>
        <v>1</v>
      </c>
      <c r="FH34" s="4">
        <f t="shared" si="667"/>
        <v>2</v>
      </c>
      <c r="FI34" s="4">
        <f t="shared" si="667"/>
        <v>0</v>
      </c>
      <c r="FJ34" s="4">
        <f t="shared" si="667"/>
        <v>0</v>
      </c>
      <c r="FK34" s="4">
        <f t="shared" si="667"/>
        <v>0</v>
      </c>
      <c r="FL34" s="4">
        <f t="shared" si="667"/>
        <v>0</v>
      </c>
      <c r="FM34" s="4">
        <f t="shared" si="667"/>
        <v>2</v>
      </c>
      <c r="FN34" s="4">
        <f t="shared" si="667"/>
        <v>0</v>
      </c>
      <c r="FO34" s="4">
        <f t="shared" si="667"/>
        <v>1</v>
      </c>
      <c r="FP34" s="4">
        <f t="shared" si="667"/>
        <v>2</v>
      </c>
      <c r="FQ34" s="4">
        <f t="shared" si="667"/>
        <v>0</v>
      </c>
      <c r="FR34" s="4">
        <f t="shared" si="667"/>
        <v>1</v>
      </c>
      <c r="FS34" s="4">
        <f t="shared" si="667"/>
        <v>0</v>
      </c>
      <c r="FT34" s="4">
        <f t="shared" si="667"/>
        <v>0</v>
      </c>
      <c r="FU34" s="4">
        <f t="shared" si="667"/>
        <v>0</v>
      </c>
      <c r="FV34" s="4">
        <f t="shared" si="667"/>
        <v>0</v>
      </c>
      <c r="FW34" s="4">
        <f t="shared" si="667"/>
        <v>2</v>
      </c>
      <c r="FX34" s="4">
        <f t="shared" si="667"/>
        <v>0</v>
      </c>
      <c r="FY34" s="4">
        <f t="shared" si="667"/>
        <v>1</v>
      </c>
      <c r="FZ34" s="4">
        <f t="shared" si="667"/>
        <v>1</v>
      </c>
      <c r="GA34" s="4">
        <f t="shared" si="667"/>
        <v>1</v>
      </c>
      <c r="GB34" s="4">
        <f t="shared" si="667"/>
        <v>0</v>
      </c>
      <c r="GC34" s="4">
        <f t="shared" si="667"/>
        <v>1</v>
      </c>
      <c r="GD34" s="4">
        <f t="shared" si="667"/>
        <v>0</v>
      </c>
      <c r="GE34" s="4">
        <f t="shared" si="667"/>
        <v>3</v>
      </c>
      <c r="GF34" s="4">
        <f t="shared" si="667"/>
        <v>6</v>
      </c>
      <c r="GG34" s="4">
        <f t="shared" si="667"/>
        <v>0</v>
      </c>
      <c r="GH34" s="4">
        <f t="shared" si="667"/>
        <v>1</v>
      </c>
      <c r="GI34" s="4">
        <f t="shared" si="667"/>
        <v>0</v>
      </c>
      <c r="GJ34" s="4">
        <f t="shared" si="667"/>
        <v>3</v>
      </c>
      <c r="GK34" s="4">
        <f t="shared" si="667"/>
        <v>1</v>
      </c>
      <c r="GL34" s="4">
        <f t="shared" si="667"/>
        <v>2</v>
      </c>
      <c r="GM34">
        <f t="shared" si="556"/>
        <v>60</v>
      </c>
      <c r="GO34">
        <f t="shared" si="326"/>
        <v>1</v>
      </c>
      <c r="GP34">
        <f t="shared" si="508"/>
        <v>0</v>
      </c>
      <c r="GQ34">
        <f t="shared" si="509"/>
        <v>0</v>
      </c>
      <c r="GR34">
        <f t="shared" si="510"/>
        <v>0</v>
      </c>
      <c r="GS34">
        <f t="shared" si="511"/>
        <v>0</v>
      </c>
      <c r="GT34">
        <f t="shared" si="512"/>
        <v>0</v>
      </c>
      <c r="GU34">
        <f t="shared" si="513"/>
        <v>1</v>
      </c>
      <c r="GV34" s="1">
        <f t="shared" si="329"/>
        <v>4</v>
      </c>
      <c r="GW34">
        <f t="shared" si="330"/>
        <v>0</v>
      </c>
      <c r="GX34">
        <f t="shared" si="181"/>
        <v>0</v>
      </c>
      <c r="GY34">
        <f t="shared" si="182"/>
        <v>0</v>
      </c>
      <c r="GZ34">
        <f t="shared" si="183"/>
        <v>0</v>
      </c>
      <c r="HA34">
        <f t="shared" si="184"/>
        <v>0</v>
      </c>
      <c r="HB34">
        <f t="shared" si="185"/>
        <v>0</v>
      </c>
      <c r="HC34">
        <f t="shared" si="186"/>
        <v>0</v>
      </c>
      <c r="HD34">
        <f t="shared" si="187"/>
        <v>0</v>
      </c>
      <c r="HE34">
        <f t="shared" si="188"/>
        <v>0</v>
      </c>
      <c r="HF34">
        <f t="shared" si="189"/>
        <v>0</v>
      </c>
      <c r="HG34">
        <f t="shared" si="190"/>
        <v>0</v>
      </c>
      <c r="HH34">
        <f t="shared" si="191"/>
        <v>0</v>
      </c>
      <c r="HI34">
        <f t="shared" si="192"/>
        <v>0</v>
      </c>
      <c r="HJ34">
        <f t="shared" si="193"/>
        <v>0</v>
      </c>
      <c r="HK34">
        <f t="shared" si="194"/>
        <v>0</v>
      </c>
      <c r="HL34">
        <f t="shared" si="195"/>
        <v>0</v>
      </c>
      <c r="HM34">
        <f t="shared" si="196"/>
        <v>0</v>
      </c>
      <c r="HN34">
        <f t="shared" si="197"/>
        <v>0</v>
      </c>
      <c r="HO34">
        <f t="shared" si="198"/>
        <v>0</v>
      </c>
      <c r="HP34">
        <f t="shared" si="199"/>
        <v>0</v>
      </c>
      <c r="HQ34">
        <f t="shared" si="200"/>
        <v>0</v>
      </c>
      <c r="HR34">
        <f t="shared" si="201"/>
        <v>0</v>
      </c>
      <c r="HS34">
        <f t="shared" si="202"/>
        <v>0</v>
      </c>
      <c r="HT34">
        <f t="shared" ref="HT34:HT65" si="668">IF(AND(SL34&lt;&gt;"x",SL35="x"),1,0)</f>
        <v>0</v>
      </c>
      <c r="HU34">
        <f t="shared" si="204"/>
        <v>0</v>
      </c>
      <c r="HV34">
        <f t="shared" si="205"/>
        <v>0</v>
      </c>
      <c r="HW34">
        <f t="shared" si="206"/>
        <v>0</v>
      </c>
      <c r="HX34">
        <f t="shared" si="207"/>
        <v>0</v>
      </c>
      <c r="HY34">
        <f t="shared" si="208"/>
        <v>0</v>
      </c>
      <c r="HZ34">
        <f t="shared" si="209"/>
        <v>0</v>
      </c>
      <c r="IA34">
        <f t="shared" si="210"/>
        <v>0</v>
      </c>
      <c r="IB34">
        <f t="shared" si="211"/>
        <v>0</v>
      </c>
      <c r="IC34">
        <f t="shared" si="212"/>
        <v>0</v>
      </c>
      <c r="ID34">
        <f t="shared" si="213"/>
        <v>0</v>
      </c>
      <c r="IE34">
        <f t="shared" si="214"/>
        <v>0</v>
      </c>
      <c r="IF34">
        <f t="shared" si="215"/>
        <v>0</v>
      </c>
      <c r="IG34">
        <f t="shared" si="216"/>
        <v>0</v>
      </c>
      <c r="IH34">
        <f t="shared" si="217"/>
        <v>0</v>
      </c>
      <c r="II34">
        <f t="shared" si="218"/>
        <v>0</v>
      </c>
      <c r="IJ34">
        <f t="shared" si="219"/>
        <v>0</v>
      </c>
      <c r="IK34">
        <f t="shared" si="220"/>
        <v>0</v>
      </c>
      <c r="IL34">
        <f t="shared" si="221"/>
        <v>0</v>
      </c>
      <c r="IM34">
        <f t="shared" si="222"/>
        <v>0</v>
      </c>
      <c r="IN34">
        <f t="shared" si="223"/>
        <v>0</v>
      </c>
      <c r="IO34">
        <f t="shared" si="224"/>
        <v>1</v>
      </c>
      <c r="IP34">
        <f t="shared" si="225"/>
        <v>0</v>
      </c>
      <c r="IQ34">
        <f t="shared" ref="IQ34:IQ65" si="669">IF(AND(TI34&lt;&gt;"x",TI35="x"),1,0)</f>
        <v>0</v>
      </c>
      <c r="IR34">
        <f t="shared" si="227"/>
        <v>0</v>
      </c>
      <c r="IS34">
        <f t="shared" si="228"/>
        <v>0</v>
      </c>
      <c r="IT34">
        <f t="shared" si="229"/>
        <v>0</v>
      </c>
      <c r="IU34">
        <f t="shared" si="230"/>
        <v>0</v>
      </c>
      <c r="IV34">
        <f t="shared" si="231"/>
        <v>0</v>
      </c>
      <c r="IW34">
        <f t="shared" si="232"/>
        <v>0</v>
      </c>
      <c r="IX34">
        <f t="shared" si="233"/>
        <v>1</v>
      </c>
      <c r="IY34">
        <f t="shared" si="234"/>
        <v>0</v>
      </c>
      <c r="IZ34">
        <f t="shared" si="235"/>
        <v>0</v>
      </c>
      <c r="JA34">
        <f t="shared" si="236"/>
        <v>0</v>
      </c>
      <c r="JB34">
        <f t="shared" si="331"/>
        <v>0</v>
      </c>
      <c r="JC34">
        <f t="shared" si="332"/>
        <v>0</v>
      </c>
      <c r="JF34">
        <f t="shared" si="333"/>
        <v>0</v>
      </c>
      <c r="JG34">
        <f t="shared" si="334"/>
        <v>0</v>
      </c>
      <c r="JH34">
        <f t="shared" si="335"/>
        <v>1</v>
      </c>
      <c r="JI34">
        <f t="shared" si="336"/>
        <v>0</v>
      </c>
      <c r="JJ34">
        <f t="shared" si="337"/>
        <v>0</v>
      </c>
      <c r="JK34">
        <f t="shared" si="338"/>
        <v>0</v>
      </c>
      <c r="JL34">
        <f t="shared" si="339"/>
        <v>0</v>
      </c>
      <c r="JM34">
        <f t="shared" si="340"/>
        <v>0</v>
      </c>
      <c r="JN34">
        <f t="shared" si="341"/>
        <v>0</v>
      </c>
      <c r="JO34">
        <f t="shared" si="342"/>
        <v>0</v>
      </c>
      <c r="JP34">
        <f t="shared" si="343"/>
        <v>0</v>
      </c>
      <c r="JQ34">
        <f t="shared" si="344"/>
        <v>0</v>
      </c>
      <c r="JR34">
        <f t="shared" si="345"/>
        <v>0</v>
      </c>
      <c r="JS34">
        <f t="shared" si="346"/>
        <v>0</v>
      </c>
      <c r="JT34">
        <f t="shared" si="347"/>
        <v>0</v>
      </c>
      <c r="JU34">
        <f t="shared" si="348"/>
        <v>0</v>
      </c>
      <c r="JV34">
        <f t="shared" si="349"/>
        <v>0</v>
      </c>
      <c r="JW34">
        <f t="shared" si="350"/>
        <v>0</v>
      </c>
      <c r="JX34">
        <f t="shared" si="351"/>
        <v>0</v>
      </c>
      <c r="JY34">
        <f t="shared" si="352"/>
        <v>0</v>
      </c>
      <c r="JZ34">
        <f t="shared" si="353"/>
        <v>0</v>
      </c>
      <c r="KA34">
        <f t="shared" si="354"/>
        <v>0</v>
      </c>
      <c r="KB34">
        <f t="shared" si="355"/>
        <v>0</v>
      </c>
      <c r="KC34">
        <f t="shared" si="356"/>
        <v>0</v>
      </c>
      <c r="KD34">
        <f t="shared" si="357"/>
        <v>0</v>
      </c>
      <c r="KE34">
        <f t="shared" si="358"/>
        <v>0</v>
      </c>
      <c r="KF34">
        <f t="shared" si="359"/>
        <v>0</v>
      </c>
      <c r="KG34">
        <f t="shared" si="360"/>
        <v>1</v>
      </c>
      <c r="KH34">
        <f t="shared" si="361"/>
        <v>0</v>
      </c>
      <c r="KI34">
        <f t="shared" si="362"/>
        <v>0</v>
      </c>
      <c r="KJ34">
        <f t="shared" si="363"/>
        <v>0</v>
      </c>
      <c r="KK34">
        <f t="shared" si="364"/>
        <v>0</v>
      </c>
      <c r="KL34">
        <f t="shared" si="365"/>
        <v>0</v>
      </c>
      <c r="KM34">
        <f t="shared" si="366"/>
        <v>0</v>
      </c>
      <c r="KN34">
        <f t="shared" si="367"/>
        <v>0</v>
      </c>
      <c r="KO34">
        <f t="shared" si="368"/>
        <v>0</v>
      </c>
      <c r="KP34">
        <f t="shared" si="369"/>
        <v>0</v>
      </c>
      <c r="KQ34">
        <f t="shared" si="370"/>
        <v>0</v>
      </c>
      <c r="KR34">
        <f t="shared" si="371"/>
        <v>0</v>
      </c>
      <c r="KS34">
        <f t="shared" si="372"/>
        <v>0</v>
      </c>
      <c r="KT34">
        <f t="shared" si="373"/>
        <v>0</v>
      </c>
      <c r="KU34">
        <f t="shared" si="374"/>
        <v>0</v>
      </c>
      <c r="KV34">
        <f t="shared" si="375"/>
        <v>0</v>
      </c>
      <c r="KW34">
        <f t="shared" si="376"/>
        <v>0</v>
      </c>
      <c r="KX34">
        <f t="shared" si="377"/>
        <v>0</v>
      </c>
      <c r="KY34">
        <f t="shared" si="378"/>
        <v>0</v>
      </c>
      <c r="KZ34">
        <f t="shared" si="379"/>
        <v>0</v>
      </c>
      <c r="LA34">
        <f t="shared" si="380"/>
        <v>0</v>
      </c>
      <c r="LB34">
        <f t="shared" si="381"/>
        <v>0</v>
      </c>
      <c r="LC34">
        <f t="shared" si="382"/>
        <v>0</v>
      </c>
      <c r="LD34">
        <f t="shared" si="383"/>
        <v>0</v>
      </c>
      <c r="LE34">
        <f t="shared" si="384"/>
        <v>0</v>
      </c>
      <c r="LF34">
        <f t="shared" si="385"/>
        <v>0</v>
      </c>
      <c r="LG34">
        <f t="shared" si="386"/>
        <v>0</v>
      </c>
      <c r="LH34">
        <f t="shared" si="387"/>
        <v>0</v>
      </c>
      <c r="LI34">
        <f t="shared" si="388"/>
        <v>0</v>
      </c>
      <c r="LJ34">
        <f t="shared" si="389"/>
        <v>0</v>
      </c>
      <c r="LK34">
        <f t="shared" si="390"/>
        <v>0</v>
      </c>
      <c r="LL34">
        <f t="shared" si="391"/>
        <v>0</v>
      </c>
      <c r="LN34">
        <f t="shared" si="392"/>
        <v>2</v>
      </c>
      <c r="LQ34">
        <f t="shared" ref="LQ34:LR34" si="670">COUNTIFS($NG35:$NL44,NG44)</f>
        <v>2</v>
      </c>
      <c r="LR34">
        <f t="shared" si="670"/>
        <v>2</v>
      </c>
      <c r="LS34">
        <f t="shared" si="466"/>
        <v>3</v>
      </c>
      <c r="LT34">
        <f t="shared" si="467"/>
        <v>3</v>
      </c>
      <c r="LU34">
        <f t="shared" si="468"/>
        <v>1</v>
      </c>
      <c r="LV34">
        <f t="shared" si="394"/>
        <v>1</v>
      </c>
      <c r="LX34" s="5">
        <f t="shared" ref="LX34:MC34" si="671">COUNTIFS($NG34:$NL43,NG44)</f>
        <v>1</v>
      </c>
      <c r="LY34" s="5">
        <f t="shared" si="671"/>
        <v>1</v>
      </c>
      <c r="LZ34" s="5">
        <f t="shared" si="671"/>
        <v>2</v>
      </c>
      <c r="MA34" s="5">
        <f t="shared" si="671"/>
        <v>2</v>
      </c>
      <c r="MB34" s="5">
        <f t="shared" si="671"/>
        <v>0</v>
      </c>
      <c r="MC34" s="5">
        <f t="shared" si="671"/>
        <v>0</v>
      </c>
      <c r="MD34" s="5"/>
      <c r="ME34" s="5">
        <f t="shared" si="395"/>
        <v>0</v>
      </c>
      <c r="MF34" s="5">
        <f t="shared" si="396"/>
        <v>0</v>
      </c>
      <c r="MG34" s="5">
        <f t="shared" si="469"/>
        <v>0</v>
      </c>
      <c r="MH34" s="5">
        <f t="shared" si="470"/>
        <v>0</v>
      </c>
      <c r="MI34" s="5">
        <f t="shared" si="397"/>
        <v>0</v>
      </c>
      <c r="MJ34" s="5">
        <f t="shared" si="398"/>
        <v>0</v>
      </c>
      <c r="MK34" s="5"/>
      <c r="ML34" s="20">
        <f t="shared" si="471"/>
        <v>0</v>
      </c>
      <c r="MN34" s="4">
        <f t="shared" si="499"/>
        <v>0</v>
      </c>
      <c r="MO34" s="4">
        <f t="shared" si="500"/>
        <v>0</v>
      </c>
      <c r="MP34" s="4">
        <f t="shared" si="501"/>
        <v>0</v>
      </c>
      <c r="MQ34" s="4">
        <f t="shared" si="502"/>
        <v>0</v>
      </c>
      <c r="MR34" s="4">
        <f t="shared" si="503"/>
        <v>0</v>
      </c>
      <c r="MS34" s="4">
        <f t="shared" si="504"/>
        <v>0</v>
      </c>
      <c r="MU34">
        <f t="shared" si="472"/>
        <v>0</v>
      </c>
      <c r="MV34">
        <f t="shared" si="400"/>
        <v>0</v>
      </c>
      <c r="MW34">
        <f t="shared" ref="MW34:MW65" si="672">IF(COUNTIFS($NG35:$NL43,NI44)&gt;0,0,1)</f>
        <v>0</v>
      </c>
      <c r="MX34">
        <f t="shared" si="401"/>
        <v>0</v>
      </c>
      <c r="MY34">
        <f t="shared" si="485"/>
        <v>1</v>
      </c>
      <c r="MZ34">
        <f t="shared" si="486"/>
        <v>1</v>
      </c>
      <c r="NA34">
        <f t="shared" si="402"/>
        <v>2</v>
      </c>
      <c r="NB34">
        <f t="shared" si="403"/>
        <v>2</v>
      </c>
      <c r="NC34">
        <f t="shared" si="404"/>
        <v>0</v>
      </c>
      <c r="ND34">
        <f t="shared" si="405"/>
        <v>34</v>
      </c>
      <c r="NE34">
        <f>COUNTIFS(RN$2:RN$206,ND34)</f>
        <v>0</v>
      </c>
      <c r="NG34" s="16">
        <v>3</v>
      </c>
      <c r="NH34" s="16">
        <v>5</v>
      </c>
      <c r="NI34" s="16">
        <v>28</v>
      </c>
      <c r="NJ34" s="16">
        <v>34</v>
      </c>
      <c r="NK34" s="16">
        <v>37</v>
      </c>
      <c r="NL34" s="16">
        <v>53</v>
      </c>
      <c r="NM34" s="16"/>
      <c r="NN34" s="1">
        <f t="shared" si="406"/>
        <v>1</v>
      </c>
      <c r="NO34" s="1">
        <f t="shared" si="407"/>
        <v>1</v>
      </c>
      <c r="NP34" s="30">
        <f t="shared" si="408"/>
        <v>2</v>
      </c>
      <c r="NQ34" s="16"/>
      <c r="NR34" s="1">
        <f t="shared" si="409"/>
        <v>2</v>
      </c>
      <c r="NS34" s="1">
        <f t="shared" si="410"/>
        <v>23</v>
      </c>
      <c r="NT34" s="1">
        <f t="shared" si="411"/>
        <v>6</v>
      </c>
      <c r="NU34" s="1">
        <f t="shared" si="412"/>
        <v>3</v>
      </c>
      <c r="NV34" s="1">
        <f t="shared" si="413"/>
        <v>16</v>
      </c>
      <c r="NW34" s="1"/>
      <c r="NX34" s="1">
        <f t="shared" si="414"/>
        <v>5</v>
      </c>
      <c r="NY34" s="1"/>
      <c r="NZ34" s="1">
        <f t="shared" si="415"/>
        <v>1</v>
      </c>
      <c r="OA34" s="1">
        <f t="shared" si="255"/>
        <v>1</v>
      </c>
      <c r="OB34" s="1">
        <f t="shared" si="256"/>
        <v>3</v>
      </c>
      <c r="OC34" s="1">
        <f t="shared" si="257"/>
        <v>4</v>
      </c>
      <c r="OD34" s="1">
        <f t="shared" si="258"/>
        <v>4</v>
      </c>
      <c r="OE34" s="1">
        <f t="shared" si="259"/>
        <v>6</v>
      </c>
      <c r="OF34" s="1"/>
      <c r="OG34" s="1">
        <f t="shared" si="631"/>
        <v>4</v>
      </c>
      <c r="OH34" s="1"/>
      <c r="OI34" s="1">
        <f t="shared" si="474"/>
        <v>0</v>
      </c>
      <c r="OJ34" s="1">
        <f t="shared" si="417"/>
        <v>2</v>
      </c>
      <c r="OK34" s="1">
        <f t="shared" si="418"/>
        <v>0</v>
      </c>
      <c r="OL34" s="1">
        <f t="shared" si="419"/>
        <v>2</v>
      </c>
      <c r="OM34" s="1">
        <f t="shared" si="420"/>
        <v>8</v>
      </c>
      <c r="ON34" s="1">
        <f t="shared" si="421"/>
        <v>1</v>
      </c>
      <c r="OO34" s="1"/>
      <c r="OP34" s="1">
        <f t="shared" si="621"/>
        <v>2</v>
      </c>
      <c r="OQ34" s="1">
        <f t="shared" si="622"/>
        <v>4</v>
      </c>
      <c r="OR34" s="1">
        <f t="shared" si="623"/>
        <v>3</v>
      </c>
      <c r="OS34" s="1">
        <f t="shared" si="624"/>
        <v>4</v>
      </c>
      <c r="OT34" s="1">
        <f t="shared" si="625"/>
        <v>-1</v>
      </c>
      <c r="OU34" s="1">
        <f t="shared" si="426"/>
        <v>1</v>
      </c>
      <c r="OV34" s="19">
        <f t="shared" ref="OV34:OV66" si="673">SUMPRODUCT(1/COUNTIF(OI34:ON34,OI34:ON34))</f>
        <v>4</v>
      </c>
      <c r="OW34" s="1"/>
      <c r="OX34" s="19">
        <f t="shared" si="636"/>
        <v>4</v>
      </c>
      <c r="OY34" s="1">
        <f t="shared" si="637"/>
        <v>3</v>
      </c>
      <c r="OZ34" s="1"/>
      <c r="PA34" s="1">
        <f t="shared" ref="PA34:PA65" si="674">6-COUNTIFS(OI34:ON34,"=0")</f>
        <v>4</v>
      </c>
      <c r="PB34" s="1"/>
      <c r="PC34" s="1"/>
      <c r="PD34" s="19">
        <f t="shared" ref="PD34:PD64" si="675">IF(6-PA34&gt;1,OV34-1,PA34)</f>
        <v>3</v>
      </c>
      <c r="PE34" s="1"/>
      <c r="PF34" s="24">
        <f t="shared" ref="PF34:PF66" si="676">PD34-OX34</f>
        <v>-1</v>
      </c>
      <c r="PH34" s="16"/>
      <c r="PI34" s="1">
        <f t="shared" si="476"/>
        <v>0</v>
      </c>
      <c r="PJ34" s="19">
        <f t="shared" si="265"/>
        <v>0</v>
      </c>
      <c r="PK34" s="1">
        <f t="shared" si="429"/>
        <v>2</v>
      </c>
      <c r="PL34" s="19">
        <f t="shared" si="266"/>
        <v>1</v>
      </c>
      <c r="PM34" s="1">
        <f t="shared" si="477"/>
        <v>0</v>
      </c>
      <c r="PN34" s="19">
        <f t="shared" si="267"/>
        <v>0</v>
      </c>
      <c r="PO34" s="1">
        <f t="shared" si="430"/>
        <v>2</v>
      </c>
      <c r="PP34" s="19">
        <f t="shared" si="268"/>
        <v>1</v>
      </c>
      <c r="PQ34" s="1">
        <f t="shared" si="431"/>
        <v>8</v>
      </c>
      <c r="PR34" s="19">
        <f t="shared" si="269"/>
        <v>1</v>
      </c>
      <c r="PS34" s="1">
        <f t="shared" si="432"/>
        <v>1</v>
      </c>
      <c r="PT34" s="19">
        <f t="shared" si="270"/>
        <v>5</v>
      </c>
      <c r="PV34" s="1">
        <f t="shared" si="271"/>
        <v>100</v>
      </c>
      <c r="PW34" s="1">
        <f t="shared" si="272"/>
        <v>100</v>
      </c>
      <c r="PX34" s="1">
        <f t="shared" si="273"/>
        <v>100</v>
      </c>
      <c r="PY34" s="1">
        <f t="shared" si="274"/>
        <v>100</v>
      </c>
      <c r="PZ34" s="1">
        <f t="shared" si="275"/>
        <v>100</v>
      </c>
      <c r="QA34" s="1">
        <f t="shared" si="276"/>
        <v>100</v>
      </c>
      <c r="QB34" s="1"/>
      <c r="QC34" s="1">
        <f t="shared" si="277"/>
        <v>2</v>
      </c>
      <c r="QD34" s="1">
        <f t="shared" si="278"/>
        <v>100</v>
      </c>
      <c r="QE34" s="1">
        <f t="shared" si="279"/>
        <v>100</v>
      </c>
      <c r="QF34" s="1">
        <f t="shared" si="280"/>
        <v>100</v>
      </c>
      <c r="QG34" s="1">
        <f t="shared" si="281"/>
        <v>100</v>
      </c>
      <c r="QH34" s="1">
        <f t="shared" si="282"/>
        <v>100</v>
      </c>
      <c r="QI34" s="1"/>
      <c r="QJ34" s="1">
        <f t="shared" si="283"/>
        <v>100</v>
      </c>
      <c r="QK34" s="1">
        <f t="shared" si="284"/>
        <v>100</v>
      </c>
      <c r="QL34" s="1">
        <f t="shared" si="285"/>
        <v>100</v>
      </c>
      <c r="QM34" s="1">
        <f t="shared" si="286"/>
        <v>100</v>
      </c>
      <c r="QN34" s="1">
        <f t="shared" si="287"/>
        <v>100</v>
      </c>
      <c r="QO34" s="1">
        <f t="shared" si="288"/>
        <v>100</v>
      </c>
      <c r="QP34" s="1"/>
      <c r="QQ34" s="1">
        <f t="shared" si="289"/>
        <v>100</v>
      </c>
      <c r="QR34" s="1">
        <f t="shared" si="290"/>
        <v>100</v>
      </c>
      <c r="QS34" s="1">
        <f t="shared" si="291"/>
        <v>2</v>
      </c>
      <c r="QT34" s="1">
        <f t="shared" si="292"/>
        <v>100</v>
      </c>
      <c r="QU34" s="1">
        <f t="shared" si="293"/>
        <v>100</v>
      </c>
      <c r="QV34" s="1">
        <f t="shared" si="294"/>
        <v>100</v>
      </c>
      <c r="QW34" s="1"/>
      <c r="QX34" s="1">
        <f t="shared" si="295"/>
        <v>100</v>
      </c>
      <c r="QY34" s="1">
        <f t="shared" si="296"/>
        <v>100</v>
      </c>
      <c r="QZ34" s="1">
        <f t="shared" si="297"/>
        <v>8</v>
      </c>
      <c r="RA34" s="1">
        <f t="shared" si="298"/>
        <v>100</v>
      </c>
      <c r="RB34" s="1">
        <f t="shared" si="299"/>
        <v>100</v>
      </c>
      <c r="RC34" s="1">
        <f t="shared" si="300"/>
        <v>100</v>
      </c>
      <c r="RD34" s="1"/>
      <c r="RE34" s="1">
        <f t="shared" si="301"/>
        <v>100</v>
      </c>
      <c r="RF34" s="1">
        <f t="shared" si="302"/>
        <v>100</v>
      </c>
      <c r="RG34" s="1">
        <f t="shared" si="303"/>
        <v>100</v>
      </c>
      <c r="RH34" s="1">
        <f t="shared" si="304"/>
        <v>6</v>
      </c>
      <c r="RI34" s="1">
        <f t="shared" si="305"/>
        <v>1</v>
      </c>
      <c r="RJ34" s="1">
        <f t="shared" si="306"/>
        <v>5</v>
      </c>
      <c r="RK34" s="16"/>
      <c r="RL34">
        <f>SUM(IF(FREQUENCY(NG35:NL43,NG35:NL43)&gt;0,1))</f>
        <v>34</v>
      </c>
      <c r="RM34">
        <f t="shared" ref="RM34:RM66" si="677">TV34</f>
        <v>26</v>
      </c>
      <c r="RN34">
        <f t="shared" si="659"/>
        <v>23</v>
      </c>
      <c r="RO34">
        <f t="shared" ref="RO34:TU34" si="678">IF(COUNTIFS($NG34:$NL43,RO$1),"x",RO$1)</f>
        <v>1</v>
      </c>
      <c r="RP34">
        <f t="shared" si="678"/>
        <v>2</v>
      </c>
      <c r="RQ34" t="str">
        <f t="shared" si="678"/>
        <v>x</v>
      </c>
      <c r="RR34" t="str">
        <f t="shared" si="678"/>
        <v>x</v>
      </c>
      <c r="RS34" t="str">
        <f t="shared" si="678"/>
        <v>x</v>
      </c>
      <c r="RT34">
        <f t="shared" si="678"/>
        <v>6</v>
      </c>
      <c r="RU34">
        <f t="shared" si="678"/>
        <v>7</v>
      </c>
      <c r="RV34" t="str">
        <f t="shared" si="678"/>
        <v>x</v>
      </c>
      <c r="RW34" t="str">
        <f t="shared" si="678"/>
        <v>x</v>
      </c>
      <c r="RX34">
        <f t="shared" si="678"/>
        <v>10</v>
      </c>
      <c r="RY34" t="str">
        <f t="shared" si="678"/>
        <v>x</v>
      </c>
      <c r="RZ34">
        <f t="shared" si="678"/>
        <v>12</v>
      </c>
      <c r="SA34" t="str">
        <f t="shared" si="678"/>
        <v>x</v>
      </c>
      <c r="SB34" t="str">
        <f t="shared" si="678"/>
        <v>x</v>
      </c>
      <c r="SC34" t="str">
        <f t="shared" si="678"/>
        <v>x</v>
      </c>
      <c r="SD34" t="str">
        <f t="shared" si="678"/>
        <v>x</v>
      </c>
      <c r="SE34" t="str">
        <f t="shared" si="678"/>
        <v>x</v>
      </c>
      <c r="SF34" t="str">
        <f t="shared" si="678"/>
        <v>x</v>
      </c>
      <c r="SG34">
        <f t="shared" si="678"/>
        <v>19</v>
      </c>
      <c r="SH34" t="str">
        <f t="shared" si="678"/>
        <v>x</v>
      </c>
      <c r="SI34" t="str">
        <f t="shared" si="678"/>
        <v>x</v>
      </c>
      <c r="SJ34" t="str">
        <f t="shared" si="678"/>
        <v>x</v>
      </c>
      <c r="SK34" t="str">
        <f t="shared" si="678"/>
        <v>x</v>
      </c>
      <c r="SL34" t="str">
        <f t="shared" si="678"/>
        <v>x</v>
      </c>
      <c r="SM34">
        <f t="shared" si="678"/>
        <v>25</v>
      </c>
      <c r="SN34" t="str">
        <f t="shared" si="678"/>
        <v>x</v>
      </c>
      <c r="SO34" t="str">
        <f t="shared" si="678"/>
        <v>x</v>
      </c>
      <c r="SP34" t="str">
        <f t="shared" si="678"/>
        <v>x</v>
      </c>
      <c r="SQ34" t="str">
        <f t="shared" si="678"/>
        <v>x</v>
      </c>
      <c r="SR34">
        <f t="shared" si="678"/>
        <v>30</v>
      </c>
      <c r="SS34">
        <f t="shared" si="678"/>
        <v>31</v>
      </c>
      <c r="ST34">
        <f t="shared" si="678"/>
        <v>32</v>
      </c>
      <c r="SU34">
        <f t="shared" si="678"/>
        <v>33</v>
      </c>
      <c r="SV34" t="str">
        <f t="shared" si="678"/>
        <v>x</v>
      </c>
      <c r="SW34">
        <f t="shared" si="678"/>
        <v>35</v>
      </c>
      <c r="SX34" t="str">
        <f t="shared" si="678"/>
        <v>x</v>
      </c>
      <c r="SY34" t="str">
        <f t="shared" si="678"/>
        <v>x</v>
      </c>
      <c r="SZ34">
        <f t="shared" si="678"/>
        <v>38</v>
      </c>
      <c r="TA34" t="str">
        <f t="shared" si="678"/>
        <v>x</v>
      </c>
      <c r="TB34">
        <f t="shared" si="678"/>
        <v>40</v>
      </c>
      <c r="TC34">
        <f t="shared" si="678"/>
        <v>41</v>
      </c>
      <c r="TD34">
        <f t="shared" si="678"/>
        <v>42</v>
      </c>
      <c r="TE34">
        <f t="shared" si="678"/>
        <v>43</v>
      </c>
      <c r="TF34" t="str">
        <f t="shared" si="678"/>
        <v>x</v>
      </c>
      <c r="TG34">
        <f t="shared" si="678"/>
        <v>45</v>
      </c>
      <c r="TH34" t="str">
        <f t="shared" si="678"/>
        <v>x</v>
      </c>
      <c r="TI34" t="str">
        <f t="shared" si="678"/>
        <v>x</v>
      </c>
      <c r="TJ34" t="str">
        <f t="shared" si="678"/>
        <v>x</v>
      </c>
      <c r="TK34">
        <f t="shared" si="678"/>
        <v>49</v>
      </c>
      <c r="TL34" t="str">
        <f t="shared" si="678"/>
        <v>x</v>
      </c>
      <c r="TM34">
        <f t="shared" si="678"/>
        <v>51</v>
      </c>
      <c r="TN34" t="str">
        <f t="shared" si="678"/>
        <v>x</v>
      </c>
      <c r="TO34" t="str">
        <f t="shared" si="678"/>
        <v>x</v>
      </c>
      <c r="TP34">
        <f t="shared" si="678"/>
        <v>54</v>
      </c>
      <c r="TQ34" t="str">
        <f t="shared" si="678"/>
        <v>x</v>
      </c>
      <c r="TR34">
        <f t="shared" si="678"/>
        <v>56</v>
      </c>
      <c r="TS34" t="str">
        <f t="shared" si="678"/>
        <v>x</v>
      </c>
      <c r="TT34" t="str">
        <f t="shared" si="678"/>
        <v>x</v>
      </c>
      <c r="TU34" t="str">
        <f t="shared" si="678"/>
        <v>x</v>
      </c>
      <c r="TV34">
        <f t="shared" si="436"/>
        <v>26</v>
      </c>
      <c r="TW34">
        <f t="shared" ref="TW34:WC34" si="679">IF(COUNTIFS($NG34:$NL42,TW$1),"x",TW$1)</f>
        <v>1</v>
      </c>
      <c r="TX34">
        <f t="shared" si="679"/>
        <v>2</v>
      </c>
      <c r="TY34" t="str">
        <f t="shared" si="679"/>
        <v>x</v>
      </c>
      <c r="TZ34" t="str">
        <f t="shared" si="679"/>
        <v>x</v>
      </c>
      <c r="UA34" t="str">
        <f t="shared" si="679"/>
        <v>x</v>
      </c>
      <c r="UB34">
        <f t="shared" si="679"/>
        <v>6</v>
      </c>
      <c r="UC34">
        <f t="shared" si="679"/>
        <v>7</v>
      </c>
      <c r="UD34" t="str">
        <f t="shared" si="679"/>
        <v>x</v>
      </c>
      <c r="UE34">
        <f t="shared" si="679"/>
        <v>9</v>
      </c>
      <c r="UF34">
        <f t="shared" si="679"/>
        <v>10</v>
      </c>
      <c r="UG34" t="str">
        <f t="shared" si="679"/>
        <v>x</v>
      </c>
      <c r="UH34">
        <f t="shared" si="679"/>
        <v>12</v>
      </c>
      <c r="UI34" t="str">
        <f t="shared" si="679"/>
        <v>x</v>
      </c>
      <c r="UJ34" t="str">
        <f t="shared" si="679"/>
        <v>x</v>
      </c>
      <c r="UK34" t="str">
        <f t="shared" si="679"/>
        <v>x</v>
      </c>
      <c r="UL34" t="str">
        <f t="shared" si="679"/>
        <v>x</v>
      </c>
      <c r="UM34">
        <f t="shared" si="679"/>
        <v>17</v>
      </c>
      <c r="UN34">
        <f t="shared" si="679"/>
        <v>18</v>
      </c>
      <c r="UO34">
        <f t="shared" si="679"/>
        <v>19</v>
      </c>
      <c r="UP34" t="str">
        <f t="shared" si="679"/>
        <v>x</v>
      </c>
      <c r="UQ34" t="str">
        <f t="shared" si="679"/>
        <v>x</v>
      </c>
      <c r="UR34" t="str">
        <f t="shared" si="679"/>
        <v>x</v>
      </c>
      <c r="US34" t="str">
        <f t="shared" si="679"/>
        <v>x</v>
      </c>
      <c r="UT34" t="str">
        <f t="shared" si="679"/>
        <v>x</v>
      </c>
      <c r="UU34">
        <f t="shared" si="679"/>
        <v>25</v>
      </c>
      <c r="UV34" t="str">
        <f t="shared" si="679"/>
        <v>x</v>
      </c>
      <c r="UW34" t="str">
        <f t="shared" si="679"/>
        <v>x</v>
      </c>
      <c r="UX34" t="str">
        <f t="shared" si="679"/>
        <v>x</v>
      </c>
      <c r="UY34" t="str">
        <f t="shared" si="679"/>
        <v>x</v>
      </c>
      <c r="UZ34">
        <f t="shared" si="679"/>
        <v>30</v>
      </c>
      <c r="VA34">
        <f t="shared" si="679"/>
        <v>31</v>
      </c>
      <c r="VB34">
        <f t="shared" si="679"/>
        <v>32</v>
      </c>
      <c r="VC34">
        <f t="shared" si="679"/>
        <v>33</v>
      </c>
      <c r="VD34" t="str">
        <f t="shared" si="679"/>
        <v>x</v>
      </c>
      <c r="VE34">
        <f t="shared" si="679"/>
        <v>35</v>
      </c>
      <c r="VF34" t="str">
        <f t="shared" si="679"/>
        <v>x</v>
      </c>
      <c r="VG34" t="str">
        <f t="shared" si="679"/>
        <v>x</v>
      </c>
      <c r="VH34">
        <f t="shared" si="679"/>
        <v>38</v>
      </c>
      <c r="VI34" t="str">
        <f t="shared" si="679"/>
        <v>x</v>
      </c>
      <c r="VJ34">
        <f t="shared" si="679"/>
        <v>40</v>
      </c>
      <c r="VK34">
        <f t="shared" si="679"/>
        <v>41</v>
      </c>
      <c r="VL34">
        <f t="shared" si="679"/>
        <v>42</v>
      </c>
      <c r="VM34">
        <f t="shared" si="679"/>
        <v>43</v>
      </c>
      <c r="VN34" t="str">
        <f t="shared" si="679"/>
        <v>x</v>
      </c>
      <c r="VO34">
        <f t="shared" si="679"/>
        <v>45</v>
      </c>
      <c r="VP34" t="str">
        <f t="shared" si="679"/>
        <v>x</v>
      </c>
      <c r="VQ34" t="str">
        <f t="shared" si="679"/>
        <v>x</v>
      </c>
      <c r="VR34" t="str">
        <f t="shared" si="679"/>
        <v>x</v>
      </c>
      <c r="VS34">
        <f t="shared" si="679"/>
        <v>49</v>
      </c>
      <c r="VT34" t="str">
        <f t="shared" si="679"/>
        <v>x</v>
      </c>
      <c r="VU34">
        <f t="shared" si="679"/>
        <v>51</v>
      </c>
      <c r="VV34" t="str">
        <f t="shared" si="679"/>
        <v>x</v>
      </c>
      <c r="VW34" t="str">
        <f t="shared" si="679"/>
        <v>x</v>
      </c>
      <c r="VX34">
        <f t="shared" si="679"/>
        <v>54</v>
      </c>
      <c r="VY34" t="str">
        <f t="shared" si="679"/>
        <v>x</v>
      </c>
      <c r="VZ34">
        <f t="shared" si="679"/>
        <v>56</v>
      </c>
      <c r="WA34" t="str">
        <f t="shared" si="679"/>
        <v>x</v>
      </c>
      <c r="WB34" t="str">
        <f t="shared" si="679"/>
        <v>x</v>
      </c>
      <c r="WC34" t="str">
        <f t="shared" si="679"/>
        <v>x</v>
      </c>
      <c r="WE34">
        <f>COUNTIFS(NG34:NL34,"&lt;10")</f>
        <v>2</v>
      </c>
      <c r="WF34">
        <f t="shared" si="438"/>
        <v>0</v>
      </c>
      <c r="WG34">
        <f t="shared" si="309"/>
        <v>1</v>
      </c>
      <c r="WH34">
        <f t="shared" si="310"/>
        <v>2</v>
      </c>
      <c r="WI34">
        <f t="shared" si="311"/>
        <v>0</v>
      </c>
      <c r="WJ34">
        <f t="shared" si="312"/>
        <v>1</v>
      </c>
      <c r="WL34" s="1">
        <f t="shared" si="439"/>
        <v>0</v>
      </c>
      <c r="WM34" s="1">
        <f t="shared" si="440"/>
        <v>2</v>
      </c>
      <c r="WN34" s="1">
        <f t="shared" si="441"/>
        <v>0</v>
      </c>
      <c r="WO34" s="1">
        <f t="shared" si="442"/>
        <v>2</v>
      </c>
      <c r="WP34" s="1">
        <f t="shared" si="443"/>
        <v>8</v>
      </c>
      <c r="WQ34" s="1">
        <f t="shared" si="444"/>
        <v>1</v>
      </c>
      <c r="WS34">
        <f t="shared" si="445"/>
        <v>100</v>
      </c>
      <c r="WT34">
        <f t="shared" si="446"/>
        <v>2</v>
      </c>
      <c r="WU34">
        <f t="shared" si="447"/>
        <v>100</v>
      </c>
      <c r="WV34">
        <f t="shared" si="448"/>
        <v>2</v>
      </c>
      <c r="WW34">
        <f t="shared" si="449"/>
        <v>8</v>
      </c>
      <c r="WX34">
        <f t="shared" si="450"/>
        <v>1</v>
      </c>
      <c r="WZ34" s="4">
        <f t="shared" si="451"/>
        <v>1</v>
      </c>
      <c r="XB34" s="3">
        <f t="shared" si="452"/>
        <v>8</v>
      </c>
      <c r="XD34" s="3">
        <f t="shared" si="453"/>
        <v>3</v>
      </c>
      <c r="XE34" s="4">
        <f t="shared" si="454"/>
        <v>4</v>
      </c>
      <c r="XG34" s="4">
        <f t="shared" si="455"/>
        <v>0.75</v>
      </c>
      <c r="XI34" s="4">
        <v>0.4</v>
      </c>
      <c r="XK34">
        <f t="shared" si="456"/>
        <v>2</v>
      </c>
      <c r="XM34">
        <f t="shared" si="482"/>
        <v>0</v>
      </c>
      <c r="XN34">
        <f t="shared" si="457"/>
        <v>0</v>
      </c>
      <c r="XO34" s="1">
        <f t="shared" si="458"/>
        <v>1</v>
      </c>
      <c r="XP34">
        <f t="shared" si="459"/>
        <v>0</v>
      </c>
      <c r="XR34">
        <f t="shared" si="460"/>
        <v>0</v>
      </c>
    </row>
    <row r="35" spans="4:642">
      <c r="D35" s="4">
        <f t="shared" si="118"/>
        <v>0</v>
      </c>
      <c r="E35" s="4">
        <f t="shared" si="119"/>
        <v>0</v>
      </c>
      <c r="F35" s="4">
        <f t="shared" si="120"/>
        <v>0</v>
      </c>
      <c r="G35" s="4">
        <f t="shared" si="121"/>
        <v>0</v>
      </c>
      <c r="H35" s="4">
        <f t="shared" si="122"/>
        <v>0</v>
      </c>
      <c r="I35" s="4">
        <f t="shared" si="123"/>
        <v>0</v>
      </c>
      <c r="J35" s="4">
        <f t="shared" si="124"/>
        <v>0</v>
      </c>
      <c r="K35" s="4">
        <f t="shared" si="125"/>
        <v>0</v>
      </c>
      <c r="L35" s="4">
        <f t="shared" si="126"/>
        <v>0</v>
      </c>
      <c r="M35" s="4">
        <f t="shared" si="314"/>
        <v>0</v>
      </c>
      <c r="N35" s="4">
        <f t="shared" si="127"/>
        <v>23</v>
      </c>
      <c r="O35" s="4">
        <f t="shared" si="128"/>
        <v>0</v>
      </c>
      <c r="P35" s="4">
        <f t="shared" si="129"/>
        <v>0</v>
      </c>
      <c r="Q35" s="4">
        <f t="shared" si="130"/>
        <v>0</v>
      </c>
      <c r="R35" s="4">
        <f t="shared" si="131"/>
        <v>0</v>
      </c>
      <c r="S35" s="4">
        <f t="shared" si="132"/>
        <v>0</v>
      </c>
      <c r="T35" s="4">
        <f t="shared" si="133"/>
        <v>0</v>
      </c>
      <c r="U35" s="4">
        <f t="shared" si="134"/>
        <v>0</v>
      </c>
      <c r="V35" s="4">
        <f t="shared" si="135"/>
        <v>0</v>
      </c>
      <c r="W35" s="4">
        <f t="shared" si="136"/>
        <v>17</v>
      </c>
      <c r="X35" s="4">
        <f t="shared" si="137"/>
        <v>0</v>
      </c>
      <c r="Y35" s="4">
        <f t="shared" si="138"/>
        <v>0</v>
      </c>
      <c r="Z35" s="4">
        <f t="shared" si="139"/>
        <v>16</v>
      </c>
      <c r="AA35" s="4">
        <f t="shared" si="140"/>
        <v>0</v>
      </c>
      <c r="AB35" s="4">
        <f t="shared" si="141"/>
        <v>0</v>
      </c>
      <c r="AC35" s="4">
        <f t="shared" si="142"/>
        <v>0</v>
      </c>
      <c r="AD35" s="4">
        <f t="shared" si="143"/>
        <v>0</v>
      </c>
      <c r="AE35" s="4">
        <f t="shared" si="144"/>
        <v>0</v>
      </c>
      <c r="AF35" s="4">
        <f t="shared" si="145"/>
        <v>20</v>
      </c>
      <c r="AG35" s="4">
        <f t="shared" si="146"/>
        <v>0</v>
      </c>
      <c r="AH35" s="4">
        <f t="shared" si="147"/>
        <v>0</v>
      </c>
      <c r="AI35" s="4">
        <f t="shared" si="148"/>
        <v>0</v>
      </c>
      <c r="AJ35" s="4">
        <f t="shared" si="149"/>
        <v>0</v>
      </c>
      <c r="AK35" s="4">
        <f t="shared" si="150"/>
        <v>0</v>
      </c>
      <c r="AL35" s="4">
        <f t="shared" si="151"/>
        <v>0</v>
      </c>
      <c r="AM35" s="4">
        <f t="shared" si="152"/>
        <v>0</v>
      </c>
      <c r="AN35" s="4">
        <f t="shared" si="153"/>
        <v>0</v>
      </c>
      <c r="AO35" s="4">
        <f t="shared" si="154"/>
        <v>0</v>
      </c>
      <c r="AP35" s="4">
        <f t="shared" si="155"/>
        <v>0</v>
      </c>
      <c r="AQ35" s="4">
        <f t="shared" si="156"/>
        <v>0</v>
      </c>
      <c r="AR35" s="4">
        <f t="shared" si="157"/>
        <v>0</v>
      </c>
      <c r="AS35" s="4">
        <f t="shared" si="158"/>
        <v>0</v>
      </c>
      <c r="AT35" s="4">
        <f t="shared" si="159"/>
        <v>0</v>
      </c>
      <c r="AU35" s="4">
        <f t="shared" si="160"/>
        <v>0</v>
      </c>
      <c r="AV35" s="4">
        <f t="shared" si="161"/>
        <v>0</v>
      </c>
      <c r="AW35" s="4">
        <f t="shared" si="162"/>
        <v>0</v>
      </c>
      <c r="AX35" s="4">
        <f t="shared" si="163"/>
        <v>0</v>
      </c>
      <c r="AY35" s="4">
        <f t="shared" si="164"/>
        <v>0</v>
      </c>
      <c r="AZ35" s="4">
        <f t="shared" si="165"/>
        <v>0</v>
      </c>
      <c r="BA35" s="4">
        <f t="shared" si="166"/>
        <v>0</v>
      </c>
      <c r="BB35" s="4">
        <f t="shared" si="167"/>
        <v>0</v>
      </c>
      <c r="BC35" s="4">
        <f t="shared" si="168"/>
        <v>0</v>
      </c>
      <c r="BD35" s="4">
        <f t="shared" si="169"/>
        <v>20</v>
      </c>
      <c r="BE35" s="4">
        <f t="shared" si="170"/>
        <v>0</v>
      </c>
      <c r="BF35" s="4">
        <f t="shared" si="171"/>
        <v>0</v>
      </c>
      <c r="BG35" s="4">
        <f t="shared" si="172"/>
        <v>0</v>
      </c>
      <c r="BH35" s="4">
        <f t="shared" si="173"/>
        <v>0</v>
      </c>
      <c r="BI35" s="4">
        <f t="shared" si="174"/>
        <v>21</v>
      </c>
      <c r="BJ35" s="4">
        <f t="shared" si="175"/>
        <v>0</v>
      </c>
      <c r="BK35" s="4">
        <f t="shared" si="315"/>
        <v>19.5</v>
      </c>
      <c r="BL35" s="4">
        <f t="shared" si="316"/>
        <v>17.491525423728813</v>
      </c>
      <c r="BM35" s="4">
        <f t="shared" si="317"/>
        <v>24.488135593220338</v>
      </c>
      <c r="BN35" s="4">
        <f t="shared" si="318"/>
        <v>10.494915254237288</v>
      </c>
      <c r="BO35" s="4">
        <f t="shared" si="319"/>
        <v>17.491525423728813</v>
      </c>
      <c r="BP35" s="4">
        <f t="shared" si="320"/>
        <v>1032</v>
      </c>
      <c r="BQ35" s="4">
        <f>COUNTIFS($NG35:$NL$206,EF$1)</f>
        <v>12</v>
      </c>
      <c r="BR35" s="4">
        <f>COUNTIFS($NG35:$NL$206,EG$1)</f>
        <v>21</v>
      </c>
      <c r="BS35" s="4">
        <f>COUNTIFS($NG35:$NL$206,EH$1)</f>
        <v>18</v>
      </c>
      <c r="BT35" s="4">
        <f>COUNTIFS($NG35:$NL$206,EI$1)</f>
        <v>20</v>
      </c>
      <c r="BU35" s="4">
        <f>COUNTIFS($NG35:$NL$206,EJ$1)</f>
        <v>22</v>
      </c>
      <c r="BV35" s="4">
        <f>COUNTIFS($NG35:$NL$206,EK$1)</f>
        <v>16</v>
      </c>
      <c r="BW35" s="4">
        <f>COUNTIFS($NG35:$NL$206,EL$1)</f>
        <v>12</v>
      </c>
      <c r="BX35" s="4">
        <f>COUNTIFS($NG35:$NL$206,EM$1)</f>
        <v>15</v>
      </c>
      <c r="BY35" s="4">
        <f>COUNTIFS($NG35:$NL$206,EN$1)</f>
        <v>24</v>
      </c>
      <c r="BZ35" s="4">
        <f>COUNTIFS($NG35:$NL$206,EO$1)</f>
        <v>22</v>
      </c>
      <c r="CA35" s="4">
        <f>COUNTIFS($NG35:$NL$206,EP$1)</f>
        <v>23</v>
      </c>
      <c r="CB35" s="4">
        <f>COUNTIFS($NG35:$NL$206,EQ$1)</f>
        <v>21</v>
      </c>
      <c r="CC35" s="4">
        <f>COUNTIFS($NG35:$NL$206,ER$1)</f>
        <v>11</v>
      </c>
      <c r="CD35" s="4">
        <f>COUNTIFS($NG35:$NL$206,ES$1)</f>
        <v>15</v>
      </c>
      <c r="CE35" s="4">
        <f>COUNTIFS($NG35:$NL$206,ET$1)</f>
        <v>19</v>
      </c>
      <c r="CF35" s="4">
        <f>COUNTIFS($NG35:$NL$206,EU$1)</f>
        <v>15</v>
      </c>
      <c r="CG35" s="4">
        <f>COUNTIFS($NG35:$NL$206,EV$1)</f>
        <v>25</v>
      </c>
      <c r="CH35" s="4">
        <f>COUNTIFS($NG35:$NL$206,EW$1)</f>
        <v>12</v>
      </c>
      <c r="CI35" s="4">
        <f>COUNTIFS($NG35:$NL$206,EX$1)</f>
        <v>21</v>
      </c>
      <c r="CJ35" s="4">
        <f>COUNTIFS($NG35:$NL$206,EY$1)</f>
        <v>17</v>
      </c>
      <c r="CK35" s="4">
        <f>COUNTIFS($NG35:$NL$206,EZ$1)</f>
        <v>20</v>
      </c>
      <c r="CL35" s="4">
        <f>COUNTIFS($NG35:$NL$206,FA$1)</f>
        <v>20</v>
      </c>
      <c r="CM35" s="4">
        <f>COUNTIFS($NG35:$NL$206,FB$1)</f>
        <v>16</v>
      </c>
      <c r="CN35" s="4">
        <f>COUNTIFS($NG35:$NL$206,FC$1)</f>
        <v>13</v>
      </c>
      <c r="CO35" s="4">
        <f>COUNTIFS($NG35:$NL$206,FD$1)</f>
        <v>19</v>
      </c>
      <c r="CP35" s="4">
        <f>COUNTIFS($NG35:$NL$206,FE$1)</f>
        <v>15</v>
      </c>
      <c r="CQ35" s="4">
        <f>COUNTIFS($NG35:$NL$206,FF$1)</f>
        <v>25</v>
      </c>
      <c r="CR35" s="4">
        <f>COUNTIFS($NG35:$NL$206,FG$1)</f>
        <v>19</v>
      </c>
      <c r="CS35" s="4">
        <f>COUNTIFS($NG35:$NL$206,FH$1)</f>
        <v>20</v>
      </c>
      <c r="CT35" s="4">
        <f>COUNTIFS($NG35:$NL$206,FI$1)</f>
        <v>21</v>
      </c>
      <c r="CU35" s="4">
        <f>COUNTIFS($NG35:$NL$206,FJ$1)</f>
        <v>21</v>
      </c>
      <c r="CV35" s="4">
        <f>COUNTIFS($NG35:$NL$206,FK$1)</f>
        <v>11</v>
      </c>
      <c r="CW35" s="4">
        <f>COUNTIFS($NG35:$NL$206,FL$1)</f>
        <v>12</v>
      </c>
      <c r="CX35" s="4">
        <f>COUNTIFS($NG35:$NL$206,FM$1)</f>
        <v>18</v>
      </c>
      <c r="CY35" s="4">
        <f>COUNTIFS($NG35:$NL$206,FN$1)</f>
        <v>18</v>
      </c>
      <c r="CZ35" s="4">
        <f>COUNTIFS($NG35:$NL$206,FO$1)</f>
        <v>12</v>
      </c>
      <c r="DA35" s="4">
        <f>COUNTIFS($NG35:$NL$206,FP$1)</f>
        <v>16</v>
      </c>
      <c r="DB35" s="4">
        <f>COUNTIFS($NG35:$NL$206,FQ$1)</f>
        <v>14</v>
      </c>
      <c r="DC35" s="4">
        <f>COUNTIFS($NG35:$NL$206,FR$1)</f>
        <v>15</v>
      </c>
      <c r="DD35" s="4">
        <f>COUNTIFS($NG35:$NL$206,FS$1)</f>
        <v>11</v>
      </c>
      <c r="DE35" s="4">
        <f>COUNTIFS($NG35:$NL$206,FT$1)</f>
        <v>19</v>
      </c>
      <c r="DF35" s="4">
        <f>COUNTIFS($NG35:$NL$206,FU$1)</f>
        <v>16</v>
      </c>
      <c r="DG35" s="4">
        <f>COUNTIFS($NG35:$NL$206,FV$1)</f>
        <v>16</v>
      </c>
      <c r="DH35" s="4">
        <f>COUNTIFS($NG35:$NL$206,FW$1)</f>
        <v>20</v>
      </c>
      <c r="DI35" s="4">
        <f>COUNTIFS($NG35:$NL$206,FX$1)</f>
        <v>19</v>
      </c>
      <c r="DJ35" s="4">
        <f>COUNTIFS($NG35:$NL$206,FY$1)</f>
        <v>18</v>
      </c>
      <c r="DK35" s="4">
        <f>COUNTIFS($NG35:$NL$206,FZ$1)</f>
        <v>10</v>
      </c>
      <c r="DL35" s="4">
        <f>COUNTIFS($NG35:$NL$206,GA$1)</f>
        <v>16</v>
      </c>
      <c r="DM35" s="4">
        <f>COUNTIFS($NG35:$NL$206,GB$1)</f>
        <v>10</v>
      </c>
      <c r="DN35" s="4">
        <f>COUNTIFS($NG35:$NL$206,GC$1)</f>
        <v>23</v>
      </c>
      <c r="DO35" s="4">
        <f>COUNTIFS($NG35:$NL$206,GD$1)</f>
        <v>10</v>
      </c>
      <c r="DP35" s="4">
        <f>COUNTIFS($NG35:$NL$206,GE$1)</f>
        <v>25</v>
      </c>
      <c r="DQ35" s="4">
        <f>COUNTIFS($NG35:$NL$206,GF$1)</f>
        <v>20</v>
      </c>
      <c r="DR35" s="4">
        <f>COUNTIFS($NG35:$NL$206,GG$1)</f>
        <v>12</v>
      </c>
      <c r="DS35" s="4">
        <f>COUNTIFS($NG35:$NL$206,GH$1)</f>
        <v>22</v>
      </c>
      <c r="DT35" s="4">
        <f>COUNTIFS($NG35:$NL$206,GI$1)</f>
        <v>14</v>
      </c>
      <c r="DU35" s="4">
        <f>COUNTIFS($NG35:$NL$206,GJ$1)</f>
        <v>20</v>
      </c>
      <c r="DV35" s="4">
        <f>COUNTIFS($NG35:$NL$206,GK$1)</f>
        <v>21</v>
      </c>
      <c r="DW35" s="4">
        <f>COUNTIFS($NG35:$NL$206,GL$1)</f>
        <v>24</v>
      </c>
      <c r="DZ35" s="4">
        <f t="shared" si="550"/>
        <v>35</v>
      </c>
      <c r="EA35" s="4">
        <f t="shared" si="551"/>
        <v>20</v>
      </c>
      <c r="EB35" s="4">
        <f t="shared" si="552"/>
        <v>10</v>
      </c>
      <c r="EC35" s="4">
        <f t="shared" si="553"/>
        <v>5</v>
      </c>
      <c r="ED35" s="4">
        <f t="shared" si="554"/>
        <v>0</v>
      </c>
      <c r="EF35" s="4">
        <f t="shared" ref="EF35:GL35" si="680">COUNTIFS($NG35:$NL44,EF$1)</f>
        <v>0</v>
      </c>
      <c r="EG35" s="4">
        <f t="shared" si="680"/>
        <v>0</v>
      </c>
      <c r="EH35" s="4">
        <f t="shared" si="680"/>
        <v>0</v>
      </c>
      <c r="EI35" s="4">
        <f t="shared" si="680"/>
        <v>2</v>
      </c>
      <c r="EJ35" s="4">
        <f t="shared" si="680"/>
        <v>1</v>
      </c>
      <c r="EK35" s="4">
        <f t="shared" si="680"/>
        <v>0</v>
      </c>
      <c r="EL35" s="4">
        <f t="shared" si="680"/>
        <v>0</v>
      </c>
      <c r="EM35" s="4">
        <f t="shared" si="680"/>
        <v>1</v>
      </c>
      <c r="EN35" s="4">
        <f t="shared" si="680"/>
        <v>1</v>
      </c>
      <c r="EO35" s="4">
        <f t="shared" si="680"/>
        <v>0</v>
      </c>
      <c r="EP35" s="4">
        <f t="shared" si="680"/>
        <v>2</v>
      </c>
      <c r="EQ35" s="4">
        <f t="shared" si="680"/>
        <v>0</v>
      </c>
      <c r="ER35" s="4">
        <f t="shared" si="680"/>
        <v>1</v>
      </c>
      <c r="ES35" s="4">
        <f t="shared" si="680"/>
        <v>1</v>
      </c>
      <c r="ET35" s="4">
        <f t="shared" si="680"/>
        <v>2</v>
      </c>
      <c r="EU35" s="4">
        <f t="shared" si="680"/>
        <v>1</v>
      </c>
      <c r="EV35" s="4">
        <f t="shared" si="680"/>
        <v>2</v>
      </c>
      <c r="EW35" s="4">
        <f t="shared" si="680"/>
        <v>1</v>
      </c>
      <c r="EX35" s="4">
        <f t="shared" si="680"/>
        <v>0</v>
      </c>
      <c r="EY35" s="4">
        <f t="shared" si="680"/>
        <v>3</v>
      </c>
      <c r="EZ35" s="4">
        <f t="shared" si="680"/>
        <v>3</v>
      </c>
      <c r="FA35" s="4">
        <f t="shared" si="680"/>
        <v>2</v>
      </c>
      <c r="FB35" s="4">
        <f t="shared" si="680"/>
        <v>2</v>
      </c>
      <c r="FC35" s="4">
        <f t="shared" si="680"/>
        <v>1</v>
      </c>
      <c r="FD35" s="4">
        <f t="shared" si="680"/>
        <v>0</v>
      </c>
      <c r="FE35" s="4">
        <f t="shared" si="680"/>
        <v>2</v>
      </c>
      <c r="FF35" s="4">
        <f t="shared" si="680"/>
        <v>3</v>
      </c>
      <c r="FG35" s="4">
        <f t="shared" si="680"/>
        <v>0</v>
      </c>
      <c r="FH35" s="4">
        <f t="shared" si="680"/>
        <v>2</v>
      </c>
      <c r="FI35" s="4">
        <f t="shared" si="680"/>
        <v>0</v>
      </c>
      <c r="FJ35" s="4">
        <f t="shared" si="680"/>
        <v>0</v>
      </c>
      <c r="FK35" s="4">
        <f t="shared" si="680"/>
        <v>0</v>
      </c>
      <c r="FL35" s="4">
        <f t="shared" si="680"/>
        <v>0</v>
      </c>
      <c r="FM35" s="4">
        <f t="shared" si="680"/>
        <v>1</v>
      </c>
      <c r="FN35" s="4">
        <f t="shared" si="680"/>
        <v>0</v>
      </c>
      <c r="FO35" s="4">
        <f t="shared" si="680"/>
        <v>1</v>
      </c>
      <c r="FP35" s="4">
        <f t="shared" si="680"/>
        <v>1</v>
      </c>
      <c r="FQ35" s="4">
        <f t="shared" si="680"/>
        <v>0</v>
      </c>
      <c r="FR35" s="4">
        <f t="shared" si="680"/>
        <v>1</v>
      </c>
      <c r="FS35" s="4">
        <f t="shared" si="680"/>
        <v>0</v>
      </c>
      <c r="FT35" s="4">
        <f t="shared" si="680"/>
        <v>0</v>
      </c>
      <c r="FU35" s="4">
        <f t="shared" si="680"/>
        <v>0</v>
      </c>
      <c r="FV35" s="4">
        <f t="shared" si="680"/>
        <v>0</v>
      </c>
      <c r="FW35" s="4">
        <f t="shared" si="680"/>
        <v>2</v>
      </c>
      <c r="FX35" s="4">
        <f t="shared" si="680"/>
        <v>1</v>
      </c>
      <c r="FY35" s="4">
        <f t="shared" si="680"/>
        <v>1</v>
      </c>
      <c r="FZ35" s="4">
        <f t="shared" si="680"/>
        <v>1</v>
      </c>
      <c r="GA35" s="4">
        <f t="shared" si="680"/>
        <v>1</v>
      </c>
      <c r="GB35" s="4">
        <f t="shared" si="680"/>
        <v>0</v>
      </c>
      <c r="GC35" s="4">
        <f t="shared" si="680"/>
        <v>1</v>
      </c>
      <c r="GD35" s="4">
        <f t="shared" si="680"/>
        <v>0</v>
      </c>
      <c r="GE35" s="4">
        <f t="shared" si="680"/>
        <v>3</v>
      </c>
      <c r="GF35" s="4">
        <f t="shared" si="680"/>
        <v>5</v>
      </c>
      <c r="GG35" s="4">
        <f t="shared" si="680"/>
        <v>1</v>
      </c>
      <c r="GH35" s="4">
        <f t="shared" si="680"/>
        <v>1</v>
      </c>
      <c r="GI35" s="4">
        <f t="shared" si="680"/>
        <v>0</v>
      </c>
      <c r="GJ35" s="4">
        <f t="shared" si="680"/>
        <v>3</v>
      </c>
      <c r="GK35" s="4">
        <f t="shared" si="680"/>
        <v>1</v>
      </c>
      <c r="GL35" s="4">
        <f t="shared" si="680"/>
        <v>2</v>
      </c>
      <c r="GM35">
        <f t="shared" si="556"/>
        <v>60</v>
      </c>
      <c r="GO35">
        <f t="shared" si="326"/>
        <v>0</v>
      </c>
      <c r="GP35">
        <f t="shared" si="508"/>
        <v>0</v>
      </c>
      <c r="GQ35">
        <f t="shared" si="509"/>
        <v>0</v>
      </c>
      <c r="GR35">
        <f t="shared" si="510"/>
        <v>0</v>
      </c>
      <c r="GS35">
        <f t="shared" si="511"/>
        <v>0</v>
      </c>
      <c r="GT35">
        <f t="shared" si="512"/>
        <v>0</v>
      </c>
      <c r="GU35">
        <f t="shared" si="513"/>
        <v>0</v>
      </c>
      <c r="GV35" s="1">
        <f t="shared" si="329"/>
        <v>3</v>
      </c>
      <c r="GW35">
        <f t="shared" si="330"/>
        <v>0</v>
      </c>
      <c r="GX35">
        <f t="shared" si="181"/>
        <v>0</v>
      </c>
      <c r="GY35">
        <f t="shared" si="182"/>
        <v>1</v>
      </c>
      <c r="GZ35">
        <f t="shared" si="183"/>
        <v>0</v>
      </c>
      <c r="HA35">
        <f t="shared" si="184"/>
        <v>0</v>
      </c>
      <c r="HB35">
        <f t="shared" si="185"/>
        <v>0</v>
      </c>
      <c r="HC35">
        <f t="shared" si="186"/>
        <v>0</v>
      </c>
      <c r="HD35">
        <f t="shared" si="187"/>
        <v>0</v>
      </c>
      <c r="HE35">
        <f t="shared" si="188"/>
        <v>0</v>
      </c>
      <c r="HF35">
        <f t="shared" si="189"/>
        <v>0</v>
      </c>
      <c r="HG35">
        <f t="shared" si="190"/>
        <v>0</v>
      </c>
      <c r="HH35">
        <f t="shared" si="191"/>
        <v>0</v>
      </c>
      <c r="HI35">
        <f t="shared" si="192"/>
        <v>0</v>
      </c>
      <c r="HJ35">
        <f t="shared" si="193"/>
        <v>0</v>
      </c>
      <c r="HK35">
        <f t="shared" si="194"/>
        <v>0</v>
      </c>
      <c r="HL35">
        <f t="shared" si="195"/>
        <v>0</v>
      </c>
      <c r="HM35">
        <f t="shared" si="196"/>
        <v>0</v>
      </c>
      <c r="HN35">
        <f t="shared" si="197"/>
        <v>0</v>
      </c>
      <c r="HO35">
        <f t="shared" si="198"/>
        <v>0</v>
      </c>
      <c r="HP35">
        <f t="shared" si="199"/>
        <v>0</v>
      </c>
      <c r="HQ35">
        <f t="shared" si="200"/>
        <v>0</v>
      </c>
      <c r="HR35">
        <f t="shared" si="201"/>
        <v>0</v>
      </c>
      <c r="HS35">
        <f t="shared" si="202"/>
        <v>0</v>
      </c>
      <c r="HT35">
        <f t="shared" si="668"/>
        <v>0</v>
      </c>
      <c r="HU35">
        <f t="shared" si="204"/>
        <v>0</v>
      </c>
      <c r="HV35">
        <f t="shared" si="205"/>
        <v>0</v>
      </c>
      <c r="HW35">
        <f t="shared" si="206"/>
        <v>0</v>
      </c>
      <c r="HX35">
        <f t="shared" si="207"/>
        <v>0</v>
      </c>
      <c r="HY35">
        <f t="shared" si="208"/>
        <v>0</v>
      </c>
      <c r="HZ35">
        <f t="shared" si="209"/>
        <v>0</v>
      </c>
      <c r="IA35">
        <f t="shared" si="210"/>
        <v>0</v>
      </c>
      <c r="IB35">
        <f t="shared" si="211"/>
        <v>0</v>
      </c>
      <c r="IC35">
        <f t="shared" si="212"/>
        <v>0</v>
      </c>
      <c r="ID35">
        <f t="shared" si="213"/>
        <v>0</v>
      </c>
      <c r="IE35">
        <f t="shared" si="214"/>
        <v>0</v>
      </c>
      <c r="IF35">
        <f t="shared" si="215"/>
        <v>0</v>
      </c>
      <c r="IG35">
        <f t="shared" si="216"/>
        <v>0</v>
      </c>
      <c r="IH35">
        <f t="shared" si="217"/>
        <v>0</v>
      </c>
      <c r="II35">
        <f t="shared" si="218"/>
        <v>0</v>
      </c>
      <c r="IJ35">
        <f t="shared" si="219"/>
        <v>0</v>
      </c>
      <c r="IK35">
        <f t="shared" si="220"/>
        <v>0</v>
      </c>
      <c r="IL35">
        <f t="shared" si="221"/>
        <v>0</v>
      </c>
      <c r="IM35">
        <f t="shared" si="222"/>
        <v>0</v>
      </c>
      <c r="IN35">
        <f t="shared" si="223"/>
        <v>0</v>
      </c>
      <c r="IO35">
        <f t="shared" si="224"/>
        <v>0</v>
      </c>
      <c r="IP35">
        <f t="shared" si="225"/>
        <v>0</v>
      </c>
      <c r="IQ35">
        <f t="shared" si="669"/>
        <v>0</v>
      </c>
      <c r="IR35">
        <f t="shared" si="227"/>
        <v>0</v>
      </c>
      <c r="IS35">
        <f t="shared" si="228"/>
        <v>0</v>
      </c>
      <c r="IT35">
        <f t="shared" si="229"/>
        <v>0</v>
      </c>
      <c r="IU35">
        <f t="shared" si="230"/>
        <v>0</v>
      </c>
      <c r="IV35">
        <f t="shared" si="231"/>
        <v>0</v>
      </c>
      <c r="IW35">
        <f t="shared" si="232"/>
        <v>0</v>
      </c>
      <c r="IX35">
        <f t="shared" si="233"/>
        <v>0</v>
      </c>
      <c r="IY35">
        <f t="shared" si="234"/>
        <v>0</v>
      </c>
      <c r="IZ35">
        <f t="shared" si="235"/>
        <v>0</v>
      </c>
      <c r="JA35">
        <f t="shared" si="236"/>
        <v>0</v>
      </c>
      <c r="JB35">
        <f t="shared" si="331"/>
        <v>0</v>
      </c>
      <c r="JC35">
        <f t="shared" si="332"/>
        <v>0</v>
      </c>
      <c r="JF35">
        <f t="shared" si="333"/>
        <v>0</v>
      </c>
      <c r="JG35">
        <f t="shared" si="334"/>
        <v>0</v>
      </c>
      <c r="JH35">
        <f t="shared" si="335"/>
        <v>0</v>
      </c>
      <c r="JI35">
        <f t="shared" si="336"/>
        <v>0</v>
      </c>
      <c r="JJ35">
        <f t="shared" si="337"/>
        <v>0</v>
      </c>
      <c r="JK35">
        <f t="shared" si="338"/>
        <v>0</v>
      </c>
      <c r="JL35">
        <f t="shared" si="339"/>
        <v>0</v>
      </c>
      <c r="JM35">
        <f t="shared" si="340"/>
        <v>0</v>
      </c>
      <c r="JN35">
        <f t="shared" si="341"/>
        <v>0</v>
      </c>
      <c r="JO35">
        <f t="shared" si="342"/>
        <v>0</v>
      </c>
      <c r="JP35">
        <f t="shared" si="343"/>
        <v>0</v>
      </c>
      <c r="JQ35">
        <f t="shared" si="344"/>
        <v>0</v>
      </c>
      <c r="JR35">
        <f t="shared" si="345"/>
        <v>0</v>
      </c>
      <c r="JS35">
        <f t="shared" si="346"/>
        <v>0</v>
      </c>
      <c r="JT35">
        <f t="shared" si="347"/>
        <v>0</v>
      </c>
      <c r="JU35">
        <f t="shared" si="348"/>
        <v>0</v>
      </c>
      <c r="JV35">
        <f t="shared" si="349"/>
        <v>0</v>
      </c>
      <c r="JW35">
        <f t="shared" si="350"/>
        <v>0</v>
      </c>
      <c r="JX35">
        <f t="shared" si="351"/>
        <v>0</v>
      </c>
      <c r="JY35">
        <f t="shared" si="352"/>
        <v>0</v>
      </c>
      <c r="JZ35">
        <f t="shared" si="353"/>
        <v>0</v>
      </c>
      <c r="KA35">
        <f t="shared" si="354"/>
        <v>0</v>
      </c>
      <c r="KB35">
        <f t="shared" si="355"/>
        <v>0</v>
      </c>
      <c r="KC35">
        <f t="shared" si="356"/>
        <v>0</v>
      </c>
      <c r="KD35">
        <f t="shared" si="357"/>
        <v>0</v>
      </c>
      <c r="KE35">
        <f t="shared" si="358"/>
        <v>0</v>
      </c>
      <c r="KF35">
        <f t="shared" si="359"/>
        <v>0</v>
      </c>
      <c r="KG35">
        <f t="shared" si="360"/>
        <v>0</v>
      </c>
      <c r="KH35">
        <f t="shared" si="361"/>
        <v>0</v>
      </c>
      <c r="KI35">
        <f t="shared" si="362"/>
        <v>0</v>
      </c>
      <c r="KJ35">
        <f t="shared" si="363"/>
        <v>0</v>
      </c>
      <c r="KK35">
        <f t="shared" si="364"/>
        <v>0</v>
      </c>
      <c r="KL35">
        <f t="shared" si="365"/>
        <v>0</v>
      </c>
      <c r="KM35">
        <f t="shared" si="366"/>
        <v>0</v>
      </c>
      <c r="KN35">
        <f t="shared" si="367"/>
        <v>0</v>
      </c>
      <c r="KO35">
        <f t="shared" si="368"/>
        <v>0</v>
      </c>
      <c r="KP35">
        <f t="shared" si="369"/>
        <v>0</v>
      </c>
      <c r="KQ35">
        <f t="shared" si="370"/>
        <v>0</v>
      </c>
      <c r="KR35">
        <f t="shared" si="371"/>
        <v>0</v>
      </c>
      <c r="KS35">
        <f t="shared" si="372"/>
        <v>0</v>
      </c>
      <c r="KT35">
        <f t="shared" si="373"/>
        <v>0</v>
      </c>
      <c r="KU35">
        <f t="shared" si="374"/>
        <v>0</v>
      </c>
      <c r="KV35">
        <f t="shared" si="375"/>
        <v>0</v>
      </c>
      <c r="KW35">
        <f t="shared" si="376"/>
        <v>0</v>
      </c>
      <c r="KX35">
        <f t="shared" si="377"/>
        <v>0</v>
      </c>
      <c r="KY35">
        <f t="shared" si="378"/>
        <v>0</v>
      </c>
      <c r="KZ35">
        <f t="shared" si="379"/>
        <v>0</v>
      </c>
      <c r="LA35">
        <f t="shared" si="380"/>
        <v>0</v>
      </c>
      <c r="LB35">
        <f t="shared" si="381"/>
        <v>0</v>
      </c>
      <c r="LC35">
        <f t="shared" si="382"/>
        <v>0</v>
      </c>
      <c r="LD35">
        <f t="shared" si="383"/>
        <v>0</v>
      </c>
      <c r="LE35">
        <f t="shared" si="384"/>
        <v>0</v>
      </c>
      <c r="LF35">
        <f t="shared" si="385"/>
        <v>0</v>
      </c>
      <c r="LG35">
        <f t="shared" si="386"/>
        <v>0</v>
      </c>
      <c r="LH35">
        <f t="shared" si="387"/>
        <v>0</v>
      </c>
      <c r="LI35">
        <f t="shared" si="388"/>
        <v>0</v>
      </c>
      <c r="LJ35">
        <f t="shared" si="389"/>
        <v>0</v>
      </c>
      <c r="LK35">
        <f t="shared" si="390"/>
        <v>1</v>
      </c>
      <c r="LL35">
        <f t="shared" si="391"/>
        <v>0</v>
      </c>
      <c r="LN35">
        <f t="shared" si="392"/>
        <v>1</v>
      </c>
      <c r="LQ35">
        <f t="shared" ref="LQ35:LR35" si="681">COUNTIFS($NG36:$NL45,NG45)</f>
        <v>1</v>
      </c>
      <c r="LR35">
        <f t="shared" si="681"/>
        <v>2</v>
      </c>
      <c r="LS35">
        <f t="shared" si="466"/>
        <v>2</v>
      </c>
      <c r="LT35">
        <f t="shared" si="467"/>
        <v>4</v>
      </c>
      <c r="LU35">
        <f t="shared" si="468"/>
        <v>2</v>
      </c>
      <c r="LV35">
        <f t="shared" si="394"/>
        <v>2</v>
      </c>
      <c r="LX35" s="5">
        <f t="shared" ref="LX35:MC35" si="682">COUNTIFS($NG35:$NL44,NG45)</f>
        <v>0</v>
      </c>
      <c r="LY35" s="5">
        <f t="shared" si="682"/>
        <v>1</v>
      </c>
      <c r="LZ35" s="5">
        <f t="shared" si="682"/>
        <v>1</v>
      </c>
      <c r="MA35" s="5">
        <f t="shared" si="682"/>
        <v>3</v>
      </c>
      <c r="MB35" s="5">
        <f t="shared" si="682"/>
        <v>2</v>
      </c>
      <c r="MC35" s="5">
        <f t="shared" si="682"/>
        <v>1</v>
      </c>
      <c r="MD35" s="5"/>
      <c r="ME35" s="5">
        <f t="shared" si="395"/>
        <v>0</v>
      </c>
      <c r="MF35" s="5">
        <f t="shared" si="396"/>
        <v>0</v>
      </c>
      <c r="MG35" s="5">
        <f t="shared" si="469"/>
        <v>0</v>
      </c>
      <c r="MH35" s="5">
        <f t="shared" si="470"/>
        <v>0</v>
      </c>
      <c r="MI35" s="5">
        <f t="shared" si="397"/>
        <v>1</v>
      </c>
      <c r="MJ35" s="5">
        <f t="shared" si="398"/>
        <v>0</v>
      </c>
      <c r="MK35" s="5"/>
      <c r="ML35" s="20">
        <f t="shared" si="471"/>
        <v>1</v>
      </c>
      <c r="MN35" s="4">
        <f t="shared" si="499"/>
        <v>0</v>
      </c>
      <c r="MO35" s="4">
        <f t="shared" si="500"/>
        <v>0</v>
      </c>
      <c r="MP35" s="4">
        <f t="shared" si="501"/>
        <v>0</v>
      </c>
      <c r="MQ35" s="4">
        <f t="shared" si="502"/>
        <v>0</v>
      </c>
      <c r="MR35" s="4">
        <f t="shared" si="503"/>
        <v>2</v>
      </c>
      <c r="MS35" s="4">
        <f t="shared" si="504"/>
        <v>0</v>
      </c>
      <c r="MU35">
        <f t="shared" ref="MU35:MU66" si="683">IF(COUNTIFS($NG36:$NL44,NG45)&gt;0,0,1)</f>
        <v>1</v>
      </c>
      <c r="MV35">
        <f t="shared" ref="MV35:MV66" si="684">IF(COUNTIFS($NG36:$NL44,NH45)&gt;0,0,1)</f>
        <v>0</v>
      </c>
      <c r="MW35">
        <f t="shared" si="672"/>
        <v>0</v>
      </c>
      <c r="MX35">
        <f t="shared" ref="MX35:MX66" si="685">IF(COUNTIFS($NG36:$NL44,NJ45)&gt;0,0,1)</f>
        <v>0</v>
      </c>
      <c r="MY35">
        <f t="shared" ref="MY35:MY66" si="686">IF(COUNTIFS($NG36:$NL44,NK45)&gt;0,0,1)</f>
        <v>0</v>
      </c>
      <c r="MZ35">
        <f t="shared" ref="MZ35:MZ66" si="687">IF(COUNTIFS($NG36:$NL44,NL45)&gt;0,0,1)</f>
        <v>0</v>
      </c>
      <c r="NA35">
        <f t="shared" si="402"/>
        <v>1</v>
      </c>
      <c r="NB35">
        <f t="shared" si="403"/>
        <v>1</v>
      </c>
      <c r="NC35">
        <f t="shared" si="404"/>
        <v>0</v>
      </c>
      <c r="ND35">
        <f t="shared" si="405"/>
        <v>35</v>
      </c>
      <c r="NE35">
        <f>COUNTIFS(RN$2:RN$206,ND35)</f>
        <v>0</v>
      </c>
      <c r="NG35" s="16">
        <v>11</v>
      </c>
      <c r="NH35" s="16">
        <v>20</v>
      </c>
      <c r="NI35" s="16">
        <v>23</v>
      </c>
      <c r="NJ35" s="16">
        <v>29</v>
      </c>
      <c r="NK35" s="16">
        <v>53</v>
      </c>
      <c r="NL35" s="16">
        <v>58</v>
      </c>
      <c r="NM35" s="16"/>
      <c r="NN35" s="1">
        <f t="shared" si="406"/>
        <v>1</v>
      </c>
      <c r="NO35" s="1">
        <f t="shared" si="407"/>
        <v>1</v>
      </c>
      <c r="NP35" s="30">
        <f t="shared" si="408"/>
        <v>2</v>
      </c>
      <c r="NQ35" s="16"/>
      <c r="NR35" s="1">
        <f t="shared" si="409"/>
        <v>9</v>
      </c>
      <c r="NS35" s="1">
        <f t="shared" si="410"/>
        <v>3</v>
      </c>
      <c r="NT35" s="1">
        <f t="shared" si="411"/>
        <v>6</v>
      </c>
      <c r="NU35" s="1">
        <f t="shared" si="412"/>
        <v>24</v>
      </c>
      <c r="NV35" s="1">
        <f t="shared" si="413"/>
        <v>5</v>
      </c>
      <c r="NW35" s="1"/>
      <c r="NX35" s="1">
        <f t="shared" si="414"/>
        <v>5</v>
      </c>
      <c r="NY35" s="1"/>
      <c r="NZ35" s="1">
        <f t="shared" si="415"/>
        <v>2</v>
      </c>
      <c r="OA35" s="1">
        <f t="shared" si="255"/>
        <v>3</v>
      </c>
      <c r="OB35" s="1">
        <f t="shared" si="256"/>
        <v>3</v>
      </c>
      <c r="OC35" s="1">
        <f t="shared" si="257"/>
        <v>3</v>
      </c>
      <c r="OD35" s="1">
        <f t="shared" si="258"/>
        <v>6</v>
      </c>
      <c r="OE35" s="1">
        <f t="shared" si="259"/>
        <v>6</v>
      </c>
      <c r="OF35" s="1"/>
      <c r="OG35" s="32">
        <f t="shared" si="631"/>
        <v>3</v>
      </c>
      <c r="OH35" s="1"/>
      <c r="OI35" s="1">
        <f t="shared" si="474"/>
        <v>9</v>
      </c>
      <c r="OJ35" s="1">
        <f t="shared" si="417"/>
        <v>6</v>
      </c>
      <c r="OK35" s="1">
        <f t="shared" si="418"/>
        <v>4</v>
      </c>
      <c r="OL35" s="1">
        <f t="shared" si="419"/>
        <v>5</v>
      </c>
      <c r="OM35" s="1">
        <f t="shared" si="420"/>
        <v>2</v>
      </c>
      <c r="ON35" s="1">
        <f t="shared" si="421"/>
        <v>0</v>
      </c>
      <c r="OO35" s="1"/>
      <c r="OP35" s="1">
        <f t="shared" si="621"/>
        <v>1</v>
      </c>
      <c r="OQ35" s="1">
        <f t="shared" si="622"/>
        <v>5</v>
      </c>
      <c r="OR35" s="1">
        <f t="shared" si="623"/>
        <v>5</v>
      </c>
      <c r="OS35" s="33">
        <f t="shared" si="624"/>
        <v>5</v>
      </c>
      <c r="OT35" s="1">
        <f t="shared" si="625"/>
        <v>0</v>
      </c>
      <c r="OU35" s="1">
        <f t="shared" si="426"/>
        <v>0</v>
      </c>
      <c r="OV35" s="19">
        <f t="shared" si="673"/>
        <v>6</v>
      </c>
      <c r="OW35" s="1"/>
      <c r="OX35" s="19">
        <f t="shared" si="636"/>
        <v>5</v>
      </c>
      <c r="OY35" s="1">
        <f t="shared" si="637"/>
        <v>5</v>
      </c>
      <c r="OZ35" s="1"/>
      <c r="PA35" s="1">
        <f t="shared" si="674"/>
        <v>5</v>
      </c>
      <c r="PB35" s="1"/>
      <c r="PC35" s="1"/>
      <c r="PD35" s="19">
        <f t="shared" si="675"/>
        <v>5</v>
      </c>
      <c r="PE35" s="1"/>
      <c r="PF35" s="24">
        <f t="shared" si="676"/>
        <v>0</v>
      </c>
      <c r="PH35" s="16"/>
      <c r="PI35" s="1">
        <f t="shared" si="476"/>
        <v>9</v>
      </c>
      <c r="PJ35" s="19">
        <f t="shared" si="265"/>
        <v>1</v>
      </c>
      <c r="PK35" s="1">
        <f t="shared" si="429"/>
        <v>6</v>
      </c>
      <c r="PL35" s="19">
        <f t="shared" si="266"/>
        <v>2</v>
      </c>
      <c r="PM35" s="1">
        <f t="shared" si="477"/>
        <v>4</v>
      </c>
      <c r="PN35" s="19">
        <f t="shared" si="267"/>
        <v>2</v>
      </c>
      <c r="PO35" s="1">
        <f t="shared" si="430"/>
        <v>5</v>
      </c>
      <c r="PP35" s="19">
        <f t="shared" si="268"/>
        <v>1</v>
      </c>
      <c r="PQ35" s="1">
        <f t="shared" si="431"/>
        <v>2</v>
      </c>
      <c r="PR35" s="19">
        <f t="shared" si="269"/>
        <v>4</v>
      </c>
      <c r="PS35" s="1">
        <f t="shared" si="432"/>
        <v>0</v>
      </c>
      <c r="PT35" s="19">
        <f t="shared" si="270"/>
        <v>0</v>
      </c>
      <c r="PV35" s="1">
        <f t="shared" si="271"/>
        <v>9</v>
      </c>
      <c r="PW35" s="1">
        <f t="shared" si="272"/>
        <v>100</v>
      </c>
      <c r="PX35" s="1">
        <f t="shared" si="273"/>
        <v>100</v>
      </c>
      <c r="PY35" s="1">
        <f t="shared" si="274"/>
        <v>100</v>
      </c>
      <c r="PZ35" s="1">
        <f t="shared" si="275"/>
        <v>100</v>
      </c>
      <c r="QA35" s="1">
        <f t="shared" si="276"/>
        <v>100</v>
      </c>
      <c r="QB35" s="1"/>
      <c r="QC35" s="1">
        <f t="shared" si="277"/>
        <v>100</v>
      </c>
      <c r="QD35" s="1">
        <f t="shared" si="278"/>
        <v>100</v>
      </c>
      <c r="QE35" s="1">
        <f t="shared" si="279"/>
        <v>6</v>
      </c>
      <c r="QF35" s="1">
        <f t="shared" si="280"/>
        <v>100</v>
      </c>
      <c r="QG35" s="1">
        <f t="shared" si="281"/>
        <v>100</v>
      </c>
      <c r="QH35" s="1">
        <f t="shared" si="282"/>
        <v>100</v>
      </c>
      <c r="QI35" s="1"/>
      <c r="QJ35" s="1">
        <f t="shared" si="283"/>
        <v>100</v>
      </c>
      <c r="QK35" s="1">
        <f t="shared" si="284"/>
        <v>100</v>
      </c>
      <c r="QL35" s="1">
        <f t="shared" si="285"/>
        <v>4</v>
      </c>
      <c r="QM35" s="1">
        <f t="shared" si="286"/>
        <v>100</v>
      </c>
      <c r="QN35" s="1">
        <f t="shared" si="287"/>
        <v>10</v>
      </c>
      <c r="QO35" s="1">
        <f t="shared" si="288"/>
        <v>100</v>
      </c>
      <c r="QP35" s="1"/>
      <c r="QQ35" s="1">
        <f t="shared" si="289"/>
        <v>100</v>
      </c>
      <c r="QR35" s="1">
        <f t="shared" si="290"/>
        <v>100</v>
      </c>
      <c r="QS35" s="1">
        <f t="shared" si="291"/>
        <v>5</v>
      </c>
      <c r="QT35" s="1">
        <f t="shared" si="292"/>
        <v>100</v>
      </c>
      <c r="QU35" s="1">
        <f t="shared" si="293"/>
        <v>100</v>
      </c>
      <c r="QV35" s="1">
        <f t="shared" si="294"/>
        <v>100</v>
      </c>
      <c r="QW35" s="1"/>
      <c r="QX35" s="1">
        <f t="shared" si="295"/>
        <v>100</v>
      </c>
      <c r="QY35" s="1">
        <f t="shared" si="296"/>
        <v>100</v>
      </c>
      <c r="QZ35" s="1">
        <f t="shared" si="297"/>
        <v>100</v>
      </c>
      <c r="RA35" s="1">
        <f t="shared" si="298"/>
        <v>5</v>
      </c>
      <c r="RB35" s="1">
        <f t="shared" si="299"/>
        <v>2</v>
      </c>
      <c r="RC35" s="1">
        <f t="shared" si="300"/>
        <v>4</v>
      </c>
      <c r="RD35" s="1"/>
      <c r="RE35" s="1">
        <f t="shared" si="301"/>
        <v>100</v>
      </c>
      <c r="RF35" s="1">
        <f t="shared" si="302"/>
        <v>100</v>
      </c>
      <c r="RG35" s="1">
        <f t="shared" si="303"/>
        <v>100</v>
      </c>
      <c r="RH35" s="1">
        <f t="shared" si="304"/>
        <v>100</v>
      </c>
      <c r="RI35" s="1">
        <f t="shared" si="305"/>
        <v>100</v>
      </c>
      <c r="RJ35" s="1">
        <f t="shared" si="306"/>
        <v>100</v>
      </c>
      <c r="RK35" s="16"/>
      <c r="RL35">
        <f>SUM(IF(FREQUENCY(NG36:NL44,NG36:NL44)&gt;0,1))</f>
        <v>35</v>
      </c>
      <c r="RM35">
        <f t="shared" si="677"/>
        <v>25</v>
      </c>
      <c r="RN35">
        <f t="shared" si="659"/>
        <v>23</v>
      </c>
      <c r="RO35">
        <f t="shared" ref="RO35:TU35" si="688">IF(COUNTIFS($NG35:$NL44,RO$1),"x",RO$1)</f>
        <v>1</v>
      </c>
      <c r="RP35">
        <f t="shared" si="688"/>
        <v>2</v>
      </c>
      <c r="RQ35">
        <f t="shared" si="688"/>
        <v>3</v>
      </c>
      <c r="RR35" t="str">
        <f t="shared" si="688"/>
        <v>x</v>
      </c>
      <c r="RS35" t="str">
        <f t="shared" si="688"/>
        <v>x</v>
      </c>
      <c r="RT35">
        <f t="shared" si="688"/>
        <v>6</v>
      </c>
      <c r="RU35">
        <f t="shared" si="688"/>
        <v>7</v>
      </c>
      <c r="RV35" t="str">
        <f t="shared" si="688"/>
        <v>x</v>
      </c>
      <c r="RW35" t="str">
        <f t="shared" si="688"/>
        <v>x</v>
      </c>
      <c r="RX35">
        <f t="shared" si="688"/>
        <v>10</v>
      </c>
      <c r="RY35" t="str">
        <f t="shared" si="688"/>
        <v>x</v>
      </c>
      <c r="RZ35">
        <f t="shared" si="688"/>
        <v>12</v>
      </c>
      <c r="SA35" t="str">
        <f t="shared" si="688"/>
        <v>x</v>
      </c>
      <c r="SB35" t="str">
        <f t="shared" si="688"/>
        <v>x</v>
      </c>
      <c r="SC35" t="str">
        <f t="shared" si="688"/>
        <v>x</v>
      </c>
      <c r="SD35" t="str">
        <f t="shared" si="688"/>
        <v>x</v>
      </c>
      <c r="SE35" t="str">
        <f t="shared" si="688"/>
        <v>x</v>
      </c>
      <c r="SF35" t="str">
        <f t="shared" si="688"/>
        <v>x</v>
      </c>
      <c r="SG35">
        <f t="shared" si="688"/>
        <v>19</v>
      </c>
      <c r="SH35" t="str">
        <f t="shared" si="688"/>
        <v>x</v>
      </c>
      <c r="SI35" t="str">
        <f t="shared" si="688"/>
        <v>x</v>
      </c>
      <c r="SJ35" t="str">
        <f t="shared" si="688"/>
        <v>x</v>
      </c>
      <c r="SK35" t="str">
        <f t="shared" si="688"/>
        <v>x</v>
      </c>
      <c r="SL35" t="str">
        <f t="shared" si="688"/>
        <v>x</v>
      </c>
      <c r="SM35">
        <f t="shared" si="688"/>
        <v>25</v>
      </c>
      <c r="SN35" t="str">
        <f t="shared" si="688"/>
        <v>x</v>
      </c>
      <c r="SO35" t="str">
        <f t="shared" si="688"/>
        <v>x</v>
      </c>
      <c r="SP35">
        <f t="shared" si="688"/>
        <v>28</v>
      </c>
      <c r="SQ35" t="str">
        <f t="shared" si="688"/>
        <v>x</v>
      </c>
      <c r="SR35">
        <f t="shared" si="688"/>
        <v>30</v>
      </c>
      <c r="SS35">
        <f t="shared" si="688"/>
        <v>31</v>
      </c>
      <c r="ST35">
        <f t="shared" si="688"/>
        <v>32</v>
      </c>
      <c r="SU35">
        <f t="shared" si="688"/>
        <v>33</v>
      </c>
      <c r="SV35" t="str">
        <f t="shared" si="688"/>
        <v>x</v>
      </c>
      <c r="SW35">
        <f t="shared" si="688"/>
        <v>35</v>
      </c>
      <c r="SX35" t="str">
        <f t="shared" si="688"/>
        <v>x</v>
      </c>
      <c r="SY35" t="str">
        <f t="shared" si="688"/>
        <v>x</v>
      </c>
      <c r="SZ35">
        <f t="shared" si="688"/>
        <v>38</v>
      </c>
      <c r="TA35" t="str">
        <f t="shared" si="688"/>
        <v>x</v>
      </c>
      <c r="TB35">
        <f t="shared" si="688"/>
        <v>40</v>
      </c>
      <c r="TC35">
        <f t="shared" si="688"/>
        <v>41</v>
      </c>
      <c r="TD35">
        <f t="shared" si="688"/>
        <v>42</v>
      </c>
      <c r="TE35">
        <f t="shared" si="688"/>
        <v>43</v>
      </c>
      <c r="TF35" t="str">
        <f t="shared" si="688"/>
        <v>x</v>
      </c>
      <c r="TG35" t="str">
        <f t="shared" si="688"/>
        <v>x</v>
      </c>
      <c r="TH35" t="str">
        <f t="shared" si="688"/>
        <v>x</v>
      </c>
      <c r="TI35" t="str">
        <f t="shared" si="688"/>
        <v>x</v>
      </c>
      <c r="TJ35" t="str">
        <f t="shared" si="688"/>
        <v>x</v>
      </c>
      <c r="TK35">
        <f t="shared" si="688"/>
        <v>49</v>
      </c>
      <c r="TL35" t="str">
        <f t="shared" si="688"/>
        <v>x</v>
      </c>
      <c r="TM35">
        <f t="shared" si="688"/>
        <v>51</v>
      </c>
      <c r="TN35" t="str">
        <f t="shared" si="688"/>
        <v>x</v>
      </c>
      <c r="TO35" t="str">
        <f t="shared" si="688"/>
        <v>x</v>
      </c>
      <c r="TP35" t="str">
        <f t="shared" si="688"/>
        <v>x</v>
      </c>
      <c r="TQ35" t="str">
        <f t="shared" si="688"/>
        <v>x</v>
      </c>
      <c r="TR35">
        <f t="shared" si="688"/>
        <v>56</v>
      </c>
      <c r="TS35" t="str">
        <f t="shared" si="688"/>
        <v>x</v>
      </c>
      <c r="TT35" t="str">
        <f t="shared" si="688"/>
        <v>x</v>
      </c>
      <c r="TU35" t="str">
        <f t="shared" si="688"/>
        <v>x</v>
      </c>
      <c r="TV35">
        <f t="shared" si="436"/>
        <v>25</v>
      </c>
      <c r="TW35">
        <f t="shared" ref="TW35:WC35" si="689">IF(COUNTIFS($NG35:$NL43,TW$1),"x",TW$1)</f>
        <v>1</v>
      </c>
      <c r="TX35">
        <f t="shared" si="689"/>
        <v>2</v>
      </c>
      <c r="TY35">
        <f t="shared" si="689"/>
        <v>3</v>
      </c>
      <c r="TZ35" t="str">
        <f t="shared" si="689"/>
        <v>x</v>
      </c>
      <c r="UA35" t="str">
        <f t="shared" si="689"/>
        <v>x</v>
      </c>
      <c r="UB35">
        <f t="shared" si="689"/>
        <v>6</v>
      </c>
      <c r="UC35">
        <f t="shared" si="689"/>
        <v>7</v>
      </c>
      <c r="UD35" t="str">
        <f t="shared" si="689"/>
        <v>x</v>
      </c>
      <c r="UE35" t="str">
        <f t="shared" si="689"/>
        <v>x</v>
      </c>
      <c r="UF35">
        <f t="shared" si="689"/>
        <v>10</v>
      </c>
      <c r="UG35" t="str">
        <f t="shared" si="689"/>
        <v>x</v>
      </c>
      <c r="UH35">
        <f t="shared" si="689"/>
        <v>12</v>
      </c>
      <c r="UI35" t="str">
        <f t="shared" si="689"/>
        <v>x</v>
      </c>
      <c r="UJ35" t="str">
        <f t="shared" si="689"/>
        <v>x</v>
      </c>
      <c r="UK35" t="str">
        <f t="shared" si="689"/>
        <v>x</v>
      </c>
      <c r="UL35" t="str">
        <f t="shared" si="689"/>
        <v>x</v>
      </c>
      <c r="UM35" t="str">
        <f t="shared" si="689"/>
        <v>x</v>
      </c>
      <c r="UN35" t="str">
        <f t="shared" si="689"/>
        <v>x</v>
      </c>
      <c r="UO35">
        <f t="shared" si="689"/>
        <v>19</v>
      </c>
      <c r="UP35" t="str">
        <f t="shared" si="689"/>
        <v>x</v>
      </c>
      <c r="UQ35" t="str">
        <f t="shared" si="689"/>
        <v>x</v>
      </c>
      <c r="UR35" t="str">
        <f t="shared" si="689"/>
        <v>x</v>
      </c>
      <c r="US35" t="str">
        <f t="shared" si="689"/>
        <v>x</v>
      </c>
      <c r="UT35" t="str">
        <f t="shared" si="689"/>
        <v>x</v>
      </c>
      <c r="UU35">
        <f t="shared" si="689"/>
        <v>25</v>
      </c>
      <c r="UV35" t="str">
        <f t="shared" si="689"/>
        <v>x</v>
      </c>
      <c r="UW35" t="str">
        <f t="shared" si="689"/>
        <v>x</v>
      </c>
      <c r="UX35">
        <f t="shared" si="689"/>
        <v>28</v>
      </c>
      <c r="UY35" t="str">
        <f t="shared" si="689"/>
        <v>x</v>
      </c>
      <c r="UZ35">
        <f t="shared" si="689"/>
        <v>30</v>
      </c>
      <c r="VA35">
        <f t="shared" si="689"/>
        <v>31</v>
      </c>
      <c r="VB35">
        <f t="shared" si="689"/>
        <v>32</v>
      </c>
      <c r="VC35">
        <f t="shared" si="689"/>
        <v>33</v>
      </c>
      <c r="VD35" t="str">
        <f t="shared" si="689"/>
        <v>x</v>
      </c>
      <c r="VE35">
        <f t="shared" si="689"/>
        <v>35</v>
      </c>
      <c r="VF35" t="str">
        <f t="shared" si="689"/>
        <v>x</v>
      </c>
      <c r="VG35" t="str">
        <f t="shared" si="689"/>
        <v>x</v>
      </c>
      <c r="VH35">
        <f t="shared" si="689"/>
        <v>38</v>
      </c>
      <c r="VI35" t="str">
        <f t="shared" si="689"/>
        <v>x</v>
      </c>
      <c r="VJ35">
        <f t="shared" si="689"/>
        <v>40</v>
      </c>
      <c r="VK35">
        <f t="shared" si="689"/>
        <v>41</v>
      </c>
      <c r="VL35">
        <f t="shared" si="689"/>
        <v>42</v>
      </c>
      <c r="VM35">
        <f t="shared" si="689"/>
        <v>43</v>
      </c>
      <c r="VN35" t="str">
        <f t="shared" si="689"/>
        <v>x</v>
      </c>
      <c r="VO35">
        <f t="shared" si="689"/>
        <v>45</v>
      </c>
      <c r="VP35" t="str">
        <f t="shared" si="689"/>
        <v>x</v>
      </c>
      <c r="VQ35" t="str">
        <f t="shared" si="689"/>
        <v>x</v>
      </c>
      <c r="VR35" t="str">
        <f t="shared" si="689"/>
        <v>x</v>
      </c>
      <c r="VS35">
        <f t="shared" si="689"/>
        <v>49</v>
      </c>
      <c r="VT35" t="str">
        <f t="shared" si="689"/>
        <v>x</v>
      </c>
      <c r="VU35">
        <f t="shared" si="689"/>
        <v>51</v>
      </c>
      <c r="VV35" t="str">
        <f t="shared" si="689"/>
        <v>x</v>
      </c>
      <c r="VW35" t="str">
        <f t="shared" si="689"/>
        <v>x</v>
      </c>
      <c r="VX35">
        <f t="shared" si="689"/>
        <v>54</v>
      </c>
      <c r="VY35" t="str">
        <f t="shared" si="689"/>
        <v>x</v>
      </c>
      <c r="VZ35">
        <f t="shared" si="689"/>
        <v>56</v>
      </c>
      <c r="WA35" t="str">
        <f t="shared" si="689"/>
        <v>x</v>
      </c>
      <c r="WB35" t="str">
        <f t="shared" si="689"/>
        <v>x</v>
      </c>
      <c r="WC35" t="str">
        <f t="shared" si="689"/>
        <v>x</v>
      </c>
      <c r="WE35">
        <f>COUNTIFS(NG35:NL35,"&lt;10")</f>
        <v>0</v>
      </c>
      <c r="WF35">
        <f t="shared" si="438"/>
        <v>1</v>
      </c>
      <c r="WG35">
        <f t="shared" si="309"/>
        <v>3</v>
      </c>
      <c r="WH35">
        <f t="shared" si="310"/>
        <v>0</v>
      </c>
      <c r="WI35">
        <f t="shared" si="311"/>
        <v>0</v>
      </c>
      <c r="WJ35">
        <f t="shared" si="312"/>
        <v>2</v>
      </c>
      <c r="WL35" s="1">
        <f t="shared" si="439"/>
        <v>9</v>
      </c>
      <c r="WM35" s="1">
        <f t="shared" si="440"/>
        <v>6</v>
      </c>
      <c r="WN35" s="1">
        <f t="shared" si="441"/>
        <v>4</v>
      </c>
      <c r="WO35" s="1">
        <f t="shared" si="442"/>
        <v>5</v>
      </c>
      <c r="WP35" s="1">
        <f t="shared" si="443"/>
        <v>2</v>
      </c>
      <c r="WQ35" s="1">
        <f t="shared" si="444"/>
        <v>0</v>
      </c>
      <c r="WS35">
        <f t="shared" si="445"/>
        <v>9</v>
      </c>
      <c r="WT35">
        <f t="shared" si="446"/>
        <v>6</v>
      </c>
      <c r="WU35">
        <f t="shared" si="447"/>
        <v>4</v>
      </c>
      <c r="WV35">
        <f t="shared" si="448"/>
        <v>5</v>
      </c>
      <c r="WW35">
        <f t="shared" si="449"/>
        <v>2</v>
      </c>
      <c r="WX35">
        <f t="shared" si="450"/>
        <v>100</v>
      </c>
      <c r="WZ35" s="4">
        <f t="shared" si="451"/>
        <v>2</v>
      </c>
      <c r="XB35" s="3">
        <f t="shared" si="452"/>
        <v>9</v>
      </c>
      <c r="XD35" s="3">
        <f t="shared" si="453"/>
        <v>3</v>
      </c>
      <c r="XE35" s="4">
        <f t="shared" si="454"/>
        <v>5</v>
      </c>
      <c r="XG35" s="4">
        <f t="shared" si="455"/>
        <v>0.6</v>
      </c>
      <c r="XI35" s="4">
        <v>0.4</v>
      </c>
      <c r="XK35">
        <f t="shared" si="456"/>
        <v>3</v>
      </c>
      <c r="XM35">
        <f t="shared" si="482"/>
        <v>0</v>
      </c>
      <c r="XN35">
        <f t="shared" si="457"/>
        <v>0</v>
      </c>
      <c r="XO35" s="1">
        <f t="shared" si="458"/>
        <v>2</v>
      </c>
      <c r="XP35">
        <f t="shared" si="459"/>
        <v>1</v>
      </c>
      <c r="XR35">
        <f t="shared" si="460"/>
        <v>0</v>
      </c>
    </row>
    <row r="36" spans="4:642">
      <c r="D36" s="4">
        <f t="shared" si="118"/>
        <v>0</v>
      </c>
      <c r="E36" s="4">
        <f t="shared" si="119"/>
        <v>0</v>
      </c>
      <c r="F36" s="4">
        <f t="shared" si="120"/>
        <v>0</v>
      </c>
      <c r="G36" s="4">
        <f t="shared" si="121"/>
        <v>0</v>
      </c>
      <c r="H36" s="4">
        <f t="shared" si="122"/>
        <v>22</v>
      </c>
      <c r="I36" s="4">
        <f t="shared" si="123"/>
        <v>0</v>
      </c>
      <c r="J36" s="4">
        <f t="shared" si="124"/>
        <v>0</v>
      </c>
      <c r="K36" s="4">
        <f t="shared" si="125"/>
        <v>0</v>
      </c>
      <c r="L36" s="4">
        <f t="shared" si="126"/>
        <v>0</v>
      </c>
      <c r="M36" s="4">
        <f t="shared" si="314"/>
        <v>0</v>
      </c>
      <c r="N36" s="4">
        <f t="shared" si="127"/>
        <v>0</v>
      </c>
      <c r="O36" s="4">
        <f t="shared" si="128"/>
        <v>0</v>
      </c>
      <c r="P36" s="4">
        <f t="shared" si="129"/>
        <v>0</v>
      </c>
      <c r="Q36" s="4">
        <f t="shared" si="130"/>
        <v>0</v>
      </c>
      <c r="R36" s="4">
        <f t="shared" si="131"/>
        <v>0</v>
      </c>
      <c r="S36" s="4">
        <f t="shared" si="132"/>
        <v>0</v>
      </c>
      <c r="T36" s="4">
        <f t="shared" si="133"/>
        <v>0</v>
      </c>
      <c r="U36" s="4">
        <f t="shared" si="134"/>
        <v>0</v>
      </c>
      <c r="V36" s="4">
        <f t="shared" si="135"/>
        <v>0</v>
      </c>
      <c r="W36" s="4">
        <f t="shared" si="136"/>
        <v>0</v>
      </c>
      <c r="X36" s="4">
        <f t="shared" si="137"/>
        <v>0</v>
      </c>
      <c r="Y36" s="4">
        <f t="shared" si="138"/>
        <v>0</v>
      </c>
      <c r="Z36" s="4">
        <f t="shared" si="139"/>
        <v>0</v>
      </c>
      <c r="AA36" s="4">
        <f t="shared" si="140"/>
        <v>0</v>
      </c>
      <c r="AB36" s="4">
        <f t="shared" si="141"/>
        <v>0</v>
      </c>
      <c r="AC36" s="4">
        <f t="shared" si="142"/>
        <v>15</v>
      </c>
      <c r="AD36" s="4">
        <f t="shared" si="143"/>
        <v>0</v>
      </c>
      <c r="AE36" s="4">
        <f t="shared" si="144"/>
        <v>0</v>
      </c>
      <c r="AF36" s="4">
        <f t="shared" si="145"/>
        <v>0</v>
      </c>
      <c r="AG36" s="4">
        <f t="shared" si="146"/>
        <v>0</v>
      </c>
      <c r="AH36" s="4">
        <f t="shared" si="147"/>
        <v>0</v>
      </c>
      <c r="AI36" s="4">
        <f t="shared" si="148"/>
        <v>0</v>
      </c>
      <c r="AJ36" s="4">
        <f t="shared" si="149"/>
        <v>0</v>
      </c>
      <c r="AK36" s="4">
        <f t="shared" si="150"/>
        <v>18</v>
      </c>
      <c r="AL36" s="4">
        <f t="shared" si="151"/>
        <v>0</v>
      </c>
      <c r="AM36" s="4">
        <f t="shared" si="152"/>
        <v>12</v>
      </c>
      <c r="AN36" s="4">
        <f t="shared" si="153"/>
        <v>0</v>
      </c>
      <c r="AO36" s="4">
        <f t="shared" si="154"/>
        <v>0</v>
      </c>
      <c r="AP36" s="4">
        <f t="shared" si="155"/>
        <v>0</v>
      </c>
      <c r="AQ36" s="4">
        <f t="shared" si="156"/>
        <v>0</v>
      </c>
      <c r="AR36" s="4">
        <f t="shared" si="157"/>
        <v>0</v>
      </c>
      <c r="AS36" s="4">
        <f t="shared" si="158"/>
        <v>0</v>
      </c>
      <c r="AT36" s="4">
        <f t="shared" si="159"/>
        <v>0</v>
      </c>
      <c r="AU36" s="4">
        <f t="shared" si="160"/>
        <v>20</v>
      </c>
      <c r="AV36" s="4">
        <f t="shared" si="161"/>
        <v>0</v>
      </c>
      <c r="AW36" s="4">
        <f t="shared" si="162"/>
        <v>0</v>
      </c>
      <c r="AX36" s="4">
        <f t="shared" si="163"/>
        <v>0</v>
      </c>
      <c r="AY36" s="4">
        <f t="shared" si="164"/>
        <v>0</v>
      </c>
      <c r="AZ36" s="4">
        <f t="shared" si="165"/>
        <v>0</v>
      </c>
      <c r="BA36" s="4">
        <f t="shared" si="166"/>
        <v>0</v>
      </c>
      <c r="BB36" s="4">
        <f t="shared" si="167"/>
        <v>0</v>
      </c>
      <c r="BC36" s="4">
        <f t="shared" si="168"/>
        <v>0</v>
      </c>
      <c r="BD36" s="4">
        <f t="shared" si="169"/>
        <v>0</v>
      </c>
      <c r="BE36" s="4">
        <f t="shared" si="170"/>
        <v>0</v>
      </c>
      <c r="BF36" s="4">
        <f t="shared" si="171"/>
        <v>0</v>
      </c>
      <c r="BG36" s="4">
        <f t="shared" si="172"/>
        <v>0</v>
      </c>
      <c r="BH36" s="4">
        <f t="shared" si="173"/>
        <v>20</v>
      </c>
      <c r="BI36" s="4">
        <f t="shared" si="174"/>
        <v>0</v>
      </c>
      <c r="BJ36" s="4">
        <f t="shared" si="175"/>
        <v>0</v>
      </c>
      <c r="BK36" s="4">
        <f t="shared" si="315"/>
        <v>17.833333333333332</v>
      </c>
      <c r="BL36" s="4">
        <f t="shared" si="316"/>
        <v>17.389830508474574</v>
      </c>
      <c r="BM36" s="4">
        <f t="shared" si="317"/>
        <v>24.345762711864406</v>
      </c>
      <c r="BN36" s="4">
        <f t="shared" si="318"/>
        <v>10.433898305084746</v>
      </c>
      <c r="BO36" s="4">
        <f t="shared" si="319"/>
        <v>17.389830508474578</v>
      </c>
      <c r="BP36" s="4">
        <f t="shared" si="320"/>
        <v>1026</v>
      </c>
      <c r="BQ36" s="4">
        <f>COUNTIFS($NG36:$NL$206,EF$1)</f>
        <v>12</v>
      </c>
      <c r="BR36" s="4">
        <f>COUNTIFS($NG36:$NL$206,EG$1)</f>
        <v>21</v>
      </c>
      <c r="BS36" s="4">
        <f>COUNTIFS($NG36:$NL$206,EH$1)</f>
        <v>18</v>
      </c>
      <c r="BT36" s="4">
        <f>COUNTIFS($NG36:$NL$206,EI$1)</f>
        <v>20</v>
      </c>
      <c r="BU36" s="4">
        <f>COUNTIFS($NG36:$NL$206,EJ$1)</f>
        <v>22</v>
      </c>
      <c r="BV36" s="4">
        <f>COUNTIFS($NG36:$NL$206,EK$1)</f>
        <v>16</v>
      </c>
      <c r="BW36" s="4">
        <f>COUNTIFS($NG36:$NL$206,EL$1)</f>
        <v>12</v>
      </c>
      <c r="BX36" s="4">
        <f>COUNTIFS($NG36:$NL$206,EM$1)</f>
        <v>15</v>
      </c>
      <c r="BY36" s="4">
        <f>COUNTIFS($NG36:$NL$206,EN$1)</f>
        <v>24</v>
      </c>
      <c r="BZ36" s="4">
        <f>COUNTIFS($NG36:$NL$206,EO$1)</f>
        <v>22</v>
      </c>
      <c r="CA36" s="4">
        <f>COUNTIFS($NG36:$NL$206,EP$1)</f>
        <v>22</v>
      </c>
      <c r="CB36" s="4">
        <f>COUNTIFS($NG36:$NL$206,EQ$1)</f>
        <v>21</v>
      </c>
      <c r="CC36" s="4">
        <f>COUNTIFS($NG36:$NL$206,ER$1)</f>
        <v>11</v>
      </c>
      <c r="CD36" s="4">
        <f>COUNTIFS($NG36:$NL$206,ES$1)</f>
        <v>15</v>
      </c>
      <c r="CE36" s="4">
        <f>COUNTIFS($NG36:$NL$206,ET$1)</f>
        <v>19</v>
      </c>
      <c r="CF36" s="4">
        <f>COUNTIFS($NG36:$NL$206,EU$1)</f>
        <v>15</v>
      </c>
      <c r="CG36" s="4">
        <f>COUNTIFS($NG36:$NL$206,EV$1)</f>
        <v>25</v>
      </c>
      <c r="CH36" s="4">
        <f>COUNTIFS($NG36:$NL$206,EW$1)</f>
        <v>12</v>
      </c>
      <c r="CI36" s="4">
        <f>COUNTIFS($NG36:$NL$206,EX$1)</f>
        <v>21</v>
      </c>
      <c r="CJ36" s="4">
        <f>COUNTIFS($NG36:$NL$206,EY$1)</f>
        <v>16</v>
      </c>
      <c r="CK36" s="4">
        <f>COUNTIFS($NG36:$NL$206,EZ$1)</f>
        <v>20</v>
      </c>
      <c r="CL36" s="4">
        <f>COUNTIFS($NG36:$NL$206,FA$1)</f>
        <v>20</v>
      </c>
      <c r="CM36" s="4">
        <f>COUNTIFS($NG36:$NL$206,FB$1)</f>
        <v>15</v>
      </c>
      <c r="CN36" s="4">
        <f>COUNTIFS($NG36:$NL$206,FC$1)</f>
        <v>13</v>
      </c>
      <c r="CO36" s="4">
        <f>COUNTIFS($NG36:$NL$206,FD$1)</f>
        <v>19</v>
      </c>
      <c r="CP36" s="4">
        <f>COUNTIFS($NG36:$NL$206,FE$1)</f>
        <v>15</v>
      </c>
      <c r="CQ36" s="4">
        <f>COUNTIFS($NG36:$NL$206,FF$1)</f>
        <v>25</v>
      </c>
      <c r="CR36" s="4">
        <f>COUNTIFS($NG36:$NL$206,FG$1)</f>
        <v>19</v>
      </c>
      <c r="CS36" s="4">
        <f>COUNTIFS($NG36:$NL$206,FH$1)</f>
        <v>19</v>
      </c>
      <c r="CT36" s="4">
        <f>COUNTIFS($NG36:$NL$206,FI$1)</f>
        <v>21</v>
      </c>
      <c r="CU36" s="4">
        <f>COUNTIFS($NG36:$NL$206,FJ$1)</f>
        <v>21</v>
      </c>
      <c r="CV36" s="4">
        <f>COUNTIFS($NG36:$NL$206,FK$1)</f>
        <v>11</v>
      </c>
      <c r="CW36" s="4">
        <f>COUNTIFS($NG36:$NL$206,FL$1)</f>
        <v>12</v>
      </c>
      <c r="CX36" s="4">
        <f>COUNTIFS($NG36:$NL$206,FM$1)</f>
        <v>18</v>
      </c>
      <c r="CY36" s="4">
        <f>COUNTIFS($NG36:$NL$206,FN$1)</f>
        <v>18</v>
      </c>
      <c r="CZ36" s="4">
        <f>COUNTIFS($NG36:$NL$206,FO$1)</f>
        <v>12</v>
      </c>
      <c r="DA36" s="4">
        <f>COUNTIFS($NG36:$NL$206,FP$1)</f>
        <v>16</v>
      </c>
      <c r="DB36" s="4">
        <f>COUNTIFS($NG36:$NL$206,FQ$1)</f>
        <v>14</v>
      </c>
      <c r="DC36" s="4">
        <f>COUNTIFS($NG36:$NL$206,FR$1)</f>
        <v>15</v>
      </c>
      <c r="DD36" s="4">
        <f>COUNTIFS($NG36:$NL$206,FS$1)</f>
        <v>11</v>
      </c>
      <c r="DE36" s="4">
        <f>COUNTIFS($NG36:$NL$206,FT$1)</f>
        <v>19</v>
      </c>
      <c r="DF36" s="4">
        <f>COUNTIFS($NG36:$NL$206,FU$1)</f>
        <v>16</v>
      </c>
      <c r="DG36" s="4">
        <f>COUNTIFS($NG36:$NL$206,FV$1)</f>
        <v>16</v>
      </c>
      <c r="DH36" s="4">
        <f>COUNTIFS($NG36:$NL$206,FW$1)</f>
        <v>20</v>
      </c>
      <c r="DI36" s="4">
        <f>COUNTIFS($NG36:$NL$206,FX$1)</f>
        <v>19</v>
      </c>
      <c r="DJ36" s="4">
        <f>COUNTIFS($NG36:$NL$206,FY$1)</f>
        <v>18</v>
      </c>
      <c r="DK36" s="4">
        <f>COUNTIFS($NG36:$NL$206,FZ$1)</f>
        <v>10</v>
      </c>
      <c r="DL36" s="4">
        <f>COUNTIFS($NG36:$NL$206,GA$1)</f>
        <v>16</v>
      </c>
      <c r="DM36" s="4">
        <f>COUNTIFS($NG36:$NL$206,GB$1)</f>
        <v>10</v>
      </c>
      <c r="DN36" s="4">
        <f>COUNTIFS($NG36:$NL$206,GC$1)</f>
        <v>23</v>
      </c>
      <c r="DO36" s="4">
        <f>COUNTIFS($NG36:$NL$206,GD$1)</f>
        <v>10</v>
      </c>
      <c r="DP36" s="4">
        <f>COUNTIFS($NG36:$NL$206,GE$1)</f>
        <v>25</v>
      </c>
      <c r="DQ36" s="4">
        <f>COUNTIFS($NG36:$NL$206,GF$1)</f>
        <v>19</v>
      </c>
      <c r="DR36" s="4">
        <f>COUNTIFS($NG36:$NL$206,GG$1)</f>
        <v>12</v>
      </c>
      <c r="DS36" s="4">
        <f>COUNTIFS($NG36:$NL$206,GH$1)</f>
        <v>22</v>
      </c>
      <c r="DT36" s="4">
        <f>COUNTIFS($NG36:$NL$206,GI$1)</f>
        <v>14</v>
      </c>
      <c r="DU36" s="4">
        <f>COUNTIFS($NG36:$NL$206,GJ$1)</f>
        <v>20</v>
      </c>
      <c r="DV36" s="4">
        <f>COUNTIFS($NG36:$NL$206,GK$1)</f>
        <v>20</v>
      </c>
      <c r="DW36" s="4">
        <f>COUNTIFS($NG36:$NL$206,GL$1)</f>
        <v>24</v>
      </c>
      <c r="DZ36" s="4">
        <f t="shared" si="550"/>
        <v>36</v>
      </c>
      <c r="EA36" s="4">
        <f t="shared" si="551"/>
        <v>19</v>
      </c>
      <c r="EB36" s="4">
        <f t="shared" si="552"/>
        <v>12</v>
      </c>
      <c r="EC36" s="4">
        <f t="shared" si="553"/>
        <v>3</v>
      </c>
      <c r="ED36" s="4">
        <f t="shared" si="554"/>
        <v>2</v>
      </c>
      <c r="EF36" s="4">
        <f t="shared" ref="EF36:GL36" si="690">COUNTIFS($NG36:$NL45,EF$1)</f>
        <v>0</v>
      </c>
      <c r="EG36" s="4">
        <f t="shared" si="690"/>
        <v>0</v>
      </c>
      <c r="EH36" s="4">
        <f t="shared" si="690"/>
        <v>1</v>
      </c>
      <c r="EI36" s="4">
        <f t="shared" si="690"/>
        <v>2</v>
      </c>
      <c r="EJ36" s="4">
        <f t="shared" si="690"/>
        <v>2</v>
      </c>
      <c r="EK36" s="4">
        <f t="shared" si="690"/>
        <v>0</v>
      </c>
      <c r="EL36" s="4">
        <f t="shared" si="690"/>
        <v>0</v>
      </c>
      <c r="EM36" s="4">
        <f t="shared" si="690"/>
        <v>1</v>
      </c>
      <c r="EN36" s="4">
        <f t="shared" si="690"/>
        <v>2</v>
      </c>
      <c r="EO36" s="4">
        <f t="shared" si="690"/>
        <v>0</v>
      </c>
      <c r="EP36" s="4">
        <f t="shared" si="690"/>
        <v>1</v>
      </c>
      <c r="EQ36" s="4">
        <f t="shared" si="690"/>
        <v>0</v>
      </c>
      <c r="ER36" s="4">
        <f t="shared" si="690"/>
        <v>1</v>
      </c>
      <c r="ES36" s="4">
        <f t="shared" si="690"/>
        <v>1</v>
      </c>
      <c r="ET36" s="4">
        <f t="shared" si="690"/>
        <v>2</v>
      </c>
      <c r="EU36" s="4">
        <f t="shared" si="690"/>
        <v>1</v>
      </c>
      <c r="EV36" s="4">
        <f t="shared" si="690"/>
        <v>2</v>
      </c>
      <c r="EW36" s="4">
        <f t="shared" si="690"/>
        <v>1</v>
      </c>
      <c r="EX36" s="4">
        <f t="shared" si="690"/>
        <v>0</v>
      </c>
      <c r="EY36" s="4">
        <f t="shared" si="690"/>
        <v>2</v>
      </c>
      <c r="EZ36" s="4">
        <f t="shared" si="690"/>
        <v>4</v>
      </c>
      <c r="FA36" s="4">
        <f t="shared" si="690"/>
        <v>2</v>
      </c>
      <c r="FB36" s="4">
        <f t="shared" si="690"/>
        <v>2</v>
      </c>
      <c r="FC36" s="4">
        <f t="shared" si="690"/>
        <v>2</v>
      </c>
      <c r="FD36" s="4">
        <f t="shared" si="690"/>
        <v>0</v>
      </c>
      <c r="FE36" s="4">
        <f t="shared" si="690"/>
        <v>2</v>
      </c>
      <c r="FF36" s="4">
        <f t="shared" si="690"/>
        <v>3</v>
      </c>
      <c r="FG36" s="4">
        <f t="shared" si="690"/>
        <v>0</v>
      </c>
      <c r="FH36" s="4">
        <f t="shared" si="690"/>
        <v>1</v>
      </c>
      <c r="FI36" s="4">
        <f t="shared" si="690"/>
        <v>0</v>
      </c>
      <c r="FJ36" s="4">
        <f t="shared" si="690"/>
        <v>0</v>
      </c>
      <c r="FK36" s="4">
        <f t="shared" si="690"/>
        <v>0</v>
      </c>
      <c r="FL36" s="4">
        <f t="shared" si="690"/>
        <v>0</v>
      </c>
      <c r="FM36" s="4">
        <f t="shared" si="690"/>
        <v>1</v>
      </c>
      <c r="FN36" s="4">
        <f t="shared" si="690"/>
        <v>0</v>
      </c>
      <c r="FO36" s="4">
        <f t="shared" si="690"/>
        <v>1</v>
      </c>
      <c r="FP36" s="4">
        <f t="shared" si="690"/>
        <v>1</v>
      </c>
      <c r="FQ36" s="4">
        <f t="shared" si="690"/>
        <v>0</v>
      </c>
      <c r="FR36" s="4">
        <f t="shared" si="690"/>
        <v>1</v>
      </c>
      <c r="FS36" s="4">
        <f t="shared" si="690"/>
        <v>0</v>
      </c>
      <c r="FT36" s="4">
        <f t="shared" si="690"/>
        <v>0</v>
      </c>
      <c r="FU36" s="4">
        <f t="shared" si="690"/>
        <v>0</v>
      </c>
      <c r="FV36" s="4">
        <f t="shared" si="690"/>
        <v>0</v>
      </c>
      <c r="FW36" s="4">
        <f t="shared" si="690"/>
        <v>2</v>
      </c>
      <c r="FX36" s="4">
        <f t="shared" si="690"/>
        <v>1</v>
      </c>
      <c r="FY36" s="4">
        <f t="shared" si="690"/>
        <v>1</v>
      </c>
      <c r="FZ36" s="4">
        <f t="shared" si="690"/>
        <v>1</v>
      </c>
      <c r="GA36" s="4">
        <f t="shared" si="690"/>
        <v>1</v>
      </c>
      <c r="GB36" s="4">
        <f t="shared" si="690"/>
        <v>0</v>
      </c>
      <c r="GC36" s="4">
        <f t="shared" si="690"/>
        <v>1</v>
      </c>
      <c r="GD36" s="4">
        <f t="shared" si="690"/>
        <v>0</v>
      </c>
      <c r="GE36" s="4">
        <f t="shared" si="690"/>
        <v>3</v>
      </c>
      <c r="GF36" s="4">
        <f t="shared" si="690"/>
        <v>4</v>
      </c>
      <c r="GG36" s="4">
        <f t="shared" si="690"/>
        <v>1</v>
      </c>
      <c r="GH36" s="4">
        <f t="shared" si="690"/>
        <v>1</v>
      </c>
      <c r="GI36" s="4">
        <f t="shared" si="690"/>
        <v>0</v>
      </c>
      <c r="GJ36" s="4">
        <f t="shared" si="690"/>
        <v>3</v>
      </c>
      <c r="GK36" s="4">
        <f t="shared" si="690"/>
        <v>0</v>
      </c>
      <c r="GL36" s="4">
        <f t="shared" si="690"/>
        <v>2</v>
      </c>
      <c r="GM36">
        <f t="shared" si="556"/>
        <v>60</v>
      </c>
      <c r="GO36">
        <f t="shared" si="326"/>
        <v>2</v>
      </c>
      <c r="GP36">
        <f t="shared" si="508"/>
        <v>0</v>
      </c>
      <c r="GQ36">
        <f t="shared" si="509"/>
        <v>1</v>
      </c>
      <c r="GR36">
        <f t="shared" si="510"/>
        <v>0</v>
      </c>
      <c r="GS36">
        <f t="shared" si="511"/>
        <v>0</v>
      </c>
      <c r="GT36">
        <f t="shared" si="512"/>
        <v>0</v>
      </c>
      <c r="GU36">
        <f t="shared" si="513"/>
        <v>1</v>
      </c>
      <c r="GV36" s="1">
        <f t="shared" si="329"/>
        <v>5</v>
      </c>
      <c r="GW36">
        <f t="shared" si="330"/>
        <v>0</v>
      </c>
      <c r="GX36">
        <f t="shared" si="181"/>
        <v>0</v>
      </c>
      <c r="GY36">
        <f t="shared" si="182"/>
        <v>0</v>
      </c>
      <c r="GZ36">
        <f t="shared" si="183"/>
        <v>0</v>
      </c>
      <c r="HA36">
        <f t="shared" si="184"/>
        <v>0</v>
      </c>
      <c r="HB36">
        <f t="shared" si="185"/>
        <v>0</v>
      </c>
      <c r="HC36">
        <f t="shared" si="186"/>
        <v>0</v>
      </c>
      <c r="HD36">
        <f t="shared" si="187"/>
        <v>0</v>
      </c>
      <c r="HE36">
        <f t="shared" si="188"/>
        <v>0</v>
      </c>
      <c r="HF36">
        <f t="shared" si="189"/>
        <v>0</v>
      </c>
      <c r="HG36">
        <f t="shared" si="190"/>
        <v>0</v>
      </c>
      <c r="HH36">
        <f t="shared" si="191"/>
        <v>0</v>
      </c>
      <c r="HI36">
        <f t="shared" si="192"/>
        <v>0</v>
      </c>
      <c r="HJ36">
        <f t="shared" si="193"/>
        <v>0</v>
      </c>
      <c r="HK36">
        <f t="shared" si="194"/>
        <v>0</v>
      </c>
      <c r="HL36">
        <f t="shared" si="195"/>
        <v>0</v>
      </c>
      <c r="HM36">
        <f t="shared" si="196"/>
        <v>0</v>
      </c>
      <c r="HN36">
        <f t="shared" si="197"/>
        <v>0</v>
      </c>
      <c r="HO36">
        <f t="shared" si="198"/>
        <v>1</v>
      </c>
      <c r="HP36">
        <f t="shared" si="199"/>
        <v>0</v>
      </c>
      <c r="HQ36">
        <f t="shared" si="200"/>
        <v>0</v>
      </c>
      <c r="HR36">
        <f t="shared" si="201"/>
        <v>0</v>
      </c>
      <c r="HS36">
        <f t="shared" si="202"/>
        <v>0</v>
      </c>
      <c r="HT36">
        <f t="shared" si="668"/>
        <v>0</v>
      </c>
      <c r="HU36">
        <f t="shared" si="204"/>
        <v>0</v>
      </c>
      <c r="HV36">
        <f t="shared" si="205"/>
        <v>0</v>
      </c>
      <c r="HW36">
        <f t="shared" si="206"/>
        <v>0</v>
      </c>
      <c r="HX36">
        <f t="shared" si="207"/>
        <v>0</v>
      </c>
      <c r="HY36">
        <f t="shared" si="208"/>
        <v>0</v>
      </c>
      <c r="HZ36">
        <f t="shared" si="209"/>
        <v>0</v>
      </c>
      <c r="IA36">
        <f t="shared" si="210"/>
        <v>0</v>
      </c>
      <c r="IB36">
        <f t="shared" si="211"/>
        <v>0</v>
      </c>
      <c r="IC36">
        <f t="shared" si="212"/>
        <v>0</v>
      </c>
      <c r="ID36">
        <f t="shared" si="213"/>
        <v>0</v>
      </c>
      <c r="IE36">
        <f t="shared" si="214"/>
        <v>0</v>
      </c>
      <c r="IF36">
        <f t="shared" si="215"/>
        <v>0</v>
      </c>
      <c r="IG36">
        <f t="shared" si="216"/>
        <v>0</v>
      </c>
      <c r="IH36">
        <f t="shared" si="217"/>
        <v>0</v>
      </c>
      <c r="II36">
        <f t="shared" si="218"/>
        <v>0</v>
      </c>
      <c r="IJ36">
        <f t="shared" si="219"/>
        <v>0</v>
      </c>
      <c r="IK36">
        <f t="shared" si="220"/>
        <v>0</v>
      </c>
      <c r="IL36">
        <f t="shared" si="221"/>
        <v>0</v>
      </c>
      <c r="IM36">
        <f t="shared" si="222"/>
        <v>0</v>
      </c>
      <c r="IN36">
        <f t="shared" si="223"/>
        <v>0</v>
      </c>
      <c r="IO36">
        <f t="shared" si="224"/>
        <v>0</v>
      </c>
      <c r="IP36">
        <f t="shared" si="225"/>
        <v>0</v>
      </c>
      <c r="IQ36">
        <f t="shared" si="669"/>
        <v>0</v>
      </c>
      <c r="IR36">
        <f t="shared" si="227"/>
        <v>0</v>
      </c>
      <c r="IS36">
        <f t="shared" si="228"/>
        <v>0</v>
      </c>
      <c r="IT36">
        <f t="shared" si="229"/>
        <v>0</v>
      </c>
      <c r="IU36">
        <f t="shared" si="230"/>
        <v>0</v>
      </c>
      <c r="IV36">
        <f t="shared" si="231"/>
        <v>0</v>
      </c>
      <c r="IW36">
        <f t="shared" si="232"/>
        <v>0</v>
      </c>
      <c r="IX36">
        <f t="shared" si="233"/>
        <v>0</v>
      </c>
      <c r="IY36">
        <f t="shared" si="234"/>
        <v>0</v>
      </c>
      <c r="IZ36">
        <f t="shared" si="235"/>
        <v>0</v>
      </c>
      <c r="JA36">
        <f t="shared" si="236"/>
        <v>0</v>
      </c>
      <c r="JB36">
        <f t="shared" si="331"/>
        <v>0</v>
      </c>
      <c r="JC36">
        <f t="shared" si="332"/>
        <v>0</v>
      </c>
      <c r="JF36">
        <f t="shared" si="333"/>
        <v>0</v>
      </c>
      <c r="JG36">
        <f t="shared" si="334"/>
        <v>0</v>
      </c>
      <c r="JH36">
        <f t="shared" si="335"/>
        <v>0</v>
      </c>
      <c r="JI36">
        <f t="shared" si="336"/>
        <v>0</v>
      </c>
      <c r="JJ36">
        <f t="shared" si="337"/>
        <v>0</v>
      </c>
      <c r="JK36">
        <f t="shared" si="338"/>
        <v>0</v>
      </c>
      <c r="JL36">
        <f t="shared" si="339"/>
        <v>0</v>
      </c>
      <c r="JM36">
        <f t="shared" si="340"/>
        <v>0</v>
      </c>
      <c r="JN36">
        <f t="shared" si="341"/>
        <v>0</v>
      </c>
      <c r="JO36">
        <f t="shared" si="342"/>
        <v>0</v>
      </c>
      <c r="JP36">
        <f t="shared" si="343"/>
        <v>0</v>
      </c>
      <c r="JQ36">
        <f t="shared" si="344"/>
        <v>0</v>
      </c>
      <c r="JR36">
        <f t="shared" si="345"/>
        <v>0</v>
      </c>
      <c r="JS36">
        <f t="shared" si="346"/>
        <v>0</v>
      </c>
      <c r="JT36">
        <f t="shared" si="347"/>
        <v>0</v>
      </c>
      <c r="JU36">
        <f t="shared" si="348"/>
        <v>0</v>
      </c>
      <c r="JV36">
        <f t="shared" si="349"/>
        <v>0</v>
      </c>
      <c r="JW36">
        <f t="shared" si="350"/>
        <v>0</v>
      </c>
      <c r="JX36">
        <f t="shared" si="351"/>
        <v>0</v>
      </c>
      <c r="JY36">
        <f t="shared" si="352"/>
        <v>0</v>
      </c>
      <c r="JZ36">
        <f t="shared" si="353"/>
        <v>0</v>
      </c>
      <c r="KA36">
        <f t="shared" si="354"/>
        <v>0</v>
      </c>
      <c r="KB36">
        <f t="shared" si="355"/>
        <v>0</v>
      </c>
      <c r="KC36">
        <f t="shared" si="356"/>
        <v>0</v>
      </c>
      <c r="KD36">
        <f t="shared" si="357"/>
        <v>0</v>
      </c>
      <c r="KE36">
        <f t="shared" si="358"/>
        <v>0</v>
      </c>
      <c r="KF36">
        <f t="shared" si="359"/>
        <v>0</v>
      </c>
      <c r="KG36">
        <f t="shared" si="360"/>
        <v>0</v>
      </c>
      <c r="KH36">
        <f t="shared" si="361"/>
        <v>0</v>
      </c>
      <c r="KI36">
        <f t="shared" si="362"/>
        <v>0</v>
      </c>
      <c r="KJ36">
        <f t="shared" si="363"/>
        <v>0</v>
      </c>
      <c r="KK36">
        <f t="shared" si="364"/>
        <v>0</v>
      </c>
      <c r="KL36">
        <f t="shared" si="365"/>
        <v>0</v>
      </c>
      <c r="KM36">
        <f t="shared" si="366"/>
        <v>1</v>
      </c>
      <c r="KN36">
        <f t="shared" si="367"/>
        <v>0</v>
      </c>
      <c r="KO36">
        <f t="shared" si="368"/>
        <v>0</v>
      </c>
      <c r="KP36">
        <f t="shared" si="369"/>
        <v>0</v>
      </c>
      <c r="KQ36">
        <f t="shared" si="370"/>
        <v>0</v>
      </c>
      <c r="KR36">
        <f t="shared" si="371"/>
        <v>0</v>
      </c>
      <c r="KS36">
        <f t="shared" si="372"/>
        <v>0</v>
      </c>
      <c r="KT36">
        <f t="shared" si="373"/>
        <v>0</v>
      </c>
      <c r="KU36">
        <f t="shared" si="374"/>
        <v>0</v>
      </c>
      <c r="KV36">
        <f t="shared" si="375"/>
        <v>0</v>
      </c>
      <c r="KW36">
        <f t="shared" si="376"/>
        <v>0</v>
      </c>
      <c r="KX36">
        <f t="shared" si="377"/>
        <v>0</v>
      </c>
      <c r="KY36">
        <f t="shared" si="378"/>
        <v>0</v>
      </c>
      <c r="KZ36">
        <f t="shared" si="379"/>
        <v>0</v>
      </c>
      <c r="LA36">
        <f t="shared" si="380"/>
        <v>0</v>
      </c>
      <c r="LB36">
        <f t="shared" si="381"/>
        <v>0</v>
      </c>
      <c r="LC36">
        <f t="shared" si="382"/>
        <v>0</v>
      </c>
      <c r="LD36">
        <f t="shared" si="383"/>
        <v>0</v>
      </c>
      <c r="LE36">
        <f t="shared" si="384"/>
        <v>0</v>
      </c>
      <c r="LF36">
        <f t="shared" si="385"/>
        <v>0</v>
      </c>
      <c r="LG36">
        <f t="shared" si="386"/>
        <v>0</v>
      </c>
      <c r="LH36">
        <f t="shared" si="387"/>
        <v>0</v>
      </c>
      <c r="LI36">
        <f t="shared" si="388"/>
        <v>0</v>
      </c>
      <c r="LJ36">
        <f t="shared" si="389"/>
        <v>0</v>
      </c>
      <c r="LK36">
        <f t="shared" si="390"/>
        <v>0</v>
      </c>
      <c r="LL36">
        <f t="shared" si="391"/>
        <v>0</v>
      </c>
      <c r="LN36">
        <f t="shared" si="392"/>
        <v>1</v>
      </c>
      <c r="LQ36">
        <f t="shared" ref="LQ36:LR36" si="691">COUNTIFS($NG37:$NL46,NG46)</f>
        <v>1</v>
      </c>
      <c r="LR36">
        <f t="shared" si="691"/>
        <v>3</v>
      </c>
      <c r="LS36">
        <f t="shared" si="466"/>
        <v>1</v>
      </c>
      <c r="LT36">
        <f t="shared" si="467"/>
        <v>2</v>
      </c>
      <c r="LU36">
        <f t="shared" ref="LU36:LU67" si="692">COUNTIFS($NG37:$NL46,NK46)</f>
        <v>2</v>
      </c>
      <c r="LV36">
        <f t="shared" si="394"/>
        <v>5</v>
      </c>
      <c r="LX36" s="5">
        <f t="shared" ref="LX36:MC36" si="693">COUNTIFS($NG36:$NL45,NG46)</f>
        <v>0</v>
      </c>
      <c r="LY36" s="5">
        <f t="shared" si="693"/>
        <v>2</v>
      </c>
      <c r="LZ36" s="5">
        <f t="shared" si="693"/>
        <v>1</v>
      </c>
      <c r="MA36" s="5">
        <f t="shared" si="693"/>
        <v>1</v>
      </c>
      <c r="MB36" s="5">
        <f t="shared" si="693"/>
        <v>1</v>
      </c>
      <c r="MC36" s="5">
        <f t="shared" si="693"/>
        <v>4</v>
      </c>
      <c r="MD36" s="5"/>
      <c r="ME36" s="5">
        <f t="shared" si="395"/>
        <v>0</v>
      </c>
      <c r="MF36" s="5">
        <f t="shared" si="396"/>
        <v>0</v>
      </c>
      <c r="MG36" s="5">
        <f t="shared" si="469"/>
        <v>1</v>
      </c>
      <c r="MH36" s="5">
        <f t="shared" si="470"/>
        <v>0</v>
      </c>
      <c r="MI36" s="5">
        <f t="shared" si="397"/>
        <v>0</v>
      </c>
      <c r="MJ36" s="5">
        <f t="shared" si="398"/>
        <v>0</v>
      </c>
      <c r="MK36" s="5"/>
      <c r="ML36" s="20">
        <f t="shared" si="471"/>
        <v>1</v>
      </c>
      <c r="MN36" s="4">
        <f t="shared" si="499"/>
        <v>0</v>
      </c>
      <c r="MO36" s="4">
        <f t="shared" si="500"/>
        <v>0</v>
      </c>
      <c r="MP36" s="4">
        <f t="shared" si="501"/>
        <v>1</v>
      </c>
      <c r="MQ36" s="4">
        <f t="shared" si="502"/>
        <v>0</v>
      </c>
      <c r="MR36" s="4">
        <f t="shared" si="503"/>
        <v>0</v>
      </c>
      <c r="MS36" s="4">
        <f t="shared" si="504"/>
        <v>0</v>
      </c>
      <c r="MU36">
        <f t="shared" si="683"/>
        <v>1</v>
      </c>
      <c r="MV36">
        <f t="shared" si="684"/>
        <v>0</v>
      </c>
      <c r="MW36">
        <f t="shared" si="672"/>
        <v>1</v>
      </c>
      <c r="MX36">
        <f t="shared" si="685"/>
        <v>0</v>
      </c>
      <c r="MY36">
        <f t="shared" si="686"/>
        <v>0</v>
      </c>
      <c r="MZ36">
        <f t="shared" si="687"/>
        <v>0</v>
      </c>
      <c r="NA36">
        <f t="shared" si="402"/>
        <v>1</v>
      </c>
      <c r="NB36">
        <f t="shared" si="403"/>
        <v>2</v>
      </c>
      <c r="NC36">
        <f t="shared" si="404"/>
        <v>1</v>
      </c>
      <c r="ND36">
        <f t="shared" si="405"/>
        <v>36</v>
      </c>
      <c r="NE36">
        <f>COUNTIFS(RN$2:RN$206,ND36)</f>
        <v>0</v>
      </c>
      <c r="NG36" s="16">
        <v>5</v>
      </c>
      <c r="NH36" s="16">
        <v>26</v>
      </c>
      <c r="NI36" s="16">
        <v>34</v>
      </c>
      <c r="NJ36" s="16">
        <v>36</v>
      </c>
      <c r="NK36" s="16">
        <v>44</v>
      </c>
      <c r="NL36" s="16">
        <v>57</v>
      </c>
      <c r="NM36" s="16"/>
      <c r="NN36" s="1">
        <f t="shared" si="406"/>
        <v>1</v>
      </c>
      <c r="NO36" s="1">
        <f t="shared" si="407"/>
        <v>1</v>
      </c>
      <c r="NP36" s="30">
        <f t="shared" si="408"/>
        <v>2</v>
      </c>
      <c r="NQ36" s="16"/>
      <c r="NR36" s="1">
        <f t="shared" si="409"/>
        <v>21</v>
      </c>
      <c r="NS36" s="1">
        <f t="shared" si="410"/>
        <v>8</v>
      </c>
      <c r="NT36" s="1">
        <f t="shared" si="411"/>
        <v>2</v>
      </c>
      <c r="NU36" s="1">
        <f t="shared" si="412"/>
        <v>8</v>
      </c>
      <c r="NV36" s="1">
        <f t="shared" si="413"/>
        <v>13</v>
      </c>
      <c r="NW36" s="1"/>
      <c r="NX36" s="1">
        <f t="shared" si="414"/>
        <v>4</v>
      </c>
      <c r="NY36" s="1"/>
      <c r="NZ36" s="1">
        <f t="shared" si="415"/>
        <v>1</v>
      </c>
      <c r="OA36" s="1">
        <f t="shared" si="255"/>
        <v>3</v>
      </c>
      <c r="OB36" s="1">
        <f t="shared" si="256"/>
        <v>4</v>
      </c>
      <c r="OC36" s="1">
        <f t="shared" si="257"/>
        <v>4</v>
      </c>
      <c r="OD36" s="1">
        <f t="shared" si="258"/>
        <v>5</v>
      </c>
      <c r="OE36" s="1">
        <f t="shared" si="259"/>
        <v>6</v>
      </c>
      <c r="OF36" s="1"/>
      <c r="OG36" s="1">
        <f t="shared" si="631"/>
        <v>5</v>
      </c>
      <c r="OH36" s="1"/>
      <c r="OI36" s="1">
        <f t="shared" si="474"/>
        <v>9</v>
      </c>
      <c r="OJ36" s="1">
        <f t="shared" si="417"/>
        <v>1</v>
      </c>
      <c r="OK36" s="1">
        <f t="shared" si="418"/>
        <v>0</v>
      </c>
      <c r="OL36" s="1">
        <f t="shared" si="419"/>
        <v>10</v>
      </c>
      <c r="OM36" s="1">
        <f t="shared" si="420"/>
        <v>6</v>
      </c>
      <c r="ON36" s="1">
        <f t="shared" si="421"/>
        <v>1</v>
      </c>
      <c r="OO36" s="1"/>
      <c r="OP36" s="1">
        <f t="shared" si="621"/>
        <v>1</v>
      </c>
      <c r="OQ36" s="1">
        <f t="shared" si="622"/>
        <v>5</v>
      </c>
      <c r="OR36" s="1">
        <f t="shared" si="623"/>
        <v>4</v>
      </c>
      <c r="OS36" s="32">
        <f t="shared" si="624"/>
        <v>5</v>
      </c>
      <c r="OT36" s="1">
        <f t="shared" si="625"/>
        <v>-1</v>
      </c>
      <c r="OU36" s="1">
        <f t="shared" si="426"/>
        <v>0</v>
      </c>
      <c r="OV36" s="19">
        <f t="shared" si="673"/>
        <v>5</v>
      </c>
      <c r="OW36" s="1"/>
      <c r="OX36" s="19">
        <f t="shared" si="636"/>
        <v>5</v>
      </c>
      <c r="OY36" s="1">
        <f t="shared" si="637"/>
        <v>4</v>
      </c>
      <c r="OZ36" s="1"/>
      <c r="PA36" s="1">
        <f t="shared" si="674"/>
        <v>5</v>
      </c>
      <c r="PB36" s="1"/>
      <c r="PC36" s="1"/>
      <c r="PD36" s="19">
        <f t="shared" si="675"/>
        <v>5</v>
      </c>
      <c r="PE36" s="1"/>
      <c r="PF36" s="24">
        <f t="shared" si="676"/>
        <v>0</v>
      </c>
      <c r="PH36" s="16"/>
      <c r="PI36" s="1">
        <f t="shared" si="476"/>
        <v>9</v>
      </c>
      <c r="PJ36" s="19">
        <f t="shared" si="265"/>
        <v>1</v>
      </c>
      <c r="PK36" s="1">
        <f t="shared" si="429"/>
        <v>1</v>
      </c>
      <c r="PL36" s="19">
        <f t="shared" si="266"/>
        <v>1</v>
      </c>
      <c r="PM36" s="1">
        <f t="shared" si="477"/>
        <v>0</v>
      </c>
      <c r="PN36" s="19">
        <f t="shared" si="267"/>
        <v>0</v>
      </c>
      <c r="PO36" s="1">
        <f t="shared" si="430"/>
        <v>10</v>
      </c>
      <c r="PP36" s="19">
        <f t="shared" si="268"/>
        <v>1</v>
      </c>
      <c r="PQ36" s="1">
        <f t="shared" si="431"/>
        <v>6</v>
      </c>
      <c r="PR36" s="19">
        <f t="shared" si="269"/>
        <v>1</v>
      </c>
      <c r="PS36" s="1">
        <f t="shared" si="432"/>
        <v>1</v>
      </c>
      <c r="PT36" s="19">
        <f t="shared" si="270"/>
        <v>2</v>
      </c>
      <c r="PV36" s="1">
        <f t="shared" si="271"/>
        <v>100</v>
      </c>
      <c r="PW36" s="1">
        <f t="shared" si="272"/>
        <v>9</v>
      </c>
      <c r="PX36" s="1">
        <f t="shared" si="273"/>
        <v>100</v>
      </c>
      <c r="PY36" s="1">
        <f t="shared" si="274"/>
        <v>100</v>
      </c>
      <c r="PZ36" s="1">
        <f t="shared" si="275"/>
        <v>100</v>
      </c>
      <c r="QA36" s="1">
        <f t="shared" si="276"/>
        <v>100</v>
      </c>
      <c r="QB36" s="1"/>
      <c r="QC36" s="1">
        <f t="shared" si="277"/>
        <v>100</v>
      </c>
      <c r="QD36" s="1">
        <f t="shared" si="278"/>
        <v>100</v>
      </c>
      <c r="QE36" s="1">
        <f t="shared" si="279"/>
        <v>1</v>
      </c>
      <c r="QF36" s="1">
        <f t="shared" si="280"/>
        <v>100</v>
      </c>
      <c r="QG36" s="1">
        <f t="shared" si="281"/>
        <v>100</v>
      </c>
      <c r="QH36" s="1">
        <f t="shared" si="282"/>
        <v>100</v>
      </c>
      <c r="QI36" s="1"/>
      <c r="QJ36" s="1">
        <f t="shared" si="283"/>
        <v>100</v>
      </c>
      <c r="QK36" s="1">
        <f t="shared" si="284"/>
        <v>100</v>
      </c>
      <c r="QL36" s="1">
        <f t="shared" si="285"/>
        <v>100</v>
      </c>
      <c r="QM36" s="1">
        <f t="shared" si="286"/>
        <v>100</v>
      </c>
      <c r="QN36" s="1">
        <f t="shared" si="287"/>
        <v>100</v>
      </c>
      <c r="QO36" s="1">
        <f t="shared" si="288"/>
        <v>100</v>
      </c>
      <c r="QP36" s="1"/>
      <c r="QQ36" s="1">
        <f t="shared" si="289"/>
        <v>100</v>
      </c>
      <c r="QR36" s="1">
        <f t="shared" si="290"/>
        <v>100</v>
      </c>
      <c r="QS36" s="1">
        <f t="shared" si="291"/>
        <v>10</v>
      </c>
      <c r="QT36" s="1">
        <f t="shared" si="292"/>
        <v>100</v>
      </c>
      <c r="QU36" s="1">
        <f t="shared" si="293"/>
        <v>100</v>
      </c>
      <c r="QV36" s="1">
        <f t="shared" si="294"/>
        <v>100</v>
      </c>
      <c r="QW36" s="1"/>
      <c r="QX36" s="1">
        <f t="shared" si="295"/>
        <v>100</v>
      </c>
      <c r="QY36" s="1">
        <f t="shared" si="296"/>
        <v>100</v>
      </c>
      <c r="QZ36" s="1">
        <f t="shared" si="297"/>
        <v>100</v>
      </c>
      <c r="RA36" s="1">
        <f t="shared" si="298"/>
        <v>100</v>
      </c>
      <c r="RB36" s="1">
        <f t="shared" si="299"/>
        <v>6</v>
      </c>
      <c r="RC36" s="1">
        <f t="shared" si="300"/>
        <v>100</v>
      </c>
      <c r="RD36" s="1"/>
      <c r="RE36" s="1">
        <f t="shared" si="301"/>
        <v>100</v>
      </c>
      <c r="RF36" s="1">
        <f t="shared" si="302"/>
        <v>100</v>
      </c>
      <c r="RG36" s="1">
        <f t="shared" si="303"/>
        <v>100</v>
      </c>
      <c r="RH36" s="1">
        <f t="shared" si="304"/>
        <v>100</v>
      </c>
      <c r="RI36" s="1">
        <f t="shared" si="305"/>
        <v>100</v>
      </c>
      <c r="RJ36" s="1">
        <f t="shared" si="306"/>
        <v>1</v>
      </c>
      <c r="RK36" s="16"/>
      <c r="RL36">
        <f>SUM(IF(FREQUENCY(NG37:NL45,NG37:NL45)&gt;0,1))</f>
        <v>34</v>
      </c>
      <c r="RM36">
        <f t="shared" si="677"/>
        <v>24</v>
      </c>
      <c r="RN36">
        <f t="shared" si="659"/>
        <v>23</v>
      </c>
      <c r="RO36">
        <f t="shared" ref="RO36:TU36" si="694">IF(COUNTIFS($NG36:$NL45,RO$1),"x",RO$1)</f>
        <v>1</v>
      </c>
      <c r="RP36">
        <f t="shared" si="694"/>
        <v>2</v>
      </c>
      <c r="RQ36" t="str">
        <f t="shared" si="694"/>
        <v>x</v>
      </c>
      <c r="RR36" t="str">
        <f t="shared" si="694"/>
        <v>x</v>
      </c>
      <c r="RS36" t="str">
        <f t="shared" si="694"/>
        <v>x</v>
      </c>
      <c r="RT36">
        <f t="shared" si="694"/>
        <v>6</v>
      </c>
      <c r="RU36">
        <f t="shared" si="694"/>
        <v>7</v>
      </c>
      <c r="RV36" t="str">
        <f t="shared" si="694"/>
        <v>x</v>
      </c>
      <c r="RW36" t="str">
        <f t="shared" si="694"/>
        <v>x</v>
      </c>
      <c r="RX36">
        <f t="shared" si="694"/>
        <v>10</v>
      </c>
      <c r="RY36" t="str">
        <f t="shared" si="694"/>
        <v>x</v>
      </c>
      <c r="RZ36">
        <f t="shared" si="694"/>
        <v>12</v>
      </c>
      <c r="SA36" t="str">
        <f t="shared" si="694"/>
        <v>x</v>
      </c>
      <c r="SB36" t="str">
        <f t="shared" si="694"/>
        <v>x</v>
      </c>
      <c r="SC36" t="str">
        <f t="shared" si="694"/>
        <v>x</v>
      </c>
      <c r="SD36" t="str">
        <f t="shared" si="694"/>
        <v>x</v>
      </c>
      <c r="SE36" t="str">
        <f t="shared" si="694"/>
        <v>x</v>
      </c>
      <c r="SF36" t="str">
        <f t="shared" si="694"/>
        <v>x</v>
      </c>
      <c r="SG36">
        <f t="shared" si="694"/>
        <v>19</v>
      </c>
      <c r="SH36" t="str">
        <f t="shared" si="694"/>
        <v>x</v>
      </c>
      <c r="SI36" t="str">
        <f t="shared" si="694"/>
        <v>x</v>
      </c>
      <c r="SJ36" t="str">
        <f t="shared" si="694"/>
        <v>x</v>
      </c>
      <c r="SK36" t="str">
        <f t="shared" si="694"/>
        <v>x</v>
      </c>
      <c r="SL36" t="str">
        <f t="shared" si="694"/>
        <v>x</v>
      </c>
      <c r="SM36">
        <f t="shared" si="694"/>
        <v>25</v>
      </c>
      <c r="SN36" t="str">
        <f t="shared" si="694"/>
        <v>x</v>
      </c>
      <c r="SO36" t="str">
        <f t="shared" si="694"/>
        <v>x</v>
      </c>
      <c r="SP36">
        <f t="shared" si="694"/>
        <v>28</v>
      </c>
      <c r="SQ36" t="str">
        <f t="shared" si="694"/>
        <v>x</v>
      </c>
      <c r="SR36">
        <f t="shared" si="694"/>
        <v>30</v>
      </c>
      <c r="SS36">
        <f t="shared" si="694"/>
        <v>31</v>
      </c>
      <c r="ST36">
        <f t="shared" si="694"/>
        <v>32</v>
      </c>
      <c r="SU36">
        <f t="shared" si="694"/>
        <v>33</v>
      </c>
      <c r="SV36" t="str">
        <f t="shared" si="694"/>
        <v>x</v>
      </c>
      <c r="SW36">
        <f t="shared" si="694"/>
        <v>35</v>
      </c>
      <c r="SX36" t="str">
        <f t="shared" si="694"/>
        <v>x</v>
      </c>
      <c r="SY36" t="str">
        <f t="shared" si="694"/>
        <v>x</v>
      </c>
      <c r="SZ36">
        <f t="shared" si="694"/>
        <v>38</v>
      </c>
      <c r="TA36" t="str">
        <f t="shared" si="694"/>
        <v>x</v>
      </c>
      <c r="TB36">
        <f t="shared" si="694"/>
        <v>40</v>
      </c>
      <c r="TC36">
        <f t="shared" si="694"/>
        <v>41</v>
      </c>
      <c r="TD36">
        <f t="shared" si="694"/>
        <v>42</v>
      </c>
      <c r="TE36">
        <f t="shared" si="694"/>
        <v>43</v>
      </c>
      <c r="TF36" t="str">
        <f t="shared" si="694"/>
        <v>x</v>
      </c>
      <c r="TG36" t="str">
        <f t="shared" si="694"/>
        <v>x</v>
      </c>
      <c r="TH36" t="str">
        <f t="shared" si="694"/>
        <v>x</v>
      </c>
      <c r="TI36" t="str">
        <f t="shared" si="694"/>
        <v>x</v>
      </c>
      <c r="TJ36" t="str">
        <f t="shared" si="694"/>
        <v>x</v>
      </c>
      <c r="TK36">
        <f t="shared" si="694"/>
        <v>49</v>
      </c>
      <c r="TL36" t="str">
        <f t="shared" si="694"/>
        <v>x</v>
      </c>
      <c r="TM36">
        <f t="shared" si="694"/>
        <v>51</v>
      </c>
      <c r="TN36" t="str">
        <f t="shared" si="694"/>
        <v>x</v>
      </c>
      <c r="TO36" t="str">
        <f t="shared" si="694"/>
        <v>x</v>
      </c>
      <c r="TP36" t="str">
        <f t="shared" si="694"/>
        <v>x</v>
      </c>
      <c r="TQ36" t="str">
        <f t="shared" si="694"/>
        <v>x</v>
      </c>
      <c r="TR36">
        <f t="shared" si="694"/>
        <v>56</v>
      </c>
      <c r="TS36" t="str">
        <f t="shared" si="694"/>
        <v>x</v>
      </c>
      <c r="TT36">
        <f t="shared" si="694"/>
        <v>58</v>
      </c>
      <c r="TU36" t="str">
        <f t="shared" si="694"/>
        <v>x</v>
      </c>
      <c r="TV36">
        <f t="shared" si="436"/>
        <v>24</v>
      </c>
      <c r="TW36">
        <f t="shared" ref="TW36:WC36" si="695">IF(COUNTIFS($NG36:$NL44,TW$1),"x",TW$1)</f>
        <v>1</v>
      </c>
      <c r="TX36">
        <f t="shared" si="695"/>
        <v>2</v>
      </c>
      <c r="TY36">
        <f t="shared" si="695"/>
        <v>3</v>
      </c>
      <c r="TZ36" t="str">
        <f t="shared" si="695"/>
        <v>x</v>
      </c>
      <c r="UA36" t="str">
        <f t="shared" si="695"/>
        <v>x</v>
      </c>
      <c r="UB36">
        <f t="shared" si="695"/>
        <v>6</v>
      </c>
      <c r="UC36">
        <f t="shared" si="695"/>
        <v>7</v>
      </c>
      <c r="UD36" t="str">
        <f t="shared" si="695"/>
        <v>x</v>
      </c>
      <c r="UE36" t="str">
        <f t="shared" si="695"/>
        <v>x</v>
      </c>
      <c r="UF36">
        <f t="shared" si="695"/>
        <v>10</v>
      </c>
      <c r="UG36" t="str">
        <f t="shared" si="695"/>
        <v>x</v>
      </c>
      <c r="UH36">
        <f t="shared" si="695"/>
        <v>12</v>
      </c>
      <c r="UI36" t="str">
        <f t="shared" si="695"/>
        <v>x</v>
      </c>
      <c r="UJ36" t="str">
        <f t="shared" si="695"/>
        <v>x</v>
      </c>
      <c r="UK36" t="str">
        <f t="shared" si="695"/>
        <v>x</v>
      </c>
      <c r="UL36" t="str">
        <f t="shared" si="695"/>
        <v>x</v>
      </c>
      <c r="UM36" t="str">
        <f t="shared" si="695"/>
        <v>x</v>
      </c>
      <c r="UN36" t="str">
        <f t="shared" si="695"/>
        <v>x</v>
      </c>
      <c r="UO36">
        <f t="shared" si="695"/>
        <v>19</v>
      </c>
      <c r="UP36" t="str">
        <f t="shared" si="695"/>
        <v>x</v>
      </c>
      <c r="UQ36" t="str">
        <f t="shared" si="695"/>
        <v>x</v>
      </c>
      <c r="UR36" t="str">
        <f t="shared" si="695"/>
        <v>x</v>
      </c>
      <c r="US36" t="str">
        <f t="shared" si="695"/>
        <v>x</v>
      </c>
      <c r="UT36" t="str">
        <f t="shared" si="695"/>
        <v>x</v>
      </c>
      <c r="UU36">
        <f t="shared" si="695"/>
        <v>25</v>
      </c>
      <c r="UV36" t="str">
        <f t="shared" si="695"/>
        <v>x</v>
      </c>
      <c r="UW36" t="str">
        <f t="shared" si="695"/>
        <v>x</v>
      </c>
      <c r="UX36">
        <f t="shared" si="695"/>
        <v>28</v>
      </c>
      <c r="UY36" t="str">
        <f t="shared" si="695"/>
        <v>x</v>
      </c>
      <c r="UZ36">
        <f t="shared" si="695"/>
        <v>30</v>
      </c>
      <c r="VA36">
        <f t="shared" si="695"/>
        <v>31</v>
      </c>
      <c r="VB36">
        <f t="shared" si="695"/>
        <v>32</v>
      </c>
      <c r="VC36">
        <f t="shared" si="695"/>
        <v>33</v>
      </c>
      <c r="VD36" t="str">
        <f t="shared" si="695"/>
        <v>x</v>
      </c>
      <c r="VE36">
        <f t="shared" si="695"/>
        <v>35</v>
      </c>
      <c r="VF36" t="str">
        <f t="shared" si="695"/>
        <v>x</v>
      </c>
      <c r="VG36" t="str">
        <f t="shared" si="695"/>
        <v>x</v>
      </c>
      <c r="VH36">
        <f t="shared" si="695"/>
        <v>38</v>
      </c>
      <c r="VI36" t="str">
        <f t="shared" si="695"/>
        <v>x</v>
      </c>
      <c r="VJ36">
        <f t="shared" si="695"/>
        <v>40</v>
      </c>
      <c r="VK36">
        <f t="shared" si="695"/>
        <v>41</v>
      </c>
      <c r="VL36">
        <f t="shared" si="695"/>
        <v>42</v>
      </c>
      <c r="VM36">
        <f t="shared" si="695"/>
        <v>43</v>
      </c>
      <c r="VN36" t="str">
        <f t="shared" si="695"/>
        <v>x</v>
      </c>
      <c r="VO36" t="str">
        <f t="shared" si="695"/>
        <v>x</v>
      </c>
      <c r="VP36" t="str">
        <f t="shared" si="695"/>
        <v>x</v>
      </c>
      <c r="VQ36" t="str">
        <f t="shared" si="695"/>
        <v>x</v>
      </c>
      <c r="VR36" t="str">
        <f t="shared" si="695"/>
        <v>x</v>
      </c>
      <c r="VS36">
        <f t="shared" si="695"/>
        <v>49</v>
      </c>
      <c r="VT36" t="str">
        <f t="shared" si="695"/>
        <v>x</v>
      </c>
      <c r="VU36">
        <f t="shared" si="695"/>
        <v>51</v>
      </c>
      <c r="VV36" t="str">
        <f t="shared" si="695"/>
        <v>x</v>
      </c>
      <c r="VW36" t="str">
        <f t="shared" si="695"/>
        <v>x</v>
      </c>
      <c r="VX36" t="str">
        <f t="shared" si="695"/>
        <v>x</v>
      </c>
      <c r="VY36" t="str">
        <f t="shared" si="695"/>
        <v>x</v>
      </c>
      <c r="VZ36">
        <f t="shared" si="695"/>
        <v>56</v>
      </c>
      <c r="WA36" t="str">
        <f t="shared" si="695"/>
        <v>x</v>
      </c>
      <c r="WB36">
        <f t="shared" si="695"/>
        <v>58</v>
      </c>
      <c r="WC36" t="str">
        <f t="shared" si="695"/>
        <v>x</v>
      </c>
      <c r="WE36">
        <f>COUNTIFS(NG36:NL36,"&lt;10")</f>
        <v>1</v>
      </c>
      <c r="WF36">
        <f t="shared" si="438"/>
        <v>0</v>
      </c>
      <c r="WG36">
        <f t="shared" si="309"/>
        <v>1</v>
      </c>
      <c r="WH36">
        <f t="shared" si="310"/>
        <v>2</v>
      </c>
      <c r="WI36">
        <f t="shared" si="311"/>
        <v>1</v>
      </c>
      <c r="WJ36">
        <f t="shared" si="312"/>
        <v>1</v>
      </c>
      <c r="WL36" s="1">
        <f t="shared" si="439"/>
        <v>9</v>
      </c>
      <c r="WM36" s="1">
        <f t="shared" si="440"/>
        <v>1</v>
      </c>
      <c r="WN36" s="1">
        <f t="shared" si="441"/>
        <v>0</v>
      </c>
      <c r="WO36" s="1">
        <f t="shared" si="442"/>
        <v>10</v>
      </c>
      <c r="WP36" s="1">
        <f t="shared" si="443"/>
        <v>6</v>
      </c>
      <c r="WQ36" s="1">
        <f t="shared" si="444"/>
        <v>1</v>
      </c>
      <c r="WS36">
        <f t="shared" si="445"/>
        <v>9</v>
      </c>
      <c r="WT36">
        <f t="shared" si="446"/>
        <v>1</v>
      </c>
      <c r="WU36">
        <f t="shared" si="447"/>
        <v>100</v>
      </c>
      <c r="WV36">
        <f t="shared" si="448"/>
        <v>10</v>
      </c>
      <c r="WW36">
        <f t="shared" si="449"/>
        <v>6</v>
      </c>
      <c r="WX36">
        <f t="shared" si="450"/>
        <v>1</v>
      </c>
      <c r="WZ36" s="4">
        <f t="shared" si="451"/>
        <v>1</v>
      </c>
      <c r="XB36" s="3">
        <f t="shared" si="452"/>
        <v>10</v>
      </c>
      <c r="XD36" s="3">
        <f t="shared" si="453"/>
        <v>2</v>
      </c>
      <c r="XE36" s="4">
        <f t="shared" si="454"/>
        <v>5</v>
      </c>
      <c r="XG36" s="4">
        <f t="shared" si="455"/>
        <v>0.4</v>
      </c>
      <c r="XI36" s="4">
        <v>0.4</v>
      </c>
      <c r="XK36">
        <f t="shared" si="456"/>
        <v>3</v>
      </c>
      <c r="XM36">
        <f t="shared" si="482"/>
        <v>1</v>
      </c>
      <c r="XN36">
        <f t="shared" si="457"/>
        <v>0</v>
      </c>
      <c r="XO36" s="1">
        <f t="shared" si="458"/>
        <v>3</v>
      </c>
      <c r="XP36">
        <f t="shared" si="459"/>
        <v>0</v>
      </c>
      <c r="XR36">
        <f t="shared" si="460"/>
        <v>0</v>
      </c>
    </row>
    <row r="37" spans="4:642">
      <c r="D37" s="4">
        <f t="shared" si="118"/>
        <v>0</v>
      </c>
      <c r="E37" s="4">
        <f t="shared" si="119"/>
        <v>0</v>
      </c>
      <c r="F37" s="4">
        <f t="shared" si="120"/>
        <v>0</v>
      </c>
      <c r="G37" s="4">
        <f t="shared" si="121"/>
        <v>20</v>
      </c>
      <c r="H37" s="4">
        <f t="shared" si="122"/>
        <v>0</v>
      </c>
      <c r="I37" s="4">
        <f t="shared" si="123"/>
        <v>0</v>
      </c>
      <c r="J37" s="4">
        <f t="shared" si="124"/>
        <v>0</v>
      </c>
      <c r="K37" s="4">
        <f t="shared" si="125"/>
        <v>0</v>
      </c>
      <c r="L37" s="4">
        <f t="shared" si="126"/>
        <v>0</v>
      </c>
      <c r="M37" s="4">
        <f t="shared" si="314"/>
        <v>0</v>
      </c>
      <c r="N37" s="4">
        <f t="shared" si="127"/>
        <v>0</v>
      </c>
      <c r="O37" s="4">
        <f t="shared" si="128"/>
        <v>0</v>
      </c>
      <c r="P37" s="4">
        <f t="shared" si="129"/>
        <v>0</v>
      </c>
      <c r="Q37" s="4">
        <f t="shared" si="130"/>
        <v>0</v>
      </c>
      <c r="R37" s="4">
        <f t="shared" si="131"/>
        <v>0</v>
      </c>
      <c r="S37" s="4">
        <f t="shared" si="132"/>
        <v>0</v>
      </c>
      <c r="T37" s="4">
        <f t="shared" si="133"/>
        <v>0</v>
      </c>
      <c r="U37" s="4">
        <f t="shared" si="134"/>
        <v>0</v>
      </c>
      <c r="V37" s="4">
        <f t="shared" si="135"/>
        <v>0</v>
      </c>
      <c r="W37" s="4">
        <f t="shared" si="136"/>
        <v>0</v>
      </c>
      <c r="X37" s="4">
        <f t="shared" si="137"/>
        <v>20</v>
      </c>
      <c r="Y37" s="4">
        <f t="shared" si="138"/>
        <v>0</v>
      </c>
      <c r="Z37" s="4">
        <f t="shared" si="139"/>
        <v>0</v>
      </c>
      <c r="AA37" s="4">
        <f t="shared" si="140"/>
        <v>0</v>
      </c>
      <c r="AB37" s="4">
        <f t="shared" si="141"/>
        <v>0</v>
      </c>
      <c r="AC37" s="4">
        <f t="shared" si="142"/>
        <v>14</v>
      </c>
      <c r="AD37" s="4">
        <f t="shared" si="143"/>
        <v>25</v>
      </c>
      <c r="AE37" s="4">
        <f t="shared" si="144"/>
        <v>0</v>
      </c>
      <c r="AF37" s="4">
        <f t="shared" si="145"/>
        <v>0</v>
      </c>
      <c r="AG37" s="4">
        <f t="shared" si="146"/>
        <v>0</v>
      </c>
      <c r="AH37" s="4">
        <f t="shared" si="147"/>
        <v>0</v>
      </c>
      <c r="AI37" s="4">
        <f t="shared" si="148"/>
        <v>0</v>
      </c>
      <c r="AJ37" s="4">
        <f t="shared" si="149"/>
        <v>0</v>
      </c>
      <c r="AK37" s="4">
        <f t="shared" si="150"/>
        <v>0</v>
      </c>
      <c r="AL37" s="4">
        <f t="shared" si="151"/>
        <v>0</v>
      </c>
      <c r="AM37" s="4">
        <f t="shared" si="152"/>
        <v>0</v>
      </c>
      <c r="AN37" s="4">
        <f t="shared" si="153"/>
        <v>0</v>
      </c>
      <c r="AO37" s="4">
        <f t="shared" si="154"/>
        <v>0</v>
      </c>
      <c r="AP37" s="4">
        <f t="shared" si="155"/>
        <v>0</v>
      </c>
      <c r="AQ37" s="4">
        <f t="shared" si="156"/>
        <v>0</v>
      </c>
      <c r="AR37" s="4">
        <f t="shared" si="157"/>
        <v>0</v>
      </c>
      <c r="AS37" s="4">
        <f t="shared" si="158"/>
        <v>0</v>
      </c>
      <c r="AT37" s="4">
        <f t="shared" si="159"/>
        <v>0</v>
      </c>
      <c r="AU37" s="4">
        <f t="shared" si="160"/>
        <v>0</v>
      </c>
      <c r="AV37" s="4">
        <f t="shared" si="161"/>
        <v>0</v>
      </c>
      <c r="AW37" s="4">
        <f t="shared" si="162"/>
        <v>0</v>
      </c>
      <c r="AX37" s="4">
        <f t="shared" si="163"/>
        <v>0</v>
      </c>
      <c r="AY37" s="4">
        <f t="shared" si="164"/>
        <v>0</v>
      </c>
      <c r="AZ37" s="4">
        <f t="shared" si="165"/>
        <v>0</v>
      </c>
      <c r="BA37" s="4">
        <f t="shared" si="166"/>
        <v>0</v>
      </c>
      <c r="BB37" s="4">
        <f t="shared" si="167"/>
        <v>0</v>
      </c>
      <c r="BC37" s="4">
        <f t="shared" si="168"/>
        <v>0</v>
      </c>
      <c r="BD37" s="4">
        <f t="shared" si="169"/>
        <v>19</v>
      </c>
      <c r="BE37" s="4">
        <f t="shared" si="170"/>
        <v>0</v>
      </c>
      <c r="BF37" s="4">
        <f t="shared" si="171"/>
        <v>0</v>
      </c>
      <c r="BG37" s="4">
        <f t="shared" si="172"/>
        <v>0</v>
      </c>
      <c r="BH37" s="4">
        <f t="shared" si="173"/>
        <v>19</v>
      </c>
      <c r="BI37" s="4">
        <f t="shared" si="174"/>
        <v>0</v>
      </c>
      <c r="BJ37" s="4">
        <f t="shared" si="175"/>
        <v>0</v>
      </c>
      <c r="BK37" s="4">
        <f t="shared" si="315"/>
        <v>19.5</v>
      </c>
      <c r="BL37" s="4">
        <f t="shared" si="316"/>
        <v>17.288135593220339</v>
      </c>
      <c r="BM37" s="4">
        <f t="shared" si="317"/>
        <v>24.203389830508474</v>
      </c>
      <c r="BN37" s="4">
        <f t="shared" si="318"/>
        <v>10.372881355932202</v>
      </c>
      <c r="BO37" s="4">
        <f t="shared" si="319"/>
        <v>17.288135593220339</v>
      </c>
      <c r="BP37" s="4">
        <f t="shared" si="320"/>
        <v>1020</v>
      </c>
      <c r="BQ37" s="4">
        <f>COUNTIFS($NG37:$NL$206,EF$1)</f>
        <v>12</v>
      </c>
      <c r="BR37" s="4">
        <f>COUNTIFS($NG37:$NL$206,EG$1)</f>
        <v>21</v>
      </c>
      <c r="BS37" s="4">
        <f>COUNTIFS($NG37:$NL$206,EH$1)</f>
        <v>18</v>
      </c>
      <c r="BT37" s="4">
        <f>COUNTIFS($NG37:$NL$206,EI$1)</f>
        <v>20</v>
      </c>
      <c r="BU37" s="4">
        <f>COUNTIFS($NG37:$NL$206,EJ$1)</f>
        <v>21</v>
      </c>
      <c r="BV37" s="4">
        <f>COUNTIFS($NG37:$NL$206,EK$1)</f>
        <v>16</v>
      </c>
      <c r="BW37" s="4">
        <f>COUNTIFS($NG37:$NL$206,EL$1)</f>
        <v>12</v>
      </c>
      <c r="BX37" s="4">
        <f>COUNTIFS($NG37:$NL$206,EM$1)</f>
        <v>15</v>
      </c>
      <c r="BY37" s="4">
        <f>COUNTIFS($NG37:$NL$206,EN$1)</f>
        <v>24</v>
      </c>
      <c r="BZ37" s="4">
        <f>COUNTIFS($NG37:$NL$206,EO$1)</f>
        <v>22</v>
      </c>
      <c r="CA37" s="4">
        <f>COUNTIFS($NG37:$NL$206,EP$1)</f>
        <v>22</v>
      </c>
      <c r="CB37" s="4">
        <f>COUNTIFS($NG37:$NL$206,EQ$1)</f>
        <v>21</v>
      </c>
      <c r="CC37" s="4">
        <f>COUNTIFS($NG37:$NL$206,ER$1)</f>
        <v>11</v>
      </c>
      <c r="CD37" s="4">
        <f>COUNTIFS($NG37:$NL$206,ES$1)</f>
        <v>15</v>
      </c>
      <c r="CE37" s="4">
        <f>COUNTIFS($NG37:$NL$206,ET$1)</f>
        <v>19</v>
      </c>
      <c r="CF37" s="4">
        <f>COUNTIFS($NG37:$NL$206,EU$1)</f>
        <v>15</v>
      </c>
      <c r="CG37" s="4">
        <f>COUNTIFS($NG37:$NL$206,EV$1)</f>
        <v>25</v>
      </c>
      <c r="CH37" s="4">
        <f>COUNTIFS($NG37:$NL$206,EW$1)</f>
        <v>12</v>
      </c>
      <c r="CI37" s="4">
        <f>COUNTIFS($NG37:$NL$206,EX$1)</f>
        <v>21</v>
      </c>
      <c r="CJ37" s="4">
        <f>COUNTIFS($NG37:$NL$206,EY$1)</f>
        <v>16</v>
      </c>
      <c r="CK37" s="4">
        <f>COUNTIFS($NG37:$NL$206,EZ$1)</f>
        <v>20</v>
      </c>
      <c r="CL37" s="4">
        <f>COUNTIFS($NG37:$NL$206,FA$1)</f>
        <v>20</v>
      </c>
      <c r="CM37" s="4">
        <f>COUNTIFS($NG37:$NL$206,FB$1)</f>
        <v>15</v>
      </c>
      <c r="CN37" s="4">
        <f>COUNTIFS($NG37:$NL$206,FC$1)</f>
        <v>13</v>
      </c>
      <c r="CO37" s="4">
        <f>COUNTIFS($NG37:$NL$206,FD$1)</f>
        <v>19</v>
      </c>
      <c r="CP37" s="4">
        <f>COUNTIFS($NG37:$NL$206,FE$1)</f>
        <v>14</v>
      </c>
      <c r="CQ37" s="4">
        <f>COUNTIFS($NG37:$NL$206,FF$1)</f>
        <v>25</v>
      </c>
      <c r="CR37" s="4">
        <f>COUNTIFS($NG37:$NL$206,FG$1)</f>
        <v>19</v>
      </c>
      <c r="CS37" s="4">
        <f>COUNTIFS($NG37:$NL$206,FH$1)</f>
        <v>19</v>
      </c>
      <c r="CT37" s="4">
        <f>COUNTIFS($NG37:$NL$206,FI$1)</f>
        <v>21</v>
      </c>
      <c r="CU37" s="4">
        <f>COUNTIFS($NG37:$NL$206,FJ$1)</f>
        <v>21</v>
      </c>
      <c r="CV37" s="4">
        <f>COUNTIFS($NG37:$NL$206,FK$1)</f>
        <v>11</v>
      </c>
      <c r="CW37" s="4">
        <f>COUNTIFS($NG37:$NL$206,FL$1)</f>
        <v>12</v>
      </c>
      <c r="CX37" s="4">
        <f>COUNTIFS($NG37:$NL$206,FM$1)</f>
        <v>17</v>
      </c>
      <c r="CY37" s="4">
        <f>COUNTIFS($NG37:$NL$206,FN$1)</f>
        <v>18</v>
      </c>
      <c r="CZ37" s="4">
        <f>COUNTIFS($NG37:$NL$206,FO$1)</f>
        <v>11</v>
      </c>
      <c r="DA37" s="4">
        <f>COUNTIFS($NG37:$NL$206,FP$1)</f>
        <v>16</v>
      </c>
      <c r="DB37" s="4">
        <f>COUNTIFS($NG37:$NL$206,FQ$1)</f>
        <v>14</v>
      </c>
      <c r="DC37" s="4">
        <f>COUNTIFS($NG37:$NL$206,FR$1)</f>
        <v>15</v>
      </c>
      <c r="DD37" s="4">
        <f>COUNTIFS($NG37:$NL$206,FS$1)</f>
        <v>11</v>
      </c>
      <c r="DE37" s="4">
        <f>COUNTIFS($NG37:$NL$206,FT$1)</f>
        <v>19</v>
      </c>
      <c r="DF37" s="4">
        <f>COUNTIFS($NG37:$NL$206,FU$1)</f>
        <v>16</v>
      </c>
      <c r="DG37" s="4">
        <f>COUNTIFS($NG37:$NL$206,FV$1)</f>
        <v>16</v>
      </c>
      <c r="DH37" s="4">
        <f>COUNTIFS($NG37:$NL$206,FW$1)</f>
        <v>19</v>
      </c>
      <c r="DI37" s="4">
        <f>COUNTIFS($NG37:$NL$206,FX$1)</f>
        <v>19</v>
      </c>
      <c r="DJ37" s="4">
        <f>COUNTIFS($NG37:$NL$206,FY$1)</f>
        <v>18</v>
      </c>
      <c r="DK37" s="4">
        <f>COUNTIFS($NG37:$NL$206,FZ$1)</f>
        <v>10</v>
      </c>
      <c r="DL37" s="4">
        <f>COUNTIFS($NG37:$NL$206,GA$1)</f>
        <v>16</v>
      </c>
      <c r="DM37" s="4">
        <f>COUNTIFS($NG37:$NL$206,GB$1)</f>
        <v>10</v>
      </c>
      <c r="DN37" s="4">
        <f>COUNTIFS($NG37:$NL$206,GC$1)</f>
        <v>23</v>
      </c>
      <c r="DO37" s="4">
        <f>COUNTIFS($NG37:$NL$206,GD$1)</f>
        <v>10</v>
      </c>
      <c r="DP37" s="4">
        <f>COUNTIFS($NG37:$NL$206,GE$1)</f>
        <v>25</v>
      </c>
      <c r="DQ37" s="4">
        <f>COUNTIFS($NG37:$NL$206,GF$1)</f>
        <v>19</v>
      </c>
      <c r="DR37" s="4">
        <f>COUNTIFS($NG37:$NL$206,GG$1)</f>
        <v>12</v>
      </c>
      <c r="DS37" s="4">
        <f>COUNTIFS($NG37:$NL$206,GH$1)</f>
        <v>22</v>
      </c>
      <c r="DT37" s="4">
        <f>COUNTIFS($NG37:$NL$206,GI$1)</f>
        <v>14</v>
      </c>
      <c r="DU37" s="4">
        <f>COUNTIFS($NG37:$NL$206,GJ$1)</f>
        <v>19</v>
      </c>
      <c r="DV37" s="4">
        <f>COUNTIFS($NG37:$NL$206,GK$1)</f>
        <v>20</v>
      </c>
      <c r="DW37" s="4">
        <f>COUNTIFS($NG37:$NL$206,GL$1)</f>
        <v>24</v>
      </c>
      <c r="DZ37" s="4">
        <f t="shared" si="550"/>
        <v>35</v>
      </c>
      <c r="EA37" s="4">
        <f t="shared" si="551"/>
        <v>20</v>
      </c>
      <c r="EB37" s="4">
        <f t="shared" si="552"/>
        <v>11</v>
      </c>
      <c r="EC37" s="4">
        <f t="shared" si="553"/>
        <v>3</v>
      </c>
      <c r="ED37" s="4">
        <f t="shared" si="554"/>
        <v>1</v>
      </c>
      <c r="EF37" s="4">
        <f t="shared" ref="EF37:GL37" si="696">COUNTIFS($NG37:$NL46,EF$1)</f>
        <v>0</v>
      </c>
      <c r="EG37" s="4">
        <f t="shared" si="696"/>
        <v>0</v>
      </c>
      <c r="EH37" s="4">
        <f t="shared" si="696"/>
        <v>1</v>
      </c>
      <c r="EI37" s="4">
        <f t="shared" si="696"/>
        <v>2</v>
      </c>
      <c r="EJ37" s="4">
        <f t="shared" si="696"/>
        <v>1</v>
      </c>
      <c r="EK37" s="4">
        <f t="shared" si="696"/>
        <v>0</v>
      </c>
      <c r="EL37" s="4">
        <f t="shared" si="696"/>
        <v>0</v>
      </c>
      <c r="EM37" s="4">
        <f t="shared" si="696"/>
        <v>1</v>
      </c>
      <c r="EN37" s="4">
        <f t="shared" si="696"/>
        <v>2</v>
      </c>
      <c r="EO37" s="4">
        <f t="shared" si="696"/>
        <v>0</v>
      </c>
      <c r="EP37" s="4">
        <f t="shared" si="696"/>
        <v>1</v>
      </c>
      <c r="EQ37" s="4">
        <f t="shared" si="696"/>
        <v>0</v>
      </c>
      <c r="ER37" s="4">
        <f t="shared" si="696"/>
        <v>1</v>
      </c>
      <c r="ES37" s="4">
        <f t="shared" si="696"/>
        <v>1</v>
      </c>
      <c r="ET37" s="4">
        <f t="shared" si="696"/>
        <v>2</v>
      </c>
      <c r="EU37" s="4">
        <f t="shared" si="696"/>
        <v>1</v>
      </c>
      <c r="EV37" s="4">
        <f t="shared" si="696"/>
        <v>2</v>
      </c>
      <c r="EW37" s="4">
        <f t="shared" si="696"/>
        <v>1</v>
      </c>
      <c r="EX37" s="4">
        <f t="shared" si="696"/>
        <v>1</v>
      </c>
      <c r="EY37" s="4">
        <f t="shared" si="696"/>
        <v>2</v>
      </c>
      <c r="EZ37" s="4">
        <f t="shared" si="696"/>
        <v>4</v>
      </c>
      <c r="FA37" s="4">
        <f t="shared" si="696"/>
        <v>2</v>
      </c>
      <c r="FB37" s="4">
        <f t="shared" si="696"/>
        <v>2</v>
      </c>
      <c r="FC37" s="4">
        <f t="shared" si="696"/>
        <v>3</v>
      </c>
      <c r="FD37" s="4">
        <f t="shared" si="696"/>
        <v>0</v>
      </c>
      <c r="FE37" s="4">
        <f t="shared" si="696"/>
        <v>1</v>
      </c>
      <c r="FF37" s="4">
        <f t="shared" si="696"/>
        <v>3</v>
      </c>
      <c r="FG37" s="4">
        <f t="shared" si="696"/>
        <v>0</v>
      </c>
      <c r="FH37" s="4">
        <f t="shared" si="696"/>
        <v>1</v>
      </c>
      <c r="FI37" s="4">
        <f t="shared" si="696"/>
        <v>0</v>
      </c>
      <c r="FJ37" s="4">
        <f t="shared" si="696"/>
        <v>0</v>
      </c>
      <c r="FK37" s="4">
        <f t="shared" si="696"/>
        <v>0</v>
      </c>
      <c r="FL37" s="4">
        <f t="shared" si="696"/>
        <v>0</v>
      </c>
      <c r="FM37" s="4">
        <f t="shared" si="696"/>
        <v>0</v>
      </c>
      <c r="FN37" s="4">
        <f t="shared" si="696"/>
        <v>0</v>
      </c>
      <c r="FO37" s="4">
        <f t="shared" si="696"/>
        <v>1</v>
      </c>
      <c r="FP37" s="4">
        <f t="shared" si="696"/>
        <v>2</v>
      </c>
      <c r="FQ37" s="4">
        <f t="shared" si="696"/>
        <v>0</v>
      </c>
      <c r="FR37" s="4">
        <f t="shared" si="696"/>
        <v>1</v>
      </c>
      <c r="FS37" s="4">
        <f t="shared" si="696"/>
        <v>0</v>
      </c>
      <c r="FT37" s="4">
        <f t="shared" si="696"/>
        <v>0</v>
      </c>
      <c r="FU37" s="4">
        <f t="shared" si="696"/>
        <v>0</v>
      </c>
      <c r="FV37" s="4">
        <f t="shared" si="696"/>
        <v>0</v>
      </c>
      <c r="FW37" s="4">
        <f t="shared" si="696"/>
        <v>1</v>
      </c>
      <c r="FX37" s="4">
        <f t="shared" si="696"/>
        <v>1</v>
      </c>
      <c r="FY37" s="4">
        <f t="shared" si="696"/>
        <v>1</v>
      </c>
      <c r="FZ37" s="4">
        <f t="shared" si="696"/>
        <v>2</v>
      </c>
      <c r="GA37" s="4">
        <f t="shared" si="696"/>
        <v>1</v>
      </c>
      <c r="GB37" s="4">
        <f t="shared" si="696"/>
        <v>0</v>
      </c>
      <c r="GC37" s="4">
        <f t="shared" si="696"/>
        <v>1</v>
      </c>
      <c r="GD37" s="4">
        <f t="shared" si="696"/>
        <v>0</v>
      </c>
      <c r="GE37" s="4">
        <f t="shared" si="696"/>
        <v>3</v>
      </c>
      <c r="GF37" s="4">
        <f t="shared" si="696"/>
        <v>5</v>
      </c>
      <c r="GG37" s="4">
        <f t="shared" si="696"/>
        <v>1</v>
      </c>
      <c r="GH37" s="4">
        <f t="shared" si="696"/>
        <v>1</v>
      </c>
      <c r="GI37" s="4">
        <f t="shared" si="696"/>
        <v>0</v>
      </c>
      <c r="GJ37" s="4">
        <f t="shared" si="696"/>
        <v>2</v>
      </c>
      <c r="GK37" s="4">
        <f t="shared" si="696"/>
        <v>0</v>
      </c>
      <c r="GL37" s="4">
        <f t="shared" si="696"/>
        <v>2</v>
      </c>
      <c r="GM37">
        <f t="shared" si="556"/>
        <v>60</v>
      </c>
      <c r="GO37">
        <f t="shared" si="326"/>
        <v>2</v>
      </c>
      <c r="GP37">
        <f t="shared" si="508"/>
        <v>0</v>
      </c>
      <c r="GQ37">
        <f t="shared" si="509"/>
        <v>0</v>
      </c>
      <c r="GR37">
        <f t="shared" si="510"/>
        <v>0</v>
      </c>
      <c r="GS37">
        <f t="shared" si="511"/>
        <v>1</v>
      </c>
      <c r="GT37">
        <f t="shared" si="512"/>
        <v>1</v>
      </c>
      <c r="GU37">
        <f t="shared" si="513"/>
        <v>0</v>
      </c>
      <c r="GV37" s="1">
        <f t="shared" si="329"/>
        <v>3</v>
      </c>
      <c r="GW37">
        <f t="shared" si="330"/>
        <v>0</v>
      </c>
      <c r="GX37">
        <f t="shared" si="181"/>
        <v>0</v>
      </c>
      <c r="GY37">
        <f t="shared" si="182"/>
        <v>0</v>
      </c>
      <c r="GZ37">
        <f t="shared" si="183"/>
        <v>0</v>
      </c>
      <c r="HA37">
        <f t="shared" si="184"/>
        <v>0</v>
      </c>
      <c r="HB37">
        <f t="shared" si="185"/>
        <v>1</v>
      </c>
      <c r="HC37">
        <f t="shared" si="186"/>
        <v>0</v>
      </c>
      <c r="HD37">
        <f t="shared" si="187"/>
        <v>0</v>
      </c>
      <c r="HE37">
        <f t="shared" si="188"/>
        <v>0</v>
      </c>
      <c r="HF37">
        <f t="shared" si="189"/>
        <v>0</v>
      </c>
      <c r="HG37">
        <f t="shared" si="190"/>
        <v>0</v>
      </c>
      <c r="HH37">
        <f t="shared" si="191"/>
        <v>0</v>
      </c>
      <c r="HI37">
        <f t="shared" si="192"/>
        <v>0</v>
      </c>
      <c r="HJ37">
        <f t="shared" si="193"/>
        <v>0</v>
      </c>
      <c r="HK37">
        <f t="shared" si="194"/>
        <v>0</v>
      </c>
      <c r="HL37">
        <f t="shared" si="195"/>
        <v>0</v>
      </c>
      <c r="HM37">
        <f t="shared" si="196"/>
        <v>0</v>
      </c>
      <c r="HN37">
        <f t="shared" si="197"/>
        <v>0</v>
      </c>
      <c r="HO37">
        <f t="shared" si="198"/>
        <v>0</v>
      </c>
      <c r="HP37">
        <f t="shared" si="199"/>
        <v>0</v>
      </c>
      <c r="HQ37">
        <f t="shared" si="200"/>
        <v>0</v>
      </c>
      <c r="HR37">
        <f t="shared" si="201"/>
        <v>0</v>
      </c>
      <c r="HS37">
        <f t="shared" si="202"/>
        <v>0</v>
      </c>
      <c r="HT37">
        <f t="shared" si="668"/>
        <v>0</v>
      </c>
      <c r="HU37">
        <f t="shared" si="204"/>
        <v>0</v>
      </c>
      <c r="HV37">
        <f t="shared" si="205"/>
        <v>0</v>
      </c>
      <c r="HW37">
        <f t="shared" si="206"/>
        <v>0</v>
      </c>
      <c r="HX37">
        <f t="shared" si="207"/>
        <v>0</v>
      </c>
      <c r="HY37">
        <f t="shared" si="208"/>
        <v>0</v>
      </c>
      <c r="HZ37">
        <f t="shared" si="209"/>
        <v>1</v>
      </c>
      <c r="IA37">
        <f t="shared" si="210"/>
        <v>0</v>
      </c>
      <c r="IB37">
        <f t="shared" si="211"/>
        <v>0</v>
      </c>
      <c r="IC37">
        <f t="shared" si="212"/>
        <v>0</v>
      </c>
      <c r="ID37">
        <f t="shared" si="213"/>
        <v>0</v>
      </c>
      <c r="IE37">
        <f t="shared" si="214"/>
        <v>0</v>
      </c>
      <c r="IF37">
        <f t="shared" si="215"/>
        <v>0</v>
      </c>
      <c r="IG37">
        <f t="shared" si="216"/>
        <v>0</v>
      </c>
      <c r="IH37">
        <f t="shared" si="217"/>
        <v>0</v>
      </c>
      <c r="II37">
        <f t="shared" si="218"/>
        <v>0</v>
      </c>
      <c r="IJ37">
        <f t="shared" si="219"/>
        <v>0</v>
      </c>
      <c r="IK37">
        <f t="shared" si="220"/>
        <v>1</v>
      </c>
      <c r="IL37">
        <f t="shared" si="221"/>
        <v>0</v>
      </c>
      <c r="IM37">
        <f t="shared" si="222"/>
        <v>0</v>
      </c>
      <c r="IN37">
        <f t="shared" si="223"/>
        <v>0</v>
      </c>
      <c r="IO37">
        <f t="shared" si="224"/>
        <v>0</v>
      </c>
      <c r="IP37">
        <f t="shared" si="225"/>
        <v>0</v>
      </c>
      <c r="IQ37">
        <f t="shared" si="669"/>
        <v>0</v>
      </c>
      <c r="IR37">
        <f t="shared" si="227"/>
        <v>0</v>
      </c>
      <c r="IS37">
        <f t="shared" si="228"/>
        <v>0</v>
      </c>
      <c r="IT37">
        <f t="shared" si="229"/>
        <v>0</v>
      </c>
      <c r="IU37">
        <f t="shared" si="230"/>
        <v>0</v>
      </c>
      <c r="IV37">
        <f t="shared" si="231"/>
        <v>0</v>
      </c>
      <c r="IW37">
        <f t="shared" si="232"/>
        <v>0</v>
      </c>
      <c r="IX37">
        <f t="shared" si="233"/>
        <v>0</v>
      </c>
      <c r="IY37">
        <f t="shared" si="234"/>
        <v>0</v>
      </c>
      <c r="IZ37">
        <f t="shared" si="235"/>
        <v>1</v>
      </c>
      <c r="JA37">
        <f t="shared" si="236"/>
        <v>0</v>
      </c>
      <c r="JB37">
        <f t="shared" si="331"/>
        <v>0</v>
      </c>
      <c r="JC37">
        <f t="shared" si="332"/>
        <v>0</v>
      </c>
      <c r="JF37">
        <f t="shared" si="333"/>
        <v>0</v>
      </c>
      <c r="JG37">
        <f t="shared" si="334"/>
        <v>0</v>
      </c>
      <c r="JH37">
        <f t="shared" si="335"/>
        <v>0</v>
      </c>
      <c r="JI37">
        <f t="shared" si="336"/>
        <v>0</v>
      </c>
      <c r="JJ37">
        <f t="shared" si="337"/>
        <v>0</v>
      </c>
      <c r="JK37">
        <f t="shared" si="338"/>
        <v>0</v>
      </c>
      <c r="JL37">
        <f t="shared" si="339"/>
        <v>0</v>
      </c>
      <c r="JM37">
        <f t="shared" si="340"/>
        <v>0</v>
      </c>
      <c r="JN37">
        <f t="shared" si="341"/>
        <v>0</v>
      </c>
      <c r="JO37">
        <f t="shared" si="342"/>
        <v>0</v>
      </c>
      <c r="JP37">
        <f t="shared" si="343"/>
        <v>0</v>
      </c>
      <c r="JQ37">
        <f t="shared" si="344"/>
        <v>0</v>
      </c>
      <c r="JR37">
        <f t="shared" si="345"/>
        <v>0</v>
      </c>
      <c r="JS37">
        <f t="shared" si="346"/>
        <v>0</v>
      </c>
      <c r="JT37">
        <f t="shared" si="347"/>
        <v>0</v>
      </c>
      <c r="JU37">
        <f t="shared" si="348"/>
        <v>0</v>
      </c>
      <c r="JV37">
        <f t="shared" si="349"/>
        <v>0</v>
      </c>
      <c r="JW37">
        <f t="shared" si="350"/>
        <v>0</v>
      </c>
      <c r="JX37">
        <f t="shared" si="351"/>
        <v>0</v>
      </c>
      <c r="JY37">
        <f t="shared" si="352"/>
        <v>0</v>
      </c>
      <c r="JZ37">
        <f t="shared" si="353"/>
        <v>0</v>
      </c>
      <c r="KA37">
        <f t="shared" si="354"/>
        <v>0</v>
      </c>
      <c r="KB37">
        <f t="shared" si="355"/>
        <v>0</v>
      </c>
      <c r="KC37">
        <f t="shared" si="356"/>
        <v>0</v>
      </c>
      <c r="KD37">
        <f t="shared" si="357"/>
        <v>0</v>
      </c>
      <c r="KE37">
        <f t="shared" si="358"/>
        <v>1</v>
      </c>
      <c r="KF37">
        <f t="shared" si="359"/>
        <v>0</v>
      </c>
      <c r="KG37">
        <f t="shared" si="360"/>
        <v>0</v>
      </c>
      <c r="KH37">
        <f t="shared" si="361"/>
        <v>0</v>
      </c>
      <c r="KI37">
        <f t="shared" si="362"/>
        <v>0</v>
      </c>
      <c r="KJ37">
        <f t="shared" si="363"/>
        <v>0</v>
      </c>
      <c r="KK37">
        <f t="shared" si="364"/>
        <v>0</v>
      </c>
      <c r="KL37">
        <f t="shared" si="365"/>
        <v>0</v>
      </c>
      <c r="KM37">
        <f t="shared" si="366"/>
        <v>0</v>
      </c>
      <c r="KN37">
        <f t="shared" si="367"/>
        <v>0</v>
      </c>
      <c r="KO37">
        <f t="shared" si="368"/>
        <v>0</v>
      </c>
      <c r="KP37">
        <f t="shared" si="369"/>
        <v>0</v>
      </c>
      <c r="KQ37">
        <f t="shared" si="370"/>
        <v>0</v>
      </c>
      <c r="KR37">
        <f t="shared" si="371"/>
        <v>0</v>
      </c>
      <c r="KS37">
        <f t="shared" si="372"/>
        <v>0</v>
      </c>
      <c r="KT37">
        <f t="shared" si="373"/>
        <v>0</v>
      </c>
      <c r="KU37">
        <f t="shared" si="374"/>
        <v>0</v>
      </c>
      <c r="KV37">
        <f t="shared" si="375"/>
        <v>0</v>
      </c>
      <c r="KW37">
        <f t="shared" si="376"/>
        <v>0</v>
      </c>
      <c r="KX37">
        <f t="shared" si="377"/>
        <v>0</v>
      </c>
      <c r="KY37">
        <f t="shared" si="378"/>
        <v>0</v>
      </c>
      <c r="KZ37">
        <f t="shared" si="379"/>
        <v>0</v>
      </c>
      <c r="LA37">
        <f t="shared" si="380"/>
        <v>0</v>
      </c>
      <c r="LB37">
        <f t="shared" si="381"/>
        <v>0</v>
      </c>
      <c r="LC37">
        <f t="shared" si="382"/>
        <v>0</v>
      </c>
      <c r="LD37">
        <f t="shared" si="383"/>
        <v>0</v>
      </c>
      <c r="LE37">
        <f t="shared" si="384"/>
        <v>0</v>
      </c>
      <c r="LF37">
        <f t="shared" si="385"/>
        <v>0</v>
      </c>
      <c r="LG37">
        <f t="shared" si="386"/>
        <v>0</v>
      </c>
      <c r="LH37">
        <f t="shared" si="387"/>
        <v>0</v>
      </c>
      <c r="LI37">
        <f t="shared" si="388"/>
        <v>0</v>
      </c>
      <c r="LJ37">
        <f t="shared" si="389"/>
        <v>0</v>
      </c>
      <c r="LK37">
        <f t="shared" si="390"/>
        <v>0</v>
      </c>
      <c r="LL37">
        <f t="shared" si="391"/>
        <v>0</v>
      </c>
      <c r="LN37">
        <f t="shared" si="392"/>
        <v>1</v>
      </c>
      <c r="LQ37">
        <f t="shared" ref="LQ37:LR37" si="697">COUNTIFS($NG38:$NL47,NG47)</f>
        <v>2</v>
      </c>
      <c r="LR37">
        <f t="shared" si="697"/>
        <v>1</v>
      </c>
      <c r="LS37">
        <f t="shared" si="466"/>
        <v>1</v>
      </c>
      <c r="LT37">
        <f t="shared" si="467"/>
        <v>1</v>
      </c>
      <c r="LU37">
        <f t="shared" si="692"/>
        <v>2</v>
      </c>
      <c r="LV37">
        <f t="shared" si="394"/>
        <v>1</v>
      </c>
      <c r="LX37" s="5">
        <f t="shared" ref="LX37:MC37" si="698">COUNTIFS($NG37:$NL46,NG47)</f>
        <v>1</v>
      </c>
      <c r="LY37" s="5">
        <f t="shared" si="698"/>
        <v>0</v>
      </c>
      <c r="LZ37" s="5">
        <f t="shared" si="698"/>
        <v>0</v>
      </c>
      <c r="MA37" s="5">
        <f t="shared" si="698"/>
        <v>0</v>
      </c>
      <c r="MB37" s="5">
        <f t="shared" si="698"/>
        <v>1</v>
      </c>
      <c r="MC37" s="5">
        <f t="shared" si="698"/>
        <v>0</v>
      </c>
      <c r="MD37" s="5"/>
      <c r="ME37" s="5">
        <f t="shared" si="395"/>
        <v>0</v>
      </c>
      <c r="MF37" s="5">
        <f t="shared" si="396"/>
        <v>0</v>
      </c>
      <c r="MG37" s="5">
        <f t="shared" si="469"/>
        <v>0</v>
      </c>
      <c r="MH37" s="5">
        <f t="shared" si="470"/>
        <v>0</v>
      </c>
      <c r="MI37" s="5">
        <f t="shared" si="397"/>
        <v>0</v>
      </c>
      <c r="MJ37" s="5">
        <f t="shared" si="398"/>
        <v>0</v>
      </c>
      <c r="MK37" s="5"/>
      <c r="ML37" s="20">
        <f t="shared" si="471"/>
        <v>0</v>
      </c>
      <c r="MN37" s="4">
        <f t="shared" si="499"/>
        <v>0</v>
      </c>
      <c r="MO37" s="4">
        <f t="shared" si="500"/>
        <v>0</v>
      </c>
      <c r="MP37" s="4">
        <f t="shared" si="501"/>
        <v>0</v>
      </c>
      <c r="MQ37" s="4">
        <f t="shared" si="502"/>
        <v>0</v>
      </c>
      <c r="MR37" s="4">
        <f t="shared" si="503"/>
        <v>0</v>
      </c>
      <c r="MS37" s="4">
        <f t="shared" si="504"/>
        <v>0</v>
      </c>
      <c r="MU37">
        <f t="shared" si="683"/>
        <v>0</v>
      </c>
      <c r="MV37">
        <f t="shared" si="684"/>
        <v>1</v>
      </c>
      <c r="MW37">
        <f t="shared" si="672"/>
        <v>1</v>
      </c>
      <c r="MX37">
        <f t="shared" si="685"/>
        <v>1</v>
      </c>
      <c r="MY37">
        <f t="shared" si="686"/>
        <v>0</v>
      </c>
      <c r="MZ37">
        <f t="shared" si="687"/>
        <v>1</v>
      </c>
      <c r="NA37">
        <f t="shared" si="402"/>
        <v>4</v>
      </c>
      <c r="NB37">
        <f t="shared" si="403"/>
        <v>4</v>
      </c>
      <c r="NC37">
        <f t="shared" si="404"/>
        <v>0</v>
      </c>
      <c r="ND37">
        <f t="shared" si="405"/>
        <v>37</v>
      </c>
      <c r="NE37">
        <f>COUNTIFS(RN$2:RN$206,ND37)</f>
        <v>0</v>
      </c>
      <c r="NG37" s="16">
        <v>4</v>
      </c>
      <c r="NH37" s="16">
        <v>21</v>
      </c>
      <c r="NI37" s="16">
        <v>26</v>
      </c>
      <c r="NJ37" s="16">
        <v>27</v>
      </c>
      <c r="NK37" s="16">
        <v>53</v>
      </c>
      <c r="NL37" s="16">
        <v>57</v>
      </c>
      <c r="NM37" s="16"/>
      <c r="NN37" s="1">
        <f t="shared" si="406"/>
        <v>1</v>
      </c>
      <c r="NO37" s="1">
        <f t="shared" si="407"/>
        <v>1</v>
      </c>
      <c r="NP37" s="30">
        <f t="shared" si="408"/>
        <v>2</v>
      </c>
      <c r="NQ37" s="16"/>
      <c r="NR37" s="1">
        <f t="shared" si="409"/>
        <v>17</v>
      </c>
      <c r="NS37" s="1">
        <f t="shared" si="410"/>
        <v>5</v>
      </c>
      <c r="NT37" s="1">
        <f t="shared" si="411"/>
        <v>1</v>
      </c>
      <c r="NU37" s="1">
        <f t="shared" si="412"/>
        <v>26</v>
      </c>
      <c r="NV37" s="1">
        <f t="shared" si="413"/>
        <v>4</v>
      </c>
      <c r="NW37" s="1"/>
      <c r="NX37" s="1">
        <f t="shared" si="414"/>
        <v>5</v>
      </c>
      <c r="NY37" s="1"/>
      <c r="NZ37" s="1">
        <f t="shared" si="415"/>
        <v>1</v>
      </c>
      <c r="OA37" s="1">
        <f t="shared" si="255"/>
        <v>3</v>
      </c>
      <c r="OB37" s="1">
        <f t="shared" si="256"/>
        <v>3</v>
      </c>
      <c r="OC37" s="1">
        <f t="shared" si="257"/>
        <v>3</v>
      </c>
      <c r="OD37" s="1">
        <f t="shared" si="258"/>
        <v>6</v>
      </c>
      <c r="OE37" s="1">
        <f t="shared" si="259"/>
        <v>6</v>
      </c>
      <c r="OF37" s="1"/>
      <c r="OG37" s="32">
        <f t="shared" si="631"/>
        <v>3</v>
      </c>
      <c r="OH37" s="1"/>
      <c r="OI37" s="1">
        <f t="shared" si="474"/>
        <v>6</v>
      </c>
      <c r="OJ37" s="1">
        <f t="shared" si="417"/>
        <v>2</v>
      </c>
      <c r="OK37" s="1">
        <f t="shared" si="418"/>
        <v>0</v>
      </c>
      <c r="OL37" s="1">
        <f>PO37</f>
        <v>1</v>
      </c>
      <c r="OM37" s="1">
        <f t="shared" si="420"/>
        <v>1</v>
      </c>
      <c r="ON37" s="1">
        <f t="shared" si="421"/>
        <v>4</v>
      </c>
      <c r="OO37" s="1"/>
      <c r="OP37" s="1">
        <f t="shared" si="621"/>
        <v>1</v>
      </c>
      <c r="OQ37" s="1">
        <f t="shared" si="622"/>
        <v>5</v>
      </c>
      <c r="OR37" s="1">
        <f t="shared" si="623"/>
        <v>4</v>
      </c>
      <c r="OS37" s="32">
        <f t="shared" si="624"/>
        <v>5</v>
      </c>
      <c r="OT37" s="1">
        <f t="shared" si="625"/>
        <v>-1</v>
      </c>
      <c r="OU37" s="1">
        <f t="shared" si="426"/>
        <v>0</v>
      </c>
      <c r="OV37" s="19">
        <f t="shared" si="673"/>
        <v>5</v>
      </c>
      <c r="OW37" s="1"/>
      <c r="OX37" s="19">
        <f t="shared" si="636"/>
        <v>5</v>
      </c>
      <c r="OY37" s="1">
        <f t="shared" si="637"/>
        <v>4</v>
      </c>
      <c r="OZ37" s="1"/>
      <c r="PA37" s="1">
        <f t="shared" si="674"/>
        <v>5</v>
      </c>
      <c r="PB37" s="1"/>
      <c r="PC37" s="1"/>
      <c r="PD37" s="19">
        <f t="shared" si="675"/>
        <v>5</v>
      </c>
      <c r="PE37" s="1"/>
      <c r="PF37" s="24">
        <f t="shared" si="676"/>
        <v>0</v>
      </c>
      <c r="PH37" s="16"/>
      <c r="PI37" s="1">
        <f t="shared" si="476"/>
        <v>6</v>
      </c>
      <c r="PJ37" s="19">
        <f t="shared" si="265"/>
        <v>1</v>
      </c>
      <c r="PK37" s="1">
        <f t="shared" si="429"/>
        <v>2</v>
      </c>
      <c r="PL37" s="19">
        <f t="shared" si="266"/>
        <v>3</v>
      </c>
      <c r="PM37" s="1">
        <f t="shared" si="477"/>
        <v>0</v>
      </c>
      <c r="PN37" s="19">
        <f t="shared" si="267"/>
        <v>0</v>
      </c>
      <c r="PO37" s="1">
        <f t="shared" si="430"/>
        <v>1</v>
      </c>
      <c r="PP37" s="19">
        <f t="shared" si="268"/>
        <v>2</v>
      </c>
      <c r="PQ37" s="1">
        <f t="shared" si="431"/>
        <v>1</v>
      </c>
      <c r="PR37" s="19">
        <f t="shared" si="269"/>
        <v>4</v>
      </c>
      <c r="PS37" s="1">
        <f t="shared" si="432"/>
        <v>4</v>
      </c>
      <c r="PT37" s="19">
        <f t="shared" si="270"/>
        <v>1</v>
      </c>
      <c r="PV37" s="1">
        <f t="shared" si="271"/>
        <v>6</v>
      </c>
      <c r="PW37" s="1">
        <f t="shared" si="272"/>
        <v>100</v>
      </c>
      <c r="PX37" s="1">
        <f t="shared" si="273"/>
        <v>100</v>
      </c>
      <c r="PY37" s="1">
        <f t="shared" si="274"/>
        <v>100</v>
      </c>
      <c r="PZ37" s="1">
        <f t="shared" si="275"/>
        <v>100</v>
      </c>
      <c r="QA37" s="1">
        <f t="shared" si="276"/>
        <v>100</v>
      </c>
      <c r="QB37" s="1"/>
      <c r="QC37" s="1">
        <f t="shared" si="277"/>
        <v>100</v>
      </c>
      <c r="QD37" s="1">
        <f t="shared" si="278"/>
        <v>2</v>
      </c>
      <c r="QE37" s="1">
        <f t="shared" si="279"/>
        <v>100</v>
      </c>
      <c r="QF37" s="1">
        <f t="shared" si="280"/>
        <v>8</v>
      </c>
      <c r="QG37" s="1">
        <f t="shared" si="281"/>
        <v>6</v>
      </c>
      <c r="QH37" s="1">
        <f t="shared" si="282"/>
        <v>100</v>
      </c>
      <c r="QI37" s="1"/>
      <c r="QJ37" s="1">
        <f t="shared" si="283"/>
        <v>100</v>
      </c>
      <c r="QK37" s="1">
        <f t="shared" si="284"/>
        <v>100</v>
      </c>
      <c r="QL37" s="1">
        <f t="shared" si="285"/>
        <v>100</v>
      </c>
      <c r="QM37" s="1">
        <f t="shared" si="286"/>
        <v>100</v>
      </c>
      <c r="QN37" s="1">
        <f t="shared" si="287"/>
        <v>100</v>
      </c>
      <c r="QO37" s="1">
        <f t="shared" si="288"/>
        <v>100</v>
      </c>
      <c r="QP37" s="1"/>
      <c r="QQ37" s="1">
        <f t="shared" si="289"/>
        <v>100</v>
      </c>
      <c r="QR37" s="1">
        <f t="shared" si="290"/>
        <v>1</v>
      </c>
      <c r="QS37" s="1">
        <f t="shared" si="291"/>
        <v>100</v>
      </c>
      <c r="QT37" s="1">
        <f t="shared" si="292"/>
        <v>7</v>
      </c>
      <c r="QU37" s="1">
        <f t="shared" si="293"/>
        <v>100</v>
      </c>
      <c r="QV37" s="1">
        <f t="shared" si="294"/>
        <v>100</v>
      </c>
      <c r="QW37" s="1"/>
      <c r="QX37" s="1">
        <f t="shared" si="295"/>
        <v>100</v>
      </c>
      <c r="QY37" s="1">
        <f t="shared" si="296"/>
        <v>100</v>
      </c>
      <c r="QZ37" s="1">
        <f t="shared" si="297"/>
        <v>100</v>
      </c>
      <c r="RA37" s="1">
        <f t="shared" si="298"/>
        <v>3</v>
      </c>
      <c r="RB37" s="1">
        <f t="shared" si="299"/>
        <v>1</v>
      </c>
      <c r="RC37" s="1">
        <f t="shared" si="300"/>
        <v>2</v>
      </c>
      <c r="RD37" s="1"/>
      <c r="RE37" s="1">
        <f t="shared" si="301"/>
        <v>100</v>
      </c>
      <c r="RF37" s="1">
        <f t="shared" si="302"/>
        <v>100</v>
      </c>
      <c r="RG37" s="1">
        <f t="shared" si="303"/>
        <v>100</v>
      </c>
      <c r="RH37" s="1">
        <f t="shared" si="304"/>
        <v>100</v>
      </c>
      <c r="RI37" s="1">
        <f t="shared" si="305"/>
        <v>100</v>
      </c>
      <c r="RJ37" s="1">
        <f t="shared" si="306"/>
        <v>4</v>
      </c>
      <c r="RK37" s="16"/>
      <c r="RL37">
        <f>SUM(IF(FREQUENCY(NG38:NL46,NG38:NL46)&gt;0,1))</f>
        <v>35</v>
      </c>
      <c r="RM37">
        <f t="shared" si="677"/>
        <v>25</v>
      </c>
      <c r="RN37">
        <f t="shared" si="659"/>
        <v>23</v>
      </c>
      <c r="RO37">
        <f t="shared" ref="RO37:TU37" si="699">IF(COUNTIFS($NG37:$NL46,RO$1),"x",RO$1)</f>
        <v>1</v>
      </c>
      <c r="RP37">
        <f t="shared" si="699"/>
        <v>2</v>
      </c>
      <c r="RQ37" t="str">
        <f t="shared" si="699"/>
        <v>x</v>
      </c>
      <c r="RR37" t="str">
        <f t="shared" si="699"/>
        <v>x</v>
      </c>
      <c r="RS37" t="str">
        <f t="shared" si="699"/>
        <v>x</v>
      </c>
      <c r="RT37">
        <f t="shared" si="699"/>
        <v>6</v>
      </c>
      <c r="RU37">
        <f t="shared" si="699"/>
        <v>7</v>
      </c>
      <c r="RV37" t="str">
        <f t="shared" si="699"/>
        <v>x</v>
      </c>
      <c r="RW37" t="str">
        <f t="shared" si="699"/>
        <v>x</v>
      </c>
      <c r="RX37">
        <f t="shared" si="699"/>
        <v>10</v>
      </c>
      <c r="RY37" t="str">
        <f t="shared" si="699"/>
        <v>x</v>
      </c>
      <c r="RZ37">
        <f t="shared" si="699"/>
        <v>12</v>
      </c>
      <c r="SA37" t="str">
        <f t="shared" si="699"/>
        <v>x</v>
      </c>
      <c r="SB37" t="str">
        <f t="shared" si="699"/>
        <v>x</v>
      </c>
      <c r="SC37" t="str">
        <f t="shared" si="699"/>
        <v>x</v>
      </c>
      <c r="SD37" t="str">
        <f t="shared" si="699"/>
        <v>x</v>
      </c>
      <c r="SE37" t="str">
        <f t="shared" si="699"/>
        <v>x</v>
      </c>
      <c r="SF37" t="str">
        <f t="shared" si="699"/>
        <v>x</v>
      </c>
      <c r="SG37" t="str">
        <f t="shared" si="699"/>
        <v>x</v>
      </c>
      <c r="SH37" t="str">
        <f t="shared" si="699"/>
        <v>x</v>
      </c>
      <c r="SI37" t="str">
        <f t="shared" si="699"/>
        <v>x</v>
      </c>
      <c r="SJ37" t="str">
        <f t="shared" si="699"/>
        <v>x</v>
      </c>
      <c r="SK37" t="str">
        <f t="shared" si="699"/>
        <v>x</v>
      </c>
      <c r="SL37" t="str">
        <f t="shared" si="699"/>
        <v>x</v>
      </c>
      <c r="SM37">
        <f t="shared" si="699"/>
        <v>25</v>
      </c>
      <c r="SN37" t="str">
        <f t="shared" si="699"/>
        <v>x</v>
      </c>
      <c r="SO37" t="str">
        <f t="shared" si="699"/>
        <v>x</v>
      </c>
      <c r="SP37">
        <f t="shared" si="699"/>
        <v>28</v>
      </c>
      <c r="SQ37" t="str">
        <f t="shared" si="699"/>
        <v>x</v>
      </c>
      <c r="SR37">
        <f t="shared" si="699"/>
        <v>30</v>
      </c>
      <c r="SS37">
        <f t="shared" si="699"/>
        <v>31</v>
      </c>
      <c r="ST37">
        <f t="shared" si="699"/>
        <v>32</v>
      </c>
      <c r="SU37">
        <f t="shared" si="699"/>
        <v>33</v>
      </c>
      <c r="SV37">
        <f t="shared" si="699"/>
        <v>34</v>
      </c>
      <c r="SW37">
        <f t="shared" si="699"/>
        <v>35</v>
      </c>
      <c r="SX37" t="str">
        <f t="shared" si="699"/>
        <v>x</v>
      </c>
      <c r="SY37" t="str">
        <f t="shared" si="699"/>
        <v>x</v>
      </c>
      <c r="SZ37">
        <f t="shared" si="699"/>
        <v>38</v>
      </c>
      <c r="TA37" t="str">
        <f t="shared" si="699"/>
        <v>x</v>
      </c>
      <c r="TB37">
        <f t="shared" si="699"/>
        <v>40</v>
      </c>
      <c r="TC37">
        <f t="shared" si="699"/>
        <v>41</v>
      </c>
      <c r="TD37">
        <f t="shared" si="699"/>
        <v>42</v>
      </c>
      <c r="TE37">
        <f t="shared" si="699"/>
        <v>43</v>
      </c>
      <c r="TF37" t="str">
        <f t="shared" si="699"/>
        <v>x</v>
      </c>
      <c r="TG37" t="str">
        <f t="shared" si="699"/>
        <v>x</v>
      </c>
      <c r="TH37" t="str">
        <f t="shared" si="699"/>
        <v>x</v>
      </c>
      <c r="TI37" t="str">
        <f t="shared" si="699"/>
        <v>x</v>
      </c>
      <c r="TJ37" t="str">
        <f t="shared" si="699"/>
        <v>x</v>
      </c>
      <c r="TK37">
        <f t="shared" si="699"/>
        <v>49</v>
      </c>
      <c r="TL37" t="str">
        <f t="shared" si="699"/>
        <v>x</v>
      </c>
      <c r="TM37">
        <f t="shared" si="699"/>
        <v>51</v>
      </c>
      <c r="TN37" t="str">
        <f t="shared" si="699"/>
        <v>x</v>
      </c>
      <c r="TO37" t="str">
        <f t="shared" si="699"/>
        <v>x</v>
      </c>
      <c r="TP37" t="str">
        <f t="shared" si="699"/>
        <v>x</v>
      </c>
      <c r="TQ37" t="str">
        <f t="shared" si="699"/>
        <v>x</v>
      </c>
      <c r="TR37">
        <f t="shared" si="699"/>
        <v>56</v>
      </c>
      <c r="TS37" t="str">
        <f t="shared" si="699"/>
        <v>x</v>
      </c>
      <c r="TT37">
        <f t="shared" si="699"/>
        <v>58</v>
      </c>
      <c r="TU37" t="str">
        <f t="shared" si="699"/>
        <v>x</v>
      </c>
      <c r="TV37">
        <f t="shared" si="436"/>
        <v>25</v>
      </c>
      <c r="TW37">
        <f t="shared" ref="TW37:WC37" si="700">IF(COUNTIFS($NG37:$NL45,TW$1),"x",TW$1)</f>
        <v>1</v>
      </c>
      <c r="TX37">
        <f t="shared" si="700"/>
        <v>2</v>
      </c>
      <c r="TY37" t="str">
        <f t="shared" si="700"/>
        <v>x</v>
      </c>
      <c r="TZ37" t="str">
        <f t="shared" si="700"/>
        <v>x</v>
      </c>
      <c r="UA37" t="str">
        <f t="shared" si="700"/>
        <v>x</v>
      </c>
      <c r="UB37">
        <f t="shared" si="700"/>
        <v>6</v>
      </c>
      <c r="UC37">
        <f t="shared" si="700"/>
        <v>7</v>
      </c>
      <c r="UD37" t="str">
        <f t="shared" si="700"/>
        <v>x</v>
      </c>
      <c r="UE37" t="str">
        <f t="shared" si="700"/>
        <v>x</v>
      </c>
      <c r="UF37">
        <f t="shared" si="700"/>
        <v>10</v>
      </c>
      <c r="UG37" t="str">
        <f t="shared" si="700"/>
        <v>x</v>
      </c>
      <c r="UH37">
        <f t="shared" si="700"/>
        <v>12</v>
      </c>
      <c r="UI37" t="str">
        <f t="shared" si="700"/>
        <v>x</v>
      </c>
      <c r="UJ37" t="str">
        <f t="shared" si="700"/>
        <v>x</v>
      </c>
      <c r="UK37" t="str">
        <f t="shared" si="700"/>
        <v>x</v>
      </c>
      <c r="UL37" t="str">
        <f t="shared" si="700"/>
        <v>x</v>
      </c>
      <c r="UM37" t="str">
        <f t="shared" si="700"/>
        <v>x</v>
      </c>
      <c r="UN37" t="str">
        <f t="shared" si="700"/>
        <v>x</v>
      </c>
      <c r="UO37">
        <f t="shared" si="700"/>
        <v>19</v>
      </c>
      <c r="UP37" t="str">
        <f t="shared" si="700"/>
        <v>x</v>
      </c>
      <c r="UQ37" t="str">
        <f t="shared" si="700"/>
        <v>x</v>
      </c>
      <c r="UR37" t="str">
        <f t="shared" si="700"/>
        <v>x</v>
      </c>
      <c r="US37" t="str">
        <f t="shared" si="700"/>
        <v>x</v>
      </c>
      <c r="UT37" t="str">
        <f t="shared" si="700"/>
        <v>x</v>
      </c>
      <c r="UU37">
        <f t="shared" si="700"/>
        <v>25</v>
      </c>
      <c r="UV37" t="str">
        <f t="shared" si="700"/>
        <v>x</v>
      </c>
      <c r="UW37" t="str">
        <f t="shared" si="700"/>
        <v>x</v>
      </c>
      <c r="UX37">
        <f t="shared" si="700"/>
        <v>28</v>
      </c>
      <c r="UY37" t="str">
        <f t="shared" si="700"/>
        <v>x</v>
      </c>
      <c r="UZ37">
        <f t="shared" si="700"/>
        <v>30</v>
      </c>
      <c r="VA37">
        <f t="shared" si="700"/>
        <v>31</v>
      </c>
      <c r="VB37">
        <f t="shared" si="700"/>
        <v>32</v>
      </c>
      <c r="VC37">
        <f t="shared" si="700"/>
        <v>33</v>
      </c>
      <c r="VD37">
        <f t="shared" si="700"/>
        <v>34</v>
      </c>
      <c r="VE37">
        <f t="shared" si="700"/>
        <v>35</v>
      </c>
      <c r="VF37">
        <f t="shared" si="700"/>
        <v>36</v>
      </c>
      <c r="VG37" t="str">
        <f t="shared" si="700"/>
        <v>x</v>
      </c>
      <c r="VH37">
        <f t="shared" si="700"/>
        <v>38</v>
      </c>
      <c r="VI37" t="str">
        <f t="shared" si="700"/>
        <v>x</v>
      </c>
      <c r="VJ37">
        <f t="shared" si="700"/>
        <v>40</v>
      </c>
      <c r="VK37">
        <f t="shared" si="700"/>
        <v>41</v>
      </c>
      <c r="VL37">
        <f t="shared" si="700"/>
        <v>42</v>
      </c>
      <c r="VM37">
        <f t="shared" si="700"/>
        <v>43</v>
      </c>
      <c r="VN37" t="str">
        <f t="shared" si="700"/>
        <v>x</v>
      </c>
      <c r="VO37" t="str">
        <f t="shared" si="700"/>
        <v>x</v>
      </c>
      <c r="VP37" t="str">
        <f t="shared" si="700"/>
        <v>x</v>
      </c>
      <c r="VQ37" t="str">
        <f t="shared" si="700"/>
        <v>x</v>
      </c>
      <c r="VR37" t="str">
        <f t="shared" si="700"/>
        <v>x</v>
      </c>
      <c r="VS37">
        <f t="shared" si="700"/>
        <v>49</v>
      </c>
      <c r="VT37" t="str">
        <f t="shared" si="700"/>
        <v>x</v>
      </c>
      <c r="VU37">
        <f t="shared" si="700"/>
        <v>51</v>
      </c>
      <c r="VV37" t="str">
        <f t="shared" si="700"/>
        <v>x</v>
      </c>
      <c r="VW37" t="str">
        <f t="shared" si="700"/>
        <v>x</v>
      </c>
      <c r="VX37" t="str">
        <f t="shared" si="700"/>
        <v>x</v>
      </c>
      <c r="VY37" t="str">
        <f t="shared" si="700"/>
        <v>x</v>
      </c>
      <c r="VZ37">
        <f t="shared" si="700"/>
        <v>56</v>
      </c>
      <c r="WA37" t="str">
        <f t="shared" si="700"/>
        <v>x</v>
      </c>
      <c r="WB37">
        <f t="shared" si="700"/>
        <v>58</v>
      </c>
      <c r="WC37" t="str">
        <f t="shared" si="700"/>
        <v>x</v>
      </c>
      <c r="WE37">
        <f>COUNTIFS(NG37:NL37,"&lt;10")</f>
        <v>1</v>
      </c>
      <c r="WF37">
        <f t="shared" si="438"/>
        <v>0</v>
      </c>
      <c r="WG37">
        <f t="shared" si="309"/>
        <v>3</v>
      </c>
      <c r="WH37">
        <f t="shared" si="310"/>
        <v>0</v>
      </c>
      <c r="WI37">
        <f t="shared" si="311"/>
        <v>0</v>
      </c>
      <c r="WJ37">
        <f t="shared" si="312"/>
        <v>2</v>
      </c>
      <c r="WL37" s="1">
        <f t="shared" si="439"/>
        <v>6</v>
      </c>
      <c r="WM37" s="1">
        <f t="shared" si="440"/>
        <v>2</v>
      </c>
      <c r="WN37" s="1">
        <f t="shared" si="441"/>
        <v>0</v>
      </c>
      <c r="WO37" s="1">
        <f t="shared" si="442"/>
        <v>1</v>
      </c>
      <c r="WP37" s="1">
        <f t="shared" si="443"/>
        <v>1</v>
      </c>
      <c r="WQ37" s="1">
        <f t="shared" si="444"/>
        <v>4</v>
      </c>
      <c r="WS37">
        <f t="shared" si="445"/>
        <v>6</v>
      </c>
      <c r="WT37">
        <f t="shared" si="446"/>
        <v>2</v>
      </c>
      <c r="WU37">
        <f t="shared" si="447"/>
        <v>100</v>
      </c>
      <c r="WV37">
        <f t="shared" si="448"/>
        <v>1</v>
      </c>
      <c r="WW37">
        <f t="shared" si="449"/>
        <v>1</v>
      </c>
      <c r="WX37">
        <f t="shared" si="450"/>
        <v>4</v>
      </c>
      <c r="WZ37" s="4">
        <f t="shared" si="451"/>
        <v>1</v>
      </c>
      <c r="XB37" s="3">
        <f t="shared" si="452"/>
        <v>6</v>
      </c>
      <c r="XD37" s="3">
        <f t="shared" si="453"/>
        <v>4</v>
      </c>
      <c r="XE37" s="4">
        <f t="shared" si="454"/>
        <v>5</v>
      </c>
      <c r="XG37" s="4">
        <f t="shared" si="455"/>
        <v>0.8</v>
      </c>
      <c r="XI37" s="4">
        <v>0.4</v>
      </c>
      <c r="XK37">
        <f t="shared" si="456"/>
        <v>3</v>
      </c>
      <c r="XM37">
        <f t="shared" si="482"/>
        <v>0</v>
      </c>
      <c r="XN37">
        <f t="shared" si="457"/>
        <v>0</v>
      </c>
      <c r="XO37" s="1">
        <f t="shared" si="458"/>
        <v>1</v>
      </c>
      <c r="XP37">
        <f t="shared" si="459"/>
        <v>0</v>
      </c>
      <c r="XR37">
        <f t="shared" si="460"/>
        <v>0</v>
      </c>
    </row>
    <row r="38" spans="4:642">
      <c r="D38" s="4">
        <f t="shared" si="118"/>
        <v>0</v>
      </c>
      <c r="E38" s="4">
        <f t="shared" si="119"/>
        <v>0</v>
      </c>
      <c r="F38" s="4">
        <f t="shared" si="120"/>
        <v>0</v>
      </c>
      <c r="G38" s="4">
        <f t="shared" si="121"/>
        <v>0</v>
      </c>
      <c r="H38" s="4">
        <f t="shared" si="122"/>
        <v>0</v>
      </c>
      <c r="I38" s="4">
        <f t="shared" si="123"/>
        <v>0</v>
      </c>
      <c r="J38" s="4">
        <f t="shared" si="124"/>
        <v>0</v>
      </c>
      <c r="K38" s="4">
        <f t="shared" si="125"/>
        <v>0</v>
      </c>
      <c r="L38" s="4">
        <f t="shared" si="126"/>
        <v>0</v>
      </c>
      <c r="M38" s="4">
        <f t="shared" si="314"/>
        <v>0</v>
      </c>
      <c r="N38" s="4">
        <f t="shared" si="127"/>
        <v>0</v>
      </c>
      <c r="O38" s="4">
        <f t="shared" si="128"/>
        <v>0</v>
      </c>
      <c r="P38" s="4">
        <f t="shared" si="129"/>
        <v>0</v>
      </c>
      <c r="Q38" s="4">
        <f t="shared" si="130"/>
        <v>0</v>
      </c>
      <c r="R38" s="4">
        <f t="shared" si="131"/>
        <v>19</v>
      </c>
      <c r="S38" s="4">
        <f t="shared" si="132"/>
        <v>0</v>
      </c>
      <c r="T38" s="4">
        <f t="shared" si="133"/>
        <v>0</v>
      </c>
      <c r="U38" s="4">
        <f t="shared" si="134"/>
        <v>0</v>
      </c>
      <c r="V38" s="4">
        <f t="shared" si="135"/>
        <v>0</v>
      </c>
      <c r="W38" s="4">
        <f t="shared" si="136"/>
        <v>0</v>
      </c>
      <c r="X38" s="4">
        <f t="shared" si="137"/>
        <v>0</v>
      </c>
      <c r="Y38" s="4">
        <f t="shared" si="138"/>
        <v>0</v>
      </c>
      <c r="Z38" s="4">
        <f t="shared" si="139"/>
        <v>0</v>
      </c>
      <c r="AA38" s="4">
        <f t="shared" si="140"/>
        <v>0</v>
      </c>
      <c r="AB38" s="4">
        <f t="shared" si="141"/>
        <v>0</v>
      </c>
      <c r="AC38" s="4">
        <f t="shared" si="142"/>
        <v>0</v>
      </c>
      <c r="AD38" s="4">
        <f t="shared" si="143"/>
        <v>24</v>
      </c>
      <c r="AE38" s="4">
        <f t="shared" si="144"/>
        <v>0</v>
      </c>
      <c r="AF38" s="4">
        <f t="shared" si="145"/>
        <v>0</v>
      </c>
      <c r="AG38" s="4">
        <f t="shared" si="146"/>
        <v>0</v>
      </c>
      <c r="AH38" s="4">
        <f t="shared" si="147"/>
        <v>0</v>
      </c>
      <c r="AI38" s="4">
        <f t="shared" si="148"/>
        <v>0</v>
      </c>
      <c r="AJ38" s="4">
        <f t="shared" si="149"/>
        <v>0</v>
      </c>
      <c r="AK38" s="4">
        <f t="shared" si="150"/>
        <v>0</v>
      </c>
      <c r="AL38" s="4">
        <f t="shared" si="151"/>
        <v>0</v>
      </c>
      <c r="AM38" s="4">
        <f t="shared" si="152"/>
        <v>0</v>
      </c>
      <c r="AN38" s="4">
        <f t="shared" si="153"/>
        <v>0</v>
      </c>
      <c r="AO38" s="4">
        <f t="shared" si="154"/>
        <v>0</v>
      </c>
      <c r="AP38" s="4">
        <f t="shared" si="155"/>
        <v>0</v>
      </c>
      <c r="AQ38" s="4">
        <f t="shared" si="156"/>
        <v>0</v>
      </c>
      <c r="AR38" s="4">
        <f t="shared" si="157"/>
        <v>0</v>
      </c>
      <c r="AS38" s="4">
        <f t="shared" si="158"/>
        <v>0</v>
      </c>
      <c r="AT38" s="4">
        <f t="shared" si="159"/>
        <v>0</v>
      </c>
      <c r="AU38" s="4">
        <f t="shared" si="160"/>
        <v>0</v>
      </c>
      <c r="AV38" s="4">
        <f t="shared" si="161"/>
        <v>0</v>
      </c>
      <c r="AW38" s="4">
        <f t="shared" si="162"/>
        <v>18</v>
      </c>
      <c r="AX38" s="4">
        <f t="shared" si="163"/>
        <v>0</v>
      </c>
      <c r="AY38" s="4">
        <f t="shared" si="164"/>
        <v>0</v>
      </c>
      <c r="AZ38" s="4">
        <f t="shared" si="165"/>
        <v>0</v>
      </c>
      <c r="BA38" s="4">
        <f t="shared" si="166"/>
        <v>0</v>
      </c>
      <c r="BB38" s="4">
        <f t="shared" si="167"/>
        <v>0</v>
      </c>
      <c r="BC38" s="4">
        <f t="shared" si="168"/>
        <v>25</v>
      </c>
      <c r="BD38" s="4">
        <f t="shared" si="169"/>
        <v>18</v>
      </c>
      <c r="BE38" s="4">
        <f t="shared" si="170"/>
        <v>0</v>
      </c>
      <c r="BF38" s="4">
        <f t="shared" si="171"/>
        <v>0</v>
      </c>
      <c r="BG38" s="4">
        <f t="shared" si="172"/>
        <v>0</v>
      </c>
      <c r="BH38" s="4">
        <f t="shared" si="173"/>
        <v>0</v>
      </c>
      <c r="BI38" s="4">
        <f t="shared" si="174"/>
        <v>0</v>
      </c>
      <c r="BJ38" s="4">
        <f t="shared" si="175"/>
        <v>24</v>
      </c>
      <c r="BK38" s="4">
        <f t="shared" si="315"/>
        <v>21.333333333333332</v>
      </c>
      <c r="BL38" s="4">
        <f t="shared" si="316"/>
        <v>17.1864406779661</v>
      </c>
      <c r="BM38" s="4">
        <f t="shared" si="317"/>
        <v>24.061016949152538</v>
      </c>
      <c r="BN38" s="4">
        <f t="shared" si="318"/>
        <v>10.311864406779661</v>
      </c>
      <c r="BO38" s="4">
        <f t="shared" si="319"/>
        <v>17.1864406779661</v>
      </c>
      <c r="BP38" s="4">
        <f t="shared" si="320"/>
        <v>1014</v>
      </c>
      <c r="BQ38" s="4">
        <f>COUNTIFS($NG38:$NL$206,EF$1)</f>
        <v>12</v>
      </c>
      <c r="BR38" s="4">
        <f>COUNTIFS($NG38:$NL$206,EG$1)</f>
        <v>21</v>
      </c>
      <c r="BS38" s="4">
        <f>COUNTIFS($NG38:$NL$206,EH$1)</f>
        <v>18</v>
      </c>
      <c r="BT38" s="4">
        <f>COUNTIFS($NG38:$NL$206,EI$1)</f>
        <v>19</v>
      </c>
      <c r="BU38" s="4">
        <f>COUNTIFS($NG38:$NL$206,EJ$1)</f>
        <v>21</v>
      </c>
      <c r="BV38" s="4">
        <f>COUNTIFS($NG38:$NL$206,EK$1)</f>
        <v>16</v>
      </c>
      <c r="BW38" s="4">
        <f>COUNTIFS($NG38:$NL$206,EL$1)</f>
        <v>12</v>
      </c>
      <c r="BX38" s="4">
        <f>COUNTIFS($NG38:$NL$206,EM$1)</f>
        <v>15</v>
      </c>
      <c r="BY38" s="4">
        <f>COUNTIFS($NG38:$NL$206,EN$1)</f>
        <v>24</v>
      </c>
      <c r="BZ38" s="4">
        <f>COUNTIFS($NG38:$NL$206,EO$1)</f>
        <v>22</v>
      </c>
      <c r="CA38" s="4">
        <f>COUNTIFS($NG38:$NL$206,EP$1)</f>
        <v>22</v>
      </c>
      <c r="CB38" s="4">
        <f>COUNTIFS($NG38:$NL$206,EQ$1)</f>
        <v>21</v>
      </c>
      <c r="CC38" s="4">
        <f>COUNTIFS($NG38:$NL$206,ER$1)</f>
        <v>11</v>
      </c>
      <c r="CD38" s="4">
        <f>COUNTIFS($NG38:$NL$206,ES$1)</f>
        <v>15</v>
      </c>
      <c r="CE38" s="4">
        <f>COUNTIFS($NG38:$NL$206,ET$1)</f>
        <v>19</v>
      </c>
      <c r="CF38" s="4">
        <f>COUNTIFS($NG38:$NL$206,EU$1)</f>
        <v>15</v>
      </c>
      <c r="CG38" s="4">
        <f>COUNTIFS($NG38:$NL$206,EV$1)</f>
        <v>25</v>
      </c>
      <c r="CH38" s="4">
        <f>COUNTIFS($NG38:$NL$206,EW$1)</f>
        <v>12</v>
      </c>
      <c r="CI38" s="4">
        <f>COUNTIFS($NG38:$NL$206,EX$1)</f>
        <v>21</v>
      </c>
      <c r="CJ38" s="4">
        <f>COUNTIFS($NG38:$NL$206,EY$1)</f>
        <v>16</v>
      </c>
      <c r="CK38" s="4">
        <f>COUNTIFS($NG38:$NL$206,EZ$1)</f>
        <v>19</v>
      </c>
      <c r="CL38" s="4">
        <f>COUNTIFS($NG38:$NL$206,FA$1)</f>
        <v>20</v>
      </c>
      <c r="CM38" s="4">
        <f>COUNTIFS($NG38:$NL$206,FB$1)</f>
        <v>15</v>
      </c>
      <c r="CN38" s="4">
        <f>COUNTIFS($NG38:$NL$206,FC$1)</f>
        <v>13</v>
      </c>
      <c r="CO38" s="4">
        <f>COUNTIFS($NG38:$NL$206,FD$1)</f>
        <v>19</v>
      </c>
      <c r="CP38" s="4">
        <f>COUNTIFS($NG38:$NL$206,FE$1)</f>
        <v>13</v>
      </c>
      <c r="CQ38" s="4">
        <f>COUNTIFS($NG38:$NL$206,FF$1)</f>
        <v>24</v>
      </c>
      <c r="CR38" s="4">
        <f>COUNTIFS($NG38:$NL$206,FG$1)</f>
        <v>19</v>
      </c>
      <c r="CS38" s="4">
        <f>COUNTIFS($NG38:$NL$206,FH$1)</f>
        <v>19</v>
      </c>
      <c r="CT38" s="4">
        <f>COUNTIFS($NG38:$NL$206,FI$1)</f>
        <v>21</v>
      </c>
      <c r="CU38" s="4">
        <f>COUNTIFS($NG38:$NL$206,FJ$1)</f>
        <v>21</v>
      </c>
      <c r="CV38" s="4">
        <f>COUNTIFS($NG38:$NL$206,FK$1)</f>
        <v>11</v>
      </c>
      <c r="CW38" s="4">
        <f>COUNTIFS($NG38:$NL$206,FL$1)</f>
        <v>12</v>
      </c>
      <c r="CX38" s="4">
        <f>COUNTIFS($NG38:$NL$206,FM$1)</f>
        <v>17</v>
      </c>
      <c r="CY38" s="4">
        <f>COUNTIFS($NG38:$NL$206,FN$1)</f>
        <v>18</v>
      </c>
      <c r="CZ38" s="4">
        <f>COUNTIFS($NG38:$NL$206,FO$1)</f>
        <v>11</v>
      </c>
      <c r="DA38" s="4">
        <f>COUNTIFS($NG38:$NL$206,FP$1)</f>
        <v>16</v>
      </c>
      <c r="DB38" s="4">
        <f>COUNTIFS($NG38:$NL$206,FQ$1)</f>
        <v>14</v>
      </c>
      <c r="DC38" s="4">
        <f>COUNTIFS($NG38:$NL$206,FR$1)</f>
        <v>15</v>
      </c>
      <c r="DD38" s="4">
        <f>COUNTIFS($NG38:$NL$206,FS$1)</f>
        <v>11</v>
      </c>
      <c r="DE38" s="4">
        <f>COUNTIFS($NG38:$NL$206,FT$1)</f>
        <v>19</v>
      </c>
      <c r="DF38" s="4">
        <f>COUNTIFS($NG38:$NL$206,FU$1)</f>
        <v>16</v>
      </c>
      <c r="DG38" s="4">
        <f>COUNTIFS($NG38:$NL$206,FV$1)</f>
        <v>16</v>
      </c>
      <c r="DH38" s="4">
        <f>COUNTIFS($NG38:$NL$206,FW$1)</f>
        <v>19</v>
      </c>
      <c r="DI38" s="4">
        <f>COUNTIFS($NG38:$NL$206,FX$1)</f>
        <v>19</v>
      </c>
      <c r="DJ38" s="4">
        <f>COUNTIFS($NG38:$NL$206,FY$1)</f>
        <v>18</v>
      </c>
      <c r="DK38" s="4">
        <f>COUNTIFS($NG38:$NL$206,FZ$1)</f>
        <v>10</v>
      </c>
      <c r="DL38" s="4">
        <f>COUNTIFS($NG38:$NL$206,GA$1)</f>
        <v>16</v>
      </c>
      <c r="DM38" s="4">
        <f>COUNTIFS($NG38:$NL$206,GB$1)</f>
        <v>10</v>
      </c>
      <c r="DN38" s="4">
        <f>COUNTIFS($NG38:$NL$206,GC$1)</f>
        <v>23</v>
      </c>
      <c r="DO38" s="4">
        <f>COUNTIFS($NG38:$NL$206,GD$1)</f>
        <v>10</v>
      </c>
      <c r="DP38" s="4">
        <f>COUNTIFS($NG38:$NL$206,GE$1)</f>
        <v>25</v>
      </c>
      <c r="DQ38" s="4">
        <f>COUNTIFS($NG38:$NL$206,GF$1)</f>
        <v>18</v>
      </c>
      <c r="DR38" s="4">
        <f>COUNTIFS($NG38:$NL$206,GG$1)</f>
        <v>12</v>
      </c>
      <c r="DS38" s="4">
        <f>COUNTIFS($NG38:$NL$206,GH$1)</f>
        <v>22</v>
      </c>
      <c r="DT38" s="4">
        <f>COUNTIFS($NG38:$NL$206,GI$1)</f>
        <v>14</v>
      </c>
      <c r="DU38" s="4">
        <f>COUNTIFS($NG38:$NL$206,GJ$1)</f>
        <v>18</v>
      </c>
      <c r="DV38" s="4">
        <f>COUNTIFS($NG38:$NL$206,GK$1)</f>
        <v>20</v>
      </c>
      <c r="DW38" s="4">
        <f>COUNTIFS($NG38:$NL$206,GL$1)</f>
        <v>24</v>
      </c>
      <c r="DZ38" s="4">
        <f t="shared" si="550"/>
        <v>39</v>
      </c>
      <c r="EA38" s="4">
        <f t="shared" si="551"/>
        <v>23</v>
      </c>
      <c r="EB38" s="4">
        <f t="shared" si="552"/>
        <v>12</v>
      </c>
      <c r="EC38" s="4">
        <f t="shared" si="553"/>
        <v>3</v>
      </c>
      <c r="ED38" s="4">
        <f t="shared" si="554"/>
        <v>1</v>
      </c>
      <c r="EF38" s="4">
        <f t="shared" ref="EF38:GL38" si="701">COUNTIFS($NG38:$NL47,EF$1)</f>
        <v>0</v>
      </c>
      <c r="EG38" s="4">
        <f t="shared" si="701"/>
        <v>0</v>
      </c>
      <c r="EH38" s="4">
        <f t="shared" si="701"/>
        <v>2</v>
      </c>
      <c r="EI38" s="4">
        <f t="shared" si="701"/>
        <v>1</v>
      </c>
      <c r="EJ38" s="4">
        <f t="shared" si="701"/>
        <v>1</v>
      </c>
      <c r="EK38" s="4">
        <f t="shared" si="701"/>
        <v>1</v>
      </c>
      <c r="EL38" s="4">
        <f t="shared" si="701"/>
        <v>0</v>
      </c>
      <c r="EM38" s="4">
        <f t="shared" si="701"/>
        <v>1</v>
      </c>
      <c r="EN38" s="4">
        <f t="shared" si="701"/>
        <v>2</v>
      </c>
      <c r="EO38" s="4">
        <f t="shared" si="701"/>
        <v>0</v>
      </c>
      <c r="EP38" s="4">
        <f t="shared" si="701"/>
        <v>1</v>
      </c>
      <c r="EQ38" s="4">
        <f t="shared" si="701"/>
        <v>0</v>
      </c>
      <c r="ER38" s="4">
        <f t="shared" si="701"/>
        <v>1</v>
      </c>
      <c r="ES38" s="4">
        <f t="shared" si="701"/>
        <v>1</v>
      </c>
      <c r="ET38" s="4">
        <f t="shared" si="701"/>
        <v>2</v>
      </c>
      <c r="EU38" s="4">
        <f t="shared" si="701"/>
        <v>1</v>
      </c>
      <c r="EV38" s="4">
        <f t="shared" si="701"/>
        <v>2</v>
      </c>
      <c r="EW38" s="4">
        <f t="shared" si="701"/>
        <v>1</v>
      </c>
      <c r="EX38" s="4">
        <f t="shared" si="701"/>
        <v>1</v>
      </c>
      <c r="EY38" s="4">
        <f t="shared" si="701"/>
        <v>2</v>
      </c>
      <c r="EZ38" s="4">
        <f t="shared" si="701"/>
        <v>3</v>
      </c>
      <c r="FA38" s="4">
        <f t="shared" si="701"/>
        <v>2</v>
      </c>
      <c r="FB38" s="4">
        <f t="shared" si="701"/>
        <v>2</v>
      </c>
      <c r="FC38" s="4">
        <f t="shared" si="701"/>
        <v>3</v>
      </c>
      <c r="FD38" s="4">
        <f t="shared" si="701"/>
        <v>0</v>
      </c>
      <c r="FE38" s="4">
        <f t="shared" si="701"/>
        <v>0</v>
      </c>
      <c r="FF38" s="4">
        <f t="shared" si="701"/>
        <v>2</v>
      </c>
      <c r="FG38" s="4">
        <f t="shared" si="701"/>
        <v>0</v>
      </c>
      <c r="FH38" s="4">
        <f t="shared" si="701"/>
        <v>1</v>
      </c>
      <c r="FI38" s="4">
        <f t="shared" si="701"/>
        <v>1</v>
      </c>
      <c r="FJ38" s="4">
        <f t="shared" si="701"/>
        <v>0</v>
      </c>
      <c r="FK38" s="4">
        <f t="shared" si="701"/>
        <v>0</v>
      </c>
      <c r="FL38" s="4">
        <f t="shared" si="701"/>
        <v>0</v>
      </c>
      <c r="FM38" s="4">
        <f t="shared" si="701"/>
        <v>0</v>
      </c>
      <c r="FN38" s="4">
        <f t="shared" si="701"/>
        <v>0</v>
      </c>
      <c r="FO38" s="4">
        <f t="shared" si="701"/>
        <v>1</v>
      </c>
      <c r="FP38" s="4">
        <f t="shared" si="701"/>
        <v>2</v>
      </c>
      <c r="FQ38" s="4">
        <f t="shared" si="701"/>
        <v>0</v>
      </c>
      <c r="FR38" s="4">
        <f t="shared" si="701"/>
        <v>1</v>
      </c>
      <c r="FS38" s="4">
        <f t="shared" si="701"/>
        <v>0</v>
      </c>
      <c r="FT38" s="4">
        <f t="shared" si="701"/>
        <v>1</v>
      </c>
      <c r="FU38" s="4">
        <f t="shared" si="701"/>
        <v>0</v>
      </c>
      <c r="FV38" s="4">
        <f t="shared" si="701"/>
        <v>0</v>
      </c>
      <c r="FW38" s="4">
        <f t="shared" si="701"/>
        <v>1</v>
      </c>
      <c r="FX38" s="4">
        <f t="shared" si="701"/>
        <v>2</v>
      </c>
      <c r="FY38" s="4">
        <f t="shared" si="701"/>
        <v>1</v>
      </c>
      <c r="FZ38" s="4">
        <f t="shared" si="701"/>
        <v>2</v>
      </c>
      <c r="GA38" s="4">
        <f t="shared" si="701"/>
        <v>1</v>
      </c>
      <c r="GB38" s="4">
        <f t="shared" si="701"/>
        <v>0</v>
      </c>
      <c r="GC38" s="4">
        <f t="shared" si="701"/>
        <v>1</v>
      </c>
      <c r="GD38" s="4">
        <f t="shared" si="701"/>
        <v>0</v>
      </c>
      <c r="GE38" s="4">
        <f t="shared" si="701"/>
        <v>3</v>
      </c>
      <c r="GF38" s="4">
        <f t="shared" si="701"/>
        <v>4</v>
      </c>
      <c r="GG38" s="4">
        <f t="shared" si="701"/>
        <v>1</v>
      </c>
      <c r="GH38" s="4">
        <f t="shared" si="701"/>
        <v>1</v>
      </c>
      <c r="GI38" s="4">
        <f t="shared" si="701"/>
        <v>1</v>
      </c>
      <c r="GJ38" s="4">
        <f t="shared" si="701"/>
        <v>1</v>
      </c>
      <c r="GK38" s="4">
        <f t="shared" si="701"/>
        <v>0</v>
      </c>
      <c r="GL38" s="4">
        <f t="shared" si="701"/>
        <v>2</v>
      </c>
      <c r="GM38">
        <f t="shared" si="556"/>
        <v>60</v>
      </c>
      <c r="GO38">
        <f t="shared" si="326"/>
        <v>2</v>
      </c>
      <c r="GP38">
        <f t="shared" si="508"/>
        <v>0</v>
      </c>
      <c r="GQ38">
        <f t="shared" si="509"/>
        <v>0</v>
      </c>
      <c r="GR38">
        <f t="shared" si="510"/>
        <v>0</v>
      </c>
      <c r="GS38">
        <f t="shared" si="511"/>
        <v>1</v>
      </c>
      <c r="GT38">
        <f t="shared" si="512"/>
        <v>1</v>
      </c>
      <c r="GU38">
        <f t="shared" si="513"/>
        <v>0</v>
      </c>
      <c r="GV38" s="1">
        <f t="shared" si="329"/>
        <v>4</v>
      </c>
      <c r="GW38">
        <f t="shared" si="330"/>
        <v>0</v>
      </c>
      <c r="GX38">
        <f t="shared" si="181"/>
        <v>0</v>
      </c>
      <c r="GY38">
        <f t="shared" si="182"/>
        <v>0</v>
      </c>
      <c r="GZ38">
        <f t="shared" si="183"/>
        <v>0</v>
      </c>
      <c r="HA38">
        <f t="shared" si="184"/>
        <v>0</v>
      </c>
      <c r="HB38">
        <f t="shared" si="185"/>
        <v>0</v>
      </c>
      <c r="HC38">
        <f t="shared" si="186"/>
        <v>0</v>
      </c>
      <c r="HD38">
        <f t="shared" si="187"/>
        <v>0</v>
      </c>
      <c r="HE38">
        <f t="shared" si="188"/>
        <v>0</v>
      </c>
      <c r="HF38">
        <f t="shared" si="189"/>
        <v>0</v>
      </c>
      <c r="HG38">
        <f t="shared" si="190"/>
        <v>0</v>
      </c>
      <c r="HH38">
        <f t="shared" si="191"/>
        <v>1</v>
      </c>
      <c r="HI38">
        <f t="shared" si="192"/>
        <v>0</v>
      </c>
      <c r="HJ38">
        <f t="shared" si="193"/>
        <v>0</v>
      </c>
      <c r="HK38">
        <f t="shared" si="194"/>
        <v>0</v>
      </c>
      <c r="HL38">
        <f t="shared" si="195"/>
        <v>0</v>
      </c>
      <c r="HM38">
        <f t="shared" si="196"/>
        <v>0</v>
      </c>
      <c r="HN38">
        <f t="shared" si="197"/>
        <v>0</v>
      </c>
      <c r="HO38">
        <f t="shared" si="198"/>
        <v>0</v>
      </c>
      <c r="HP38">
        <f t="shared" si="199"/>
        <v>0</v>
      </c>
      <c r="HQ38">
        <f t="shared" si="200"/>
        <v>0</v>
      </c>
      <c r="HR38">
        <f t="shared" si="201"/>
        <v>0</v>
      </c>
      <c r="HS38">
        <f t="shared" si="202"/>
        <v>0</v>
      </c>
      <c r="HT38">
        <f t="shared" si="668"/>
        <v>0</v>
      </c>
      <c r="HU38">
        <f t="shared" si="204"/>
        <v>0</v>
      </c>
      <c r="HV38">
        <f t="shared" si="205"/>
        <v>0</v>
      </c>
      <c r="HW38">
        <f t="shared" si="206"/>
        <v>0</v>
      </c>
      <c r="HX38">
        <f t="shared" si="207"/>
        <v>0</v>
      </c>
      <c r="HY38">
        <f t="shared" si="208"/>
        <v>0</v>
      </c>
      <c r="HZ38">
        <f t="shared" si="209"/>
        <v>0</v>
      </c>
      <c r="IA38">
        <f t="shared" si="210"/>
        <v>0</v>
      </c>
      <c r="IB38">
        <f t="shared" si="211"/>
        <v>0</v>
      </c>
      <c r="IC38">
        <f t="shared" si="212"/>
        <v>0</v>
      </c>
      <c r="ID38">
        <f t="shared" si="213"/>
        <v>0</v>
      </c>
      <c r="IE38">
        <f t="shared" si="214"/>
        <v>1</v>
      </c>
      <c r="IF38">
        <f t="shared" si="215"/>
        <v>0</v>
      </c>
      <c r="IG38">
        <f t="shared" si="216"/>
        <v>0</v>
      </c>
      <c r="IH38">
        <f t="shared" si="217"/>
        <v>0</v>
      </c>
      <c r="II38">
        <f t="shared" si="218"/>
        <v>0</v>
      </c>
      <c r="IJ38">
        <f t="shared" si="219"/>
        <v>0</v>
      </c>
      <c r="IK38">
        <f t="shared" si="220"/>
        <v>0</v>
      </c>
      <c r="IL38">
        <f t="shared" si="221"/>
        <v>0</v>
      </c>
      <c r="IM38">
        <f t="shared" si="222"/>
        <v>0</v>
      </c>
      <c r="IN38">
        <f t="shared" si="223"/>
        <v>0</v>
      </c>
      <c r="IO38">
        <f t="shared" si="224"/>
        <v>0</v>
      </c>
      <c r="IP38">
        <f t="shared" si="225"/>
        <v>0</v>
      </c>
      <c r="IQ38">
        <f t="shared" si="669"/>
        <v>0</v>
      </c>
      <c r="IR38">
        <f t="shared" si="227"/>
        <v>0</v>
      </c>
      <c r="IS38">
        <f t="shared" si="228"/>
        <v>0</v>
      </c>
      <c r="IT38">
        <f t="shared" si="229"/>
        <v>0</v>
      </c>
      <c r="IU38">
        <f t="shared" si="230"/>
        <v>0</v>
      </c>
      <c r="IV38">
        <f t="shared" si="231"/>
        <v>0</v>
      </c>
      <c r="IW38">
        <f t="shared" si="232"/>
        <v>0</v>
      </c>
      <c r="IX38">
        <f t="shared" si="233"/>
        <v>0</v>
      </c>
      <c r="IY38">
        <f t="shared" si="234"/>
        <v>0</v>
      </c>
      <c r="IZ38">
        <f t="shared" si="235"/>
        <v>0</v>
      </c>
      <c r="JA38">
        <f t="shared" si="236"/>
        <v>0</v>
      </c>
      <c r="JB38">
        <f t="shared" si="331"/>
        <v>1</v>
      </c>
      <c r="JC38">
        <f t="shared" si="332"/>
        <v>0</v>
      </c>
      <c r="JF38">
        <f t="shared" si="333"/>
        <v>0</v>
      </c>
      <c r="JG38">
        <f t="shared" si="334"/>
        <v>0</v>
      </c>
      <c r="JH38">
        <f t="shared" si="335"/>
        <v>0</v>
      </c>
      <c r="JI38">
        <f t="shared" si="336"/>
        <v>0</v>
      </c>
      <c r="JJ38">
        <f t="shared" si="337"/>
        <v>0</v>
      </c>
      <c r="JK38">
        <f t="shared" si="338"/>
        <v>0</v>
      </c>
      <c r="JL38">
        <f t="shared" si="339"/>
        <v>0</v>
      </c>
      <c r="JM38">
        <f t="shared" si="340"/>
        <v>0</v>
      </c>
      <c r="JN38">
        <f t="shared" si="341"/>
        <v>0</v>
      </c>
      <c r="JO38">
        <f t="shared" si="342"/>
        <v>0</v>
      </c>
      <c r="JP38">
        <f t="shared" si="343"/>
        <v>0</v>
      </c>
      <c r="JQ38">
        <f t="shared" si="344"/>
        <v>0</v>
      </c>
      <c r="JR38">
        <f t="shared" si="345"/>
        <v>0</v>
      </c>
      <c r="JS38">
        <f t="shared" si="346"/>
        <v>0</v>
      </c>
      <c r="JT38">
        <f t="shared" si="347"/>
        <v>0</v>
      </c>
      <c r="JU38">
        <f t="shared" si="348"/>
        <v>0</v>
      </c>
      <c r="JV38">
        <f t="shared" si="349"/>
        <v>0</v>
      </c>
      <c r="JW38">
        <f t="shared" si="350"/>
        <v>0</v>
      </c>
      <c r="JX38">
        <f t="shared" si="351"/>
        <v>0</v>
      </c>
      <c r="JY38">
        <f t="shared" si="352"/>
        <v>0</v>
      </c>
      <c r="JZ38">
        <f t="shared" si="353"/>
        <v>0</v>
      </c>
      <c r="KA38">
        <f t="shared" si="354"/>
        <v>0</v>
      </c>
      <c r="KB38">
        <f t="shared" si="355"/>
        <v>0</v>
      </c>
      <c r="KC38">
        <f t="shared" si="356"/>
        <v>0</v>
      </c>
      <c r="KD38">
        <f t="shared" si="357"/>
        <v>0</v>
      </c>
      <c r="KE38">
        <f t="shared" si="358"/>
        <v>0</v>
      </c>
      <c r="KF38">
        <f t="shared" si="359"/>
        <v>0</v>
      </c>
      <c r="KG38">
        <f t="shared" si="360"/>
        <v>0</v>
      </c>
      <c r="KH38">
        <f t="shared" si="361"/>
        <v>0</v>
      </c>
      <c r="KI38">
        <f t="shared" si="362"/>
        <v>0</v>
      </c>
      <c r="KJ38">
        <f t="shared" si="363"/>
        <v>0</v>
      </c>
      <c r="KK38">
        <f t="shared" si="364"/>
        <v>0</v>
      </c>
      <c r="KL38">
        <f t="shared" si="365"/>
        <v>0</v>
      </c>
      <c r="KM38">
        <f t="shared" si="366"/>
        <v>0</v>
      </c>
      <c r="KN38">
        <f t="shared" si="367"/>
        <v>0</v>
      </c>
      <c r="KO38">
        <f t="shared" si="368"/>
        <v>0</v>
      </c>
      <c r="KP38">
        <f t="shared" si="369"/>
        <v>0</v>
      </c>
      <c r="KQ38">
        <f t="shared" si="370"/>
        <v>0</v>
      </c>
      <c r="KR38">
        <f t="shared" si="371"/>
        <v>0</v>
      </c>
      <c r="KS38">
        <f t="shared" si="372"/>
        <v>0</v>
      </c>
      <c r="KT38">
        <f t="shared" si="373"/>
        <v>0</v>
      </c>
      <c r="KU38">
        <f t="shared" si="374"/>
        <v>0</v>
      </c>
      <c r="KV38">
        <f t="shared" si="375"/>
        <v>0</v>
      </c>
      <c r="KW38">
        <f t="shared" si="376"/>
        <v>0</v>
      </c>
      <c r="KX38">
        <f t="shared" si="377"/>
        <v>0</v>
      </c>
      <c r="KY38">
        <f t="shared" si="378"/>
        <v>1</v>
      </c>
      <c r="KZ38">
        <f t="shared" si="379"/>
        <v>0</v>
      </c>
      <c r="LA38">
        <f t="shared" si="380"/>
        <v>0</v>
      </c>
      <c r="LB38">
        <f t="shared" si="381"/>
        <v>0</v>
      </c>
      <c r="LC38">
        <f t="shared" si="382"/>
        <v>0</v>
      </c>
      <c r="LD38">
        <f t="shared" si="383"/>
        <v>0</v>
      </c>
      <c r="LE38">
        <f t="shared" si="384"/>
        <v>0</v>
      </c>
      <c r="LF38">
        <f t="shared" si="385"/>
        <v>0</v>
      </c>
      <c r="LG38">
        <f t="shared" si="386"/>
        <v>0</v>
      </c>
      <c r="LH38">
        <f t="shared" si="387"/>
        <v>0</v>
      </c>
      <c r="LI38">
        <f t="shared" si="388"/>
        <v>0</v>
      </c>
      <c r="LJ38">
        <f t="shared" si="389"/>
        <v>0</v>
      </c>
      <c r="LK38">
        <f t="shared" si="390"/>
        <v>0</v>
      </c>
      <c r="LL38">
        <f t="shared" si="391"/>
        <v>0</v>
      </c>
      <c r="LN38">
        <f t="shared" si="392"/>
        <v>1</v>
      </c>
      <c r="LQ38">
        <f t="shared" ref="LQ38:LR38" si="702">COUNTIFS($NG39:$NL48,NG48)</f>
        <v>1</v>
      </c>
      <c r="LR38">
        <f t="shared" si="702"/>
        <v>2</v>
      </c>
      <c r="LS38">
        <f t="shared" si="466"/>
        <v>1</v>
      </c>
      <c r="LT38">
        <f t="shared" si="467"/>
        <v>2</v>
      </c>
      <c r="LU38">
        <f t="shared" si="692"/>
        <v>2</v>
      </c>
      <c r="LV38">
        <f t="shared" si="394"/>
        <v>1</v>
      </c>
      <c r="LX38" s="5">
        <f t="shared" ref="LX38:MC38" si="703">COUNTIFS($NG38:$NL47,NG48)</f>
        <v>0</v>
      </c>
      <c r="LY38" s="5">
        <f t="shared" si="703"/>
        <v>1</v>
      </c>
      <c r="LZ38" s="5">
        <f t="shared" si="703"/>
        <v>0</v>
      </c>
      <c r="MA38" s="5">
        <f t="shared" si="703"/>
        <v>1</v>
      </c>
      <c r="MB38" s="5">
        <f t="shared" si="703"/>
        <v>1</v>
      </c>
      <c r="MC38" s="5">
        <f t="shared" si="703"/>
        <v>0</v>
      </c>
      <c r="MD38" s="5"/>
      <c r="ME38" s="5">
        <f t="shared" si="395"/>
        <v>0</v>
      </c>
      <c r="MF38" s="5">
        <f t="shared" si="396"/>
        <v>0</v>
      </c>
      <c r="MG38" s="5">
        <f t="shared" si="469"/>
        <v>0</v>
      </c>
      <c r="MH38" s="5">
        <f t="shared" si="470"/>
        <v>0</v>
      </c>
      <c r="MI38" s="5">
        <f t="shared" si="397"/>
        <v>0</v>
      </c>
      <c r="MJ38" s="5">
        <f t="shared" si="398"/>
        <v>0</v>
      </c>
      <c r="MK38" s="5"/>
      <c r="ML38" s="20">
        <f t="shared" si="471"/>
        <v>0</v>
      </c>
      <c r="MN38" s="4">
        <f t="shared" si="499"/>
        <v>0</v>
      </c>
      <c r="MO38" s="4">
        <f t="shared" si="500"/>
        <v>0</v>
      </c>
      <c r="MP38" s="4">
        <f t="shared" si="501"/>
        <v>0</v>
      </c>
      <c r="MQ38" s="4">
        <f t="shared" si="502"/>
        <v>0</v>
      </c>
      <c r="MR38" s="4">
        <f t="shared" si="503"/>
        <v>0</v>
      </c>
      <c r="MS38" s="4">
        <f t="shared" si="504"/>
        <v>0</v>
      </c>
      <c r="MU38">
        <f t="shared" si="683"/>
        <v>1</v>
      </c>
      <c r="MV38">
        <f t="shared" si="684"/>
        <v>0</v>
      </c>
      <c r="MW38">
        <f t="shared" si="672"/>
        <v>1</v>
      </c>
      <c r="MX38">
        <f t="shared" si="685"/>
        <v>0</v>
      </c>
      <c r="MY38">
        <f t="shared" si="686"/>
        <v>0</v>
      </c>
      <c r="MZ38">
        <f t="shared" si="687"/>
        <v>1</v>
      </c>
      <c r="NA38">
        <f t="shared" si="402"/>
        <v>3</v>
      </c>
      <c r="NB38">
        <f t="shared" si="403"/>
        <v>3</v>
      </c>
      <c r="NC38">
        <f t="shared" si="404"/>
        <v>0</v>
      </c>
      <c r="ND38">
        <f t="shared" si="405"/>
        <v>38</v>
      </c>
      <c r="NE38">
        <f>COUNTIFS(RN$2:RN$206,ND38)</f>
        <v>0</v>
      </c>
      <c r="NG38" s="16">
        <v>15</v>
      </c>
      <c r="NH38" s="16">
        <v>27</v>
      </c>
      <c r="NI38" s="16">
        <v>46</v>
      </c>
      <c r="NJ38" s="16">
        <v>52</v>
      </c>
      <c r="NK38" s="16">
        <v>53</v>
      </c>
      <c r="NL38" s="16">
        <v>59</v>
      </c>
      <c r="NM38" s="16"/>
      <c r="NN38" s="1">
        <f t="shared" si="406"/>
        <v>1</v>
      </c>
      <c r="NO38" s="1">
        <f t="shared" si="407"/>
        <v>1</v>
      </c>
      <c r="NP38" s="30">
        <f t="shared" si="408"/>
        <v>2</v>
      </c>
      <c r="NQ38" s="16"/>
      <c r="NR38" s="1">
        <f t="shared" si="409"/>
        <v>12</v>
      </c>
      <c r="NS38" s="1">
        <f t="shared" si="410"/>
        <v>19</v>
      </c>
      <c r="NT38" s="1">
        <f t="shared" si="411"/>
        <v>6</v>
      </c>
      <c r="NU38" s="1">
        <f t="shared" si="412"/>
        <v>1</v>
      </c>
      <c r="NV38" s="1">
        <f t="shared" si="413"/>
        <v>6</v>
      </c>
      <c r="NW38" s="1"/>
      <c r="NX38" s="1">
        <f t="shared" si="414"/>
        <v>4</v>
      </c>
      <c r="NY38" s="1"/>
      <c r="NZ38" s="1">
        <f t="shared" si="415"/>
        <v>2</v>
      </c>
      <c r="OA38" s="1">
        <f t="shared" si="255"/>
        <v>3</v>
      </c>
      <c r="OB38" s="1">
        <f t="shared" si="256"/>
        <v>5</v>
      </c>
      <c r="OC38" s="1">
        <f t="shared" si="257"/>
        <v>6</v>
      </c>
      <c r="OD38" s="1">
        <f t="shared" si="258"/>
        <v>6</v>
      </c>
      <c r="OE38" s="1">
        <f t="shared" si="259"/>
        <v>6</v>
      </c>
      <c r="OF38" s="1"/>
      <c r="OG38" s="1">
        <f t="shared" si="631"/>
        <v>4</v>
      </c>
      <c r="OH38" s="1"/>
      <c r="OI38" s="1">
        <f t="shared" si="474"/>
        <v>2</v>
      </c>
      <c r="OJ38" s="1">
        <f t="shared" si="417"/>
        <v>6</v>
      </c>
      <c r="OK38" s="1">
        <f t="shared" si="418"/>
        <v>0</v>
      </c>
      <c r="OL38" s="1">
        <f t="shared" si="419"/>
        <v>1</v>
      </c>
      <c r="OM38" s="1">
        <f t="shared" si="420"/>
        <v>1</v>
      </c>
      <c r="ON38" s="1">
        <f t="shared" si="421"/>
        <v>2</v>
      </c>
      <c r="OO38" s="1"/>
      <c r="OP38" s="1">
        <f t="shared" si="621"/>
        <v>1</v>
      </c>
      <c r="OQ38" s="1">
        <f t="shared" si="622"/>
        <v>5</v>
      </c>
      <c r="OR38" s="1">
        <f t="shared" si="623"/>
        <v>3</v>
      </c>
      <c r="OS38" s="32">
        <f t="shared" si="624"/>
        <v>5</v>
      </c>
      <c r="OT38" s="1">
        <f t="shared" si="625"/>
        <v>-2</v>
      </c>
      <c r="OU38" s="1">
        <f t="shared" si="426"/>
        <v>0</v>
      </c>
      <c r="OV38" s="19">
        <f t="shared" si="673"/>
        <v>4</v>
      </c>
      <c r="OW38" s="1"/>
      <c r="OX38" s="19">
        <f t="shared" si="636"/>
        <v>5</v>
      </c>
      <c r="OY38" s="1">
        <f t="shared" si="637"/>
        <v>3</v>
      </c>
      <c r="OZ38" s="1"/>
      <c r="PA38" s="1">
        <f t="shared" si="674"/>
        <v>5</v>
      </c>
      <c r="PB38" s="1"/>
      <c r="PC38" s="1"/>
      <c r="PD38" s="19">
        <f t="shared" si="675"/>
        <v>5</v>
      </c>
      <c r="PE38" s="1"/>
      <c r="PF38" s="24">
        <f t="shared" si="676"/>
        <v>0</v>
      </c>
      <c r="PH38" s="16"/>
      <c r="PI38" s="1">
        <f t="shared" si="476"/>
        <v>2</v>
      </c>
      <c r="PJ38" s="19">
        <f t="shared" si="265"/>
        <v>1</v>
      </c>
      <c r="PK38" s="1">
        <f t="shared" si="429"/>
        <v>6</v>
      </c>
      <c r="PL38" s="19">
        <f t="shared" si="266"/>
        <v>1</v>
      </c>
      <c r="PM38" s="1">
        <f t="shared" si="477"/>
        <v>0</v>
      </c>
      <c r="PN38" s="19">
        <f t="shared" si="267"/>
        <v>0</v>
      </c>
      <c r="PO38" s="1">
        <f t="shared" si="430"/>
        <v>1</v>
      </c>
      <c r="PP38" s="19">
        <f t="shared" si="268"/>
        <v>2</v>
      </c>
      <c r="PQ38" s="1">
        <f t="shared" si="431"/>
        <v>1</v>
      </c>
      <c r="PR38" s="19">
        <f t="shared" si="269"/>
        <v>3</v>
      </c>
      <c r="PS38" s="1">
        <f t="shared" si="432"/>
        <v>2</v>
      </c>
      <c r="PT38" s="19">
        <f t="shared" si="270"/>
        <v>1</v>
      </c>
      <c r="PV38" s="1">
        <f t="shared" si="271"/>
        <v>100</v>
      </c>
      <c r="PW38" s="1">
        <f t="shared" si="272"/>
        <v>2</v>
      </c>
      <c r="PX38" s="1">
        <f t="shared" si="273"/>
        <v>100</v>
      </c>
      <c r="PY38" s="1">
        <f t="shared" si="274"/>
        <v>100</v>
      </c>
      <c r="PZ38" s="1">
        <f t="shared" si="275"/>
        <v>100</v>
      </c>
      <c r="QA38" s="1">
        <f t="shared" si="276"/>
        <v>100</v>
      </c>
      <c r="QB38" s="1"/>
      <c r="QC38" s="1">
        <f t="shared" si="277"/>
        <v>100</v>
      </c>
      <c r="QD38" s="1">
        <f t="shared" si="278"/>
        <v>100</v>
      </c>
      <c r="QE38" s="1">
        <f t="shared" si="279"/>
        <v>100</v>
      </c>
      <c r="QF38" s="1">
        <f t="shared" si="280"/>
        <v>6</v>
      </c>
      <c r="QG38" s="1">
        <f t="shared" si="281"/>
        <v>100</v>
      </c>
      <c r="QH38" s="1">
        <f t="shared" si="282"/>
        <v>100</v>
      </c>
      <c r="QI38" s="1"/>
      <c r="QJ38" s="1">
        <f t="shared" si="283"/>
        <v>100</v>
      </c>
      <c r="QK38" s="1">
        <f t="shared" si="284"/>
        <v>100</v>
      </c>
      <c r="QL38" s="1">
        <f t="shared" si="285"/>
        <v>100</v>
      </c>
      <c r="QM38" s="1">
        <f t="shared" si="286"/>
        <v>100</v>
      </c>
      <c r="QN38" s="1">
        <f t="shared" si="287"/>
        <v>100</v>
      </c>
      <c r="QO38" s="1">
        <f t="shared" si="288"/>
        <v>100</v>
      </c>
      <c r="QP38" s="1"/>
      <c r="QQ38" s="1">
        <f t="shared" si="289"/>
        <v>100</v>
      </c>
      <c r="QR38" s="1">
        <f t="shared" si="290"/>
        <v>100</v>
      </c>
      <c r="QS38" s="1">
        <f t="shared" si="291"/>
        <v>100</v>
      </c>
      <c r="QT38" s="1">
        <f t="shared" si="292"/>
        <v>100</v>
      </c>
      <c r="QU38" s="1">
        <f t="shared" si="293"/>
        <v>1</v>
      </c>
      <c r="QV38" s="1">
        <f t="shared" si="294"/>
        <v>5</v>
      </c>
      <c r="QW38" s="1"/>
      <c r="QX38" s="1">
        <f t="shared" si="295"/>
        <v>100</v>
      </c>
      <c r="QY38" s="1">
        <f t="shared" si="296"/>
        <v>100</v>
      </c>
      <c r="QZ38" s="1">
        <f t="shared" si="297"/>
        <v>100</v>
      </c>
      <c r="RA38" s="1">
        <f t="shared" si="298"/>
        <v>2</v>
      </c>
      <c r="RB38" s="1">
        <f t="shared" si="299"/>
        <v>100</v>
      </c>
      <c r="RC38" s="1">
        <f t="shared" si="300"/>
        <v>1</v>
      </c>
      <c r="RD38" s="1"/>
      <c r="RE38" s="1">
        <f t="shared" si="301"/>
        <v>100</v>
      </c>
      <c r="RF38" s="1">
        <f t="shared" si="302"/>
        <v>100</v>
      </c>
      <c r="RG38" s="1">
        <f t="shared" si="303"/>
        <v>100</v>
      </c>
      <c r="RH38" s="1">
        <f t="shared" si="304"/>
        <v>100</v>
      </c>
      <c r="RI38" s="1">
        <f t="shared" si="305"/>
        <v>100</v>
      </c>
      <c r="RJ38" s="1">
        <f t="shared" si="306"/>
        <v>2</v>
      </c>
      <c r="RK38" s="16"/>
      <c r="RL38">
        <f>SUM(IF(FREQUENCY(NG39:NL47,NG39:NL47)&gt;0,1))</f>
        <v>38</v>
      </c>
      <c r="RM38">
        <f t="shared" si="677"/>
        <v>24</v>
      </c>
      <c r="RN38">
        <f t="shared" si="659"/>
        <v>20</v>
      </c>
      <c r="RO38">
        <f t="shared" ref="RO38:TU38" si="704">IF(COUNTIFS($NG38:$NL47,RO$1),"x",RO$1)</f>
        <v>1</v>
      </c>
      <c r="RP38">
        <f t="shared" si="704"/>
        <v>2</v>
      </c>
      <c r="RQ38" t="str">
        <f t="shared" si="704"/>
        <v>x</v>
      </c>
      <c r="RR38" t="str">
        <f t="shared" si="704"/>
        <v>x</v>
      </c>
      <c r="RS38" t="str">
        <f t="shared" si="704"/>
        <v>x</v>
      </c>
      <c r="RT38" t="str">
        <f t="shared" si="704"/>
        <v>x</v>
      </c>
      <c r="RU38">
        <f t="shared" si="704"/>
        <v>7</v>
      </c>
      <c r="RV38" t="str">
        <f t="shared" si="704"/>
        <v>x</v>
      </c>
      <c r="RW38" t="str">
        <f t="shared" si="704"/>
        <v>x</v>
      </c>
      <c r="RX38">
        <f t="shared" si="704"/>
        <v>10</v>
      </c>
      <c r="RY38" t="str">
        <f t="shared" si="704"/>
        <v>x</v>
      </c>
      <c r="RZ38">
        <f t="shared" si="704"/>
        <v>12</v>
      </c>
      <c r="SA38" t="str">
        <f t="shared" si="704"/>
        <v>x</v>
      </c>
      <c r="SB38" t="str">
        <f t="shared" si="704"/>
        <v>x</v>
      </c>
      <c r="SC38" t="str">
        <f t="shared" si="704"/>
        <v>x</v>
      </c>
      <c r="SD38" t="str">
        <f t="shared" si="704"/>
        <v>x</v>
      </c>
      <c r="SE38" t="str">
        <f t="shared" si="704"/>
        <v>x</v>
      </c>
      <c r="SF38" t="str">
        <f t="shared" si="704"/>
        <v>x</v>
      </c>
      <c r="SG38" t="str">
        <f t="shared" si="704"/>
        <v>x</v>
      </c>
      <c r="SH38" t="str">
        <f t="shared" si="704"/>
        <v>x</v>
      </c>
      <c r="SI38" t="str">
        <f t="shared" si="704"/>
        <v>x</v>
      </c>
      <c r="SJ38" t="str">
        <f t="shared" si="704"/>
        <v>x</v>
      </c>
      <c r="SK38" t="str">
        <f t="shared" si="704"/>
        <v>x</v>
      </c>
      <c r="SL38" t="str">
        <f t="shared" si="704"/>
        <v>x</v>
      </c>
      <c r="SM38">
        <f t="shared" si="704"/>
        <v>25</v>
      </c>
      <c r="SN38">
        <f t="shared" si="704"/>
        <v>26</v>
      </c>
      <c r="SO38" t="str">
        <f t="shared" si="704"/>
        <v>x</v>
      </c>
      <c r="SP38">
        <f t="shared" si="704"/>
        <v>28</v>
      </c>
      <c r="SQ38" t="str">
        <f t="shared" si="704"/>
        <v>x</v>
      </c>
      <c r="SR38" t="str">
        <f t="shared" si="704"/>
        <v>x</v>
      </c>
      <c r="SS38">
        <f t="shared" si="704"/>
        <v>31</v>
      </c>
      <c r="ST38">
        <f t="shared" si="704"/>
        <v>32</v>
      </c>
      <c r="SU38">
        <f t="shared" si="704"/>
        <v>33</v>
      </c>
      <c r="SV38">
        <f t="shared" si="704"/>
        <v>34</v>
      </c>
      <c r="SW38">
        <f t="shared" si="704"/>
        <v>35</v>
      </c>
      <c r="SX38" t="str">
        <f t="shared" si="704"/>
        <v>x</v>
      </c>
      <c r="SY38" t="str">
        <f t="shared" si="704"/>
        <v>x</v>
      </c>
      <c r="SZ38">
        <f t="shared" si="704"/>
        <v>38</v>
      </c>
      <c r="TA38" t="str">
        <f t="shared" si="704"/>
        <v>x</v>
      </c>
      <c r="TB38">
        <f t="shared" si="704"/>
        <v>40</v>
      </c>
      <c r="TC38" t="str">
        <f t="shared" si="704"/>
        <v>x</v>
      </c>
      <c r="TD38">
        <f t="shared" si="704"/>
        <v>42</v>
      </c>
      <c r="TE38">
        <f t="shared" si="704"/>
        <v>43</v>
      </c>
      <c r="TF38" t="str">
        <f t="shared" si="704"/>
        <v>x</v>
      </c>
      <c r="TG38" t="str">
        <f t="shared" si="704"/>
        <v>x</v>
      </c>
      <c r="TH38" t="str">
        <f>IF(COUNTIFS($NG38:$NL47,TH$1),"x",TH$1)</f>
        <v>x</v>
      </c>
      <c r="TI38" t="str">
        <f t="shared" si="704"/>
        <v>x</v>
      </c>
      <c r="TJ38" t="str">
        <f t="shared" si="704"/>
        <v>x</v>
      </c>
      <c r="TK38">
        <f t="shared" si="704"/>
        <v>49</v>
      </c>
      <c r="TL38" t="str">
        <f t="shared" si="704"/>
        <v>x</v>
      </c>
      <c r="TM38">
        <f t="shared" si="704"/>
        <v>51</v>
      </c>
      <c r="TN38" t="str">
        <f t="shared" si="704"/>
        <v>x</v>
      </c>
      <c r="TO38" t="str">
        <f t="shared" si="704"/>
        <v>x</v>
      </c>
      <c r="TP38" t="str">
        <f t="shared" si="704"/>
        <v>x</v>
      </c>
      <c r="TQ38" t="str">
        <f t="shared" si="704"/>
        <v>x</v>
      </c>
      <c r="TR38" t="str">
        <f t="shared" si="704"/>
        <v>x</v>
      </c>
      <c r="TS38" t="str">
        <f t="shared" si="704"/>
        <v>x</v>
      </c>
      <c r="TT38">
        <f t="shared" si="704"/>
        <v>58</v>
      </c>
      <c r="TU38" t="str">
        <f t="shared" si="704"/>
        <v>x</v>
      </c>
      <c r="TV38">
        <f t="shared" si="436"/>
        <v>24</v>
      </c>
      <c r="TW38">
        <f t="shared" ref="TW38:WC38" si="705">IF(COUNTIFS($NG38:$NL46,TW$1),"x",TW$1)</f>
        <v>1</v>
      </c>
      <c r="TX38">
        <f t="shared" si="705"/>
        <v>2</v>
      </c>
      <c r="TY38" t="str">
        <f t="shared" si="705"/>
        <v>x</v>
      </c>
      <c r="TZ38" t="str">
        <f t="shared" si="705"/>
        <v>x</v>
      </c>
      <c r="UA38" t="str">
        <f t="shared" si="705"/>
        <v>x</v>
      </c>
      <c r="UB38">
        <f t="shared" si="705"/>
        <v>6</v>
      </c>
      <c r="UC38">
        <f t="shared" si="705"/>
        <v>7</v>
      </c>
      <c r="UD38" t="str">
        <f t="shared" si="705"/>
        <v>x</v>
      </c>
      <c r="UE38" t="str">
        <f t="shared" si="705"/>
        <v>x</v>
      </c>
      <c r="UF38">
        <f t="shared" si="705"/>
        <v>10</v>
      </c>
      <c r="UG38" t="str">
        <f t="shared" si="705"/>
        <v>x</v>
      </c>
      <c r="UH38">
        <f t="shared" si="705"/>
        <v>12</v>
      </c>
      <c r="UI38" t="str">
        <f t="shared" si="705"/>
        <v>x</v>
      </c>
      <c r="UJ38" t="str">
        <f t="shared" si="705"/>
        <v>x</v>
      </c>
      <c r="UK38" t="str">
        <f t="shared" si="705"/>
        <v>x</v>
      </c>
      <c r="UL38" t="str">
        <f t="shared" si="705"/>
        <v>x</v>
      </c>
      <c r="UM38" t="str">
        <f t="shared" si="705"/>
        <v>x</v>
      </c>
      <c r="UN38" t="str">
        <f t="shared" si="705"/>
        <v>x</v>
      </c>
      <c r="UO38" t="str">
        <f t="shared" si="705"/>
        <v>x</v>
      </c>
      <c r="UP38" t="str">
        <f t="shared" si="705"/>
        <v>x</v>
      </c>
      <c r="UQ38" t="str">
        <f t="shared" si="705"/>
        <v>x</v>
      </c>
      <c r="UR38" t="str">
        <f t="shared" si="705"/>
        <v>x</v>
      </c>
      <c r="US38" t="str">
        <f t="shared" si="705"/>
        <v>x</v>
      </c>
      <c r="UT38" t="str">
        <f t="shared" si="705"/>
        <v>x</v>
      </c>
      <c r="UU38">
        <f t="shared" si="705"/>
        <v>25</v>
      </c>
      <c r="UV38">
        <f t="shared" si="705"/>
        <v>26</v>
      </c>
      <c r="UW38" t="str">
        <f t="shared" si="705"/>
        <v>x</v>
      </c>
      <c r="UX38">
        <f t="shared" si="705"/>
        <v>28</v>
      </c>
      <c r="UY38" t="str">
        <f t="shared" si="705"/>
        <v>x</v>
      </c>
      <c r="UZ38">
        <f t="shared" si="705"/>
        <v>30</v>
      </c>
      <c r="VA38">
        <f t="shared" si="705"/>
        <v>31</v>
      </c>
      <c r="VB38">
        <f t="shared" si="705"/>
        <v>32</v>
      </c>
      <c r="VC38">
        <f t="shared" si="705"/>
        <v>33</v>
      </c>
      <c r="VD38">
        <f t="shared" si="705"/>
        <v>34</v>
      </c>
      <c r="VE38">
        <f t="shared" si="705"/>
        <v>35</v>
      </c>
      <c r="VF38" t="str">
        <f t="shared" si="705"/>
        <v>x</v>
      </c>
      <c r="VG38" t="str">
        <f t="shared" si="705"/>
        <v>x</v>
      </c>
      <c r="VH38">
        <f t="shared" si="705"/>
        <v>38</v>
      </c>
      <c r="VI38" t="str">
        <f t="shared" si="705"/>
        <v>x</v>
      </c>
      <c r="VJ38">
        <f t="shared" si="705"/>
        <v>40</v>
      </c>
      <c r="VK38">
        <f t="shared" si="705"/>
        <v>41</v>
      </c>
      <c r="VL38">
        <f t="shared" si="705"/>
        <v>42</v>
      </c>
      <c r="VM38">
        <f t="shared" si="705"/>
        <v>43</v>
      </c>
      <c r="VN38" t="str">
        <f t="shared" si="705"/>
        <v>x</v>
      </c>
      <c r="VO38" t="str">
        <f t="shared" si="705"/>
        <v>x</v>
      </c>
      <c r="VP38" t="str">
        <f t="shared" si="705"/>
        <v>x</v>
      </c>
      <c r="VQ38" t="str">
        <f t="shared" si="705"/>
        <v>x</v>
      </c>
      <c r="VR38" t="str">
        <f t="shared" si="705"/>
        <v>x</v>
      </c>
      <c r="VS38">
        <f t="shared" si="705"/>
        <v>49</v>
      </c>
      <c r="VT38" t="str">
        <f t="shared" si="705"/>
        <v>x</v>
      </c>
      <c r="VU38">
        <f t="shared" si="705"/>
        <v>51</v>
      </c>
      <c r="VV38" t="str">
        <f t="shared" si="705"/>
        <v>x</v>
      </c>
      <c r="VW38" t="str">
        <f t="shared" si="705"/>
        <v>x</v>
      </c>
      <c r="VX38" t="str">
        <f t="shared" si="705"/>
        <v>x</v>
      </c>
      <c r="VY38" t="str">
        <f t="shared" si="705"/>
        <v>x</v>
      </c>
      <c r="VZ38">
        <f t="shared" si="705"/>
        <v>56</v>
      </c>
      <c r="WA38" t="str">
        <f t="shared" si="705"/>
        <v>x</v>
      </c>
      <c r="WB38">
        <f t="shared" si="705"/>
        <v>58</v>
      </c>
      <c r="WC38" t="str">
        <f t="shared" si="705"/>
        <v>x</v>
      </c>
      <c r="WE38">
        <f>COUNTIFS(NG38:NL38,"&lt;10")</f>
        <v>0</v>
      </c>
      <c r="WF38">
        <f t="shared" si="438"/>
        <v>1</v>
      </c>
      <c r="WG38">
        <f t="shared" si="309"/>
        <v>1</v>
      </c>
      <c r="WH38">
        <f t="shared" si="310"/>
        <v>0</v>
      </c>
      <c r="WI38">
        <f t="shared" si="311"/>
        <v>1</v>
      </c>
      <c r="WJ38">
        <f t="shared" si="312"/>
        <v>3</v>
      </c>
      <c r="WL38" s="1">
        <f t="shared" si="439"/>
        <v>2</v>
      </c>
      <c r="WM38" s="1">
        <f t="shared" si="440"/>
        <v>6</v>
      </c>
      <c r="WN38" s="1">
        <f t="shared" si="441"/>
        <v>0</v>
      </c>
      <c r="WO38" s="1">
        <f t="shared" si="442"/>
        <v>1</v>
      </c>
      <c r="WP38" s="1">
        <f t="shared" si="443"/>
        <v>1</v>
      </c>
      <c r="WQ38" s="1">
        <f t="shared" si="444"/>
        <v>2</v>
      </c>
      <c r="WS38">
        <f t="shared" si="445"/>
        <v>2</v>
      </c>
      <c r="WT38">
        <f t="shared" si="446"/>
        <v>6</v>
      </c>
      <c r="WU38">
        <f t="shared" si="447"/>
        <v>100</v>
      </c>
      <c r="WV38">
        <f t="shared" si="448"/>
        <v>1</v>
      </c>
      <c r="WW38">
        <f t="shared" si="449"/>
        <v>1</v>
      </c>
      <c r="WX38">
        <f t="shared" si="450"/>
        <v>2</v>
      </c>
      <c r="WZ38" s="4">
        <f t="shared" si="451"/>
        <v>1</v>
      </c>
      <c r="XB38" s="3">
        <f t="shared" si="452"/>
        <v>6</v>
      </c>
      <c r="XD38" s="3">
        <f t="shared" si="453"/>
        <v>4</v>
      </c>
      <c r="XE38" s="4">
        <f t="shared" si="454"/>
        <v>5</v>
      </c>
      <c r="XG38" s="4">
        <f t="shared" si="455"/>
        <v>0.8</v>
      </c>
      <c r="XI38" s="4">
        <v>0.4</v>
      </c>
      <c r="XK38">
        <f t="shared" si="456"/>
        <v>3</v>
      </c>
      <c r="XM38">
        <f t="shared" si="482"/>
        <v>0</v>
      </c>
      <c r="XN38">
        <f t="shared" si="457"/>
        <v>0</v>
      </c>
      <c r="XO38" s="1">
        <f t="shared" si="458"/>
        <v>1</v>
      </c>
      <c r="XP38">
        <f t="shared" si="459"/>
        <v>0</v>
      </c>
      <c r="XR38">
        <f t="shared" si="460"/>
        <v>0</v>
      </c>
    </row>
    <row r="39" spans="4:642">
      <c r="D39" s="4">
        <f t="shared" si="118"/>
        <v>0</v>
      </c>
      <c r="E39" s="4">
        <f t="shared" si="119"/>
        <v>0</v>
      </c>
      <c r="F39" s="4">
        <f t="shared" si="120"/>
        <v>0</v>
      </c>
      <c r="G39" s="4">
        <f t="shared" si="121"/>
        <v>0</v>
      </c>
      <c r="H39" s="4">
        <f t="shared" si="122"/>
        <v>0</v>
      </c>
      <c r="I39" s="4">
        <f t="shared" si="123"/>
        <v>0</v>
      </c>
      <c r="J39" s="4">
        <f t="shared" si="124"/>
        <v>0</v>
      </c>
      <c r="K39" s="4">
        <f t="shared" si="125"/>
        <v>15</v>
      </c>
      <c r="L39" s="4">
        <f t="shared" si="126"/>
        <v>0</v>
      </c>
      <c r="M39" s="4">
        <f t="shared" si="314"/>
        <v>0</v>
      </c>
      <c r="N39" s="4">
        <f t="shared" si="127"/>
        <v>0</v>
      </c>
      <c r="O39" s="4">
        <f t="shared" si="128"/>
        <v>0</v>
      </c>
      <c r="P39" s="4">
        <f t="shared" si="129"/>
        <v>0</v>
      </c>
      <c r="Q39" s="4">
        <f t="shared" si="130"/>
        <v>0</v>
      </c>
      <c r="R39" s="4">
        <f t="shared" si="131"/>
        <v>0</v>
      </c>
      <c r="S39" s="4">
        <f t="shared" si="132"/>
        <v>0</v>
      </c>
      <c r="T39" s="4">
        <f t="shared" si="133"/>
        <v>0</v>
      </c>
      <c r="U39" s="4">
        <f t="shared" si="134"/>
        <v>0</v>
      </c>
      <c r="V39" s="4">
        <f t="shared" si="135"/>
        <v>0</v>
      </c>
      <c r="W39" s="4">
        <f t="shared" si="136"/>
        <v>0</v>
      </c>
      <c r="X39" s="4">
        <f t="shared" si="137"/>
        <v>19</v>
      </c>
      <c r="Y39" s="4">
        <f t="shared" si="138"/>
        <v>0</v>
      </c>
      <c r="Z39" s="4">
        <f t="shared" si="139"/>
        <v>15</v>
      </c>
      <c r="AA39" s="4">
        <f t="shared" si="140"/>
        <v>0</v>
      </c>
      <c r="AB39" s="4">
        <f t="shared" si="141"/>
        <v>0</v>
      </c>
      <c r="AC39" s="4">
        <f t="shared" si="142"/>
        <v>0</v>
      </c>
      <c r="AD39" s="4">
        <f t="shared" si="143"/>
        <v>0</v>
      </c>
      <c r="AE39" s="4">
        <f t="shared" si="144"/>
        <v>0</v>
      </c>
      <c r="AF39" s="4">
        <f t="shared" si="145"/>
        <v>0</v>
      </c>
      <c r="AG39" s="4">
        <f t="shared" si="146"/>
        <v>0</v>
      </c>
      <c r="AH39" s="4">
        <f t="shared" si="147"/>
        <v>0</v>
      </c>
      <c r="AI39" s="4">
        <f t="shared" si="148"/>
        <v>0</v>
      </c>
      <c r="AJ39" s="4">
        <f t="shared" si="149"/>
        <v>0</v>
      </c>
      <c r="AK39" s="4">
        <f t="shared" si="150"/>
        <v>0</v>
      </c>
      <c r="AL39" s="4">
        <f t="shared" si="151"/>
        <v>0</v>
      </c>
      <c r="AM39" s="4">
        <f t="shared" si="152"/>
        <v>0</v>
      </c>
      <c r="AN39" s="4">
        <f t="shared" si="153"/>
        <v>0</v>
      </c>
      <c r="AO39" s="4">
        <f t="shared" si="154"/>
        <v>0</v>
      </c>
      <c r="AP39" s="4">
        <f t="shared" si="155"/>
        <v>0</v>
      </c>
      <c r="AQ39" s="4">
        <f t="shared" si="156"/>
        <v>0</v>
      </c>
      <c r="AR39" s="4">
        <f t="shared" si="157"/>
        <v>0</v>
      </c>
      <c r="AS39" s="4">
        <f t="shared" si="158"/>
        <v>0</v>
      </c>
      <c r="AT39" s="4">
        <f t="shared" si="159"/>
        <v>0</v>
      </c>
      <c r="AU39" s="4">
        <f t="shared" si="160"/>
        <v>0</v>
      </c>
      <c r="AV39" s="4">
        <f t="shared" si="161"/>
        <v>0</v>
      </c>
      <c r="AW39" s="4">
        <f t="shared" si="162"/>
        <v>0</v>
      </c>
      <c r="AX39" s="4">
        <f t="shared" si="163"/>
        <v>0</v>
      </c>
      <c r="AY39" s="4">
        <f t="shared" si="164"/>
        <v>0</v>
      </c>
      <c r="AZ39" s="4">
        <f t="shared" si="165"/>
        <v>0</v>
      </c>
      <c r="BA39" s="4">
        <f t="shared" si="166"/>
        <v>23</v>
      </c>
      <c r="BB39" s="4">
        <f t="shared" si="167"/>
        <v>0</v>
      </c>
      <c r="BC39" s="4">
        <f t="shared" si="168"/>
        <v>24</v>
      </c>
      <c r="BD39" s="4">
        <f t="shared" si="169"/>
        <v>17</v>
      </c>
      <c r="BE39" s="4">
        <f t="shared" si="170"/>
        <v>0</v>
      </c>
      <c r="BF39" s="4">
        <f t="shared" si="171"/>
        <v>0</v>
      </c>
      <c r="BG39" s="4">
        <f t="shared" si="172"/>
        <v>0</v>
      </c>
      <c r="BH39" s="4">
        <f t="shared" si="173"/>
        <v>0</v>
      </c>
      <c r="BI39" s="4">
        <f t="shared" si="174"/>
        <v>0</v>
      </c>
      <c r="BJ39" s="4">
        <f t="shared" si="175"/>
        <v>0</v>
      </c>
      <c r="BK39" s="4">
        <f t="shared" si="315"/>
        <v>18.833333333333332</v>
      </c>
      <c r="BL39" s="4">
        <f t="shared" si="316"/>
        <v>17.084745762711865</v>
      </c>
      <c r="BM39" s="4">
        <f t="shared" si="317"/>
        <v>23.91864406779661</v>
      </c>
      <c r="BN39" s="4">
        <f t="shared" si="318"/>
        <v>10.250847457627119</v>
      </c>
      <c r="BO39" s="4">
        <f t="shared" si="319"/>
        <v>17.084745762711865</v>
      </c>
      <c r="BP39" s="4">
        <f t="shared" si="320"/>
        <v>1008</v>
      </c>
      <c r="BQ39" s="4">
        <f>COUNTIFS($NG39:$NL$206,EF$1)</f>
        <v>12</v>
      </c>
      <c r="BR39" s="4">
        <f>COUNTIFS($NG39:$NL$206,EG$1)</f>
        <v>21</v>
      </c>
      <c r="BS39" s="4">
        <f>COUNTIFS($NG39:$NL$206,EH$1)</f>
        <v>18</v>
      </c>
      <c r="BT39" s="4">
        <f>COUNTIFS($NG39:$NL$206,EI$1)</f>
        <v>19</v>
      </c>
      <c r="BU39" s="4">
        <f>COUNTIFS($NG39:$NL$206,EJ$1)</f>
        <v>21</v>
      </c>
      <c r="BV39" s="4">
        <f>COUNTIFS($NG39:$NL$206,EK$1)</f>
        <v>16</v>
      </c>
      <c r="BW39" s="4">
        <f>COUNTIFS($NG39:$NL$206,EL$1)</f>
        <v>12</v>
      </c>
      <c r="BX39" s="4">
        <f>COUNTIFS($NG39:$NL$206,EM$1)</f>
        <v>15</v>
      </c>
      <c r="BY39" s="4">
        <f>COUNTIFS($NG39:$NL$206,EN$1)</f>
        <v>24</v>
      </c>
      <c r="BZ39" s="4">
        <f>COUNTIFS($NG39:$NL$206,EO$1)</f>
        <v>22</v>
      </c>
      <c r="CA39" s="4">
        <f>COUNTIFS($NG39:$NL$206,EP$1)</f>
        <v>22</v>
      </c>
      <c r="CB39" s="4">
        <f>COUNTIFS($NG39:$NL$206,EQ$1)</f>
        <v>21</v>
      </c>
      <c r="CC39" s="4">
        <f>COUNTIFS($NG39:$NL$206,ER$1)</f>
        <v>11</v>
      </c>
      <c r="CD39" s="4">
        <f>COUNTIFS($NG39:$NL$206,ES$1)</f>
        <v>15</v>
      </c>
      <c r="CE39" s="4">
        <f>COUNTIFS($NG39:$NL$206,ET$1)</f>
        <v>18</v>
      </c>
      <c r="CF39" s="4">
        <f>COUNTIFS($NG39:$NL$206,EU$1)</f>
        <v>15</v>
      </c>
      <c r="CG39" s="4">
        <f>COUNTIFS($NG39:$NL$206,EV$1)</f>
        <v>25</v>
      </c>
      <c r="CH39" s="4">
        <f>COUNTIFS($NG39:$NL$206,EW$1)</f>
        <v>12</v>
      </c>
      <c r="CI39" s="4">
        <f>COUNTIFS($NG39:$NL$206,EX$1)</f>
        <v>21</v>
      </c>
      <c r="CJ39" s="4">
        <f>COUNTIFS($NG39:$NL$206,EY$1)</f>
        <v>16</v>
      </c>
      <c r="CK39" s="4">
        <f>COUNTIFS($NG39:$NL$206,EZ$1)</f>
        <v>19</v>
      </c>
      <c r="CL39" s="4">
        <f>COUNTIFS($NG39:$NL$206,FA$1)</f>
        <v>20</v>
      </c>
      <c r="CM39" s="4">
        <f>COUNTIFS($NG39:$NL$206,FB$1)</f>
        <v>15</v>
      </c>
      <c r="CN39" s="4">
        <f>COUNTIFS($NG39:$NL$206,FC$1)</f>
        <v>13</v>
      </c>
      <c r="CO39" s="4">
        <f>COUNTIFS($NG39:$NL$206,FD$1)</f>
        <v>19</v>
      </c>
      <c r="CP39" s="4">
        <f>COUNTIFS($NG39:$NL$206,FE$1)</f>
        <v>13</v>
      </c>
      <c r="CQ39" s="4">
        <f>COUNTIFS($NG39:$NL$206,FF$1)</f>
        <v>23</v>
      </c>
      <c r="CR39" s="4">
        <f>COUNTIFS($NG39:$NL$206,FG$1)</f>
        <v>19</v>
      </c>
      <c r="CS39" s="4">
        <f>COUNTIFS($NG39:$NL$206,FH$1)</f>
        <v>19</v>
      </c>
      <c r="CT39" s="4">
        <f>COUNTIFS($NG39:$NL$206,FI$1)</f>
        <v>21</v>
      </c>
      <c r="CU39" s="4">
        <f>COUNTIFS($NG39:$NL$206,FJ$1)</f>
        <v>21</v>
      </c>
      <c r="CV39" s="4">
        <f>COUNTIFS($NG39:$NL$206,FK$1)</f>
        <v>11</v>
      </c>
      <c r="CW39" s="4">
        <f>COUNTIFS($NG39:$NL$206,FL$1)</f>
        <v>12</v>
      </c>
      <c r="CX39" s="4">
        <f>COUNTIFS($NG39:$NL$206,FM$1)</f>
        <v>17</v>
      </c>
      <c r="CY39" s="4">
        <f>COUNTIFS($NG39:$NL$206,FN$1)</f>
        <v>18</v>
      </c>
      <c r="CZ39" s="4">
        <f>COUNTIFS($NG39:$NL$206,FO$1)</f>
        <v>11</v>
      </c>
      <c r="DA39" s="4">
        <f>COUNTIFS($NG39:$NL$206,FP$1)</f>
        <v>16</v>
      </c>
      <c r="DB39" s="4">
        <f>COUNTIFS($NG39:$NL$206,FQ$1)</f>
        <v>14</v>
      </c>
      <c r="DC39" s="4">
        <f>COUNTIFS($NG39:$NL$206,FR$1)</f>
        <v>15</v>
      </c>
      <c r="DD39" s="4">
        <f>COUNTIFS($NG39:$NL$206,FS$1)</f>
        <v>11</v>
      </c>
      <c r="DE39" s="4">
        <f>COUNTIFS($NG39:$NL$206,FT$1)</f>
        <v>19</v>
      </c>
      <c r="DF39" s="4">
        <f>COUNTIFS($NG39:$NL$206,FU$1)</f>
        <v>16</v>
      </c>
      <c r="DG39" s="4">
        <f>COUNTIFS($NG39:$NL$206,FV$1)</f>
        <v>16</v>
      </c>
      <c r="DH39" s="4">
        <f>COUNTIFS($NG39:$NL$206,FW$1)</f>
        <v>19</v>
      </c>
      <c r="DI39" s="4">
        <f>COUNTIFS($NG39:$NL$206,FX$1)</f>
        <v>19</v>
      </c>
      <c r="DJ39" s="4">
        <f>COUNTIFS($NG39:$NL$206,FY$1)</f>
        <v>17</v>
      </c>
      <c r="DK39" s="4">
        <f>COUNTIFS($NG39:$NL$206,FZ$1)</f>
        <v>10</v>
      </c>
      <c r="DL39" s="4">
        <f>COUNTIFS($NG39:$NL$206,GA$1)</f>
        <v>16</v>
      </c>
      <c r="DM39" s="4">
        <f>COUNTIFS($NG39:$NL$206,GB$1)</f>
        <v>10</v>
      </c>
      <c r="DN39" s="4">
        <f>COUNTIFS($NG39:$NL$206,GC$1)</f>
        <v>23</v>
      </c>
      <c r="DO39" s="4">
        <f>COUNTIFS($NG39:$NL$206,GD$1)</f>
        <v>10</v>
      </c>
      <c r="DP39" s="4">
        <f>COUNTIFS($NG39:$NL$206,GE$1)</f>
        <v>24</v>
      </c>
      <c r="DQ39" s="4">
        <f>COUNTIFS($NG39:$NL$206,GF$1)</f>
        <v>17</v>
      </c>
      <c r="DR39" s="4">
        <f>COUNTIFS($NG39:$NL$206,GG$1)</f>
        <v>12</v>
      </c>
      <c r="DS39" s="4">
        <f>COUNTIFS($NG39:$NL$206,GH$1)</f>
        <v>22</v>
      </c>
      <c r="DT39" s="4">
        <f>COUNTIFS($NG39:$NL$206,GI$1)</f>
        <v>14</v>
      </c>
      <c r="DU39" s="4">
        <f>COUNTIFS($NG39:$NL$206,GJ$1)</f>
        <v>18</v>
      </c>
      <c r="DV39" s="4">
        <f>COUNTIFS($NG39:$NL$206,GK$1)</f>
        <v>20</v>
      </c>
      <c r="DW39" s="4">
        <f>COUNTIFS($NG39:$NL$206,GL$1)</f>
        <v>23</v>
      </c>
      <c r="DZ39" s="4">
        <f t="shared" si="550"/>
        <v>41</v>
      </c>
      <c r="EA39" s="4">
        <f t="shared" si="551"/>
        <v>25</v>
      </c>
      <c r="EB39" s="4">
        <f t="shared" si="552"/>
        <v>13</v>
      </c>
      <c r="EC39" s="4">
        <f t="shared" si="553"/>
        <v>3</v>
      </c>
      <c r="ED39" s="4">
        <f t="shared" si="554"/>
        <v>0</v>
      </c>
      <c r="EF39" s="4">
        <f t="shared" ref="EF39:GL39" si="706">COUNTIFS($NG39:$NL48,EF$1)</f>
        <v>0</v>
      </c>
      <c r="EG39" s="4">
        <f t="shared" si="706"/>
        <v>0</v>
      </c>
      <c r="EH39" s="4">
        <f t="shared" si="706"/>
        <v>2</v>
      </c>
      <c r="EI39" s="4">
        <f t="shared" si="706"/>
        <v>1</v>
      </c>
      <c r="EJ39" s="4">
        <f t="shared" si="706"/>
        <v>1</v>
      </c>
      <c r="EK39" s="4">
        <f t="shared" si="706"/>
        <v>1</v>
      </c>
      <c r="EL39" s="4">
        <f t="shared" si="706"/>
        <v>0</v>
      </c>
      <c r="EM39" s="4">
        <f t="shared" si="706"/>
        <v>1</v>
      </c>
      <c r="EN39" s="4">
        <f t="shared" si="706"/>
        <v>2</v>
      </c>
      <c r="EO39" s="4">
        <f t="shared" si="706"/>
        <v>0</v>
      </c>
      <c r="EP39" s="4">
        <f t="shared" si="706"/>
        <v>1</v>
      </c>
      <c r="EQ39" s="4">
        <f t="shared" si="706"/>
        <v>1</v>
      </c>
      <c r="ER39" s="4">
        <f t="shared" si="706"/>
        <v>1</v>
      </c>
      <c r="ES39" s="4">
        <f t="shared" si="706"/>
        <v>1</v>
      </c>
      <c r="ET39" s="4">
        <f t="shared" si="706"/>
        <v>1</v>
      </c>
      <c r="EU39" s="4">
        <f t="shared" si="706"/>
        <v>1</v>
      </c>
      <c r="EV39" s="4">
        <f t="shared" si="706"/>
        <v>2</v>
      </c>
      <c r="EW39" s="4">
        <f t="shared" si="706"/>
        <v>1</v>
      </c>
      <c r="EX39" s="4">
        <f t="shared" si="706"/>
        <v>2</v>
      </c>
      <c r="EY39" s="4">
        <f t="shared" si="706"/>
        <v>2</v>
      </c>
      <c r="EZ39" s="4">
        <f t="shared" si="706"/>
        <v>3</v>
      </c>
      <c r="FA39" s="4">
        <f t="shared" si="706"/>
        <v>2</v>
      </c>
      <c r="FB39" s="4">
        <f t="shared" si="706"/>
        <v>2</v>
      </c>
      <c r="FC39" s="4">
        <f t="shared" si="706"/>
        <v>3</v>
      </c>
      <c r="FD39" s="4">
        <f t="shared" si="706"/>
        <v>0</v>
      </c>
      <c r="FE39" s="4">
        <f t="shared" si="706"/>
        <v>0</v>
      </c>
      <c r="FF39" s="4">
        <f t="shared" si="706"/>
        <v>1</v>
      </c>
      <c r="FG39" s="4">
        <f t="shared" si="706"/>
        <v>0</v>
      </c>
      <c r="FH39" s="4">
        <f t="shared" si="706"/>
        <v>1</v>
      </c>
      <c r="FI39" s="4">
        <f t="shared" si="706"/>
        <v>1</v>
      </c>
      <c r="FJ39" s="4">
        <f t="shared" si="706"/>
        <v>0</v>
      </c>
      <c r="FK39" s="4">
        <f t="shared" si="706"/>
        <v>0</v>
      </c>
      <c r="FL39" s="4">
        <f t="shared" si="706"/>
        <v>0</v>
      </c>
      <c r="FM39" s="4">
        <f t="shared" si="706"/>
        <v>0</v>
      </c>
      <c r="FN39" s="4">
        <f t="shared" si="706"/>
        <v>1</v>
      </c>
      <c r="FO39" s="4">
        <f t="shared" si="706"/>
        <v>1</v>
      </c>
      <c r="FP39" s="4">
        <f t="shared" si="706"/>
        <v>2</v>
      </c>
      <c r="FQ39" s="4">
        <f t="shared" si="706"/>
        <v>0</v>
      </c>
      <c r="FR39" s="4">
        <f t="shared" si="706"/>
        <v>1</v>
      </c>
      <c r="FS39" s="4">
        <f t="shared" si="706"/>
        <v>0</v>
      </c>
      <c r="FT39" s="4">
        <f t="shared" si="706"/>
        <v>2</v>
      </c>
      <c r="FU39" s="4">
        <f t="shared" si="706"/>
        <v>0</v>
      </c>
      <c r="FV39" s="4">
        <f t="shared" si="706"/>
        <v>0</v>
      </c>
      <c r="FW39" s="4">
        <f t="shared" si="706"/>
        <v>1</v>
      </c>
      <c r="FX39" s="4">
        <f t="shared" si="706"/>
        <v>2</v>
      </c>
      <c r="FY39" s="4">
        <f t="shared" si="706"/>
        <v>0</v>
      </c>
      <c r="FZ39" s="4">
        <f t="shared" si="706"/>
        <v>2</v>
      </c>
      <c r="GA39" s="4">
        <f t="shared" si="706"/>
        <v>1</v>
      </c>
      <c r="GB39" s="4">
        <f t="shared" si="706"/>
        <v>0</v>
      </c>
      <c r="GC39" s="4">
        <f t="shared" si="706"/>
        <v>1</v>
      </c>
      <c r="GD39" s="4">
        <f t="shared" si="706"/>
        <v>0</v>
      </c>
      <c r="GE39" s="4">
        <f t="shared" si="706"/>
        <v>2</v>
      </c>
      <c r="GF39" s="4">
        <f t="shared" si="706"/>
        <v>3</v>
      </c>
      <c r="GG39" s="4">
        <f t="shared" si="706"/>
        <v>1</v>
      </c>
      <c r="GH39" s="4">
        <f t="shared" si="706"/>
        <v>1</v>
      </c>
      <c r="GI39" s="4">
        <f t="shared" si="706"/>
        <v>2</v>
      </c>
      <c r="GJ39" s="4">
        <f t="shared" si="706"/>
        <v>1</v>
      </c>
      <c r="GK39" s="4">
        <f t="shared" si="706"/>
        <v>1</v>
      </c>
      <c r="GL39" s="4">
        <f t="shared" si="706"/>
        <v>1</v>
      </c>
      <c r="GM39">
        <f t="shared" si="556"/>
        <v>60</v>
      </c>
      <c r="GO39">
        <f t="shared" si="326"/>
        <v>1</v>
      </c>
      <c r="GP39">
        <f t="shared" si="508"/>
        <v>0</v>
      </c>
      <c r="GQ39">
        <f t="shared" si="509"/>
        <v>0</v>
      </c>
      <c r="GR39">
        <f t="shared" si="510"/>
        <v>0</v>
      </c>
      <c r="GS39">
        <f t="shared" si="511"/>
        <v>0</v>
      </c>
      <c r="GT39">
        <f t="shared" si="512"/>
        <v>0</v>
      </c>
      <c r="GU39">
        <f t="shared" si="513"/>
        <v>1</v>
      </c>
      <c r="GV39" s="1">
        <f t="shared" si="329"/>
        <v>3</v>
      </c>
      <c r="GW39">
        <f t="shared" si="330"/>
        <v>0</v>
      </c>
      <c r="GX39">
        <f t="shared" si="181"/>
        <v>1</v>
      </c>
      <c r="GY39">
        <f t="shared" si="182"/>
        <v>0</v>
      </c>
      <c r="GZ39">
        <f t="shared" si="183"/>
        <v>0</v>
      </c>
      <c r="HA39">
        <f t="shared" si="184"/>
        <v>0</v>
      </c>
      <c r="HB39">
        <f t="shared" si="185"/>
        <v>0</v>
      </c>
      <c r="HC39">
        <f t="shared" si="186"/>
        <v>0</v>
      </c>
      <c r="HD39">
        <f t="shared" si="187"/>
        <v>0</v>
      </c>
      <c r="HE39">
        <f t="shared" si="188"/>
        <v>0</v>
      </c>
      <c r="HF39">
        <f t="shared" si="189"/>
        <v>0</v>
      </c>
      <c r="HG39">
        <f t="shared" si="190"/>
        <v>0</v>
      </c>
      <c r="HH39">
        <f t="shared" si="191"/>
        <v>0</v>
      </c>
      <c r="HI39">
        <f t="shared" si="192"/>
        <v>0</v>
      </c>
      <c r="HJ39">
        <f t="shared" si="193"/>
        <v>0</v>
      </c>
      <c r="HK39">
        <f t="shared" si="194"/>
        <v>0</v>
      </c>
      <c r="HL39">
        <f t="shared" si="195"/>
        <v>0</v>
      </c>
      <c r="HM39">
        <f t="shared" si="196"/>
        <v>0</v>
      </c>
      <c r="HN39">
        <f t="shared" si="197"/>
        <v>0</v>
      </c>
      <c r="HO39">
        <f t="shared" si="198"/>
        <v>0</v>
      </c>
      <c r="HP39">
        <f t="shared" si="199"/>
        <v>0</v>
      </c>
      <c r="HQ39">
        <f t="shared" si="200"/>
        <v>0</v>
      </c>
      <c r="HR39">
        <f t="shared" si="201"/>
        <v>0</v>
      </c>
      <c r="HS39">
        <f t="shared" si="202"/>
        <v>0</v>
      </c>
      <c r="HT39">
        <f t="shared" si="668"/>
        <v>0</v>
      </c>
      <c r="HU39">
        <f t="shared" si="204"/>
        <v>0</v>
      </c>
      <c r="HV39">
        <f t="shared" si="205"/>
        <v>0</v>
      </c>
      <c r="HW39">
        <f t="shared" si="206"/>
        <v>0</v>
      </c>
      <c r="HX39">
        <f t="shared" si="207"/>
        <v>0</v>
      </c>
      <c r="HY39">
        <f t="shared" si="208"/>
        <v>0</v>
      </c>
      <c r="HZ39">
        <f t="shared" si="209"/>
        <v>0</v>
      </c>
      <c r="IA39">
        <f t="shared" si="210"/>
        <v>1</v>
      </c>
      <c r="IB39">
        <f t="shared" si="211"/>
        <v>0</v>
      </c>
      <c r="IC39">
        <f t="shared" si="212"/>
        <v>0</v>
      </c>
      <c r="ID39">
        <f t="shared" si="213"/>
        <v>0</v>
      </c>
      <c r="IE39">
        <f t="shared" si="214"/>
        <v>0</v>
      </c>
      <c r="IF39">
        <f t="shared" si="215"/>
        <v>0</v>
      </c>
      <c r="IG39">
        <f t="shared" si="216"/>
        <v>0</v>
      </c>
      <c r="IH39">
        <f t="shared" si="217"/>
        <v>0</v>
      </c>
      <c r="II39">
        <f t="shared" si="218"/>
        <v>0</v>
      </c>
      <c r="IJ39">
        <f t="shared" si="219"/>
        <v>0</v>
      </c>
      <c r="IK39">
        <f t="shared" si="220"/>
        <v>0</v>
      </c>
      <c r="IL39">
        <f t="shared" si="221"/>
        <v>0</v>
      </c>
      <c r="IM39">
        <f t="shared" si="222"/>
        <v>0</v>
      </c>
      <c r="IN39">
        <f t="shared" si="223"/>
        <v>0</v>
      </c>
      <c r="IO39">
        <f t="shared" si="224"/>
        <v>0</v>
      </c>
      <c r="IP39">
        <f t="shared" si="225"/>
        <v>0</v>
      </c>
      <c r="IQ39">
        <f t="shared" si="669"/>
        <v>0</v>
      </c>
      <c r="IR39">
        <f t="shared" si="227"/>
        <v>0</v>
      </c>
      <c r="IS39">
        <f t="shared" si="228"/>
        <v>0</v>
      </c>
      <c r="IT39">
        <f t="shared" si="229"/>
        <v>0</v>
      </c>
      <c r="IU39">
        <f t="shared" si="230"/>
        <v>0</v>
      </c>
      <c r="IV39">
        <f t="shared" si="231"/>
        <v>0</v>
      </c>
      <c r="IW39">
        <f t="shared" si="232"/>
        <v>0</v>
      </c>
      <c r="IX39">
        <f t="shared" si="233"/>
        <v>0</v>
      </c>
      <c r="IY39">
        <f t="shared" si="234"/>
        <v>0</v>
      </c>
      <c r="IZ39">
        <f t="shared" si="235"/>
        <v>0</v>
      </c>
      <c r="JA39">
        <f t="shared" si="236"/>
        <v>0</v>
      </c>
      <c r="JB39">
        <f t="shared" si="331"/>
        <v>0</v>
      </c>
      <c r="JC39">
        <f t="shared" si="332"/>
        <v>0</v>
      </c>
      <c r="JF39">
        <f t="shared" si="333"/>
        <v>0</v>
      </c>
      <c r="JG39">
        <f t="shared" si="334"/>
        <v>0</v>
      </c>
      <c r="JH39">
        <f t="shared" si="335"/>
        <v>0</v>
      </c>
      <c r="JI39">
        <f t="shared" si="336"/>
        <v>0</v>
      </c>
      <c r="JJ39">
        <f t="shared" si="337"/>
        <v>0</v>
      </c>
      <c r="JK39">
        <f t="shared" si="338"/>
        <v>0</v>
      </c>
      <c r="JL39">
        <f t="shared" si="339"/>
        <v>0</v>
      </c>
      <c r="JM39">
        <f t="shared" si="340"/>
        <v>1</v>
      </c>
      <c r="JN39">
        <f t="shared" si="341"/>
        <v>0</v>
      </c>
      <c r="JO39">
        <f t="shared" si="342"/>
        <v>0</v>
      </c>
      <c r="JP39">
        <f t="shared" si="343"/>
        <v>0</v>
      </c>
      <c r="JQ39">
        <f t="shared" si="344"/>
        <v>0</v>
      </c>
      <c r="JR39">
        <f t="shared" si="345"/>
        <v>0</v>
      </c>
      <c r="JS39">
        <f t="shared" si="346"/>
        <v>0</v>
      </c>
      <c r="JT39">
        <f t="shared" si="347"/>
        <v>0</v>
      </c>
      <c r="JU39">
        <f t="shared" si="348"/>
        <v>0</v>
      </c>
      <c r="JV39">
        <f t="shared" si="349"/>
        <v>0</v>
      </c>
      <c r="JW39">
        <f t="shared" si="350"/>
        <v>0</v>
      </c>
      <c r="JX39">
        <f t="shared" si="351"/>
        <v>0</v>
      </c>
      <c r="JY39">
        <f t="shared" si="352"/>
        <v>0</v>
      </c>
      <c r="JZ39">
        <f t="shared" si="353"/>
        <v>0</v>
      </c>
      <c r="KA39">
        <f t="shared" si="354"/>
        <v>0</v>
      </c>
      <c r="KB39">
        <f t="shared" si="355"/>
        <v>0</v>
      </c>
      <c r="KC39">
        <f t="shared" si="356"/>
        <v>0</v>
      </c>
      <c r="KD39">
        <f t="shared" si="357"/>
        <v>0</v>
      </c>
      <c r="KE39">
        <f t="shared" si="358"/>
        <v>0</v>
      </c>
      <c r="KF39">
        <f t="shared" si="359"/>
        <v>0</v>
      </c>
      <c r="KG39">
        <f t="shared" si="360"/>
        <v>0</v>
      </c>
      <c r="KH39">
        <f t="shared" si="361"/>
        <v>0</v>
      </c>
      <c r="KI39">
        <f t="shared" si="362"/>
        <v>0</v>
      </c>
      <c r="KJ39">
        <f t="shared" si="363"/>
        <v>0</v>
      </c>
      <c r="KK39">
        <f t="shared" si="364"/>
        <v>0</v>
      </c>
      <c r="KL39">
        <f t="shared" si="365"/>
        <v>0</v>
      </c>
      <c r="KM39">
        <f t="shared" si="366"/>
        <v>0</v>
      </c>
      <c r="KN39">
        <f t="shared" si="367"/>
        <v>0</v>
      </c>
      <c r="KO39">
        <f t="shared" si="368"/>
        <v>0</v>
      </c>
      <c r="KP39">
        <f t="shared" si="369"/>
        <v>0</v>
      </c>
      <c r="KQ39">
        <f t="shared" si="370"/>
        <v>0</v>
      </c>
      <c r="KR39">
        <f t="shared" si="371"/>
        <v>0</v>
      </c>
      <c r="KS39">
        <f t="shared" si="372"/>
        <v>0</v>
      </c>
      <c r="KT39">
        <f t="shared" si="373"/>
        <v>0</v>
      </c>
      <c r="KU39">
        <f t="shared" si="374"/>
        <v>0</v>
      </c>
      <c r="KV39">
        <f t="shared" si="375"/>
        <v>0</v>
      </c>
      <c r="KW39">
        <f t="shared" si="376"/>
        <v>0</v>
      </c>
      <c r="KX39">
        <f t="shared" si="377"/>
        <v>0</v>
      </c>
      <c r="KY39">
        <f t="shared" si="378"/>
        <v>0</v>
      </c>
      <c r="KZ39">
        <f t="shared" si="379"/>
        <v>0</v>
      </c>
      <c r="LA39">
        <f t="shared" si="380"/>
        <v>0</v>
      </c>
      <c r="LB39">
        <f t="shared" si="381"/>
        <v>0</v>
      </c>
      <c r="LC39">
        <f t="shared" si="382"/>
        <v>0</v>
      </c>
      <c r="LD39">
        <f t="shared" si="383"/>
        <v>0</v>
      </c>
      <c r="LE39">
        <f t="shared" si="384"/>
        <v>0</v>
      </c>
      <c r="LF39">
        <f t="shared" si="385"/>
        <v>0</v>
      </c>
      <c r="LG39">
        <f t="shared" si="386"/>
        <v>0</v>
      </c>
      <c r="LH39">
        <f t="shared" si="387"/>
        <v>0</v>
      </c>
      <c r="LI39">
        <f t="shared" si="388"/>
        <v>0</v>
      </c>
      <c r="LJ39">
        <f t="shared" si="389"/>
        <v>0</v>
      </c>
      <c r="LK39">
        <f t="shared" si="390"/>
        <v>0</v>
      </c>
      <c r="LL39">
        <f t="shared" si="391"/>
        <v>0</v>
      </c>
      <c r="LN39">
        <f t="shared" si="392"/>
        <v>1</v>
      </c>
      <c r="LQ39">
        <f t="shared" ref="LQ39:LR39" si="707">COUNTIFS($NG40:$NL49,NG49)</f>
        <v>1</v>
      </c>
      <c r="LR39">
        <f t="shared" si="707"/>
        <v>1</v>
      </c>
      <c r="LS39">
        <f t="shared" si="466"/>
        <v>3</v>
      </c>
      <c r="LT39">
        <f t="shared" si="467"/>
        <v>2</v>
      </c>
      <c r="LU39">
        <f t="shared" si="692"/>
        <v>1</v>
      </c>
      <c r="LV39">
        <f t="shared" si="394"/>
        <v>2</v>
      </c>
      <c r="LX39" s="5">
        <f t="shared" ref="LX39:MC39" si="708">COUNTIFS($NG39:$NL48,NG49)</f>
        <v>0</v>
      </c>
      <c r="LY39" s="5">
        <f t="shared" si="708"/>
        <v>0</v>
      </c>
      <c r="LZ39" s="5">
        <f t="shared" si="708"/>
        <v>2</v>
      </c>
      <c r="MA39" s="5">
        <f t="shared" si="708"/>
        <v>1</v>
      </c>
      <c r="MB39" s="5">
        <f t="shared" si="708"/>
        <v>1</v>
      </c>
      <c r="MC39" s="5">
        <f t="shared" si="708"/>
        <v>2</v>
      </c>
      <c r="MD39" s="5"/>
      <c r="ME39" s="5">
        <f t="shared" si="395"/>
        <v>0</v>
      </c>
      <c r="MF39" s="5">
        <f t="shared" si="396"/>
        <v>0</v>
      </c>
      <c r="MG39" s="5">
        <f t="shared" si="469"/>
        <v>0</v>
      </c>
      <c r="MH39" s="5">
        <f t="shared" si="470"/>
        <v>0</v>
      </c>
      <c r="MI39" s="5">
        <f t="shared" si="397"/>
        <v>1</v>
      </c>
      <c r="MJ39" s="5">
        <f t="shared" si="398"/>
        <v>1</v>
      </c>
      <c r="MK39" s="5"/>
      <c r="ML39" s="20">
        <f t="shared" si="471"/>
        <v>2</v>
      </c>
      <c r="MN39" s="4">
        <f t="shared" si="499"/>
        <v>0</v>
      </c>
      <c r="MO39" s="4">
        <f t="shared" si="500"/>
        <v>0</v>
      </c>
      <c r="MP39" s="4">
        <f t="shared" si="501"/>
        <v>0</v>
      </c>
      <c r="MQ39" s="4">
        <f t="shared" si="502"/>
        <v>0</v>
      </c>
      <c r="MR39" s="4">
        <f t="shared" si="503"/>
        <v>1</v>
      </c>
      <c r="MS39" s="4">
        <f t="shared" si="504"/>
        <v>2</v>
      </c>
      <c r="MU39">
        <f t="shared" si="683"/>
        <v>1</v>
      </c>
      <c r="MV39">
        <f t="shared" si="684"/>
        <v>1</v>
      </c>
      <c r="MW39">
        <f t="shared" si="672"/>
        <v>0</v>
      </c>
      <c r="MX39">
        <f t="shared" si="685"/>
        <v>0</v>
      </c>
      <c r="MY39">
        <f t="shared" si="686"/>
        <v>1</v>
      </c>
      <c r="MZ39">
        <f t="shared" si="687"/>
        <v>0</v>
      </c>
      <c r="NA39">
        <f t="shared" si="402"/>
        <v>2</v>
      </c>
      <c r="NB39">
        <f t="shared" si="403"/>
        <v>3</v>
      </c>
      <c r="NC39">
        <f t="shared" si="404"/>
        <v>1</v>
      </c>
      <c r="ND39">
        <f t="shared" si="405"/>
        <v>39</v>
      </c>
      <c r="NE39">
        <f>COUNTIFS(RN$2:RN$206,ND39)</f>
        <v>0</v>
      </c>
      <c r="NG39" s="16">
        <v>8</v>
      </c>
      <c r="NH39" s="16">
        <v>21</v>
      </c>
      <c r="NI39" s="16">
        <v>23</v>
      </c>
      <c r="NJ39" s="16">
        <v>50</v>
      </c>
      <c r="NK39" s="16">
        <v>52</v>
      </c>
      <c r="NL39" s="16">
        <v>53</v>
      </c>
      <c r="NM39" s="16"/>
      <c r="NN39" s="1">
        <f t="shared" si="406"/>
        <v>1</v>
      </c>
      <c r="NO39" s="1">
        <f t="shared" si="407"/>
        <v>1</v>
      </c>
      <c r="NP39" s="30">
        <f t="shared" si="408"/>
        <v>2</v>
      </c>
      <c r="NQ39" s="16"/>
      <c r="NR39" s="1">
        <f t="shared" si="409"/>
        <v>13</v>
      </c>
      <c r="NS39" s="1">
        <f t="shared" si="410"/>
        <v>2</v>
      </c>
      <c r="NT39" s="1">
        <f t="shared" si="411"/>
        <v>27</v>
      </c>
      <c r="NU39" s="1">
        <f t="shared" si="412"/>
        <v>2</v>
      </c>
      <c r="NV39" s="1">
        <f t="shared" si="413"/>
        <v>1</v>
      </c>
      <c r="NW39" s="1"/>
      <c r="NX39" s="1">
        <f t="shared" si="414"/>
        <v>4</v>
      </c>
      <c r="NY39" s="1"/>
      <c r="NZ39" s="1">
        <f t="shared" si="415"/>
        <v>1</v>
      </c>
      <c r="OA39" s="1">
        <f t="shared" si="255"/>
        <v>3</v>
      </c>
      <c r="OB39" s="1">
        <f t="shared" si="256"/>
        <v>3</v>
      </c>
      <c r="OC39" s="1">
        <f t="shared" si="257"/>
        <v>6</v>
      </c>
      <c r="OD39" s="1">
        <f t="shared" si="258"/>
        <v>6</v>
      </c>
      <c r="OE39" s="1">
        <f t="shared" si="259"/>
        <v>6</v>
      </c>
      <c r="OF39" s="1"/>
      <c r="OG39" s="32">
        <f t="shared" si="631"/>
        <v>3.0000000000000004</v>
      </c>
      <c r="OH39" s="1"/>
      <c r="OI39" s="1">
        <f t="shared" si="474"/>
        <v>0</v>
      </c>
      <c r="OJ39" s="1">
        <f t="shared" si="417"/>
        <v>4</v>
      </c>
      <c r="OK39" s="1">
        <f t="shared" si="418"/>
        <v>6</v>
      </c>
      <c r="OL39" s="1">
        <f t="shared" si="419"/>
        <v>10</v>
      </c>
      <c r="OM39" s="1">
        <f t="shared" si="420"/>
        <v>4</v>
      </c>
      <c r="ON39" s="1">
        <f t="shared" si="421"/>
        <v>1</v>
      </c>
      <c r="OO39" s="1"/>
      <c r="OP39" s="1">
        <f t="shared" si="621"/>
        <v>1</v>
      </c>
      <c r="OQ39" s="1">
        <f t="shared" si="622"/>
        <v>5</v>
      </c>
      <c r="OR39" s="1">
        <f t="shared" si="623"/>
        <v>4</v>
      </c>
      <c r="OS39" s="32">
        <f t="shared" si="624"/>
        <v>5</v>
      </c>
      <c r="OT39" s="1">
        <f t="shared" si="625"/>
        <v>-1</v>
      </c>
      <c r="OU39" s="1">
        <f t="shared" si="426"/>
        <v>0</v>
      </c>
      <c r="OV39" s="19">
        <f t="shared" si="673"/>
        <v>5</v>
      </c>
      <c r="OW39" s="1"/>
      <c r="OX39" s="19">
        <f t="shared" si="636"/>
        <v>5</v>
      </c>
      <c r="OY39" s="1">
        <f t="shared" si="637"/>
        <v>4</v>
      </c>
      <c r="OZ39" s="1"/>
      <c r="PA39" s="1">
        <f t="shared" si="674"/>
        <v>5</v>
      </c>
      <c r="PB39" s="1"/>
      <c r="PC39" s="1"/>
      <c r="PD39" s="19">
        <f t="shared" si="675"/>
        <v>5</v>
      </c>
      <c r="PE39" s="1"/>
      <c r="PF39" s="24">
        <f t="shared" si="676"/>
        <v>0</v>
      </c>
      <c r="PH39" s="16"/>
      <c r="PI39" s="1">
        <f t="shared" si="476"/>
        <v>0</v>
      </c>
      <c r="PJ39" s="19">
        <f t="shared" si="265"/>
        <v>0</v>
      </c>
      <c r="PK39" s="1">
        <f t="shared" si="429"/>
        <v>4</v>
      </c>
      <c r="PL39" s="19">
        <f t="shared" si="266"/>
        <v>2</v>
      </c>
      <c r="PM39" s="1">
        <f t="shared" si="477"/>
        <v>6</v>
      </c>
      <c r="PN39" s="19">
        <f t="shared" si="267"/>
        <v>1</v>
      </c>
      <c r="PO39" s="1">
        <f t="shared" si="430"/>
        <v>10</v>
      </c>
      <c r="PP39" s="19">
        <f t="shared" si="268"/>
        <v>1</v>
      </c>
      <c r="PQ39" s="1">
        <f t="shared" si="431"/>
        <v>4</v>
      </c>
      <c r="PR39" s="19">
        <f t="shared" si="269"/>
        <v>2</v>
      </c>
      <c r="PS39" s="1">
        <f t="shared" si="432"/>
        <v>1</v>
      </c>
      <c r="PT39" s="19">
        <f t="shared" si="270"/>
        <v>2</v>
      </c>
      <c r="PV39" s="1">
        <f t="shared" si="271"/>
        <v>100</v>
      </c>
      <c r="PW39" s="1">
        <f t="shared" si="272"/>
        <v>100</v>
      </c>
      <c r="PX39" s="1">
        <f t="shared" si="273"/>
        <v>100</v>
      </c>
      <c r="PY39" s="1">
        <f t="shared" si="274"/>
        <v>100</v>
      </c>
      <c r="PZ39" s="1">
        <f t="shared" si="275"/>
        <v>100</v>
      </c>
      <c r="QA39" s="1">
        <f t="shared" si="276"/>
        <v>100</v>
      </c>
      <c r="QB39" s="1"/>
      <c r="QC39" s="1">
        <f t="shared" si="277"/>
        <v>100</v>
      </c>
      <c r="QD39" s="1">
        <f t="shared" si="278"/>
        <v>100</v>
      </c>
      <c r="QE39" s="1">
        <f t="shared" si="279"/>
        <v>100</v>
      </c>
      <c r="QF39" s="1">
        <f t="shared" si="280"/>
        <v>6</v>
      </c>
      <c r="QG39" s="1">
        <f t="shared" si="281"/>
        <v>4</v>
      </c>
      <c r="QH39" s="1">
        <f t="shared" si="282"/>
        <v>100</v>
      </c>
      <c r="QI39" s="1"/>
      <c r="QJ39" s="1">
        <f t="shared" si="283"/>
        <v>100</v>
      </c>
      <c r="QK39" s="1">
        <f t="shared" si="284"/>
        <v>100</v>
      </c>
      <c r="QL39" s="1">
        <f t="shared" si="285"/>
        <v>100</v>
      </c>
      <c r="QM39" s="1">
        <f t="shared" si="286"/>
        <v>100</v>
      </c>
      <c r="QN39" s="1">
        <f t="shared" si="287"/>
        <v>6</v>
      </c>
      <c r="QO39" s="1">
        <f t="shared" si="288"/>
        <v>100</v>
      </c>
      <c r="QP39" s="1"/>
      <c r="QQ39" s="1">
        <f t="shared" si="289"/>
        <v>100</v>
      </c>
      <c r="QR39" s="1">
        <f t="shared" si="290"/>
        <v>100</v>
      </c>
      <c r="QS39" s="1">
        <f t="shared" si="291"/>
        <v>100</v>
      </c>
      <c r="QT39" s="1">
        <f t="shared" si="292"/>
        <v>100</v>
      </c>
      <c r="QU39" s="1">
        <f t="shared" si="293"/>
        <v>10</v>
      </c>
      <c r="QV39" s="1">
        <f t="shared" si="294"/>
        <v>100</v>
      </c>
      <c r="QW39" s="1"/>
      <c r="QX39" s="1">
        <f t="shared" si="295"/>
        <v>100</v>
      </c>
      <c r="QY39" s="1">
        <f t="shared" si="296"/>
        <v>100</v>
      </c>
      <c r="QZ39" s="1">
        <f t="shared" si="297"/>
        <v>100</v>
      </c>
      <c r="RA39" s="1">
        <f t="shared" si="298"/>
        <v>100</v>
      </c>
      <c r="RB39" s="1">
        <f t="shared" si="299"/>
        <v>100</v>
      </c>
      <c r="RC39" s="1">
        <f t="shared" si="300"/>
        <v>4</v>
      </c>
      <c r="RD39" s="1"/>
      <c r="RE39" s="1">
        <f t="shared" si="301"/>
        <v>100</v>
      </c>
      <c r="RF39" s="1">
        <f t="shared" si="302"/>
        <v>100</v>
      </c>
      <c r="RG39" s="1">
        <f t="shared" si="303"/>
        <v>100</v>
      </c>
      <c r="RH39" s="1">
        <f t="shared" si="304"/>
        <v>1</v>
      </c>
      <c r="RI39" s="1">
        <f t="shared" si="305"/>
        <v>100</v>
      </c>
      <c r="RJ39" s="1">
        <f t="shared" si="306"/>
        <v>7</v>
      </c>
      <c r="RK39" s="16"/>
      <c r="RL39">
        <f>SUM(IF(FREQUENCY(NG40:NL48,NG40:NL48)&gt;0,1))</f>
        <v>39</v>
      </c>
      <c r="RM39">
        <f t="shared" si="677"/>
        <v>21</v>
      </c>
      <c r="RN39">
        <f t="shared" si="659"/>
        <v>18</v>
      </c>
      <c r="RO39">
        <f t="shared" ref="RO39:TU39" si="709">IF(COUNTIFS($NG39:$NL48,RO$1),"x",RO$1)</f>
        <v>1</v>
      </c>
      <c r="RP39">
        <f t="shared" si="709"/>
        <v>2</v>
      </c>
      <c r="RQ39" t="str">
        <f t="shared" si="709"/>
        <v>x</v>
      </c>
      <c r="RR39" t="str">
        <f t="shared" si="709"/>
        <v>x</v>
      </c>
      <c r="RS39" t="str">
        <f t="shared" si="709"/>
        <v>x</v>
      </c>
      <c r="RT39" t="str">
        <f t="shared" si="709"/>
        <v>x</v>
      </c>
      <c r="RU39">
        <f t="shared" si="709"/>
        <v>7</v>
      </c>
      <c r="RV39" t="str">
        <f t="shared" si="709"/>
        <v>x</v>
      </c>
      <c r="RW39" t="str">
        <f t="shared" si="709"/>
        <v>x</v>
      </c>
      <c r="RX39">
        <f t="shared" si="709"/>
        <v>10</v>
      </c>
      <c r="RY39" t="str">
        <f t="shared" si="709"/>
        <v>x</v>
      </c>
      <c r="RZ39" t="str">
        <f t="shared" si="709"/>
        <v>x</v>
      </c>
      <c r="SA39" t="str">
        <f t="shared" si="709"/>
        <v>x</v>
      </c>
      <c r="SB39" t="str">
        <f t="shared" si="709"/>
        <v>x</v>
      </c>
      <c r="SC39" t="str">
        <f t="shared" si="709"/>
        <v>x</v>
      </c>
      <c r="SD39" t="str">
        <f t="shared" si="709"/>
        <v>x</v>
      </c>
      <c r="SE39" t="str">
        <f t="shared" si="709"/>
        <v>x</v>
      </c>
      <c r="SF39" t="str">
        <f t="shared" si="709"/>
        <v>x</v>
      </c>
      <c r="SG39" t="str">
        <f t="shared" si="709"/>
        <v>x</v>
      </c>
      <c r="SH39" t="str">
        <f t="shared" si="709"/>
        <v>x</v>
      </c>
      <c r="SI39" t="str">
        <f t="shared" si="709"/>
        <v>x</v>
      </c>
      <c r="SJ39" t="str">
        <f t="shared" si="709"/>
        <v>x</v>
      </c>
      <c r="SK39" t="str">
        <f t="shared" si="709"/>
        <v>x</v>
      </c>
      <c r="SL39" t="str">
        <f t="shared" si="709"/>
        <v>x</v>
      </c>
      <c r="SM39">
        <f t="shared" si="709"/>
        <v>25</v>
      </c>
      <c r="SN39">
        <f t="shared" si="709"/>
        <v>26</v>
      </c>
      <c r="SO39" t="str">
        <f t="shared" si="709"/>
        <v>x</v>
      </c>
      <c r="SP39">
        <f t="shared" si="709"/>
        <v>28</v>
      </c>
      <c r="SQ39" t="str">
        <f t="shared" si="709"/>
        <v>x</v>
      </c>
      <c r="SR39" t="str">
        <f t="shared" si="709"/>
        <v>x</v>
      </c>
      <c r="SS39">
        <f t="shared" si="709"/>
        <v>31</v>
      </c>
      <c r="ST39">
        <f t="shared" si="709"/>
        <v>32</v>
      </c>
      <c r="SU39">
        <f t="shared" si="709"/>
        <v>33</v>
      </c>
      <c r="SV39">
        <f t="shared" si="709"/>
        <v>34</v>
      </c>
      <c r="SW39" t="str">
        <f t="shared" si="709"/>
        <v>x</v>
      </c>
      <c r="SX39" t="str">
        <f t="shared" si="709"/>
        <v>x</v>
      </c>
      <c r="SY39" t="str">
        <f t="shared" si="709"/>
        <v>x</v>
      </c>
      <c r="SZ39">
        <f t="shared" si="709"/>
        <v>38</v>
      </c>
      <c r="TA39" t="str">
        <f t="shared" si="709"/>
        <v>x</v>
      </c>
      <c r="TB39">
        <f t="shared" si="709"/>
        <v>40</v>
      </c>
      <c r="TC39" t="str">
        <f t="shared" si="709"/>
        <v>x</v>
      </c>
      <c r="TD39">
        <f t="shared" si="709"/>
        <v>42</v>
      </c>
      <c r="TE39">
        <f t="shared" si="709"/>
        <v>43</v>
      </c>
      <c r="TF39" t="str">
        <f t="shared" si="709"/>
        <v>x</v>
      </c>
      <c r="TG39" t="str">
        <f t="shared" si="709"/>
        <v>x</v>
      </c>
      <c r="TH39">
        <f>IF(COUNTIFS($NG39:$NL48,TH$1),"x",TH$1)</f>
        <v>46</v>
      </c>
      <c r="TI39" t="str">
        <f t="shared" si="709"/>
        <v>x</v>
      </c>
      <c r="TJ39" t="str">
        <f t="shared" si="709"/>
        <v>x</v>
      </c>
      <c r="TK39">
        <f t="shared" si="709"/>
        <v>49</v>
      </c>
      <c r="TL39" t="str">
        <f t="shared" si="709"/>
        <v>x</v>
      </c>
      <c r="TM39">
        <f t="shared" si="709"/>
        <v>51</v>
      </c>
      <c r="TN39" t="str">
        <f t="shared" si="709"/>
        <v>x</v>
      </c>
      <c r="TO39" t="str">
        <f t="shared" si="709"/>
        <v>x</v>
      </c>
      <c r="TP39" t="str">
        <f t="shared" si="709"/>
        <v>x</v>
      </c>
      <c r="TQ39" t="str">
        <f t="shared" si="709"/>
        <v>x</v>
      </c>
      <c r="TR39" t="str">
        <f t="shared" si="709"/>
        <v>x</v>
      </c>
      <c r="TS39" t="str">
        <f t="shared" si="709"/>
        <v>x</v>
      </c>
      <c r="TT39" t="str">
        <f t="shared" si="709"/>
        <v>x</v>
      </c>
      <c r="TU39" t="str">
        <f t="shared" si="709"/>
        <v>x</v>
      </c>
      <c r="TV39">
        <f t="shared" si="436"/>
        <v>21</v>
      </c>
      <c r="TW39">
        <f t="shared" ref="TW39:WC39" si="710">IF(COUNTIFS($NG39:$NL47,TW$1),"x",TW$1)</f>
        <v>1</v>
      </c>
      <c r="TX39">
        <f t="shared" si="710"/>
        <v>2</v>
      </c>
      <c r="TY39" t="str">
        <f t="shared" si="710"/>
        <v>x</v>
      </c>
      <c r="TZ39" t="str">
        <f t="shared" si="710"/>
        <v>x</v>
      </c>
      <c r="UA39" t="str">
        <f t="shared" si="710"/>
        <v>x</v>
      </c>
      <c r="UB39" t="str">
        <f t="shared" si="710"/>
        <v>x</v>
      </c>
      <c r="UC39">
        <f t="shared" si="710"/>
        <v>7</v>
      </c>
      <c r="UD39" t="str">
        <f t="shared" si="710"/>
        <v>x</v>
      </c>
      <c r="UE39" t="str">
        <f t="shared" si="710"/>
        <v>x</v>
      </c>
      <c r="UF39">
        <f t="shared" si="710"/>
        <v>10</v>
      </c>
      <c r="UG39" t="str">
        <f t="shared" si="710"/>
        <v>x</v>
      </c>
      <c r="UH39">
        <f t="shared" si="710"/>
        <v>12</v>
      </c>
      <c r="UI39" t="str">
        <f t="shared" si="710"/>
        <v>x</v>
      </c>
      <c r="UJ39" t="str">
        <f t="shared" si="710"/>
        <v>x</v>
      </c>
      <c r="UK39" t="str">
        <f t="shared" si="710"/>
        <v>x</v>
      </c>
      <c r="UL39" t="str">
        <f t="shared" si="710"/>
        <v>x</v>
      </c>
      <c r="UM39" t="str">
        <f t="shared" si="710"/>
        <v>x</v>
      </c>
      <c r="UN39" t="str">
        <f t="shared" si="710"/>
        <v>x</v>
      </c>
      <c r="UO39" t="str">
        <f t="shared" si="710"/>
        <v>x</v>
      </c>
      <c r="UP39" t="str">
        <f t="shared" si="710"/>
        <v>x</v>
      </c>
      <c r="UQ39" t="str">
        <f t="shared" si="710"/>
        <v>x</v>
      </c>
      <c r="UR39" t="str">
        <f t="shared" si="710"/>
        <v>x</v>
      </c>
      <c r="US39" t="str">
        <f t="shared" si="710"/>
        <v>x</v>
      </c>
      <c r="UT39" t="str">
        <f t="shared" si="710"/>
        <v>x</v>
      </c>
      <c r="UU39">
        <f t="shared" si="710"/>
        <v>25</v>
      </c>
      <c r="UV39">
        <f t="shared" si="710"/>
        <v>26</v>
      </c>
      <c r="UW39" t="str">
        <f t="shared" si="710"/>
        <v>x</v>
      </c>
      <c r="UX39">
        <f t="shared" si="710"/>
        <v>28</v>
      </c>
      <c r="UY39" t="str">
        <f t="shared" si="710"/>
        <v>x</v>
      </c>
      <c r="UZ39" t="str">
        <f t="shared" si="710"/>
        <v>x</v>
      </c>
      <c r="VA39">
        <f t="shared" si="710"/>
        <v>31</v>
      </c>
      <c r="VB39">
        <f t="shared" si="710"/>
        <v>32</v>
      </c>
      <c r="VC39">
        <f t="shared" si="710"/>
        <v>33</v>
      </c>
      <c r="VD39">
        <f t="shared" si="710"/>
        <v>34</v>
      </c>
      <c r="VE39">
        <f t="shared" si="710"/>
        <v>35</v>
      </c>
      <c r="VF39" t="str">
        <f t="shared" si="710"/>
        <v>x</v>
      </c>
      <c r="VG39" t="str">
        <f t="shared" si="710"/>
        <v>x</v>
      </c>
      <c r="VH39">
        <f t="shared" si="710"/>
        <v>38</v>
      </c>
      <c r="VI39" t="str">
        <f t="shared" si="710"/>
        <v>x</v>
      </c>
      <c r="VJ39">
        <f t="shared" si="710"/>
        <v>40</v>
      </c>
      <c r="VK39" t="str">
        <f t="shared" si="710"/>
        <v>x</v>
      </c>
      <c r="VL39">
        <f t="shared" si="710"/>
        <v>42</v>
      </c>
      <c r="VM39">
        <f t="shared" si="710"/>
        <v>43</v>
      </c>
      <c r="VN39" t="str">
        <f t="shared" si="710"/>
        <v>x</v>
      </c>
      <c r="VO39" t="str">
        <f t="shared" si="710"/>
        <v>x</v>
      </c>
      <c r="VP39">
        <f t="shared" si="710"/>
        <v>46</v>
      </c>
      <c r="VQ39" t="str">
        <f t="shared" si="710"/>
        <v>x</v>
      </c>
      <c r="VR39" t="str">
        <f t="shared" si="710"/>
        <v>x</v>
      </c>
      <c r="VS39">
        <f t="shared" si="710"/>
        <v>49</v>
      </c>
      <c r="VT39" t="str">
        <f t="shared" si="710"/>
        <v>x</v>
      </c>
      <c r="VU39">
        <f t="shared" si="710"/>
        <v>51</v>
      </c>
      <c r="VV39" t="str">
        <f t="shared" si="710"/>
        <v>x</v>
      </c>
      <c r="VW39" t="str">
        <f t="shared" si="710"/>
        <v>x</v>
      </c>
      <c r="VX39" t="str">
        <f t="shared" si="710"/>
        <v>x</v>
      </c>
      <c r="VY39" t="str">
        <f t="shared" si="710"/>
        <v>x</v>
      </c>
      <c r="VZ39" t="str">
        <f t="shared" si="710"/>
        <v>x</v>
      </c>
      <c r="WA39" t="str">
        <f t="shared" si="710"/>
        <v>x</v>
      </c>
      <c r="WB39">
        <f t="shared" si="710"/>
        <v>58</v>
      </c>
      <c r="WC39" t="str">
        <f t="shared" si="710"/>
        <v>x</v>
      </c>
      <c r="WE39">
        <f>COUNTIFS(NG39:NL39,"&lt;10")</f>
        <v>1</v>
      </c>
      <c r="WF39">
        <f t="shared" si="438"/>
        <v>0</v>
      </c>
      <c r="WG39">
        <f t="shared" si="309"/>
        <v>2</v>
      </c>
      <c r="WH39">
        <f t="shared" si="310"/>
        <v>0</v>
      </c>
      <c r="WI39">
        <f t="shared" si="311"/>
        <v>0</v>
      </c>
      <c r="WJ39">
        <f t="shared" si="312"/>
        <v>3</v>
      </c>
      <c r="WL39" s="1">
        <f t="shared" si="439"/>
        <v>0</v>
      </c>
      <c r="WM39" s="1">
        <f t="shared" si="440"/>
        <v>4</v>
      </c>
      <c r="WN39" s="1">
        <f t="shared" si="441"/>
        <v>6</v>
      </c>
      <c r="WO39" s="1">
        <f t="shared" si="442"/>
        <v>10</v>
      </c>
      <c r="WP39" s="1">
        <f t="shared" si="443"/>
        <v>4</v>
      </c>
      <c r="WQ39" s="1">
        <f t="shared" si="444"/>
        <v>1</v>
      </c>
      <c r="WS39">
        <f t="shared" si="445"/>
        <v>100</v>
      </c>
      <c r="WT39">
        <f t="shared" si="446"/>
        <v>4</v>
      </c>
      <c r="WU39">
        <f t="shared" si="447"/>
        <v>6</v>
      </c>
      <c r="WV39">
        <f t="shared" si="448"/>
        <v>10</v>
      </c>
      <c r="WW39">
        <f t="shared" si="449"/>
        <v>4</v>
      </c>
      <c r="WX39">
        <f t="shared" si="450"/>
        <v>1</v>
      </c>
      <c r="WZ39" s="4">
        <f t="shared" si="451"/>
        <v>1</v>
      </c>
      <c r="XB39" s="3">
        <f t="shared" si="452"/>
        <v>10</v>
      </c>
      <c r="XD39" s="3">
        <f t="shared" si="453"/>
        <v>3</v>
      </c>
      <c r="XE39" s="4">
        <f t="shared" si="454"/>
        <v>5</v>
      </c>
      <c r="XG39" s="4">
        <f t="shared" si="455"/>
        <v>0.6</v>
      </c>
      <c r="XI39" s="4">
        <v>0.5</v>
      </c>
      <c r="XK39">
        <f t="shared" si="456"/>
        <v>3</v>
      </c>
      <c r="XM39">
        <f t="shared" si="482"/>
        <v>0</v>
      </c>
      <c r="XN39">
        <f t="shared" si="457"/>
        <v>0</v>
      </c>
      <c r="XO39" s="1">
        <f t="shared" si="458"/>
        <v>2</v>
      </c>
      <c r="XP39">
        <f t="shared" si="459"/>
        <v>0</v>
      </c>
      <c r="XR39">
        <f t="shared" si="460"/>
        <v>0</v>
      </c>
    </row>
    <row r="40" spans="4:642">
      <c r="D40" s="4">
        <f t="shared" si="118"/>
        <v>0</v>
      </c>
      <c r="E40" s="4">
        <f t="shared" si="119"/>
        <v>0</v>
      </c>
      <c r="F40" s="4">
        <f t="shared" si="120"/>
        <v>0</v>
      </c>
      <c r="G40" s="4">
        <f t="shared" si="121"/>
        <v>0</v>
      </c>
      <c r="H40" s="4">
        <f t="shared" si="122"/>
        <v>0</v>
      </c>
      <c r="I40" s="4">
        <f t="shared" si="123"/>
        <v>0</v>
      </c>
      <c r="J40" s="4">
        <f t="shared" si="124"/>
        <v>0</v>
      </c>
      <c r="K40" s="4">
        <f t="shared" si="125"/>
        <v>0</v>
      </c>
      <c r="L40" s="4">
        <f t="shared" si="126"/>
        <v>0</v>
      </c>
      <c r="M40" s="4">
        <f t="shared" si="314"/>
        <v>0</v>
      </c>
      <c r="N40" s="4">
        <f t="shared" si="127"/>
        <v>0</v>
      </c>
      <c r="O40" s="4">
        <f t="shared" si="128"/>
        <v>0</v>
      </c>
      <c r="P40" s="4">
        <f t="shared" si="129"/>
        <v>0</v>
      </c>
      <c r="Q40" s="4">
        <f t="shared" si="130"/>
        <v>15</v>
      </c>
      <c r="R40" s="4">
        <f t="shared" si="131"/>
        <v>18</v>
      </c>
      <c r="S40" s="4">
        <f t="shared" si="132"/>
        <v>0</v>
      </c>
      <c r="T40" s="4">
        <f t="shared" si="133"/>
        <v>0</v>
      </c>
      <c r="U40" s="4">
        <f t="shared" si="134"/>
        <v>0</v>
      </c>
      <c r="V40" s="4">
        <f t="shared" si="135"/>
        <v>0</v>
      </c>
      <c r="W40" s="4">
        <f t="shared" si="136"/>
        <v>0</v>
      </c>
      <c r="X40" s="4">
        <f t="shared" si="137"/>
        <v>0</v>
      </c>
      <c r="Y40" s="4">
        <f t="shared" si="138"/>
        <v>0</v>
      </c>
      <c r="Z40" s="4">
        <f t="shared" si="139"/>
        <v>0</v>
      </c>
      <c r="AA40" s="4">
        <f t="shared" si="140"/>
        <v>0</v>
      </c>
      <c r="AB40" s="4">
        <f t="shared" si="141"/>
        <v>0</v>
      </c>
      <c r="AC40" s="4">
        <f t="shared" si="142"/>
        <v>0</v>
      </c>
      <c r="AD40" s="4">
        <f t="shared" si="143"/>
        <v>0</v>
      </c>
      <c r="AE40" s="4">
        <f t="shared" si="144"/>
        <v>0</v>
      </c>
      <c r="AF40" s="4">
        <f t="shared" si="145"/>
        <v>19</v>
      </c>
      <c r="AG40" s="4">
        <f t="shared" si="146"/>
        <v>0</v>
      </c>
      <c r="AH40" s="4">
        <f t="shared" si="147"/>
        <v>0</v>
      </c>
      <c r="AI40" s="4">
        <f t="shared" si="148"/>
        <v>0</v>
      </c>
      <c r="AJ40" s="4">
        <f t="shared" si="149"/>
        <v>0</v>
      </c>
      <c r="AK40" s="4">
        <f t="shared" si="150"/>
        <v>0</v>
      </c>
      <c r="AL40" s="4">
        <f t="shared" si="151"/>
        <v>0</v>
      </c>
      <c r="AM40" s="4">
        <f t="shared" si="152"/>
        <v>0</v>
      </c>
      <c r="AN40" s="4">
        <f t="shared" si="153"/>
        <v>0</v>
      </c>
      <c r="AO40" s="4">
        <f t="shared" si="154"/>
        <v>0</v>
      </c>
      <c r="AP40" s="4">
        <f t="shared" si="155"/>
        <v>0</v>
      </c>
      <c r="AQ40" s="4">
        <f t="shared" si="156"/>
        <v>0</v>
      </c>
      <c r="AR40" s="4">
        <f t="shared" si="157"/>
        <v>0</v>
      </c>
      <c r="AS40" s="4">
        <f t="shared" si="158"/>
        <v>0</v>
      </c>
      <c r="AT40" s="4">
        <f t="shared" si="159"/>
        <v>0</v>
      </c>
      <c r="AU40" s="4">
        <f t="shared" si="160"/>
        <v>0</v>
      </c>
      <c r="AV40" s="4">
        <f t="shared" si="161"/>
        <v>0</v>
      </c>
      <c r="AW40" s="4">
        <f t="shared" si="162"/>
        <v>0</v>
      </c>
      <c r="AX40" s="4">
        <f t="shared" si="163"/>
        <v>0</v>
      </c>
      <c r="AY40" s="4">
        <f t="shared" si="164"/>
        <v>0</v>
      </c>
      <c r="AZ40" s="4">
        <f t="shared" si="165"/>
        <v>0</v>
      </c>
      <c r="BA40" s="4">
        <f t="shared" si="166"/>
        <v>0</v>
      </c>
      <c r="BB40" s="4">
        <f t="shared" si="167"/>
        <v>0</v>
      </c>
      <c r="BC40" s="4">
        <f t="shared" si="168"/>
        <v>0</v>
      </c>
      <c r="BD40" s="4">
        <f t="shared" si="169"/>
        <v>16</v>
      </c>
      <c r="BE40" s="4">
        <f t="shared" si="170"/>
        <v>0</v>
      </c>
      <c r="BF40" s="4">
        <f t="shared" si="171"/>
        <v>22</v>
      </c>
      <c r="BG40" s="4">
        <f t="shared" si="172"/>
        <v>0</v>
      </c>
      <c r="BH40" s="4">
        <f t="shared" si="173"/>
        <v>0</v>
      </c>
      <c r="BI40" s="4">
        <f t="shared" si="174"/>
        <v>0</v>
      </c>
      <c r="BJ40" s="4">
        <f t="shared" si="175"/>
        <v>23</v>
      </c>
      <c r="BK40" s="4">
        <f t="shared" si="315"/>
        <v>18.833333333333332</v>
      </c>
      <c r="BL40" s="4">
        <f t="shared" si="316"/>
        <v>16.983050847457626</v>
      </c>
      <c r="BM40" s="4">
        <f t="shared" si="317"/>
        <v>23.776271186440674</v>
      </c>
      <c r="BN40" s="4">
        <f t="shared" si="318"/>
        <v>10.189830508474575</v>
      </c>
      <c r="BO40" s="4">
        <f t="shared" si="319"/>
        <v>16.983050847457626</v>
      </c>
      <c r="BP40" s="4">
        <f t="shared" si="320"/>
        <v>1002</v>
      </c>
      <c r="BQ40" s="4">
        <f>COUNTIFS($NG40:$NL$206,EF$1)</f>
        <v>12</v>
      </c>
      <c r="BR40" s="4">
        <f>COUNTIFS($NG40:$NL$206,EG$1)</f>
        <v>21</v>
      </c>
      <c r="BS40" s="4">
        <f>COUNTIFS($NG40:$NL$206,EH$1)</f>
        <v>18</v>
      </c>
      <c r="BT40" s="4">
        <f>COUNTIFS($NG40:$NL$206,EI$1)</f>
        <v>19</v>
      </c>
      <c r="BU40" s="4">
        <f>COUNTIFS($NG40:$NL$206,EJ$1)</f>
        <v>21</v>
      </c>
      <c r="BV40" s="4">
        <f>COUNTIFS($NG40:$NL$206,EK$1)</f>
        <v>16</v>
      </c>
      <c r="BW40" s="4">
        <f>COUNTIFS($NG40:$NL$206,EL$1)</f>
        <v>12</v>
      </c>
      <c r="BX40" s="4">
        <f>COUNTIFS($NG40:$NL$206,EM$1)</f>
        <v>14</v>
      </c>
      <c r="BY40" s="4">
        <f>COUNTIFS($NG40:$NL$206,EN$1)</f>
        <v>24</v>
      </c>
      <c r="BZ40" s="4">
        <f>COUNTIFS($NG40:$NL$206,EO$1)</f>
        <v>22</v>
      </c>
      <c r="CA40" s="4">
        <f>COUNTIFS($NG40:$NL$206,EP$1)</f>
        <v>22</v>
      </c>
      <c r="CB40" s="4">
        <f>COUNTIFS($NG40:$NL$206,EQ$1)</f>
        <v>21</v>
      </c>
      <c r="CC40" s="4">
        <f>COUNTIFS($NG40:$NL$206,ER$1)</f>
        <v>11</v>
      </c>
      <c r="CD40" s="4">
        <f>COUNTIFS($NG40:$NL$206,ES$1)</f>
        <v>15</v>
      </c>
      <c r="CE40" s="4">
        <f>COUNTIFS($NG40:$NL$206,ET$1)</f>
        <v>18</v>
      </c>
      <c r="CF40" s="4">
        <f>COUNTIFS($NG40:$NL$206,EU$1)</f>
        <v>15</v>
      </c>
      <c r="CG40" s="4">
        <f>COUNTIFS($NG40:$NL$206,EV$1)</f>
        <v>25</v>
      </c>
      <c r="CH40" s="4">
        <f>COUNTIFS($NG40:$NL$206,EW$1)</f>
        <v>12</v>
      </c>
      <c r="CI40" s="4">
        <f>COUNTIFS($NG40:$NL$206,EX$1)</f>
        <v>21</v>
      </c>
      <c r="CJ40" s="4">
        <f>COUNTIFS($NG40:$NL$206,EY$1)</f>
        <v>16</v>
      </c>
      <c r="CK40" s="4">
        <f>COUNTIFS($NG40:$NL$206,EZ$1)</f>
        <v>18</v>
      </c>
      <c r="CL40" s="4">
        <f>COUNTIFS($NG40:$NL$206,FA$1)</f>
        <v>20</v>
      </c>
      <c r="CM40" s="4">
        <f>COUNTIFS($NG40:$NL$206,FB$1)</f>
        <v>14</v>
      </c>
      <c r="CN40" s="4">
        <f>COUNTIFS($NG40:$NL$206,FC$1)</f>
        <v>13</v>
      </c>
      <c r="CO40" s="4">
        <f>COUNTIFS($NG40:$NL$206,FD$1)</f>
        <v>19</v>
      </c>
      <c r="CP40" s="4">
        <f>COUNTIFS($NG40:$NL$206,FE$1)</f>
        <v>13</v>
      </c>
      <c r="CQ40" s="4">
        <f>COUNTIFS($NG40:$NL$206,FF$1)</f>
        <v>23</v>
      </c>
      <c r="CR40" s="4">
        <f>COUNTIFS($NG40:$NL$206,FG$1)</f>
        <v>19</v>
      </c>
      <c r="CS40" s="4">
        <f>COUNTIFS($NG40:$NL$206,FH$1)</f>
        <v>19</v>
      </c>
      <c r="CT40" s="4">
        <f>COUNTIFS($NG40:$NL$206,FI$1)</f>
        <v>21</v>
      </c>
      <c r="CU40" s="4">
        <f>COUNTIFS($NG40:$NL$206,FJ$1)</f>
        <v>21</v>
      </c>
      <c r="CV40" s="4">
        <f>COUNTIFS($NG40:$NL$206,FK$1)</f>
        <v>11</v>
      </c>
      <c r="CW40" s="4">
        <f>COUNTIFS($NG40:$NL$206,FL$1)</f>
        <v>12</v>
      </c>
      <c r="CX40" s="4">
        <f>COUNTIFS($NG40:$NL$206,FM$1)</f>
        <v>17</v>
      </c>
      <c r="CY40" s="4">
        <f>COUNTIFS($NG40:$NL$206,FN$1)</f>
        <v>18</v>
      </c>
      <c r="CZ40" s="4">
        <f>COUNTIFS($NG40:$NL$206,FO$1)</f>
        <v>11</v>
      </c>
      <c r="DA40" s="4">
        <f>COUNTIFS($NG40:$NL$206,FP$1)</f>
        <v>16</v>
      </c>
      <c r="DB40" s="4">
        <f>COUNTIFS($NG40:$NL$206,FQ$1)</f>
        <v>14</v>
      </c>
      <c r="DC40" s="4">
        <f>COUNTIFS($NG40:$NL$206,FR$1)</f>
        <v>15</v>
      </c>
      <c r="DD40" s="4">
        <f>COUNTIFS($NG40:$NL$206,FS$1)</f>
        <v>11</v>
      </c>
      <c r="DE40" s="4">
        <f>COUNTIFS($NG40:$NL$206,FT$1)</f>
        <v>19</v>
      </c>
      <c r="DF40" s="4">
        <f>COUNTIFS($NG40:$NL$206,FU$1)</f>
        <v>16</v>
      </c>
      <c r="DG40" s="4">
        <f>COUNTIFS($NG40:$NL$206,FV$1)</f>
        <v>16</v>
      </c>
      <c r="DH40" s="4">
        <f>COUNTIFS($NG40:$NL$206,FW$1)</f>
        <v>19</v>
      </c>
      <c r="DI40" s="4">
        <f>COUNTIFS($NG40:$NL$206,FX$1)</f>
        <v>19</v>
      </c>
      <c r="DJ40" s="4">
        <f>COUNTIFS($NG40:$NL$206,FY$1)</f>
        <v>17</v>
      </c>
      <c r="DK40" s="4">
        <f>COUNTIFS($NG40:$NL$206,FZ$1)</f>
        <v>10</v>
      </c>
      <c r="DL40" s="4">
        <f>COUNTIFS($NG40:$NL$206,GA$1)</f>
        <v>16</v>
      </c>
      <c r="DM40" s="4">
        <f>COUNTIFS($NG40:$NL$206,GB$1)</f>
        <v>10</v>
      </c>
      <c r="DN40" s="4">
        <f>COUNTIFS($NG40:$NL$206,GC$1)</f>
        <v>22</v>
      </c>
      <c r="DO40" s="4">
        <f>COUNTIFS($NG40:$NL$206,GD$1)</f>
        <v>10</v>
      </c>
      <c r="DP40" s="4">
        <f>COUNTIFS($NG40:$NL$206,GE$1)</f>
        <v>23</v>
      </c>
      <c r="DQ40" s="4">
        <f>COUNTIFS($NG40:$NL$206,GF$1)</f>
        <v>16</v>
      </c>
      <c r="DR40" s="4">
        <f>COUNTIFS($NG40:$NL$206,GG$1)</f>
        <v>12</v>
      </c>
      <c r="DS40" s="4">
        <f>COUNTIFS($NG40:$NL$206,GH$1)</f>
        <v>22</v>
      </c>
      <c r="DT40" s="4">
        <f>COUNTIFS($NG40:$NL$206,GI$1)</f>
        <v>14</v>
      </c>
      <c r="DU40" s="4">
        <f>COUNTIFS($NG40:$NL$206,GJ$1)</f>
        <v>18</v>
      </c>
      <c r="DV40" s="4">
        <f>COUNTIFS($NG40:$NL$206,GK$1)</f>
        <v>20</v>
      </c>
      <c r="DW40" s="4">
        <f>COUNTIFS($NG40:$NL$206,GL$1)</f>
        <v>23</v>
      </c>
      <c r="DZ40" s="4">
        <f t="shared" si="550"/>
        <v>42</v>
      </c>
      <c r="EA40" s="4">
        <f t="shared" si="551"/>
        <v>26</v>
      </c>
      <c r="EB40" s="4">
        <f t="shared" si="552"/>
        <v>14</v>
      </c>
      <c r="EC40" s="4">
        <f t="shared" si="553"/>
        <v>2</v>
      </c>
      <c r="ED40" s="4">
        <f t="shared" si="554"/>
        <v>0</v>
      </c>
      <c r="EF40" s="4">
        <f t="shared" ref="EF40:GL40" si="711">COUNTIFS($NG40:$NL49,EF$1)</f>
        <v>0</v>
      </c>
      <c r="EG40" s="4">
        <f t="shared" si="711"/>
        <v>1</v>
      </c>
      <c r="EH40" s="4">
        <f t="shared" si="711"/>
        <v>2</v>
      </c>
      <c r="EI40" s="4">
        <f t="shared" si="711"/>
        <v>1</v>
      </c>
      <c r="EJ40" s="4">
        <f t="shared" si="711"/>
        <v>1</v>
      </c>
      <c r="EK40" s="4">
        <f t="shared" si="711"/>
        <v>1</v>
      </c>
      <c r="EL40" s="4">
        <f t="shared" si="711"/>
        <v>0</v>
      </c>
      <c r="EM40" s="4">
        <f t="shared" si="711"/>
        <v>0</v>
      </c>
      <c r="EN40" s="4">
        <f t="shared" si="711"/>
        <v>2</v>
      </c>
      <c r="EO40" s="4">
        <f t="shared" si="711"/>
        <v>0</v>
      </c>
      <c r="EP40" s="4">
        <f t="shared" si="711"/>
        <v>1</v>
      </c>
      <c r="EQ40" s="4">
        <f t="shared" si="711"/>
        <v>1</v>
      </c>
      <c r="ER40" s="4">
        <f t="shared" si="711"/>
        <v>1</v>
      </c>
      <c r="ES40" s="4">
        <f t="shared" si="711"/>
        <v>1</v>
      </c>
      <c r="ET40" s="4">
        <f t="shared" si="711"/>
        <v>1</v>
      </c>
      <c r="EU40" s="4">
        <f t="shared" si="711"/>
        <v>1</v>
      </c>
      <c r="EV40" s="4">
        <f t="shared" si="711"/>
        <v>2</v>
      </c>
      <c r="EW40" s="4">
        <f t="shared" si="711"/>
        <v>1</v>
      </c>
      <c r="EX40" s="4">
        <f t="shared" si="711"/>
        <v>2</v>
      </c>
      <c r="EY40" s="4">
        <f t="shared" si="711"/>
        <v>2</v>
      </c>
      <c r="EZ40" s="4">
        <f t="shared" si="711"/>
        <v>2</v>
      </c>
      <c r="FA40" s="4">
        <f t="shared" si="711"/>
        <v>2</v>
      </c>
      <c r="FB40" s="4">
        <f t="shared" si="711"/>
        <v>1</v>
      </c>
      <c r="FC40" s="4">
        <f t="shared" si="711"/>
        <v>3</v>
      </c>
      <c r="FD40" s="4">
        <f t="shared" si="711"/>
        <v>0</v>
      </c>
      <c r="FE40" s="4">
        <f t="shared" si="711"/>
        <v>0</v>
      </c>
      <c r="FF40" s="4">
        <f t="shared" si="711"/>
        <v>1</v>
      </c>
      <c r="FG40" s="4">
        <f t="shared" si="711"/>
        <v>0</v>
      </c>
      <c r="FH40" s="4">
        <f t="shared" si="711"/>
        <v>1</v>
      </c>
      <c r="FI40" s="4">
        <f t="shared" si="711"/>
        <v>1</v>
      </c>
      <c r="FJ40" s="4">
        <f t="shared" si="711"/>
        <v>1</v>
      </c>
      <c r="FK40" s="4">
        <f t="shared" si="711"/>
        <v>0</v>
      </c>
      <c r="FL40" s="4">
        <f t="shared" si="711"/>
        <v>0</v>
      </c>
      <c r="FM40" s="4">
        <f t="shared" si="711"/>
        <v>0</v>
      </c>
      <c r="FN40" s="4">
        <f t="shared" si="711"/>
        <v>1</v>
      </c>
      <c r="FO40" s="4">
        <f t="shared" si="711"/>
        <v>1</v>
      </c>
      <c r="FP40" s="4">
        <f t="shared" si="711"/>
        <v>2</v>
      </c>
      <c r="FQ40" s="4">
        <f t="shared" si="711"/>
        <v>0</v>
      </c>
      <c r="FR40" s="4">
        <f t="shared" si="711"/>
        <v>1</v>
      </c>
      <c r="FS40" s="4">
        <f t="shared" si="711"/>
        <v>0</v>
      </c>
      <c r="FT40" s="4">
        <f t="shared" si="711"/>
        <v>2</v>
      </c>
      <c r="FU40" s="4">
        <f t="shared" si="711"/>
        <v>0</v>
      </c>
      <c r="FV40" s="4">
        <f t="shared" si="711"/>
        <v>0</v>
      </c>
      <c r="FW40" s="4">
        <f t="shared" si="711"/>
        <v>1</v>
      </c>
      <c r="FX40" s="4">
        <f t="shared" si="711"/>
        <v>2</v>
      </c>
      <c r="FY40" s="4">
        <f t="shared" si="711"/>
        <v>0</v>
      </c>
      <c r="FZ40" s="4">
        <f t="shared" si="711"/>
        <v>3</v>
      </c>
      <c r="GA40" s="4">
        <f t="shared" si="711"/>
        <v>2</v>
      </c>
      <c r="GB40" s="4">
        <f t="shared" si="711"/>
        <v>0</v>
      </c>
      <c r="GC40" s="4">
        <f t="shared" si="711"/>
        <v>1</v>
      </c>
      <c r="GD40" s="4">
        <f t="shared" si="711"/>
        <v>0</v>
      </c>
      <c r="GE40" s="4">
        <f t="shared" si="711"/>
        <v>2</v>
      </c>
      <c r="GF40" s="4">
        <f t="shared" si="711"/>
        <v>2</v>
      </c>
      <c r="GG40" s="4">
        <f t="shared" si="711"/>
        <v>1</v>
      </c>
      <c r="GH40" s="4">
        <f t="shared" si="711"/>
        <v>1</v>
      </c>
      <c r="GI40" s="4">
        <f t="shared" si="711"/>
        <v>2</v>
      </c>
      <c r="GJ40" s="4">
        <f t="shared" si="711"/>
        <v>1</v>
      </c>
      <c r="GK40" s="4">
        <f t="shared" si="711"/>
        <v>1</v>
      </c>
      <c r="GL40" s="4">
        <f t="shared" si="711"/>
        <v>1</v>
      </c>
      <c r="GM40">
        <f t="shared" si="556"/>
        <v>60</v>
      </c>
      <c r="GO40">
        <f t="shared" si="326"/>
        <v>0</v>
      </c>
      <c r="GP40">
        <f t="shared" si="508"/>
        <v>0</v>
      </c>
      <c r="GQ40">
        <f t="shared" ref="GQ40:GQ71" si="712">COUNTIFS($NG41:$NL41,NH40)</f>
        <v>0</v>
      </c>
      <c r="GR40">
        <f t="shared" si="510"/>
        <v>0</v>
      </c>
      <c r="GS40">
        <f t="shared" si="511"/>
        <v>0</v>
      </c>
      <c r="GT40">
        <f t="shared" si="512"/>
        <v>0</v>
      </c>
      <c r="GU40">
        <f t="shared" si="513"/>
        <v>0</v>
      </c>
      <c r="GV40" s="1">
        <f t="shared" si="329"/>
        <v>3</v>
      </c>
      <c r="GW40">
        <f t="shared" si="330"/>
        <v>0</v>
      </c>
      <c r="GX40">
        <f t="shared" si="181"/>
        <v>0</v>
      </c>
      <c r="GY40">
        <f t="shared" si="182"/>
        <v>0</v>
      </c>
      <c r="GZ40">
        <f t="shared" si="183"/>
        <v>0</v>
      </c>
      <c r="HA40">
        <f t="shared" si="184"/>
        <v>0</v>
      </c>
      <c r="HB40">
        <f t="shared" si="185"/>
        <v>0</v>
      </c>
      <c r="HC40">
        <f t="shared" si="186"/>
        <v>0</v>
      </c>
      <c r="HD40">
        <f t="shared" si="187"/>
        <v>0</v>
      </c>
      <c r="HE40">
        <f t="shared" si="188"/>
        <v>0</v>
      </c>
      <c r="HF40">
        <f t="shared" si="189"/>
        <v>0</v>
      </c>
      <c r="HG40">
        <f t="shared" si="190"/>
        <v>0</v>
      </c>
      <c r="HH40">
        <f t="shared" si="191"/>
        <v>0</v>
      </c>
      <c r="HI40">
        <f t="shared" si="192"/>
        <v>0</v>
      </c>
      <c r="HJ40">
        <f t="shared" si="193"/>
        <v>0</v>
      </c>
      <c r="HK40">
        <f t="shared" si="194"/>
        <v>0</v>
      </c>
      <c r="HL40">
        <f t="shared" si="195"/>
        <v>0</v>
      </c>
      <c r="HM40">
        <f t="shared" si="196"/>
        <v>0</v>
      </c>
      <c r="HN40">
        <f t="shared" si="197"/>
        <v>0</v>
      </c>
      <c r="HO40">
        <f t="shared" si="198"/>
        <v>0</v>
      </c>
      <c r="HP40">
        <f t="shared" si="199"/>
        <v>0</v>
      </c>
      <c r="HQ40">
        <f t="shared" si="200"/>
        <v>0</v>
      </c>
      <c r="HR40">
        <f t="shared" si="201"/>
        <v>0</v>
      </c>
      <c r="HS40">
        <f t="shared" si="202"/>
        <v>0</v>
      </c>
      <c r="HT40">
        <f t="shared" si="668"/>
        <v>0</v>
      </c>
      <c r="HU40">
        <f t="shared" si="204"/>
        <v>0</v>
      </c>
      <c r="HV40">
        <f t="shared" si="205"/>
        <v>0</v>
      </c>
      <c r="HW40">
        <f t="shared" si="206"/>
        <v>0</v>
      </c>
      <c r="HX40">
        <f t="shared" si="207"/>
        <v>0</v>
      </c>
      <c r="HY40">
        <f t="shared" si="208"/>
        <v>0</v>
      </c>
      <c r="HZ40">
        <f t="shared" si="209"/>
        <v>0</v>
      </c>
      <c r="IA40">
        <f t="shared" si="210"/>
        <v>0</v>
      </c>
      <c r="IB40">
        <f t="shared" si="211"/>
        <v>0</v>
      </c>
      <c r="IC40">
        <f t="shared" si="212"/>
        <v>0</v>
      </c>
      <c r="ID40">
        <f t="shared" si="213"/>
        <v>0</v>
      </c>
      <c r="IE40">
        <f t="shared" si="214"/>
        <v>0</v>
      </c>
      <c r="IF40">
        <f t="shared" si="215"/>
        <v>0</v>
      </c>
      <c r="IG40">
        <f t="shared" si="216"/>
        <v>0</v>
      </c>
      <c r="IH40">
        <f t="shared" si="217"/>
        <v>0</v>
      </c>
      <c r="II40">
        <f t="shared" si="218"/>
        <v>0</v>
      </c>
      <c r="IJ40">
        <f t="shared" si="219"/>
        <v>0</v>
      </c>
      <c r="IK40">
        <f t="shared" si="220"/>
        <v>0</v>
      </c>
      <c r="IL40">
        <f t="shared" si="221"/>
        <v>0</v>
      </c>
      <c r="IM40">
        <f t="shared" si="222"/>
        <v>0</v>
      </c>
      <c r="IN40">
        <f t="shared" si="223"/>
        <v>0</v>
      </c>
      <c r="IO40">
        <f t="shared" si="224"/>
        <v>0</v>
      </c>
      <c r="IP40">
        <f t="shared" si="225"/>
        <v>0</v>
      </c>
      <c r="IQ40">
        <f t="shared" si="669"/>
        <v>0</v>
      </c>
      <c r="IR40">
        <f t="shared" si="227"/>
        <v>0</v>
      </c>
      <c r="IS40">
        <f t="shared" si="228"/>
        <v>0</v>
      </c>
      <c r="IT40">
        <f t="shared" si="229"/>
        <v>0</v>
      </c>
      <c r="IU40">
        <f t="shared" si="230"/>
        <v>0</v>
      </c>
      <c r="IV40">
        <f t="shared" si="231"/>
        <v>0</v>
      </c>
      <c r="IW40">
        <f t="shared" si="232"/>
        <v>0</v>
      </c>
      <c r="IX40">
        <f t="shared" si="233"/>
        <v>0</v>
      </c>
      <c r="IY40">
        <f t="shared" si="234"/>
        <v>0</v>
      </c>
      <c r="IZ40">
        <f t="shared" si="235"/>
        <v>0</v>
      </c>
      <c r="JA40">
        <f t="shared" si="236"/>
        <v>0</v>
      </c>
      <c r="JB40">
        <f t="shared" si="331"/>
        <v>0</v>
      </c>
      <c r="JC40">
        <f t="shared" si="332"/>
        <v>0</v>
      </c>
      <c r="JF40">
        <f t="shared" si="333"/>
        <v>0</v>
      </c>
      <c r="JG40">
        <f t="shared" si="334"/>
        <v>0</v>
      </c>
      <c r="JH40">
        <f t="shared" si="335"/>
        <v>0</v>
      </c>
      <c r="JI40">
        <f t="shared" si="336"/>
        <v>0</v>
      </c>
      <c r="JJ40">
        <f t="shared" si="337"/>
        <v>0</v>
      </c>
      <c r="JK40">
        <f t="shared" si="338"/>
        <v>0</v>
      </c>
      <c r="JL40">
        <f t="shared" si="339"/>
        <v>0</v>
      </c>
      <c r="JM40">
        <f t="shared" si="340"/>
        <v>0</v>
      </c>
      <c r="JN40">
        <f t="shared" si="341"/>
        <v>0</v>
      </c>
      <c r="JO40">
        <f t="shared" si="342"/>
        <v>0</v>
      </c>
      <c r="JP40">
        <f t="shared" si="343"/>
        <v>0</v>
      </c>
      <c r="JQ40">
        <f t="shared" si="344"/>
        <v>0</v>
      </c>
      <c r="JR40">
        <f t="shared" si="345"/>
        <v>0</v>
      </c>
      <c r="JS40">
        <f t="shared" si="346"/>
        <v>1</v>
      </c>
      <c r="JT40">
        <f t="shared" si="347"/>
        <v>0</v>
      </c>
      <c r="JU40">
        <f t="shared" si="348"/>
        <v>0</v>
      </c>
      <c r="JV40">
        <f t="shared" si="349"/>
        <v>0</v>
      </c>
      <c r="JW40">
        <f t="shared" si="350"/>
        <v>0</v>
      </c>
      <c r="JX40">
        <f t="shared" si="351"/>
        <v>0</v>
      </c>
      <c r="JY40">
        <f t="shared" si="352"/>
        <v>0</v>
      </c>
      <c r="JZ40">
        <f t="shared" si="353"/>
        <v>0</v>
      </c>
      <c r="KA40">
        <f t="shared" si="354"/>
        <v>0</v>
      </c>
      <c r="KB40">
        <f t="shared" si="355"/>
        <v>0</v>
      </c>
      <c r="KC40">
        <f t="shared" si="356"/>
        <v>0</v>
      </c>
      <c r="KD40">
        <f t="shared" si="357"/>
        <v>0</v>
      </c>
      <c r="KE40">
        <f t="shared" si="358"/>
        <v>0</v>
      </c>
      <c r="KF40">
        <f t="shared" si="359"/>
        <v>0</v>
      </c>
      <c r="KG40">
        <f t="shared" si="360"/>
        <v>0</v>
      </c>
      <c r="KH40">
        <f t="shared" si="361"/>
        <v>0</v>
      </c>
      <c r="KI40">
        <f t="shared" si="362"/>
        <v>0</v>
      </c>
      <c r="KJ40">
        <f t="shared" si="363"/>
        <v>0</v>
      </c>
      <c r="KK40">
        <f t="shared" si="364"/>
        <v>0</v>
      </c>
      <c r="KL40">
        <f t="shared" si="365"/>
        <v>0</v>
      </c>
      <c r="KM40">
        <f t="shared" si="366"/>
        <v>0</v>
      </c>
      <c r="KN40">
        <f t="shared" si="367"/>
        <v>0</v>
      </c>
      <c r="KO40">
        <f t="shared" si="368"/>
        <v>0</v>
      </c>
      <c r="KP40">
        <f t="shared" si="369"/>
        <v>0</v>
      </c>
      <c r="KQ40">
        <f t="shared" si="370"/>
        <v>0</v>
      </c>
      <c r="KR40">
        <f t="shared" si="371"/>
        <v>0</v>
      </c>
      <c r="KS40">
        <f t="shared" si="372"/>
        <v>0</v>
      </c>
      <c r="KT40">
        <f t="shared" si="373"/>
        <v>0</v>
      </c>
      <c r="KU40">
        <f t="shared" si="374"/>
        <v>0</v>
      </c>
      <c r="KV40">
        <f t="shared" si="375"/>
        <v>0</v>
      </c>
      <c r="KW40">
        <f t="shared" si="376"/>
        <v>0</v>
      </c>
      <c r="KX40">
        <f t="shared" si="377"/>
        <v>0</v>
      </c>
      <c r="KY40">
        <f t="shared" si="378"/>
        <v>0</v>
      </c>
      <c r="KZ40">
        <f t="shared" si="379"/>
        <v>0</v>
      </c>
      <c r="LA40">
        <f t="shared" si="380"/>
        <v>0</v>
      </c>
      <c r="LB40">
        <f t="shared" si="381"/>
        <v>0</v>
      </c>
      <c r="LC40">
        <f t="shared" si="382"/>
        <v>0</v>
      </c>
      <c r="LD40">
        <f t="shared" si="383"/>
        <v>0</v>
      </c>
      <c r="LE40">
        <f t="shared" si="384"/>
        <v>0</v>
      </c>
      <c r="LF40">
        <f t="shared" si="385"/>
        <v>0</v>
      </c>
      <c r="LG40">
        <f t="shared" si="386"/>
        <v>0</v>
      </c>
      <c r="LH40">
        <f t="shared" si="387"/>
        <v>1</v>
      </c>
      <c r="LI40">
        <f t="shared" si="388"/>
        <v>0</v>
      </c>
      <c r="LJ40">
        <f t="shared" si="389"/>
        <v>0</v>
      </c>
      <c r="LK40">
        <f t="shared" si="390"/>
        <v>0</v>
      </c>
      <c r="LL40">
        <f t="shared" si="391"/>
        <v>1</v>
      </c>
      <c r="LN40">
        <f t="shared" si="392"/>
        <v>3</v>
      </c>
      <c r="LQ40">
        <f t="shared" ref="LQ40:LR40" si="713">COUNTIFS($NG41:$NL50,NG50)</f>
        <v>2</v>
      </c>
      <c r="LR40">
        <f t="shared" si="713"/>
        <v>1</v>
      </c>
      <c r="LS40">
        <f t="shared" si="466"/>
        <v>2</v>
      </c>
      <c r="LT40">
        <f t="shared" si="467"/>
        <v>1</v>
      </c>
      <c r="LU40">
        <f t="shared" si="692"/>
        <v>3</v>
      </c>
      <c r="LV40">
        <f t="shared" si="394"/>
        <v>2</v>
      </c>
      <c r="LX40" s="5">
        <f t="shared" ref="LX40:MC40" si="714">COUNTIFS($NG40:$NL49,NG50)</f>
        <v>1</v>
      </c>
      <c r="LY40" s="5">
        <f t="shared" si="714"/>
        <v>1</v>
      </c>
      <c r="LZ40" s="5">
        <f t="shared" si="714"/>
        <v>1</v>
      </c>
      <c r="MA40" s="5">
        <f t="shared" si="714"/>
        <v>1</v>
      </c>
      <c r="MB40" s="5">
        <f t="shared" si="714"/>
        <v>2</v>
      </c>
      <c r="MC40" s="5">
        <f t="shared" si="714"/>
        <v>2</v>
      </c>
      <c r="MD40" s="5"/>
      <c r="ME40" s="5">
        <f t="shared" si="395"/>
        <v>0</v>
      </c>
      <c r="MF40" s="5">
        <f t="shared" si="396"/>
        <v>1</v>
      </c>
      <c r="MG40" s="5">
        <f t="shared" si="469"/>
        <v>0</v>
      </c>
      <c r="MH40" s="5">
        <f t="shared" si="470"/>
        <v>1</v>
      </c>
      <c r="MI40" s="5">
        <f t="shared" si="397"/>
        <v>0</v>
      </c>
      <c r="MJ40" s="5">
        <f t="shared" si="398"/>
        <v>1</v>
      </c>
      <c r="MK40" s="5"/>
      <c r="ML40" s="20">
        <f t="shared" si="471"/>
        <v>3</v>
      </c>
      <c r="MN40" s="4">
        <f t="shared" si="499"/>
        <v>0</v>
      </c>
      <c r="MO40" s="4">
        <f t="shared" si="500"/>
        <v>1</v>
      </c>
      <c r="MP40" s="4">
        <f t="shared" si="501"/>
        <v>0</v>
      </c>
      <c r="MQ40" s="4">
        <f t="shared" si="502"/>
        <v>1</v>
      </c>
      <c r="MR40" s="4">
        <f t="shared" si="503"/>
        <v>0</v>
      </c>
      <c r="MS40" s="4">
        <f t="shared" si="504"/>
        <v>2</v>
      </c>
      <c r="MU40">
        <f t="shared" si="683"/>
        <v>0</v>
      </c>
      <c r="MV40">
        <f t="shared" si="684"/>
        <v>1</v>
      </c>
      <c r="MW40">
        <f t="shared" si="672"/>
        <v>0</v>
      </c>
      <c r="MX40">
        <f t="shared" si="685"/>
        <v>1</v>
      </c>
      <c r="MY40">
        <f t="shared" si="686"/>
        <v>0</v>
      </c>
      <c r="MZ40">
        <f t="shared" si="687"/>
        <v>0</v>
      </c>
      <c r="NA40">
        <f t="shared" si="402"/>
        <v>0</v>
      </c>
      <c r="NB40">
        <f t="shared" si="403"/>
        <v>2</v>
      </c>
      <c r="NC40">
        <f t="shared" si="404"/>
        <v>2</v>
      </c>
      <c r="ND40">
        <f t="shared" si="405"/>
        <v>40</v>
      </c>
      <c r="NE40">
        <f>COUNTIFS(RN$2:RN$206,ND40)</f>
        <v>0</v>
      </c>
      <c r="NG40" s="16">
        <v>14</v>
      </c>
      <c r="NH40" s="16">
        <v>15</v>
      </c>
      <c r="NI40" s="16">
        <v>29</v>
      </c>
      <c r="NJ40" s="16">
        <v>53</v>
      </c>
      <c r="NK40" s="16">
        <v>55</v>
      </c>
      <c r="NL40" s="16">
        <v>59</v>
      </c>
      <c r="NM40" s="16"/>
      <c r="NN40" s="1">
        <f t="shared" si="406"/>
        <v>1</v>
      </c>
      <c r="NO40" s="1">
        <f t="shared" si="407"/>
        <v>1</v>
      </c>
      <c r="NP40" s="30">
        <f t="shared" si="408"/>
        <v>2</v>
      </c>
      <c r="NQ40" s="16"/>
      <c r="NR40" s="1">
        <f t="shared" si="409"/>
        <v>1</v>
      </c>
      <c r="NS40" s="1">
        <f t="shared" si="410"/>
        <v>14</v>
      </c>
      <c r="NT40" s="1">
        <f t="shared" si="411"/>
        <v>24</v>
      </c>
      <c r="NU40" s="1">
        <f t="shared" si="412"/>
        <v>2</v>
      </c>
      <c r="NV40" s="1">
        <f t="shared" si="413"/>
        <v>4</v>
      </c>
      <c r="NW40" s="1"/>
      <c r="NX40" s="1">
        <f t="shared" si="414"/>
        <v>5</v>
      </c>
      <c r="NY40" s="1"/>
      <c r="NZ40" s="1">
        <f t="shared" si="415"/>
        <v>2</v>
      </c>
      <c r="OA40" s="1">
        <f t="shared" si="255"/>
        <v>2</v>
      </c>
      <c r="OB40" s="1">
        <f t="shared" si="256"/>
        <v>3</v>
      </c>
      <c r="OC40" s="1">
        <f t="shared" si="257"/>
        <v>6</v>
      </c>
      <c r="OD40" s="1">
        <f t="shared" si="258"/>
        <v>6</v>
      </c>
      <c r="OE40" s="1">
        <f t="shared" si="259"/>
        <v>6</v>
      </c>
      <c r="OF40" s="1"/>
      <c r="OG40" s="32">
        <f t="shared" si="631"/>
        <v>3.0000000000000004</v>
      </c>
      <c r="OH40" s="1"/>
      <c r="OI40" s="1">
        <f t="shared" si="474"/>
        <v>0</v>
      </c>
      <c r="OJ40" s="1">
        <f t="shared" si="417"/>
        <v>10</v>
      </c>
      <c r="OK40" s="1">
        <f t="shared" si="418"/>
        <v>10</v>
      </c>
      <c r="OL40" s="1">
        <f t="shared" si="419"/>
        <v>6</v>
      </c>
      <c r="OM40" s="1">
        <f t="shared" si="420"/>
        <v>0</v>
      </c>
      <c r="ON40" s="1">
        <f t="shared" si="421"/>
        <v>0</v>
      </c>
      <c r="OO40" s="1"/>
      <c r="OP40" s="1">
        <f t="shared" si="621"/>
        <v>3</v>
      </c>
      <c r="OQ40" s="1">
        <f t="shared" si="622"/>
        <v>3</v>
      </c>
      <c r="OR40" s="1">
        <f t="shared" si="623"/>
        <v>2</v>
      </c>
      <c r="OS40" s="1">
        <f t="shared" si="624"/>
        <v>3</v>
      </c>
      <c r="OT40" s="1">
        <f t="shared" si="625"/>
        <v>-1</v>
      </c>
      <c r="OU40" s="1">
        <f t="shared" si="426"/>
        <v>1</v>
      </c>
      <c r="OV40" s="19">
        <f t="shared" si="673"/>
        <v>3</v>
      </c>
      <c r="OW40" s="1"/>
      <c r="OX40" s="19">
        <f t="shared" si="636"/>
        <v>3</v>
      </c>
      <c r="OY40" s="1">
        <f t="shared" si="637"/>
        <v>2</v>
      </c>
      <c r="OZ40" s="1"/>
      <c r="PA40" s="1">
        <f t="shared" si="674"/>
        <v>3</v>
      </c>
      <c r="PB40" s="1"/>
      <c r="PC40" s="1"/>
      <c r="PD40" s="19">
        <f t="shared" si="675"/>
        <v>2</v>
      </c>
      <c r="PE40" s="1"/>
      <c r="PF40" s="24">
        <f t="shared" si="676"/>
        <v>-1</v>
      </c>
      <c r="PH40" s="16"/>
      <c r="PI40" s="1">
        <f t="shared" si="476"/>
        <v>0</v>
      </c>
      <c r="PJ40" s="19">
        <f t="shared" si="265"/>
        <v>0</v>
      </c>
      <c r="PK40" s="1">
        <f t="shared" si="429"/>
        <v>10</v>
      </c>
      <c r="PL40" s="19">
        <f t="shared" si="266"/>
        <v>1</v>
      </c>
      <c r="PM40" s="1">
        <f t="shared" si="477"/>
        <v>10</v>
      </c>
      <c r="PN40" s="19">
        <f t="shared" si="267"/>
        <v>1</v>
      </c>
      <c r="PO40" s="1">
        <f t="shared" si="430"/>
        <v>6</v>
      </c>
      <c r="PP40" s="19">
        <f t="shared" si="268"/>
        <v>2</v>
      </c>
      <c r="PQ40" s="1">
        <f t="shared" si="431"/>
        <v>0</v>
      </c>
      <c r="PR40" s="19">
        <f t="shared" si="269"/>
        <v>0</v>
      </c>
      <c r="PS40" s="1">
        <f t="shared" si="432"/>
        <v>0</v>
      </c>
      <c r="PT40" s="19">
        <f t="shared" si="270"/>
        <v>0</v>
      </c>
      <c r="PV40" s="1">
        <f t="shared" si="271"/>
        <v>100</v>
      </c>
      <c r="PW40" s="1">
        <f t="shared" si="272"/>
        <v>100</v>
      </c>
      <c r="PX40" s="1">
        <f t="shared" si="273"/>
        <v>100</v>
      </c>
      <c r="PY40" s="1">
        <f t="shared" si="274"/>
        <v>100</v>
      </c>
      <c r="PZ40" s="1">
        <f t="shared" si="275"/>
        <v>100</v>
      </c>
      <c r="QA40" s="1">
        <f t="shared" si="276"/>
        <v>100</v>
      </c>
      <c r="QB40" s="1"/>
      <c r="QC40" s="1">
        <f t="shared" si="277"/>
        <v>100</v>
      </c>
      <c r="QD40" s="1">
        <f t="shared" si="278"/>
        <v>10</v>
      </c>
      <c r="QE40" s="1">
        <f t="shared" si="279"/>
        <v>100</v>
      </c>
      <c r="QF40" s="1">
        <f t="shared" si="280"/>
        <v>100</v>
      </c>
      <c r="QG40" s="1">
        <f t="shared" si="281"/>
        <v>100</v>
      </c>
      <c r="QH40" s="1">
        <f t="shared" si="282"/>
        <v>100</v>
      </c>
      <c r="QI40" s="1"/>
      <c r="QJ40" s="1">
        <f t="shared" si="283"/>
        <v>100</v>
      </c>
      <c r="QK40" s="1">
        <f t="shared" si="284"/>
        <v>100</v>
      </c>
      <c r="QL40" s="1">
        <f t="shared" si="285"/>
        <v>100</v>
      </c>
      <c r="QM40" s="1">
        <f t="shared" si="286"/>
        <v>10</v>
      </c>
      <c r="QN40" s="1">
        <f t="shared" si="287"/>
        <v>100</v>
      </c>
      <c r="QO40" s="1">
        <f t="shared" si="288"/>
        <v>100</v>
      </c>
      <c r="QP40" s="1"/>
      <c r="QQ40" s="1">
        <f t="shared" si="289"/>
        <v>100</v>
      </c>
      <c r="QR40" s="1">
        <f t="shared" si="290"/>
        <v>100</v>
      </c>
      <c r="QS40" s="1">
        <f t="shared" si="291"/>
        <v>100</v>
      </c>
      <c r="QT40" s="1">
        <f t="shared" si="292"/>
        <v>100</v>
      </c>
      <c r="QU40" s="1">
        <f t="shared" si="293"/>
        <v>100</v>
      </c>
      <c r="QV40" s="1">
        <f t="shared" si="294"/>
        <v>6</v>
      </c>
      <c r="QW40" s="1"/>
      <c r="QX40" s="1">
        <f t="shared" si="295"/>
        <v>100</v>
      </c>
      <c r="QY40" s="1">
        <f t="shared" si="296"/>
        <v>100</v>
      </c>
      <c r="QZ40" s="1">
        <f t="shared" si="297"/>
        <v>100</v>
      </c>
      <c r="RA40" s="1">
        <f t="shared" si="298"/>
        <v>100</v>
      </c>
      <c r="RB40" s="1">
        <f t="shared" si="299"/>
        <v>100</v>
      </c>
      <c r="RC40" s="1">
        <f t="shared" si="300"/>
        <v>100</v>
      </c>
      <c r="RD40" s="1"/>
      <c r="RE40" s="1">
        <f t="shared" si="301"/>
        <v>100</v>
      </c>
      <c r="RF40" s="1">
        <f t="shared" si="302"/>
        <v>100</v>
      </c>
      <c r="RG40" s="1">
        <f t="shared" si="303"/>
        <v>100</v>
      </c>
      <c r="RH40" s="1">
        <f t="shared" si="304"/>
        <v>100</v>
      </c>
      <c r="RI40" s="1">
        <f t="shared" si="305"/>
        <v>100</v>
      </c>
      <c r="RJ40" s="1">
        <f t="shared" si="306"/>
        <v>100</v>
      </c>
      <c r="RK40" s="16"/>
      <c r="RL40">
        <f>SUM(IF(FREQUENCY(NG41:NL49,NG41:NL49)&gt;0,1))</f>
        <v>37</v>
      </c>
      <c r="RM40">
        <f t="shared" si="677"/>
        <v>20</v>
      </c>
      <c r="RN40">
        <f t="shared" si="659"/>
        <v>17</v>
      </c>
      <c r="RO40">
        <f t="shared" ref="RO40:TU40" si="715">IF(COUNTIFS($NG40:$NL49,RO$1),"x",RO$1)</f>
        <v>1</v>
      </c>
      <c r="RP40" t="str">
        <f t="shared" si="715"/>
        <v>x</v>
      </c>
      <c r="RQ40" t="str">
        <f t="shared" si="715"/>
        <v>x</v>
      </c>
      <c r="RR40" t="str">
        <f t="shared" si="715"/>
        <v>x</v>
      </c>
      <c r="RS40" t="str">
        <f t="shared" si="715"/>
        <v>x</v>
      </c>
      <c r="RT40" t="str">
        <f t="shared" si="715"/>
        <v>x</v>
      </c>
      <c r="RU40">
        <f t="shared" si="715"/>
        <v>7</v>
      </c>
      <c r="RV40">
        <f t="shared" si="715"/>
        <v>8</v>
      </c>
      <c r="RW40" t="str">
        <f t="shared" si="715"/>
        <v>x</v>
      </c>
      <c r="RX40">
        <f t="shared" si="715"/>
        <v>10</v>
      </c>
      <c r="RY40" t="str">
        <f t="shared" si="715"/>
        <v>x</v>
      </c>
      <c r="RZ40" t="str">
        <f t="shared" si="715"/>
        <v>x</v>
      </c>
      <c r="SA40" t="str">
        <f t="shared" si="715"/>
        <v>x</v>
      </c>
      <c r="SB40" t="str">
        <f t="shared" si="715"/>
        <v>x</v>
      </c>
      <c r="SC40" t="str">
        <f t="shared" si="715"/>
        <v>x</v>
      </c>
      <c r="SD40" t="str">
        <f t="shared" si="715"/>
        <v>x</v>
      </c>
      <c r="SE40" t="str">
        <f t="shared" si="715"/>
        <v>x</v>
      </c>
      <c r="SF40" t="str">
        <f t="shared" si="715"/>
        <v>x</v>
      </c>
      <c r="SG40" t="str">
        <f t="shared" si="715"/>
        <v>x</v>
      </c>
      <c r="SH40" t="str">
        <f t="shared" si="715"/>
        <v>x</v>
      </c>
      <c r="SI40" t="str">
        <f t="shared" si="715"/>
        <v>x</v>
      </c>
      <c r="SJ40" t="str">
        <f t="shared" si="715"/>
        <v>x</v>
      </c>
      <c r="SK40" t="str">
        <f t="shared" si="715"/>
        <v>x</v>
      </c>
      <c r="SL40" t="str">
        <f t="shared" si="715"/>
        <v>x</v>
      </c>
      <c r="SM40">
        <f t="shared" si="715"/>
        <v>25</v>
      </c>
      <c r="SN40">
        <f t="shared" si="715"/>
        <v>26</v>
      </c>
      <c r="SO40" t="str">
        <f t="shared" si="715"/>
        <v>x</v>
      </c>
      <c r="SP40">
        <f t="shared" si="715"/>
        <v>28</v>
      </c>
      <c r="SQ40" t="str">
        <f t="shared" si="715"/>
        <v>x</v>
      </c>
      <c r="SR40" t="str">
        <f t="shared" si="715"/>
        <v>x</v>
      </c>
      <c r="SS40" t="str">
        <f t="shared" si="715"/>
        <v>x</v>
      </c>
      <c r="ST40">
        <f t="shared" si="715"/>
        <v>32</v>
      </c>
      <c r="SU40">
        <f t="shared" si="715"/>
        <v>33</v>
      </c>
      <c r="SV40">
        <f t="shared" si="715"/>
        <v>34</v>
      </c>
      <c r="SW40" t="str">
        <f t="shared" si="715"/>
        <v>x</v>
      </c>
      <c r="SX40" t="str">
        <f t="shared" si="715"/>
        <v>x</v>
      </c>
      <c r="SY40" t="str">
        <f t="shared" si="715"/>
        <v>x</v>
      </c>
      <c r="SZ40">
        <f t="shared" si="715"/>
        <v>38</v>
      </c>
      <c r="TA40" t="str">
        <f t="shared" si="715"/>
        <v>x</v>
      </c>
      <c r="TB40">
        <f t="shared" si="715"/>
        <v>40</v>
      </c>
      <c r="TC40" t="str">
        <f t="shared" si="715"/>
        <v>x</v>
      </c>
      <c r="TD40">
        <f t="shared" si="715"/>
        <v>42</v>
      </c>
      <c r="TE40">
        <f t="shared" si="715"/>
        <v>43</v>
      </c>
      <c r="TF40" t="str">
        <f t="shared" si="715"/>
        <v>x</v>
      </c>
      <c r="TG40" t="str">
        <f t="shared" si="715"/>
        <v>x</v>
      </c>
      <c r="TH40">
        <f t="shared" si="715"/>
        <v>46</v>
      </c>
      <c r="TI40" t="str">
        <f t="shared" si="715"/>
        <v>x</v>
      </c>
      <c r="TJ40" t="str">
        <f t="shared" si="715"/>
        <v>x</v>
      </c>
      <c r="TK40">
        <f t="shared" si="715"/>
        <v>49</v>
      </c>
      <c r="TL40" t="str">
        <f t="shared" si="715"/>
        <v>x</v>
      </c>
      <c r="TM40">
        <f t="shared" si="715"/>
        <v>51</v>
      </c>
      <c r="TN40" t="str">
        <f t="shared" si="715"/>
        <v>x</v>
      </c>
      <c r="TO40" t="str">
        <f t="shared" si="715"/>
        <v>x</v>
      </c>
      <c r="TP40" t="str">
        <f t="shared" si="715"/>
        <v>x</v>
      </c>
      <c r="TQ40" t="str">
        <f t="shared" si="715"/>
        <v>x</v>
      </c>
      <c r="TR40" t="str">
        <f t="shared" si="715"/>
        <v>x</v>
      </c>
      <c r="TS40" t="str">
        <f t="shared" si="715"/>
        <v>x</v>
      </c>
      <c r="TT40" t="str">
        <f t="shared" si="715"/>
        <v>x</v>
      </c>
      <c r="TU40" t="str">
        <f t="shared" si="715"/>
        <v>x</v>
      </c>
      <c r="TV40">
        <f t="shared" si="436"/>
        <v>20</v>
      </c>
      <c r="TW40">
        <f t="shared" ref="TW40:WC40" si="716">IF(COUNTIFS($NG40:$NL48,TW$1),"x",TW$1)</f>
        <v>1</v>
      </c>
      <c r="TX40">
        <f t="shared" si="716"/>
        <v>2</v>
      </c>
      <c r="TY40" t="str">
        <f t="shared" si="716"/>
        <v>x</v>
      </c>
      <c r="TZ40" t="str">
        <f t="shared" si="716"/>
        <v>x</v>
      </c>
      <c r="UA40" t="str">
        <f t="shared" si="716"/>
        <v>x</v>
      </c>
      <c r="UB40" t="str">
        <f t="shared" si="716"/>
        <v>x</v>
      </c>
      <c r="UC40">
        <f t="shared" si="716"/>
        <v>7</v>
      </c>
      <c r="UD40">
        <f t="shared" si="716"/>
        <v>8</v>
      </c>
      <c r="UE40" t="str">
        <f t="shared" si="716"/>
        <v>x</v>
      </c>
      <c r="UF40">
        <f t="shared" si="716"/>
        <v>10</v>
      </c>
      <c r="UG40" t="str">
        <f t="shared" si="716"/>
        <v>x</v>
      </c>
      <c r="UH40" t="str">
        <f t="shared" si="716"/>
        <v>x</v>
      </c>
      <c r="UI40" t="str">
        <f t="shared" si="716"/>
        <v>x</v>
      </c>
      <c r="UJ40" t="str">
        <f t="shared" si="716"/>
        <v>x</v>
      </c>
      <c r="UK40" t="str">
        <f t="shared" si="716"/>
        <v>x</v>
      </c>
      <c r="UL40" t="str">
        <f t="shared" si="716"/>
        <v>x</v>
      </c>
      <c r="UM40" t="str">
        <f t="shared" si="716"/>
        <v>x</v>
      </c>
      <c r="UN40" t="str">
        <f t="shared" si="716"/>
        <v>x</v>
      </c>
      <c r="UO40" t="str">
        <f t="shared" si="716"/>
        <v>x</v>
      </c>
      <c r="UP40" t="str">
        <f t="shared" si="716"/>
        <v>x</v>
      </c>
      <c r="UQ40" t="str">
        <f t="shared" si="716"/>
        <v>x</v>
      </c>
      <c r="UR40" t="str">
        <f t="shared" si="716"/>
        <v>x</v>
      </c>
      <c r="US40" t="str">
        <f t="shared" si="716"/>
        <v>x</v>
      </c>
      <c r="UT40" t="str">
        <f t="shared" si="716"/>
        <v>x</v>
      </c>
      <c r="UU40">
        <f t="shared" si="716"/>
        <v>25</v>
      </c>
      <c r="UV40">
        <f t="shared" si="716"/>
        <v>26</v>
      </c>
      <c r="UW40" t="str">
        <f t="shared" si="716"/>
        <v>x</v>
      </c>
      <c r="UX40">
        <f t="shared" si="716"/>
        <v>28</v>
      </c>
      <c r="UY40" t="str">
        <f t="shared" si="716"/>
        <v>x</v>
      </c>
      <c r="UZ40" t="str">
        <f t="shared" si="716"/>
        <v>x</v>
      </c>
      <c r="VA40">
        <f t="shared" si="716"/>
        <v>31</v>
      </c>
      <c r="VB40">
        <f t="shared" si="716"/>
        <v>32</v>
      </c>
      <c r="VC40">
        <f t="shared" si="716"/>
        <v>33</v>
      </c>
      <c r="VD40">
        <f t="shared" si="716"/>
        <v>34</v>
      </c>
      <c r="VE40" t="str">
        <f t="shared" si="716"/>
        <v>x</v>
      </c>
      <c r="VF40" t="str">
        <f t="shared" si="716"/>
        <v>x</v>
      </c>
      <c r="VG40" t="str">
        <f t="shared" si="716"/>
        <v>x</v>
      </c>
      <c r="VH40">
        <f t="shared" si="716"/>
        <v>38</v>
      </c>
      <c r="VI40" t="str">
        <f t="shared" si="716"/>
        <v>x</v>
      </c>
      <c r="VJ40">
        <f t="shared" si="716"/>
        <v>40</v>
      </c>
      <c r="VK40" t="str">
        <f t="shared" si="716"/>
        <v>x</v>
      </c>
      <c r="VL40">
        <f t="shared" si="716"/>
        <v>42</v>
      </c>
      <c r="VM40">
        <f t="shared" si="716"/>
        <v>43</v>
      </c>
      <c r="VN40" t="str">
        <f t="shared" si="716"/>
        <v>x</v>
      </c>
      <c r="VO40" t="str">
        <f t="shared" si="716"/>
        <v>x</v>
      </c>
      <c r="VP40">
        <f t="shared" si="716"/>
        <v>46</v>
      </c>
      <c r="VQ40" t="str">
        <f t="shared" si="716"/>
        <v>x</v>
      </c>
      <c r="VR40" t="str">
        <f t="shared" si="716"/>
        <v>x</v>
      </c>
      <c r="VS40">
        <f t="shared" si="716"/>
        <v>49</v>
      </c>
      <c r="VT40">
        <f t="shared" si="716"/>
        <v>50</v>
      </c>
      <c r="VU40">
        <f t="shared" si="716"/>
        <v>51</v>
      </c>
      <c r="VV40" t="str">
        <f t="shared" si="716"/>
        <v>x</v>
      </c>
      <c r="VW40" t="str">
        <f t="shared" si="716"/>
        <v>x</v>
      </c>
      <c r="VX40" t="str">
        <f t="shared" si="716"/>
        <v>x</v>
      </c>
      <c r="VY40" t="str">
        <f t="shared" si="716"/>
        <v>x</v>
      </c>
      <c r="VZ40" t="str">
        <f t="shared" si="716"/>
        <v>x</v>
      </c>
      <c r="WA40" t="str">
        <f t="shared" si="716"/>
        <v>x</v>
      </c>
      <c r="WB40" t="str">
        <f t="shared" si="716"/>
        <v>x</v>
      </c>
      <c r="WC40" t="str">
        <f t="shared" si="716"/>
        <v>x</v>
      </c>
      <c r="WE40">
        <f>COUNTIFS(NG40:NL40,"&lt;10")</f>
        <v>0</v>
      </c>
      <c r="WF40">
        <f t="shared" si="438"/>
        <v>2</v>
      </c>
      <c r="WG40">
        <f t="shared" si="309"/>
        <v>1</v>
      </c>
      <c r="WH40">
        <f t="shared" si="310"/>
        <v>0</v>
      </c>
      <c r="WI40">
        <f t="shared" si="311"/>
        <v>0</v>
      </c>
      <c r="WJ40">
        <f t="shared" si="312"/>
        <v>3</v>
      </c>
      <c r="WL40" s="1">
        <f t="shared" si="439"/>
        <v>0</v>
      </c>
      <c r="WM40" s="1">
        <f t="shared" si="440"/>
        <v>10</v>
      </c>
      <c r="WN40" s="1">
        <f t="shared" si="441"/>
        <v>10</v>
      </c>
      <c r="WO40" s="1">
        <f t="shared" si="442"/>
        <v>6</v>
      </c>
      <c r="WP40" s="1">
        <f t="shared" si="443"/>
        <v>0</v>
      </c>
      <c r="WQ40" s="1">
        <f t="shared" si="444"/>
        <v>0</v>
      </c>
      <c r="WS40">
        <f t="shared" si="445"/>
        <v>100</v>
      </c>
      <c r="WT40">
        <f t="shared" si="446"/>
        <v>10</v>
      </c>
      <c r="WU40">
        <f t="shared" si="447"/>
        <v>10</v>
      </c>
      <c r="WV40">
        <f t="shared" si="448"/>
        <v>6</v>
      </c>
      <c r="WW40">
        <f t="shared" si="449"/>
        <v>100</v>
      </c>
      <c r="WX40">
        <f t="shared" si="450"/>
        <v>100</v>
      </c>
      <c r="WZ40" s="4">
        <f t="shared" si="451"/>
        <v>6</v>
      </c>
      <c r="XB40" s="3">
        <f t="shared" si="452"/>
        <v>10</v>
      </c>
      <c r="XD40" s="3">
        <f t="shared" si="453"/>
        <v>0</v>
      </c>
      <c r="XE40" s="4">
        <f t="shared" si="454"/>
        <v>3</v>
      </c>
      <c r="XG40" s="4">
        <f t="shared" si="455"/>
        <v>0</v>
      </c>
      <c r="XI40" s="4">
        <v>0.5</v>
      </c>
      <c r="XK40">
        <f t="shared" si="456"/>
        <v>2</v>
      </c>
      <c r="XM40">
        <f t="shared" si="482"/>
        <v>1</v>
      </c>
      <c r="XN40">
        <f t="shared" si="457"/>
        <v>1</v>
      </c>
      <c r="XO40" s="1">
        <f t="shared" si="458"/>
        <v>3</v>
      </c>
      <c r="XP40">
        <f t="shared" si="459"/>
        <v>0</v>
      </c>
      <c r="XR40">
        <f t="shared" si="460"/>
        <v>1</v>
      </c>
    </row>
    <row r="41" spans="4:642">
      <c r="D41" s="4">
        <f t="shared" si="118"/>
        <v>0</v>
      </c>
      <c r="E41" s="4">
        <f t="shared" si="119"/>
        <v>0</v>
      </c>
      <c r="F41" s="4">
        <f t="shared" si="120"/>
        <v>0</v>
      </c>
      <c r="G41" s="4">
        <f t="shared" si="121"/>
        <v>0</v>
      </c>
      <c r="H41" s="4">
        <f t="shared" si="122"/>
        <v>0</v>
      </c>
      <c r="I41" s="4">
        <f t="shared" si="123"/>
        <v>0</v>
      </c>
      <c r="J41" s="4">
        <f t="shared" si="124"/>
        <v>0</v>
      </c>
      <c r="K41" s="4">
        <f t="shared" si="125"/>
        <v>0</v>
      </c>
      <c r="L41" s="4">
        <f t="shared" si="126"/>
        <v>0</v>
      </c>
      <c r="M41" s="4">
        <f t="shared" si="314"/>
        <v>0</v>
      </c>
      <c r="N41" s="4">
        <f t="shared" si="127"/>
        <v>0</v>
      </c>
      <c r="O41" s="4">
        <f t="shared" si="128"/>
        <v>0</v>
      </c>
      <c r="P41" s="4">
        <f t="shared" si="129"/>
        <v>11</v>
      </c>
      <c r="Q41" s="4">
        <f t="shared" si="130"/>
        <v>0</v>
      </c>
      <c r="R41" s="4">
        <f t="shared" si="131"/>
        <v>0</v>
      </c>
      <c r="S41" s="4">
        <f t="shared" si="132"/>
        <v>15</v>
      </c>
      <c r="T41" s="4">
        <f t="shared" si="133"/>
        <v>0</v>
      </c>
      <c r="U41" s="4">
        <f t="shared" si="134"/>
        <v>0</v>
      </c>
      <c r="V41" s="4">
        <f t="shared" si="135"/>
        <v>0</v>
      </c>
      <c r="W41" s="4">
        <f t="shared" si="136"/>
        <v>16</v>
      </c>
      <c r="X41" s="4">
        <f t="shared" si="137"/>
        <v>0</v>
      </c>
      <c r="Y41" s="4">
        <f t="shared" si="138"/>
        <v>20</v>
      </c>
      <c r="Z41" s="4">
        <f t="shared" si="139"/>
        <v>0</v>
      </c>
      <c r="AA41" s="4">
        <f t="shared" si="140"/>
        <v>0</v>
      </c>
      <c r="AB41" s="4">
        <f t="shared" si="141"/>
        <v>0</v>
      </c>
      <c r="AC41" s="4">
        <f t="shared" si="142"/>
        <v>0</v>
      </c>
      <c r="AD41" s="4">
        <f t="shared" si="143"/>
        <v>0</v>
      </c>
      <c r="AE41" s="4">
        <f t="shared" si="144"/>
        <v>0</v>
      </c>
      <c r="AF41" s="4">
        <f t="shared" si="145"/>
        <v>0</v>
      </c>
      <c r="AG41" s="4">
        <f t="shared" si="146"/>
        <v>0</v>
      </c>
      <c r="AH41" s="4">
        <f t="shared" si="147"/>
        <v>0</v>
      </c>
      <c r="AI41" s="4">
        <f t="shared" si="148"/>
        <v>0</v>
      </c>
      <c r="AJ41" s="4">
        <f t="shared" si="149"/>
        <v>0</v>
      </c>
      <c r="AK41" s="4">
        <f t="shared" si="150"/>
        <v>0</v>
      </c>
      <c r="AL41" s="4">
        <f t="shared" si="151"/>
        <v>0</v>
      </c>
      <c r="AM41" s="4">
        <f t="shared" si="152"/>
        <v>0</v>
      </c>
      <c r="AN41" s="4">
        <f t="shared" si="153"/>
        <v>0</v>
      </c>
      <c r="AO41" s="4">
        <f t="shared" si="154"/>
        <v>0</v>
      </c>
      <c r="AP41" s="4">
        <f t="shared" si="155"/>
        <v>0</v>
      </c>
      <c r="AQ41" s="4">
        <f t="shared" si="156"/>
        <v>0</v>
      </c>
      <c r="AR41" s="4">
        <f t="shared" si="157"/>
        <v>0</v>
      </c>
      <c r="AS41" s="4">
        <f t="shared" si="158"/>
        <v>0</v>
      </c>
      <c r="AT41" s="4">
        <f t="shared" si="159"/>
        <v>0</v>
      </c>
      <c r="AU41" s="4">
        <f t="shared" si="160"/>
        <v>0</v>
      </c>
      <c r="AV41" s="4">
        <f t="shared" si="161"/>
        <v>0</v>
      </c>
      <c r="AW41" s="4">
        <f t="shared" si="162"/>
        <v>0</v>
      </c>
      <c r="AX41" s="4">
        <f t="shared" si="163"/>
        <v>10</v>
      </c>
      <c r="AY41" s="4">
        <f t="shared" si="164"/>
        <v>0</v>
      </c>
      <c r="AZ41" s="4">
        <f t="shared" si="165"/>
        <v>0</v>
      </c>
      <c r="BA41" s="4">
        <f t="shared" si="166"/>
        <v>0</v>
      </c>
      <c r="BB41" s="4">
        <f t="shared" si="167"/>
        <v>0</v>
      </c>
      <c r="BC41" s="4">
        <f t="shared" si="168"/>
        <v>0</v>
      </c>
      <c r="BD41" s="4">
        <f t="shared" si="169"/>
        <v>0</v>
      </c>
      <c r="BE41" s="4">
        <f t="shared" si="170"/>
        <v>0</v>
      </c>
      <c r="BF41" s="4">
        <f t="shared" si="171"/>
        <v>0</v>
      </c>
      <c r="BG41" s="4">
        <f t="shared" si="172"/>
        <v>0</v>
      </c>
      <c r="BH41" s="4">
        <f t="shared" si="173"/>
        <v>18</v>
      </c>
      <c r="BI41" s="4">
        <f t="shared" si="174"/>
        <v>0</v>
      </c>
      <c r="BJ41" s="4">
        <f t="shared" si="175"/>
        <v>0</v>
      </c>
      <c r="BK41" s="4">
        <f t="shared" si="315"/>
        <v>15</v>
      </c>
      <c r="BL41" s="4">
        <f t="shared" si="316"/>
        <v>16.881355932203391</v>
      </c>
      <c r="BM41" s="4">
        <f t="shared" si="317"/>
        <v>23.633898305084745</v>
      </c>
      <c r="BN41" s="4">
        <f t="shared" si="318"/>
        <v>10.128813559322035</v>
      </c>
      <c r="BO41" s="4">
        <f t="shared" si="319"/>
        <v>16.881355932203391</v>
      </c>
      <c r="BP41" s="4">
        <f t="shared" si="320"/>
        <v>996</v>
      </c>
      <c r="BQ41" s="4">
        <f>COUNTIFS($NG41:$NL$206,EF$1)</f>
        <v>12</v>
      </c>
      <c r="BR41" s="4">
        <f>COUNTIFS($NG41:$NL$206,EG$1)</f>
        <v>21</v>
      </c>
      <c r="BS41" s="4">
        <f>COUNTIFS($NG41:$NL$206,EH$1)</f>
        <v>18</v>
      </c>
      <c r="BT41" s="4">
        <f>COUNTIFS($NG41:$NL$206,EI$1)</f>
        <v>19</v>
      </c>
      <c r="BU41" s="4">
        <f>COUNTIFS($NG41:$NL$206,EJ$1)</f>
        <v>21</v>
      </c>
      <c r="BV41" s="4">
        <f>COUNTIFS($NG41:$NL$206,EK$1)</f>
        <v>16</v>
      </c>
      <c r="BW41" s="4">
        <f>COUNTIFS($NG41:$NL$206,EL$1)</f>
        <v>12</v>
      </c>
      <c r="BX41" s="4">
        <f>COUNTIFS($NG41:$NL$206,EM$1)</f>
        <v>14</v>
      </c>
      <c r="BY41" s="4">
        <f>COUNTIFS($NG41:$NL$206,EN$1)</f>
        <v>24</v>
      </c>
      <c r="BZ41" s="4">
        <f>COUNTIFS($NG41:$NL$206,EO$1)</f>
        <v>22</v>
      </c>
      <c r="CA41" s="4">
        <f>COUNTIFS($NG41:$NL$206,EP$1)</f>
        <v>22</v>
      </c>
      <c r="CB41" s="4">
        <f>COUNTIFS($NG41:$NL$206,EQ$1)</f>
        <v>21</v>
      </c>
      <c r="CC41" s="4">
        <f>COUNTIFS($NG41:$NL$206,ER$1)</f>
        <v>11</v>
      </c>
      <c r="CD41" s="4">
        <f>COUNTIFS($NG41:$NL$206,ES$1)</f>
        <v>14</v>
      </c>
      <c r="CE41" s="4">
        <f>COUNTIFS($NG41:$NL$206,ET$1)</f>
        <v>17</v>
      </c>
      <c r="CF41" s="4">
        <f>COUNTIFS($NG41:$NL$206,EU$1)</f>
        <v>15</v>
      </c>
      <c r="CG41" s="4">
        <f>COUNTIFS($NG41:$NL$206,EV$1)</f>
        <v>25</v>
      </c>
      <c r="CH41" s="4">
        <f>COUNTIFS($NG41:$NL$206,EW$1)</f>
        <v>12</v>
      </c>
      <c r="CI41" s="4">
        <f>COUNTIFS($NG41:$NL$206,EX$1)</f>
        <v>21</v>
      </c>
      <c r="CJ41" s="4">
        <f>COUNTIFS($NG41:$NL$206,EY$1)</f>
        <v>16</v>
      </c>
      <c r="CK41" s="4">
        <f>COUNTIFS($NG41:$NL$206,EZ$1)</f>
        <v>18</v>
      </c>
      <c r="CL41" s="4">
        <f>COUNTIFS($NG41:$NL$206,FA$1)</f>
        <v>20</v>
      </c>
      <c r="CM41" s="4">
        <f>COUNTIFS($NG41:$NL$206,FB$1)</f>
        <v>14</v>
      </c>
      <c r="CN41" s="4">
        <f>COUNTIFS($NG41:$NL$206,FC$1)</f>
        <v>13</v>
      </c>
      <c r="CO41" s="4">
        <f>COUNTIFS($NG41:$NL$206,FD$1)</f>
        <v>19</v>
      </c>
      <c r="CP41" s="4">
        <f>COUNTIFS($NG41:$NL$206,FE$1)</f>
        <v>13</v>
      </c>
      <c r="CQ41" s="4">
        <f>COUNTIFS($NG41:$NL$206,FF$1)</f>
        <v>23</v>
      </c>
      <c r="CR41" s="4">
        <f>COUNTIFS($NG41:$NL$206,FG$1)</f>
        <v>19</v>
      </c>
      <c r="CS41" s="4">
        <f>COUNTIFS($NG41:$NL$206,FH$1)</f>
        <v>18</v>
      </c>
      <c r="CT41" s="4">
        <f>COUNTIFS($NG41:$NL$206,FI$1)</f>
        <v>21</v>
      </c>
      <c r="CU41" s="4">
        <f>COUNTIFS($NG41:$NL$206,FJ$1)</f>
        <v>21</v>
      </c>
      <c r="CV41" s="4">
        <f>COUNTIFS($NG41:$NL$206,FK$1)</f>
        <v>11</v>
      </c>
      <c r="CW41" s="4">
        <f>COUNTIFS($NG41:$NL$206,FL$1)</f>
        <v>12</v>
      </c>
      <c r="CX41" s="4">
        <f>COUNTIFS($NG41:$NL$206,FM$1)</f>
        <v>17</v>
      </c>
      <c r="CY41" s="4">
        <f>COUNTIFS($NG41:$NL$206,FN$1)</f>
        <v>18</v>
      </c>
      <c r="CZ41" s="4">
        <f>COUNTIFS($NG41:$NL$206,FO$1)</f>
        <v>11</v>
      </c>
      <c r="DA41" s="4">
        <f>COUNTIFS($NG41:$NL$206,FP$1)</f>
        <v>16</v>
      </c>
      <c r="DB41" s="4">
        <f>COUNTIFS($NG41:$NL$206,FQ$1)</f>
        <v>14</v>
      </c>
      <c r="DC41" s="4">
        <f>COUNTIFS($NG41:$NL$206,FR$1)</f>
        <v>15</v>
      </c>
      <c r="DD41" s="4">
        <f>COUNTIFS($NG41:$NL$206,FS$1)</f>
        <v>11</v>
      </c>
      <c r="DE41" s="4">
        <f>COUNTIFS($NG41:$NL$206,FT$1)</f>
        <v>19</v>
      </c>
      <c r="DF41" s="4">
        <f>COUNTIFS($NG41:$NL$206,FU$1)</f>
        <v>16</v>
      </c>
      <c r="DG41" s="4">
        <f>COUNTIFS($NG41:$NL$206,FV$1)</f>
        <v>16</v>
      </c>
      <c r="DH41" s="4">
        <f>COUNTIFS($NG41:$NL$206,FW$1)</f>
        <v>19</v>
      </c>
      <c r="DI41" s="4">
        <f>COUNTIFS($NG41:$NL$206,FX$1)</f>
        <v>19</v>
      </c>
      <c r="DJ41" s="4">
        <f>COUNTIFS($NG41:$NL$206,FY$1)</f>
        <v>17</v>
      </c>
      <c r="DK41" s="4">
        <f>COUNTIFS($NG41:$NL$206,FZ$1)</f>
        <v>10</v>
      </c>
      <c r="DL41" s="4">
        <f>COUNTIFS($NG41:$NL$206,GA$1)</f>
        <v>16</v>
      </c>
      <c r="DM41" s="4">
        <f>COUNTIFS($NG41:$NL$206,GB$1)</f>
        <v>10</v>
      </c>
      <c r="DN41" s="4">
        <f>COUNTIFS($NG41:$NL$206,GC$1)</f>
        <v>22</v>
      </c>
      <c r="DO41" s="4">
        <f>COUNTIFS($NG41:$NL$206,GD$1)</f>
        <v>10</v>
      </c>
      <c r="DP41" s="4">
        <f>COUNTIFS($NG41:$NL$206,GE$1)</f>
        <v>23</v>
      </c>
      <c r="DQ41" s="4">
        <f>COUNTIFS($NG41:$NL$206,GF$1)</f>
        <v>15</v>
      </c>
      <c r="DR41" s="4">
        <f>COUNTIFS($NG41:$NL$206,GG$1)</f>
        <v>12</v>
      </c>
      <c r="DS41" s="4">
        <f>COUNTIFS($NG41:$NL$206,GH$1)</f>
        <v>21</v>
      </c>
      <c r="DT41" s="4">
        <f>COUNTIFS($NG41:$NL$206,GI$1)</f>
        <v>14</v>
      </c>
      <c r="DU41" s="4">
        <f>COUNTIFS($NG41:$NL$206,GJ$1)</f>
        <v>18</v>
      </c>
      <c r="DV41" s="4">
        <f>COUNTIFS($NG41:$NL$206,GK$1)</f>
        <v>20</v>
      </c>
      <c r="DW41" s="4">
        <f>COUNTIFS($NG41:$NL$206,GL$1)</f>
        <v>22</v>
      </c>
      <c r="DZ41" s="4">
        <f t="shared" si="550"/>
        <v>39</v>
      </c>
      <c r="EA41" s="4">
        <f t="shared" si="551"/>
        <v>21</v>
      </c>
      <c r="EB41" s="4">
        <f t="shared" si="552"/>
        <v>15</v>
      </c>
      <c r="EC41" s="4">
        <f t="shared" si="553"/>
        <v>3</v>
      </c>
      <c r="ED41" s="4">
        <f t="shared" si="554"/>
        <v>0</v>
      </c>
      <c r="EF41" s="4">
        <f t="shared" ref="EF41:GL41" si="717">COUNTIFS($NG41:$NL50,EF$1)</f>
        <v>0</v>
      </c>
      <c r="EG41" s="4">
        <f t="shared" si="717"/>
        <v>2</v>
      </c>
      <c r="EH41" s="4">
        <f t="shared" si="717"/>
        <v>2</v>
      </c>
      <c r="EI41" s="4">
        <f t="shared" si="717"/>
        <v>1</v>
      </c>
      <c r="EJ41" s="4">
        <f t="shared" si="717"/>
        <v>1</v>
      </c>
      <c r="EK41" s="4">
        <f t="shared" si="717"/>
        <v>1</v>
      </c>
      <c r="EL41" s="4">
        <f t="shared" si="717"/>
        <v>0</v>
      </c>
      <c r="EM41" s="4">
        <f t="shared" si="717"/>
        <v>0</v>
      </c>
      <c r="EN41" s="4">
        <f t="shared" si="717"/>
        <v>2</v>
      </c>
      <c r="EO41" s="4">
        <f t="shared" si="717"/>
        <v>0</v>
      </c>
      <c r="EP41" s="4">
        <f t="shared" si="717"/>
        <v>1</v>
      </c>
      <c r="EQ41" s="4">
        <f t="shared" si="717"/>
        <v>1</v>
      </c>
      <c r="ER41" s="4">
        <f t="shared" si="717"/>
        <v>1</v>
      </c>
      <c r="ES41" s="4">
        <f t="shared" si="717"/>
        <v>0</v>
      </c>
      <c r="ET41" s="4">
        <f t="shared" si="717"/>
        <v>1</v>
      </c>
      <c r="EU41" s="4">
        <f t="shared" si="717"/>
        <v>2</v>
      </c>
      <c r="EV41" s="4">
        <f t="shared" si="717"/>
        <v>2</v>
      </c>
      <c r="EW41" s="4">
        <f t="shared" si="717"/>
        <v>1</v>
      </c>
      <c r="EX41" s="4">
        <f t="shared" si="717"/>
        <v>2</v>
      </c>
      <c r="EY41" s="4">
        <f t="shared" si="717"/>
        <v>2</v>
      </c>
      <c r="EZ41" s="4">
        <f t="shared" si="717"/>
        <v>2</v>
      </c>
      <c r="FA41" s="4">
        <f t="shared" si="717"/>
        <v>2</v>
      </c>
      <c r="FB41" s="4">
        <f t="shared" si="717"/>
        <v>1</v>
      </c>
      <c r="FC41" s="4">
        <f t="shared" si="717"/>
        <v>3</v>
      </c>
      <c r="FD41" s="4">
        <f t="shared" si="717"/>
        <v>0</v>
      </c>
      <c r="FE41" s="4">
        <f t="shared" si="717"/>
        <v>0</v>
      </c>
      <c r="FF41" s="4">
        <f t="shared" si="717"/>
        <v>1</v>
      </c>
      <c r="FG41" s="4">
        <f t="shared" si="717"/>
        <v>0</v>
      </c>
      <c r="FH41" s="4">
        <f t="shared" si="717"/>
        <v>1</v>
      </c>
      <c r="FI41" s="4">
        <f t="shared" si="717"/>
        <v>1</v>
      </c>
      <c r="FJ41" s="4">
        <f t="shared" si="717"/>
        <v>1</v>
      </c>
      <c r="FK41" s="4">
        <f t="shared" si="717"/>
        <v>0</v>
      </c>
      <c r="FL41" s="4">
        <f t="shared" si="717"/>
        <v>0</v>
      </c>
      <c r="FM41" s="4">
        <f t="shared" si="717"/>
        <v>0</v>
      </c>
      <c r="FN41" s="4">
        <f t="shared" si="717"/>
        <v>1</v>
      </c>
      <c r="FO41" s="4">
        <f t="shared" si="717"/>
        <v>1</v>
      </c>
      <c r="FP41" s="4">
        <f t="shared" si="717"/>
        <v>3</v>
      </c>
      <c r="FQ41" s="4">
        <f t="shared" si="717"/>
        <v>0</v>
      </c>
      <c r="FR41" s="4">
        <f t="shared" si="717"/>
        <v>1</v>
      </c>
      <c r="FS41" s="4">
        <f t="shared" si="717"/>
        <v>0</v>
      </c>
      <c r="FT41" s="4">
        <f t="shared" si="717"/>
        <v>2</v>
      </c>
      <c r="FU41" s="4">
        <f t="shared" si="717"/>
        <v>0</v>
      </c>
      <c r="FV41" s="4">
        <f t="shared" si="717"/>
        <v>0</v>
      </c>
      <c r="FW41" s="4">
        <f t="shared" si="717"/>
        <v>1</v>
      </c>
      <c r="FX41" s="4">
        <f t="shared" si="717"/>
        <v>2</v>
      </c>
      <c r="FY41" s="4">
        <f t="shared" si="717"/>
        <v>0</v>
      </c>
      <c r="FZ41" s="4">
        <f t="shared" si="717"/>
        <v>3</v>
      </c>
      <c r="GA41" s="4">
        <f t="shared" si="717"/>
        <v>2</v>
      </c>
      <c r="GB41" s="4">
        <f t="shared" si="717"/>
        <v>0</v>
      </c>
      <c r="GC41" s="4">
        <f t="shared" si="717"/>
        <v>1</v>
      </c>
      <c r="GD41" s="4">
        <f t="shared" si="717"/>
        <v>0</v>
      </c>
      <c r="GE41" s="4">
        <f t="shared" si="717"/>
        <v>2</v>
      </c>
      <c r="GF41" s="4">
        <f t="shared" si="717"/>
        <v>2</v>
      </c>
      <c r="GG41" s="4">
        <f t="shared" si="717"/>
        <v>1</v>
      </c>
      <c r="GH41" s="4">
        <f t="shared" si="717"/>
        <v>0</v>
      </c>
      <c r="GI41" s="4">
        <f t="shared" si="717"/>
        <v>2</v>
      </c>
      <c r="GJ41" s="4">
        <f t="shared" si="717"/>
        <v>1</v>
      </c>
      <c r="GK41" s="4">
        <f t="shared" si="717"/>
        <v>1</v>
      </c>
      <c r="GL41" s="4">
        <f t="shared" si="717"/>
        <v>0</v>
      </c>
      <c r="GM41">
        <f t="shared" si="556"/>
        <v>60</v>
      </c>
      <c r="GO41">
        <f t="shared" si="326"/>
        <v>1</v>
      </c>
      <c r="GP41">
        <f t="shared" si="508"/>
        <v>0</v>
      </c>
      <c r="GQ41">
        <f t="shared" si="712"/>
        <v>0</v>
      </c>
      <c r="GR41">
        <f t="shared" si="510"/>
        <v>0</v>
      </c>
      <c r="GS41">
        <f t="shared" si="511"/>
        <v>1</v>
      </c>
      <c r="GT41">
        <f t="shared" si="512"/>
        <v>0</v>
      </c>
      <c r="GU41">
        <f t="shared" si="513"/>
        <v>0</v>
      </c>
      <c r="GV41" s="1">
        <f t="shared" si="329"/>
        <v>4</v>
      </c>
      <c r="GW41">
        <f t="shared" si="330"/>
        <v>0</v>
      </c>
      <c r="GX41">
        <f t="shared" si="181"/>
        <v>0</v>
      </c>
      <c r="GY41">
        <f t="shared" si="182"/>
        <v>0</v>
      </c>
      <c r="GZ41">
        <f t="shared" si="183"/>
        <v>0</v>
      </c>
      <c r="HA41">
        <f t="shared" si="184"/>
        <v>0</v>
      </c>
      <c r="HB41">
        <f t="shared" si="185"/>
        <v>0</v>
      </c>
      <c r="HC41">
        <f t="shared" si="186"/>
        <v>0</v>
      </c>
      <c r="HD41">
        <f t="shared" si="187"/>
        <v>0</v>
      </c>
      <c r="HE41">
        <f t="shared" si="188"/>
        <v>0</v>
      </c>
      <c r="HF41">
        <f t="shared" si="189"/>
        <v>0</v>
      </c>
      <c r="HG41">
        <f t="shared" si="190"/>
        <v>0</v>
      </c>
      <c r="HH41">
        <f t="shared" si="191"/>
        <v>0</v>
      </c>
      <c r="HI41">
        <f t="shared" si="192"/>
        <v>0</v>
      </c>
      <c r="HJ41">
        <f t="shared" si="193"/>
        <v>0</v>
      </c>
      <c r="HK41">
        <f t="shared" si="194"/>
        <v>0</v>
      </c>
      <c r="HL41">
        <f t="shared" si="195"/>
        <v>0</v>
      </c>
      <c r="HM41">
        <f t="shared" si="196"/>
        <v>0</v>
      </c>
      <c r="HN41">
        <f t="shared" si="197"/>
        <v>0</v>
      </c>
      <c r="HO41">
        <f t="shared" si="198"/>
        <v>0</v>
      </c>
      <c r="HP41">
        <f t="shared" si="199"/>
        <v>0</v>
      </c>
      <c r="HQ41">
        <f t="shared" si="200"/>
        <v>0</v>
      </c>
      <c r="HR41">
        <f t="shared" si="201"/>
        <v>0</v>
      </c>
      <c r="HS41">
        <f t="shared" si="202"/>
        <v>0</v>
      </c>
      <c r="HT41">
        <f t="shared" si="668"/>
        <v>0</v>
      </c>
      <c r="HU41">
        <f t="shared" si="204"/>
        <v>0</v>
      </c>
      <c r="HV41">
        <f t="shared" si="205"/>
        <v>0</v>
      </c>
      <c r="HW41">
        <f t="shared" si="206"/>
        <v>0</v>
      </c>
      <c r="HX41">
        <f t="shared" si="207"/>
        <v>0</v>
      </c>
      <c r="HY41">
        <f t="shared" si="208"/>
        <v>0</v>
      </c>
      <c r="HZ41">
        <f t="shared" si="209"/>
        <v>0</v>
      </c>
      <c r="IA41">
        <f t="shared" si="210"/>
        <v>0</v>
      </c>
      <c r="IB41">
        <f t="shared" si="211"/>
        <v>0</v>
      </c>
      <c r="IC41">
        <f t="shared" si="212"/>
        <v>0</v>
      </c>
      <c r="ID41">
        <f t="shared" si="213"/>
        <v>0</v>
      </c>
      <c r="IE41">
        <f t="shared" si="214"/>
        <v>0</v>
      </c>
      <c r="IF41">
        <f t="shared" si="215"/>
        <v>0</v>
      </c>
      <c r="IG41">
        <f t="shared" si="216"/>
        <v>0</v>
      </c>
      <c r="IH41">
        <f t="shared" si="217"/>
        <v>0</v>
      </c>
      <c r="II41">
        <f t="shared" si="218"/>
        <v>0</v>
      </c>
      <c r="IJ41">
        <f t="shared" si="219"/>
        <v>0</v>
      </c>
      <c r="IK41">
        <f t="shared" si="220"/>
        <v>0</v>
      </c>
      <c r="IL41">
        <f t="shared" si="221"/>
        <v>0</v>
      </c>
      <c r="IM41">
        <f t="shared" si="222"/>
        <v>0</v>
      </c>
      <c r="IN41">
        <f t="shared" si="223"/>
        <v>0</v>
      </c>
      <c r="IO41">
        <f t="shared" si="224"/>
        <v>0</v>
      </c>
      <c r="IP41">
        <f t="shared" si="225"/>
        <v>0</v>
      </c>
      <c r="IQ41">
        <f t="shared" si="669"/>
        <v>0</v>
      </c>
      <c r="IR41">
        <f t="shared" si="227"/>
        <v>0</v>
      </c>
      <c r="IS41">
        <f t="shared" si="228"/>
        <v>0</v>
      </c>
      <c r="IT41">
        <f t="shared" si="229"/>
        <v>0</v>
      </c>
      <c r="IU41">
        <f t="shared" si="230"/>
        <v>1</v>
      </c>
      <c r="IV41">
        <f t="shared" si="231"/>
        <v>0</v>
      </c>
      <c r="IW41">
        <f t="shared" si="232"/>
        <v>0</v>
      </c>
      <c r="IX41">
        <f t="shared" si="233"/>
        <v>0</v>
      </c>
      <c r="IY41">
        <f t="shared" si="234"/>
        <v>0</v>
      </c>
      <c r="IZ41">
        <f t="shared" si="235"/>
        <v>0</v>
      </c>
      <c r="JA41">
        <f t="shared" si="236"/>
        <v>0</v>
      </c>
      <c r="JB41">
        <f t="shared" si="331"/>
        <v>0</v>
      </c>
      <c r="JC41">
        <f t="shared" si="332"/>
        <v>0</v>
      </c>
      <c r="JF41">
        <f t="shared" si="333"/>
        <v>0</v>
      </c>
      <c r="JG41">
        <f t="shared" si="334"/>
        <v>0</v>
      </c>
      <c r="JH41">
        <f t="shared" si="335"/>
        <v>0</v>
      </c>
      <c r="JI41">
        <f t="shared" si="336"/>
        <v>0</v>
      </c>
      <c r="JJ41">
        <f t="shared" si="337"/>
        <v>0</v>
      </c>
      <c r="JK41">
        <f t="shared" si="338"/>
        <v>0</v>
      </c>
      <c r="JL41">
        <f t="shared" si="339"/>
        <v>0</v>
      </c>
      <c r="JM41">
        <f t="shared" si="340"/>
        <v>0</v>
      </c>
      <c r="JN41">
        <f t="shared" si="341"/>
        <v>0</v>
      </c>
      <c r="JO41">
        <f t="shared" si="342"/>
        <v>0</v>
      </c>
      <c r="JP41">
        <f t="shared" si="343"/>
        <v>0</v>
      </c>
      <c r="JQ41">
        <f t="shared" si="344"/>
        <v>0</v>
      </c>
      <c r="JR41">
        <f t="shared" si="345"/>
        <v>1</v>
      </c>
      <c r="JS41">
        <f t="shared" si="346"/>
        <v>0</v>
      </c>
      <c r="JT41">
        <f t="shared" si="347"/>
        <v>0</v>
      </c>
      <c r="JU41">
        <f t="shared" si="348"/>
        <v>0</v>
      </c>
      <c r="JV41">
        <f t="shared" si="349"/>
        <v>0</v>
      </c>
      <c r="JW41">
        <f t="shared" si="350"/>
        <v>0</v>
      </c>
      <c r="JX41">
        <f t="shared" si="351"/>
        <v>0</v>
      </c>
      <c r="JY41">
        <f t="shared" si="352"/>
        <v>0</v>
      </c>
      <c r="JZ41">
        <f t="shared" si="353"/>
        <v>0</v>
      </c>
      <c r="KA41">
        <f t="shared" si="354"/>
        <v>0</v>
      </c>
      <c r="KB41">
        <f t="shared" si="355"/>
        <v>0</v>
      </c>
      <c r="KC41">
        <f t="shared" si="356"/>
        <v>0</v>
      </c>
      <c r="KD41">
        <f t="shared" si="357"/>
        <v>0</v>
      </c>
      <c r="KE41">
        <f t="shared" si="358"/>
        <v>0</v>
      </c>
      <c r="KF41">
        <f t="shared" si="359"/>
        <v>0</v>
      </c>
      <c r="KG41">
        <f t="shared" si="360"/>
        <v>0</v>
      </c>
      <c r="KH41">
        <f t="shared" si="361"/>
        <v>0</v>
      </c>
      <c r="KI41">
        <f t="shared" si="362"/>
        <v>0</v>
      </c>
      <c r="KJ41">
        <f t="shared" si="363"/>
        <v>0</v>
      </c>
      <c r="KK41">
        <f t="shared" si="364"/>
        <v>0</v>
      </c>
      <c r="KL41">
        <f t="shared" si="365"/>
        <v>0</v>
      </c>
      <c r="KM41">
        <f t="shared" si="366"/>
        <v>0</v>
      </c>
      <c r="KN41">
        <f t="shared" si="367"/>
        <v>0</v>
      </c>
      <c r="KO41">
        <f t="shared" si="368"/>
        <v>0</v>
      </c>
      <c r="KP41">
        <f t="shared" si="369"/>
        <v>0</v>
      </c>
      <c r="KQ41">
        <f t="shared" si="370"/>
        <v>0</v>
      </c>
      <c r="KR41">
        <f t="shared" si="371"/>
        <v>0</v>
      </c>
      <c r="KS41">
        <f t="shared" si="372"/>
        <v>0</v>
      </c>
      <c r="KT41">
        <f t="shared" si="373"/>
        <v>0</v>
      </c>
      <c r="KU41">
        <f t="shared" si="374"/>
        <v>0</v>
      </c>
      <c r="KV41">
        <f t="shared" si="375"/>
        <v>0</v>
      </c>
      <c r="KW41">
        <f t="shared" si="376"/>
        <v>0</v>
      </c>
      <c r="KX41">
        <f t="shared" si="377"/>
        <v>0</v>
      </c>
      <c r="KY41">
        <f t="shared" si="378"/>
        <v>0</v>
      </c>
      <c r="KZ41">
        <f t="shared" si="379"/>
        <v>0</v>
      </c>
      <c r="LA41">
        <f t="shared" si="380"/>
        <v>0</v>
      </c>
      <c r="LB41">
        <f t="shared" si="381"/>
        <v>0</v>
      </c>
      <c r="LC41">
        <f t="shared" si="382"/>
        <v>0</v>
      </c>
      <c r="LD41">
        <f t="shared" si="383"/>
        <v>0</v>
      </c>
      <c r="LE41">
        <f t="shared" si="384"/>
        <v>0</v>
      </c>
      <c r="LF41">
        <f t="shared" si="385"/>
        <v>0</v>
      </c>
      <c r="LG41">
        <f t="shared" si="386"/>
        <v>0</v>
      </c>
      <c r="LH41">
        <f t="shared" si="387"/>
        <v>0</v>
      </c>
      <c r="LI41">
        <f t="shared" si="388"/>
        <v>0</v>
      </c>
      <c r="LJ41">
        <f t="shared" si="389"/>
        <v>1</v>
      </c>
      <c r="LK41">
        <f t="shared" si="390"/>
        <v>0</v>
      </c>
      <c r="LL41">
        <f t="shared" si="391"/>
        <v>0</v>
      </c>
      <c r="LN41">
        <f t="shared" si="392"/>
        <v>2</v>
      </c>
      <c r="LQ41">
        <f t="shared" ref="LQ41:LR41" si="718">COUNTIFS($NG42:$NL51,NG51)</f>
        <v>2</v>
      </c>
      <c r="LR41">
        <f t="shared" si="718"/>
        <v>3</v>
      </c>
      <c r="LS41">
        <f t="shared" si="466"/>
        <v>2</v>
      </c>
      <c r="LT41">
        <f t="shared" si="467"/>
        <v>4</v>
      </c>
      <c r="LU41">
        <f t="shared" si="692"/>
        <v>1</v>
      </c>
      <c r="LV41">
        <f t="shared" si="394"/>
        <v>3</v>
      </c>
      <c r="LX41" s="5">
        <f t="shared" ref="LX41:MC41" si="719">COUNTIFS($NG41:$NL50,NG51)</f>
        <v>1</v>
      </c>
      <c r="LY41" s="5">
        <f t="shared" si="719"/>
        <v>2</v>
      </c>
      <c r="LZ41" s="5">
        <f t="shared" si="719"/>
        <v>1</v>
      </c>
      <c r="MA41" s="5">
        <f t="shared" si="719"/>
        <v>3</v>
      </c>
      <c r="MB41" s="5">
        <f t="shared" si="719"/>
        <v>0</v>
      </c>
      <c r="MC41" s="5">
        <f t="shared" si="719"/>
        <v>2</v>
      </c>
      <c r="MD41" s="5"/>
      <c r="ME41" s="5">
        <f t="shared" si="395"/>
        <v>0</v>
      </c>
      <c r="MF41" s="5">
        <f t="shared" si="396"/>
        <v>0</v>
      </c>
      <c r="MG41" s="5">
        <f t="shared" si="469"/>
        <v>0</v>
      </c>
      <c r="MH41" s="5">
        <f t="shared" si="470"/>
        <v>0</v>
      </c>
      <c r="MI41" s="5">
        <f t="shared" si="397"/>
        <v>0</v>
      </c>
      <c r="MJ41" s="5">
        <f t="shared" si="398"/>
        <v>0</v>
      </c>
      <c r="MK41" s="5"/>
      <c r="ML41" s="20">
        <f t="shared" si="471"/>
        <v>0</v>
      </c>
      <c r="MN41" s="4">
        <f t="shared" si="499"/>
        <v>0</v>
      </c>
      <c r="MO41" s="4">
        <f t="shared" si="500"/>
        <v>0</v>
      </c>
      <c r="MP41" s="4">
        <f t="shared" si="501"/>
        <v>0</v>
      </c>
      <c r="MQ41" s="4">
        <f t="shared" si="502"/>
        <v>0</v>
      </c>
      <c r="MR41" s="4">
        <f t="shared" si="503"/>
        <v>0</v>
      </c>
      <c r="MS41" s="4">
        <f t="shared" si="504"/>
        <v>0</v>
      </c>
      <c r="MU41">
        <f t="shared" si="683"/>
        <v>0</v>
      </c>
      <c r="MV41">
        <f t="shared" si="684"/>
        <v>0</v>
      </c>
      <c r="MW41">
        <f t="shared" si="672"/>
        <v>0</v>
      </c>
      <c r="MX41">
        <f t="shared" si="685"/>
        <v>0</v>
      </c>
      <c r="MY41">
        <f t="shared" si="686"/>
        <v>1</v>
      </c>
      <c r="MZ41">
        <f t="shared" si="687"/>
        <v>0</v>
      </c>
      <c r="NA41">
        <f t="shared" si="402"/>
        <v>1</v>
      </c>
      <c r="NB41">
        <f t="shared" si="403"/>
        <v>1</v>
      </c>
      <c r="NC41">
        <f t="shared" si="404"/>
        <v>0</v>
      </c>
      <c r="ND41">
        <f t="shared" si="405"/>
        <v>41</v>
      </c>
      <c r="NE41">
        <f>COUNTIFS(RN$2:RN$206,ND41)</f>
        <v>0</v>
      </c>
      <c r="NG41" s="16">
        <v>13</v>
      </c>
      <c r="NH41" s="16">
        <v>16</v>
      </c>
      <c r="NI41" s="16">
        <v>20</v>
      </c>
      <c r="NJ41" s="16">
        <v>22</v>
      </c>
      <c r="NK41" s="16">
        <v>47</v>
      </c>
      <c r="NL41" s="16">
        <v>57</v>
      </c>
      <c r="NM41" s="16"/>
      <c r="NN41" s="1">
        <f t="shared" si="406"/>
        <v>1</v>
      </c>
      <c r="NO41" s="1">
        <f t="shared" si="407"/>
        <v>1</v>
      </c>
      <c r="NP41" s="30">
        <f t="shared" si="408"/>
        <v>2</v>
      </c>
      <c r="NQ41" s="16"/>
      <c r="NR41" s="1">
        <f t="shared" si="409"/>
        <v>3</v>
      </c>
      <c r="NS41" s="1">
        <f t="shared" si="410"/>
        <v>4</v>
      </c>
      <c r="NT41" s="1">
        <f t="shared" si="411"/>
        <v>2</v>
      </c>
      <c r="NU41" s="1">
        <f t="shared" si="412"/>
        <v>25</v>
      </c>
      <c r="NV41" s="1">
        <f t="shared" si="413"/>
        <v>10</v>
      </c>
      <c r="NW41" s="1"/>
      <c r="NX41" s="1">
        <f t="shared" si="414"/>
        <v>5</v>
      </c>
      <c r="NY41" s="1"/>
      <c r="NZ41" s="1">
        <f t="shared" si="415"/>
        <v>2</v>
      </c>
      <c r="OA41" s="1">
        <f t="shared" si="255"/>
        <v>2</v>
      </c>
      <c r="OB41" s="1">
        <f t="shared" si="256"/>
        <v>3</v>
      </c>
      <c r="OC41" s="1">
        <f t="shared" si="257"/>
        <v>3</v>
      </c>
      <c r="OD41" s="1">
        <f t="shared" si="258"/>
        <v>5</v>
      </c>
      <c r="OE41" s="1">
        <f t="shared" si="259"/>
        <v>6</v>
      </c>
      <c r="OF41" s="1"/>
      <c r="OG41" s="1">
        <f t="shared" si="631"/>
        <v>4</v>
      </c>
      <c r="OH41" s="1"/>
      <c r="OI41" s="1">
        <f t="shared" si="474"/>
        <v>0</v>
      </c>
      <c r="OJ41" s="1">
        <f t="shared" si="417"/>
        <v>9</v>
      </c>
      <c r="OK41" s="1">
        <f t="shared" si="418"/>
        <v>3</v>
      </c>
      <c r="OL41" s="1">
        <f t="shared" si="419"/>
        <v>1</v>
      </c>
      <c r="OM41" s="1">
        <f t="shared" si="420"/>
        <v>5</v>
      </c>
      <c r="ON41" s="1">
        <f t="shared" si="421"/>
        <v>0</v>
      </c>
      <c r="OO41" s="1"/>
      <c r="OP41" s="1">
        <f t="shared" si="621"/>
        <v>2</v>
      </c>
      <c r="OQ41" s="1">
        <f t="shared" si="622"/>
        <v>4</v>
      </c>
      <c r="OR41" s="1">
        <f t="shared" si="623"/>
        <v>4</v>
      </c>
      <c r="OS41" s="1">
        <f t="shared" si="624"/>
        <v>4</v>
      </c>
      <c r="OT41" s="1">
        <f t="shared" si="625"/>
        <v>0</v>
      </c>
      <c r="OU41" s="1">
        <f t="shared" si="426"/>
        <v>0</v>
      </c>
      <c r="OV41" s="19">
        <f>SUMPRODUCT(1/COUNTIF(OI41:ON41,OI41:ON41))</f>
        <v>5</v>
      </c>
      <c r="OW41" s="1"/>
      <c r="OX41" s="19">
        <f>COUNTIFS(OI41:ON41,"&lt;&gt;0")</f>
        <v>4</v>
      </c>
      <c r="OY41" s="1">
        <f t="shared" si="637"/>
        <v>4</v>
      </c>
      <c r="OZ41" s="1"/>
      <c r="PA41" s="1">
        <f t="shared" si="674"/>
        <v>4</v>
      </c>
      <c r="PB41" s="1"/>
      <c r="PC41" s="1"/>
      <c r="PD41" s="19">
        <f t="shared" si="675"/>
        <v>4</v>
      </c>
      <c r="PE41" s="1"/>
      <c r="PF41" s="24">
        <f t="shared" si="676"/>
        <v>0</v>
      </c>
      <c r="PH41" s="16"/>
      <c r="PI41" s="1">
        <f t="shared" si="476"/>
        <v>0</v>
      </c>
      <c r="PJ41" s="19">
        <f t="shared" si="265"/>
        <v>0</v>
      </c>
      <c r="PK41" s="1">
        <f t="shared" si="429"/>
        <v>9</v>
      </c>
      <c r="PL41" s="19">
        <f t="shared" si="266"/>
        <v>1</v>
      </c>
      <c r="PM41" s="1">
        <f t="shared" si="477"/>
        <v>3</v>
      </c>
      <c r="PN41" s="19">
        <f t="shared" si="267"/>
        <v>1</v>
      </c>
      <c r="PO41" s="1">
        <f t="shared" si="430"/>
        <v>1</v>
      </c>
      <c r="PP41" s="19">
        <f t="shared" si="268"/>
        <v>1</v>
      </c>
      <c r="PQ41" s="1">
        <f t="shared" si="431"/>
        <v>5</v>
      </c>
      <c r="PR41" s="19">
        <f t="shared" si="269"/>
        <v>2</v>
      </c>
      <c r="PS41" s="1">
        <f t="shared" si="432"/>
        <v>0</v>
      </c>
      <c r="PT41" s="19">
        <f t="shared" si="270"/>
        <v>0</v>
      </c>
      <c r="PV41" s="1">
        <f t="shared" si="271"/>
        <v>100</v>
      </c>
      <c r="PW41" s="1">
        <f t="shared" si="272"/>
        <v>100</v>
      </c>
      <c r="PX41" s="1">
        <f t="shared" si="273"/>
        <v>100</v>
      </c>
      <c r="PY41" s="1">
        <f t="shared" si="274"/>
        <v>100</v>
      </c>
      <c r="PZ41" s="1">
        <f t="shared" si="275"/>
        <v>100</v>
      </c>
      <c r="QA41" s="1">
        <f t="shared" si="276"/>
        <v>100</v>
      </c>
      <c r="QB41" s="1"/>
      <c r="QC41" s="1">
        <f t="shared" si="277"/>
        <v>100</v>
      </c>
      <c r="QD41" s="1">
        <f t="shared" si="278"/>
        <v>100</v>
      </c>
      <c r="QE41" s="1">
        <f t="shared" si="279"/>
        <v>9</v>
      </c>
      <c r="QF41" s="1">
        <f t="shared" si="280"/>
        <v>100</v>
      </c>
      <c r="QG41" s="1">
        <f t="shared" si="281"/>
        <v>100</v>
      </c>
      <c r="QH41" s="1">
        <f t="shared" si="282"/>
        <v>100</v>
      </c>
      <c r="QI41" s="1"/>
      <c r="QJ41" s="1">
        <f t="shared" si="283"/>
        <v>100</v>
      </c>
      <c r="QK41" s="1">
        <f t="shared" si="284"/>
        <v>100</v>
      </c>
      <c r="QL41" s="1">
        <f t="shared" si="285"/>
        <v>3</v>
      </c>
      <c r="QM41" s="1">
        <f t="shared" si="286"/>
        <v>100</v>
      </c>
      <c r="QN41" s="1">
        <f t="shared" si="287"/>
        <v>100</v>
      </c>
      <c r="QO41" s="1">
        <f t="shared" si="288"/>
        <v>100</v>
      </c>
      <c r="QP41" s="1"/>
      <c r="QQ41" s="1">
        <f t="shared" si="289"/>
        <v>1</v>
      </c>
      <c r="QR41" s="1">
        <f t="shared" si="290"/>
        <v>100</v>
      </c>
      <c r="QS41" s="1">
        <f t="shared" si="291"/>
        <v>100</v>
      </c>
      <c r="QT41" s="1">
        <f t="shared" si="292"/>
        <v>100</v>
      </c>
      <c r="QU41" s="1">
        <f t="shared" si="293"/>
        <v>100</v>
      </c>
      <c r="QV41" s="1">
        <f t="shared" si="294"/>
        <v>100</v>
      </c>
      <c r="QW41" s="1"/>
      <c r="QX41" s="1">
        <f t="shared" si="295"/>
        <v>100</v>
      </c>
      <c r="QY41" s="1">
        <f t="shared" si="296"/>
        <v>100</v>
      </c>
      <c r="QZ41" s="1">
        <f t="shared" si="297"/>
        <v>8</v>
      </c>
      <c r="RA41" s="1">
        <f t="shared" si="298"/>
        <v>100</v>
      </c>
      <c r="RB41" s="1">
        <f t="shared" si="299"/>
        <v>5</v>
      </c>
      <c r="RC41" s="1">
        <f t="shared" si="300"/>
        <v>100</v>
      </c>
      <c r="RD41" s="1"/>
      <c r="RE41" s="1">
        <f t="shared" si="301"/>
        <v>100</v>
      </c>
      <c r="RF41" s="1">
        <f t="shared" si="302"/>
        <v>100</v>
      </c>
      <c r="RG41" s="1">
        <f t="shared" si="303"/>
        <v>100</v>
      </c>
      <c r="RH41" s="1">
        <f t="shared" si="304"/>
        <v>100</v>
      </c>
      <c r="RI41" s="1">
        <f t="shared" si="305"/>
        <v>100</v>
      </c>
      <c r="RJ41" s="1">
        <f t="shared" si="306"/>
        <v>100</v>
      </c>
      <c r="RK41" s="16"/>
      <c r="RL41">
        <f>SUM(IF(FREQUENCY(NG42:NL50,NG42:NL50)&gt;0,1))</f>
        <v>37</v>
      </c>
      <c r="RM41">
        <f t="shared" si="677"/>
        <v>22</v>
      </c>
      <c r="RN41">
        <f t="shared" si="659"/>
        <v>20</v>
      </c>
      <c r="RO41">
        <f t="shared" ref="RO41:TU41" si="720">IF(COUNTIFS($NG41:$NL50,RO$1),"x",RO$1)</f>
        <v>1</v>
      </c>
      <c r="RP41" t="str">
        <f t="shared" si="720"/>
        <v>x</v>
      </c>
      <c r="RQ41" t="str">
        <f t="shared" si="720"/>
        <v>x</v>
      </c>
      <c r="RR41" t="str">
        <f t="shared" si="720"/>
        <v>x</v>
      </c>
      <c r="RS41" t="str">
        <f t="shared" si="720"/>
        <v>x</v>
      </c>
      <c r="RT41" t="str">
        <f t="shared" si="720"/>
        <v>x</v>
      </c>
      <c r="RU41">
        <f t="shared" si="720"/>
        <v>7</v>
      </c>
      <c r="RV41">
        <f t="shared" si="720"/>
        <v>8</v>
      </c>
      <c r="RW41" t="str">
        <f t="shared" si="720"/>
        <v>x</v>
      </c>
      <c r="RX41">
        <f t="shared" si="720"/>
        <v>10</v>
      </c>
      <c r="RY41" t="str">
        <f t="shared" si="720"/>
        <v>x</v>
      </c>
      <c r="RZ41" t="str">
        <f t="shared" si="720"/>
        <v>x</v>
      </c>
      <c r="SA41" t="str">
        <f t="shared" si="720"/>
        <v>x</v>
      </c>
      <c r="SB41">
        <f t="shared" si="720"/>
        <v>14</v>
      </c>
      <c r="SC41" t="str">
        <f t="shared" si="720"/>
        <v>x</v>
      </c>
      <c r="SD41" t="str">
        <f t="shared" si="720"/>
        <v>x</v>
      </c>
      <c r="SE41" t="str">
        <f t="shared" si="720"/>
        <v>x</v>
      </c>
      <c r="SF41" t="str">
        <f t="shared" si="720"/>
        <v>x</v>
      </c>
      <c r="SG41" t="str">
        <f t="shared" si="720"/>
        <v>x</v>
      </c>
      <c r="SH41" t="str">
        <f t="shared" si="720"/>
        <v>x</v>
      </c>
      <c r="SI41" t="str">
        <f t="shared" si="720"/>
        <v>x</v>
      </c>
      <c r="SJ41" t="str">
        <f t="shared" si="720"/>
        <v>x</v>
      </c>
      <c r="SK41" t="str">
        <f t="shared" si="720"/>
        <v>x</v>
      </c>
      <c r="SL41" t="str">
        <f t="shared" si="720"/>
        <v>x</v>
      </c>
      <c r="SM41">
        <f t="shared" si="720"/>
        <v>25</v>
      </c>
      <c r="SN41">
        <f t="shared" si="720"/>
        <v>26</v>
      </c>
      <c r="SO41" t="str">
        <f t="shared" si="720"/>
        <v>x</v>
      </c>
      <c r="SP41">
        <f t="shared" si="720"/>
        <v>28</v>
      </c>
      <c r="SQ41" t="str">
        <f t="shared" si="720"/>
        <v>x</v>
      </c>
      <c r="SR41" t="str">
        <f t="shared" si="720"/>
        <v>x</v>
      </c>
      <c r="SS41" t="str">
        <f t="shared" si="720"/>
        <v>x</v>
      </c>
      <c r="ST41">
        <f t="shared" si="720"/>
        <v>32</v>
      </c>
      <c r="SU41">
        <f t="shared" si="720"/>
        <v>33</v>
      </c>
      <c r="SV41">
        <f t="shared" si="720"/>
        <v>34</v>
      </c>
      <c r="SW41" t="str">
        <f t="shared" si="720"/>
        <v>x</v>
      </c>
      <c r="SX41" t="str">
        <f t="shared" si="720"/>
        <v>x</v>
      </c>
      <c r="SY41" t="str">
        <f t="shared" si="720"/>
        <v>x</v>
      </c>
      <c r="SZ41">
        <f t="shared" si="720"/>
        <v>38</v>
      </c>
      <c r="TA41" t="str">
        <f t="shared" si="720"/>
        <v>x</v>
      </c>
      <c r="TB41">
        <f t="shared" si="720"/>
        <v>40</v>
      </c>
      <c r="TC41" t="str">
        <f t="shared" si="720"/>
        <v>x</v>
      </c>
      <c r="TD41">
        <f t="shared" si="720"/>
        <v>42</v>
      </c>
      <c r="TE41">
        <f t="shared" si="720"/>
        <v>43</v>
      </c>
      <c r="TF41" t="str">
        <f t="shared" si="720"/>
        <v>x</v>
      </c>
      <c r="TG41" t="str">
        <f t="shared" si="720"/>
        <v>x</v>
      </c>
      <c r="TH41">
        <f t="shared" si="720"/>
        <v>46</v>
      </c>
      <c r="TI41" t="str">
        <f t="shared" si="720"/>
        <v>x</v>
      </c>
      <c r="TJ41" t="str">
        <f t="shared" si="720"/>
        <v>x</v>
      </c>
      <c r="TK41">
        <f t="shared" si="720"/>
        <v>49</v>
      </c>
      <c r="TL41" t="str">
        <f t="shared" si="720"/>
        <v>x</v>
      </c>
      <c r="TM41">
        <f t="shared" si="720"/>
        <v>51</v>
      </c>
      <c r="TN41" t="str">
        <f t="shared" si="720"/>
        <v>x</v>
      </c>
      <c r="TO41" t="str">
        <f t="shared" si="720"/>
        <v>x</v>
      </c>
      <c r="TP41" t="str">
        <f t="shared" si="720"/>
        <v>x</v>
      </c>
      <c r="TQ41">
        <f t="shared" si="720"/>
        <v>55</v>
      </c>
      <c r="TR41" t="str">
        <f t="shared" si="720"/>
        <v>x</v>
      </c>
      <c r="TS41" t="str">
        <f t="shared" si="720"/>
        <v>x</v>
      </c>
      <c r="TT41" t="str">
        <f t="shared" si="720"/>
        <v>x</v>
      </c>
      <c r="TU41">
        <f t="shared" si="720"/>
        <v>59</v>
      </c>
      <c r="TV41">
        <f t="shared" si="436"/>
        <v>22</v>
      </c>
      <c r="TW41">
        <f t="shared" ref="TW41:WC41" si="721">IF(COUNTIFS($NG41:$NL49,TW$1),"x",TW$1)</f>
        <v>1</v>
      </c>
      <c r="TX41" t="str">
        <f t="shared" si="721"/>
        <v>x</v>
      </c>
      <c r="TY41" t="str">
        <f t="shared" si="721"/>
        <v>x</v>
      </c>
      <c r="TZ41" t="str">
        <f t="shared" si="721"/>
        <v>x</v>
      </c>
      <c r="UA41" t="str">
        <f t="shared" si="721"/>
        <v>x</v>
      </c>
      <c r="UB41" t="str">
        <f t="shared" si="721"/>
        <v>x</v>
      </c>
      <c r="UC41">
        <f t="shared" si="721"/>
        <v>7</v>
      </c>
      <c r="UD41">
        <f t="shared" si="721"/>
        <v>8</v>
      </c>
      <c r="UE41" t="str">
        <f t="shared" si="721"/>
        <v>x</v>
      </c>
      <c r="UF41">
        <f t="shared" si="721"/>
        <v>10</v>
      </c>
      <c r="UG41" t="str">
        <f t="shared" si="721"/>
        <v>x</v>
      </c>
      <c r="UH41" t="str">
        <f t="shared" si="721"/>
        <v>x</v>
      </c>
      <c r="UI41" t="str">
        <f t="shared" si="721"/>
        <v>x</v>
      </c>
      <c r="UJ41">
        <f t="shared" si="721"/>
        <v>14</v>
      </c>
      <c r="UK41">
        <f t="shared" si="721"/>
        <v>15</v>
      </c>
      <c r="UL41" t="str">
        <f t="shared" si="721"/>
        <v>x</v>
      </c>
      <c r="UM41" t="str">
        <f t="shared" si="721"/>
        <v>x</v>
      </c>
      <c r="UN41" t="str">
        <f t="shared" si="721"/>
        <v>x</v>
      </c>
      <c r="UO41" t="str">
        <f t="shared" si="721"/>
        <v>x</v>
      </c>
      <c r="UP41" t="str">
        <f t="shared" si="721"/>
        <v>x</v>
      </c>
      <c r="UQ41" t="str">
        <f t="shared" si="721"/>
        <v>x</v>
      </c>
      <c r="UR41" t="str">
        <f t="shared" si="721"/>
        <v>x</v>
      </c>
      <c r="US41" t="str">
        <f t="shared" si="721"/>
        <v>x</v>
      </c>
      <c r="UT41" t="str">
        <f t="shared" si="721"/>
        <v>x</v>
      </c>
      <c r="UU41">
        <f t="shared" si="721"/>
        <v>25</v>
      </c>
      <c r="UV41">
        <f t="shared" si="721"/>
        <v>26</v>
      </c>
      <c r="UW41" t="str">
        <f t="shared" si="721"/>
        <v>x</v>
      </c>
      <c r="UX41">
        <f t="shared" si="721"/>
        <v>28</v>
      </c>
      <c r="UY41">
        <f t="shared" si="721"/>
        <v>29</v>
      </c>
      <c r="UZ41" t="str">
        <f t="shared" si="721"/>
        <v>x</v>
      </c>
      <c r="VA41" t="str">
        <f t="shared" si="721"/>
        <v>x</v>
      </c>
      <c r="VB41">
        <f t="shared" si="721"/>
        <v>32</v>
      </c>
      <c r="VC41">
        <f t="shared" si="721"/>
        <v>33</v>
      </c>
      <c r="VD41">
        <f t="shared" si="721"/>
        <v>34</v>
      </c>
      <c r="VE41" t="str">
        <f t="shared" si="721"/>
        <v>x</v>
      </c>
      <c r="VF41" t="str">
        <f t="shared" si="721"/>
        <v>x</v>
      </c>
      <c r="VG41" t="str">
        <f t="shared" si="721"/>
        <v>x</v>
      </c>
      <c r="VH41">
        <f t="shared" si="721"/>
        <v>38</v>
      </c>
      <c r="VI41" t="str">
        <f t="shared" si="721"/>
        <v>x</v>
      </c>
      <c r="VJ41">
        <f t="shared" si="721"/>
        <v>40</v>
      </c>
      <c r="VK41" t="str">
        <f t="shared" si="721"/>
        <v>x</v>
      </c>
      <c r="VL41">
        <f t="shared" si="721"/>
        <v>42</v>
      </c>
      <c r="VM41">
        <f t="shared" si="721"/>
        <v>43</v>
      </c>
      <c r="VN41" t="str">
        <f t="shared" si="721"/>
        <v>x</v>
      </c>
      <c r="VO41" t="str">
        <f t="shared" si="721"/>
        <v>x</v>
      </c>
      <c r="VP41">
        <f t="shared" si="721"/>
        <v>46</v>
      </c>
      <c r="VQ41" t="str">
        <f t="shared" si="721"/>
        <v>x</v>
      </c>
      <c r="VR41" t="str">
        <f t="shared" si="721"/>
        <v>x</v>
      </c>
      <c r="VS41">
        <f t="shared" si="721"/>
        <v>49</v>
      </c>
      <c r="VT41" t="str">
        <f t="shared" si="721"/>
        <v>x</v>
      </c>
      <c r="VU41">
        <f t="shared" si="721"/>
        <v>51</v>
      </c>
      <c r="VV41" t="str">
        <f t="shared" si="721"/>
        <v>x</v>
      </c>
      <c r="VW41" t="str">
        <f t="shared" si="721"/>
        <v>x</v>
      </c>
      <c r="VX41" t="str">
        <f t="shared" si="721"/>
        <v>x</v>
      </c>
      <c r="VY41">
        <f t="shared" si="721"/>
        <v>55</v>
      </c>
      <c r="VZ41" t="str">
        <f t="shared" si="721"/>
        <v>x</v>
      </c>
      <c r="WA41" t="str">
        <f t="shared" si="721"/>
        <v>x</v>
      </c>
      <c r="WB41" t="str">
        <f t="shared" si="721"/>
        <v>x</v>
      </c>
      <c r="WC41">
        <f t="shared" si="721"/>
        <v>59</v>
      </c>
      <c r="WE41">
        <f>COUNTIFS(NG41:NL41,"&lt;10")</f>
        <v>0</v>
      </c>
      <c r="WF41">
        <f t="shared" si="438"/>
        <v>2</v>
      </c>
      <c r="WG41">
        <f t="shared" si="309"/>
        <v>2</v>
      </c>
      <c r="WH41">
        <f t="shared" si="310"/>
        <v>0</v>
      </c>
      <c r="WI41">
        <f t="shared" si="311"/>
        <v>1</v>
      </c>
      <c r="WJ41">
        <f t="shared" si="312"/>
        <v>1</v>
      </c>
      <c r="WL41" s="1">
        <f t="shared" si="439"/>
        <v>0</v>
      </c>
      <c r="WM41" s="1">
        <f t="shared" si="440"/>
        <v>9</v>
      </c>
      <c r="WN41" s="1">
        <f t="shared" si="441"/>
        <v>3</v>
      </c>
      <c r="WO41" s="1">
        <f t="shared" si="442"/>
        <v>1</v>
      </c>
      <c r="WP41" s="1">
        <f t="shared" si="443"/>
        <v>5</v>
      </c>
      <c r="WQ41" s="1">
        <f t="shared" si="444"/>
        <v>0</v>
      </c>
      <c r="WS41">
        <f t="shared" si="445"/>
        <v>100</v>
      </c>
      <c r="WT41">
        <f t="shared" si="446"/>
        <v>9</v>
      </c>
      <c r="WU41">
        <f t="shared" si="447"/>
        <v>3</v>
      </c>
      <c r="WV41">
        <f t="shared" si="448"/>
        <v>1</v>
      </c>
      <c r="WW41">
        <f t="shared" si="449"/>
        <v>5</v>
      </c>
      <c r="WX41">
        <f t="shared" si="450"/>
        <v>100</v>
      </c>
      <c r="WZ41" s="4">
        <f t="shared" si="451"/>
        <v>1</v>
      </c>
      <c r="XB41" s="3">
        <f t="shared" si="452"/>
        <v>9</v>
      </c>
      <c r="XD41" s="3">
        <f t="shared" si="453"/>
        <v>3</v>
      </c>
      <c r="XE41" s="4">
        <f t="shared" si="454"/>
        <v>4</v>
      </c>
      <c r="XG41" s="4">
        <f t="shared" si="455"/>
        <v>0.75</v>
      </c>
      <c r="XI41" s="4">
        <v>0.5</v>
      </c>
      <c r="XK41">
        <f t="shared" si="456"/>
        <v>2</v>
      </c>
      <c r="XM41">
        <f t="shared" si="482"/>
        <v>0</v>
      </c>
      <c r="XN41">
        <f t="shared" si="457"/>
        <v>0</v>
      </c>
      <c r="XO41" s="1">
        <f t="shared" si="458"/>
        <v>1</v>
      </c>
      <c r="XP41">
        <f t="shared" si="459"/>
        <v>1</v>
      </c>
      <c r="XR41">
        <f t="shared" si="460"/>
        <v>0</v>
      </c>
    </row>
    <row r="42" spans="4:642">
      <c r="D42" s="4">
        <f t="shared" si="118"/>
        <v>0</v>
      </c>
      <c r="E42" s="4">
        <f t="shared" si="119"/>
        <v>0</v>
      </c>
      <c r="F42" s="4">
        <f t="shared" si="120"/>
        <v>0</v>
      </c>
      <c r="G42" s="4">
        <f t="shared" si="121"/>
        <v>0</v>
      </c>
      <c r="H42" s="4">
        <f t="shared" si="122"/>
        <v>0</v>
      </c>
      <c r="I42" s="4">
        <f t="shared" si="123"/>
        <v>0</v>
      </c>
      <c r="J42" s="4">
        <f t="shared" si="124"/>
        <v>0</v>
      </c>
      <c r="K42" s="4">
        <f t="shared" si="125"/>
        <v>0</v>
      </c>
      <c r="L42" s="4">
        <f t="shared" si="126"/>
        <v>0</v>
      </c>
      <c r="M42" s="4">
        <f t="shared" si="314"/>
        <v>0</v>
      </c>
      <c r="N42" s="4">
        <f t="shared" si="127"/>
        <v>0</v>
      </c>
      <c r="O42" s="4">
        <f t="shared" si="128"/>
        <v>0</v>
      </c>
      <c r="P42" s="4">
        <f t="shared" si="129"/>
        <v>0</v>
      </c>
      <c r="Q42" s="4">
        <f t="shared" si="130"/>
        <v>0</v>
      </c>
      <c r="R42" s="4">
        <f t="shared" si="131"/>
        <v>0</v>
      </c>
      <c r="S42" s="4">
        <f t="shared" si="132"/>
        <v>0</v>
      </c>
      <c r="T42" s="4">
        <f t="shared" si="133"/>
        <v>0</v>
      </c>
      <c r="U42" s="4">
        <f t="shared" si="134"/>
        <v>0</v>
      </c>
      <c r="V42" s="4">
        <f t="shared" si="135"/>
        <v>0</v>
      </c>
      <c r="W42" s="4">
        <f t="shared" si="136"/>
        <v>0</v>
      </c>
      <c r="X42" s="4">
        <f t="shared" si="137"/>
        <v>0</v>
      </c>
      <c r="Y42" s="4">
        <f t="shared" si="138"/>
        <v>19</v>
      </c>
      <c r="Z42" s="4">
        <f t="shared" si="139"/>
        <v>0</v>
      </c>
      <c r="AA42" s="4">
        <f t="shared" si="140"/>
        <v>13</v>
      </c>
      <c r="AB42" s="4">
        <f t="shared" si="141"/>
        <v>0</v>
      </c>
      <c r="AC42" s="4">
        <f t="shared" si="142"/>
        <v>0</v>
      </c>
      <c r="AD42" s="4">
        <f t="shared" si="143"/>
        <v>0</v>
      </c>
      <c r="AE42" s="4">
        <f t="shared" si="144"/>
        <v>0</v>
      </c>
      <c r="AF42" s="4">
        <f t="shared" si="145"/>
        <v>0</v>
      </c>
      <c r="AG42" s="4">
        <f t="shared" si="146"/>
        <v>0</v>
      </c>
      <c r="AH42" s="4">
        <f t="shared" si="147"/>
        <v>0</v>
      </c>
      <c r="AI42" s="4">
        <f t="shared" si="148"/>
        <v>0</v>
      </c>
      <c r="AJ42" s="4">
        <f t="shared" si="149"/>
        <v>0</v>
      </c>
      <c r="AK42" s="4">
        <f t="shared" si="150"/>
        <v>0</v>
      </c>
      <c r="AL42" s="4">
        <f t="shared" si="151"/>
        <v>0</v>
      </c>
      <c r="AM42" s="4">
        <f t="shared" si="152"/>
        <v>0</v>
      </c>
      <c r="AN42" s="4">
        <f t="shared" si="153"/>
        <v>16</v>
      </c>
      <c r="AO42" s="4">
        <f t="shared" si="154"/>
        <v>0</v>
      </c>
      <c r="AP42" s="4">
        <f t="shared" si="155"/>
        <v>15</v>
      </c>
      <c r="AQ42" s="4">
        <f t="shared" si="156"/>
        <v>0</v>
      </c>
      <c r="AR42" s="4">
        <f t="shared" si="157"/>
        <v>0</v>
      </c>
      <c r="AS42" s="4">
        <f t="shared" si="158"/>
        <v>0</v>
      </c>
      <c r="AT42" s="4">
        <f t="shared" si="159"/>
        <v>0</v>
      </c>
      <c r="AU42" s="4">
        <f t="shared" si="160"/>
        <v>19</v>
      </c>
      <c r="AV42" s="4">
        <f t="shared" si="161"/>
        <v>0</v>
      </c>
      <c r="AW42" s="4">
        <f t="shared" si="162"/>
        <v>0</v>
      </c>
      <c r="AX42" s="4">
        <f t="shared" si="163"/>
        <v>0</v>
      </c>
      <c r="AY42" s="4">
        <f t="shared" si="164"/>
        <v>16</v>
      </c>
      <c r="AZ42" s="4">
        <f t="shared" si="165"/>
        <v>0</v>
      </c>
      <c r="BA42" s="4">
        <f t="shared" si="166"/>
        <v>0</v>
      </c>
      <c r="BB42" s="4">
        <f t="shared" si="167"/>
        <v>0</v>
      </c>
      <c r="BC42" s="4">
        <f t="shared" si="168"/>
        <v>0</v>
      </c>
      <c r="BD42" s="4">
        <f t="shared" si="169"/>
        <v>0</v>
      </c>
      <c r="BE42" s="4">
        <f t="shared" si="170"/>
        <v>0</v>
      </c>
      <c r="BF42" s="4">
        <f t="shared" si="171"/>
        <v>0</v>
      </c>
      <c r="BG42" s="4">
        <f t="shared" si="172"/>
        <v>0</v>
      </c>
      <c r="BH42" s="4">
        <f t="shared" si="173"/>
        <v>0</v>
      </c>
      <c r="BI42" s="4">
        <f t="shared" si="174"/>
        <v>0</v>
      </c>
      <c r="BJ42" s="4">
        <f t="shared" si="175"/>
        <v>0</v>
      </c>
      <c r="BK42" s="4">
        <f t="shared" si="315"/>
        <v>16.333333333333332</v>
      </c>
      <c r="BL42" s="4">
        <f t="shared" si="316"/>
        <v>16.779661016949152</v>
      </c>
      <c r="BM42" s="4">
        <f t="shared" si="317"/>
        <v>23.491525423728813</v>
      </c>
      <c r="BN42" s="4">
        <f t="shared" si="318"/>
        <v>10.067796610169491</v>
      </c>
      <c r="BO42" s="4">
        <f t="shared" si="319"/>
        <v>16.779661016949152</v>
      </c>
      <c r="BP42" s="4">
        <f t="shared" si="320"/>
        <v>990</v>
      </c>
      <c r="BQ42" s="4">
        <f>COUNTIFS($NG42:$NL$206,EF$1)</f>
        <v>12</v>
      </c>
      <c r="BR42" s="4">
        <f>COUNTIFS($NG42:$NL$206,EG$1)</f>
        <v>21</v>
      </c>
      <c r="BS42" s="4">
        <f>COUNTIFS($NG42:$NL$206,EH$1)</f>
        <v>18</v>
      </c>
      <c r="BT42" s="4">
        <f>COUNTIFS($NG42:$NL$206,EI$1)</f>
        <v>19</v>
      </c>
      <c r="BU42" s="4">
        <f>COUNTIFS($NG42:$NL$206,EJ$1)</f>
        <v>21</v>
      </c>
      <c r="BV42" s="4">
        <f>COUNTIFS($NG42:$NL$206,EK$1)</f>
        <v>16</v>
      </c>
      <c r="BW42" s="4">
        <f>COUNTIFS($NG42:$NL$206,EL$1)</f>
        <v>12</v>
      </c>
      <c r="BX42" s="4">
        <f>COUNTIFS($NG42:$NL$206,EM$1)</f>
        <v>14</v>
      </c>
      <c r="BY42" s="4">
        <f>COUNTIFS($NG42:$NL$206,EN$1)</f>
        <v>24</v>
      </c>
      <c r="BZ42" s="4">
        <f>COUNTIFS($NG42:$NL$206,EO$1)</f>
        <v>22</v>
      </c>
      <c r="CA42" s="4">
        <f>COUNTIFS($NG42:$NL$206,EP$1)</f>
        <v>22</v>
      </c>
      <c r="CB42" s="4">
        <f>COUNTIFS($NG42:$NL$206,EQ$1)</f>
        <v>21</v>
      </c>
      <c r="CC42" s="4">
        <f>COUNTIFS($NG42:$NL$206,ER$1)</f>
        <v>10</v>
      </c>
      <c r="CD42" s="4">
        <f>COUNTIFS($NG42:$NL$206,ES$1)</f>
        <v>14</v>
      </c>
      <c r="CE42" s="4">
        <f>COUNTIFS($NG42:$NL$206,ET$1)</f>
        <v>17</v>
      </c>
      <c r="CF42" s="4">
        <f>COUNTIFS($NG42:$NL$206,EU$1)</f>
        <v>14</v>
      </c>
      <c r="CG42" s="4">
        <f>COUNTIFS($NG42:$NL$206,EV$1)</f>
        <v>25</v>
      </c>
      <c r="CH42" s="4">
        <f>COUNTIFS($NG42:$NL$206,EW$1)</f>
        <v>12</v>
      </c>
      <c r="CI42" s="4">
        <f>COUNTIFS($NG42:$NL$206,EX$1)</f>
        <v>21</v>
      </c>
      <c r="CJ42" s="4">
        <f>COUNTIFS($NG42:$NL$206,EY$1)</f>
        <v>15</v>
      </c>
      <c r="CK42" s="4">
        <f>COUNTIFS($NG42:$NL$206,EZ$1)</f>
        <v>18</v>
      </c>
      <c r="CL42" s="4">
        <f>COUNTIFS($NG42:$NL$206,FA$1)</f>
        <v>19</v>
      </c>
      <c r="CM42" s="4">
        <f>COUNTIFS($NG42:$NL$206,FB$1)</f>
        <v>14</v>
      </c>
      <c r="CN42" s="4">
        <f>COUNTIFS($NG42:$NL$206,FC$1)</f>
        <v>13</v>
      </c>
      <c r="CO42" s="4">
        <f>COUNTIFS($NG42:$NL$206,FD$1)</f>
        <v>19</v>
      </c>
      <c r="CP42" s="4">
        <f>COUNTIFS($NG42:$NL$206,FE$1)</f>
        <v>13</v>
      </c>
      <c r="CQ42" s="4">
        <f>COUNTIFS($NG42:$NL$206,FF$1)</f>
        <v>23</v>
      </c>
      <c r="CR42" s="4">
        <f>COUNTIFS($NG42:$NL$206,FG$1)</f>
        <v>19</v>
      </c>
      <c r="CS42" s="4">
        <f>COUNTIFS($NG42:$NL$206,FH$1)</f>
        <v>18</v>
      </c>
      <c r="CT42" s="4">
        <f>COUNTIFS($NG42:$NL$206,FI$1)</f>
        <v>21</v>
      </c>
      <c r="CU42" s="4">
        <f>COUNTIFS($NG42:$NL$206,FJ$1)</f>
        <v>21</v>
      </c>
      <c r="CV42" s="4">
        <f>COUNTIFS($NG42:$NL$206,FK$1)</f>
        <v>11</v>
      </c>
      <c r="CW42" s="4">
        <f>COUNTIFS($NG42:$NL$206,FL$1)</f>
        <v>12</v>
      </c>
      <c r="CX42" s="4">
        <f>COUNTIFS($NG42:$NL$206,FM$1)</f>
        <v>17</v>
      </c>
      <c r="CY42" s="4">
        <f>COUNTIFS($NG42:$NL$206,FN$1)</f>
        <v>18</v>
      </c>
      <c r="CZ42" s="4">
        <f>COUNTIFS($NG42:$NL$206,FO$1)</f>
        <v>11</v>
      </c>
      <c r="DA42" s="4">
        <f>COUNTIFS($NG42:$NL$206,FP$1)</f>
        <v>16</v>
      </c>
      <c r="DB42" s="4">
        <f>COUNTIFS($NG42:$NL$206,FQ$1)</f>
        <v>14</v>
      </c>
      <c r="DC42" s="4">
        <f>COUNTIFS($NG42:$NL$206,FR$1)</f>
        <v>15</v>
      </c>
      <c r="DD42" s="4">
        <f>COUNTIFS($NG42:$NL$206,FS$1)</f>
        <v>11</v>
      </c>
      <c r="DE42" s="4">
        <f>COUNTIFS($NG42:$NL$206,FT$1)</f>
        <v>19</v>
      </c>
      <c r="DF42" s="4">
        <f>COUNTIFS($NG42:$NL$206,FU$1)</f>
        <v>16</v>
      </c>
      <c r="DG42" s="4">
        <f>COUNTIFS($NG42:$NL$206,FV$1)</f>
        <v>16</v>
      </c>
      <c r="DH42" s="4">
        <f>COUNTIFS($NG42:$NL$206,FW$1)</f>
        <v>19</v>
      </c>
      <c r="DI42" s="4">
        <f>COUNTIFS($NG42:$NL$206,FX$1)</f>
        <v>19</v>
      </c>
      <c r="DJ42" s="4">
        <f>COUNTIFS($NG42:$NL$206,FY$1)</f>
        <v>17</v>
      </c>
      <c r="DK42" s="4">
        <f>COUNTIFS($NG42:$NL$206,FZ$1)</f>
        <v>9</v>
      </c>
      <c r="DL42" s="4">
        <f>COUNTIFS($NG42:$NL$206,GA$1)</f>
        <v>16</v>
      </c>
      <c r="DM42" s="4">
        <f>COUNTIFS($NG42:$NL$206,GB$1)</f>
        <v>10</v>
      </c>
      <c r="DN42" s="4">
        <f>COUNTIFS($NG42:$NL$206,GC$1)</f>
        <v>22</v>
      </c>
      <c r="DO42" s="4">
        <f>COUNTIFS($NG42:$NL$206,GD$1)</f>
        <v>10</v>
      </c>
      <c r="DP42" s="4">
        <f>COUNTIFS($NG42:$NL$206,GE$1)</f>
        <v>23</v>
      </c>
      <c r="DQ42" s="4">
        <f>COUNTIFS($NG42:$NL$206,GF$1)</f>
        <v>15</v>
      </c>
      <c r="DR42" s="4">
        <f>COUNTIFS($NG42:$NL$206,GG$1)</f>
        <v>12</v>
      </c>
      <c r="DS42" s="4">
        <f>COUNTIFS($NG42:$NL$206,GH$1)</f>
        <v>21</v>
      </c>
      <c r="DT42" s="4">
        <f>COUNTIFS($NG42:$NL$206,GI$1)</f>
        <v>14</v>
      </c>
      <c r="DU42" s="4">
        <f>COUNTIFS($NG42:$NL$206,GJ$1)</f>
        <v>17</v>
      </c>
      <c r="DV42" s="4">
        <f>COUNTIFS($NG42:$NL$206,GK$1)</f>
        <v>20</v>
      </c>
      <c r="DW42" s="4">
        <f>COUNTIFS($NG42:$NL$206,GL$1)</f>
        <v>22</v>
      </c>
      <c r="DZ42" s="4">
        <f t="shared" si="550"/>
        <v>38</v>
      </c>
      <c r="EA42" s="4">
        <f t="shared" si="551"/>
        <v>21</v>
      </c>
      <c r="EB42" s="4">
        <f t="shared" si="552"/>
        <v>13</v>
      </c>
      <c r="EC42" s="4">
        <f t="shared" si="553"/>
        <v>3</v>
      </c>
      <c r="ED42" s="4">
        <f t="shared" si="554"/>
        <v>1</v>
      </c>
      <c r="EF42" s="4">
        <f t="shared" ref="EF42:GL42" si="722">COUNTIFS($NG42:$NL51,EF$1)</f>
        <v>0</v>
      </c>
      <c r="EG42" s="4">
        <f t="shared" si="722"/>
        <v>2</v>
      </c>
      <c r="EH42" s="4">
        <f t="shared" si="722"/>
        <v>2</v>
      </c>
      <c r="EI42" s="4">
        <f t="shared" si="722"/>
        <v>1</v>
      </c>
      <c r="EJ42" s="4">
        <f t="shared" si="722"/>
        <v>1</v>
      </c>
      <c r="EK42" s="4">
        <f t="shared" si="722"/>
        <v>1</v>
      </c>
      <c r="EL42" s="4">
        <f t="shared" si="722"/>
        <v>0</v>
      </c>
      <c r="EM42" s="4">
        <f t="shared" si="722"/>
        <v>0</v>
      </c>
      <c r="EN42" s="4">
        <f t="shared" si="722"/>
        <v>2</v>
      </c>
      <c r="EO42" s="4">
        <f t="shared" si="722"/>
        <v>0</v>
      </c>
      <c r="EP42" s="4">
        <f t="shared" si="722"/>
        <v>2</v>
      </c>
      <c r="EQ42" s="4">
        <f t="shared" si="722"/>
        <v>1</v>
      </c>
      <c r="ER42" s="4">
        <f t="shared" si="722"/>
        <v>0</v>
      </c>
      <c r="ES42" s="4">
        <f t="shared" si="722"/>
        <v>0</v>
      </c>
      <c r="ET42" s="4">
        <f t="shared" si="722"/>
        <v>1</v>
      </c>
      <c r="EU42" s="4">
        <f t="shared" si="722"/>
        <v>1</v>
      </c>
      <c r="EV42" s="4">
        <f t="shared" si="722"/>
        <v>2</v>
      </c>
      <c r="EW42" s="4">
        <f t="shared" si="722"/>
        <v>1</v>
      </c>
      <c r="EX42" s="4">
        <f t="shared" si="722"/>
        <v>3</v>
      </c>
      <c r="EY42" s="4">
        <f t="shared" si="722"/>
        <v>1</v>
      </c>
      <c r="EZ42" s="4">
        <f t="shared" si="722"/>
        <v>2</v>
      </c>
      <c r="FA42" s="4">
        <f t="shared" si="722"/>
        <v>1</v>
      </c>
      <c r="FB42" s="4">
        <f t="shared" si="722"/>
        <v>1</v>
      </c>
      <c r="FC42" s="4">
        <f t="shared" si="722"/>
        <v>3</v>
      </c>
      <c r="FD42" s="4">
        <f t="shared" si="722"/>
        <v>0</v>
      </c>
      <c r="FE42" s="4">
        <f t="shared" si="722"/>
        <v>0</v>
      </c>
      <c r="FF42" s="4">
        <f t="shared" si="722"/>
        <v>1</v>
      </c>
      <c r="FG42" s="4">
        <f t="shared" si="722"/>
        <v>0</v>
      </c>
      <c r="FH42" s="4">
        <f t="shared" si="722"/>
        <v>1</v>
      </c>
      <c r="FI42" s="4">
        <f t="shared" si="722"/>
        <v>1</v>
      </c>
      <c r="FJ42" s="4">
        <f t="shared" si="722"/>
        <v>1</v>
      </c>
      <c r="FK42" s="4">
        <f t="shared" si="722"/>
        <v>0</v>
      </c>
      <c r="FL42" s="4">
        <f t="shared" si="722"/>
        <v>0</v>
      </c>
      <c r="FM42" s="4">
        <f t="shared" si="722"/>
        <v>0</v>
      </c>
      <c r="FN42" s="4">
        <f t="shared" si="722"/>
        <v>2</v>
      </c>
      <c r="FO42" s="4">
        <f t="shared" si="722"/>
        <v>1</v>
      </c>
      <c r="FP42" s="4">
        <f t="shared" si="722"/>
        <v>4</v>
      </c>
      <c r="FQ42" s="4">
        <f t="shared" si="722"/>
        <v>0</v>
      </c>
      <c r="FR42" s="4">
        <f t="shared" si="722"/>
        <v>1</v>
      </c>
      <c r="FS42" s="4">
        <f t="shared" si="722"/>
        <v>0</v>
      </c>
      <c r="FT42" s="4">
        <f t="shared" si="722"/>
        <v>2</v>
      </c>
      <c r="FU42" s="4">
        <f t="shared" si="722"/>
        <v>0</v>
      </c>
      <c r="FV42" s="4">
        <f t="shared" si="722"/>
        <v>0</v>
      </c>
      <c r="FW42" s="4">
        <f t="shared" si="722"/>
        <v>1</v>
      </c>
      <c r="FX42" s="4">
        <f t="shared" si="722"/>
        <v>2</v>
      </c>
      <c r="FY42" s="4">
        <f t="shared" si="722"/>
        <v>0</v>
      </c>
      <c r="FZ42" s="4">
        <f t="shared" si="722"/>
        <v>2</v>
      </c>
      <c r="GA42" s="4">
        <f t="shared" si="722"/>
        <v>2</v>
      </c>
      <c r="GB42" s="4">
        <f t="shared" si="722"/>
        <v>0</v>
      </c>
      <c r="GC42" s="4">
        <f t="shared" si="722"/>
        <v>1</v>
      </c>
      <c r="GD42" s="4">
        <f t="shared" si="722"/>
        <v>1</v>
      </c>
      <c r="GE42" s="4">
        <f t="shared" si="722"/>
        <v>3</v>
      </c>
      <c r="GF42" s="4">
        <f t="shared" si="722"/>
        <v>2</v>
      </c>
      <c r="GG42" s="4">
        <f t="shared" si="722"/>
        <v>1</v>
      </c>
      <c r="GH42" s="4">
        <f t="shared" si="722"/>
        <v>0</v>
      </c>
      <c r="GI42" s="4">
        <f t="shared" si="722"/>
        <v>2</v>
      </c>
      <c r="GJ42" s="4">
        <f t="shared" si="722"/>
        <v>0</v>
      </c>
      <c r="GK42" s="4">
        <f t="shared" si="722"/>
        <v>1</v>
      </c>
      <c r="GL42" s="4">
        <f t="shared" si="722"/>
        <v>0</v>
      </c>
      <c r="GM42">
        <f t="shared" si="556"/>
        <v>60</v>
      </c>
      <c r="GO42">
        <f t="shared" si="326"/>
        <v>0</v>
      </c>
      <c r="GP42">
        <f t="shared" si="508"/>
        <v>0</v>
      </c>
      <c r="GQ42">
        <f t="shared" si="712"/>
        <v>0</v>
      </c>
      <c r="GR42">
        <f t="shared" si="510"/>
        <v>0</v>
      </c>
      <c r="GS42">
        <f t="shared" si="511"/>
        <v>0</v>
      </c>
      <c r="GT42">
        <f t="shared" si="512"/>
        <v>0</v>
      </c>
      <c r="GU42">
        <f t="shared" si="513"/>
        <v>0</v>
      </c>
      <c r="GV42" s="1">
        <f t="shared" si="329"/>
        <v>3</v>
      </c>
      <c r="GW42">
        <f t="shared" si="330"/>
        <v>0</v>
      </c>
      <c r="GX42">
        <f t="shared" si="181"/>
        <v>0</v>
      </c>
      <c r="GY42">
        <f t="shared" si="182"/>
        <v>0</v>
      </c>
      <c r="GZ42">
        <f t="shared" si="183"/>
        <v>0</v>
      </c>
      <c r="HA42">
        <f t="shared" si="184"/>
        <v>0</v>
      </c>
      <c r="HB42">
        <f t="shared" si="185"/>
        <v>0</v>
      </c>
      <c r="HC42">
        <f t="shared" si="186"/>
        <v>0</v>
      </c>
      <c r="HD42">
        <f t="shared" si="187"/>
        <v>0</v>
      </c>
      <c r="HE42">
        <f t="shared" si="188"/>
        <v>0</v>
      </c>
      <c r="HF42">
        <f t="shared" si="189"/>
        <v>0</v>
      </c>
      <c r="HG42">
        <f t="shared" si="190"/>
        <v>0</v>
      </c>
      <c r="HH42">
        <f t="shared" si="191"/>
        <v>0</v>
      </c>
      <c r="HI42">
        <f t="shared" si="192"/>
        <v>0</v>
      </c>
      <c r="HJ42">
        <f t="shared" si="193"/>
        <v>0</v>
      </c>
      <c r="HK42">
        <f t="shared" si="194"/>
        <v>0</v>
      </c>
      <c r="HL42">
        <f t="shared" si="195"/>
        <v>0</v>
      </c>
      <c r="HM42">
        <f t="shared" si="196"/>
        <v>0</v>
      </c>
      <c r="HN42">
        <f t="shared" si="197"/>
        <v>0</v>
      </c>
      <c r="HO42">
        <f t="shared" si="198"/>
        <v>0</v>
      </c>
      <c r="HP42">
        <f t="shared" si="199"/>
        <v>0</v>
      </c>
      <c r="HQ42">
        <f t="shared" si="200"/>
        <v>0</v>
      </c>
      <c r="HR42">
        <f t="shared" si="201"/>
        <v>0</v>
      </c>
      <c r="HS42">
        <f t="shared" si="202"/>
        <v>0</v>
      </c>
      <c r="HT42">
        <f t="shared" si="668"/>
        <v>0</v>
      </c>
      <c r="HU42">
        <f t="shared" si="204"/>
        <v>0</v>
      </c>
      <c r="HV42">
        <f t="shared" si="205"/>
        <v>0</v>
      </c>
      <c r="HW42">
        <f t="shared" si="206"/>
        <v>0</v>
      </c>
      <c r="HX42">
        <f t="shared" si="207"/>
        <v>0</v>
      </c>
      <c r="HY42">
        <f t="shared" si="208"/>
        <v>0</v>
      </c>
      <c r="HZ42">
        <f t="shared" si="209"/>
        <v>0</v>
      </c>
      <c r="IA42">
        <f t="shared" si="210"/>
        <v>0</v>
      </c>
      <c r="IB42">
        <f t="shared" si="211"/>
        <v>0</v>
      </c>
      <c r="IC42">
        <f t="shared" si="212"/>
        <v>0</v>
      </c>
      <c r="ID42">
        <f t="shared" si="213"/>
        <v>1</v>
      </c>
      <c r="IE42">
        <f t="shared" si="214"/>
        <v>0</v>
      </c>
      <c r="IF42">
        <f t="shared" si="215"/>
        <v>0</v>
      </c>
      <c r="IG42">
        <f t="shared" si="216"/>
        <v>0</v>
      </c>
      <c r="IH42">
        <f t="shared" si="217"/>
        <v>0</v>
      </c>
      <c r="II42">
        <f t="shared" si="218"/>
        <v>0</v>
      </c>
      <c r="IJ42">
        <f t="shared" si="219"/>
        <v>0</v>
      </c>
      <c r="IK42">
        <f t="shared" si="220"/>
        <v>0</v>
      </c>
      <c r="IL42">
        <f t="shared" si="221"/>
        <v>0</v>
      </c>
      <c r="IM42">
        <f t="shared" si="222"/>
        <v>0</v>
      </c>
      <c r="IN42">
        <f t="shared" si="223"/>
        <v>0</v>
      </c>
      <c r="IO42">
        <f t="shared" si="224"/>
        <v>0</v>
      </c>
      <c r="IP42">
        <f t="shared" si="225"/>
        <v>0</v>
      </c>
      <c r="IQ42">
        <f t="shared" si="669"/>
        <v>0</v>
      </c>
      <c r="IR42">
        <f t="shared" si="227"/>
        <v>0</v>
      </c>
      <c r="IS42">
        <f t="shared" si="228"/>
        <v>0</v>
      </c>
      <c r="IT42">
        <f t="shared" si="229"/>
        <v>0</v>
      </c>
      <c r="IU42">
        <f t="shared" si="230"/>
        <v>0</v>
      </c>
      <c r="IV42">
        <f t="shared" si="231"/>
        <v>0</v>
      </c>
      <c r="IW42">
        <f t="shared" si="232"/>
        <v>0</v>
      </c>
      <c r="IX42">
        <f t="shared" si="233"/>
        <v>0</v>
      </c>
      <c r="IY42">
        <f t="shared" si="234"/>
        <v>1</v>
      </c>
      <c r="IZ42">
        <f t="shared" si="235"/>
        <v>0</v>
      </c>
      <c r="JA42">
        <f t="shared" si="236"/>
        <v>0</v>
      </c>
      <c r="JB42">
        <f t="shared" si="331"/>
        <v>0</v>
      </c>
      <c r="JC42">
        <f t="shared" si="332"/>
        <v>0</v>
      </c>
      <c r="JF42">
        <f t="shared" si="333"/>
        <v>0</v>
      </c>
      <c r="JG42">
        <f t="shared" si="334"/>
        <v>0</v>
      </c>
      <c r="JH42">
        <f t="shared" si="335"/>
        <v>0</v>
      </c>
      <c r="JI42">
        <f t="shared" si="336"/>
        <v>0</v>
      </c>
      <c r="JJ42">
        <f t="shared" si="337"/>
        <v>0</v>
      </c>
      <c r="JK42">
        <f t="shared" si="338"/>
        <v>0</v>
      </c>
      <c r="JL42">
        <f t="shared" si="339"/>
        <v>0</v>
      </c>
      <c r="JM42">
        <f t="shared" si="340"/>
        <v>0</v>
      </c>
      <c r="JN42">
        <f t="shared" si="341"/>
        <v>0</v>
      </c>
      <c r="JO42">
        <f t="shared" si="342"/>
        <v>0</v>
      </c>
      <c r="JP42">
        <f t="shared" si="343"/>
        <v>0</v>
      </c>
      <c r="JQ42">
        <f t="shared" si="344"/>
        <v>0</v>
      </c>
      <c r="JR42">
        <f t="shared" si="345"/>
        <v>0</v>
      </c>
      <c r="JS42">
        <f t="shared" si="346"/>
        <v>0</v>
      </c>
      <c r="JT42">
        <f t="shared" si="347"/>
        <v>0</v>
      </c>
      <c r="JU42">
        <f t="shared" si="348"/>
        <v>0</v>
      </c>
      <c r="JV42">
        <f t="shared" si="349"/>
        <v>0</v>
      </c>
      <c r="JW42">
        <f t="shared" si="350"/>
        <v>0</v>
      </c>
      <c r="JX42">
        <f t="shared" si="351"/>
        <v>0</v>
      </c>
      <c r="JY42">
        <f t="shared" si="352"/>
        <v>0</v>
      </c>
      <c r="JZ42">
        <f t="shared" si="353"/>
        <v>0</v>
      </c>
      <c r="KA42">
        <f t="shared" si="354"/>
        <v>1</v>
      </c>
      <c r="KB42">
        <f t="shared" si="355"/>
        <v>0</v>
      </c>
      <c r="KC42">
        <f t="shared" si="356"/>
        <v>0</v>
      </c>
      <c r="KD42">
        <f t="shared" si="357"/>
        <v>0</v>
      </c>
      <c r="KE42">
        <f t="shared" si="358"/>
        <v>0</v>
      </c>
      <c r="KF42">
        <f t="shared" si="359"/>
        <v>0</v>
      </c>
      <c r="KG42">
        <f t="shared" si="360"/>
        <v>0</v>
      </c>
      <c r="KH42">
        <f t="shared" si="361"/>
        <v>0</v>
      </c>
      <c r="KI42">
        <f t="shared" si="362"/>
        <v>0</v>
      </c>
      <c r="KJ42">
        <f t="shared" si="363"/>
        <v>0</v>
      </c>
      <c r="KK42">
        <f t="shared" si="364"/>
        <v>0</v>
      </c>
      <c r="KL42">
        <f t="shared" si="365"/>
        <v>0</v>
      </c>
      <c r="KM42">
        <f t="shared" si="366"/>
        <v>0</v>
      </c>
      <c r="KN42">
        <f t="shared" si="367"/>
        <v>0</v>
      </c>
      <c r="KO42">
        <f t="shared" si="368"/>
        <v>0</v>
      </c>
      <c r="KP42">
        <f t="shared" si="369"/>
        <v>0</v>
      </c>
      <c r="KQ42">
        <f t="shared" si="370"/>
        <v>0</v>
      </c>
      <c r="KR42">
        <f t="shared" si="371"/>
        <v>1</v>
      </c>
      <c r="KS42">
        <f t="shared" si="372"/>
        <v>0</v>
      </c>
      <c r="KT42">
        <f t="shared" si="373"/>
        <v>0</v>
      </c>
      <c r="KU42">
        <f t="shared" si="374"/>
        <v>0</v>
      </c>
      <c r="KV42">
        <f t="shared" si="375"/>
        <v>0</v>
      </c>
      <c r="KW42">
        <f t="shared" si="376"/>
        <v>1</v>
      </c>
      <c r="KX42">
        <f t="shared" si="377"/>
        <v>0</v>
      </c>
      <c r="KY42">
        <f t="shared" si="378"/>
        <v>0</v>
      </c>
      <c r="KZ42">
        <f t="shared" si="379"/>
        <v>0</v>
      </c>
      <c r="LA42">
        <f t="shared" si="380"/>
        <v>0</v>
      </c>
      <c r="LB42">
        <f t="shared" si="381"/>
        <v>0</v>
      </c>
      <c r="LC42">
        <f t="shared" si="382"/>
        <v>0</v>
      </c>
      <c r="LD42">
        <f t="shared" si="383"/>
        <v>0</v>
      </c>
      <c r="LE42">
        <f t="shared" si="384"/>
        <v>0</v>
      </c>
      <c r="LF42">
        <f t="shared" si="385"/>
        <v>0</v>
      </c>
      <c r="LG42">
        <f t="shared" si="386"/>
        <v>0</v>
      </c>
      <c r="LH42">
        <f t="shared" si="387"/>
        <v>0</v>
      </c>
      <c r="LI42">
        <f t="shared" si="388"/>
        <v>0</v>
      </c>
      <c r="LJ42">
        <f t="shared" si="389"/>
        <v>0</v>
      </c>
      <c r="LK42">
        <f t="shared" si="390"/>
        <v>0</v>
      </c>
      <c r="LL42">
        <f t="shared" si="391"/>
        <v>0</v>
      </c>
      <c r="LN42">
        <f t="shared" si="392"/>
        <v>3</v>
      </c>
      <c r="LQ42">
        <f t="shared" ref="LQ42:LR42" si="723">COUNTIFS($NG43:$NL52,NG52)</f>
        <v>2</v>
      </c>
      <c r="LR42">
        <f t="shared" si="723"/>
        <v>3</v>
      </c>
      <c r="LS42">
        <f t="shared" si="466"/>
        <v>3</v>
      </c>
      <c r="LT42">
        <f t="shared" si="467"/>
        <v>3</v>
      </c>
      <c r="LU42">
        <f t="shared" si="692"/>
        <v>1</v>
      </c>
      <c r="LV42">
        <f t="shared" si="394"/>
        <v>1</v>
      </c>
      <c r="LX42" s="5">
        <f t="shared" ref="LX42:MC42" si="724">COUNTIFS($NG42:$NL51,NG52)</f>
        <v>1</v>
      </c>
      <c r="LY42" s="5">
        <f t="shared" si="724"/>
        <v>2</v>
      </c>
      <c r="LZ42" s="5">
        <f t="shared" si="724"/>
        <v>2</v>
      </c>
      <c r="MA42" s="5">
        <f t="shared" si="724"/>
        <v>3</v>
      </c>
      <c r="MB42" s="5">
        <f t="shared" si="724"/>
        <v>0</v>
      </c>
      <c r="MC42" s="5">
        <f t="shared" si="724"/>
        <v>0</v>
      </c>
      <c r="MD42" s="5"/>
      <c r="ME42" s="5">
        <f t="shared" si="395"/>
        <v>0</v>
      </c>
      <c r="MF42" s="5">
        <f t="shared" si="396"/>
        <v>0</v>
      </c>
      <c r="MG42" s="5">
        <f t="shared" si="469"/>
        <v>0</v>
      </c>
      <c r="MH42" s="5">
        <f t="shared" si="470"/>
        <v>1</v>
      </c>
      <c r="MI42" s="5">
        <f t="shared" si="397"/>
        <v>0</v>
      </c>
      <c r="MJ42" s="5">
        <f t="shared" si="398"/>
        <v>0</v>
      </c>
      <c r="MK42" s="5"/>
      <c r="ML42" s="20">
        <f t="shared" si="471"/>
        <v>1</v>
      </c>
      <c r="MN42" s="4">
        <f t="shared" si="499"/>
        <v>0</v>
      </c>
      <c r="MO42" s="4">
        <f t="shared" si="500"/>
        <v>0</v>
      </c>
      <c r="MP42" s="4">
        <f t="shared" si="501"/>
        <v>0</v>
      </c>
      <c r="MQ42" s="4">
        <f t="shared" si="502"/>
        <v>3</v>
      </c>
      <c r="MR42" s="4">
        <f t="shared" si="503"/>
        <v>0</v>
      </c>
      <c r="MS42" s="4">
        <f t="shared" si="504"/>
        <v>0</v>
      </c>
      <c r="MU42">
        <f t="shared" si="683"/>
        <v>0</v>
      </c>
      <c r="MV42">
        <f t="shared" si="684"/>
        <v>0</v>
      </c>
      <c r="MW42">
        <f t="shared" si="672"/>
        <v>0</v>
      </c>
      <c r="MX42">
        <f t="shared" si="685"/>
        <v>0</v>
      </c>
      <c r="MY42">
        <f t="shared" si="686"/>
        <v>1</v>
      </c>
      <c r="MZ42">
        <f t="shared" si="687"/>
        <v>1</v>
      </c>
      <c r="NA42">
        <f t="shared" si="402"/>
        <v>2</v>
      </c>
      <c r="NB42">
        <f t="shared" si="403"/>
        <v>2</v>
      </c>
      <c r="NC42">
        <f t="shared" si="404"/>
        <v>0</v>
      </c>
      <c r="ND42">
        <f t="shared" si="405"/>
        <v>42</v>
      </c>
      <c r="NE42">
        <f>COUNTIFS(RN$2:RN$206,ND42)</f>
        <v>0</v>
      </c>
      <c r="NG42" s="16">
        <v>22</v>
      </c>
      <c r="NH42" s="16">
        <v>24</v>
      </c>
      <c r="NI42" s="16">
        <v>37</v>
      </c>
      <c r="NJ42" s="16">
        <v>39</v>
      </c>
      <c r="NK42" s="16">
        <v>44</v>
      </c>
      <c r="NL42" s="16">
        <v>48</v>
      </c>
      <c r="NM42" s="16"/>
      <c r="NN42" s="32">
        <f t="shared" si="406"/>
        <v>0</v>
      </c>
      <c r="NO42" s="1">
        <f t="shared" si="407"/>
        <v>1</v>
      </c>
      <c r="NP42" s="30">
        <f t="shared" si="408"/>
        <v>1</v>
      </c>
      <c r="NQ42" s="16"/>
      <c r="NR42" s="1">
        <f t="shared" si="409"/>
        <v>2</v>
      </c>
      <c r="NS42" s="1">
        <f t="shared" si="410"/>
        <v>13</v>
      </c>
      <c r="NT42" s="1">
        <f t="shared" si="411"/>
        <v>2</v>
      </c>
      <c r="NU42" s="1">
        <f t="shared" si="412"/>
        <v>5</v>
      </c>
      <c r="NV42" s="1">
        <f t="shared" si="413"/>
        <v>4</v>
      </c>
      <c r="NW42" s="1"/>
      <c r="NX42" s="1">
        <f t="shared" si="414"/>
        <v>4</v>
      </c>
      <c r="NY42" s="1"/>
      <c r="NZ42" s="1">
        <f t="shared" si="415"/>
        <v>3</v>
      </c>
      <c r="OA42" s="1">
        <f t="shared" si="255"/>
        <v>3</v>
      </c>
      <c r="OB42" s="1">
        <f t="shared" si="256"/>
        <v>4</v>
      </c>
      <c r="OC42" s="1">
        <f t="shared" si="257"/>
        <v>4</v>
      </c>
      <c r="OD42" s="1">
        <f t="shared" si="258"/>
        <v>5</v>
      </c>
      <c r="OE42" s="1">
        <f t="shared" si="259"/>
        <v>5</v>
      </c>
      <c r="OF42" s="1"/>
      <c r="OG42" s="32">
        <f t="shared" si="631"/>
        <v>3</v>
      </c>
      <c r="OH42" s="1"/>
      <c r="OI42" s="1">
        <f t="shared" si="474"/>
        <v>0</v>
      </c>
      <c r="OJ42" s="1">
        <f t="shared" si="417"/>
        <v>3</v>
      </c>
      <c r="OK42" s="1">
        <f t="shared" si="418"/>
        <v>4</v>
      </c>
      <c r="OL42" s="1">
        <f t="shared" si="419"/>
        <v>0</v>
      </c>
      <c r="OM42" s="1">
        <f t="shared" si="420"/>
        <v>0</v>
      </c>
      <c r="ON42" s="1">
        <f t="shared" si="421"/>
        <v>7</v>
      </c>
      <c r="OO42" s="1"/>
      <c r="OP42" s="1">
        <f t="shared" si="621"/>
        <v>3</v>
      </c>
      <c r="OQ42" s="1">
        <f t="shared" si="622"/>
        <v>3</v>
      </c>
      <c r="OR42" s="1">
        <f t="shared" si="623"/>
        <v>3</v>
      </c>
      <c r="OS42" s="1">
        <f t="shared" si="624"/>
        <v>3</v>
      </c>
      <c r="OT42" s="1">
        <f t="shared" si="625"/>
        <v>0</v>
      </c>
      <c r="OU42" s="1">
        <f t="shared" si="426"/>
        <v>0</v>
      </c>
      <c r="OV42" s="19">
        <f t="shared" si="673"/>
        <v>4</v>
      </c>
      <c r="OW42" s="1"/>
      <c r="OX42" s="19">
        <f t="shared" si="636"/>
        <v>3</v>
      </c>
      <c r="OY42" s="1">
        <f t="shared" si="637"/>
        <v>3</v>
      </c>
      <c r="OZ42" s="1"/>
      <c r="PA42" s="1">
        <f t="shared" si="674"/>
        <v>3</v>
      </c>
      <c r="PB42" s="1"/>
      <c r="PC42" s="1"/>
      <c r="PD42" s="19">
        <f t="shared" si="675"/>
        <v>3</v>
      </c>
      <c r="PE42" s="1"/>
      <c r="PF42" s="24">
        <f t="shared" si="676"/>
        <v>0</v>
      </c>
      <c r="PH42" s="16"/>
      <c r="PI42" s="1">
        <f t="shared" si="476"/>
        <v>0</v>
      </c>
      <c r="PJ42" s="19">
        <f t="shared" si="265"/>
        <v>0</v>
      </c>
      <c r="PK42" s="1">
        <f t="shared" si="429"/>
        <v>3</v>
      </c>
      <c r="PL42" s="19">
        <f t="shared" si="266"/>
        <v>3</v>
      </c>
      <c r="PM42" s="1">
        <f t="shared" si="477"/>
        <v>4</v>
      </c>
      <c r="PN42" s="19">
        <f t="shared" si="267"/>
        <v>3</v>
      </c>
      <c r="PO42" s="1">
        <f t="shared" si="430"/>
        <v>0</v>
      </c>
      <c r="PP42" s="19">
        <f t="shared" si="268"/>
        <v>0</v>
      </c>
      <c r="PQ42" s="1">
        <f t="shared" si="431"/>
        <v>0</v>
      </c>
      <c r="PR42" s="19">
        <f t="shared" si="269"/>
        <v>0</v>
      </c>
      <c r="PS42" s="1">
        <f t="shared" si="432"/>
        <v>7</v>
      </c>
      <c r="PT42" s="19">
        <f t="shared" si="270"/>
        <v>1</v>
      </c>
      <c r="PV42" s="1">
        <f t="shared" si="271"/>
        <v>100</v>
      </c>
      <c r="PW42" s="1">
        <f t="shared" si="272"/>
        <v>100</v>
      </c>
      <c r="PX42" s="1">
        <f t="shared" si="273"/>
        <v>100</v>
      </c>
      <c r="PY42" s="1">
        <f t="shared" si="274"/>
        <v>100</v>
      </c>
      <c r="PZ42" s="1">
        <f t="shared" si="275"/>
        <v>100</v>
      </c>
      <c r="QA42" s="1">
        <f t="shared" si="276"/>
        <v>100</v>
      </c>
      <c r="QB42" s="1"/>
      <c r="QC42" s="1">
        <f t="shared" si="277"/>
        <v>100</v>
      </c>
      <c r="QD42" s="1">
        <f t="shared" si="278"/>
        <v>4</v>
      </c>
      <c r="QE42" s="1">
        <f t="shared" si="279"/>
        <v>100</v>
      </c>
      <c r="QF42" s="1">
        <f t="shared" si="280"/>
        <v>10</v>
      </c>
      <c r="QG42" s="1">
        <f t="shared" si="281"/>
        <v>100</v>
      </c>
      <c r="QH42" s="1">
        <f t="shared" si="282"/>
        <v>3</v>
      </c>
      <c r="QI42" s="1"/>
      <c r="QJ42" s="1">
        <f t="shared" si="283"/>
        <v>100</v>
      </c>
      <c r="QK42" s="1">
        <f t="shared" si="284"/>
        <v>100</v>
      </c>
      <c r="QL42" s="1">
        <f t="shared" si="285"/>
        <v>100</v>
      </c>
      <c r="QM42" s="1">
        <f t="shared" si="286"/>
        <v>4</v>
      </c>
      <c r="QN42" s="1">
        <f t="shared" si="287"/>
        <v>8</v>
      </c>
      <c r="QO42" s="1">
        <f t="shared" si="288"/>
        <v>100</v>
      </c>
      <c r="QP42" s="1"/>
      <c r="QQ42" s="1">
        <f t="shared" si="289"/>
        <v>100</v>
      </c>
      <c r="QR42" s="1">
        <f t="shared" si="290"/>
        <v>100</v>
      </c>
      <c r="QS42" s="1">
        <f t="shared" si="291"/>
        <v>100</v>
      </c>
      <c r="QT42" s="1">
        <f t="shared" si="292"/>
        <v>100</v>
      </c>
      <c r="QU42" s="1">
        <f t="shared" si="293"/>
        <v>100</v>
      </c>
      <c r="QV42" s="1">
        <f t="shared" si="294"/>
        <v>100</v>
      </c>
      <c r="QW42" s="1"/>
      <c r="QX42" s="1">
        <f t="shared" si="295"/>
        <v>100</v>
      </c>
      <c r="QY42" s="1">
        <f t="shared" si="296"/>
        <v>100</v>
      </c>
      <c r="QZ42" s="1">
        <f t="shared" si="297"/>
        <v>100</v>
      </c>
      <c r="RA42" s="1">
        <f t="shared" si="298"/>
        <v>100</v>
      </c>
      <c r="RB42" s="1">
        <f t="shared" si="299"/>
        <v>100</v>
      </c>
      <c r="RC42" s="1">
        <f t="shared" si="300"/>
        <v>100</v>
      </c>
      <c r="RD42" s="1"/>
      <c r="RE42" s="1">
        <f t="shared" si="301"/>
        <v>100</v>
      </c>
      <c r="RF42" s="1">
        <f t="shared" si="302"/>
        <v>100</v>
      </c>
      <c r="RG42" s="1">
        <f t="shared" si="303"/>
        <v>100</v>
      </c>
      <c r="RH42" s="1">
        <f t="shared" si="304"/>
        <v>7</v>
      </c>
      <c r="RI42" s="1">
        <f t="shared" si="305"/>
        <v>100</v>
      </c>
      <c r="RJ42" s="1">
        <f t="shared" si="306"/>
        <v>100</v>
      </c>
      <c r="RK42" s="16"/>
      <c r="RL42">
        <f>SUM(IF(FREQUENCY(NG43:NL51,NG43:NL51)&gt;0,1))</f>
        <v>35</v>
      </c>
      <c r="RM42">
        <f t="shared" si="677"/>
        <v>22</v>
      </c>
      <c r="RN42">
        <f t="shared" si="659"/>
        <v>21</v>
      </c>
      <c r="RO42">
        <f t="shared" ref="RO42:TU42" si="725">IF(COUNTIFS($NG42:$NL51,RO$1),"x",RO$1)</f>
        <v>1</v>
      </c>
      <c r="RP42" t="str">
        <f t="shared" si="725"/>
        <v>x</v>
      </c>
      <c r="RQ42" t="str">
        <f t="shared" si="725"/>
        <v>x</v>
      </c>
      <c r="RR42" t="str">
        <f t="shared" si="725"/>
        <v>x</v>
      </c>
      <c r="RS42" t="str">
        <f t="shared" si="725"/>
        <v>x</v>
      </c>
      <c r="RT42" t="str">
        <f t="shared" si="725"/>
        <v>x</v>
      </c>
      <c r="RU42">
        <f t="shared" si="725"/>
        <v>7</v>
      </c>
      <c r="RV42">
        <f t="shared" si="725"/>
        <v>8</v>
      </c>
      <c r="RW42" t="str">
        <f t="shared" si="725"/>
        <v>x</v>
      </c>
      <c r="RX42">
        <f t="shared" si="725"/>
        <v>10</v>
      </c>
      <c r="RY42" t="str">
        <f t="shared" si="725"/>
        <v>x</v>
      </c>
      <c r="RZ42" t="str">
        <f t="shared" si="725"/>
        <v>x</v>
      </c>
      <c r="SA42">
        <f t="shared" si="725"/>
        <v>13</v>
      </c>
      <c r="SB42">
        <f t="shared" si="725"/>
        <v>14</v>
      </c>
      <c r="SC42" t="str">
        <f t="shared" si="725"/>
        <v>x</v>
      </c>
      <c r="SD42" t="str">
        <f t="shared" si="725"/>
        <v>x</v>
      </c>
      <c r="SE42" t="str">
        <f t="shared" si="725"/>
        <v>x</v>
      </c>
      <c r="SF42" t="str">
        <f t="shared" si="725"/>
        <v>x</v>
      </c>
      <c r="SG42" t="str">
        <f t="shared" si="725"/>
        <v>x</v>
      </c>
      <c r="SH42" t="str">
        <f t="shared" si="725"/>
        <v>x</v>
      </c>
      <c r="SI42" t="str">
        <f t="shared" si="725"/>
        <v>x</v>
      </c>
      <c r="SJ42" t="str">
        <f t="shared" si="725"/>
        <v>x</v>
      </c>
      <c r="SK42" t="str">
        <f t="shared" si="725"/>
        <v>x</v>
      </c>
      <c r="SL42" t="str">
        <f t="shared" si="725"/>
        <v>x</v>
      </c>
      <c r="SM42">
        <f t="shared" si="725"/>
        <v>25</v>
      </c>
      <c r="SN42">
        <f t="shared" si="725"/>
        <v>26</v>
      </c>
      <c r="SO42" t="str">
        <f t="shared" si="725"/>
        <v>x</v>
      </c>
      <c r="SP42">
        <f t="shared" si="725"/>
        <v>28</v>
      </c>
      <c r="SQ42" t="str">
        <f t="shared" si="725"/>
        <v>x</v>
      </c>
      <c r="SR42" t="str">
        <f t="shared" si="725"/>
        <v>x</v>
      </c>
      <c r="SS42" t="str">
        <f t="shared" si="725"/>
        <v>x</v>
      </c>
      <c r="ST42">
        <f t="shared" si="725"/>
        <v>32</v>
      </c>
      <c r="SU42">
        <f t="shared" si="725"/>
        <v>33</v>
      </c>
      <c r="SV42">
        <f t="shared" si="725"/>
        <v>34</v>
      </c>
      <c r="SW42" t="str">
        <f t="shared" si="725"/>
        <v>x</v>
      </c>
      <c r="SX42" t="str">
        <f t="shared" si="725"/>
        <v>x</v>
      </c>
      <c r="SY42" t="str">
        <f t="shared" si="725"/>
        <v>x</v>
      </c>
      <c r="SZ42">
        <f t="shared" si="725"/>
        <v>38</v>
      </c>
      <c r="TA42" t="str">
        <f t="shared" si="725"/>
        <v>x</v>
      </c>
      <c r="TB42">
        <f t="shared" si="725"/>
        <v>40</v>
      </c>
      <c r="TC42" t="str">
        <f t="shared" si="725"/>
        <v>x</v>
      </c>
      <c r="TD42">
        <f t="shared" si="725"/>
        <v>42</v>
      </c>
      <c r="TE42">
        <f t="shared" si="725"/>
        <v>43</v>
      </c>
      <c r="TF42" t="str">
        <f t="shared" si="725"/>
        <v>x</v>
      </c>
      <c r="TG42" t="str">
        <f t="shared" si="725"/>
        <v>x</v>
      </c>
      <c r="TH42">
        <f t="shared" si="725"/>
        <v>46</v>
      </c>
      <c r="TI42" t="str">
        <f t="shared" si="725"/>
        <v>x</v>
      </c>
      <c r="TJ42" t="str">
        <f t="shared" si="725"/>
        <v>x</v>
      </c>
      <c r="TK42">
        <f t="shared" si="725"/>
        <v>49</v>
      </c>
      <c r="TL42" t="str">
        <f t="shared" si="725"/>
        <v>x</v>
      </c>
      <c r="TM42" t="str">
        <f t="shared" si="725"/>
        <v>x</v>
      </c>
      <c r="TN42" t="str">
        <f t="shared" si="725"/>
        <v>x</v>
      </c>
      <c r="TO42" t="str">
        <f t="shared" si="725"/>
        <v>x</v>
      </c>
      <c r="TP42" t="str">
        <f t="shared" si="725"/>
        <v>x</v>
      </c>
      <c r="TQ42">
        <f t="shared" si="725"/>
        <v>55</v>
      </c>
      <c r="TR42" t="str">
        <f t="shared" si="725"/>
        <v>x</v>
      </c>
      <c r="TS42">
        <f t="shared" si="725"/>
        <v>57</v>
      </c>
      <c r="TT42" t="str">
        <f t="shared" si="725"/>
        <v>x</v>
      </c>
      <c r="TU42">
        <f t="shared" si="725"/>
        <v>59</v>
      </c>
      <c r="TV42">
        <f t="shared" si="436"/>
        <v>22</v>
      </c>
      <c r="TW42">
        <f t="shared" ref="TW42:WC42" si="726">IF(COUNTIFS($NG42:$NL50,TW$1),"x",TW$1)</f>
        <v>1</v>
      </c>
      <c r="TX42" t="str">
        <f t="shared" si="726"/>
        <v>x</v>
      </c>
      <c r="TY42" t="str">
        <f t="shared" si="726"/>
        <v>x</v>
      </c>
      <c r="TZ42" t="str">
        <f t="shared" si="726"/>
        <v>x</v>
      </c>
      <c r="UA42" t="str">
        <f t="shared" si="726"/>
        <v>x</v>
      </c>
      <c r="UB42" t="str">
        <f t="shared" si="726"/>
        <v>x</v>
      </c>
      <c r="UC42">
        <f t="shared" si="726"/>
        <v>7</v>
      </c>
      <c r="UD42">
        <f t="shared" si="726"/>
        <v>8</v>
      </c>
      <c r="UE42" t="str">
        <f t="shared" si="726"/>
        <v>x</v>
      </c>
      <c r="UF42">
        <f t="shared" si="726"/>
        <v>10</v>
      </c>
      <c r="UG42" t="str">
        <f t="shared" si="726"/>
        <v>x</v>
      </c>
      <c r="UH42" t="str">
        <f t="shared" si="726"/>
        <v>x</v>
      </c>
      <c r="UI42">
        <f t="shared" si="726"/>
        <v>13</v>
      </c>
      <c r="UJ42">
        <f t="shared" si="726"/>
        <v>14</v>
      </c>
      <c r="UK42" t="str">
        <f t="shared" si="726"/>
        <v>x</v>
      </c>
      <c r="UL42" t="str">
        <f t="shared" si="726"/>
        <v>x</v>
      </c>
      <c r="UM42" t="str">
        <f t="shared" si="726"/>
        <v>x</v>
      </c>
      <c r="UN42" t="str">
        <f t="shared" si="726"/>
        <v>x</v>
      </c>
      <c r="UO42" t="str">
        <f t="shared" si="726"/>
        <v>x</v>
      </c>
      <c r="UP42" t="str">
        <f t="shared" si="726"/>
        <v>x</v>
      </c>
      <c r="UQ42" t="str">
        <f t="shared" si="726"/>
        <v>x</v>
      </c>
      <c r="UR42" t="str">
        <f t="shared" si="726"/>
        <v>x</v>
      </c>
      <c r="US42" t="str">
        <f t="shared" si="726"/>
        <v>x</v>
      </c>
      <c r="UT42" t="str">
        <f t="shared" si="726"/>
        <v>x</v>
      </c>
      <c r="UU42">
        <f t="shared" si="726"/>
        <v>25</v>
      </c>
      <c r="UV42">
        <f t="shared" si="726"/>
        <v>26</v>
      </c>
      <c r="UW42" t="str">
        <f t="shared" si="726"/>
        <v>x</v>
      </c>
      <c r="UX42">
        <f t="shared" si="726"/>
        <v>28</v>
      </c>
      <c r="UY42" t="str">
        <f t="shared" si="726"/>
        <v>x</v>
      </c>
      <c r="UZ42" t="str">
        <f t="shared" si="726"/>
        <v>x</v>
      </c>
      <c r="VA42" t="str">
        <f t="shared" si="726"/>
        <v>x</v>
      </c>
      <c r="VB42">
        <f t="shared" si="726"/>
        <v>32</v>
      </c>
      <c r="VC42">
        <f t="shared" si="726"/>
        <v>33</v>
      </c>
      <c r="VD42">
        <f t="shared" si="726"/>
        <v>34</v>
      </c>
      <c r="VE42" t="str">
        <f t="shared" si="726"/>
        <v>x</v>
      </c>
      <c r="VF42" t="str">
        <f t="shared" si="726"/>
        <v>x</v>
      </c>
      <c r="VG42" t="str">
        <f t="shared" si="726"/>
        <v>x</v>
      </c>
      <c r="VH42">
        <f t="shared" si="726"/>
        <v>38</v>
      </c>
      <c r="VI42" t="str">
        <f t="shared" si="726"/>
        <v>x</v>
      </c>
      <c r="VJ42">
        <f t="shared" si="726"/>
        <v>40</v>
      </c>
      <c r="VK42" t="str">
        <f t="shared" si="726"/>
        <v>x</v>
      </c>
      <c r="VL42">
        <f t="shared" si="726"/>
        <v>42</v>
      </c>
      <c r="VM42">
        <f t="shared" si="726"/>
        <v>43</v>
      </c>
      <c r="VN42" t="str">
        <f t="shared" si="726"/>
        <v>x</v>
      </c>
      <c r="VO42" t="str">
        <f t="shared" si="726"/>
        <v>x</v>
      </c>
      <c r="VP42">
        <f t="shared" si="726"/>
        <v>46</v>
      </c>
      <c r="VQ42" t="str">
        <f t="shared" si="726"/>
        <v>x</v>
      </c>
      <c r="VR42" t="str">
        <f t="shared" si="726"/>
        <v>x</v>
      </c>
      <c r="VS42">
        <f t="shared" si="726"/>
        <v>49</v>
      </c>
      <c r="VT42" t="str">
        <f t="shared" si="726"/>
        <v>x</v>
      </c>
      <c r="VU42">
        <f t="shared" si="726"/>
        <v>51</v>
      </c>
      <c r="VV42" t="str">
        <f t="shared" si="726"/>
        <v>x</v>
      </c>
      <c r="VW42" t="str">
        <f t="shared" si="726"/>
        <v>x</v>
      </c>
      <c r="VX42" t="str">
        <f t="shared" si="726"/>
        <v>x</v>
      </c>
      <c r="VY42">
        <f t="shared" si="726"/>
        <v>55</v>
      </c>
      <c r="VZ42" t="str">
        <f t="shared" si="726"/>
        <v>x</v>
      </c>
      <c r="WA42">
        <f t="shared" si="726"/>
        <v>57</v>
      </c>
      <c r="WB42" t="str">
        <f t="shared" si="726"/>
        <v>x</v>
      </c>
      <c r="WC42">
        <f t="shared" si="726"/>
        <v>59</v>
      </c>
      <c r="WE42">
        <f>COUNTIFS(NG42:NL42,"&lt;10")</f>
        <v>0</v>
      </c>
      <c r="WF42">
        <f t="shared" si="438"/>
        <v>0</v>
      </c>
      <c r="WG42">
        <f t="shared" si="309"/>
        <v>2</v>
      </c>
      <c r="WH42">
        <f t="shared" si="310"/>
        <v>2</v>
      </c>
      <c r="WI42">
        <f t="shared" si="311"/>
        <v>2</v>
      </c>
      <c r="WJ42">
        <f t="shared" si="312"/>
        <v>0</v>
      </c>
      <c r="WL42" s="1">
        <f t="shared" si="439"/>
        <v>0</v>
      </c>
      <c r="WM42" s="1">
        <f t="shared" si="440"/>
        <v>3</v>
      </c>
      <c r="WN42" s="1">
        <f t="shared" si="441"/>
        <v>4</v>
      </c>
      <c r="WO42" s="1">
        <f t="shared" si="442"/>
        <v>0</v>
      </c>
      <c r="WP42" s="1">
        <f t="shared" si="443"/>
        <v>0</v>
      </c>
      <c r="WQ42" s="1">
        <f t="shared" si="444"/>
        <v>7</v>
      </c>
      <c r="WS42">
        <f t="shared" si="445"/>
        <v>100</v>
      </c>
      <c r="WT42">
        <f t="shared" si="446"/>
        <v>3</v>
      </c>
      <c r="WU42">
        <f t="shared" si="447"/>
        <v>4</v>
      </c>
      <c r="WV42">
        <f t="shared" si="448"/>
        <v>100</v>
      </c>
      <c r="WW42">
        <f t="shared" si="449"/>
        <v>100</v>
      </c>
      <c r="WX42">
        <f t="shared" si="450"/>
        <v>7</v>
      </c>
      <c r="WZ42" s="4">
        <f t="shared" si="451"/>
        <v>3</v>
      </c>
      <c r="XB42" s="3">
        <f t="shared" si="452"/>
        <v>7</v>
      </c>
      <c r="XD42" s="3">
        <f t="shared" si="453"/>
        <v>2</v>
      </c>
      <c r="XE42" s="4">
        <f t="shared" si="454"/>
        <v>3</v>
      </c>
      <c r="XG42" s="4">
        <f t="shared" si="455"/>
        <v>0.66666666666666663</v>
      </c>
      <c r="XI42" s="4">
        <v>0.5</v>
      </c>
      <c r="XK42">
        <f t="shared" si="456"/>
        <v>2</v>
      </c>
      <c r="XM42">
        <f t="shared" si="482"/>
        <v>0</v>
      </c>
      <c r="XN42">
        <f t="shared" si="457"/>
        <v>0</v>
      </c>
      <c r="XO42" s="1">
        <f t="shared" si="458"/>
        <v>1</v>
      </c>
      <c r="XP42">
        <f t="shared" si="459"/>
        <v>0</v>
      </c>
      <c r="XR42">
        <f t="shared" si="460"/>
        <v>0</v>
      </c>
    </row>
    <row r="43" spans="4:642">
      <c r="D43" s="4">
        <f t="shared" si="118"/>
        <v>0</v>
      </c>
      <c r="E43" s="4">
        <f t="shared" si="119"/>
        <v>0</v>
      </c>
      <c r="F43" s="4">
        <f t="shared" si="120"/>
        <v>0</v>
      </c>
      <c r="G43" s="4">
        <f t="shared" si="121"/>
        <v>19</v>
      </c>
      <c r="H43" s="4">
        <f t="shared" si="122"/>
        <v>0</v>
      </c>
      <c r="I43" s="4">
        <f t="shared" si="123"/>
        <v>0</v>
      </c>
      <c r="J43" s="4">
        <f t="shared" si="124"/>
        <v>0</v>
      </c>
      <c r="K43" s="4">
        <f t="shared" si="125"/>
        <v>0</v>
      </c>
      <c r="L43" s="4">
        <f t="shared" si="126"/>
        <v>24</v>
      </c>
      <c r="M43" s="4">
        <f t="shared" si="314"/>
        <v>0</v>
      </c>
      <c r="N43" s="4">
        <f t="shared" si="127"/>
        <v>0</v>
      </c>
      <c r="O43" s="4">
        <f t="shared" si="128"/>
        <v>0</v>
      </c>
      <c r="P43" s="4">
        <f t="shared" si="129"/>
        <v>0</v>
      </c>
      <c r="Q43" s="4">
        <f t="shared" si="130"/>
        <v>0</v>
      </c>
      <c r="R43" s="4">
        <f t="shared" si="131"/>
        <v>0</v>
      </c>
      <c r="S43" s="4">
        <f t="shared" si="132"/>
        <v>0</v>
      </c>
      <c r="T43" s="4">
        <f t="shared" si="133"/>
        <v>25</v>
      </c>
      <c r="U43" s="4">
        <f t="shared" si="134"/>
        <v>12</v>
      </c>
      <c r="V43" s="4">
        <f t="shared" si="135"/>
        <v>0</v>
      </c>
      <c r="W43" s="4">
        <f t="shared" si="136"/>
        <v>0</v>
      </c>
      <c r="X43" s="4">
        <f t="shared" si="137"/>
        <v>18</v>
      </c>
      <c r="Y43" s="4">
        <f t="shared" si="138"/>
        <v>0</v>
      </c>
      <c r="Z43" s="4">
        <f t="shared" si="139"/>
        <v>0</v>
      </c>
      <c r="AA43" s="4">
        <f t="shared" si="140"/>
        <v>0</v>
      </c>
      <c r="AB43" s="4">
        <f t="shared" si="141"/>
        <v>0</v>
      </c>
      <c r="AC43" s="4">
        <f t="shared" si="142"/>
        <v>0</v>
      </c>
      <c r="AD43" s="4">
        <f t="shared" si="143"/>
        <v>0</v>
      </c>
      <c r="AE43" s="4">
        <f t="shared" si="144"/>
        <v>0</v>
      </c>
      <c r="AF43" s="4">
        <f t="shared" si="145"/>
        <v>0</v>
      </c>
      <c r="AG43" s="4">
        <f t="shared" si="146"/>
        <v>0</v>
      </c>
      <c r="AH43" s="4">
        <f t="shared" si="147"/>
        <v>0</v>
      </c>
      <c r="AI43" s="4">
        <f t="shared" si="148"/>
        <v>0</v>
      </c>
      <c r="AJ43" s="4">
        <f t="shared" si="149"/>
        <v>0</v>
      </c>
      <c r="AK43" s="4">
        <f t="shared" si="150"/>
        <v>0</v>
      </c>
      <c r="AL43" s="4">
        <f t="shared" si="151"/>
        <v>0</v>
      </c>
      <c r="AM43" s="4">
        <f t="shared" si="152"/>
        <v>0</v>
      </c>
      <c r="AN43" s="4">
        <f t="shared" si="153"/>
        <v>0</v>
      </c>
      <c r="AO43" s="4">
        <f t="shared" si="154"/>
        <v>0</v>
      </c>
      <c r="AP43" s="4">
        <f t="shared" si="155"/>
        <v>0</v>
      </c>
      <c r="AQ43" s="4">
        <f t="shared" si="156"/>
        <v>0</v>
      </c>
      <c r="AR43" s="4">
        <f t="shared" si="157"/>
        <v>0</v>
      </c>
      <c r="AS43" s="4">
        <f t="shared" si="158"/>
        <v>0</v>
      </c>
      <c r="AT43" s="4">
        <f t="shared" si="159"/>
        <v>0</v>
      </c>
      <c r="AU43" s="4">
        <f t="shared" si="160"/>
        <v>0</v>
      </c>
      <c r="AV43" s="4">
        <f t="shared" si="161"/>
        <v>0</v>
      </c>
      <c r="AW43" s="4">
        <f t="shared" si="162"/>
        <v>0</v>
      </c>
      <c r="AX43" s="4">
        <f t="shared" si="163"/>
        <v>0</v>
      </c>
      <c r="AY43" s="4">
        <f t="shared" si="164"/>
        <v>0</v>
      </c>
      <c r="AZ43" s="4">
        <f t="shared" si="165"/>
        <v>0</v>
      </c>
      <c r="BA43" s="4">
        <f t="shared" si="166"/>
        <v>0</v>
      </c>
      <c r="BB43" s="4">
        <f t="shared" si="167"/>
        <v>0</v>
      </c>
      <c r="BC43" s="4">
        <f t="shared" si="168"/>
        <v>23</v>
      </c>
      <c r="BD43" s="4">
        <f t="shared" si="169"/>
        <v>0</v>
      </c>
      <c r="BE43" s="4">
        <f t="shared" si="170"/>
        <v>0</v>
      </c>
      <c r="BF43" s="4">
        <f t="shared" si="171"/>
        <v>0</v>
      </c>
      <c r="BG43" s="4">
        <f t="shared" si="172"/>
        <v>0</v>
      </c>
      <c r="BH43" s="4">
        <f t="shared" si="173"/>
        <v>0</v>
      </c>
      <c r="BI43" s="4">
        <f t="shared" si="174"/>
        <v>0</v>
      </c>
      <c r="BJ43" s="4">
        <f t="shared" si="175"/>
        <v>0</v>
      </c>
      <c r="BK43" s="4">
        <f t="shared" si="315"/>
        <v>20.166666666666668</v>
      </c>
      <c r="BL43" s="4">
        <f t="shared" si="316"/>
        <v>16.677966101694913</v>
      </c>
      <c r="BM43" s="4">
        <f t="shared" si="317"/>
        <v>23.349152542372881</v>
      </c>
      <c r="BN43" s="4">
        <f t="shared" si="318"/>
        <v>10.006779661016949</v>
      </c>
      <c r="BO43" s="4">
        <f t="shared" si="319"/>
        <v>16.677966101694917</v>
      </c>
      <c r="BP43" s="4">
        <f t="shared" si="320"/>
        <v>984</v>
      </c>
      <c r="BQ43" s="4">
        <f>COUNTIFS($NG43:$NL$206,EF$1)</f>
        <v>12</v>
      </c>
      <c r="BR43" s="4">
        <f>COUNTIFS($NG43:$NL$206,EG$1)</f>
        <v>21</v>
      </c>
      <c r="BS43" s="4">
        <f>COUNTIFS($NG43:$NL$206,EH$1)</f>
        <v>18</v>
      </c>
      <c r="BT43" s="4">
        <f>COUNTIFS($NG43:$NL$206,EI$1)</f>
        <v>19</v>
      </c>
      <c r="BU43" s="4">
        <f>COUNTIFS($NG43:$NL$206,EJ$1)</f>
        <v>21</v>
      </c>
      <c r="BV43" s="4">
        <f>COUNTIFS($NG43:$NL$206,EK$1)</f>
        <v>16</v>
      </c>
      <c r="BW43" s="4">
        <f>COUNTIFS($NG43:$NL$206,EL$1)</f>
        <v>12</v>
      </c>
      <c r="BX43" s="4">
        <f>COUNTIFS($NG43:$NL$206,EM$1)</f>
        <v>14</v>
      </c>
      <c r="BY43" s="4">
        <f>COUNTIFS($NG43:$NL$206,EN$1)</f>
        <v>24</v>
      </c>
      <c r="BZ43" s="4">
        <f>COUNTIFS($NG43:$NL$206,EO$1)</f>
        <v>22</v>
      </c>
      <c r="CA43" s="4">
        <f>COUNTIFS($NG43:$NL$206,EP$1)</f>
        <v>22</v>
      </c>
      <c r="CB43" s="4">
        <f>COUNTIFS($NG43:$NL$206,EQ$1)</f>
        <v>21</v>
      </c>
      <c r="CC43" s="4">
        <f>COUNTIFS($NG43:$NL$206,ER$1)</f>
        <v>10</v>
      </c>
      <c r="CD43" s="4">
        <f>COUNTIFS($NG43:$NL$206,ES$1)</f>
        <v>14</v>
      </c>
      <c r="CE43" s="4">
        <f>COUNTIFS($NG43:$NL$206,ET$1)</f>
        <v>17</v>
      </c>
      <c r="CF43" s="4">
        <f>COUNTIFS($NG43:$NL$206,EU$1)</f>
        <v>14</v>
      </c>
      <c r="CG43" s="4">
        <f>COUNTIFS($NG43:$NL$206,EV$1)</f>
        <v>25</v>
      </c>
      <c r="CH43" s="4">
        <f>COUNTIFS($NG43:$NL$206,EW$1)</f>
        <v>12</v>
      </c>
      <c r="CI43" s="4">
        <f>COUNTIFS($NG43:$NL$206,EX$1)</f>
        <v>21</v>
      </c>
      <c r="CJ43" s="4">
        <f>COUNTIFS($NG43:$NL$206,EY$1)</f>
        <v>15</v>
      </c>
      <c r="CK43" s="4">
        <f>COUNTIFS($NG43:$NL$206,EZ$1)</f>
        <v>18</v>
      </c>
      <c r="CL43" s="4">
        <f>COUNTIFS($NG43:$NL$206,FA$1)</f>
        <v>18</v>
      </c>
      <c r="CM43" s="4">
        <f>COUNTIFS($NG43:$NL$206,FB$1)</f>
        <v>14</v>
      </c>
      <c r="CN43" s="4">
        <f>COUNTIFS($NG43:$NL$206,FC$1)</f>
        <v>12</v>
      </c>
      <c r="CO43" s="4">
        <f>COUNTIFS($NG43:$NL$206,FD$1)</f>
        <v>19</v>
      </c>
      <c r="CP43" s="4">
        <f>COUNTIFS($NG43:$NL$206,FE$1)</f>
        <v>13</v>
      </c>
      <c r="CQ43" s="4">
        <f>COUNTIFS($NG43:$NL$206,FF$1)</f>
        <v>23</v>
      </c>
      <c r="CR43" s="4">
        <f>COUNTIFS($NG43:$NL$206,FG$1)</f>
        <v>19</v>
      </c>
      <c r="CS43" s="4">
        <f>COUNTIFS($NG43:$NL$206,FH$1)</f>
        <v>18</v>
      </c>
      <c r="CT43" s="4">
        <f>COUNTIFS($NG43:$NL$206,FI$1)</f>
        <v>21</v>
      </c>
      <c r="CU43" s="4">
        <f>COUNTIFS($NG43:$NL$206,FJ$1)</f>
        <v>21</v>
      </c>
      <c r="CV43" s="4">
        <f>COUNTIFS($NG43:$NL$206,FK$1)</f>
        <v>11</v>
      </c>
      <c r="CW43" s="4">
        <f>COUNTIFS($NG43:$NL$206,FL$1)</f>
        <v>12</v>
      </c>
      <c r="CX43" s="4">
        <f>COUNTIFS($NG43:$NL$206,FM$1)</f>
        <v>17</v>
      </c>
      <c r="CY43" s="4">
        <f>COUNTIFS($NG43:$NL$206,FN$1)</f>
        <v>18</v>
      </c>
      <c r="CZ43" s="4">
        <f>COUNTIFS($NG43:$NL$206,FO$1)</f>
        <v>11</v>
      </c>
      <c r="DA43" s="4">
        <f>COUNTIFS($NG43:$NL$206,FP$1)</f>
        <v>15</v>
      </c>
      <c r="DB43" s="4">
        <f>COUNTIFS($NG43:$NL$206,FQ$1)</f>
        <v>14</v>
      </c>
      <c r="DC43" s="4">
        <f>COUNTIFS($NG43:$NL$206,FR$1)</f>
        <v>14</v>
      </c>
      <c r="DD43" s="4">
        <f>COUNTIFS($NG43:$NL$206,FS$1)</f>
        <v>11</v>
      </c>
      <c r="DE43" s="4">
        <f>COUNTIFS($NG43:$NL$206,FT$1)</f>
        <v>19</v>
      </c>
      <c r="DF43" s="4">
        <f>COUNTIFS($NG43:$NL$206,FU$1)</f>
        <v>16</v>
      </c>
      <c r="DG43" s="4">
        <f>COUNTIFS($NG43:$NL$206,FV$1)</f>
        <v>16</v>
      </c>
      <c r="DH43" s="4">
        <f>COUNTIFS($NG43:$NL$206,FW$1)</f>
        <v>18</v>
      </c>
      <c r="DI43" s="4">
        <f>COUNTIFS($NG43:$NL$206,FX$1)</f>
        <v>19</v>
      </c>
      <c r="DJ43" s="4">
        <f>COUNTIFS($NG43:$NL$206,FY$1)</f>
        <v>17</v>
      </c>
      <c r="DK43" s="4">
        <f>COUNTIFS($NG43:$NL$206,FZ$1)</f>
        <v>9</v>
      </c>
      <c r="DL43" s="4">
        <f>COUNTIFS($NG43:$NL$206,GA$1)</f>
        <v>15</v>
      </c>
      <c r="DM43" s="4">
        <f>COUNTIFS($NG43:$NL$206,GB$1)</f>
        <v>10</v>
      </c>
      <c r="DN43" s="4">
        <f>COUNTIFS($NG43:$NL$206,GC$1)</f>
        <v>22</v>
      </c>
      <c r="DO43" s="4">
        <f>COUNTIFS($NG43:$NL$206,GD$1)</f>
        <v>10</v>
      </c>
      <c r="DP43" s="4">
        <f>COUNTIFS($NG43:$NL$206,GE$1)</f>
        <v>23</v>
      </c>
      <c r="DQ43" s="4">
        <f>COUNTIFS($NG43:$NL$206,GF$1)</f>
        <v>15</v>
      </c>
      <c r="DR43" s="4">
        <f>COUNTIFS($NG43:$NL$206,GG$1)</f>
        <v>12</v>
      </c>
      <c r="DS43" s="4">
        <f>COUNTIFS($NG43:$NL$206,GH$1)</f>
        <v>21</v>
      </c>
      <c r="DT43" s="4">
        <f>COUNTIFS($NG43:$NL$206,GI$1)</f>
        <v>14</v>
      </c>
      <c r="DU43" s="4">
        <f>COUNTIFS($NG43:$NL$206,GJ$1)</f>
        <v>17</v>
      </c>
      <c r="DV43" s="4">
        <f>COUNTIFS($NG43:$NL$206,GK$1)</f>
        <v>20</v>
      </c>
      <c r="DW43" s="4">
        <f>COUNTIFS($NG43:$NL$206,GL$1)</f>
        <v>22</v>
      </c>
      <c r="DZ43" s="4">
        <f t="shared" si="550"/>
        <v>37</v>
      </c>
      <c r="EA43" s="4">
        <f t="shared" si="551"/>
        <v>20</v>
      </c>
      <c r="EB43" s="4">
        <f t="shared" si="552"/>
        <v>11</v>
      </c>
      <c r="EC43" s="4">
        <f t="shared" si="553"/>
        <v>6</v>
      </c>
      <c r="ED43" s="4">
        <f t="shared" si="554"/>
        <v>0</v>
      </c>
      <c r="EF43" s="4">
        <f t="shared" ref="EF43:GL43" si="727">COUNTIFS($NG43:$NL52,EF$1)</f>
        <v>0</v>
      </c>
      <c r="EG43" s="4">
        <f t="shared" si="727"/>
        <v>2</v>
      </c>
      <c r="EH43" s="4">
        <f t="shared" si="727"/>
        <v>2</v>
      </c>
      <c r="EI43" s="4">
        <f t="shared" si="727"/>
        <v>1</v>
      </c>
      <c r="EJ43" s="4">
        <f t="shared" si="727"/>
        <v>2</v>
      </c>
      <c r="EK43" s="4">
        <f t="shared" si="727"/>
        <v>1</v>
      </c>
      <c r="EL43" s="4">
        <f t="shared" si="727"/>
        <v>0</v>
      </c>
      <c r="EM43" s="4">
        <f t="shared" si="727"/>
        <v>0</v>
      </c>
      <c r="EN43" s="4">
        <f t="shared" si="727"/>
        <v>2</v>
      </c>
      <c r="EO43" s="4">
        <f t="shared" si="727"/>
        <v>0</v>
      </c>
      <c r="EP43" s="4">
        <f t="shared" si="727"/>
        <v>3</v>
      </c>
      <c r="EQ43" s="4">
        <f t="shared" si="727"/>
        <v>1</v>
      </c>
      <c r="ER43" s="4">
        <f t="shared" si="727"/>
        <v>0</v>
      </c>
      <c r="ES43" s="4">
        <f t="shared" si="727"/>
        <v>0</v>
      </c>
      <c r="ET43" s="4">
        <f t="shared" si="727"/>
        <v>1</v>
      </c>
      <c r="EU43" s="4">
        <f t="shared" si="727"/>
        <v>1</v>
      </c>
      <c r="EV43" s="4">
        <f t="shared" si="727"/>
        <v>2</v>
      </c>
      <c r="EW43" s="4">
        <f t="shared" si="727"/>
        <v>1</v>
      </c>
      <c r="EX43" s="4">
        <f t="shared" si="727"/>
        <v>3</v>
      </c>
      <c r="EY43" s="4">
        <f t="shared" si="727"/>
        <v>1</v>
      </c>
      <c r="EZ43" s="4">
        <f t="shared" si="727"/>
        <v>3</v>
      </c>
      <c r="FA43" s="4">
        <f t="shared" si="727"/>
        <v>0</v>
      </c>
      <c r="FB43" s="4">
        <f t="shared" si="727"/>
        <v>1</v>
      </c>
      <c r="FC43" s="4">
        <f t="shared" si="727"/>
        <v>3</v>
      </c>
      <c r="FD43" s="4">
        <f t="shared" si="727"/>
        <v>0</v>
      </c>
      <c r="FE43" s="4">
        <f t="shared" si="727"/>
        <v>0</v>
      </c>
      <c r="FF43" s="4">
        <f t="shared" si="727"/>
        <v>1</v>
      </c>
      <c r="FG43" s="4">
        <f t="shared" si="727"/>
        <v>0</v>
      </c>
      <c r="FH43" s="4">
        <f t="shared" si="727"/>
        <v>1</v>
      </c>
      <c r="FI43" s="4">
        <f t="shared" si="727"/>
        <v>1</v>
      </c>
      <c r="FJ43" s="4">
        <f t="shared" si="727"/>
        <v>1</v>
      </c>
      <c r="FK43" s="4">
        <f t="shared" si="727"/>
        <v>0</v>
      </c>
      <c r="FL43" s="4">
        <f t="shared" si="727"/>
        <v>0</v>
      </c>
      <c r="FM43" s="4">
        <f t="shared" si="727"/>
        <v>1</v>
      </c>
      <c r="FN43" s="4">
        <f t="shared" si="727"/>
        <v>2</v>
      </c>
      <c r="FO43" s="4">
        <f t="shared" si="727"/>
        <v>1</v>
      </c>
      <c r="FP43" s="4">
        <f t="shared" si="727"/>
        <v>3</v>
      </c>
      <c r="FQ43" s="4">
        <f t="shared" si="727"/>
        <v>0</v>
      </c>
      <c r="FR43" s="4">
        <f t="shared" si="727"/>
        <v>0</v>
      </c>
      <c r="FS43" s="4">
        <f t="shared" si="727"/>
        <v>0</v>
      </c>
      <c r="FT43" s="4">
        <f t="shared" si="727"/>
        <v>2</v>
      </c>
      <c r="FU43" s="4">
        <f t="shared" si="727"/>
        <v>0</v>
      </c>
      <c r="FV43" s="4">
        <f t="shared" si="727"/>
        <v>0</v>
      </c>
      <c r="FW43" s="4">
        <f t="shared" si="727"/>
        <v>0</v>
      </c>
      <c r="FX43" s="4">
        <f t="shared" si="727"/>
        <v>2</v>
      </c>
      <c r="FY43" s="4">
        <f t="shared" si="727"/>
        <v>0</v>
      </c>
      <c r="FZ43" s="4">
        <f t="shared" si="727"/>
        <v>2</v>
      </c>
      <c r="GA43" s="4">
        <f t="shared" si="727"/>
        <v>1</v>
      </c>
      <c r="GB43" s="4">
        <f t="shared" si="727"/>
        <v>0</v>
      </c>
      <c r="GC43" s="4">
        <f t="shared" si="727"/>
        <v>1</v>
      </c>
      <c r="GD43" s="4">
        <f t="shared" si="727"/>
        <v>1</v>
      </c>
      <c r="GE43" s="4">
        <f t="shared" si="727"/>
        <v>3</v>
      </c>
      <c r="GF43" s="4">
        <f t="shared" si="727"/>
        <v>2</v>
      </c>
      <c r="GG43" s="4">
        <f t="shared" si="727"/>
        <v>1</v>
      </c>
      <c r="GH43" s="4">
        <f t="shared" si="727"/>
        <v>1</v>
      </c>
      <c r="GI43" s="4">
        <f t="shared" si="727"/>
        <v>2</v>
      </c>
      <c r="GJ43" s="4">
        <f t="shared" si="727"/>
        <v>0</v>
      </c>
      <c r="GK43" s="4">
        <f t="shared" si="727"/>
        <v>1</v>
      </c>
      <c r="GL43" s="4">
        <f t="shared" si="727"/>
        <v>0</v>
      </c>
      <c r="GM43">
        <f t="shared" si="556"/>
        <v>60</v>
      </c>
      <c r="GO43">
        <f t="shared" si="326"/>
        <v>1</v>
      </c>
      <c r="GP43">
        <f t="shared" si="508"/>
        <v>0</v>
      </c>
      <c r="GQ43">
        <f t="shared" si="712"/>
        <v>0</v>
      </c>
      <c r="GR43">
        <f t="shared" si="510"/>
        <v>1</v>
      </c>
      <c r="GS43">
        <f t="shared" si="511"/>
        <v>0</v>
      </c>
      <c r="GT43">
        <f t="shared" si="512"/>
        <v>0</v>
      </c>
      <c r="GU43">
        <f t="shared" si="513"/>
        <v>0</v>
      </c>
      <c r="GV43" s="1">
        <f t="shared" si="329"/>
        <v>4</v>
      </c>
      <c r="GW43">
        <f t="shared" si="330"/>
        <v>0</v>
      </c>
      <c r="GX43">
        <f t="shared" si="181"/>
        <v>0</v>
      </c>
      <c r="GY43">
        <f t="shared" si="182"/>
        <v>0</v>
      </c>
      <c r="GZ43">
        <f t="shared" si="183"/>
        <v>0</v>
      </c>
      <c r="HA43">
        <f t="shared" si="184"/>
        <v>0</v>
      </c>
      <c r="HB43">
        <f t="shared" si="185"/>
        <v>0</v>
      </c>
      <c r="HC43">
        <f t="shared" si="186"/>
        <v>0</v>
      </c>
      <c r="HD43">
        <f t="shared" si="187"/>
        <v>0</v>
      </c>
      <c r="HE43">
        <f t="shared" si="188"/>
        <v>0</v>
      </c>
      <c r="HF43">
        <f t="shared" si="189"/>
        <v>0</v>
      </c>
      <c r="HG43">
        <f t="shared" si="190"/>
        <v>0</v>
      </c>
      <c r="HH43">
        <f t="shared" si="191"/>
        <v>0</v>
      </c>
      <c r="HI43">
        <f t="shared" si="192"/>
        <v>0</v>
      </c>
      <c r="HJ43">
        <f t="shared" si="193"/>
        <v>0</v>
      </c>
      <c r="HK43">
        <f t="shared" si="194"/>
        <v>0</v>
      </c>
      <c r="HL43">
        <f t="shared" si="195"/>
        <v>0</v>
      </c>
      <c r="HM43">
        <f t="shared" si="196"/>
        <v>0</v>
      </c>
      <c r="HN43">
        <f t="shared" si="197"/>
        <v>0</v>
      </c>
      <c r="HO43">
        <f t="shared" si="198"/>
        <v>0</v>
      </c>
      <c r="HP43">
        <f t="shared" si="199"/>
        <v>0</v>
      </c>
      <c r="HQ43">
        <f t="shared" si="200"/>
        <v>0</v>
      </c>
      <c r="HR43">
        <f t="shared" si="201"/>
        <v>1</v>
      </c>
      <c r="HS43">
        <f t="shared" si="202"/>
        <v>0</v>
      </c>
      <c r="HT43">
        <f t="shared" si="668"/>
        <v>0</v>
      </c>
      <c r="HU43">
        <f t="shared" si="204"/>
        <v>0</v>
      </c>
      <c r="HV43">
        <f t="shared" si="205"/>
        <v>0</v>
      </c>
      <c r="HW43">
        <f t="shared" si="206"/>
        <v>0</v>
      </c>
      <c r="HX43">
        <f t="shared" si="207"/>
        <v>1</v>
      </c>
      <c r="HY43">
        <f t="shared" si="208"/>
        <v>0</v>
      </c>
      <c r="HZ43">
        <f t="shared" si="209"/>
        <v>0</v>
      </c>
      <c r="IA43">
        <f t="shared" si="210"/>
        <v>0</v>
      </c>
      <c r="IB43">
        <f t="shared" si="211"/>
        <v>0</v>
      </c>
      <c r="IC43">
        <f t="shared" si="212"/>
        <v>0</v>
      </c>
      <c r="ID43">
        <f t="shared" si="213"/>
        <v>0</v>
      </c>
      <c r="IE43">
        <f t="shared" si="214"/>
        <v>0</v>
      </c>
      <c r="IF43">
        <f t="shared" si="215"/>
        <v>0</v>
      </c>
      <c r="IG43">
        <f t="shared" si="216"/>
        <v>0</v>
      </c>
      <c r="IH43">
        <f t="shared" si="217"/>
        <v>0</v>
      </c>
      <c r="II43">
        <f t="shared" si="218"/>
        <v>0</v>
      </c>
      <c r="IJ43">
        <f t="shared" si="219"/>
        <v>0</v>
      </c>
      <c r="IK43">
        <f t="shared" si="220"/>
        <v>0</v>
      </c>
      <c r="IL43">
        <f t="shared" si="221"/>
        <v>0</v>
      </c>
      <c r="IM43">
        <f t="shared" si="222"/>
        <v>0</v>
      </c>
      <c r="IN43">
        <f t="shared" si="223"/>
        <v>0</v>
      </c>
      <c r="IO43">
        <f t="shared" si="224"/>
        <v>0</v>
      </c>
      <c r="IP43">
        <f t="shared" si="225"/>
        <v>0</v>
      </c>
      <c r="IQ43">
        <f t="shared" si="669"/>
        <v>0</v>
      </c>
      <c r="IR43">
        <f t="shared" si="227"/>
        <v>0</v>
      </c>
      <c r="IS43">
        <f t="shared" si="228"/>
        <v>0</v>
      </c>
      <c r="IT43">
        <f t="shared" si="229"/>
        <v>0</v>
      </c>
      <c r="IU43">
        <f t="shared" si="230"/>
        <v>0</v>
      </c>
      <c r="IV43">
        <f t="shared" si="231"/>
        <v>0</v>
      </c>
      <c r="IW43">
        <f t="shared" si="232"/>
        <v>0</v>
      </c>
      <c r="IX43">
        <f t="shared" si="233"/>
        <v>0</v>
      </c>
      <c r="IY43">
        <f t="shared" si="234"/>
        <v>0</v>
      </c>
      <c r="IZ43">
        <f t="shared" si="235"/>
        <v>0</v>
      </c>
      <c r="JA43">
        <f t="shared" si="236"/>
        <v>0</v>
      </c>
      <c r="JB43">
        <f t="shared" si="331"/>
        <v>0</v>
      </c>
      <c r="JC43">
        <f t="shared" si="332"/>
        <v>0</v>
      </c>
      <c r="JF43">
        <f t="shared" si="333"/>
        <v>0</v>
      </c>
      <c r="JG43">
        <f t="shared" si="334"/>
        <v>0</v>
      </c>
      <c r="JH43">
        <f t="shared" si="335"/>
        <v>0</v>
      </c>
      <c r="JI43">
        <f t="shared" si="336"/>
        <v>1</v>
      </c>
      <c r="JJ43">
        <f t="shared" si="337"/>
        <v>0</v>
      </c>
      <c r="JK43">
        <f t="shared" si="338"/>
        <v>0</v>
      </c>
      <c r="JL43">
        <f t="shared" si="339"/>
        <v>0</v>
      </c>
      <c r="JM43">
        <f t="shared" si="340"/>
        <v>0</v>
      </c>
      <c r="JN43">
        <f t="shared" si="341"/>
        <v>0</v>
      </c>
      <c r="JO43">
        <f t="shared" si="342"/>
        <v>0</v>
      </c>
      <c r="JP43">
        <f t="shared" si="343"/>
        <v>0</v>
      </c>
      <c r="JQ43">
        <f t="shared" si="344"/>
        <v>0</v>
      </c>
      <c r="JR43">
        <f t="shared" si="345"/>
        <v>0</v>
      </c>
      <c r="JS43">
        <f t="shared" si="346"/>
        <v>0</v>
      </c>
      <c r="JT43">
        <f t="shared" si="347"/>
        <v>0</v>
      </c>
      <c r="JU43">
        <f t="shared" si="348"/>
        <v>0</v>
      </c>
      <c r="JV43">
        <f t="shared" si="349"/>
        <v>0</v>
      </c>
      <c r="JW43">
        <f t="shared" si="350"/>
        <v>1</v>
      </c>
      <c r="JX43">
        <f t="shared" si="351"/>
        <v>0</v>
      </c>
      <c r="JY43">
        <f t="shared" si="352"/>
        <v>0</v>
      </c>
      <c r="JZ43">
        <f t="shared" si="353"/>
        <v>0</v>
      </c>
      <c r="KA43">
        <f t="shared" si="354"/>
        <v>0</v>
      </c>
      <c r="KB43">
        <f t="shared" si="355"/>
        <v>0</v>
      </c>
      <c r="KC43">
        <f t="shared" si="356"/>
        <v>0</v>
      </c>
      <c r="KD43">
        <f t="shared" si="357"/>
        <v>0</v>
      </c>
      <c r="KE43">
        <f t="shared" si="358"/>
        <v>0</v>
      </c>
      <c r="KF43">
        <f t="shared" si="359"/>
        <v>0</v>
      </c>
      <c r="KG43">
        <f t="shared" si="360"/>
        <v>0</v>
      </c>
      <c r="KH43">
        <f t="shared" si="361"/>
        <v>0</v>
      </c>
      <c r="KI43">
        <f t="shared" si="362"/>
        <v>0</v>
      </c>
      <c r="KJ43">
        <f t="shared" si="363"/>
        <v>0</v>
      </c>
      <c r="KK43">
        <f t="shared" si="364"/>
        <v>0</v>
      </c>
      <c r="KL43">
        <f t="shared" si="365"/>
        <v>0</v>
      </c>
      <c r="KM43">
        <f t="shared" si="366"/>
        <v>0</v>
      </c>
      <c r="KN43">
        <f t="shared" si="367"/>
        <v>0</v>
      </c>
      <c r="KO43">
        <f t="shared" si="368"/>
        <v>0</v>
      </c>
      <c r="KP43">
        <f t="shared" si="369"/>
        <v>0</v>
      </c>
      <c r="KQ43">
        <f t="shared" si="370"/>
        <v>0</v>
      </c>
      <c r="KR43">
        <f t="shared" si="371"/>
        <v>0</v>
      </c>
      <c r="KS43">
        <f t="shared" si="372"/>
        <v>0</v>
      </c>
      <c r="KT43">
        <f t="shared" si="373"/>
        <v>0</v>
      </c>
      <c r="KU43">
        <f t="shared" si="374"/>
        <v>0</v>
      </c>
      <c r="KV43">
        <f t="shared" si="375"/>
        <v>0</v>
      </c>
      <c r="KW43">
        <f t="shared" si="376"/>
        <v>0</v>
      </c>
      <c r="KX43">
        <f t="shared" si="377"/>
        <v>0</v>
      </c>
      <c r="KY43">
        <f t="shared" si="378"/>
        <v>0</v>
      </c>
      <c r="KZ43">
        <f t="shared" si="379"/>
        <v>0</v>
      </c>
      <c r="LA43">
        <f t="shared" si="380"/>
        <v>0</v>
      </c>
      <c r="LB43">
        <f t="shared" si="381"/>
        <v>0</v>
      </c>
      <c r="LC43">
        <f t="shared" si="382"/>
        <v>0</v>
      </c>
      <c r="LD43">
        <f t="shared" si="383"/>
        <v>0</v>
      </c>
      <c r="LE43">
        <f t="shared" si="384"/>
        <v>0</v>
      </c>
      <c r="LF43">
        <f t="shared" si="385"/>
        <v>0</v>
      </c>
      <c r="LG43">
        <f t="shared" si="386"/>
        <v>0</v>
      </c>
      <c r="LH43">
        <f t="shared" si="387"/>
        <v>0</v>
      </c>
      <c r="LI43">
        <f t="shared" si="388"/>
        <v>0</v>
      </c>
      <c r="LJ43">
        <f t="shared" si="389"/>
        <v>0</v>
      </c>
      <c r="LK43">
        <f t="shared" si="390"/>
        <v>0</v>
      </c>
      <c r="LL43">
        <f t="shared" si="391"/>
        <v>0</v>
      </c>
      <c r="LN43">
        <f t="shared" si="392"/>
        <v>2</v>
      </c>
      <c r="LQ43">
        <f t="shared" ref="LQ43:LR43" si="728">COUNTIFS($NG44:$NL53,NG53)</f>
        <v>1</v>
      </c>
      <c r="LR43">
        <f t="shared" si="728"/>
        <v>2</v>
      </c>
      <c r="LS43">
        <f t="shared" si="466"/>
        <v>1</v>
      </c>
      <c r="LT43">
        <f t="shared" si="467"/>
        <v>2</v>
      </c>
      <c r="LU43">
        <f t="shared" si="692"/>
        <v>3</v>
      </c>
      <c r="LV43">
        <f t="shared" si="394"/>
        <v>3</v>
      </c>
      <c r="LX43" s="5">
        <f t="shared" ref="LX43:MC43" si="729">COUNTIFS($NG43:$NL52,NG53)</f>
        <v>0</v>
      </c>
      <c r="LY43" s="5">
        <f t="shared" si="729"/>
        <v>1</v>
      </c>
      <c r="LZ43" s="5">
        <f t="shared" si="729"/>
        <v>0</v>
      </c>
      <c r="MA43" s="5">
        <f t="shared" si="729"/>
        <v>1</v>
      </c>
      <c r="MB43" s="5">
        <f t="shared" si="729"/>
        <v>2</v>
      </c>
      <c r="MC43" s="5">
        <f t="shared" si="729"/>
        <v>2</v>
      </c>
      <c r="MD43" s="5"/>
      <c r="ME43" s="5">
        <f t="shared" si="395"/>
        <v>0</v>
      </c>
      <c r="MF43" s="5">
        <f t="shared" si="396"/>
        <v>0</v>
      </c>
      <c r="MG43" s="5">
        <f t="shared" si="469"/>
        <v>0</v>
      </c>
      <c r="MH43" s="5">
        <f t="shared" si="470"/>
        <v>0</v>
      </c>
      <c r="MI43" s="5">
        <f t="shared" si="397"/>
        <v>0</v>
      </c>
      <c r="MJ43" s="5">
        <f t="shared" si="398"/>
        <v>0</v>
      </c>
      <c r="MK43" s="5"/>
      <c r="ML43" s="20">
        <f t="shared" si="471"/>
        <v>0</v>
      </c>
      <c r="MN43" s="4">
        <f t="shared" si="499"/>
        <v>0</v>
      </c>
      <c r="MO43" s="4">
        <f t="shared" si="500"/>
        <v>0</v>
      </c>
      <c r="MP43" s="4">
        <f t="shared" si="501"/>
        <v>0</v>
      </c>
      <c r="MQ43" s="4">
        <f t="shared" si="502"/>
        <v>0</v>
      </c>
      <c r="MR43" s="4">
        <f t="shared" si="503"/>
        <v>0</v>
      </c>
      <c r="MS43" s="4">
        <f t="shared" si="504"/>
        <v>0</v>
      </c>
      <c r="MU43">
        <f t="shared" si="683"/>
        <v>1</v>
      </c>
      <c r="MV43">
        <f t="shared" si="684"/>
        <v>0</v>
      </c>
      <c r="MW43">
        <f t="shared" si="672"/>
        <v>1</v>
      </c>
      <c r="MX43">
        <f t="shared" si="685"/>
        <v>0</v>
      </c>
      <c r="MY43">
        <f t="shared" si="686"/>
        <v>0</v>
      </c>
      <c r="MZ43">
        <f t="shared" si="687"/>
        <v>0</v>
      </c>
      <c r="NA43">
        <f t="shared" si="402"/>
        <v>2</v>
      </c>
      <c r="NB43">
        <f t="shared" si="403"/>
        <v>2</v>
      </c>
      <c r="NC43">
        <f t="shared" si="404"/>
        <v>0</v>
      </c>
      <c r="ND43">
        <f t="shared" si="405"/>
        <v>43</v>
      </c>
      <c r="NE43">
        <f>COUNTIFS(RN$2:RN$206,ND43)</f>
        <v>0</v>
      </c>
      <c r="NG43" s="4">
        <v>4</v>
      </c>
      <c r="NH43" s="4">
        <v>9</v>
      </c>
      <c r="NI43" s="4">
        <v>17</v>
      </c>
      <c r="NJ43" s="4">
        <v>18</v>
      </c>
      <c r="NK43" s="4">
        <v>21</v>
      </c>
      <c r="NL43" s="4">
        <v>52</v>
      </c>
      <c r="NM43" s="4"/>
      <c r="NN43" s="1">
        <f t="shared" si="406"/>
        <v>1</v>
      </c>
      <c r="NO43" s="1">
        <f t="shared" si="407"/>
        <v>1</v>
      </c>
      <c r="NP43" s="30">
        <f t="shared" si="408"/>
        <v>2</v>
      </c>
      <c r="NQ43" s="4"/>
      <c r="NR43" s="1">
        <f t="shared" si="409"/>
        <v>5</v>
      </c>
      <c r="NS43" s="1">
        <f t="shared" si="410"/>
        <v>8</v>
      </c>
      <c r="NT43" s="1">
        <f t="shared" si="411"/>
        <v>1</v>
      </c>
      <c r="NU43" s="1">
        <f t="shared" si="412"/>
        <v>3</v>
      </c>
      <c r="NV43" s="1">
        <f t="shared" si="413"/>
        <v>31</v>
      </c>
      <c r="NW43" s="1"/>
      <c r="NX43" s="1">
        <f t="shared" si="414"/>
        <v>5</v>
      </c>
      <c r="NY43" s="1"/>
      <c r="NZ43" s="1">
        <f t="shared" si="415"/>
        <v>1</v>
      </c>
      <c r="OA43" s="1">
        <f t="shared" si="255"/>
        <v>1</v>
      </c>
      <c r="OB43" s="1">
        <f t="shared" si="256"/>
        <v>2</v>
      </c>
      <c r="OC43" s="1">
        <f t="shared" si="257"/>
        <v>2</v>
      </c>
      <c r="OD43" s="1">
        <f t="shared" si="258"/>
        <v>3</v>
      </c>
      <c r="OE43" s="1">
        <f t="shared" si="259"/>
        <v>6</v>
      </c>
      <c r="OF43" s="1"/>
      <c r="OG43" s="1">
        <f t="shared" si="631"/>
        <v>4</v>
      </c>
      <c r="OH43" s="1"/>
      <c r="OI43" s="1">
        <f t="shared" si="474"/>
        <v>0</v>
      </c>
      <c r="OJ43" s="1">
        <f t="shared" si="417"/>
        <v>2</v>
      </c>
      <c r="OK43" s="1">
        <f t="shared" si="418"/>
        <v>1</v>
      </c>
      <c r="OL43" s="1">
        <f t="shared" si="419"/>
        <v>0</v>
      </c>
      <c r="OM43" s="1">
        <f t="shared" si="420"/>
        <v>2</v>
      </c>
      <c r="ON43" s="1">
        <f t="shared" si="421"/>
        <v>6</v>
      </c>
      <c r="OO43" s="1"/>
      <c r="OP43" s="1">
        <f t="shared" si="621"/>
        <v>2</v>
      </c>
      <c r="OQ43" s="1">
        <f t="shared" si="622"/>
        <v>4</v>
      </c>
      <c r="OR43" s="1">
        <f t="shared" si="623"/>
        <v>3</v>
      </c>
      <c r="OS43" s="1">
        <f t="shared" si="624"/>
        <v>4</v>
      </c>
      <c r="OT43" s="1">
        <f t="shared" si="625"/>
        <v>-1</v>
      </c>
      <c r="OU43" s="1">
        <f t="shared" si="426"/>
        <v>1</v>
      </c>
      <c r="OV43" s="19">
        <f t="shared" si="673"/>
        <v>4</v>
      </c>
      <c r="OW43" s="1"/>
      <c r="OX43" s="19">
        <f t="shared" si="636"/>
        <v>4</v>
      </c>
      <c r="OY43" s="1">
        <f t="shared" si="637"/>
        <v>3</v>
      </c>
      <c r="OZ43" s="1"/>
      <c r="PA43" s="1">
        <f t="shared" si="674"/>
        <v>4</v>
      </c>
      <c r="PB43" s="1"/>
      <c r="PC43" s="1"/>
      <c r="PD43" s="19">
        <f t="shared" si="675"/>
        <v>3</v>
      </c>
      <c r="PE43" s="1"/>
      <c r="PF43" s="24">
        <f t="shared" si="676"/>
        <v>-1</v>
      </c>
      <c r="PH43" s="4"/>
      <c r="PI43" s="1">
        <f t="shared" si="476"/>
        <v>0</v>
      </c>
      <c r="PJ43" s="19">
        <f t="shared" si="265"/>
        <v>0</v>
      </c>
      <c r="PK43" s="1">
        <f t="shared" si="429"/>
        <v>2</v>
      </c>
      <c r="PL43" s="19">
        <f t="shared" si="266"/>
        <v>1</v>
      </c>
      <c r="PM43" s="1">
        <f t="shared" si="477"/>
        <v>1</v>
      </c>
      <c r="PN43" s="19">
        <f t="shared" si="267"/>
        <v>1</v>
      </c>
      <c r="PO43" s="1">
        <f t="shared" si="430"/>
        <v>0</v>
      </c>
      <c r="PP43" s="19">
        <f t="shared" si="268"/>
        <v>0</v>
      </c>
      <c r="PQ43" s="1">
        <f t="shared" si="431"/>
        <v>2</v>
      </c>
      <c r="PR43" s="19">
        <f t="shared" si="269"/>
        <v>2</v>
      </c>
      <c r="PS43" s="1">
        <f t="shared" si="432"/>
        <v>6</v>
      </c>
      <c r="PT43" s="19">
        <f t="shared" si="270"/>
        <v>2</v>
      </c>
      <c r="PV43" s="1">
        <f t="shared" si="271"/>
        <v>100</v>
      </c>
      <c r="PW43" s="1">
        <f t="shared" si="272"/>
        <v>100</v>
      </c>
      <c r="PX43" s="1">
        <f t="shared" si="273"/>
        <v>100</v>
      </c>
      <c r="PY43" s="1">
        <f t="shared" si="274"/>
        <v>100</v>
      </c>
      <c r="PZ43" s="1">
        <f t="shared" si="275"/>
        <v>100</v>
      </c>
      <c r="QA43" s="1">
        <f t="shared" si="276"/>
        <v>100</v>
      </c>
      <c r="QB43" s="1"/>
      <c r="QC43" s="1">
        <f t="shared" si="277"/>
        <v>100</v>
      </c>
      <c r="QD43" s="1">
        <f t="shared" si="278"/>
        <v>100</v>
      </c>
      <c r="QE43" s="1">
        <f t="shared" si="279"/>
        <v>2</v>
      </c>
      <c r="QF43" s="1">
        <f t="shared" si="280"/>
        <v>100</v>
      </c>
      <c r="QG43" s="1">
        <f t="shared" si="281"/>
        <v>100</v>
      </c>
      <c r="QH43" s="1">
        <f t="shared" si="282"/>
        <v>100</v>
      </c>
      <c r="QI43" s="1"/>
      <c r="QJ43" s="1">
        <f t="shared" si="283"/>
        <v>100</v>
      </c>
      <c r="QK43" s="1">
        <f t="shared" si="284"/>
        <v>1</v>
      </c>
      <c r="QL43" s="1">
        <f t="shared" si="285"/>
        <v>100</v>
      </c>
      <c r="QM43" s="1">
        <f t="shared" si="286"/>
        <v>100</v>
      </c>
      <c r="QN43" s="1">
        <f t="shared" si="287"/>
        <v>100</v>
      </c>
      <c r="QO43" s="1">
        <f t="shared" si="288"/>
        <v>100</v>
      </c>
      <c r="QP43" s="1"/>
      <c r="QQ43" s="1">
        <f t="shared" si="289"/>
        <v>100</v>
      </c>
      <c r="QR43" s="1">
        <f t="shared" si="290"/>
        <v>100</v>
      </c>
      <c r="QS43" s="1">
        <f t="shared" si="291"/>
        <v>100</v>
      </c>
      <c r="QT43" s="1">
        <f t="shared" si="292"/>
        <v>100</v>
      </c>
      <c r="QU43" s="1">
        <f t="shared" si="293"/>
        <v>100</v>
      </c>
      <c r="QV43" s="1">
        <f t="shared" si="294"/>
        <v>100</v>
      </c>
      <c r="QW43" s="1"/>
      <c r="QX43" s="1">
        <f t="shared" si="295"/>
        <v>100</v>
      </c>
      <c r="QY43" s="1">
        <f t="shared" si="296"/>
        <v>100</v>
      </c>
      <c r="QZ43" s="1">
        <f t="shared" si="297"/>
        <v>9</v>
      </c>
      <c r="RA43" s="1">
        <f t="shared" si="298"/>
        <v>2</v>
      </c>
      <c r="RB43" s="1">
        <f t="shared" si="299"/>
        <v>100</v>
      </c>
      <c r="RC43" s="1">
        <f t="shared" si="300"/>
        <v>100</v>
      </c>
      <c r="RD43" s="1"/>
      <c r="RE43" s="1">
        <f t="shared" si="301"/>
        <v>100</v>
      </c>
      <c r="RF43" s="1">
        <f t="shared" si="302"/>
        <v>100</v>
      </c>
      <c r="RG43" s="1">
        <f t="shared" si="303"/>
        <v>100</v>
      </c>
      <c r="RH43" s="1">
        <f t="shared" si="304"/>
        <v>100</v>
      </c>
      <c r="RI43" s="1">
        <f t="shared" si="305"/>
        <v>100</v>
      </c>
      <c r="RJ43" s="1">
        <f t="shared" si="306"/>
        <v>6</v>
      </c>
      <c r="RK43" s="4"/>
      <c r="RL43">
        <f>SUM(IF(FREQUENCY(NG44:NL52,NG44:NL52)&gt;0,1))</f>
        <v>35</v>
      </c>
      <c r="RM43">
        <f t="shared" si="677"/>
        <v>24</v>
      </c>
      <c r="RN43">
        <f t="shared" si="659"/>
        <v>22</v>
      </c>
      <c r="RO43">
        <f t="shared" ref="RO43:TU43" si="730">IF(COUNTIFS($NG43:$NL52,RO$1),"x",RO$1)</f>
        <v>1</v>
      </c>
      <c r="RP43" t="str">
        <f t="shared" si="730"/>
        <v>x</v>
      </c>
      <c r="RQ43" t="str">
        <f t="shared" si="730"/>
        <v>x</v>
      </c>
      <c r="RR43" t="str">
        <f t="shared" si="730"/>
        <v>x</v>
      </c>
      <c r="RS43" t="str">
        <f t="shared" si="730"/>
        <v>x</v>
      </c>
      <c r="RT43" t="str">
        <f t="shared" si="730"/>
        <v>x</v>
      </c>
      <c r="RU43">
        <f t="shared" si="730"/>
        <v>7</v>
      </c>
      <c r="RV43">
        <f t="shared" si="730"/>
        <v>8</v>
      </c>
      <c r="RW43" t="str">
        <f t="shared" si="730"/>
        <v>x</v>
      </c>
      <c r="RX43">
        <f t="shared" si="730"/>
        <v>10</v>
      </c>
      <c r="RY43" t="str">
        <f t="shared" si="730"/>
        <v>x</v>
      </c>
      <c r="RZ43" t="str">
        <f t="shared" si="730"/>
        <v>x</v>
      </c>
      <c r="SA43">
        <f t="shared" si="730"/>
        <v>13</v>
      </c>
      <c r="SB43">
        <f t="shared" si="730"/>
        <v>14</v>
      </c>
      <c r="SC43" t="str">
        <f t="shared" si="730"/>
        <v>x</v>
      </c>
      <c r="SD43" t="str">
        <f t="shared" si="730"/>
        <v>x</v>
      </c>
      <c r="SE43" t="str">
        <f t="shared" si="730"/>
        <v>x</v>
      </c>
      <c r="SF43" t="str">
        <f t="shared" si="730"/>
        <v>x</v>
      </c>
      <c r="SG43" t="str">
        <f t="shared" si="730"/>
        <v>x</v>
      </c>
      <c r="SH43" t="str">
        <f t="shared" si="730"/>
        <v>x</v>
      </c>
      <c r="SI43" t="str">
        <f t="shared" si="730"/>
        <v>x</v>
      </c>
      <c r="SJ43">
        <f t="shared" si="730"/>
        <v>22</v>
      </c>
      <c r="SK43" t="str">
        <f t="shared" si="730"/>
        <v>x</v>
      </c>
      <c r="SL43" t="str">
        <f t="shared" si="730"/>
        <v>x</v>
      </c>
      <c r="SM43">
        <f t="shared" si="730"/>
        <v>25</v>
      </c>
      <c r="SN43">
        <f t="shared" si="730"/>
        <v>26</v>
      </c>
      <c r="SO43" t="str">
        <f t="shared" si="730"/>
        <v>x</v>
      </c>
      <c r="SP43">
        <f t="shared" si="730"/>
        <v>28</v>
      </c>
      <c r="SQ43" t="str">
        <f t="shared" si="730"/>
        <v>x</v>
      </c>
      <c r="SR43" t="str">
        <f t="shared" si="730"/>
        <v>x</v>
      </c>
      <c r="SS43" t="str">
        <f t="shared" si="730"/>
        <v>x</v>
      </c>
      <c r="ST43">
        <f t="shared" si="730"/>
        <v>32</v>
      </c>
      <c r="SU43">
        <f t="shared" si="730"/>
        <v>33</v>
      </c>
      <c r="SV43" t="str">
        <f t="shared" si="730"/>
        <v>x</v>
      </c>
      <c r="SW43" t="str">
        <f t="shared" si="730"/>
        <v>x</v>
      </c>
      <c r="SX43" t="str">
        <f t="shared" si="730"/>
        <v>x</v>
      </c>
      <c r="SY43" t="str">
        <f t="shared" si="730"/>
        <v>x</v>
      </c>
      <c r="SZ43">
        <f t="shared" si="730"/>
        <v>38</v>
      </c>
      <c r="TA43">
        <f t="shared" si="730"/>
        <v>39</v>
      </c>
      <c r="TB43">
        <f t="shared" si="730"/>
        <v>40</v>
      </c>
      <c r="TC43" t="str">
        <f t="shared" si="730"/>
        <v>x</v>
      </c>
      <c r="TD43">
        <f t="shared" si="730"/>
        <v>42</v>
      </c>
      <c r="TE43">
        <f t="shared" si="730"/>
        <v>43</v>
      </c>
      <c r="TF43">
        <f t="shared" si="730"/>
        <v>44</v>
      </c>
      <c r="TG43" t="str">
        <f t="shared" si="730"/>
        <v>x</v>
      </c>
      <c r="TH43">
        <f t="shared" si="730"/>
        <v>46</v>
      </c>
      <c r="TI43" t="str">
        <f t="shared" si="730"/>
        <v>x</v>
      </c>
      <c r="TJ43" t="str">
        <f t="shared" si="730"/>
        <v>x</v>
      </c>
      <c r="TK43">
        <f t="shared" si="730"/>
        <v>49</v>
      </c>
      <c r="TL43" t="str">
        <f t="shared" si="730"/>
        <v>x</v>
      </c>
      <c r="TM43" t="str">
        <f t="shared" si="730"/>
        <v>x</v>
      </c>
      <c r="TN43" t="str">
        <f t="shared" si="730"/>
        <v>x</v>
      </c>
      <c r="TO43" t="str">
        <f t="shared" si="730"/>
        <v>x</v>
      </c>
      <c r="TP43" t="str">
        <f t="shared" si="730"/>
        <v>x</v>
      </c>
      <c r="TQ43" t="str">
        <f t="shared" si="730"/>
        <v>x</v>
      </c>
      <c r="TR43" t="str">
        <f t="shared" si="730"/>
        <v>x</v>
      </c>
      <c r="TS43">
        <f t="shared" si="730"/>
        <v>57</v>
      </c>
      <c r="TT43" t="str">
        <f t="shared" si="730"/>
        <v>x</v>
      </c>
      <c r="TU43">
        <f t="shared" si="730"/>
        <v>59</v>
      </c>
      <c r="TV43">
        <f t="shared" si="436"/>
        <v>24</v>
      </c>
      <c r="TW43">
        <f t="shared" ref="TW43:WC43" si="731">IF(COUNTIFS($NG43:$NL51,TW$1),"x",TW$1)</f>
        <v>1</v>
      </c>
      <c r="TX43" t="str">
        <f t="shared" si="731"/>
        <v>x</v>
      </c>
      <c r="TY43" t="str">
        <f t="shared" si="731"/>
        <v>x</v>
      </c>
      <c r="TZ43" t="str">
        <f t="shared" si="731"/>
        <v>x</v>
      </c>
      <c r="UA43" t="str">
        <f t="shared" si="731"/>
        <v>x</v>
      </c>
      <c r="UB43" t="str">
        <f t="shared" si="731"/>
        <v>x</v>
      </c>
      <c r="UC43">
        <f t="shared" si="731"/>
        <v>7</v>
      </c>
      <c r="UD43">
        <f t="shared" si="731"/>
        <v>8</v>
      </c>
      <c r="UE43" t="str">
        <f t="shared" si="731"/>
        <v>x</v>
      </c>
      <c r="UF43">
        <f t="shared" si="731"/>
        <v>10</v>
      </c>
      <c r="UG43" t="str">
        <f t="shared" si="731"/>
        <v>x</v>
      </c>
      <c r="UH43" t="str">
        <f t="shared" si="731"/>
        <v>x</v>
      </c>
      <c r="UI43">
        <f t="shared" si="731"/>
        <v>13</v>
      </c>
      <c r="UJ43">
        <f t="shared" si="731"/>
        <v>14</v>
      </c>
      <c r="UK43" t="str">
        <f t="shared" si="731"/>
        <v>x</v>
      </c>
      <c r="UL43" t="str">
        <f t="shared" si="731"/>
        <v>x</v>
      </c>
      <c r="UM43" t="str">
        <f t="shared" si="731"/>
        <v>x</v>
      </c>
      <c r="UN43" t="str">
        <f t="shared" si="731"/>
        <v>x</v>
      </c>
      <c r="UO43" t="str">
        <f t="shared" si="731"/>
        <v>x</v>
      </c>
      <c r="UP43" t="str">
        <f t="shared" si="731"/>
        <v>x</v>
      </c>
      <c r="UQ43" t="str">
        <f t="shared" si="731"/>
        <v>x</v>
      </c>
      <c r="UR43">
        <f t="shared" si="731"/>
        <v>22</v>
      </c>
      <c r="US43" t="str">
        <f t="shared" si="731"/>
        <v>x</v>
      </c>
      <c r="UT43" t="str">
        <f t="shared" si="731"/>
        <v>x</v>
      </c>
      <c r="UU43">
        <f t="shared" si="731"/>
        <v>25</v>
      </c>
      <c r="UV43">
        <f t="shared" si="731"/>
        <v>26</v>
      </c>
      <c r="UW43" t="str">
        <f t="shared" si="731"/>
        <v>x</v>
      </c>
      <c r="UX43">
        <f t="shared" si="731"/>
        <v>28</v>
      </c>
      <c r="UY43" t="str">
        <f t="shared" si="731"/>
        <v>x</v>
      </c>
      <c r="UZ43" t="str">
        <f t="shared" si="731"/>
        <v>x</v>
      </c>
      <c r="VA43" t="str">
        <f t="shared" si="731"/>
        <v>x</v>
      </c>
      <c r="VB43">
        <f t="shared" si="731"/>
        <v>32</v>
      </c>
      <c r="VC43">
        <f t="shared" si="731"/>
        <v>33</v>
      </c>
      <c r="VD43">
        <f t="shared" si="731"/>
        <v>34</v>
      </c>
      <c r="VE43" t="str">
        <f t="shared" si="731"/>
        <v>x</v>
      </c>
      <c r="VF43" t="str">
        <f t="shared" si="731"/>
        <v>x</v>
      </c>
      <c r="VG43" t="str">
        <f t="shared" si="731"/>
        <v>x</v>
      </c>
      <c r="VH43">
        <f t="shared" si="731"/>
        <v>38</v>
      </c>
      <c r="VI43">
        <f t="shared" si="731"/>
        <v>39</v>
      </c>
      <c r="VJ43">
        <f t="shared" si="731"/>
        <v>40</v>
      </c>
      <c r="VK43" t="str">
        <f t="shared" si="731"/>
        <v>x</v>
      </c>
      <c r="VL43">
        <f t="shared" si="731"/>
        <v>42</v>
      </c>
      <c r="VM43">
        <f t="shared" si="731"/>
        <v>43</v>
      </c>
      <c r="VN43">
        <f t="shared" si="731"/>
        <v>44</v>
      </c>
      <c r="VO43" t="str">
        <f t="shared" si="731"/>
        <v>x</v>
      </c>
      <c r="VP43">
        <f t="shared" si="731"/>
        <v>46</v>
      </c>
      <c r="VQ43" t="str">
        <f t="shared" si="731"/>
        <v>x</v>
      </c>
      <c r="VR43" t="str">
        <f t="shared" si="731"/>
        <v>x</v>
      </c>
      <c r="VS43">
        <f t="shared" si="731"/>
        <v>49</v>
      </c>
      <c r="VT43" t="str">
        <f t="shared" si="731"/>
        <v>x</v>
      </c>
      <c r="VU43" t="str">
        <f t="shared" si="731"/>
        <v>x</v>
      </c>
      <c r="VV43" t="str">
        <f t="shared" si="731"/>
        <v>x</v>
      </c>
      <c r="VW43" t="str">
        <f t="shared" si="731"/>
        <v>x</v>
      </c>
      <c r="VX43" t="str">
        <f t="shared" si="731"/>
        <v>x</v>
      </c>
      <c r="VY43">
        <f t="shared" si="731"/>
        <v>55</v>
      </c>
      <c r="VZ43" t="str">
        <f t="shared" si="731"/>
        <v>x</v>
      </c>
      <c r="WA43">
        <f t="shared" si="731"/>
        <v>57</v>
      </c>
      <c r="WB43" t="str">
        <f t="shared" si="731"/>
        <v>x</v>
      </c>
      <c r="WC43">
        <f t="shared" si="731"/>
        <v>59</v>
      </c>
      <c r="WE43">
        <f>COUNTIFS(NG43:NL43,"&lt;10")</f>
        <v>2</v>
      </c>
      <c r="WF43">
        <f t="shared" si="438"/>
        <v>2</v>
      </c>
      <c r="WG43">
        <f t="shared" si="309"/>
        <v>1</v>
      </c>
      <c r="WH43">
        <f t="shared" si="310"/>
        <v>0</v>
      </c>
      <c r="WI43">
        <f t="shared" si="311"/>
        <v>0</v>
      </c>
      <c r="WJ43">
        <f t="shared" si="312"/>
        <v>1</v>
      </c>
      <c r="WL43" s="1">
        <f t="shared" si="439"/>
        <v>0</v>
      </c>
      <c r="WM43" s="1">
        <f t="shared" si="440"/>
        <v>2</v>
      </c>
      <c r="WN43" s="1">
        <f t="shared" si="441"/>
        <v>1</v>
      </c>
      <c r="WO43" s="1">
        <f t="shared" si="442"/>
        <v>0</v>
      </c>
      <c r="WP43" s="1">
        <f t="shared" si="443"/>
        <v>2</v>
      </c>
      <c r="WQ43" s="1">
        <f t="shared" si="444"/>
        <v>6</v>
      </c>
      <c r="WS43">
        <f t="shared" si="445"/>
        <v>100</v>
      </c>
      <c r="WT43">
        <f t="shared" si="446"/>
        <v>2</v>
      </c>
      <c r="WU43">
        <f t="shared" si="447"/>
        <v>1</v>
      </c>
      <c r="WV43">
        <f t="shared" si="448"/>
        <v>100</v>
      </c>
      <c r="WW43">
        <f t="shared" si="449"/>
        <v>2</v>
      </c>
      <c r="WX43">
        <f t="shared" si="450"/>
        <v>6</v>
      </c>
      <c r="WZ43" s="4">
        <f t="shared" si="451"/>
        <v>1</v>
      </c>
      <c r="XB43" s="3">
        <f t="shared" si="452"/>
        <v>6</v>
      </c>
      <c r="XD43" s="3">
        <f t="shared" si="453"/>
        <v>3</v>
      </c>
      <c r="XE43" s="4">
        <f t="shared" si="454"/>
        <v>4</v>
      </c>
      <c r="XG43" s="4">
        <f t="shared" si="455"/>
        <v>0.75</v>
      </c>
      <c r="XI43" s="4">
        <v>0.5</v>
      </c>
      <c r="XK43">
        <f t="shared" si="456"/>
        <v>2</v>
      </c>
      <c r="XM43">
        <f t="shared" si="482"/>
        <v>0</v>
      </c>
      <c r="XN43">
        <f t="shared" si="457"/>
        <v>0</v>
      </c>
      <c r="XO43" s="1">
        <f t="shared" si="458"/>
        <v>1</v>
      </c>
      <c r="XP43">
        <f t="shared" si="459"/>
        <v>0</v>
      </c>
      <c r="XR43">
        <f t="shared" si="460"/>
        <v>0</v>
      </c>
    </row>
    <row r="44" spans="4:642">
      <c r="D44" s="4">
        <f t="shared" si="118"/>
        <v>0</v>
      </c>
      <c r="E44" s="4">
        <f t="shared" si="119"/>
        <v>0</v>
      </c>
      <c r="F44" s="4">
        <f t="shared" si="120"/>
        <v>0</v>
      </c>
      <c r="G44" s="4">
        <f t="shared" si="121"/>
        <v>0</v>
      </c>
      <c r="H44" s="4">
        <f t="shared" si="122"/>
        <v>0</v>
      </c>
      <c r="I44" s="4">
        <f t="shared" si="123"/>
        <v>0</v>
      </c>
      <c r="J44" s="4">
        <f t="shared" si="124"/>
        <v>0</v>
      </c>
      <c r="K44" s="4">
        <f t="shared" si="125"/>
        <v>0</v>
      </c>
      <c r="L44" s="4">
        <f t="shared" si="126"/>
        <v>0</v>
      </c>
      <c r="M44" s="4">
        <f t="shared" si="314"/>
        <v>0</v>
      </c>
      <c r="N44" s="4">
        <f t="shared" si="127"/>
        <v>22</v>
      </c>
      <c r="O44" s="4">
        <f t="shared" si="128"/>
        <v>0</v>
      </c>
      <c r="P44" s="4">
        <f t="shared" si="129"/>
        <v>0</v>
      </c>
      <c r="Q44" s="4">
        <f t="shared" si="130"/>
        <v>0</v>
      </c>
      <c r="R44" s="4">
        <f t="shared" si="131"/>
        <v>0</v>
      </c>
      <c r="S44" s="4">
        <f t="shared" si="132"/>
        <v>0</v>
      </c>
      <c r="T44" s="4">
        <f t="shared" si="133"/>
        <v>24</v>
      </c>
      <c r="U44" s="4">
        <f t="shared" si="134"/>
        <v>0</v>
      </c>
      <c r="V44" s="4">
        <f t="shared" si="135"/>
        <v>0</v>
      </c>
      <c r="W44" s="4">
        <f t="shared" si="136"/>
        <v>15</v>
      </c>
      <c r="X44" s="4">
        <f t="shared" si="137"/>
        <v>0</v>
      </c>
      <c r="Y44" s="4">
        <f t="shared" si="138"/>
        <v>0</v>
      </c>
      <c r="Z44" s="4">
        <f t="shared" si="139"/>
        <v>0</v>
      </c>
      <c r="AA44" s="4">
        <f t="shared" si="140"/>
        <v>0</v>
      </c>
      <c r="AB44" s="4">
        <f t="shared" si="141"/>
        <v>0</v>
      </c>
      <c r="AC44" s="4">
        <f t="shared" si="142"/>
        <v>0</v>
      </c>
      <c r="AD44" s="4">
        <f t="shared" si="143"/>
        <v>23</v>
      </c>
      <c r="AE44" s="4">
        <f t="shared" si="144"/>
        <v>0</v>
      </c>
      <c r="AF44" s="4">
        <f t="shared" si="145"/>
        <v>0</v>
      </c>
      <c r="AG44" s="4">
        <f t="shared" si="146"/>
        <v>0</v>
      </c>
      <c r="AH44" s="4">
        <f t="shared" si="147"/>
        <v>0</v>
      </c>
      <c r="AI44" s="4">
        <f t="shared" si="148"/>
        <v>0</v>
      </c>
      <c r="AJ44" s="4">
        <f t="shared" si="149"/>
        <v>0</v>
      </c>
      <c r="AK44" s="4">
        <f t="shared" si="150"/>
        <v>0</v>
      </c>
      <c r="AL44" s="4">
        <f t="shared" si="151"/>
        <v>0</v>
      </c>
      <c r="AM44" s="4">
        <f t="shared" si="152"/>
        <v>0</v>
      </c>
      <c r="AN44" s="4">
        <f t="shared" si="153"/>
        <v>0</v>
      </c>
      <c r="AO44" s="4">
        <f t="shared" si="154"/>
        <v>0</v>
      </c>
      <c r="AP44" s="4">
        <f t="shared" si="155"/>
        <v>0</v>
      </c>
      <c r="AQ44" s="4">
        <f t="shared" si="156"/>
        <v>0</v>
      </c>
      <c r="AR44" s="4">
        <f t="shared" si="157"/>
        <v>0</v>
      </c>
      <c r="AS44" s="4">
        <f t="shared" si="158"/>
        <v>0</v>
      </c>
      <c r="AT44" s="4">
        <f t="shared" si="159"/>
        <v>0</v>
      </c>
      <c r="AU44" s="4">
        <f t="shared" si="160"/>
        <v>0</v>
      </c>
      <c r="AV44" s="4">
        <f t="shared" si="161"/>
        <v>19</v>
      </c>
      <c r="AW44" s="4">
        <f t="shared" si="162"/>
        <v>0</v>
      </c>
      <c r="AX44" s="4">
        <f t="shared" si="163"/>
        <v>0</v>
      </c>
      <c r="AY44" s="4">
        <f t="shared" si="164"/>
        <v>0</v>
      </c>
      <c r="AZ44" s="4">
        <f t="shared" si="165"/>
        <v>0</v>
      </c>
      <c r="BA44" s="4">
        <f t="shared" si="166"/>
        <v>0</v>
      </c>
      <c r="BB44" s="4">
        <f t="shared" si="167"/>
        <v>0</v>
      </c>
      <c r="BC44" s="4">
        <f t="shared" si="168"/>
        <v>0</v>
      </c>
      <c r="BD44" s="4">
        <f t="shared" si="169"/>
        <v>0</v>
      </c>
      <c r="BE44" s="4">
        <f t="shared" si="170"/>
        <v>12</v>
      </c>
      <c r="BF44" s="4">
        <f t="shared" si="171"/>
        <v>0</v>
      </c>
      <c r="BG44" s="4">
        <f t="shared" si="172"/>
        <v>0</v>
      </c>
      <c r="BH44" s="4">
        <f t="shared" si="173"/>
        <v>0</v>
      </c>
      <c r="BI44" s="4">
        <f t="shared" si="174"/>
        <v>0</v>
      </c>
      <c r="BJ44" s="4">
        <f t="shared" si="175"/>
        <v>0</v>
      </c>
      <c r="BK44" s="4">
        <f t="shared" si="315"/>
        <v>19.166666666666668</v>
      </c>
      <c r="BL44" s="4">
        <f t="shared" si="316"/>
        <v>16.576271186440678</v>
      </c>
      <c r="BM44" s="4">
        <f t="shared" si="317"/>
        <v>23.206779661016949</v>
      </c>
      <c r="BN44" s="4">
        <f t="shared" si="318"/>
        <v>9.9457627118644059</v>
      </c>
      <c r="BO44" s="4">
        <f t="shared" si="319"/>
        <v>16.576271186440678</v>
      </c>
      <c r="BP44" s="4">
        <f t="shared" si="320"/>
        <v>978</v>
      </c>
      <c r="BQ44" s="4">
        <f>COUNTIFS($NG44:$NL$206,EF$1)</f>
        <v>12</v>
      </c>
      <c r="BR44" s="4">
        <f>COUNTIFS($NG44:$NL$206,EG$1)</f>
        <v>21</v>
      </c>
      <c r="BS44" s="4">
        <f>COUNTIFS($NG44:$NL$206,EH$1)</f>
        <v>18</v>
      </c>
      <c r="BT44" s="4">
        <f>COUNTIFS($NG44:$NL$206,EI$1)</f>
        <v>18</v>
      </c>
      <c r="BU44" s="4">
        <f>COUNTIFS($NG44:$NL$206,EJ$1)</f>
        <v>21</v>
      </c>
      <c r="BV44" s="4">
        <f>COUNTIFS($NG44:$NL$206,EK$1)</f>
        <v>16</v>
      </c>
      <c r="BW44" s="4">
        <f>COUNTIFS($NG44:$NL$206,EL$1)</f>
        <v>12</v>
      </c>
      <c r="BX44" s="4">
        <f>COUNTIFS($NG44:$NL$206,EM$1)</f>
        <v>14</v>
      </c>
      <c r="BY44" s="4">
        <f>COUNTIFS($NG44:$NL$206,EN$1)</f>
        <v>23</v>
      </c>
      <c r="BZ44" s="4">
        <f>COUNTIFS($NG44:$NL$206,EO$1)</f>
        <v>22</v>
      </c>
      <c r="CA44" s="4">
        <f>COUNTIFS($NG44:$NL$206,EP$1)</f>
        <v>22</v>
      </c>
      <c r="CB44" s="4">
        <f>COUNTIFS($NG44:$NL$206,EQ$1)</f>
        <v>21</v>
      </c>
      <c r="CC44" s="4">
        <f>COUNTIFS($NG44:$NL$206,ER$1)</f>
        <v>10</v>
      </c>
      <c r="CD44" s="4">
        <f>COUNTIFS($NG44:$NL$206,ES$1)</f>
        <v>14</v>
      </c>
      <c r="CE44" s="4">
        <f>COUNTIFS($NG44:$NL$206,ET$1)</f>
        <v>17</v>
      </c>
      <c r="CF44" s="4">
        <f>COUNTIFS($NG44:$NL$206,EU$1)</f>
        <v>14</v>
      </c>
      <c r="CG44" s="4">
        <f>COUNTIFS($NG44:$NL$206,EV$1)</f>
        <v>24</v>
      </c>
      <c r="CH44" s="4">
        <f>COUNTIFS($NG44:$NL$206,EW$1)</f>
        <v>11</v>
      </c>
      <c r="CI44" s="4">
        <f>COUNTIFS($NG44:$NL$206,EX$1)</f>
        <v>21</v>
      </c>
      <c r="CJ44" s="4">
        <f>COUNTIFS($NG44:$NL$206,EY$1)</f>
        <v>15</v>
      </c>
      <c r="CK44" s="4">
        <f>COUNTIFS($NG44:$NL$206,EZ$1)</f>
        <v>17</v>
      </c>
      <c r="CL44" s="4">
        <f>COUNTIFS($NG44:$NL$206,FA$1)</f>
        <v>18</v>
      </c>
      <c r="CM44" s="4">
        <f>COUNTIFS($NG44:$NL$206,FB$1)</f>
        <v>14</v>
      </c>
      <c r="CN44" s="4">
        <f>COUNTIFS($NG44:$NL$206,FC$1)</f>
        <v>12</v>
      </c>
      <c r="CO44" s="4">
        <f>COUNTIFS($NG44:$NL$206,FD$1)</f>
        <v>19</v>
      </c>
      <c r="CP44" s="4">
        <f>COUNTIFS($NG44:$NL$206,FE$1)</f>
        <v>13</v>
      </c>
      <c r="CQ44" s="4">
        <f>COUNTIFS($NG44:$NL$206,FF$1)</f>
        <v>23</v>
      </c>
      <c r="CR44" s="4">
        <f>COUNTIFS($NG44:$NL$206,FG$1)</f>
        <v>19</v>
      </c>
      <c r="CS44" s="4">
        <f>COUNTIFS($NG44:$NL$206,FH$1)</f>
        <v>18</v>
      </c>
      <c r="CT44" s="4">
        <f>COUNTIFS($NG44:$NL$206,FI$1)</f>
        <v>21</v>
      </c>
      <c r="CU44" s="4">
        <f>COUNTIFS($NG44:$NL$206,FJ$1)</f>
        <v>21</v>
      </c>
      <c r="CV44" s="4">
        <f>COUNTIFS($NG44:$NL$206,FK$1)</f>
        <v>11</v>
      </c>
      <c r="CW44" s="4">
        <f>COUNTIFS($NG44:$NL$206,FL$1)</f>
        <v>12</v>
      </c>
      <c r="CX44" s="4">
        <f>COUNTIFS($NG44:$NL$206,FM$1)</f>
        <v>17</v>
      </c>
      <c r="CY44" s="4">
        <f>COUNTIFS($NG44:$NL$206,FN$1)</f>
        <v>18</v>
      </c>
      <c r="CZ44" s="4">
        <f>COUNTIFS($NG44:$NL$206,FO$1)</f>
        <v>11</v>
      </c>
      <c r="DA44" s="4">
        <f>COUNTIFS($NG44:$NL$206,FP$1)</f>
        <v>15</v>
      </c>
      <c r="DB44" s="4">
        <f>COUNTIFS($NG44:$NL$206,FQ$1)</f>
        <v>14</v>
      </c>
      <c r="DC44" s="4">
        <f>COUNTIFS($NG44:$NL$206,FR$1)</f>
        <v>14</v>
      </c>
      <c r="DD44" s="4">
        <f>COUNTIFS($NG44:$NL$206,FS$1)</f>
        <v>11</v>
      </c>
      <c r="DE44" s="4">
        <f>COUNTIFS($NG44:$NL$206,FT$1)</f>
        <v>19</v>
      </c>
      <c r="DF44" s="4">
        <f>COUNTIFS($NG44:$NL$206,FU$1)</f>
        <v>16</v>
      </c>
      <c r="DG44" s="4">
        <f>COUNTIFS($NG44:$NL$206,FV$1)</f>
        <v>16</v>
      </c>
      <c r="DH44" s="4">
        <f>COUNTIFS($NG44:$NL$206,FW$1)</f>
        <v>18</v>
      </c>
      <c r="DI44" s="4">
        <f>COUNTIFS($NG44:$NL$206,FX$1)</f>
        <v>19</v>
      </c>
      <c r="DJ44" s="4">
        <f>COUNTIFS($NG44:$NL$206,FY$1)</f>
        <v>17</v>
      </c>
      <c r="DK44" s="4">
        <f>COUNTIFS($NG44:$NL$206,FZ$1)</f>
        <v>9</v>
      </c>
      <c r="DL44" s="4">
        <f>COUNTIFS($NG44:$NL$206,GA$1)</f>
        <v>15</v>
      </c>
      <c r="DM44" s="4">
        <f>COUNTIFS($NG44:$NL$206,GB$1)</f>
        <v>10</v>
      </c>
      <c r="DN44" s="4">
        <f>COUNTIFS($NG44:$NL$206,GC$1)</f>
        <v>22</v>
      </c>
      <c r="DO44" s="4">
        <f>COUNTIFS($NG44:$NL$206,GD$1)</f>
        <v>10</v>
      </c>
      <c r="DP44" s="4">
        <f>COUNTIFS($NG44:$NL$206,GE$1)</f>
        <v>22</v>
      </c>
      <c r="DQ44" s="4">
        <f>COUNTIFS($NG44:$NL$206,GF$1)</f>
        <v>15</v>
      </c>
      <c r="DR44" s="4">
        <f>COUNTIFS($NG44:$NL$206,GG$1)</f>
        <v>12</v>
      </c>
      <c r="DS44" s="4">
        <f>COUNTIFS($NG44:$NL$206,GH$1)</f>
        <v>21</v>
      </c>
      <c r="DT44" s="4">
        <f>COUNTIFS($NG44:$NL$206,GI$1)</f>
        <v>14</v>
      </c>
      <c r="DU44" s="4">
        <f>COUNTIFS($NG44:$NL$206,GJ$1)</f>
        <v>17</v>
      </c>
      <c r="DV44" s="4">
        <f>COUNTIFS($NG44:$NL$206,GK$1)</f>
        <v>20</v>
      </c>
      <c r="DW44" s="4">
        <f>COUNTIFS($NG44:$NL$206,GL$1)</f>
        <v>22</v>
      </c>
      <c r="DZ44" s="4">
        <f t="shared" si="550"/>
        <v>37</v>
      </c>
      <c r="EA44" s="4">
        <f t="shared" si="551"/>
        <v>20</v>
      </c>
      <c r="EB44" s="4">
        <f t="shared" si="552"/>
        <v>11</v>
      </c>
      <c r="EC44" s="4">
        <f t="shared" si="553"/>
        <v>6</v>
      </c>
      <c r="ED44" s="4">
        <f t="shared" si="554"/>
        <v>0</v>
      </c>
      <c r="EF44" s="4">
        <f t="shared" ref="EF44:GL44" si="732">COUNTIFS($NG44:$NL53,EF$1)</f>
        <v>0</v>
      </c>
      <c r="EG44" s="4">
        <f t="shared" si="732"/>
        <v>2</v>
      </c>
      <c r="EH44" s="4">
        <f t="shared" si="732"/>
        <v>2</v>
      </c>
      <c r="EI44" s="4">
        <f t="shared" si="732"/>
        <v>0</v>
      </c>
      <c r="EJ44" s="4">
        <f t="shared" si="732"/>
        <v>2</v>
      </c>
      <c r="EK44" s="4">
        <f t="shared" si="732"/>
        <v>1</v>
      </c>
      <c r="EL44" s="4">
        <f t="shared" si="732"/>
        <v>0</v>
      </c>
      <c r="EM44" s="4">
        <f t="shared" si="732"/>
        <v>0</v>
      </c>
      <c r="EN44" s="4">
        <f t="shared" si="732"/>
        <v>1</v>
      </c>
      <c r="EO44" s="4">
        <f t="shared" si="732"/>
        <v>0</v>
      </c>
      <c r="EP44" s="4">
        <f t="shared" si="732"/>
        <v>3</v>
      </c>
      <c r="EQ44" s="4">
        <f t="shared" si="732"/>
        <v>1</v>
      </c>
      <c r="ER44" s="4">
        <f t="shared" si="732"/>
        <v>0</v>
      </c>
      <c r="ES44" s="4">
        <f t="shared" si="732"/>
        <v>0</v>
      </c>
      <c r="ET44" s="4">
        <f t="shared" si="732"/>
        <v>1</v>
      </c>
      <c r="EU44" s="4">
        <f t="shared" si="732"/>
        <v>1</v>
      </c>
      <c r="EV44" s="4">
        <f t="shared" si="732"/>
        <v>1</v>
      </c>
      <c r="EW44" s="4">
        <f t="shared" si="732"/>
        <v>0</v>
      </c>
      <c r="EX44" s="4">
        <f t="shared" si="732"/>
        <v>3</v>
      </c>
      <c r="EY44" s="4">
        <f t="shared" si="732"/>
        <v>1</v>
      </c>
      <c r="EZ44" s="4">
        <f t="shared" si="732"/>
        <v>2</v>
      </c>
      <c r="FA44" s="4">
        <f t="shared" si="732"/>
        <v>1</v>
      </c>
      <c r="FB44" s="4">
        <f t="shared" si="732"/>
        <v>2</v>
      </c>
      <c r="FC44" s="4">
        <f t="shared" si="732"/>
        <v>3</v>
      </c>
      <c r="FD44" s="4">
        <f t="shared" si="732"/>
        <v>0</v>
      </c>
      <c r="FE44" s="4">
        <f t="shared" si="732"/>
        <v>0</v>
      </c>
      <c r="FF44" s="4">
        <f t="shared" si="732"/>
        <v>1</v>
      </c>
      <c r="FG44" s="4">
        <f t="shared" si="732"/>
        <v>1</v>
      </c>
      <c r="FH44" s="4">
        <f t="shared" si="732"/>
        <v>1</v>
      </c>
      <c r="FI44" s="4">
        <f t="shared" si="732"/>
        <v>2</v>
      </c>
      <c r="FJ44" s="4">
        <f t="shared" si="732"/>
        <v>1</v>
      </c>
      <c r="FK44" s="4">
        <f t="shared" si="732"/>
        <v>0</v>
      </c>
      <c r="FL44" s="4">
        <f t="shared" si="732"/>
        <v>0</v>
      </c>
      <c r="FM44" s="4">
        <f t="shared" si="732"/>
        <v>1</v>
      </c>
      <c r="FN44" s="4">
        <f t="shared" si="732"/>
        <v>2</v>
      </c>
      <c r="FO44" s="4">
        <f t="shared" si="732"/>
        <v>1</v>
      </c>
      <c r="FP44" s="4">
        <f t="shared" si="732"/>
        <v>3</v>
      </c>
      <c r="FQ44" s="4">
        <f t="shared" si="732"/>
        <v>0</v>
      </c>
      <c r="FR44" s="4">
        <f t="shared" si="732"/>
        <v>0</v>
      </c>
      <c r="FS44" s="4">
        <f t="shared" si="732"/>
        <v>0</v>
      </c>
      <c r="FT44" s="4">
        <f t="shared" si="732"/>
        <v>3</v>
      </c>
      <c r="FU44" s="4">
        <f t="shared" si="732"/>
        <v>0</v>
      </c>
      <c r="FV44" s="4">
        <f t="shared" si="732"/>
        <v>0</v>
      </c>
      <c r="FW44" s="4">
        <f t="shared" si="732"/>
        <v>0</v>
      </c>
      <c r="FX44" s="4">
        <f t="shared" si="732"/>
        <v>3</v>
      </c>
      <c r="FY44" s="4">
        <f t="shared" si="732"/>
        <v>0</v>
      </c>
      <c r="FZ44" s="4">
        <f t="shared" si="732"/>
        <v>2</v>
      </c>
      <c r="GA44" s="4">
        <f t="shared" si="732"/>
        <v>1</v>
      </c>
      <c r="GB44" s="4">
        <f t="shared" si="732"/>
        <v>0</v>
      </c>
      <c r="GC44" s="4">
        <f t="shared" si="732"/>
        <v>1</v>
      </c>
      <c r="GD44" s="4">
        <f t="shared" si="732"/>
        <v>1</v>
      </c>
      <c r="GE44" s="4">
        <f t="shared" si="732"/>
        <v>2</v>
      </c>
      <c r="GF44" s="4">
        <f t="shared" si="732"/>
        <v>2</v>
      </c>
      <c r="GG44" s="4">
        <f t="shared" si="732"/>
        <v>1</v>
      </c>
      <c r="GH44" s="4">
        <f t="shared" si="732"/>
        <v>1</v>
      </c>
      <c r="GI44" s="4">
        <f t="shared" si="732"/>
        <v>2</v>
      </c>
      <c r="GJ44" s="4">
        <f t="shared" si="732"/>
        <v>0</v>
      </c>
      <c r="GK44" s="4">
        <f t="shared" si="732"/>
        <v>1</v>
      </c>
      <c r="GL44" s="4">
        <f t="shared" si="732"/>
        <v>0</v>
      </c>
      <c r="GM44">
        <f t="shared" si="556"/>
        <v>60</v>
      </c>
      <c r="GO44">
        <f t="shared" si="326"/>
        <v>0</v>
      </c>
      <c r="GP44">
        <f t="shared" si="508"/>
        <v>0</v>
      </c>
      <c r="GQ44">
        <f t="shared" si="712"/>
        <v>0</v>
      </c>
      <c r="GR44">
        <f t="shared" si="510"/>
        <v>0</v>
      </c>
      <c r="GS44">
        <f t="shared" si="511"/>
        <v>0</v>
      </c>
      <c r="GT44">
        <f t="shared" si="512"/>
        <v>0</v>
      </c>
      <c r="GU44">
        <f t="shared" si="513"/>
        <v>0</v>
      </c>
      <c r="GV44" s="1">
        <f t="shared" si="329"/>
        <v>4</v>
      </c>
      <c r="GW44">
        <f t="shared" si="330"/>
        <v>0</v>
      </c>
      <c r="GX44">
        <f t="shared" si="181"/>
        <v>0</v>
      </c>
      <c r="GY44">
        <f t="shared" si="182"/>
        <v>0</v>
      </c>
      <c r="GZ44">
        <f t="shared" si="183"/>
        <v>1</v>
      </c>
      <c r="HA44">
        <f t="shared" si="184"/>
        <v>0</v>
      </c>
      <c r="HB44">
        <f t="shared" si="185"/>
        <v>0</v>
      </c>
      <c r="HC44">
        <f t="shared" si="186"/>
        <v>0</v>
      </c>
      <c r="HD44">
        <f t="shared" si="187"/>
        <v>0</v>
      </c>
      <c r="HE44">
        <f t="shared" si="188"/>
        <v>0</v>
      </c>
      <c r="HF44">
        <f t="shared" si="189"/>
        <v>0</v>
      </c>
      <c r="HG44">
        <f t="shared" si="190"/>
        <v>0</v>
      </c>
      <c r="HH44">
        <f t="shared" si="191"/>
        <v>0</v>
      </c>
      <c r="HI44">
        <f t="shared" si="192"/>
        <v>0</v>
      </c>
      <c r="HJ44">
        <f t="shared" si="193"/>
        <v>0</v>
      </c>
      <c r="HK44">
        <f t="shared" si="194"/>
        <v>0</v>
      </c>
      <c r="HL44">
        <f t="shared" si="195"/>
        <v>0</v>
      </c>
      <c r="HM44">
        <f t="shared" si="196"/>
        <v>0</v>
      </c>
      <c r="HN44">
        <f t="shared" si="197"/>
        <v>0</v>
      </c>
      <c r="HO44">
        <f t="shared" si="198"/>
        <v>0</v>
      </c>
      <c r="HP44">
        <f t="shared" si="199"/>
        <v>0</v>
      </c>
      <c r="HQ44">
        <f t="shared" si="200"/>
        <v>0</v>
      </c>
      <c r="HR44">
        <f t="shared" si="201"/>
        <v>0</v>
      </c>
      <c r="HS44">
        <f t="shared" si="202"/>
        <v>0</v>
      </c>
      <c r="HT44">
        <f t="shared" si="668"/>
        <v>0</v>
      </c>
      <c r="HU44">
        <f t="shared" si="204"/>
        <v>0</v>
      </c>
      <c r="HV44">
        <f t="shared" si="205"/>
        <v>0</v>
      </c>
      <c r="HW44">
        <f t="shared" si="206"/>
        <v>0</v>
      </c>
      <c r="HX44">
        <f t="shared" si="207"/>
        <v>0</v>
      </c>
      <c r="HY44">
        <f t="shared" si="208"/>
        <v>0</v>
      </c>
      <c r="HZ44">
        <f t="shared" si="209"/>
        <v>0</v>
      </c>
      <c r="IA44">
        <f t="shared" si="210"/>
        <v>0</v>
      </c>
      <c r="IB44">
        <f t="shared" si="211"/>
        <v>0</v>
      </c>
      <c r="IC44">
        <f t="shared" si="212"/>
        <v>0</v>
      </c>
      <c r="ID44">
        <f t="shared" si="213"/>
        <v>0</v>
      </c>
      <c r="IE44">
        <f t="shared" si="214"/>
        <v>0</v>
      </c>
      <c r="IF44">
        <f t="shared" si="215"/>
        <v>0</v>
      </c>
      <c r="IG44">
        <f t="shared" si="216"/>
        <v>0</v>
      </c>
      <c r="IH44">
        <f t="shared" si="217"/>
        <v>1</v>
      </c>
      <c r="II44">
        <f t="shared" si="218"/>
        <v>0</v>
      </c>
      <c r="IJ44">
        <f t="shared" si="219"/>
        <v>0</v>
      </c>
      <c r="IK44">
        <f t="shared" si="220"/>
        <v>0</v>
      </c>
      <c r="IL44">
        <f t="shared" si="221"/>
        <v>0</v>
      </c>
      <c r="IM44">
        <f t="shared" si="222"/>
        <v>0</v>
      </c>
      <c r="IN44">
        <f t="shared" si="223"/>
        <v>0</v>
      </c>
      <c r="IO44">
        <f t="shared" si="224"/>
        <v>0</v>
      </c>
      <c r="IP44">
        <f t="shared" si="225"/>
        <v>0</v>
      </c>
      <c r="IQ44">
        <f t="shared" si="669"/>
        <v>0</v>
      </c>
      <c r="IR44">
        <f t="shared" si="227"/>
        <v>0</v>
      </c>
      <c r="IS44">
        <f t="shared" si="228"/>
        <v>0</v>
      </c>
      <c r="IT44">
        <f t="shared" si="229"/>
        <v>0</v>
      </c>
      <c r="IU44">
        <f t="shared" si="230"/>
        <v>0</v>
      </c>
      <c r="IV44">
        <f t="shared" si="231"/>
        <v>0</v>
      </c>
      <c r="IW44">
        <f t="shared" si="232"/>
        <v>0</v>
      </c>
      <c r="IX44">
        <f t="shared" si="233"/>
        <v>0</v>
      </c>
      <c r="IY44">
        <f t="shared" si="234"/>
        <v>0</v>
      </c>
      <c r="IZ44">
        <f t="shared" si="235"/>
        <v>0</v>
      </c>
      <c r="JA44">
        <f t="shared" si="236"/>
        <v>0</v>
      </c>
      <c r="JB44">
        <f t="shared" si="331"/>
        <v>0</v>
      </c>
      <c r="JC44">
        <f t="shared" si="332"/>
        <v>1</v>
      </c>
      <c r="JF44">
        <f t="shared" si="333"/>
        <v>0</v>
      </c>
      <c r="JG44">
        <f t="shared" si="334"/>
        <v>0</v>
      </c>
      <c r="JH44">
        <f t="shared" si="335"/>
        <v>0</v>
      </c>
      <c r="JI44">
        <f t="shared" si="336"/>
        <v>0</v>
      </c>
      <c r="JJ44">
        <f t="shared" si="337"/>
        <v>0</v>
      </c>
      <c r="JK44">
        <f t="shared" si="338"/>
        <v>0</v>
      </c>
      <c r="JL44">
        <f t="shared" si="339"/>
        <v>0</v>
      </c>
      <c r="JM44">
        <f t="shared" si="340"/>
        <v>0</v>
      </c>
      <c r="JN44">
        <f t="shared" si="341"/>
        <v>0</v>
      </c>
      <c r="JO44">
        <f t="shared" si="342"/>
        <v>0</v>
      </c>
      <c r="JP44">
        <f t="shared" si="343"/>
        <v>0</v>
      </c>
      <c r="JQ44">
        <f t="shared" si="344"/>
        <v>0</v>
      </c>
      <c r="JR44">
        <f t="shared" si="345"/>
        <v>0</v>
      </c>
      <c r="JS44">
        <f t="shared" si="346"/>
        <v>0</v>
      </c>
      <c r="JT44">
        <f t="shared" si="347"/>
        <v>0</v>
      </c>
      <c r="JU44">
        <f t="shared" si="348"/>
        <v>0</v>
      </c>
      <c r="JV44">
        <f t="shared" si="349"/>
        <v>1</v>
      </c>
      <c r="JW44">
        <f t="shared" si="350"/>
        <v>0</v>
      </c>
      <c r="JX44">
        <f t="shared" si="351"/>
        <v>0</v>
      </c>
      <c r="JY44">
        <f t="shared" si="352"/>
        <v>1</v>
      </c>
      <c r="JZ44">
        <f t="shared" si="353"/>
        <v>0</v>
      </c>
      <c r="KA44">
        <f t="shared" si="354"/>
        <v>0</v>
      </c>
      <c r="KB44">
        <f t="shared" si="355"/>
        <v>0</v>
      </c>
      <c r="KC44">
        <f t="shared" si="356"/>
        <v>0</v>
      </c>
      <c r="KD44">
        <f t="shared" si="357"/>
        <v>0</v>
      </c>
      <c r="KE44">
        <f t="shared" si="358"/>
        <v>0</v>
      </c>
      <c r="KF44">
        <f t="shared" si="359"/>
        <v>1</v>
      </c>
      <c r="KG44">
        <f t="shared" si="360"/>
        <v>0</v>
      </c>
      <c r="KH44">
        <f t="shared" si="361"/>
        <v>0</v>
      </c>
      <c r="KI44">
        <f t="shared" si="362"/>
        <v>0</v>
      </c>
      <c r="KJ44">
        <f t="shared" si="363"/>
        <v>0</v>
      </c>
      <c r="KK44">
        <f t="shared" si="364"/>
        <v>0</v>
      </c>
      <c r="KL44">
        <f t="shared" si="365"/>
        <v>0</v>
      </c>
      <c r="KM44">
        <f t="shared" si="366"/>
        <v>0</v>
      </c>
      <c r="KN44">
        <f t="shared" si="367"/>
        <v>0</v>
      </c>
      <c r="KO44">
        <f t="shared" si="368"/>
        <v>0</v>
      </c>
      <c r="KP44">
        <f t="shared" si="369"/>
        <v>0</v>
      </c>
      <c r="KQ44">
        <f t="shared" si="370"/>
        <v>0</v>
      </c>
      <c r="KR44">
        <f t="shared" si="371"/>
        <v>0</v>
      </c>
      <c r="KS44">
        <f t="shared" si="372"/>
        <v>0</v>
      </c>
      <c r="KT44">
        <f t="shared" si="373"/>
        <v>0</v>
      </c>
      <c r="KU44">
        <f t="shared" si="374"/>
        <v>0</v>
      </c>
      <c r="KV44">
        <f t="shared" si="375"/>
        <v>0</v>
      </c>
      <c r="KW44">
        <f t="shared" si="376"/>
        <v>0</v>
      </c>
      <c r="KX44">
        <f t="shared" si="377"/>
        <v>0</v>
      </c>
      <c r="KY44">
        <f t="shared" si="378"/>
        <v>0</v>
      </c>
      <c r="KZ44">
        <f t="shared" si="379"/>
        <v>0</v>
      </c>
      <c r="LA44">
        <f t="shared" si="380"/>
        <v>0</v>
      </c>
      <c r="LB44">
        <f t="shared" si="381"/>
        <v>0</v>
      </c>
      <c r="LC44">
        <f t="shared" si="382"/>
        <v>0</v>
      </c>
      <c r="LD44">
        <f t="shared" si="383"/>
        <v>0</v>
      </c>
      <c r="LE44">
        <f t="shared" si="384"/>
        <v>0</v>
      </c>
      <c r="LF44">
        <f t="shared" si="385"/>
        <v>0</v>
      </c>
      <c r="LG44">
        <f t="shared" si="386"/>
        <v>1</v>
      </c>
      <c r="LH44">
        <f t="shared" si="387"/>
        <v>0</v>
      </c>
      <c r="LI44">
        <f t="shared" si="388"/>
        <v>0</v>
      </c>
      <c r="LJ44">
        <f t="shared" si="389"/>
        <v>0</v>
      </c>
      <c r="LK44">
        <f t="shared" si="390"/>
        <v>0</v>
      </c>
      <c r="LL44">
        <f t="shared" si="391"/>
        <v>0</v>
      </c>
      <c r="LN44">
        <f t="shared" si="392"/>
        <v>4</v>
      </c>
      <c r="LQ44">
        <f t="shared" ref="LQ44:LR44" si="733">COUNTIFS($NG45:$NL54,NG54)</f>
        <v>1</v>
      </c>
      <c r="LR44">
        <f t="shared" si="733"/>
        <v>2</v>
      </c>
      <c r="LS44">
        <f t="shared" si="466"/>
        <v>2</v>
      </c>
      <c r="LT44">
        <f t="shared" si="467"/>
        <v>1</v>
      </c>
      <c r="LU44">
        <f t="shared" si="692"/>
        <v>3</v>
      </c>
      <c r="LV44">
        <f t="shared" si="394"/>
        <v>1</v>
      </c>
      <c r="LX44" s="5">
        <f t="shared" ref="LX44:MC44" si="734">COUNTIFS($NG44:$NL53,NG54)</f>
        <v>0</v>
      </c>
      <c r="LY44" s="5">
        <f t="shared" si="734"/>
        <v>1</v>
      </c>
      <c r="LZ44" s="5">
        <f t="shared" si="734"/>
        <v>1</v>
      </c>
      <c r="MA44" s="5">
        <f t="shared" si="734"/>
        <v>0</v>
      </c>
      <c r="MB44" s="5">
        <f t="shared" si="734"/>
        <v>2</v>
      </c>
      <c r="MC44" s="5">
        <f t="shared" si="734"/>
        <v>0</v>
      </c>
      <c r="MD44" s="5"/>
      <c r="ME44" s="5">
        <f t="shared" si="395"/>
        <v>0</v>
      </c>
      <c r="MF44" s="5">
        <f t="shared" si="396"/>
        <v>0</v>
      </c>
      <c r="MG44" s="5">
        <f t="shared" si="469"/>
        <v>0</v>
      </c>
      <c r="MH44" s="5">
        <f t="shared" si="470"/>
        <v>0</v>
      </c>
      <c r="MI44" s="5">
        <f t="shared" si="397"/>
        <v>0</v>
      </c>
      <c r="MJ44" s="5">
        <f t="shared" si="398"/>
        <v>0</v>
      </c>
      <c r="MK44" s="5"/>
      <c r="ML44" s="20">
        <f t="shared" si="471"/>
        <v>0</v>
      </c>
      <c r="MN44" s="4">
        <f t="shared" si="499"/>
        <v>0</v>
      </c>
      <c r="MO44" s="4">
        <f t="shared" si="500"/>
        <v>0</v>
      </c>
      <c r="MP44" s="4">
        <f t="shared" si="501"/>
        <v>0</v>
      </c>
      <c r="MQ44" s="4">
        <f t="shared" si="502"/>
        <v>0</v>
      </c>
      <c r="MR44" s="4">
        <f t="shared" si="503"/>
        <v>0</v>
      </c>
      <c r="MS44" s="4">
        <f t="shared" si="504"/>
        <v>0</v>
      </c>
      <c r="MU44">
        <f t="shared" si="683"/>
        <v>1</v>
      </c>
      <c r="MV44">
        <f t="shared" si="684"/>
        <v>0</v>
      </c>
      <c r="MW44">
        <f t="shared" si="672"/>
        <v>0</v>
      </c>
      <c r="MX44">
        <f t="shared" si="685"/>
        <v>1</v>
      </c>
      <c r="MY44">
        <f t="shared" si="686"/>
        <v>0</v>
      </c>
      <c r="MZ44">
        <f t="shared" si="687"/>
        <v>1</v>
      </c>
      <c r="NA44">
        <f t="shared" si="402"/>
        <v>3</v>
      </c>
      <c r="NB44">
        <f t="shared" si="403"/>
        <v>3</v>
      </c>
      <c r="NC44">
        <f t="shared" si="404"/>
        <v>0</v>
      </c>
      <c r="ND44">
        <f t="shared" si="405"/>
        <v>44</v>
      </c>
      <c r="NE44">
        <f>COUNTIFS(RN$2:RN$206,ND44)</f>
        <v>0</v>
      </c>
      <c r="NG44" s="4">
        <v>11</v>
      </c>
      <c r="NH44" s="4">
        <v>17</v>
      </c>
      <c r="NI44" s="4">
        <v>20</v>
      </c>
      <c r="NJ44" s="4">
        <v>27</v>
      </c>
      <c r="NK44" s="4">
        <v>45</v>
      </c>
      <c r="NL44" s="4">
        <v>54</v>
      </c>
      <c r="NM44" s="4"/>
      <c r="NN44" s="1">
        <f t="shared" si="406"/>
        <v>1</v>
      </c>
      <c r="NO44" s="1">
        <f t="shared" si="407"/>
        <v>1</v>
      </c>
      <c r="NP44" s="30">
        <f t="shared" si="408"/>
        <v>2</v>
      </c>
      <c r="NQ44" s="4"/>
      <c r="NR44" s="1">
        <f t="shared" si="409"/>
        <v>6</v>
      </c>
      <c r="NS44" s="1">
        <f t="shared" si="410"/>
        <v>3</v>
      </c>
      <c r="NT44" s="1">
        <f t="shared" si="411"/>
        <v>7</v>
      </c>
      <c r="NU44" s="1">
        <f t="shared" si="412"/>
        <v>18</v>
      </c>
      <c r="NV44" s="1">
        <f t="shared" si="413"/>
        <v>9</v>
      </c>
      <c r="NW44" s="1"/>
      <c r="NX44" s="1">
        <f t="shared" si="414"/>
        <v>5</v>
      </c>
      <c r="NY44" s="1"/>
      <c r="NZ44" s="1">
        <f t="shared" si="415"/>
        <v>2</v>
      </c>
      <c r="OA44" s="1">
        <f t="shared" si="255"/>
        <v>2</v>
      </c>
      <c r="OB44" s="1">
        <f t="shared" si="256"/>
        <v>3</v>
      </c>
      <c r="OC44" s="1">
        <f t="shared" si="257"/>
        <v>3</v>
      </c>
      <c r="OD44" s="1">
        <f t="shared" si="258"/>
        <v>5</v>
      </c>
      <c r="OE44" s="1">
        <f t="shared" si="259"/>
        <v>6</v>
      </c>
      <c r="OF44" s="1"/>
      <c r="OG44" s="1">
        <f t="shared" si="631"/>
        <v>4</v>
      </c>
      <c r="OH44" s="1"/>
      <c r="OI44" s="1">
        <f t="shared" si="474"/>
        <v>7</v>
      </c>
      <c r="OJ44" s="1">
        <f t="shared" si="417"/>
        <v>0</v>
      </c>
      <c r="OK44" s="1">
        <f t="shared" si="418"/>
        <v>0</v>
      </c>
      <c r="OL44" s="1">
        <f t="shared" si="419"/>
        <v>0</v>
      </c>
      <c r="OM44" s="1">
        <f t="shared" si="420"/>
        <v>3</v>
      </c>
      <c r="ON44" s="1">
        <f t="shared" si="421"/>
        <v>0</v>
      </c>
      <c r="OO44" s="1"/>
      <c r="OP44" s="1">
        <f t="shared" si="621"/>
        <v>4</v>
      </c>
      <c r="OQ44" s="1">
        <f t="shared" si="622"/>
        <v>2</v>
      </c>
      <c r="OR44" s="1">
        <f t="shared" si="623"/>
        <v>2</v>
      </c>
      <c r="OS44" s="1">
        <f t="shared" si="624"/>
        <v>2</v>
      </c>
      <c r="OT44" s="1">
        <f t="shared" si="625"/>
        <v>0</v>
      </c>
      <c r="OU44" s="1">
        <f t="shared" si="426"/>
        <v>0</v>
      </c>
      <c r="OV44" s="19">
        <f t="shared" si="673"/>
        <v>3</v>
      </c>
      <c r="OW44" s="1"/>
      <c r="OX44" s="19">
        <f t="shared" si="636"/>
        <v>2</v>
      </c>
      <c r="OY44" s="1">
        <f t="shared" si="637"/>
        <v>2</v>
      </c>
      <c r="OZ44" s="1"/>
      <c r="PA44" s="1">
        <f t="shared" si="674"/>
        <v>2</v>
      </c>
      <c r="PB44" s="1"/>
      <c r="PC44" s="1"/>
      <c r="PD44" s="19">
        <f t="shared" si="675"/>
        <v>2</v>
      </c>
      <c r="PE44" s="1"/>
      <c r="PF44" s="24">
        <f t="shared" si="676"/>
        <v>0</v>
      </c>
      <c r="PH44" s="4"/>
      <c r="PI44" s="1">
        <f t="shared" si="476"/>
        <v>7</v>
      </c>
      <c r="PJ44" s="19">
        <f t="shared" si="265"/>
        <v>2</v>
      </c>
      <c r="PK44" s="1">
        <f t="shared" si="429"/>
        <v>0</v>
      </c>
      <c r="PL44" s="19">
        <f t="shared" si="266"/>
        <v>0</v>
      </c>
      <c r="PM44" s="1">
        <f t="shared" si="477"/>
        <v>0</v>
      </c>
      <c r="PN44" s="19">
        <f t="shared" si="267"/>
        <v>0</v>
      </c>
      <c r="PO44" s="1">
        <f t="shared" si="430"/>
        <v>0</v>
      </c>
      <c r="PP44" s="19">
        <f t="shared" si="268"/>
        <v>0</v>
      </c>
      <c r="PQ44" s="1">
        <f t="shared" si="431"/>
        <v>3</v>
      </c>
      <c r="PR44" s="19">
        <f t="shared" si="269"/>
        <v>2</v>
      </c>
      <c r="PS44" s="1">
        <f t="shared" si="432"/>
        <v>0</v>
      </c>
      <c r="PT44" s="19">
        <f t="shared" si="270"/>
        <v>0</v>
      </c>
      <c r="PV44" s="1">
        <f t="shared" si="271"/>
        <v>7</v>
      </c>
      <c r="PW44" s="1">
        <f t="shared" si="272"/>
        <v>8</v>
      </c>
      <c r="PX44" s="1">
        <f t="shared" si="273"/>
        <v>100</v>
      </c>
      <c r="PY44" s="1">
        <f t="shared" si="274"/>
        <v>100</v>
      </c>
      <c r="PZ44" s="1">
        <f t="shared" si="275"/>
        <v>100</v>
      </c>
      <c r="QA44" s="1">
        <f t="shared" si="276"/>
        <v>100</v>
      </c>
      <c r="QB44" s="1"/>
      <c r="QC44" s="1">
        <f t="shared" si="277"/>
        <v>100</v>
      </c>
      <c r="QD44" s="1">
        <f t="shared" si="278"/>
        <v>100</v>
      </c>
      <c r="QE44" s="1">
        <f t="shared" si="279"/>
        <v>100</v>
      </c>
      <c r="QF44" s="1">
        <f t="shared" si="280"/>
        <v>100</v>
      </c>
      <c r="QG44" s="1">
        <f t="shared" si="281"/>
        <v>100</v>
      </c>
      <c r="QH44" s="1">
        <f t="shared" si="282"/>
        <v>100</v>
      </c>
      <c r="QI44" s="1"/>
      <c r="QJ44" s="1">
        <f t="shared" si="283"/>
        <v>100</v>
      </c>
      <c r="QK44" s="1">
        <f t="shared" si="284"/>
        <v>100</v>
      </c>
      <c r="QL44" s="1">
        <f t="shared" si="285"/>
        <v>100</v>
      </c>
      <c r="QM44" s="1">
        <f t="shared" si="286"/>
        <v>100</v>
      </c>
      <c r="QN44" s="1">
        <f t="shared" si="287"/>
        <v>100</v>
      </c>
      <c r="QO44" s="1">
        <f t="shared" si="288"/>
        <v>100</v>
      </c>
      <c r="QP44" s="1"/>
      <c r="QQ44" s="1">
        <f t="shared" si="289"/>
        <v>100</v>
      </c>
      <c r="QR44" s="1">
        <f t="shared" si="290"/>
        <v>100</v>
      </c>
      <c r="QS44" s="1">
        <f t="shared" si="291"/>
        <v>100</v>
      </c>
      <c r="QT44" s="1">
        <f t="shared" si="292"/>
        <v>100</v>
      </c>
      <c r="QU44" s="1">
        <f t="shared" si="293"/>
        <v>100</v>
      </c>
      <c r="QV44" s="1">
        <f t="shared" si="294"/>
        <v>100</v>
      </c>
      <c r="QW44" s="1"/>
      <c r="QX44" s="1">
        <f t="shared" si="295"/>
        <v>100</v>
      </c>
      <c r="QY44" s="1">
        <f t="shared" si="296"/>
        <v>100</v>
      </c>
      <c r="QZ44" s="1">
        <f t="shared" si="297"/>
        <v>100</v>
      </c>
      <c r="RA44" s="1">
        <f t="shared" si="298"/>
        <v>100</v>
      </c>
      <c r="RB44" s="1">
        <f t="shared" si="299"/>
        <v>3</v>
      </c>
      <c r="RC44" s="1">
        <f t="shared" si="300"/>
        <v>9</v>
      </c>
      <c r="RD44" s="1"/>
      <c r="RE44" s="1">
        <f t="shared" si="301"/>
        <v>100</v>
      </c>
      <c r="RF44" s="1">
        <f t="shared" si="302"/>
        <v>100</v>
      </c>
      <c r="RG44" s="1">
        <f t="shared" si="303"/>
        <v>100</v>
      </c>
      <c r="RH44" s="1">
        <f t="shared" si="304"/>
        <v>100</v>
      </c>
      <c r="RI44" s="1">
        <f t="shared" si="305"/>
        <v>100</v>
      </c>
      <c r="RJ44" s="1">
        <f t="shared" si="306"/>
        <v>100</v>
      </c>
      <c r="RK44" s="4"/>
      <c r="RL44">
        <f>SUM(IF(FREQUENCY(NG45:NL53,NG45:NL53)&gt;0,1))</f>
        <v>33</v>
      </c>
      <c r="RM44">
        <f t="shared" si="677"/>
        <v>24</v>
      </c>
      <c r="RN44">
        <f t="shared" si="659"/>
        <v>22</v>
      </c>
      <c r="RO44">
        <f t="shared" ref="RO44:TU44" si="735">IF(COUNTIFS($NG44:$NL53,RO$1),"x",RO$1)</f>
        <v>1</v>
      </c>
      <c r="RP44" t="str">
        <f t="shared" si="735"/>
        <v>x</v>
      </c>
      <c r="RQ44" t="str">
        <f t="shared" si="735"/>
        <v>x</v>
      </c>
      <c r="RR44">
        <f t="shared" si="735"/>
        <v>4</v>
      </c>
      <c r="RS44" t="str">
        <f t="shared" si="735"/>
        <v>x</v>
      </c>
      <c r="RT44" t="str">
        <f t="shared" si="735"/>
        <v>x</v>
      </c>
      <c r="RU44">
        <f t="shared" si="735"/>
        <v>7</v>
      </c>
      <c r="RV44">
        <f t="shared" si="735"/>
        <v>8</v>
      </c>
      <c r="RW44" t="str">
        <f t="shared" si="735"/>
        <v>x</v>
      </c>
      <c r="RX44">
        <f t="shared" si="735"/>
        <v>10</v>
      </c>
      <c r="RY44" t="str">
        <f t="shared" si="735"/>
        <v>x</v>
      </c>
      <c r="RZ44" t="str">
        <f t="shared" si="735"/>
        <v>x</v>
      </c>
      <c r="SA44">
        <f t="shared" si="735"/>
        <v>13</v>
      </c>
      <c r="SB44">
        <f t="shared" si="735"/>
        <v>14</v>
      </c>
      <c r="SC44" t="str">
        <f t="shared" si="735"/>
        <v>x</v>
      </c>
      <c r="SD44" t="str">
        <f t="shared" si="735"/>
        <v>x</v>
      </c>
      <c r="SE44" t="str">
        <f t="shared" si="735"/>
        <v>x</v>
      </c>
      <c r="SF44">
        <f t="shared" si="735"/>
        <v>18</v>
      </c>
      <c r="SG44" t="str">
        <f t="shared" si="735"/>
        <v>x</v>
      </c>
      <c r="SH44" t="str">
        <f t="shared" si="735"/>
        <v>x</v>
      </c>
      <c r="SI44" t="str">
        <f t="shared" si="735"/>
        <v>x</v>
      </c>
      <c r="SJ44" t="str">
        <f t="shared" si="735"/>
        <v>x</v>
      </c>
      <c r="SK44" t="str">
        <f t="shared" si="735"/>
        <v>x</v>
      </c>
      <c r="SL44" t="str">
        <f t="shared" si="735"/>
        <v>x</v>
      </c>
      <c r="SM44">
        <f t="shared" si="735"/>
        <v>25</v>
      </c>
      <c r="SN44">
        <f t="shared" si="735"/>
        <v>26</v>
      </c>
      <c r="SO44" t="str">
        <f t="shared" si="735"/>
        <v>x</v>
      </c>
      <c r="SP44" t="str">
        <f t="shared" si="735"/>
        <v>x</v>
      </c>
      <c r="SQ44" t="str">
        <f t="shared" si="735"/>
        <v>x</v>
      </c>
      <c r="SR44" t="str">
        <f t="shared" si="735"/>
        <v>x</v>
      </c>
      <c r="SS44" t="str">
        <f t="shared" si="735"/>
        <v>x</v>
      </c>
      <c r="ST44">
        <f t="shared" si="735"/>
        <v>32</v>
      </c>
      <c r="SU44">
        <f t="shared" si="735"/>
        <v>33</v>
      </c>
      <c r="SV44" t="str">
        <f t="shared" si="735"/>
        <v>x</v>
      </c>
      <c r="SW44" t="str">
        <f t="shared" si="735"/>
        <v>x</v>
      </c>
      <c r="SX44" t="str">
        <f t="shared" si="735"/>
        <v>x</v>
      </c>
      <c r="SY44" t="str">
        <f t="shared" si="735"/>
        <v>x</v>
      </c>
      <c r="SZ44">
        <f t="shared" si="735"/>
        <v>38</v>
      </c>
      <c r="TA44">
        <f t="shared" si="735"/>
        <v>39</v>
      </c>
      <c r="TB44">
        <f t="shared" si="735"/>
        <v>40</v>
      </c>
      <c r="TC44" t="str">
        <f t="shared" si="735"/>
        <v>x</v>
      </c>
      <c r="TD44">
        <f t="shared" si="735"/>
        <v>42</v>
      </c>
      <c r="TE44">
        <f t="shared" si="735"/>
        <v>43</v>
      </c>
      <c r="TF44">
        <f t="shared" si="735"/>
        <v>44</v>
      </c>
      <c r="TG44" t="str">
        <f t="shared" si="735"/>
        <v>x</v>
      </c>
      <c r="TH44">
        <f t="shared" si="735"/>
        <v>46</v>
      </c>
      <c r="TI44" t="str">
        <f t="shared" si="735"/>
        <v>x</v>
      </c>
      <c r="TJ44" t="str">
        <f t="shared" si="735"/>
        <v>x</v>
      </c>
      <c r="TK44">
        <f t="shared" si="735"/>
        <v>49</v>
      </c>
      <c r="TL44" t="str">
        <f t="shared" si="735"/>
        <v>x</v>
      </c>
      <c r="TM44" t="str">
        <f t="shared" si="735"/>
        <v>x</v>
      </c>
      <c r="TN44" t="str">
        <f t="shared" si="735"/>
        <v>x</v>
      </c>
      <c r="TO44" t="str">
        <f t="shared" si="735"/>
        <v>x</v>
      </c>
      <c r="TP44" t="str">
        <f t="shared" si="735"/>
        <v>x</v>
      </c>
      <c r="TQ44" t="str">
        <f t="shared" si="735"/>
        <v>x</v>
      </c>
      <c r="TR44" t="str">
        <f t="shared" si="735"/>
        <v>x</v>
      </c>
      <c r="TS44">
        <f t="shared" si="735"/>
        <v>57</v>
      </c>
      <c r="TT44" t="str">
        <f t="shared" si="735"/>
        <v>x</v>
      </c>
      <c r="TU44">
        <f t="shared" si="735"/>
        <v>59</v>
      </c>
      <c r="TV44">
        <f t="shared" si="436"/>
        <v>24</v>
      </c>
      <c r="TW44">
        <f t="shared" ref="TW44:WC44" si="736">IF(COUNTIFS($NG44:$NL52,TW$1),"x",TW$1)</f>
        <v>1</v>
      </c>
      <c r="TX44" t="str">
        <f t="shared" si="736"/>
        <v>x</v>
      </c>
      <c r="TY44" t="str">
        <f t="shared" si="736"/>
        <v>x</v>
      </c>
      <c r="TZ44">
        <f t="shared" si="736"/>
        <v>4</v>
      </c>
      <c r="UA44" t="str">
        <f t="shared" si="736"/>
        <v>x</v>
      </c>
      <c r="UB44" t="str">
        <f t="shared" si="736"/>
        <v>x</v>
      </c>
      <c r="UC44">
        <f t="shared" si="736"/>
        <v>7</v>
      </c>
      <c r="UD44">
        <f t="shared" si="736"/>
        <v>8</v>
      </c>
      <c r="UE44" t="str">
        <f t="shared" si="736"/>
        <v>x</v>
      </c>
      <c r="UF44">
        <f t="shared" si="736"/>
        <v>10</v>
      </c>
      <c r="UG44" t="str">
        <f t="shared" si="736"/>
        <v>x</v>
      </c>
      <c r="UH44" t="str">
        <f t="shared" si="736"/>
        <v>x</v>
      </c>
      <c r="UI44">
        <f t="shared" si="736"/>
        <v>13</v>
      </c>
      <c r="UJ44">
        <f t="shared" si="736"/>
        <v>14</v>
      </c>
      <c r="UK44" t="str">
        <f t="shared" si="736"/>
        <v>x</v>
      </c>
      <c r="UL44" t="str">
        <f t="shared" si="736"/>
        <v>x</v>
      </c>
      <c r="UM44" t="str">
        <f t="shared" si="736"/>
        <v>x</v>
      </c>
      <c r="UN44">
        <f t="shared" si="736"/>
        <v>18</v>
      </c>
      <c r="UO44" t="str">
        <f t="shared" si="736"/>
        <v>x</v>
      </c>
      <c r="UP44" t="str">
        <f t="shared" si="736"/>
        <v>x</v>
      </c>
      <c r="UQ44" t="str">
        <f t="shared" si="736"/>
        <v>x</v>
      </c>
      <c r="UR44">
        <f t="shared" si="736"/>
        <v>22</v>
      </c>
      <c r="US44" t="str">
        <f t="shared" si="736"/>
        <v>x</v>
      </c>
      <c r="UT44" t="str">
        <f t="shared" si="736"/>
        <v>x</v>
      </c>
      <c r="UU44">
        <f t="shared" si="736"/>
        <v>25</v>
      </c>
      <c r="UV44">
        <f t="shared" si="736"/>
        <v>26</v>
      </c>
      <c r="UW44" t="str">
        <f t="shared" si="736"/>
        <v>x</v>
      </c>
      <c r="UX44">
        <f t="shared" si="736"/>
        <v>28</v>
      </c>
      <c r="UY44" t="str">
        <f t="shared" si="736"/>
        <v>x</v>
      </c>
      <c r="UZ44" t="str">
        <f t="shared" si="736"/>
        <v>x</v>
      </c>
      <c r="VA44" t="str">
        <f t="shared" si="736"/>
        <v>x</v>
      </c>
      <c r="VB44">
        <f t="shared" si="736"/>
        <v>32</v>
      </c>
      <c r="VC44">
        <f t="shared" si="736"/>
        <v>33</v>
      </c>
      <c r="VD44" t="str">
        <f t="shared" si="736"/>
        <v>x</v>
      </c>
      <c r="VE44" t="str">
        <f t="shared" si="736"/>
        <v>x</v>
      </c>
      <c r="VF44" t="str">
        <f t="shared" si="736"/>
        <v>x</v>
      </c>
      <c r="VG44" t="str">
        <f t="shared" si="736"/>
        <v>x</v>
      </c>
      <c r="VH44">
        <f t="shared" si="736"/>
        <v>38</v>
      </c>
      <c r="VI44">
        <f t="shared" si="736"/>
        <v>39</v>
      </c>
      <c r="VJ44">
        <f t="shared" si="736"/>
        <v>40</v>
      </c>
      <c r="VK44" t="str">
        <f t="shared" si="736"/>
        <v>x</v>
      </c>
      <c r="VL44">
        <f t="shared" si="736"/>
        <v>42</v>
      </c>
      <c r="VM44">
        <f t="shared" si="736"/>
        <v>43</v>
      </c>
      <c r="VN44">
        <f t="shared" si="736"/>
        <v>44</v>
      </c>
      <c r="VO44" t="str">
        <f t="shared" si="736"/>
        <v>x</v>
      </c>
      <c r="VP44">
        <f t="shared" si="736"/>
        <v>46</v>
      </c>
      <c r="VQ44" t="str">
        <f t="shared" si="736"/>
        <v>x</v>
      </c>
      <c r="VR44" t="str">
        <f t="shared" si="736"/>
        <v>x</v>
      </c>
      <c r="VS44">
        <f t="shared" si="736"/>
        <v>49</v>
      </c>
      <c r="VT44" t="str">
        <f t="shared" si="736"/>
        <v>x</v>
      </c>
      <c r="VU44" t="str">
        <f t="shared" si="736"/>
        <v>x</v>
      </c>
      <c r="VV44" t="str">
        <f t="shared" si="736"/>
        <v>x</v>
      </c>
      <c r="VW44" t="str">
        <f t="shared" si="736"/>
        <v>x</v>
      </c>
      <c r="VX44" t="str">
        <f t="shared" si="736"/>
        <v>x</v>
      </c>
      <c r="VY44" t="str">
        <f t="shared" si="736"/>
        <v>x</v>
      </c>
      <c r="VZ44" t="str">
        <f t="shared" si="736"/>
        <v>x</v>
      </c>
      <c r="WA44">
        <f t="shared" si="736"/>
        <v>57</v>
      </c>
      <c r="WB44" t="str">
        <f t="shared" si="736"/>
        <v>x</v>
      </c>
      <c r="WC44">
        <f t="shared" si="736"/>
        <v>59</v>
      </c>
      <c r="WE44">
        <f>COUNTIFS(NG44:NL44,"&lt;10")</f>
        <v>0</v>
      </c>
      <c r="WF44">
        <f t="shared" si="438"/>
        <v>2</v>
      </c>
      <c r="WG44">
        <f t="shared" si="309"/>
        <v>2</v>
      </c>
      <c r="WH44">
        <f t="shared" si="310"/>
        <v>0</v>
      </c>
      <c r="WI44">
        <f t="shared" si="311"/>
        <v>1</v>
      </c>
      <c r="WJ44">
        <f t="shared" si="312"/>
        <v>1</v>
      </c>
      <c r="WL44" s="1">
        <f t="shared" si="439"/>
        <v>7</v>
      </c>
      <c r="WM44" s="1">
        <f t="shared" si="440"/>
        <v>0</v>
      </c>
      <c r="WN44" s="1">
        <f t="shared" si="441"/>
        <v>0</v>
      </c>
      <c r="WO44" s="1">
        <f t="shared" si="442"/>
        <v>0</v>
      </c>
      <c r="WP44" s="1">
        <f t="shared" si="443"/>
        <v>3</v>
      </c>
      <c r="WQ44" s="1">
        <f t="shared" si="444"/>
        <v>0</v>
      </c>
      <c r="WS44">
        <f t="shared" si="445"/>
        <v>7</v>
      </c>
      <c r="WT44">
        <f t="shared" si="446"/>
        <v>100</v>
      </c>
      <c r="WU44">
        <f t="shared" si="447"/>
        <v>100</v>
      </c>
      <c r="WV44">
        <f t="shared" si="448"/>
        <v>100</v>
      </c>
      <c r="WW44">
        <f t="shared" si="449"/>
        <v>3</v>
      </c>
      <c r="WX44">
        <f t="shared" si="450"/>
        <v>100</v>
      </c>
      <c r="WZ44" s="4">
        <f t="shared" si="451"/>
        <v>3</v>
      </c>
      <c r="XB44" s="3">
        <f t="shared" si="452"/>
        <v>7</v>
      </c>
      <c r="XD44" s="3">
        <f t="shared" si="453"/>
        <v>1</v>
      </c>
      <c r="XE44" s="4">
        <f t="shared" si="454"/>
        <v>2</v>
      </c>
      <c r="XG44" s="4">
        <f t="shared" si="455"/>
        <v>0.5</v>
      </c>
      <c r="XI44" s="4">
        <v>0.5</v>
      </c>
      <c r="XK44">
        <f t="shared" si="456"/>
        <v>1</v>
      </c>
      <c r="XM44">
        <f t="shared" si="482"/>
        <v>0</v>
      </c>
      <c r="XN44">
        <f t="shared" si="457"/>
        <v>0</v>
      </c>
      <c r="XO44" s="1">
        <f t="shared" si="458"/>
        <v>1</v>
      </c>
      <c r="XP44">
        <f t="shared" si="459"/>
        <v>0</v>
      </c>
      <c r="XR44">
        <f t="shared" si="460"/>
        <v>0</v>
      </c>
    </row>
    <row r="45" spans="4:642">
      <c r="D45" s="4">
        <f t="shared" si="118"/>
        <v>0</v>
      </c>
      <c r="E45" s="4">
        <f t="shared" si="119"/>
        <v>0</v>
      </c>
      <c r="F45" s="4">
        <f t="shared" si="120"/>
        <v>18</v>
      </c>
      <c r="G45" s="4">
        <f t="shared" si="121"/>
        <v>0</v>
      </c>
      <c r="H45" s="4">
        <f t="shared" si="122"/>
        <v>21</v>
      </c>
      <c r="I45" s="4">
        <f t="shared" si="123"/>
        <v>0</v>
      </c>
      <c r="J45" s="4">
        <f t="shared" si="124"/>
        <v>0</v>
      </c>
      <c r="K45" s="4">
        <f t="shared" si="125"/>
        <v>0</v>
      </c>
      <c r="L45" s="4">
        <f t="shared" si="126"/>
        <v>23</v>
      </c>
      <c r="M45" s="4">
        <f t="shared" si="314"/>
        <v>0</v>
      </c>
      <c r="N45" s="4">
        <f t="shared" si="127"/>
        <v>0</v>
      </c>
      <c r="O45" s="4">
        <f t="shared" si="128"/>
        <v>0</v>
      </c>
      <c r="P45" s="4">
        <f t="shared" si="129"/>
        <v>0</v>
      </c>
      <c r="Q45" s="4">
        <f t="shared" si="130"/>
        <v>0</v>
      </c>
      <c r="R45" s="4">
        <f t="shared" si="131"/>
        <v>0</v>
      </c>
      <c r="S45" s="4">
        <f t="shared" si="132"/>
        <v>0</v>
      </c>
      <c r="T45" s="4">
        <f t="shared" si="133"/>
        <v>0</v>
      </c>
      <c r="U45" s="4">
        <f t="shared" si="134"/>
        <v>0</v>
      </c>
      <c r="V45" s="4">
        <f t="shared" si="135"/>
        <v>0</v>
      </c>
      <c r="W45" s="4">
        <f t="shared" si="136"/>
        <v>0</v>
      </c>
      <c r="X45" s="4">
        <f t="shared" si="137"/>
        <v>17</v>
      </c>
      <c r="Y45" s="4">
        <f t="shared" si="138"/>
        <v>0</v>
      </c>
      <c r="Z45" s="4">
        <f t="shared" si="139"/>
        <v>14</v>
      </c>
      <c r="AA45" s="4">
        <f t="shared" si="140"/>
        <v>12</v>
      </c>
      <c r="AB45" s="4">
        <f t="shared" si="141"/>
        <v>0</v>
      </c>
      <c r="AC45" s="4">
        <f t="shared" si="142"/>
        <v>0</v>
      </c>
      <c r="AD45" s="4">
        <f t="shared" si="143"/>
        <v>0</v>
      </c>
      <c r="AE45" s="4">
        <f t="shared" si="144"/>
        <v>0</v>
      </c>
      <c r="AF45" s="4">
        <f t="shared" si="145"/>
        <v>0</v>
      </c>
      <c r="AG45" s="4">
        <f t="shared" si="146"/>
        <v>0</v>
      </c>
      <c r="AH45" s="4">
        <f t="shared" si="147"/>
        <v>0</v>
      </c>
      <c r="AI45" s="4">
        <f t="shared" si="148"/>
        <v>0</v>
      </c>
      <c r="AJ45" s="4">
        <f t="shared" si="149"/>
        <v>0</v>
      </c>
      <c r="AK45" s="4">
        <f t="shared" si="150"/>
        <v>0</v>
      </c>
      <c r="AL45" s="4">
        <f t="shared" si="151"/>
        <v>0</v>
      </c>
      <c r="AM45" s="4">
        <f t="shared" si="152"/>
        <v>0</v>
      </c>
      <c r="AN45" s="4">
        <f t="shared" si="153"/>
        <v>0</v>
      </c>
      <c r="AO45" s="4">
        <f t="shared" si="154"/>
        <v>0</v>
      </c>
      <c r="AP45" s="4">
        <f t="shared" si="155"/>
        <v>0</v>
      </c>
      <c r="AQ45" s="4">
        <f t="shared" si="156"/>
        <v>0</v>
      </c>
      <c r="AR45" s="4">
        <f t="shared" si="157"/>
        <v>0</v>
      </c>
      <c r="AS45" s="4">
        <f t="shared" si="158"/>
        <v>0</v>
      </c>
      <c r="AT45" s="4">
        <f t="shared" si="159"/>
        <v>0</v>
      </c>
      <c r="AU45" s="4">
        <f t="shared" si="160"/>
        <v>0</v>
      </c>
      <c r="AV45" s="4">
        <f t="shared" si="161"/>
        <v>0</v>
      </c>
      <c r="AW45" s="4">
        <f t="shared" si="162"/>
        <v>0</v>
      </c>
      <c r="AX45" s="4">
        <f t="shared" si="163"/>
        <v>0</v>
      </c>
      <c r="AY45" s="4">
        <f t="shared" si="164"/>
        <v>0</v>
      </c>
      <c r="AZ45" s="4">
        <f t="shared" si="165"/>
        <v>0</v>
      </c>
      <c r="BA45" s="4">
        <f t="shared" si="166"/>
        <v>0</v>
      </c>
      <c r="BB45" s="4">
        <f t="shared" si="167"/>
        <v>0</v>
      </c>
      <c r="BC45" s="4">
        <f t="shared" si="168"/>
        <v>0</v>
      </c>
      <c r="BD45" s="4">
        <f t="shared" si="169"/>
        <v>0</v>
      </c>
      <c r="BE45" s="4">
        <f t="shared" si="170"/>
        <v>0</v>
      </c>
      <c r="BF45" s="4">
        <f t="shared" si="171"/>
        <v>0</v>
      </c>
      <c r="BG45" s="4">
        <f t="shared" si="172"/>
        <v>0</v>
      </c>
      <c r="BH45" s="4">
        <f t="shared" si="173"/>
        <v>0</v>
      </c>
      <c r="BI45" s="4">
        <f t="shared" si="174"/>
        <v>0</v>
      </c>
      <c r="BJ45" s="4">
        <f t="shared" si="175"/>
        <v>0</v>
      </c>
      <c r="BK45" s="4">
        <f t="shared" si="315"/>
        <v>17.5</v>
      </c>
      <c r="BL45" s="4">
        <f t="shared" si="316"/>
        <v>16.474576271186439</v>
      </c>
      <c r="BM45" s="4">
        <f t="shared" si="317"/>
        <v>23.064406779661013</v>
      </c>
      <c r="BN45" s="4">
        <f t="shared" si="318"/>
        <v>9.884745762711864</v>
      </c>
      <c r="BO45" s="4">
        <f t="shared" si="319"/>
        <v>16.474576271186439</v>
      </c>
      <c r="BP45" s="4">
        <f t="shared" si="320"/>
        <v>972</v>
      </c>
      <c r="BQ45" s="4">
        <f>COUNTIFS($NG45:$NL$206,EF$1)</f>
        <v>12</v>
      </c>
      <c r="BR45" s="4">
        <f>COUNTIFS($NG45:$NL$206,EG$1)</f>
        <v>21</v>
      </c>
      <c r="BS45" s="4">
        <f>COUNTIFS($NG45:$NL$206,EH$1)</f>
        <v>18</v>
      </c>
      <c r="BT45" s="4">
        <f>COUNTIFS($NG45:$NL$206,EI$1)</f>
        <v>18</v>
      </c>
      <c r="BU45" s="4">
        <f>COUNTIFS($NG45:$NL$206,EJ$1)</f>
        <v>21</v>
      </c>
      <c r="BV45" s="4">
        <f>COUNTIFS($NG45:$NL$206,EK$1)</f>
        <v>16</v>
      </c>
      <c r="BW45" s="4">
        <f>COUNTIFS($NG45:$NL$206,EL$1)</f>
        <v>12</v>
      </c>
      <c r="BX45" s="4">
        <f>COUNTIFS($NG45:$NL$206,EM$1)</f>
        <v>14</v>
      </c>
      <c r="BY45" s="4">
        <f>COUNTIFS($NG45:$NL$206,EN$1)</f>
        <v>23</v>
      </c>
      <c r="BZ45" s="4">
        <f>COUNTIFS($NG45:$NL$206,EO$1)</f>
        <v>22</v>
      </c>
      <c r="CA45" s="4">
        <f>COUNTIFS($NG45:$NL$206,EP$1)</f>
        <v>21</v>
      </c>
      <c r="CB45" s="4">
        <f>COUNTIFS($NG45:$NL$206,EQ$1)</f>
        <v>21</v>
      </c>
      <c r="CC45" s="4">
        <f>COUNTIFS($NG45:$NL$206,ER$1)</f>
        <v>10</v>
      </c>
      <c r="CD45" s="4">
        <f>COUNTIFS($NG45:$NL$206,ES$1)</f>
        <v>14</v>
      </c>
      <c r="CE45" s="4">
        <f>COUNTIFS($NG45:$NL$206,ET$1)</f>
        <v>17</v>
      </c>
      <c r="CF45" s="4">
        <f>COUNTIFS($NG45:$NL$206,EU$1)</f>
        <v>14</v>
      </c>
      <c r="CG45" s="4">
        <f>COUNTIFS($NG45:$NL$206,EV$1)</f>
        <v>23</v>
      </c>
      <c r="CH45" s="4">
        <f>COUNTIFS($NG45:$NL$206,EW$1)</f>
        <v>11</v>
      </c>
      <c r="CI45" s="4">
        <f>COUNTIFS($NG45:$NL$206,EX$1)</f>
        <v>21</v>
      </c>
      <c r="CJ45" s="4">
        <f>COUNTIFS($NG45:$NL$206,EY$1)</f>
        <v>14</v>
      </c>
      <c r="CK45" s="4">
        <f>COUNTIFS($NG45:$NL$206,EZ$1)</f>
        <v>17</v>
      </c>
      <c r="CL45" s="4">
        <f>COUNTIFS($NG45:$NL$206,FA$1)</f>
        <v>18</v>
      </c>
      <c r="CM45" s="4">
        <f>COUNTIFS($NG45:$NL$206,FB$1)</f>
        <v>14</v>
      </c>
      <c r="CN45" s="4">
        <f>COUNTIFS($NG45:$NL$206,FC$1)</f>
        <v>12</v>
      </c>
      <c r="CO45" s="4">
        <f>COUNTIFS($NG45:$NL$206,FD$1)</f>
        <v>19</v>
      </c>
      <c r="CP45" s="4">
        <f>COUNTIFS($NG45:$NL$206,FE$1)</f>
        <v>13</v>
      </c>
      <c r="CQ45" s="4">
        <f>COUNTIFS($NG45:$NL$206,FF$1)</f>
        <v>22</v>
      </c>
      <c r="CR45" s="4">
        <f>COUNTIFS($NG45:$NL$206,FG$1)</f>
        <v>19</v>
      </c>
      <c r="CS45" s="4">
        <f>COUNTIFS($NG45:$NL$206,FH$1)</f>
        <v>18</v>
      </c>
      <c r="CT45" s="4">
        <f>COUNTIFS($NG45:$NL$206,FI$1)</f>
        <v>21</v>
      </c>
      <c r="CU45" s="4">
        <f>COUNTIFS($NG45:$NL$206,FJ$1)</f>
        <v>21</v>
      </c>
      <c r="CV45" s="4">
        <f>COUNTIFS($NG45:$NL$206,FK$1)</f>
        <v>11</v>
      </c>
      <c r="CW45" s="4">
        <f>COUNTIFS($NG45:$NL$206,FL$1)</f>
        <v>12</v>
      </c>
      <c r="CX45" s="4">
        <f>COUNTIFS($NG45:$NL$206,FM$1)</f>
        <v>17</v>
      </c>
      <c r="CY45" s="4">
        <f>COUNTIFS($NG45:$NL$206,FN$1)</f>
        <v>18</v>
      </c>
      <c r="CZ45" s="4">
        <f>COUNTIFS($NG45:$NL$206,FO$1)</f>
        <v>11</v>
      </c>
      <c r="DA45" s="4">
        <f>COUNTIFS($NG45:$NL$206,FP$1)</f>
        <v>15</v>
      </c>
      <c r="DB45" s="4">
        <f>COUNTIFS($NG45:$NL$206,FQ$1)</f>
        <v>14</v>
      </c>
      <c r="DC45" s="4">
        <f>COUNTIFS($NG45:$NL$206,FR$1)</f>
        <v>14</v>
      </c>
      <c r="DD45" s="4">
        <f>COUNTIFS($NG45:$NL$206,FS$1)</f>
        <v>11</v>
      </c>
      <c r="DE45" s="4">
        <f>COUNTIFS($NG45:$NL$206,FT$1)</f>
        <v>19</v>
      </c>
      <c r="DF45" s="4">
        <f>COUNTIFS($NG45:$NL$206,FU$1)</f>
        <v>16</v>
      </c>
      <c r="DG45" s="4">
        <f>COUNTIFS($NG45:$NL$206,FV$1)</f>
        <v>16</v>
      </c>
      <c r="DH45" s="4">
        <f>COUNTIFS($NG45:$NL$206,FW$1)</f>
        <v>18</v>
      </c>
      <c r="DI45" s="4">
        <f>COUNTIFS($NG45:$NL$206,FX$1)</f>
        <v>18</v>
      </c>
      <c r="DJ45" s="4">
        <f>COUNTIFS($NG45:$NL$206,FY$1)</f>
        <v>17</v>
      </c>
      <c r="DK45" s="4">
        <f>COUNTIFS($NG45:$NL$206,FZ$1)</f>
        <v>9</v>
      </c>
      <c r="DL45" s="4">
        <f>COUNTIFS($NG45:$NL$206,GA$1)</f>
        <v>15</v>
      </c>
      <c r="DM45" s="4">
        <f>COUNTIFS($NG45:$NL$206,GB$1)</f>
        <v>10</v>
      </c>
      <c r="DN45" s="4">
        <f>COUNTIFS($NG45:$NL$206,GC$1)</f>
        <v>22</v>
      </c>
      <c r="DO45" s="4">
        <f>COUNTIFS($NG45:$NL$206,GD$1)</f>
        <v>10</v>
      </c>
      <c r="DP45" s="4">
        <f>COUNTIFS($NG45:$NL$206,GE$1)</f>
        <v>22</v>
      </c>
      <c r="DQ45" s="4">
        <f>COUNTIFS($NG45:$NL$206,GF$1)</f>
        <v>15</v>
      </c>
      <c r="DR45" s="4">
        <f>COUNTIFS($NG45:$NL$206,GG$1)</f>
        <v>11</v>
      </c>
      <c r="DS45" s="4">
        <f>COUNTIFS($NG45:$NL$206,GH$1)</f>
        <v>21</v>
      </c>
      <c r="DT45" s="4">
        <f>COUNTIFS($NG45:$NL$206,GI$1)</f>
        <v>14</v>
      </c>
      <c r="DU45" s="4">
        <f>COUNTIFS($NG45:$NL$206,GJ$1)</f>
        <v>17</v>
      </c>
      <c r="DV45" s="4">
        <f>COUNTIFS($NG45:$NL$206,GK$1)</f>
        <v>20</v>
      </c>
      <c r="DW45" s="4">
        <f>COUNTIFS($NG45:$NL$206,GL$1)</f>
        <v>22</v>
      </c>
      <c r="DZ45" s="4">
        <f t="shared" si="550"/>
        <v>36</v>
      </c>
      <c r="EA45" s="4">
        <f t="shared" si="551"/>
        <v>17</v>
      </c>
      <c r="EB45" s="4">
        <f t="shared" si="552"/>
        <v>14</v>
      </c>
      <c r="EC45" s="4">
        <f t="shared" si="553"/>
        <v>5</v>
      </c>
      <c r="ED45" s="4">
        <f t="shared" si="554"/>
        <v>0</v>
      </c>
      <c r="EF45" s="4">
        <f t="shared" ref="EF45:GL45" si="737">COUNTIFS($NG45:$NL54,EF$1)</f>
        <v>0</v>
      </c>
      <c r="EG45" s="4">
        <f t="shared" si="737"/>
        <v>2</v>
      </c>
      <c r="EH45" s="4">
        <f t="shared" si="737"/>
        <v>2</v>
      </c>
      <c r="EI45" s="4">
        <f t="shared" si="737"/>
        <v>1</v>
      </c>
      <c r="EJ45" s="4">
        <f t="shared" si="737"/>
        <v>2</v>
      </c>
      <c r="EK45" s="4">
        <f t="shared" si="737"/>
        <v>2</v>
      </c>
      <c r="EL45" s="4">
        <f t="shared" si="737"/>
        <v>0</v>
      </c>
      <c r="EM45" s="4">
        <f t="shared" si="737"/>
        <v>0</v>
      </c>
      <c r="EN45" s="4">
        <f t="shared" si="737"/>
        <v>1</v>
      </c>
      <c r="EO45" s="4">
        <f t="shared" si="737"/>
        <v>0</v>
      </c>
      <c r="EP45" s="4">
        <f t="shared" si="737"/>
        <v>2</v>
      </c>
      <c r="EQ45" s="4">
        <f t="shared" si="737"/>
        <v>1</v>
      </c>
      <c r="ER45" s="4">
        <f t="shared" si="737"/>
        <v>0</v>
      </c>
      <c r="ES45" s="4">
        <f t="shared" si="737"/>
        <v>0</v>
      </c>
      <c r="ET45" s="4">
        <f t="shared" si="737"/>
        <v>1</v>
      </c>
      <c r="EU45" s="4">
        <f t="shared" si="737"/>
        <v>1</v>
      </c>
      <c r="EV45" s="4">
        <f t="shared" si="737"/>
        <v>0</v>
      </c>
      <c r="EW45" s="4">
        <f t="shared" si="737"/>
        <v>0</v>
      </c>
      <c r="EX45" s="4">
        <f t="shared" si="737"/>
        <v>3</v>
      </c>
      <c r="EY45" s="4">
        <f t="shared" si="737"/>
        <v>0</v>
      </c>
      <c r="EZ45" s="4">
        <f t="shared" si="737"/>
        <v>2</v>
      </c>
      <c r="FA45" s="4">
        <f t="shared" si="737"/>
        <v>1</v>
      </c>
      <c r="FB45" s="4">
        <f t="shared" si="737"/>
        <v>2</v>
      </c>
      <c r="FC45" s="4">
        <f t="shared" si="737"/>
        <v>3</v>
      </c>
      <c r="FD45" s="4">
        <f t="shared" si="737"/>
        <v>0</v>
      </c>
      <c r="FE45" s="4">
        <f t="shared" si="737"/>
        <v>0</v>
      </c>
      <c r="FF45" s="4">
        <f t="shared" si="737"/>
        <v>0</v>
      </c>
      <c r="FG45" s="4">
        <f t="shared" si="737"/>
        <v>1</v>
      </c>
      <c r="FH45" s="4">
        <f t="shared" si="737"/>
        <v>1</v>
      </c>
      <c r="FI45" s="4">
        <f t="shared" si="737"/>
        <v>2</v>
      </c>
      <c r="FJ45" s="4">
        <f t="shared" si="737"/>
        <v>1</v>
      </c>
      <c r="FK45" s="4">
        <f t="shared" si="737"/>
        <v>0</v>
      </c>
      <c r="FL45" s="4">
        <f t="shared" si="737"/>
        <v>0</v>
      </c>
      <c r="FM45" s="4">
        <f t="shared" si="737"/>
        <v>2</v>
      </c>
      <c r="FN45" s="4">
        <f t="shared" si="737"/>
        <v>2</v>
      </c>
      <c r="FO45" s="4">
        <f t="shared" si="737"/>
        <v>1</v>
      </c>
      <c r="FP45" s="4">
        <f t="shared" si="737"/>
        <v>3</v>
      </c>
      <c r="FQ45" s="4">
        <f t="shared" si="737"/>
        <v>1</v>
      </c>
      <c r="FR45" s="4">
        <f t="shared" si="737"/>
        <v>0</v>
      </c>
      <c r="FS45" s="4">
        <f t="shared" si="737"/>
        <v>0</v>
      </c>
      <c r="FT45" s="4">
        <f t="shared" si="737"/>
        <v>3</v>
      </c>
      <c r="FU45" s="4">
        <f t="shared" si="737"/>
        <v>0</v>
      </c>
      <c r="FV45" s="4">
        <f t="shared" si="737"/>
        <v>0</v>
      </c>
      <c r="FW45" s="4">
        <f t="shared" si="737"/>
        <v>0</v>
      </c>
      <c r="FX45" s="4">
        <f t="shared" si="737"/>
        <v>2</v>
      </c>
      <c r="FY45" s="4">
        <f t="shared" si="737"/>
        <v>0</v>
      </c>
      <c r="FZ45" s="4">
        <f t="shared" si="737"/>
        <v>2</v>
      </c>
      <c r="GA45" s="4">
        <f t="shared" si="737"/>
        <v>1</v>
      </c>
      <c r="GB45" s="4">
        <f t="shared" si="737"/>
        <v>0</v>
      </c>
      <c r="GC45" s="4">
        <f t="shared" si="737"/>
        <v>1</v>
      </c>
      <c r="GD45" s="4">
        <f t="shared" si="737"/>
        <v>1</v>
      </c>
      <c r="GE45" s="4">
        <f t="shared" si="737"/>
        <v>3</v>
      </c>
      <c r="GF45" s="4">
        <f t="shared" si="737"/>
        <v>2</v>
      </c>
      <c r="GG45" s="4">
        <f t="shared" si="737"/>
        <v>0</v>
      </c>
      <c r="GH45" s="4">
        <f t="shared" si="737"/>
        <v>1</v>
      </c>
      <c r="GI45" s="4">
        <f t="shared" si="737"/>
        <v>2</v>
      </c>
      <c r="GJ45" s="4">
        <f t="shared" si="737"/>
        <v>0</v>
      </c>
      <c r="GK45" s="4">
        <f t="shared" si="737"/>
        <v>1</v>
      </c>
      <c r="GL45" s="4">
        <f t="shared" si="737"/>
        <v>1</v>
      </c>
      <c r="GM45">
        <f t="shared" si="556"/>
        <v>60</v>
      </c>
      <c r="GO45">
        <f t="shared" si="326"/>
        <v>1</v>
      </c>
      <c r="GP45">
        <f t="shared" si="508"/>
        <v>0</v>
      </c>
      <c r="GQ45">
        <f t="shared" si="712"/>
        <v>0</v>
      </c>
      <c r="GR45">
        <f t="shared" si="510"/>
        <v>0</v>
      </c>
      <c r="GS45">
        <f t="shared" si="511"/>
        <v>0</v>
      </c>
      <c r="GT45">
        <f t="shared" si="512"/>
        <v>0</v>
      </c>
      <c r="GU45">
        <f t="shared" si="513"/>
        <v>1</v>
      </c>
      <c r="GV45" s="1">
        <f t="shared" si="329"/>
        <v>2</v>
      </c>
      <c r="GW45">
        <f t="shared" si="330"/>
        <v>0</v>
      </c>
      <c r="GX45">
        <f t="shared" si="181"/>
        <v>0</v>
      </c>
      <c r="GY45">
        <f t="shared" si="182"/>
        <v>0</v>
      </c>
      <c r="GZ45">
        <f t="shared" si="183"/>
        <v>0</v>
      </c>
      <c r="HA45">
        <f t="shared" si="184"/>
        <v>0</v>
      </c>
      <c r="HB45">
        <f t="shared" si="185"/>
        <v>0</v>
      </c>
      <c r="HC45">
        <f t="shared" si="186"/>
        <v>0</v>
      </c>
      <c r="HD45">
        <f t="shared" si="187"/>
        <v>0</v>
      </c>
      <c r="HE45">
        <f t="shared" si="188"/>
        <v>0</v>
      </c>
      <c r="HF45">
        <f t="shared" si="189"/>
        <v>0</v>
      </c>
      <c r="HG45">
        <f t="shared" si="190"/>
        <v>0</v>
      </c>
      <c r="HH45">
        <f t="shared" si="191"/>
        <v>0</v>
      </c>
      <c r="HI45">
        <f t="shared" si="192"/>
        <v>0</v>
      </c>
      <c r="HJ45">
        <f t="shared" si="193"/>
        <v>0</v>
      </c>
      <c r="HK45">
        <f t="shared" si="194"/>
        <v>0</v>
      </c>
      <c r="HL45">
        <f t="shared" si="195"/>
        <v>0</v>
      </c>
      <c r="HM45">
        <f t="shared" si="196"/>
        <v>0</v>
      </c>
      <c r="HN45">
        <f t="shared" si="197"/>
        <v>0</v>
      </c>
      <c r="HO45">
        <f t="shared" si="198"/>
        <v>0</v>
      </c>
      <c r="HP45">
        <f t="shared" si="199"/>
        <v>0</v>
      </c>
      <c r="HQ45">
        <f t="shared" si="200"/>
        <v>0</v>
      </c>
      <c r="HR45">
        <f t="shared" si="201"/>
        <v>0</v>
      </c>
      <c r="HS45">
        <f t="shared" si="202"/>
        <v>0</v>
      </c>
      <c r="HT45">
        <f t="shared" si="668"/>
        <v>0</v>
      </c>
      <c r="HU45">
        <f t="shared" si="204"/>
        <v>0</v>
      </c>
      <c r="HV45">
        <f t="shared" si="205"/>
        <v>0</v>
      </c>
      <c r="HW45">
        <f t="shared" si="206"/>
        <v>0</v>
      </c>
      <c r="HX45">
        <f t="shared" si="207"/>
        <v>0</v>
      </c>
      <c r="HY45">
        <f t="shared" si="208"/>
        <v>0</v>
      </c>
      <c r="HZ45">
        <f t="shared" si="209"/>
        <v>0</v>
      </c>
      <c r="IA45">
        <f t="shared" si="210"/>
        <v>0</v>
      </c>
      <c r="IB45">
        <f t="shared" si="211"/>
        <v>0</v>
      </c>
      <c r="IC45">
        <f t="shared" si="212"/>
        <v>0</v>
      </c>
      <c r="ID45">
        <f t="shared" si="213"/>
        <v>0</v>
      </c>
      <c r="IE45">
        <f t="shared" si="214"/>
        <v>0</v>
      </c>
      <c r="IF45">
        <f t="shared" si="215"/>
        <v>0</v>
      </c>
      <c r="IG45">
        <f t="shared" si="216"/>
        <v>0</v>
      </c>
      <c r="IH45">
        <f t="shared" si="217"/>
        <v>0</v>
      </c>
      <c r="II45">
        <f t="shared" si="218"/>
        <v>1</v>
      </c>
      <c r="IJ45">
        <f t="shared" si="219"/>
        <v>0</v>
      </c>
      <c r="IK45">
        <f t="shared" si="220"/>
        <v>0</v>
      </c>
      <c r="IL45">
        <f t="shared" si="221"/>
        <v>0</v>
      </c>
      <c r="IM45">
        <f t="shared" si="222"/>
        <v>0</v>
      </c>
      <c r="IN45">
        <f t="shared" si="223"/>
        <v>0</v>
      </c>
      <c r="IO45">
        <f t="shared" si="224"/>
        <v>0</v>
      </c>
      <c r="IP45">
        <f t="shared" si="225"/>
        <v>1</v>
      </c>
      <c r="IQ45">
        <f t="shared" si="669"/>
        <v>0</v>
      </c>
      <c r="IR45">
        <f t="shared" si="227"/>
        <v>0</v>
      </c>
      <c r="IS45">
        <f t="shared" si="228"/>
        <v>0</v>
      </c>
      <c r="IT45">
        <f t="shared" si="229"/>
        <v>0</v>
      </c>
      <c r="IU45">
        <f t="shared" si="230"/>
        <v>0</v>
      </c>
      <c r="IV45">
        <f t="shared" si="231"/>
        <v>0</v>
      </c>
      <c r="IW45">
        <f t="shared" si="232"/>
        <v>0</v>
      </c>
      <c r="IX45">
        <f t="shared" si="233"/>
        <v>0</v>
      </c>
      <c r="IY45">
        <f t="shared" si="234"/>
        <v>0</v>
      </c>
      <c r="IZ45">
        <f t="shared" si="235"/>
        <v>0</v>
      </c>
      <c r="JA45">
        <f t="shared" si="236"/>
        <v>0</v>
      </c>
      <c r="JB45">
        <f t="shared" si="331"/>
        <v>0</v>
      </c>
      <c r="JC45">
        <f t="shared" si="332"/>
        <v>0</v>
      </c>
      <c r="JF45">
        <f t="shared" si="333"/>
        <v>0</v>
      </c>
      <c r="JG45">
        <f t="shared" si="334"/>
        <v>0</v>
      </c>
      <c r="JH45">
        <f t="shared" si="335"/>
        <v>0</v>
      </c>
      <c r="JI45">
        <f t="shared" si="336"/>
        <v>0</v>
      </c>
      <c r="JJ45">
        <f t="shared" si="337"/>
        <v>0</v>
      </c>
      <c r="JK45">
        <f t="shared" si="338"/>
        <v>0</v>
      </c>
      <c r="JL45">
        <f t="shared" si="339"/>
        <v>0</v>
      </c>
      <c r="JM45">
        <f t="shared" si="340"/>
        <v>0</v>
      </c>
      <c r="JN45">
        <f t="shared" si="341"/>
        <v>1</v>
      </c>
      <c r="JO45">
        <f t="shared" si="342"/>
        <v>0</v>
      </c>
      <c r="JP45">
        <f t="shared" si="343"/>
        <v>0</v>
      </c>
      <c r="JQ45">
        <f t="shared" si="344"/>
        <v>0</v>
      </c>
      <c r="JR45">
        <f t="shared" si="345"/>
        <v>0</v>
      </c>
      <c r="JS45">
        <f t="shared" si="346"/>
        <v>0</v>
      </c>
      <c r="JT45">
        <f t="shared" si="347"/>
        <v>0</v>
      </c>
      <c r="JU45">
        <f t="shared" si="348"/>
        <v>0</v>
      </c>
      <c r="JV45">
        <f t="shared" si="349"/>
        <v>0</v>
      </c>
      <c r="JW45">
        <f t="shared" si="350"/>
        <v>0</v>
      </c>
      <c r="JX45">
        <f t="shared" si="351"/>
        <v>0</v>
      </c>
      <c r="JY45">
        <f t="shared" si="352"/>
        <v>0</v>
      </c>
      <c r="JZ45">
        <f t="shared" si="353"/>
        <v>0</v>
      </c>
      <c r="KA45">
        <f t="shared" si="354"/>
        <v>0</v>
      </c>
      <c r="KB45">
        <f t="shared" si="355"/>
        <v>0</v>
      </c>
      <c r="KC45">
        <f t="shared" si="356"/>
        <v>0</v>
      </c>
      <c r="KD45">
        <f t="shared" si="357"/>
        <v>0</v>
      </c>
      <c r="KE45">
        <f t="shared" si="358"/>
        <v>0</v>
      </c>
      <c r="KF45">
        <f t="shared" si="359"/>
        <v>0</v>
      </c>
      <c r="KG45">
        <f t="shared" si="360"/>
        <v>0</v>
      </c>
      <c r="KH45">
        <f t="shared" si="361"/>
        <v>0</v>
      </c>
      <c r="KI45">
        <f t="shared" si="362"/>
        <v>0</v>
      </c>
      <c r="KJ45">
        <f t="shared" si="363"/>
        <v>0</v>
      </c>
      <c r="KK45">
        <f t="shared" si="364"/>
        <v>0</v>
      </c>
      <c r="KL45">
        <f t="shared" si="365"/>
        <v>0</v>
      </c>
      <c r="KM45">
        <f t="shared" si="366"/>
        <v>0</v>
      </c>
      <c r="KN45">
        <f t="shared" si="367"/>
        <v>0</v>
      </c>
      <c r="KO45">
        <f t="shared" si="368"/>
        <v>0</v>
      </c>
      <c r="KP45">
        <f t="shared" si="369"/>
        <v>0</v>
      </c>
      <c r="KQ45">
        <f t="shared" si="370"/>
        <v>0</v>
      </c>
      <c r="KR45">
        <f t="shared" si="371"/>
        <v>0</v>
      </c>
      <c r="KS45">
        <f t="shared" si="372"/>
        <v>0</v>
      </c>
      <c r="KT45">
        <f t="shared" si="373"/>
        <v>0</v>
      </c>
      <c r="KU45">
        <f t="shared" si="374"/>
        <v>0</v>
      </c>
      <c r="KV45">
        <f t="shared" si="375"/>
        <v>0</v>
      </c>
      <c r="KW45">
        <f t="shared" si="376"/>
        <v>0</v>
      </c>
      <c r="KX45">
        <f t="shared" si="377"/>
        <v>0</v>
      </c>
      <c r="KY45">
        <f t="shared" si="378"/>
        <v>0</v>
      </c>
      <c r="KZ45">
        <f t="shared" si="379"/>
        <v>0</v>
      </c>
      <c r="LA45">
        <f t="shared" si="380"/>
        <v>0</v>
      </c>
      <c r="LB45">
        <f t="shared" si="381"/>
        <v>0</v>
      </c>
      <c r="LC45">
        <f t="shared" si="382"/>
        <v>0</v>
      </c>
      <c r="LD45">
        <f t="shared" si="383"/>
        <v>0</v>
      </c>
      <c r="LE45">
        <f t="shared" si="384"/>
        <v>0</v>
      </c>
      <c r="LF45">
        <f t="shared" si="385"/>
        <v>0</v>
      </c>
      <c r="LG45">
        <f t="shared" si="386"/>
        <v>0</v>
      </c>
      <c r="LH45">
        <f t="shared" si="387"/>
        <v>0</v>
      </c>
      <c r="LI45">
        <f t="shared" si="388"/>
        <v>0</v>
      </c>
      <c r="LJ45">
        <f t="shared" si="389"/>
        <v>0</v>
      </c>
      <c r="LK45">
        <f t="shared" si="390"/>
        <v>0</v>
      </c>
      <c r="LL45">
        <f t="shared" si="391"/>
        <v>0</v>
      </c>
      <c r="LN45">
        <f t="shared" si="392"/>
        <v>1</v>
      </c>
      <c r="LQ45">
        <f t="shared" ref="LQ45:LR45" si="738">COUNTIFS($NG46:$NL55,NG55)</f>
        <v>3</v>
      </c>
      <c r="LR45">
        <f t="shared" si="738"/>
        <v>2</v>
      </c>
      <c r="LS45">
        <f t="shared" si="466"/>
        <v>1</v>
      </c>
      <c r="LT45">
        <f t="shared" si="467"/>
        <v>3</v>
      </c>
      <c r="LU45">
        <f t="shared" si="692"/>
        <v>1</v>
      </c>
      <c r="LV45">
        <f t="shared" si="394"/>
        <v>3</v>
      </c>
      <c r="LX45" s="5">
        <f t="shared" ref="LX45:MC45" si="739">COUNTIFS($NG45:$NL54,NG55)</f>
        <v>3</v>
      </c>
      <c r="LY45" s="5">
        <f t="shared" si="739"/>
        <v>1</v>
      </c>
      <c r="LZ45" s="5">
        <f t="shared" si="739"/>
        <v>0</v>
      </c>
      <c r="MA45" s="5">
        <f t="shared" si="739"/>
        <v>2</v>
      </c>
      <c r="MB45" s="5">
        <f t="shared" si="739"/>
        <v>0</v>
      </c>
      <c r="MC45" s="5">
        <f t="shared" si="739"/>
        <v>2</v>
      </c>
      <c r="MD45" s="5"/>
      <c r="ME45" s="5">
        <f t="shared" si="395"/>
        <v>1</v>
      </c>
      <c r="MF45" s="5">
        <f t="shared" si="396"/>
        <v>0</v>
      </c>
      <c r="MG45" s="5">
        <f t="shared" si="469"/>
        <v>0</v>
      </c>
      <c r="MH45" s="5">
        <f t="shared" si="470"/>
        <v>0</v>
      </c>
      <c r="MI45" s="5">
        <f t="shared" si="397"/>
        <v>0</v>
      </c>
      <c r="MJ45" s="5">
        <f t="shared" si="398"/>
        <v>0</v>
      </c>
      <c r="MK45" s="5"/>
      <c r="ML45" s="20">
        <f t="shared" si="471"/>
        <v>1</v>
      </c>
      <c r="MN45" s="4">
        <f t="shared" si="499"/>
        <v>3</v>
      </c>
      <c r="MO45" s="4">
        <f t="shared" si="500"/>
        <v>0</v>
      </c>
      <c r="MP45" s="4">
        <f t="shared" si="501"/>
        <v>0</v>
      </c>
      <c r="MQ45" s="4">
        <f t="shared" si="502"/>
        <v>0</v>
      </c>
      <c r="MR45" s="4">
        <f t="shared" si="503"/>
        <v>0</v>
      </c>
      <c r="MS45" s="4">
        <f t="shared" si="504"/>
        <v>0</v>
      </c>
      <c r="MU45">
        <f t="shared" si="683"/>
        <v>0</v>
      </c>
      <c r="MV45">
        <f t="shared" si="684"/>
        <v>0</v>
      </c>
      <c r="MW45">
        <f t="shared" si="672"/>
        <v>1</v>
      </c>
      <c r="MX45">
        <f t="shared" si="685"/>
        <v>0</v>
      </c>
      <c r="MY45">
        <f t="shared" si="686"/>
        <v>1</v>
      </c>
      <c r="MZ45">
        <f t="shared" si="687"/>
        <v>0</v>
      </c>
      <c r="NA45">
        <f t="shared" si="402"/>
        <v>2</v>
      </c>
      <c r="NB45">
        <f t="shared" si="403"/>
        <v>2</v>
      </c>
      <c r="NC45">
        <f t="shared" si="404"/>
        <v>0</v>
      </c>
      <c r="ND45">
        <f t="shared" si="405"/>
        <v>45</v>
      </c>
      <c r="NE45">
        <f>COUNTIFS(RN$2:RN$206,ND45)</f>
        <v>0</v>
      </c>
      <c r="NG45" s="4">
        <v>3</v>
      </c>
      <c r="NH45" s="4">
        <v>5</v>
      </c>
      <c r="NI45" s="4">
        <v>9</v>
      </c>
      <c r="NJ45" s="4">
        <v>21</v>
      </c>
      <c r="NK45" s="4">
        <v>23</v>
      </c>
      <c r="NL45" s="4">
        <v>24</v>
      </c>
      <c r="NM45" s="4"/>
      <c r="NN45" s="1">
        <f t="shared" si="406"/>
        <v>1</v>
      </c>
      <c r="NO45" s="1">
        <f t="shared" si="407"/>
        <v>0</v>
      </c>
      <c r="NP45" s="30">
        <f t="shared" si="408"/>
        <v>1</v>
      </c>
      <c r="NQ45" s="4"/>
      <c r="NR45" s="1">
        <f t="shared" si="409"/>
        <v>2</v>
      </c>
      <c r="NS45" s="1">
        <f t="shared" si="410"/>
        <v>4</v>
      </c>
      <c r="NT45" s="1">
        <f t="shared" si="411"/>
        <v>12</v>
      </c>
      <c r="NU45" s="1">
        <f t="shared" si="412"/>
        <v>2</v>
      </c>
      <c r="NV45" s="1">
        <f t="shared" si="413"/>
        <v>1</v>
      </c>
      <c r="NW45" s="1"/>
      <c r="NX45" s="1">
        <f t="shared" si="414"/>
        <v>4</v>
      </c>
      <c r="NY45" s="1"/>
      <c r="NZ45" s="1">
        <f t="shared" si="415"/>
        <v>1</v>
      </c>
      <c r="OA45" s="1">
        <f t="shared" si="255"/>
        <v>1</v>
      </c>
      <c r="OB45" s="1">
        <f t="shared" si="256"/>
        <v>1</v>
      </c>
      <c r="OC45" s="1">
        <f t="shared" si="257"/>
        <v>3</v>
      </c>
      <c r="OD45" s="1">
        <f t="shared" si="258"/>
        <v>3</v>
      </c>
      <c r="OE45" s="1">
        <f t="shared" si="259"/>
        <v>3</v>
      </c>
      <c r="OF45" s="1"/>
      <c r="OG45" s="1">
        <f t="shared" si="631"/>
        <v>1.9999999999999998</v>
      </c>
      <c r="OH45" s="1"/>
      <c r="OI45" s="1">
        <f t="shared" si="474"/>
        <v>2</v>
      </c>
      <c r="OJ45" s="1">
        <f t="shared" si="417"/>
        <v>7</v>
      </c>
      <c r="OK45" s="1">
        <f t="shared" si="418"/>
        <v>0</v>
      </c>
      <c r="OL45" s="1">
        <f t="shared" si="419"/>
        <v>7</v>
      </c>
      <c r="OM45" s="1">
        <f t="shared" si="420"/>
        <v>8</v>
      </c>
      <c r="ON45" s="1">
        <f t="shared" si="421"/>
        <v>1</v>
      </c>
      <c r="OO45" s="1"/>
      <c r="OP45" s="1">
        <f t="shared" si="621"/>
        <v>1</v>
      </c>
      <c r="OQ45" s="1">
        <f t="shared" si="622"/>
        <v>5</v>
      </c>
      <c r="OR45" s="1">
        <f t="shared" si="623"/>
        <v>4</v>
      </c>
      <c r="OS45" s="32">
        <f t="shared" si="624"/>
        <v>5</v>
      </c>
      <c r="OT45" s="1">
        <f t="shared" si="625"/>
        <v>-1</v>
      </c>
      <c r="OU45" s="1">
        <f t="shared" si="426"/>
        <v>0</v>
      </c>
      <c r="OV45" s="19">
        <f>SUMPRODUCT(1/COUNTIF(OI45:ON45,OI45:ON45))</f>
        <v>5</v>
      </c>
      <c r="OW45" s="1"/>
      <c r="OX45" s="19">
        <f t="shared" si="636"/>
        <v>5</v>
      </c>
      <c r="OY45" s="1">
        <f t="shared" si="637"/>
        <v>4</v>
      </c>
      <c r="OZ45" s="1"/>
      <c r="PA45" s="1">
        <f>6-COUNTIFS(OI45:ON45,"=0")</f>
        <v>5</v>
      </c>
      <c r="PB45" s="1"/>
      <c r="PC45" s="1"/>
      <c r="PD45" s="19">
        <f>IF(6-PA45&gt;1,OV45-1,PA45)</f>
        <v>5</v>
      </c>
      <c r="PE45" s="1"/>
      <c r="PF45" s="24">
        <f t="shared" si="676"/>
        <v>0</v>
      </c>
      <c r="PH45" s="4"/>
      <c r="PI45" s="1">
        <f t="shared" si="476"/>
        <v>2</v>
      </c>
      <c r="PJ45" s="19">
        <f t="shared" si="265"/>
        <v>1</v>
      </c>
      <c r="PK45" s="1">
        <f t="shared" si="429"/>
        <v>7</v>
      </c>
      <c r="PL45" s="19">
        <f t="shared" si="266"/>
        <v>1</v>
      </c>
      <c r="PM45" s="1">
        <f t="shared" si="477"/>
        <v>0</v>
      </c>
      <c r="PN45" s="19">
        <f t="shared" si="267"/>
        <v>0</v>
      </c>
      <c r="PO45" s="1">
        <f t="shared" si="430"/>
        <v>7</v>
      </c>
      <c r="PP45" s="19">
        <f t="shared" si="268"/>
        <v>1</v>
      </c>
      <c r="PQ45" s="1">
        <f t="shared" si="431"/>
        <v>8</v>
      </c>
      <c r="PR45" s="19">
        <f t="shared" si="269"/>
        <v>1</v>
      </c>
      <c r="PS45" s="1">
        <f t="shared" si="432"/>
        <v>1</v>
      </c>
      <c r="PT45" s="19">
        <f t="shared" si="270"/>
        <v>3</v>
      </c>
      <c r="PV45" s="1">
        <f t="shared" si="271"/>
        <v>2</v>
      </c>
      <c r="PW45" s="1">
        <f t="shared" si="272"/>
        <v>100</v>
      </c>
      <c r="PX45" s="1">
        <f t="shared" si="273"/>
        <v>100</v>
      </c>
      <c r="PY45" s="1">
        <f t="shared" si="274"/>
        <v>100</v>
      </c>
      <c r="PZ45" s="1">
        <f t="shared" si="275"/>
        <v>100</v>
      </c>
      <c r="QA45" s="1">
        <f t="shared" si="276"/>
        <v>100</v>
      </c>
      <c r="QB45" s="1"/>
      <c r="QC45" s="1">
        <f t="shared" si="277"/>
        <v>7</v>
      </c>
      <c r="QD45" s="1">
        <f t="shared" si="278"/>
        <v>100</v>
      </c>
      <c r="QE45" s="1">
        <f t="shared" si="279"/>
        <v>100</v>
      </c>
      <c r="QF45" s="1">
        <f t="shared" si="280"/>
        <v>100</v>
      </c>
      <c r="QG45" s="1">
        <f t="shared" si="281"/>
        <v>100</v>
      </c>
      <c r="QH45" s="1">
        <f t="shared" si="282"/>
        <v>100</v>
      </c>
      <c r="QI45" s="1"/>
      <c r="QJ45" s="1">
        <f t="shared" si="283"/>
        <v>100</v>
      </c>
      <c r="QK45" s="1">
        <f t="shared" si="284"/>
        <v>100</v>
      </c>
      <c r="QL45" s="1">
        <f t="shared" si="285"/>
        <v>100</v>
      </c>
      <c r="QM45" s="1">
        <f t="shared" si="286"/>
        <v>100</v>
      </c>
      <c r="QN45" s="1">
        <f t="shared" si="287"/>
        <v>100</v>
      </c>
      <c r="QO45" s="1">
        <f t="shared" si="288"/>
        <v>100</v>
      </c>
      <c r="QP45" s="1"/>
      <c r="QQ45" s="1">
        <f t="shared" si="289"/>
        <v>100</v>
      </c>
      <c r="QR45" s="1">
        <f t="shared" si="290"/>
        <v>100</v>
      </c>
      <c r="QS45" s="1">
        <f t="shared" si="291"/>
        <v>7</v>
      </c>
      <c r="QT45" s="1">
        <f t="shared" si="292"/>
        <v>100</v>
      </c>
      <c r="QU45" s="1">
        <f t="shared" si="293"/>
        <v>100</v>
      </c>
      <c r="QV45" s="1">
        <f t="shared" si="294"/>
        <v>100</v>
      </c>
      <c r="QW45" s="1"/>
      <c r="QX45" s="1">
        <f t="shared" si="295"/>
        <v>100</v>
      </c>
      <c r="QY45" s="1">
        <f t="shared" si="296"/>
        <v>8</v>
      </c>
      <c r="QZ45" s="1">
        <f t="shared" si="297"/>
        <v>100</v>
      </c>
      <c r="RA45" s="1">
        <f t="shared" si="298"/>
        <v>100</v>
      </c>
      <c r="RB45" s="1">
        <f t="shared" si="299"/>
        <v>100</v>
      </c>
      <c r="RC45" s="1">
        <f t="shared" si="300"/>
        <v>100</v>
      </c>
      <c r="RD45" s="1"/>
      <c r="RE45" s="1">
        <f t="shared" si="301"/>
        <v>10</v>
      </c>
      <c r="RF45" s="1">
        <f t="shared" si="302"/>
        <v>1</v>
      </c>
      <c r="RG45" s="1">
        <f t="shared" si="303"/>
        <v>100</v>
      </c>
      <c r="RH45" s="1">
        <f t="shared" si="304"/>
        <v>7</v>
      </c>
      <c r="RI45" s="1">
        <f t="shared" si="305"/>
        <v>100</v>
      </c>
      <c r="RJ45" s="1">
        <f t="shared" si="306"/>
        <v>100</v>
      </c>
      <c r="RK45" s="4"/>
      <c r="RL45">
        <f>SUM(IF(FREQUENCY(NG46:NL54,NG46:NL54)&gt;0,1))</f>
        <v>35</v>
      </c>
      <c r="RM45">
        <f t="shared" si="677"/>
        <v>26</v>
      </c>
      <c r="RN45">
        <f t="shared" si="659"/>
        <v>23</v>
      </c>
      <c r="RO45">
        <f t="shared" ref="RO45:TU45" si="740">IF(COUNTIFS($NG45:$NL54,RO$1),"x",RO$1)</f>
        <v>1</v>
      </c>
      <c r="RP45" t="str">
        <f t="shared" si="740"/>
        <v>x</v>
      </c>
      <c r="RQ45" t="str">
        <f t="shared" si="740"/>
        <v>x</v>
      </c>
      <c r="RR45" t="str">
        <f t="shared" si="740"/>
        <v>x</v>
      </c>
      <c r="RS45" t="str">
        <f t="shared" si="740"/>
        <v>x</v>
      </c>
      <c r="RT45" t="str">
        <f t="shared" si="740"/>
        <v>x</v>
      </c>
      <c r="RU45">
        <f t="shared" si="740"/>
        <v>7</v>
      </c>
      <c r="RV45">
        <f t="shared" si="740"/>
        <v>8</v>
      </c>
      <c r="RW45" t="str">
        <f t="shared" si="740"/>
        <v>x</v>
      </c>
      <c r="RX45">
        <f t="shared" si="740"/>
        <v>10</v>
      </c>
      <c r="RY45" t="str">
        <f t="shared" si="740"/>
        <v>x</v>
      </c>
      <c r="RZ45" t="str">
        <f t="shared" si="740"/>
        <v>x</v>
      </c>
      <c r="SA45">
        <f t="shared" si="740"/>
        <v>13</v>
      </c>
      <c r="SB45">
        <f t="shared" si="740"/>
        <v>14</v>
      </c>
      <c r="SC45" t="str">
        <f t="shared" si="740"/>
        <v>x</v>
      </c>
      <c r="SD45" t="str">
        <f t="shared" si="740"/>
        <v>x</v>
      </c>
      <c r="SE45">
        <f t="shared" si="740"/>
        <v>17</v>
      </c>
      <c r="SF45">
        <f t="shared" si="740"/>
        <v>18</v>
      </c>
      <c r="SG45" t="str">
        <f t="shared" si="740"/>
        <v>x</v>
      </c>
      <c r="SH45">
        <f t="shared" si="740"/>
        <v>20</v>
      </c>
      <c r="SI45" t="str">
        <f t="shared" si="740"/>
        <v>x</v>
      </c>
      <c r="SJ45" t="str">
        <f t="shared" si="740"/>
        <v>x</v>
      </c>
      <c r="SK45" t="str">
        <f t="shared" si="740"/>
        <v>x</v>
      </c>
      <c r="SL45" t="str">
        <f t="shared" si="740"/>
        <v>x</v>
      </c>
      <c r="SM45">
        <f t="shared" si="740"/>
        <v>25</v>
      </c>
      <c r="SN45">
        <f t="shared" si="740"/>
        <v>26</v>
      </c>
      <c r="SO45">
        <f t="shared" si="740"/>
        <v>27</v>
      </c>
      <c r="SP45" t="str">
        <f t="shared" si="740"/>
        <v>x</v>
      </c>
      <c r="SQ45" t="str">
        <f t="shared" si="740"/>
        <v>x</v>
      </c>
      <c r="SR45" t="str">
        <f t="shared" si="740"/>
        <v>x</v>
      </c>
      <c r="SS45" t="str">
        <f t="shared" si="740"/>
        <v>x</v>
      </c>
      <c r="ST45">
        <f t="shared" si="740"/>
        <v>32</v>
      </c>
      <c r="SU45">
        <f t="shared" si="740"/>
        <v>33</v>
      </c>
      <c r="SV45" t="str">
        <f t="shared" si="740"/>
        <v>x</v>
      </c>
      <c r="SW45" t="str">
        <f t="shared" si="740"/>
        <v>x</v>
      </c>
      <c r="SX45" t="str">
        <f t="shared" si="740"/>
        <v>x</v>
      </c>
      <c r="SY45" t="str">
        <f t="shared" si="740"/>
        <v>x</v>
      </c>
      <c r="SZ45" t="str">
        <f t="shared" si="740"/>
        <v>x</v>
      </c>
      <c r="TA45">
        <f t="shared" si="740"/>
        <v>39</v>
      </c>
      <c r="TB45">
        <f t="shared" si="740"/>
        <v>40</v>
      </c>
      <c r="TC45" t="str">
        <f t="shared" si="740"/>
        <v>x</v>
      </c>
      <c r="TD45">
        <f t="shared" si="740"/>
        <v>42</v>
      </c>
      <c r="TE45">
        <f t="shared" si="740"/>
        <v>43</v>
      </c>
      <c r="TF45">
        <f t="shared" si="740"/>
        <v>44</v>
      </c>
      <c r="TG45" t="str">
        <f t="shared" si="740"/>
        <v>x</v>
      </c>
      <c r="TH45">
        <f t="shared" si="740"/>
        <v>46</v>
      </c>
      <c r="TI45" t="str">
        <f t="shared" si="740"/>
        <v>x</v>
      </c>
      <c r="TJ45" t="str">
        <f t="shared" si="740"/>
        <v>x</v>
      </c>
      <c r="TK45">
        <f t="shared" si="740"/>
        <v>49</v>
      </c>
      <c r="TL45" t="str">
        <f t="shared" si="740"/>
        <v>x</v>
      </c>
      <c r="TM45" t="str">
        <f t="shared" si="740"/>
        <v>x</v>
      </c>
      <c r="TN45" t="str">
        <f t="shared" si="740"/>
        <v>x</v>
      </c>
      <c r="TO45" t="str">
        <f t="shared" si="740"/>
        <v>x</v>
      </c>
      <c r="TP45">
        <f t="shared" si="740"/>
        <v>54</v>
      </c>
      <c r="TQ45" t="str">
        <f t="shared" si="740"/>
        <v>x</v>
      </c>
      <c r="TR45" t="str">
        <f t="shared" si="740"/>
        <v>x</v>
      </c>
      <c r="TS45">
        <f t="shared" si="740"/>
        <v>57</v>
      </c>
      <c r="TT45" t="str">
        <f t="shared" si="740"/>
        <v>x</v>
      </c>
      <c r="TU45" t="str">
        <f t="shared" si="740"/>
        <v>x</v>
      </c>
      <c r="TV45">
        <f t="shared" si="436"/>
        <v>26</v>
      </c>
      <c r="TW45">
        <f t="shared" ref="TW45:WC45" si="741">IF(COUNTIFS($NG45:$NL53,TW$1),"x",TW$1)</f>
        <v>1</v>
      </c>
      <c r="TX45" t="str">
        <f t="shared" si="741"/>
        <v>x</v>
      </c>
      <c r="TY45" t="str">
        <f t="shared" si="741"/>
        <v>x</v>
      </c>
      <c r="TZ45">
        <f t="shared" si="741"/>
        <v>4</v>
      </c>
      <c r="UA45" t="str">
        <f t="shared" si="741"/>
        <v>x</v>
      </c>
      <c r="UB45" t="str">
        <f t="shared" si="741"/>
        <v>x</v>
      </c>
      <c r="UC45">
        <f t="shared" si="741"/>
        <v>7</v>
      </c>
      <c r="UD45">
        <f t="shared" si="741"/>
        <v>8</v>
      </c>
      <c r="UE45" t="str">
        <f t="shared" si="741"/>
        <v>x</v>
      </c>
      <c r="UF45">
        <f t="shared" si="741"/>
        <v>10</v>
      </c>
      <c r="UG45" t="str">
        <f t="shared" si="741"/>
        <v>x</v>
      </c>
      <c r="UH45" t="str">
        <f t="shared" si="741"/>
        <v>x</v>
      </c>
      <c r="UI45">
        <f t="shared" si="741"/>
        <v>13</v>
      </c>
      <c r="UJ45">
        <f t="shared" si="741"/>
        <v>14</v>
      </c>
      <c r="UK45" t="str">
        <f t="shared" si="741"/>
        <v>x</v>
      </c>
      <c r="UL45" t="str">
        <f t="shared" si="741"/>
        <v>x</v>
      </c>
      <c r="UM45">
        <f t="shared" si="741"/>
        <v>17</v>
      </c>
      <c r="UN45">
        <f t="shared" si="741"/>
        <v>18</v>
      </c>
      <c r="UO45" t="str">
        <f t="shared" si="741"/>
        <v>x</v>
      </c>
      <c r="UP45">
        <f t="shared" si="741"/>
        <v>20</v>
      </c>
      <c r="UQ45" t="str">
        <f t="shared" si="741"/>
        <v>x</v>
      </c>
      <c r="UR45" t="str">
        <f t="shared" si="741"/>
        <v>x</v>
      </c>
      <c r="US45" t="str">
        <f t="shared" si="741"/>
        <v>x</v>
      </c>
      <c r="UT45" t="str">
        <f t="shared" si="741"/>
        <v>x</v>
      </c>
      <c r="UU45">
        <f t="shared" si="741"/>
        <v>25</v>
      </c>
      <c r="UV45">
        <f t="shared" si="741"/>
        <v>26</v>
      </c>
      <c r="UW45">
        <f t="shared" si="741"/>
        <v>27</v>
      </c>
      <c r="UX45" t="str">
        <f t="shared" si="741"/>
        <v>x</v>
      </c>
      <c r="UY45" t="str">
        <f t="shared" si="741"/>
        <v>x</v>
      </c>
      <c r="UZ45" t="str">
        <f t="shared" si="741"/>
        <v>x</v>
      </c>
      <c r="VA45" t="str">
        <f t="shared" si="741"/>
        <v>x</v>
      </c>
      <c r="VB45">
        <f t="shared" si="741"/>
        <v>32</v>
      </c>
      <c r="VC45">
        <f t="shared" si="741"/>
        <v>33</v>
      </c>
      <c r="VD45" t="str">
        <f t="shared" si="741"/>
        <v>x</v>
      </c>
      <c r="VE45" t="str">
        <f t="shared" si="741"/>
        <v>x</v>
      </c>
      <c r="VF45" t="str">
        <f t="shared" si="741"/>
        <v>x</v>
      </c>
      <c r="VG45" t="str">
        <f t="shared" si="741"/>
        <v>x</v>
      </c>
      <c r="VH45">
        <f t="shared" si="741"/>
        <v>38</v>
      </c>
      <c r="VI45">
        <f t="shared" si="741"/>
        <v>39</v>
      </c>
      <c r="VJ45">
        <f t="shared" si="741"/>
        <v>40</v>
      </c>
      <c r="VK45" t="str">
        <f t="shared" si="741"/>
        <v>x</v>
      </c>
      <c r="VL45">
        <f t="shared" si="741"/>
        <v>42</v>
      </c>
      <c r="VM45">
        <f t="shared" si="741"/>
        <v>43</v>
      </c>
      <c r="VN45">
        <f t="shared" si="741"/>
        <v>44</v>
      </c>
      <c r="VO45" t="str">
        <f t="shared" si="741"/>
        <v>x</v>
      </c>
      <c r="VP45">
        <f t="shared" si="741"/>
        <v>46</v>
      </c>
      <c r="VQ45" t="str">
        <f t="shared" si="741"/>
        <v>x</v>
      </c>
      <c r="VR45" t="str">
        <f t="shared" si="741"/>
        <v>x</v>
      </c>
      <c r="VS45">
        <f t="shared" si="741"/>
        <v>49</v>
      </c>
      <c r="VT45" t="str">
        <f t="shared" si="741"/>
        <v>x</v>
      </c>
      <c r="VU45" t="str">
        <f t="shared" si="741"/>
        <v>x</v>
      </c>
      <c r="VV45" t="str">
        <f t="shared" si="741"/>
        <v>x</v>
      </c>
      <c r="VW45" t="str">
        <f t="shared" si="741"/>
        <v>x</v>
      </c>
      <c r="VX45">
        <f t="shared" si="741"/>
        <v>54</v>
      </c>
      <c r="VY45" t="str">
        <f t="shared" si="741"/>
        <v>x</v>
      </c>
      <c r="VZ45" t="str">
        <f t="shared" si="741"/>
        <v>x</v>
      </c>
      <c r="WA45">
        <f t="shared" si="741"/>
        <v>57</v>
      </c>
      <c r="WB45" t="str">
        <f t="shared" si="741"/>
        <v>x</v>
      </c>
      <c r="WC45">
        <f t="shared" si="741"/>
        <v>59</v>
      </c>
      <c r="WE45">
        <f>COUNTIFS(NG45:NL45,"&lt;10")</f>
        <v>3</v>
      </c>
      <c r="WF45">
        <f t="shared" si="438"/>
        <v>0</v>
      </c>
      <c r="WG45">
        <f t="shared" si="309"/>
        <v>3</v>
      </c>
      <c r="WH45">
        <f t="shared" si="310"/>
        <v>0</v>
      </c>
      <c r="WI45">
        <f t="shared" si="311"/>
        <v>0</v>
      </c>
      <c r="WJ45">
        <f t="shared" si="312"/>
        <v>0</v>
      </c>
      <c r="WL45" s="1">
        <f t="shared" si="439"/>
        <v>2</v>
      </c>
      <c r="WM45" s="1">
        <f t="shared" si="440"/>
        <v>7</v>
      </c>
      <c r="WN45" s="1">
        <f t="shared" si="441"/>
        <v>0</v>
      </c>
      <c r="WO45" s="1">
        <f t="shared" si="442"/>
        <v>7</v>
      </c>
      <c r="WP45" s="1">
        <f t="shared" si="443"/>
        <v>8</v>
      </c>
      <c r="WQ45" s="1">
        <f t="shared" si="444"/>
        <v>1</v>
      </c>
      <c r="WS45">
        <f t="shared" si="445"/>
        <v>2</v>
      </c>
      <c r="WT45">
        <f t="shared" si="446"/>
        <v>7</v>
      </c>
      <c r="WU45">
        <f t="shared" si="447"/>
        <v>100</v>
      </c>
      <c r="WV45">
        <f t="shared" si="448"/>
        <v>7</v>
      </c>
      <c r="WW45">
        <f t="shared" si="449"/>
        <v>8</v>
      </c>
      <c r="WX45">
        <f t="shared" si="450"/>
        <v>1</v>
      </c>
      <c r="WZ45" s="4">
        <f t="shared" si="451"/>
        <v>1</v>
      </c>
      <c r="XB45" s="3">
        <f t="shared" si="452"/>
        <v>8</v>
      </c>
      <c r="XD45" s="3">
        <f t="shared" si="453"/>
        <v>2</v>
      </c>
      <c r="XE45" s="4">
        <f t="shared" si="454"/>
        <v>5</v>
      </c>
      <c r="XG45" s="4">
        <f t="shared" si="455"/>
        <v>0.4</v>
      </c>
      <c r="XI45" s="4">
        <v>0.5</v>
      </c>
      <c r="XK45">
        <f t="shared" si="456"/>
        <v>3</v>
      </c>
      <c r="XM45">
        <f t="shared" si="482"/>
        <v>1</v>
      </c>
      <c r="XN45">
        <f t="shared" si="457"/>
        <v>0</v>
      </c>
      <c r="XO45" s="1">
        <f>IF(XE45-XD45=0,XE45-XD45+XP45,XE45-XD45)</f>
        <v>3</v>
      </c>
      <c r="XP45">
        <f t="shared" si="459"/>
        <v>0</v>
      </c>
      <c r="XR45">
        <f t="shared" si="460"/>
        <v>0</v>
      </c>
    </row>
    <row r="46" spans="4:642">
      <c r="D46" s="4">
        <f t="shared" si="118"/>
        <v>0</v>
      </c>
      <c r="E46" s="4">
        <f t="shared" si="119"/>
        <v>0</v>
      </c>
      <c r="F46" s="4">
        <f t="shared" si="120"/>
        <v>0</v>
      </c>
      <c r="G46" s="4">
        <f t="shared" si="121"/>
        <v>0</v>
      </c>
      <c r="H46" s="4">
        <f t="shared" si="122"/>
        <v>0</v>
      </c>
      <c r="I46" s="4">
        <f t="shared" si="123"/>
        <v>0</v>
      </c>
      <c r="J46" s="4">
        <f t="shared" si="124"/>
        <v>0</v>
      </c>
      <c r="K46" s="4">
        <f t="shared" si="125"/>
        <v>0</v>
      </c>
      <c r="L46" s="4">
        <f t="shared" si="126"/>
        <v>0</v>
      </c>
      <c r="M46" s="4">
        <f t="shared" si="314"/>
        <v>0</v>
      </c>
      <c r="N46" s="4">
        <f t="shared" si="127"/>
        <v>0</v>
      </c>
      <c r="O46" s="4">
        <f t="shared" si="128"/>
        <v>0</v>
      </c>
      <c r="P46" s="4">
        <f t="shared" si="129"/>
        <v>0</v>
      </c>
      <c r="Q46" s="4">
        <f t="shared" si="130"/>
        <v>0</v>
      </c>
      <c r="R46" s="4">
        <f t="shared" si="131"/>
        <v>0</v>
      </c>
      <c r="S46" s="4">
        <f t="shared" si="132"/>
        <v>0</v>
      </c>
      <c r="T46" s="4">
        <f t="shared" si="133"/>
        <v>0</v>
      </c>
      <c r="U46" s="4">
        <f t="shared" si="134"/>
        <v>0</v>
      </c>
      <c r="V46" s="4">
        <f t="shared" si="135"/>
        <v>21</v>
      </c>
      <c r="W46" s="4">
        <f t="shared" si="136"/>
        <v>0</v>
      </c>
      <c r="X46" s="4">
        <f t="shared" si="137"/>
        <v>0</v>
      </c>
      <c r="Y46" s="4">
        <f t="shared" si="138"/>
        <v>0</v>
      </c>
      <c r="Z46" s="4">
        <f t="shared" si="139"/>
        <v>0</v>
      </c>
      <c r="AA46" s="4">
        <f t="shared" si="140"/>
        <v>11</v>
      </c>
      <c r="AB46" s="4">
        <f t="shared" si="141"/>
        <v>0</v>
      </c>
      <c r="AC46" s="4">
        <f t="shared" si="142"/>
        <v>0</v>
      </c>
      <c r="AD46" s="4">
        <f t="shared" si="143"/>
        <v>0</v>
      </c>
      <c r="AE46" s="4">
        <f t="shared" si="144"/>
        <v>0</v>
      </c>
      <c r="AF46" s="4">
        <f t="shared" si="145"/>
        <v>0</v>
      </c>
      <c r="AG46" s="4">
        <f t="shared" si="146"/>
        <v>0</v>
      </c>
      <c r="AH46" s="4">
        <f t="shared" si="147"/>
        <v>0</v>
      </c>
      <c r="AI46" s="4">
        <f t="shared" si="148"/>
        <v>0</v>
      </c>
      <c r="AJ46" s="4">
        <f t="shared" si="149"/>
        <v>0</v>
      </c>
      <c r="AK46" s="4">
        <f t="shared" si="150"/>
        <v>0</v>
      </c>
      <c r="AL46" s="4">
        <f t="shared" si="151"/>
        <v>0</v>
      </c>
      <c r="AM46" s="4">
        <f t="shared" si="152"/>
        <v>11</v>
      </c>
      <c r="AN46" s="4">
        <f t="shared" si="153"/>
        <v>15</v>
      </c>
      <c r="AO46" s="4">
        <f t="shared" si="154"/>
        <v>0</v>
      </c>
      <c r="AP46" s="4">
        <f t="shared" si="155"/>
        <v>0</v>
      </c>
      <c r="AQ46" s="4">
        <f t="shared" si="156"/>
        <v>0</v>
      </c>
      <c r="AR46" s="4">
        <f t="shared" si="157"/>
        <v>0</v>
      </c>
      <c r="AS46" s="4">
        <f t="shared" si="158"/>
        <v>0</v>
      </c>
      <c r="AT46" s="4">
        <f t="shared" si="159"/>
        <v>0</v>
      </c>
      <c r="AU46" s="4">
        <f t="shared" si="160"/>
        <v>0</v>
      </c>
      <c r="AV46" s="4">
        <f t="shared" si="161"/>
        <v>0</v>
      </c>
      <c r="AW46" s="4">
        <f t="shared" si="162"/>
        <v>0</v>
      </c>
      <c r="AX46" s="4">
        <f t="shared" si="163"/>
        <v>9</v>
      </c>
      <c r="AY46" s="4">
        <f t="shared" si="164"/>
        <v>0</v>
      </c>
      <c r="AZ46" s="4">
        <f t="shared" si="165"/>
        <v>0</v>
      </c>
      <c r="BA46" s="4">
        <f t="shared" si="166"/>
        <v>0</v>
      </c>
      <c r="BB46" s="4">
        <f t="shared" si="167"/>
        <v>0</v>
      </c>
      <c r="BC46" s="4">
        <f t="shared" si="168"/>
        <v>0</v>
      </c>
      <c r="BD46" s="4">
        <f t="shared" si="169"/>
        <v>15</v>
      </c>
      <c r="BE46" s="4">
        <f t="shared" si="170"/>
        <v>0</v>
      </c>
      <c r="BF46" s="4">
        <f t="shared" si="171"/>
        <v>0</v>
      </c>
      <c r="BG46" s="4">
        <f t="shared" si="172"/>
        <v>0</v>
      </c>
      <c r="BH46" s="4">
        <f t="shared" si="173"/>
        <v>0</v>
      </c>
      <c r="BI46" s="4">
        <f t="shared" si="174"/>
        <v>0</v>
      </c>
      <c r="BJ46" s="4">
        <f t="shared" si="175"/>
        <v>0</v>
      </c>
      <c r="BK46" s="4">
        <f t="shared" si="315"/>
        <v>13.666666666666666</v>
      </c>
      <c r="BL46" s="4">
        <f t="shared" si="316"/>
        <v>16.372881355932204</v>
      </c>
      <c r="BM46" s="4">
        <f t="shared" si="317"/>
        <v>22.922033898305084</v>
      </c>
      <c r="BN46" s="4">
        <f t="shared" si="318"/>
        <v>9.8237288135593221</v>
      </c>
      <c r="BO46" s="4">
        <f t="shared" si="319"/>
        <v>16.372881355932204</v>
      </c>
      <c r="BP46" s="4">
        <f t="shared" si="320"/>
        <v>966</v>
      </c>
      <c r="BQ46" s="4">
        <f>COUNTIFS($NG46:$NL$206,EF$1)</f>
        <v>12</v>
      </c>
      <c r="BR46" s="4">
        <f>COUNTIFS($NG46:$NL$206,EG$1)</f>
        <v>21</v>
      </c>
      <c r="BS46" s="4">
        <f>COUNTIFS($NG46:$NL$206,EH$1)</f>
        <v>17</v>
      </c>
      <c r="BT46" s="4">
        <f>COUNTIFS($NG46:$NL$206,EI$1)</f>
        <v>18</v>
      </c>
      <c r="BU46" s="4">
        <f>COUNTIFS($NG46:$NL$206,EJ$1)</f>
        <v>20</v>
      </c>
      <c r="BV46" s="4">
        <f>COUNTIFS($NG46:$NL$206,EK$1)</f>
        <v>16</v>
      </c>
      <c r="BW46" s="4">
        <f>COUNTIFS($NG46:$NL$206,EL$1)</f>
        <v>12</v>
      </c>
      <c r="BX46" s="4">
        <f>COUNTIFS($NG46:$NL$206,EM$1)</f>
        <v>14</v>
      </c>
      <c r="BY46" s="4">
        <f>COUNTIFS($NG46:$NL$206,EN$1)</f>
        <v>22</v>
      </c>
      <c r="BZ46" s="4">
        <f>COUNTIFS($NG46:$NL$206,EO$1)</f>
        <v>22</v>
      </c>
      <c r="CA46" s="4">
        <f>COUNTIFS($NG46:$NL$206,EP$1)</f>
        <v>21</v>
      </c>
      <c r="CB46" s="4">
        <f>COUNTIFS($NG46:$NL$206,EQ$1)</f>
        <v>21</v>
      </c>
      <c r="CC46" s="4">
        <f>COUNTIFS($NG46:$NL$206,ER$1)</f>
        <v>10</v>
      </c>
      <c r="CD46" s="4">
        <f>COUNTIFS($NG46:$NL$206,ES$1)</f>
        <v>14</v>
      </c>
      <c r="CE46" s="4">
        <f>COUNTIFS($NG46:$NL$206,ET$1)</f>
        <v>17</v>
      </c>
      <c r="CF46" s="4">
        <f>COUNTIFS($NG46:$NL$206,EU$1)</f>
        <v>14</v>
      </c>
      <c r="CG46" s="4">
        <f>COUNTIFS($NG46:$NL$206,EV$1)</f>
        <v>23</v>
      </c>
      <c r="CH46" s="4">
        <f>COUNTIFS($NG46:$NL$206,EW$1)</f>
        <v>11</v>
      </c>
      <c r="CI46" s="4">
        <f>COUNTIFS($NG46:$NL$206,EX$1)</f>
        <v>21</v>
      </c>
      <c r="CJ46" s="4">
        <f>COUNTIFS($NG46:$NL$206,EY$1)</f>
        <v>14</v>
      </c>
      <c r="CK46" s="4">
        <f>COUNTIFS($NG46:$NL$206,EZ$1)</f>
        <v>16</v>
      </c>
      <c r="CL46" s="4">
        <f>COUNTIFS($NG46:$NL$206,FA$1)</f>
        <v>18</v>
      </c>
      <c r="CM46" s="4">
        <f>COUNTIFS($NG46:$NL$206,FB$1)</f>
        <v>13</v>
      </c>
      <c r="CN46" s="4">
        <f>COUNTIFS($NG46:$NL$206,FC$1)</f>
        <v>11</v>
      </c>
      <c r="CO46" s="4">
        <f>COUNTIFS($NG46:$NL$206,FD$1)</f>
        <v>19</v>
      </c>
      <c r="CP46" s="4">
        <f>COUNTIFS($NG46:$NL$206,FE$1)</f>
        <v>13</v>
      </c>
      <c r="CQ46" s="4">
        <f>COUNTIFS($NG46:$NL$206,FF$1)</f>
        <v>22</v>
      </c>
      <c r="CR46" s="4">
        <f>COUNTIFS($NG46:$NL$206,FG$1)</f>
        <v>19</v>
      </c>
      <c r="CS46" s="4">
        <f>COUNTIFS($NG46:$NL$206,FH$1)</f>
        <v>18</v>
      </c>
      <c r="CT46" s="4">
        <f>COUNTIFS($NG46:$NL$206,FI$1)</f>
        <v>21</v>
      </c>
      <c r="CU46" s="4">
        <f>COUNTIFS($NG46:$NL$206,FJ$1)</f>
        <v>21</v>
      </c>
      <c r="CV46" s="4">
        <f>COUNTIFS($NG46:$NL$206,FK$1)</f>
        <v>11</v>
      </c>
      <c r="CW46" s="4">
        <f>COUNTIFS($NG46:$NL$206,FL$1)</f>
        <v>12</v>
      </c>
      <c r="CX46" s="4">
        <f>COUNTIFS($NG46:$NL$206,FM$1)</f>
        <v>17</v>
      </c>
      <c r="CY46" s="4">
        <f>COUNTIFS($NG46:$NL$206,FN$1)</f>
        <v>18</v>
      </c>
      <c r="CZ46" s="4">
        <f>COUNTIFS($NG46:$NL$206,FO$1)</f>
        <v>11</v>
      </c>
      <c r="DA46" s="4">
        <f>COUNTIFS($NG46:$NL$206,FP$1)</f>
        <v>15</v>
      </c>
      <c r="DB46" s="4">
        <f>COUNTIFS($NG46:$NL$206,FQ$1)</f>
        <v>14</v>
      </c>
      <c r="DC46" s="4">
        <f>COUNTIFS($NG46:$NL$206,FR$1)</f>
        <v>14</v>
      </c>
      <c r="DD46" s="4">
        <f>COUNTIFS($NG46:$NL$206,FS$1)</f>
        <v>11</v>
      </c>
      <c r="DE46" s="4">
        <f>COUNTIFS($NG46:$NL$206,FT$1)</f>
        <v>19</v>
      </c>
      <c r="DF46" s="4">
        <f>COUNTIFS($NG46:$NL$206,FU$1)</f>
        <v>16</v>
      </c>
      <c r="DG46" s="4">
        <f>COUNTIFS($NG46:$NL$206,FV$1)</f>
        <v>16</v>
      </c>
      <c r="DH46" s="4">
        <f>COUNTIFS($NG46:$NL$206,FW$1)</f>
        <v>18</v>
      </c>
      <c r="DI46" s="4">
        <f>COUNTIFS($NG46:$NL$206,FX$1)</f>
        <v>18</v>
      </c>
      <c r="DJ46" s="4">
        <f>COUNTIFS($NG46:$NL$206,FY$1)</f>
        <v>17</v>
      </c>
      <c r="DK46" s="4">
        <f>COUNTIFS($NG46:$NL$206,FZ$1)</f>
        <v>9</v>
      </c>
      <c r="DL46" s="4">
        <f>COUNTIFS($NG46:$NL$206,GA$1)</f>
        <v>15</v>
      </c>
      <c r="DM46" s="4">
        <f>COUNTIFS($NG46:$NL$206,GB$1)</f>
        <v>10</v>
      </c>
      <c r="DN46" s="4">
        <f>COUNTIFS($NG46:$NL$206,GC$1)</f>
        <v>22</v>
      </c>
      <c r="DO46" s="4">
        <f>COUNTIFS($NG46:$NL$206,GD$1)</f>
        <v>10</v>
      </c>
      <c r="DP46" s="4">
        <f>COUNTIFS($NG46:$NL$206,GE$1)</f>
        <v>22</v>
      </c>
      <c r="DQ46" s="4">
        <f>COUNTIFS($NG46:$NL$206,GF$1)</f>
        <v>15</v>
      </c>
      <c r="DR46" s="4">
        <f>COUNTIFS($NG46:$NL$206,GG$1)</f>
        <v>11</v>
      </c>
      <c r="DS46" s="4">
        <f>COUNTIFS($NG46:$NL$206,GH$1)</f>
        <v>21</v>
      </c>
      <c r="DT46" s="4">
        <f>COUNTIFS($NG46:$NL$206,GI$1)</f>
        <v>14</v>
      </c>
      <c r="DU46" s="4">
        <f>COUNTIFS($NG46:$NL$206,GJ$1)</f>
        <v>17</v>
      </c>
      <c r="DV46" s="4">
        <f>COUNTIFS($NG46:$NL$206,GK$1)</f>
        <v>20</v>
      </c>
      <c r="DW46" s="4">
        <f>COUNTIFS($NG46:$NL$206,GL$1)</f>
        <v>22</v>
      </c>
      <c r="DZ46" s="4">
        <f t="shared" si="550"/>
        <v>37</v>
      </c>
      <c r="EA46" s="4">
        <f t="shared" si="551"/>
        <v>21</v>
      </c>
      <c r="EB46" s="4">
        <f t="shared" si="552"/>
        <v>9</v>
      </c>
      <c r="EC46" s="4">
        <f t="shared" si="553"/>
        <v>7</v>
      </c>
      <c r="ED46" s="4">
        <f t="shared" si="554"/>
        <v>0</v>
      </c>
      <c r="EF46" s="4">
        <f t="shared" ref="EF46:GL46" si="742">COUNTIFS($NG46:$NL55,EF$1)</f>
        <v>0</v>
      </c>
      <c r="EG46" s="4">
        <f t="shared" si="742"/>
        <v>2</v>
      </c>
      <c r="EH46" s="4">
        <f t="shared" si="742"/>
        <v>1</v>
      </c>
      <c r="EI46" s="4">
        <f t="shared" si="742"/>
        <v>1</v>
      </c>
      <c r="EJ46" s="4">
        <f t="shared" si="742"/>
        <v>1</v>
      </c>
      <c r="EK46" s="4">
        <f t="shared" si="742"/>
        <v>2</v>
      </c>
      <c r="EL46" s="4">
        <f t="shared" si="742"/>
        <v>0</v>
      </c>
      <c r="EM46" s="4">
        <f t="shared" si="742"/>
        <v>0</v>
      </c>
      <c r="EN46" s="4">
        <f t="shared" si="742"/>
        <v>0</v>
      </c>
      <c r="EO46" s="4">
        <f t="shared" si="742"/>
        <v>0</v>
      </c>
      <c r="EP46" s="4">
        <f t="shared" si="742"/>
        <v>2</v>
      </c>
      <c r="EQ46" s="4">
        <f t="shared" si="742"/>
        <v>1</v>
      </c>
      <c r="ER46" s="4">
        <f t="shared" si="742"/>
        <v>0</v>
      </c>
      <c r="ES46" s="4">
        <f t="shared" si="742"/>
        <v>0</v>
      </c>
      <c r="ET46" s="4">
        <f t="shared" si="742"/>
        <v>1</v>
      </c>
      <c r="EU46" s="4">
        <f t="shared" si="742"/>
        <v>1</v>
      </c>
      <c r="EV46" s="4">
        <f t="shared" si="742"/>
        <v>0</v>
      </c>
      <c r="EW46" s="4">
        <f t="shared" si="742"/>
        <v>0</v>
      </c>
      <c r="EX46" s="4">
        <f t="shared" si="742"/>
        <v>3</v>
      </c>
      <c r="EY46" s="4">
        <f t="shared" si="742"/>
        <v>0</v>
      </c>
      <c r="EZ46" s="4">
        <f t="shared" si="742"/>
        <v>1</v>
      </c>
      <c r="FA46" s="4">
        <f t="shared" si="742"/>
        <v>1</v>
      </c>
      <c r="FB46" s="4">
        <f t="shared" si="742"/>
        <v>1</v>
      </c>
      <c r="FC46" s="4">
        <f t="shared" si="742"/>
        <v>3</v>
      </c>
      <c r="FD46" s="4">
        <f t="shared" si="742"/>
        <v>0</v>
      </c>
      <c r="FE46" s="4">
        <f t="shared" si="742"/>
        <v>0</v>
      </c>
      <c r="FF46" s="4">
        <f t="shared" si="742"/>
        <v>0</v>
      </c>
      <c r="FG46" s="4">
        <f t="shared" si="742"/>
        <v>2</v>
      </c>
      <c r="FH46" s="4">
        <f t="shared" si="742"/>
        <v>1</v>
      </c>
      <c r="FI46" s="4">
        <f t="shared" si="742"/>
        <v>2</v>
      </c>
      <c r="FJ46" s="4">
        <f t="shared" si="742"/>
        <v>1</v>
      </c>
      <c r="FK46" s="4">
        <f t="shared" si="742"/>
        <v>0</v>
      </c>
      <c r="FL46" s="4">
        <f t="shared" si="742"/>
        <v>0</v>
      </c>
      <c r="FM46" s="4">
        <f t="shared" si="742"/>
        <v>2</v>
      </c>
      <c r="FN46" s="4">
        <f t="shared" si="742"/>
        <v>2</v>
      </c>
      <c r="FO46" s="4">
        <f t="shared" si="742"/>
        <v>1</v>
      </c>
      <c r="FP46" s="4">
        <f t="shared" si="742"/>
        <v>3</v>
      </c>
      <c r="FQ46" s="4">
        <f t="shared" si="742"/>
        <v>1</v>
      </c>
      <c r="FR46" s="4">
        <f t="shared" si="742"/>
        <v>1</v>
      </c>
      <c r="FS46" s="4">
        <f t="shared" si="742"/>
        <v>0</v>
      </c>
      <c r="FT46" s="4">
        <f t="shared" si="742"/>
        <v>3</v>
      </c>
      <c r="FU46" s="4">
        <f t="shared" si="742"/>
        <v>0</v>
      </c>
      <c r="FV46" s="4">
        <f t="shared" si="742"/>
        <v>0</v>
      </c>
      <c r="FW46" s="4">
        <f t="shared" si="742"/>
        <v>0</v>
      </c>
      <c r="FX46" s="4">
        <f t="shared" si="742"/>
        <v>3</v>
      </c>
      <c r="FY46" s="4">
        <f t="shared" si="742"/>
        <v>1</v>
      </c>
      <c r="FZ46" s="4">
        <f t="shared" si="742"/>
        <v>3</v>
      </c>
      <c r="GA46" s="4">
        <f t="shared" si="742"/>
        <v>1</v>
      </c>
      <c r="GB46" s="4">
        <f t="shared" si="742"/>
        <v>0</v>
      </c>
      <c r="GC46" s="4">
        <f t="shared" si="742"/>
        <v>1</v>
      </c>
      <c r="GD46" s="4">
        <f t="shared" si="742"/>
        <v>1</v>
      </c>
      <c r="GE46" s="4">
        <f t="shared" si="742"/>
        <v>3</v>
      </c>
      <c r="GF46" s="4">
        <f t="shared" si="742"/>
        <v>2</v>
      </c>
      <c r="GG46" s="4">
        <f t="shared" si="742"/>
        <v>0</v>
      </c>
      <c r="GH46" s="4">
        <f t="shared" si="742"/>
        <v>1</v>
      </c>
      <c r="GI46" s="4">
        <f t="shared" si="742"/>
        <v>2</v>
      </c>
      <c r="GJ46" s="4">
        <f t="shared" si="742"/>
        <v>0</v>
      </c>
      <c r="GK46" s="4">
        <f t="shared" si="742"/>
        <v>1</v>
      </c>
      <c r="GL46" s="4">
        <f t="shared" si="742"/>
        <v>1</v>
      </c>
      <c r="GM46">
        <f t="shared" si="556"/>
        <v>60</v>
      </c>
      <c r="GO46">
        <f t="shared" si="326"/>
        <v>0</v>
      </c>
      <c r="GP46">
        <f t="shared" si="508"/>
        <v>0</v>
      </c>
      <c r="GQ46">
        <f t="shared" si="712"/>
        <v>0</v>
      </c>
      <c r="GR46">
        <f t="shared" si="510"/>
        <v>0</v>
      </c>
      <c r="GS46">
        <f t="shared" si="511"/>
        <v>0</v>
      </c>
      <c r="GT46">
        <f t="shared" si="512"/>
        <v>0</v>
      </c>
      <c r="GU46">
        <f t="shared" si="513"/>
        <v>0</v>
      </c>
      <c r="GV46" s="1">
        <f t="shared" si="329"/>
        <v>5</v>
      </c>
      <c r="GW46">
        <f t="shared" si="330"/>
        <v>0</v>
      </c>
      <c r="GX46">
        <f t="shared" si="181"/>
        <v>0</v>
      </c>
      <c r="GY46">
        <f t="shared" si="182"/>
        <v>0</v>
      </c>
      <c r="GZ46">
        <f t="shared" si="183"/>
        <v>0</v>
      </c>
      <c r="HA46">
        <f t="shared" si="184"/>
        <v>0</v>
      </c>
      <c r="HB46">
        <f t="shared" si="185"/>
        <v>0</v>
      </c>
      <c r="HC46">
        <f t="shared" si="186"/>
        <v>0</v>
      </c>
      <c r="HD46">
        <f t="shared" si="187"/>
        <v>1</v>
      </c>
      <c r="HE46">
        <f t="shared" si="188"/>
        <v>0</v>
      </c>
      <c r="HF46">
        <f t="shared" si="189"/>
        <v>0</v>
      </c>
      <c r="HG46">
        <f t="shared" si="190"/>
        <v>0</v>
      </c>
      <c r="HH46">
        <f t="shared" si="191"/>
        <v>0</v>
      </c>
      <c r="HI46">
        <f t="shared" si="192"/>
        <v>0</v>
      </c>
      <c r="HJ46">
        <f t="shared" si="193"/>
        <v>0</v>
      </c>
      <c r="HK46">
        <f t="shared" si="194"/>
        <v>0</v>
      </c>
      <c r="HL46">
        <f t="shared" si="195"/>
        <v>0</v>
      </c>
      <c r="HM46">
        <f t="shared" si="196"/>
        <v>0</v>
      </c>
      <c r="HN46">
        <f t="shared" si="197"/>
        <v>0</v>
      </c>
      <c r="HO46">
        <f t="shared" si="198"/>
        <v>0</v>
      </c>
      <c r="HP46">
        <f t="shared" si="199"/>
        <v>0</v>
      </c>
      <c r="HQ46">
        <f t="shared" si="200"/>
        <v>0</v>
      </c>
      <c r="HR46">
        <f t="shared" si="201"/>
        <v>0</v>
      </c>
      <c r="HS46">
        <f t="shared" si="202"/>
        <v>0</v>
      </c>
      <c r="HT46">
        <f t="shared" si="668"/>
        <v>0</v>
      </c>
      <c r="HU46">
        <f t="shared" si="204"/>
        <v>0</v>
      </c>
      <c r="HV46">
        <f t="shared" si="205"/>
        <v>0</v>
      </c>
      <c r="HW46">
        <f t="shared" si="206"/>
        <v>0</v>
      </c>
      <c r="HX46">
        <f t="shared" si="207"/>
        <v>0</v>
      </c>
      <c r="HY46">
        <f t="shared" si="208"/>
        <v>0</v>
      </c>
      <c r="HZ46">
        <f t="shared" si="209"/>
        <v>0</v>
      </c>
      <c r="IA46">
        <f t="shared" si="210"/>
        <v>0</v>
      </c>
      <c r="IB46">
        <f t="shared" si="211"/>
        <v>0</v>
      </c>
      <c r="IC46">
        <f t="shared" si="212"/>
        <v>0</v>
      </c>
      <c r="ID46">
        <f t="shared" si="213"/>
        <v>0</v>
      </c>
      <c r="IE46">
        <f t="shared" si="214"/>
        <v>0</v>
      </c>
      <c r="IF46">
        <f t="shared" si="215"/>
        <v>0</v>
      </c>
      <c r="IG46">
        <f t="shared" si="216"/>
        <v>0</v>
      </c>
      <c r="IH46">
        <f t="shared" si="217"/>
        <v>0</v>
      </c>
      <c r="II46">
        <f t="shared" si="218"/>
        <v>0</v>
      </c>
      <c r="IJ46">
        <f t="shared" si="219"/>
        <v>0</v>
      </c>
      <c r="IK46">
        <f t="shared" si="220"/>
        <v>0</v>
      </c>
      <c r="IL46">
        <f t="shared" si="221"/>
        <v>0</v>
      </c>
      <c r="IM46">
        <f t="shared" si="222"/>
        <v>0</v>
      </c>
      <c r="IN46">
        <f t="shared" si="223"/>
        <v>0</v>
      </c>
      <c r="IO46">
        <f t="shared" si="224"/>
        <v>0</v>
      </c>
      <c r="IP46">
        <f t="shared" si="225"/>
        <v>0</v>
      </c>
      <c r="IQ46">
        <f t="shared" si="669"/>
        <v>0</v>
      </c>
      <c r="IR46">
        <f t="shared" si="227"/>
        <v>0</v>
      </c>
      <c r="IS46">
        <f t="shared" si="228"/>
        <v>0</v>
      </c>
      <c r="IT46">
        <f t="shared" si="229"/>
        <v>0</v>
      </c>
      <c r="IU46">
        <f t="shared" si="230"/>
        <v>0</v>
      </c>
      <c r="IV46">
        <f t="shared" si="231"/>
        <v>0</v>
      </c>
      <c r="IW46">
        <f t="shared" si="232"/>
        <v>0</v>
      </c>
      <c r="IX46">
        <f t="shared" si="233"/>
        <v>0</v>
      </c>
      <c r="IY46">
        <f t="shared" si="234"/>
        <v>0</v>
      </c>
      <c r="IZ46">
        <f t="shared" si="235"/>
        <v>0</v>
      </c>
      <c r="JA46">
        <f t="shared" si="236"/>
        <v>0</v>
      </c>
      <c r="JB46">
        <f t="shared" si="331"/>
        <v>0</v>
      </c>
      <c r="JC46">
        <f t="shared" si="332"/>
        <v>0</v>
      </c>
      <c r="JF46">
        <f t="shared" si="333"/>
        <v>0</v>
      </c>
      <c r="JG46">
        <f t="shared" si="334"/>
        <v>0</v>
      </c>
      <c r="JH46">
        <f t="shared" si="335"/>
        <v>0</v>
      </c>
      <c r="JI46">
        <f t="shared" si="336"/>
        <v>0</v>
      </c>
      <c r="JJ46">
        <f t="shared" si="337"/>
        <v>0</v>
      </c>
      <c r="JK46">
        <f t="shared" si="338"/>
        <v>0</v>
      </c>
      <c r="JL46">
        <f t="shared" si="339"/>
        <v>0</v>
      </c>
      <c r="JM46">
        <f t="shared" si="340"/>
        <v>0</v>
      </c>
      <c r="JN46">
        <f t="shared" si="341"/>
        <v>0</v>
      </c>
      <c r="JO46">
        <f t="shared" si="342"/>
        <v>0</v>
      </c>
      <c r="JP46">
        <f t="shared" si="343"/>
        <v>0</v>
      </c>
      <c r="JQ46">
        <f t="shared" si="344"/>
        <v>0</v>
      </c>
      <c r="JR46">
        <f t="shared" si="345"/>
        <v>0</v>
      </c>
      <c r="JS46">
        <f t="shared" si="346"/>
        <v>0</v>
      </c>
      <c r="JT46">
        <f t="shared" si="347"/>
        <v>0</v>
      </c>
      <c r="JU46">
        <f t="shared" si="348"/>
        <v>0</v>
      </c>
      <c r="JV46">
        <f t="shared" si="349"/>
        <v>0</v>
      </c>
      <c r="JW46">
        <f t="shared" si="350"/>
        <v>0</v>
      </c>
      <c r="JX46">
        <f t="shared" si="351"/>
        <v>0</v>
      </c>
      <c r="JY46">
        <f t="shared" si="352"/>
        <v>0</v>
      </c>
      <c r="JZ46">
        <f t="shared" si="353"/>
        <v>0</v>
      </c>
      <c r="KA46">
        <f t="shared" si="354"/>
        <v>0</v>
      </c>
      <c r="KB46">
        <f t="shared" si="355"/>
        <v>0</v>
      </c>
      <c r="KC46">
        <f t="shared" si="356"/>
        <v>0</v>
      </c>
      <c r="KD46">
        <f t="shared" si="357"/>
        <v>0</v>
      </c>
      <c r="KE46">
        <f t="shared" si="358"/>
        <v>0</v>
      </c>
      <c r="KF46">
        <f t="shared" si="359"/>
        <v>0</v>
      </c>
      <c r="KG46">
        <f t="shared" si="360"/>
        <v>0</v>
      </c>
      <c r="KH46">
        <f t="shared" si="361"/>
        <v>0</v>
      </c>
      <c r="KI46">
        <f t="shared" si="362"/>
        <v>0</v>
      </c>
      <c r="KJ46">
        <f t="shared" si="363"/>
        <v>0</v>
      </c>
      <c r="KK46">
        <f t="shared" si="364"/>
        <v>0</v>
      </c>
      <c r="KL46">
        <f t="shared" si="365"/>
        <v>0</v>
      </c>
      <c r="KM46">
        <f t="shared" si="366"/>
        <v>0</v>
      </c>
      <c r="KN46">
        <f t="shared" si="367"/>
        <v>0</v>
      </c>
      <c r="KO46">
        <f t="shared" si="368"/>
        <v>1</v>
      </c>
      <c r="KP46">
        <f t="shared" si="369"/>
        <v>0</v>
      </c>
      <c r="KQ46">
        <f t="shared" si="370"/>
        <v>0</v>
      </c>
      <c r="KR46">
        <f t="shared" si="371"/>
        <v>0</v>
      </c>
      <c r="KS46">
        <f t="shared" si="372"/>
        <v>0</v>
      </c>
      <c r="KT46">
        <f t="shared" si="373"/>
        <v>0</v>
      </c>
      <c r="KU46">
        <f t="shared" si="374"/>
        <v>0</v>
      </c>
      <c r="KV46">
        <f t="shared" si="375"/>
        <v>0</v>
      </c>
      <c r="KW46">
        <f t="shared" si="376"/>
        <v>0</v>
      </c>
      <c r="KX46">
        <f t="shared" si="377"/>
        <v>0</v>
      </c>
      <c r="KY46">
        <f t="shared" si="378"/>
        <v>0</v>
      </c>
      <c r="KZ46">
        <f t="shared" si="379"/>
        <v>0</v>
      </c>
      <c r="LA46">
        <f t="shared" si="380"/>
        <v>0</v>
      </c>
      <c r="LB46">
        <f t="shared" si="381"/>
        <v>0</v>
      </c>
      <c r="LC46">
        <f t="shared" si="382"/>
        <v>0</v>
      </c>
      <c r="LD46">
        <f t="shared" si="383"/>
        <v>0</v>
      </c>
      <c r="LE46">
        <f t="shared" si="384"/>
        <v>0</v>
      </c>
      <c r="LF46">
        <f t="shared" si="385"/>
        <v>0</v>
      </c>
      <c r="LG46">
        <f t="shared" si="386"/>
        <v>0</v>
      </c>
      <c r="LH46">
        <f t="shared" si="387"/>
        <v>0</v>
      </c>
      <c r="LI46">
        <f t="shared" si="388"/>
        <v>0</v>
      </c>
      <c r="LJ46">
        <f t="shared" si="389"/>
        <v>0</v>
      </c>
      <c r="LK46">
        <f t="shared" si="390"/>
        <v>0</v>
      </c>
      <c r="LL46">
        <f t="shared" si="391"/>
        <v>0</v>
      </c>
      <c r="LN46">
        <f t="shared" si="392"/>
        <v>1</v>
      </c>
      <c r="LQ46">
        <f t="shared" ref="LQ46:LR46" si="743">COUNTIFS($NG47:$NL56,NG56)</f>
        <v>1</v>
      </c>
      <c r="LR46">
        <f t="shared" si="743"/>
        <v>2</v>
      </c>
      <c r="LS46">
        <f t="shared" si="466"/>
        <v>2</v>
      </c>
      <c r="LT46">
        <f t="shared" si="467"/>
        <v>2</v>
      </c>
      <c r="LU46">
        <f t="shared" si="692"/>
        <v>4</v>
      </c>
      <c r="LV46">
        <f t="shared" si="394"/>
        <v>2</v>
      </c>
      <c r="LX46" s="5">
        <f t="shared" ref="LX46:MC46" si="744">COUNTIFS($NG46:$NL55,NG56)</f>
        <v>0</v>
      </c>
      <c r="LY46" s="5">
        <f t="shared" si="744"/>
        <v>1</v>
      </c>
      <c r="LZ46" s="5">
        <f t="shared" si="744"/>
        <v>1</v>
      </c>
      <c r="MA46" s="5">
        <f t="shared" si="744"/>
        <v>1</v>
      </c>
      <c r="MB46" s="5">
        <f t="shared" si="744"/>
        <v>3</v>
      </c>
      <c r="MC46" s="5">
        <f t="shared" si="744"/>
        <v>1</v>
      </c>
      <c r="MD46" s="5"/>
      <c r="ME46" s="5">
        <f t="shared" si="395"/>
        <v>0</v>
      </c>
      <c r="MF46" s="5">
        <f t="shared" si="396"/>
        <v>0</v>
      </c>
      <c r="MG46" s="5">
        <f t="shared" si="469"/>
        <v>0</v>
      </c>
      <c r="MH46" s="5">
        <f t="shared" si="470"/>
        <v>0</v>
      </c>
      <c r="MI46" s="5">
        <f t="shared" si="397"/>
        <v>0</v>
      </c>
      <c r="MJ46" s="5">
        <f t="shared" si="398"/>
        <v>0</v>
      </c>
      <c r="MK46" s="5"/>
      <c r="ML46" s="20">
        <f t="shared" si="471"/>
        <v>0</v>
      </c>
      <c r="MN46" s="4">
        <f t="shared" si="499"/>
        <v>0</v>
      </c>
      <c r="MO46" s="4">
        <f t="shared" si="500"/>
        <v>0</v>
      </c>
      <c r="MP46" s="4">
        <f t="shared" si="501"/>
        <v>0</v>
      </c>
      <c r="MQ46" s="4">
        <f t="shared" si="502"/>
        <v>0</v>
      </c>
      <c r="MR46" s="4">
        <f t="shared" si="503"/>
        <v>0</v>
      </c>
      <c r="MS46" s="4">
        <f t="shared" si="504"/>
        <v>0</v>
      </c>
      <c r="MU46">
        <f t="shared" si="683"/>
        <v>1</v>
      </c>
      <c r="MV46">
        <f t="shared" si="684"/>
        <v>0</v>
      </c>
      <c r="MW46">
        <f t="shared" si="672"/>
        <v>0</v>
      </c>
      <c r="MX46">
        <f t="shared" si="685"/>
        <v>0</v>
      </c>
      <c r="MY46">
        <f t="shared" si="686"/>
        <v>0</v>
      </c>
      <c r="MZ46">
        <f t="shared" si="687"/>
        <v>0</v>
      </c>
      <c r="NA46">
        <f t="shared" si="402"/>
        <v>1</v>
      </c>
      <c r="NB46">
        <f t="shared" si="403"/>
        <v>1</v>
      </c>
      <c r="NC46">
        <f t="shared" si="404"/>
        <v>0</v>
      </c>
      <c r="ND46">
        <f t="shared" si="405"/>
        <v>46</v>
      </c>
      <c r="NE46">
        <f>COUNTIFS(RN$2:RN$206,ND46)</f>
        <v>0</v>
      </c>
      <c r="NG46" s="4">
        <v>19</v>
      </c>
      <c r="NH46" s="4">
        <v>24</v>
      </c>
      <c r="NI46" s="4">
        <v>36</v>
      </c>
      <c r="NJ46" s="4">
        <v>37</v>
      </c>
      <c r="NK46" s="4">
        <v>47</v>
      </c>
      <c r="NL46" s="4">
        <v>53</v>
      </c>
      <c r="NM46" s="4"/>
      <c r="NN46" s="1">
        <f t="shared" si="406"/>
        <v>1</v>
      </c>
      <c r="NO46" s="1">
        <f t="shared" si="407"/>
        <v>1</v>
      </c>
      <c r="NP46" s="30">
        <f t="shared" si="408"/>
        <v>2</v>
      </c>
      <c r="NQ46" s="4"/>
      <c r="NR46" s="1">
        <f t="shared" si="409"/>
        <v>5</v>
      </c>
      <c r="NS46" s="1">
        <f t="shared" si="410"/>
        <v>12</v>
      </c>
      <c r="NT46" s="1">
        <f t="shared" si="411"/>
        <v>1</v>
      </c>
      <c r="NU46" s="1">
        <f t="shared" si="412"/>
        <v>10</v>
      </c>
      <c r="NV46" s="1">
        <f t="shared" si="413"/>
        <v>6</v>
      </c>
      <c r="NW46" s="1"/>
      <c r="NX46" s="1">
        <f t="shared" si="414"/>
        <v>5</v>
      </c>
      <c r="NY46" s="1"/>
      <c r="NZ46" s="1">
        <f t="shared" si="415"/>
        <v>2</v>
      </c>
      <c r="OA46" s="1">
        <f t="shared" si="255"/>
        <v>3</v>
      </c>
      <c r="OB46" s="1">
        <f t="shared" si="256"/>
        <v>4</v>
      </c>
      <c r="OC46" s="1">
        <f t="shared" si="257"/>
        <v>4</v>
      </c>
      <c r="OD46" s="1">
        <f t="shared" si="258"/>
        <v>5</v>
      </c>
      <c r="OE46" s="1">
        <f t="shared" si="259"/>
        <v>6</v>
      </c>
      <c r="OF46" s="1"/>
      <c r="OG46" s="1">
        <f t="shared" si="631"/>
        <v>5</v>
      </c>
      <c r="OH46" s="1"/>
      <c r="OI46" s="1">
        <f t="shared" si="474"/>
        <v>2</v>
      </c>
      <c r="OJ46" s="1">
        <f t="shared" si="417"/>
        <v>6</v>
      </c>
      <c r="OK46" s="1">
        <f t="shared" si="418"/>
        <v>0</v>
      </c>
      <c r="OL46" s="1">
        <f t="shared" si="419"/>
        <v>4</v>
      </c>
      <c r="OM46" s="1">
        <f t="shared" si="420"/>
        <v>3</v>
      </c>
      <c r="ON46" s="1">
        <f t="shared" si="421"/>
        <v>4</v>
      </c>
      <c r="OO46" s="1"/>
      <c r="OP46" s="1">
        <f t="shared" si="621"/>
        <v>1</v>
      </c>
      <c r="OQ46" s="1">
        <f t="shared" si="622"/>
        <v>5</v>
      </c>
      <c r="OR46" s="1">
        <f t="shared" si="623"/>
        <v>4</v>
      </c>
      <c r="OS46" s="32">
        <f t="shared" si="624"/>
        <v>5</v>
      </c>
      <c r="OT46" s="1">
        <f t="shared" si="625"/>
        <v>-1</v>
      </c>
      <c r="OU46" s="1">
        <f t="shared" si="426"/>
        <v>0</v>
      </c>
      <c r="OV46" s="19">
        <f>SUMPRODUCT(1/COUNTIF(OI46:ON46,OI46:ON46))</f>
        <v>5</v>
      </c>
      <c r="OW46" s="1"/>
      <c r="OX46" s="19">
        <f t="shared" si="636"/>
        <v>5</v>
      </c>
      <c r="OY46" s="1">
        <f t="shared" si="637"/>
        <v>4</v>
      </c>
      <c r="OZ46" s="1"/>
      <c r="PA46" s="1">
        <f t="shared" si="674"/>
        <v>5</v>
      </c>
      <c r="PB46" s="1"/>
      <c r="PC46" s="1"/>
      <c r="PD46" s="19">
        <f>IF(6-PA46&gt;1,OV46-1,PA46)</f>
        <v>5</v>
      </c>
      <c r="PE46" s="1"/>
      <c r="PF46" s="24">
        <f t="shared" si="676"/>
        <v>0</v>
      </c>
      <c r="PH46" s="4"/>
      <c r="PI46" s="1">
        <f t="shared" si="476"/>
        <v>2</v>
      </c>
      <c r="PJ46" s="19">
        <f t="shared" si="265"/>
        <v>2</v>
      </c>
      <c r="PK46" s="1">
        <f t="shared" si="429"/>
        <v>6</v>
      </c>
      <c r="PL46" s="19">
        <f t="shared" si="266"/>
        <v>2</v>
      </c>
      <c r="PM46" s="1">
        <f t="shared" si="477"/>
        <v>0</v>
      </c>
      <c r="PN46" s="19">
        <f t="shared" si="267"/>
        <v>0</v>
      </c>
      <c r="PO46" s="1">
        <f t="shared" si="430"/>
        <v>4</v>
      </c>
      <c r="PP46" s="19">
        <f t="shared" si="268"/>
        <v>2</v>
      </c>
      <c r="PQ46" s="1">
        <f t="shared" si="431"/>
        <v>3</v>
      </c>
      <c r="PR46" s="19">
        <f t="shared" si="269"/>
        <v>2</v>
      </c>
      <c r="PS46" s="1">
        <f t="shared" si="432"/>
        <v>4</v>
      </c>
      <c r="PT46" s="19">
        <f t="shared" si="270"/>
        <v>1</v>
      </c>
      <c r="PV46" s="1">
        <f t="shared" si="271"/>
        <v>100</v>
      </c>
      <c r="PW46" s="1">
        <f t="shared" si="272"/>
        <v>2</v>
      </c>
      <c r="PX46" s="1">
        <f t="shared" si="273"/>
        <v>100</v>
      </c>
      <c r="PY46" s="1">
        <f t="shared" si="274"/>
        <v>100</v>
      </c>
      <c r="PZ46" s="1">
        <f t="shared" si="275"/>
        <v>100</v>
      </c>
      <c r="QA46" s="1">
        <f t="shared" si="276"/>
        <v>100</v>
      </c>
      <c r="QB46" s="1"/>
      <c r="QC46" s="1">
        <f t="shared" si="277"/>
        <v>9</v>
      </c>
      <c r="QD46" s="1">
        <f t="shared" si="278"/>
        <v>100</v>
      </c>
      <c r="QE46" s="1">
        <f t="shared" si="279"/>
        <v>100</v>
      </c>
      <c r="QF46" s="1">
        <f t="shared" si="280"/>
        <v>6</v>
      </c>
      <c r="QG46" s="1">
        <f t="shared" si="281"/>
        <v>100</v>
      </c>
      <c r="QH46" s="1">
        <f t="shared" si="282"/>
        <v>100</v>
      </c>
      <c r="QI46" s="1"/>
      <c r="QJ46" s="1">
        <f t="shared" si="283"/>
        <v>100</v>
      </c>
      <c r="QK46" s="1">
        <f t="shared" si="284"/>
        <v>100</v>
      </c>
      <c r="QL46" s="1">
        <f t="shared" si="285"/>
        <v>100</v>
      </c>
      <c r="QM46" s="1">
        <f t="shared" si="286"/>
        <v>100</v>
      </c>
      <c r="QN46" s="1">
        <f t="shared" si="287"/>
        <v>100</v>
      </c>
      <c r="QO46" s="1">
        <f t="shared" si="288"/>
        <v>100</v>
      </c>
      <c r="QP46" s="1"/>
      <c r="QQ46" s="1">
        <f t="shared" si="289"/>
        <v>100</v>
      </c>
      <c r="QR46" s="1">
        <f t="shared" si="290"/>
        <v>100</v>
      </c>
      <c r="QS46" s="1">
        <f t="shared" si="291"/>
        <v>100</v>
      </c>
      <c r="QT46" s="1">
        <f t="shared" si="292"/>
        <v>5</v>
      </c>
      <c r="QU46" s="1">
        <f t="shared" si="293"/>
        <v>4</v>
      </c>
      <c r="QV46" s="1">
        <f t="shared" si="294"/>
        <v>100</v>
      </c>
      <c r="QW46" s="1"/>
      <c r="QX46" s="1">
        <f t="shared" si="295"/>
        <v>100</v>
      </c>
      <c r="QY46" s="1">
        <f t="shared" si="296"/>
        <v>100</v>
      </c>
      <c r="QZ46" s="1">
        <f t="shared" si="297"/>
        <v>3</v>
      </c>
      <c r="RA46" s="1">
        <f t="shared" si="298"/>
        <v>100</v>
      </c>
      <c r="RB46" s="1">
        <f t="shared" si="299"/>
        <v>100</v>
      </c>
      <c r="RC46" s="1">
        <f t="shared" si="300"/>
        <v>9</v>
      </c>
      <c r="RD46" s="1"/>
      <c r="RE46" s="1">
        <f t="shared" si="301"/>
        <v>100</v>
      </c>
      <c r="RF46" s="1">
        <f t="shared" si="302"/>
        <v>100</v>
      </c>
      <c r="RG46" s="1">
        <f t="shared" si="303"/>
        <v>100</v>
      </c>
      <c r="RH46" s="1">
        <f t="shared" si="304"/>
        <v>100</v>
      </c>
      <c r="RI46" s="1">
        <f t="shared" si="305"/>
        <v>100</v>
      </c>
      <c r="RJ46" s="1">
        <f t="shared" si="306"/>
        <v>4</v>
      </c>
      <c r="RK46" s="4"/>
      <c r="RL46">
        <f>SUM(IF(FREQUENCY(NG47:NL55,NG47:NL55)&gt;0,1))</f>
        <v>36</v>
      </c>
      <c r="RM46">
        <f t="shared" si="677"/>
        <v>24</v>
      </c>
      <c r="RN46">
        <f t="shared" si="659"/>
        <v>22</v>
      </c>
      <c r="RO46">
        <f t="shared" ref="RO46:TU46" si="745">IF(COUNTIFS($NG46:$NL55,RO$1),"x",RO$1)</f>
        <v>1</v>
      </c>
      <c r="RP46" t="str">
        <f t="shared" si="745"/>
        <v>x</v>
      </c>
      <c r="RQ46" t="str">
        <f t="shared" si="745"/>
        <v>x</v>
      </c>
      <c r="RR46" t="str">
        <f t="shared" si="745"/>
        <v>x</v>
      </c>
      <c r="RS46" t="str">
        <f t="shared" si="745"/>
        <v>x</v>
      </c>
      <c r="RT46" t="str">
        <f t="shared" si="745"/>
        <v>x</v>
      </c>
      <c r="RU46">
        <f t="shared" si="745"/>
        <v>7</v>
      </c>
      <c r="RV46">
        <f t="shared" si="745"/>
        <v>8</v>
      </c>
      <c r="RW46">
        <f t="shared" si="745"/>
        <v>9</v>
      </c>
      <c r="RX46">
        <f t="shared" si="745"/>
        <v>10</v>
      </c>
      <c r="RY46" t="str">
        <f t="shared" si="745"/>
        <v>x</v>
      </c>
      <c r="RZ46" t="str">
        <f t="shared" si="745"/>
        <v>x</v>
      </c>
      <c r="SA46">
        <f t="shared" si="745"/>
        <v>13</v>
      </c>
      <c r="SB46">
        <f t="shared" si="745"/>
        <v>14</v>
      </c>
      <c r="SC46" t="str">
        <f t="shared" si="745"/>
        <v>x</v>
      </c>
      <c r="SD46" t="str">
        <f t="shared" si="745"/>
        <v>x</v>
      </c>
      <c r="SE46">
        <f t="shared" si="745"/>
        <v>17</v>
      </c>
      <c r="SF46">
        <f t="shared" si="745"/>
        <v>18</v>
      </c>
      <c r="SG46" t="str">
        <f t="shared" si="745"/>
        <v>x</v>
      </c>
      <c r="SH46">
        <f t="shared" si="745"/>
        <v>20</v>
      </c>
      <c r="SI46" t="str">
        <f t="shared" si="745"/>
        <v>x</v>
      </c>
      <c r="SJ46" t="str">
        <f t="shared" si="745"/>
        <v>x</v>
      </c>
      <c r="SK46" t="str">
        <f t="shared" si="745"/>
        <v>x</v>
      </c>
      <c r="SL46" t="str">
        <f t="shared" si="745"/>
        <v>x</v>
      </c>
      <c r="SM46">
        <f t="shared" si="745"/>
        <v>25</v>
      </c>
      <c r="SN46">
        <f t="shared" si="745"/>
        <v>26</v>
      </c>
      <c r="SO46">
        <f t="shared" si="745"/>
        <v>27</v>
      </c>
      <c r="SP46" t="str">
        <f t="shared" si="745"/>
        <v>x</v>
      </c>
      <c r="SQ46" t="str">
        <f t="shared" si="745"/>
        <v>x</v>
      </c>
      <c r="SR46" t="str">
        <f t="shared" si="745"/>
        <v>x</v>
      </c>
      <c r="SS46" t="str">
        <f t="shared" si="745"/>
        <v>x</v>
      </c>
      <c r="ST46">
        <f t="shared" si="745"/>
        <v>32</v>
      </c>
      <c r="SU46">
        <f t="shared" si="745"/>
        <v>33</v>
      </c>
      <c r="SV46" t="str">
        <f t="shared" si="745"/>
        <v>x</v>
      </c>
      <c r="SW46" t="str">
        <f t="shared" si="745"/>
        <v>x</v>
      </c>
      <c r="SX46" t="str">
        <f t="shared" si="745"/>
        <v>x</v>
      </c>
      <c r="SY46" t="str">
        <f t="shared" si="745"/>
        <v>x</v>
      </c>
      <c r="SZ46" t="str">
        <f t="shared" si="745"/>
        <v>x</v>
      </c>
      <c r="TA46" t="str">
        <f t="shared" si="745"/>
        <v>x</v>
      </c>
      <c r="TB46">
        <f t="shared" si="745"/>
        <v>40</v>
      </c>
      <c r="TC46" t="str">
        <f t="shared" si="745"/>
        <v>x</v>
      </c>
      <c r="TD46">
        <f t="shared" si="745"/>
        <v>42</v>
      </c>
      <c r="TE46">
        <f t="shared" si="745"/>
        <v>43</v>
      </c>
      <c r="TF46">
        <f t="shared" si="745"/>
        <v>44</v>
      </c>
      <c r="TG46" t="str">
        <f t="shared" si="745"/>
        <v>x</v>
      </c>
      <c r="TH46" t="str">
        <f t="shared" si="745"/>
        <v>x</v>
      </c>
      <c r="TI46" t="str">
        <f t="shared" si="745"/>
        <v>x</v>
      </c>
      <c r="TJ46" t="str">
        <f t="shared" si="745"/>
        <v>x</v>
      </c>
      <c r="TK46">
        <f t="shared" si="745"/>
        <v>49</v>
      </c>
      <c r="TL46" t="str">
        <f t="shared" si="745"/>
        <v>x</v>
      </c>
      <c r="TM46" t="str">
        <f t="shared" si="745"/>
        <v>x</v>
      </c>
      <c r="TN46" t="str">
        <f t="shared" si="745"/>
        <v>x</v>
      </c>
      <c r="TO46" t="str">
        <f t="shared" si="745"/>
        <v>x</v>
      </c>
      <c r="TP46">
        <f t="shared" si="745"/>
        <v>54</v>
      </c>
      <c r="TQ46" t="str">
        <f t="shared" si="745"/>
        <v>x</v>
      </c>
      <c r="TR46" t="str">
        <f t="shared" si="745"/>
        <v>x</v>
      </c>
      <c r="TS46">
        <f t="shared" si="745"/>
        <v>57</v>
      </c>
      <c r="TT46" t="str">
        <f t="shared" si="745"/>
        <v>x</v>
      </c>
      <c r="TU46" t="str">
        <f t="shared" si="745"/>
        <v>x</v>
      </c>
      <c r="TV46">
        <f t="shared" si="436"/>
        <v>24</v>
      </c>
      <c r="TW46">
        <f t="shared" ref="TW46:WC46" si="746">IF(COUNTIFS($NG46:$NL54,TW$1),"x",TW$1)</f>
        <v>1</v>
      </c>
      <c r="TX46" t="str">
        <f t="shared" si="746"/>
        <v>x</v>
      </c>
      <c r="TY46" t="str">
        <f t="shared" si="746"/>
        <v>x</v>
      </c>
      <c r="TZ46" t="str">
        <f t="shared" si="746"/>
        <v>x</v>
      </c>
      <c r="UA46" t="str">
        <f t="shared" si="746"/>
        <v>x</v>
      </c>
      <c r="UB46" t="str">
        <f t="shared" si="746"/>
        <v>x</v>
      </c>
      <c r="UC46">
        <f t="shared" si="746"/>
        <v>7</v>
      </c>
      <c r="UD46">
        <f t="shared" si="746"/>
        <v>8</v>
      </c>
      <c r="UE46">
        <f t="shared" si="746"/>
        <v>9</v>
      </c>
      <c r="UF46">
        <f t="shared" si="746"/>
        <v>10</v>
      </c>
      <c r="UG46" t="str">
        <f t="shared" si="746"/>
        <v>x</v>
      </c>
      <c r="UH46" t="str">
        <f t="shared" si="746"/>
        <v>x</v>
      </c>
      <c r="UI46">
        <f t="shared" si="746"/>
        <v>13</v>
      </c>
      <c r="UJ46">
        <f t="shared" si="746"/>
        <v>14</v>
      </c>
      <c r="UK46" t="str">
        <f t="shared" si="746"/>
        <v>x</v>
      </c>
      <c r="UL46" t="str">
        <f t="shared" si="746"/>
        <v>x</v>
      </c>
      <c r="UM46">
        <f t="shared" si="746"/>
        <v>17</v>
      </c>
      <c r="UN46">
        <f t="shared" si="746"/>
        <v>18</v>
      </c>
      <c r="UO46" t="str">
        <f t="shared" si="746"/>
        <v>x</v>
      </c>
      <c r="UP46">
        <f t="shared" si="746"/>
        <v>20</v>
      </c>
      <c r="UQ46" t="str">
        <f t="shared" si="746"/>
        <v>x</v>
      </c>
      <c r="UR46" t="str">
        <f t="shared" si="746"/>
        <v>x</v>
      </c>
      <c r="US46" t="str">
        <f t="shared" si="746"/>
        <v>x</v>
      </c>
      <c r="UT46" t="str">
        <f t="shared" si="746"/>
        <v>x</v>
      </c>
      <c r="UU46">
        <f t="shared" si="746"/>
        <v>25</v>
      </c>
      <c r="UV46">
        <f t="shared" si="746"/>
        <v>26</v>
      </c>
      <c r="UW46">
        <f t="shared" si="746"/>
        <v>27</v>
      </c>
      <c r="UX46" t="str">
        <f t="shared" si="746"/>
        <v>x</v>
      </c>
      <c r="UY46" t="str">
        <f t="shared" si="746"/>
        <v>x</v>
      </c>
      <c r="UZ46" t="str">
        <f t="shared" si="746"/>
        <v>x</v>
      </c>
      <c r="VA46" t="str">
        <f t="shared" si="746"/>
        <v>x</v>
      </c>
      <c r="VB46">
        <f t="shared" si="746"/>
        <v>32</v>
      </c>
      <c r="VC46">
        <f t="shared" si="746"/>
        <v>33</v>
      </c>
      <c r="VD46" t="str">
        <f t="shared" si="746"/>
        <v>x</v>
      </c>
      <c r="VE46" t="str">
        <f t="shared" si="746"/>
        <v>x</v>
      </c>
      <c r="VF46" t="str">
        <f t="shared" si="746"/>
        <v>x</v>
      </c>
      <c r="VG46" t="str">
        <f t="shared" si="746"/>
        <v>x</v>
      </c>
      <c r="VH46" t="str">
        <f t="shared" si="746"/>
        <v>x</v>
      </c>
      <c r="VI46">
        <f t="shared" si="746"/>
        <v>39</v>
      </c>
      <c r="VJ46">
        <f t="shared" si="746"/>
        <v>40</v>
      </c>
      <c r="VK46" t="str">
        <f t="shared" si="746"/>
        <v>x</v>
      </c>
      <c r="VL46">
        <f t="shared" si="746"/>
        <v>42</v>
      </c>
      <c r="VM46">
        <f t="shared" si="746"/>
        <v>43</v>
      </c>
      <c r="VN46">
        <f t="shared" si="746"/>
        <v>44</v>
      </c>
      <c r="VO46" t="str">
        <f t="shared" si="746"/>
        <v>x</v>
      </c>
      <c r="VP46">
        <f t="shared" si="746"/>
        <v>46</v>
      </c>
      <c r="VQ46" t="str">
        <f t="shared" si="746"/>
        <v>x</v>
      </c>
      <c r="VR46" t="str">
        <f t="shared" si="746"/>
        <v>x</v>
      </c>
      <c r="VS46">
        <f t="shared" si="746"/>
        <v>49</v>
      </c>
      <c r="VT46" t="str">
        <f t="shared" si="746"/>
        <v>x</v>
      </c>
      <c r="VU46" t="str">
        <f t="shared" si="746"/>
        <v>x</v>
      </c>
      <c r="VV46" t="str">
        <f t="shared" si="746"/>
        <v>x</v>
      </c>
      <c r="VW46" t="str">
        <f t="shared" si="746"/>
        <v>x</v>
      </c>
      <c r="VX46">
        <f t="shared" si="746"/>
        <v>54</v>
      </c>
      <c r="VY46" t="str">
        <f t="shared" si="746"/>
        <v>x</v>
      </c>
      <c r="VZ46" t="str">
        <f t="shared" si="746"/>
        <v>x</v>
      </c>
      <c r="WA46">
        <f t="shared" si="746"/>
        <v>57</v>
      </c>
      <c r="WB46" t="str">
        <f t="shared" si="746"/>
        <v>x</v>
      </c>
      <c r="WC46" t="str">
        <f t="shared" si="746"/>
        <v>x</v>
      </c>
      <c r="WE46">
        <f>COUNTIFS(NG46:NL46,"&lt;10")</f>
        <v>0</v>
      </c>
      <c r="WF46">
        <f t="shared" si="438"/>
        <v>1</v>
      </c>
      <c r="WG46">
        <f t="shared" si="309"/>
        <v>1</v>
      </c>
      <c r="WH46">
        <f t="shared" si="310"/>
        <v>2</v>
      </c>
      <c r="WI46">
        <f t="shared" si="311"/>
        <v>1</v>
      </c>
      <c r="WJ46">
        <f t="shared" si="312"/>
        <v>1</v>
      </c>
      <c r="WL46" s="1">
        <f t="shared" si="439"/>
        <v>2</v>
      </c>
      <c r="WM46" s="1">
        <f t="shared" si="440"/>
        <v>6</v>
      </c>
      <c r="WN46" s="1">
        <f t="shared" si="441"/>
        <v>0</v>
      </c>
      <c r="WO46" s="1">
        <f t="shared" si="442"/>
        <v>4</v>
      </c>
      <c r="WP46" s="1">
        <f t="shared" si="443"/>
        <v>3</v>
      </c>
      <c r="WQ46" s="1">
        <f t="shared" si="444"/>
        <v>4</v>
      </c>
      <c r="WS46">
        <f t="shared" si="445"/>
        <v>2</v>
      </c>
      <c r="WT46">
        <f t="shared" si="446"/>
        <v>6</v>
      </c>
      <c r="WU46">
        <f t="shared" si="447"/>
        <v>100</v>
      </c>
      <c r="WV46">
        <f t="shared" si="448"/>
        <v>4</v>
      </c>
      <c r="WW46">
        <f t="shared" si="449"/>
        <v>3</v>
      </c>
      <c r="WX46">
        <f t="shared" si="450"/>
        <v>4</v>
      </c>
      <c r="WZ46" s="4">
        <f t="shared" si="451"/>
        <v>2</v>
      </c>
      <c r="XB46" s="3">
        <f t="shared" si="452"/>
        <v>6</v>
      </c>
      <c r="XD46" s="3">
        <f t="shared" si="453"/>
        <v>4</v>
      </c>
      <c r="XE46" s="4">
        <f t="shared" si="454"/>
        <v>5</v>
      </c>
      <c r="XG46" s="4">
        <f t="shared" si="455"/>
        <v>0.8</v>
      </c>
      <c r="XI46" s="4">
        <v>0.5</v>
      </c>
      <c r="XK46">
        <f t="shared" si="456"/>
        <v>3</v>
      </c>
      <c r="XM46">
        <f t="shared" si="482"/>
        <v>0</v>
      </c>
      <c r="XN46">
        <f t="shared" si="457"/>
        <v>0</v>
      </c>
      <c r="XO46" s="1">
        <f t="shared" si="458"/>
        <v>1</v>
      </c>
      <c r="XP46">
        <f t="shared" si="459"/>
        <v>0</v>
      </c>
      <c r="XR46">
        <f t="shared" si="460"/>
        <v>0</v>
      </c>
    </row>
    <row r="47" spans="4:642">
      <c r="D47" s="4">
        <f t="shared" si="118"/>
        <v>0</v>
      </c>
      <c r="E47" s="4">
        <f t="shared" si="119"/>
        <v>0</v>
      </c>
      <c r="F47" s="4">
        <f t="shared" si="120"/>
        <v>17</v>
      </c>
      <c r="G47" s="4">
        <f t="shared" si="121"/>
        <v>0</v>
      </c>
      <c r="H47" s="4">
        <f t="shared" si="122"/>
        <v>0</v>
      </c>
      <c r="I47" s="4">
        <f t="shared" si="123"/>
        <v>16</v>
      </c>
      <c r="J47" s="4">
        <f t="shared" si="124"/>
        <v>0</v>
      </c>
      <c r="K47" s="4">
        <f t="shared" si="125"/>
        <v>0</v>
      </c>
      <c r="L47" s="4">
        <f t="shared" si="126"/>
        <v>0</v>
      </c>
      <c r="M47" s="4">
        <f t="shared" si="314"/>
        <v>0</v>
      </c>
      <c r="N47" s="4">
        <f t="shared" si="127"/>
        <v>0</v>
      </c>
      <c r="O47" s="4">
        <f t="shared" si="128"/>
        <v>0</v>
      </c>
      <c r="P47" s="4">
        <f t="shared" si="129"/>
        <v>0</v>
      </c>
      <c r="Q47" s="4">
        <f t="shared" si="130"/>
        <v>0</v>
      </c>
      <c r="R47" s="4">
        <f t="shared" si="131"/>
        <v>0</v>
      </c>
      <c r="S47" s="4">
        <f t="shared" si="132"/>
        <v>0</v>
      </c>
      <c r="T47" s="4">
        <f t="shared" si="133"/>
        <v>0</v>
      </c>
      <c r="U47" s="4">
        <f t="shared" si="134"/>
        <v>0</v>
      </c>
      <c r="V47" s="4">
        <f t="shared" si="135"/>
        <v>0</v>
      </c>
      <c r="W47" s="4">
        <f t="shared" si="136"/>
        <v>0</v>
      </c>
      <c r="X47" s="4">
        <f t="shared" si="137"/>
        <v>0</v>
      </c>
      <c r="Y47" s="4">
        <f t="shared" si="138"/>
        <v>0</v>
      </c>
      <c r="Z47" s="4">
        <f t="shared" si="139"/>
        <v>0</v>
      </c>
      <c r="AA47" s="4">
        <f t="shared" si="140"/>
        <v>0</v>
      </c>
      <c r="AB47" s="4">
        <f t="shared" si="141"/>
        <v>0</v>
      </c>
      <c r="AC47" s="4">
        <f t="shared" si="142"/>
        <v>0</v>
      </c>
      <c r="AD47" s="4">
        <f t="shared" si="143"/>
        <v>0</v>
      </c>
      <c r="AE47" s="4">
        <f t="shared" si="144"/>
        <v>0</v>
      </c>
      <c r="AF47" s="4">
        <f t="shared" si="145"/>
        <v>0</v>
      </c>
      <c r="AG47" s="4">
        <f t="shared" si="146"/>
        <v>21</v>
      </c>
      <c r="AH47" s="4">
        <f t="shared" si="147"/>
        <v>0</v>
      </c>
      <c r="AI47" s="4">
        <f t="shared" si="148"/>
        <v>0</v>
      </c>
      <c r="AJ47" s="4">
        <f t="shared" si="149"/>
        <v>0</v>
      </c>
      <c r="AK47" s="4">
        <f t="shared" si="150"/>
        <v>0</v>
      </c>
      <c r="AL47" s="4">
        <f t="shared" si="151"/>
        <v>0</v>
      </c>
      <c r="AM47" s="4">
        <f t="shared" si="152"/>
        <v>0</v>
      </c>
      <c r="AN47" s="4">
        <f t="shared" si="153"/>
        <v>0</v>
      </c>
      <c r="AO47" s="4">
        <f t="shared" si="154"/>
        <v>0</v>
      </c>
      <c r="AP47" s="4">
        <f t="shared" si="155"/>
        <v>0</v>
      </c>
      <c r="AQ47" s="4">
        <f t="shared" si="156"/>
        <v>0</v>
      </c>
      <c r="AR47" s="4">
        <f t="shared" si="157"/>
        <v>19</v>
      </c>
      <c r="AS47" s="4">
        <f t="shared" si="158"/>
        <v>0</v>
      </c>
      <c r="AT47" s="4">
        <f t="shared" si="159"/>
        <v>0</v>
      </c>
      <c r="AU47" s="4">
        <f t="shared" si="160"/>
        <v>0</v>
      </c>
      <c r="AV47" s="4">
        <f t="shared" si="161"/>
        <v>18</v>
      </c>
      <c r="AW47" s="4">
        <f t="shared" si="162"/>
        <v>0</v>
      </c>
      <c r="AX47" s="4">
        <f t="shared" si="163"/>
        <v>0</v>
      </c>
      <c r="AY47" s="4">
        <f t="shared" si="164"/>
        <v>0</v>
      </c>
      <c r="AZ47" s="4">
        <f t="shared" si="165"/>
        <v>0</v>
      </c>
      <c r="BA47" s="4">
        <f t="shared" si="166"/>
        <v>0</v>
      </c>
      <c r="BB47" s="4">
        <f t="shared" si="167"/>
        <v>0</v>
      </c>
      <c r="BC47" s="4">
        <f t="shared" si="168"/>
        <v>0</v>
      </c>
      <c r="BD47" s="4">
        <f t="shared" si="169"/>
        <v>0</v>
      </c>
      <c r="BE47" s="4">
        <f t="shared" si="170"/>
        <v>0</v>
      </c>
      <c r="BF47" s="4">
        <f t="shared" si="171"/>
        <v>0</v>
      </c>
      <c r="BG47" s="4">
        <f t="shared" si="172"/>
        <v>14</v>
      </c>
      <c r="BH47" s="4">
        <f t="shared" si="173"/>
        <v>0</v>
      </c>
      <c r="BI47" s="4">
        <f t="shared" si="174"/>
        <v>0</v>
      </c>
      <c r="BJ47" s="4">
        <f t="shared" si="175"/>
        <v>0</v>
      </c>
      <c r="BK47" s="4">
        <f t="shared" si="315"/>
        <v>17.5</v>
      </c>
      <c r="BL47" s="4">
        <f t="shared" si="316"/>
        <v>16.271186440677965</v>
      </c>
      <c r="BM47" s="4">
        <f t="shared" si="317"/>
        <v>22.779661016949149</v>
      </c>
      <c r="BN47" s="4">
        <f t="shared" si="318"/>
        <v>9.7627118644067785</v>
      </c>
      <c r="BO47" s="4">
        <f t="shared" si="319"/>
        <v>16.271186440677965</v>
      </c>
      <c r="BP47" s="4">
        <f t="shared" si="320"/>
        <v>960</v>
      </c>
      <c r="BQ47" s="4">
        <f>COUNTIFS($NG47:$NL$206,EF$1)</f>
        <v>12</v>
      </c>
      <c r="BR47" s="4">
        <f>COUNTIFS($NG47:$NL$206,EG$1)</f>
        <v>21</v>
      </c>
      <c r="BS47" s="4">
        <f>COUNTIFS($NG47:$NL$206,EH$1)</f>
        <v>17</v>
      </c>
      <c r="BT47" s="4">
        <f>COUNTIFS($NG47:$NL$206,EI$1)</f>
        <v>18</v>
      </c>
      <c r="BU47" s="4">
        <f>COUNTIFS($NG47:$NL$206,EJ$1)</f>
        <v>20</v>
      </c>
      <c r="BV47" s="4">
        <f>COUNTIFS($NG47:$NL$206,EK$1)</f>
        <v>16</v>
      </c>
      <c r="BW47" s="4">
        <f>COUNTIFS($NG47:$NL$206,EL$1)</f>
        <v>12</v>
      </c>
      <c r="BX47" s="4">
        <f>COUNTIFS($NG47:$NL$206,EM$1)</f>
        <v>14</v>
      </c>
      <c r="BY47" s="4">
        <f>COUNTIFS($NG47:$NL$206,EN$1)</f>
        <v>22</v>
      </c>
      <c r="BZ47" s="4">
        <f>COUNTIFS($NG47:$NL$206,EO$1)</f>
        <v>22</v>
      </c>
      <c r="CA47" s="4">
        <f>COUNTIFS($NG47:$NL$206,EP$1)</f>
        <v>21</v>
      </c>
      <c r="CB47" s="4">
        <f>COUNTIFS($NG47:$NL$206,EQ$1)</f>
        <v>21</v>
      </c>
      <c r="CC47" s="4">
        <f>COUNTIFS($NG47:$NL$206,ER$1)</f>
        <v>10</v>
      </c>
      <c r="CD47" s="4">
        <f>COUNTIFS($NG47:$NL$206,ES$1)</f>
        <v>14</v>
      </c>
      <c r="CE47" s="4">
        <f>COUNTIFS($NG47:$NL$206,ET$1)</f>
        <v>17</v>
      </c>
      <c r="CF47" s="4">
        <f>COUNTIFS($NG47:$NL$206,EU$1)</f>
        <v>14</v>
      </c>
      <c r="CG47" s="4">
        <f>COUNTIFS($NG47:$NL$206,EV$1)</f>
        <v>23</v>
      </c>
      <c r="CH47" s="4">
        <f>COUNTIFS($NG47:$NL$206,EW$1)</f>
        <v>11</v>
      </c>
      <c r="CI47" s="4">
        <f>COUNTIFS($NG47:$NL$206,EX$1)</f>
        <v>20</v>
      </c>
      <c r="CJ47" s="4">
        <f>COUNTIFS($NG47:$NL$206,EY$1)</f>
        <v>14</v>
      </c>
      <c r="CK47" s="4">
        <f>COUNTIFS($NG47:$NL$206,EZ$1)</f>
        <v>16</v>
      </c>
      <c r="CL47" s="4">
        <f>COUNTIFS($NG47:$NL$206,FA$1)</f>
        <v>18</v>
      </c>
      <c r="CM47" s="4">
        <f>COUNTIFS($NG47:$NL$206,FB$1)</f>
        <v>13</v>
      </c>
      <c r="CN47" s="4">
        <f>COUNTIFS($NG47:$NL$206,FC$1)</f>
        <v>10</v>
      </c>
      <c r="CO47" s="4">
        <f>COUNTIFS($NG47:$NL$206,FD$1)</f>
        <v>19</v>
      </c>
      <c r="CP47" s="4">
        <f>COUNTIFS($NG47:$NL$206,FE$1)</f>
        <v>13</v>
      </c>
      <c r="CQ47" s="4">
        <f>COUNTIFS($NG47:$NL$206,FF$1)</f>
        <v>22</v>
      </c>
      <c r="CR47" s="4">
        <f>COUNTIFS($NG47:$NL$206,FG$1)</f>
        <v>19</v>
      </c>
      <c r="CS47" s="4">
        <f>COUNTIFS($NG47:$NL$206,FH$1)</f>
        <v>18</v>
      </c>
      <c r="CT47" s="4">
        <f>COUNTIFS($NG47:$NL$206,FI$1)</f>
        <v>21</v>
      </c>
      <c r="CU47" s="4">
        <f>COUNTIFS($NG47:$NL$206,FJ$1)</f>
        <v>21</v>
      </c>
      <c r="CV47" s="4">
        <f>COUNTIFS($NG47:$NL$206,FK$1)</f>
        <v>11</v>
      </c>
      <c r="CW47" s="4">
        <f>COUNTIFS($NG47:$NL$206,FL$1)</f>
        <v>12</v>
      </c>
      <c r="CX47" s="4">
        <f>COUNTIFS($NG47:$NL$206,FM$1)</f>
        <v>17</v>
      </c>
      <c r="CY47" s="4">
        <f>COUNTIFS($NG47:$NL$206,FN$1)</f>
        <v>18</v>
      </c>
      <c r="CZ47" s="4">
        <f>COUNTIFS($NG47:$NL$206,FO$1)</f>
        <v>10</v>
      </c>
      <c r="DA47" s="4">
        <f>COUNTIFS($NG47:$NL$206,FP$1)</f>
        <v>14</v>
      </c>
      <c r="DB47" s="4">
        <f>COUNTIFS($NG47:$NL$206,FQ$1)</f>
        <v>14</v>
      </c>
      <c r="DC47" s="4">
        <f>COUNTIFS($NG47:$NL$206,FR$1)</f>
        <v>14</v>
      </c>
      <c r="DD47" s="4">
        <f>COUNTIFS($NG47:$NL$206,FS$1)</f>
        <v>11</v>
      </c>
      <c r="DE47" s="4">
        <f>COUNTIFS($NG47:$NL$206,FT$1)</f>
        <v>19</v>
      </c>
      <c r="DF47" s="4">
        <f>COUNTIFS($NG47:$NL$206,FU$1)</f>
        <v>16</v>
      </c>
      <c r="DG47" s="4">
        <f>COUNTIFS($NG47:$NL$206,FV$1)</f>
        <v>16</v>
      </c>
      <c r="DH47" s="4">
        <f>COUNTIFS($NG47:$NL$206,FW$1)</f>
        <v>18</v>
      </c>
      <c r="DI47" s="4">
        <f>COUNTIFS($NG47:$NL$206,FX$1)</f>
        <v>18</v>
      </c>
      <c r="DJ47" s="4">
        <f>COUNTIFS($NG47:$NL$206,FY$1)</f>
        <v>17</v>
      </c>
      <c r="DK47" s="4">
        <f>COUNTIFS($NG47:$NL$206,FZ$1)</f>
        <v>8</v>
      </c>
      <c r="DL47" s="4">
        <f>COUNTIFS($NG47:$NL$206,GA$1)</f>
        <v>15</v>
      </c>
      <c r="DM47" s="4">
        <f>COUNTIFS($NG47:$NL$206,GB$1)</f>
        <v>10</v>
      </c>
      <c r="DN47" s="4">
        <f>COUNTIFS($NG47:$NL$206,GC$1)</f>
        <v>22</v>
      </c>
      <c r="DO47" s="4">
        <f>COUNTIFS($NG47:$NL$206,GD$1)</f>
        <v>10</v>
      </c>
      <c r="DP47" s="4">
        <f>COUNTIFS($NG47:$NL$206,GE$1)</f>
        <v>22</v>
      </c>
      <c r="DQ47" s="4">
        <f>COUNTIFS($NG47:$NL$206,GF$1)</f>
        <v>14</v>
      </c>
      <c r="DR47" s="4">
        <f>COUNTIFS($NG47:$NL$206,GG$1)</f>
        <v>11</v>
      </c>
      <c r="DS47" s="4">
        <f>COUNTIFS($NG47:$NL$206,GH$1)</f>
        <v>21</v>
      </c>
      <c r="DT47" s="4">
        <f>COUNTIFS($NG47:$NL$206,GI$1)</f>
        <v>14</v>
      </c>
      <c r="DU47" s="4">
        <f>COUNTIFS($NG47:$NL$206,GJ$1)</f>
        <v>17</v>
      </c>
      <c r="DV47" s="4">
        <f>COUNTIFS($NG47:$NL$206,GK$1)</f>
        <v>20</v>
      </c>
      <c r="DW47" s="4">
        <f>COUNTIFS($NG47:$NL$206,GL$1)</f>
        <v>22</v>
      </c>
      <c r="DZ47" s="4">
        <f t="shared" si="550"/>
        <v>37</v>
      </c>
      <c r="EA47" s="4">
        <f t="shared" si="551"/>
        <v>18</v>
      </c>
      <c r="EB47" s="4">
        <f t="shared" si="552"/>
        <v>16</v>
      </c>
      <c r="EC47" s="4">
        <f t="shared" si="553"/>
        <v>2</v>
      </c>
      <c r="ED47" s="4">
        <f t="shared" si="554"/>
        <v>1</v>
      </c>
      <c r="EF47" s="4">
        <f t="shared" ref="EF47:GL47" si="747">COUNTIFS($NG47:$NL56,EF$1)</f>
        <v>0</v>
      </c>
      <c r="EG47" s="4">
        <f t="shared" si="747"/>
        <v>2</v>
      </c>
      <c r="EH47" s="4">
        <f t="shared" si="747"/>
        <v>1</v>
      </c>
      <c r="EI47" s="4">
        <f t="shared" si="747"/>
        <v>1</v>
      </c>
      <c r="EJ47" s="4">
        <f t="shared" si="747"/>
        <v>1</v>
      </c>
      <c r="EK47" s="4">
        <f t="shared" si="747"/>
        <v>2</v>
      </c>
      <c r="EL47" s="4">
        <f t="shared" si="747"/>
        <v>0</v>
      </c>
      <c r="EM47" s="4">
        <f t="shared" si="747"/>
        <v>1</v>
      </c>
      <c r="EN47" s="4">
        <f t="shared" si="747"/>
        <v>0</v>
      </c>
      <c r="EO47" s="4">
        <f t="shared" si="747"/>
        <v>0</v>
      </c>
      <c r="EP47" s="4">
        <f t="shared" si="747"/>
        <v>2</v>
      </c>
      <c r="EQ47" s="4">
        <f t="shared" si="747"/>
        <v>1</v>
      </c>
      <c r="ER47" s="4">
        <f t="shared" si="747"/>
        <v>0</v>
      </c>
      <c r="ES47" s="4">
        <f t="shared" si="747"/>
        <v>0</v>
      </c>
      <c r="ET47" s="4">
        <f t="shared" si="747"/>
        <v>2</v>
      </c>
      <c r="EU47" s="4">
        <f t="shared" si="747"/>
        <v>1</v>
      </c>
      <c r="EV47" s="4">
        <f t="shared" si="747"/>
        <v>0</v>
      </c>
      <c r="EW47" s="4">
        <f t="shared" si="747"/>
        <v>0</v>
      </c>
      <c r="EX47" s="4">
        <f t="shared" si="747"/>
        <v>2</v>
      </c>
      <c r="EY47" s="4">
        <f t="shared" si="747"/>
        <v>0</v>
      </c>
      <c r="EZ47" s="4">
        <f t="shared" si="747"/>
        <v>1</v>
      </c>
      <c r="FA47" s="4">
        <f t="shared" si="747"/>
        <v>1</v>
      </c>
      <c r="FB47" s="4">
        <f t="shared" si="747"/>
        <v>2</v>
      </c>
      <c r="FC47" s="4">
        <f t="shared" si="747"/>
        <v>2</v>
      </c>
      <c r="FD47" s="4">
        <f t="shared" si="747"/>
        <v>0</v>
      </c>
      <c r="FE47" s="4">
        <f t="shared" si="747"/>
        <v>0</v>
      </c>
      <c r="FF47" s="4">
        <f t="shared" si="747"/>
        <v>0</v>
      </c>
      <c r="FG47" s="4">
        <f t="shared" si="747"/>
        <v>2</v>
      </c>
      <c r="FH47" s="4">
        <f t="shared" si="747"/>
        <v>1</v>
      </c>
      <c r="FI47" s="4">
        <f t="shared" si="747"/>
        <v>2</v>
      </c>
      <c r="FJ47" s="4">
        <f t="shared" si="747"/>
        <v>1</v>
      </c>
      <c r="FK47" s="4">
        <f t="shared" si="747"/>
        <v>0</v>
      </c>
      <c r="FL47" s="4">
        <f t="shared" si="747"/>
        <v>0</v>
      </c>
      <c r="FM47" s="4">
        <f t="shared" si="747"/>
        <v>2</v>
      </c>
      <c r="FN47" s="4">
        <f t="shared" si="747"/>
        <v>2</v>
      </c>
      <c r="FO47" s="4">
        <f t="shared" si="747"/>
        <v>0</v>
      </c>
      <c r="FP47" s="4">
        <f t="shared" si="747"/>
        <v>2</v>
      </c>
      <c r="FQ47" s="4">
        <f t="shared" si="747"/>
        <v>1</v>
      </c>
      <c r="FR47" s="4">
        <f t="shared" si="747"/>
        <v>1</v>
      </c>
      <c r="FS47" s="4">
        <f t="shared" si="747"/>
        <v>0</v>
      </c>
      <c r="FT47" s="4">
        <f t="shared" si="747"/>
        <v>3</v>
      </c>
      <c r="FU47" s="4">
        <f t="shared" si="747"/>
        <v>0</v>
      </c>
      <c r="FV47" s="4">
        <f t="shared" si="747"/>
        <v>0</v>
      </c>
      <c r="FW47" s="4">
        <f t="shared" si="747"/>
        <v>0</v>
      </c>
      <c r="FX47" s="4">
        <f t="shared" si="747"/>
        <v>3</v>
      </c>
      <c r="FY47" s="4">
        <f t="shared" si="747"/>
        <v>1</v>
      </c>
      <c r="FZ47" s="4">
        <f t="shared" si="747"/>
        <v>2</v>
      </c>
      <c r="GA47" s="4">
        <f t="shared" si="747"/>
        <v>1</v>
      </c>
      <c r="GB47" s="4">
        <f t="shared" si="747"/>
        <v>0</v>
      </c>
      <c r="GC47" s="4">
        <f t="shared" si="747"/>
        <v>2</v>
      </c>
      <c r="GD47" s="4">
        <f t="shared" si="747"/>
        <v>1</v>
      </c>
      <c r="GE47" s="4">
        <f t="shared" si="747"/>
        <v>4</v>
      </c>
      <c r="GF47" s="4">
        <f t="shared" si="747"/>
        <v>1</v>
      </c>
      <c r="GG47" s="4">
        <f t="shared" si="747"/>
        <v>0</v>
      </c>
      <c r="GH47" s="4">
        <f t="shared" si="747"/>
        <v>1</v>
      </c>
      <c r="GI47" s="4">
        <f t="shared" si="747"/>
        <v>2</v>
      </c>
      <c r="GJ47" s="4">
        <f t="shared" si="747"/>
        <v>0</v>
      </c>
      <c r="GK47" s="4">
        <f t="shared" si="747"/>
        <v>2</v>
      </c>
      <c r="GL47" s="4">
        <f t="shared" si="747"/>
        <v>1</v>
      </c>
      <c r="GM47">
        <f t="shared" si="556"/>
        <v>60</v>
      </c>
      <c r="GO47">
        <f t="shared" si="326"/>
        <v>2</v>
      </c>
      <c r="GP47">
        <f t="shared" si="508"/>
        <v>0</v>
      </c>
      <c r="GQ47">
        <f t="shared" si="712"/>
        <v>0</v>
      </c>
      <c r="GR47">
        <f t="shared" si="510"/>
        <v>0</v>
      </c>
      <c r="GS47">
        <f t="shared" si="511"/>
        <v>1</v>
      </c>
      <c r="GT47">
        <f t="shared" si="512"/>
        <v>0</v>
      </c>
      <c r="GU47">
        <f t="shared" si="513"/>
        <v>1</v>
      </c>
      <c r="GV47" s="1">
        <f t="shared" si="329"/>
        <v>4</v>
      </c>
      <c r="GW47">
        <f t="shared" si="330"/>
        <v>0</v>
      </c>
      <c r="GX47">
        <f t="shared" si="181"/>
        <v>0</v>
      </c>
      <c r="GY47">
        <f t="shared" si="182"/>
        <v>0</v>
      </c>
      <c r="GZ47">
        <f t="shared" si="183"/>
        <v>0</v>
      </c>
      <c r="HA47">
        <f t="shared" si="184"/>
        <v>0</v>
      </c>
      <c r="HB47">
        <f t="shared" si="185"/>
        <v>0</v>
      </c>
      <c r="HC47">
        <f t="shared" si="186"/>
        <v>0</v>
      </c>
      <c r="HD47">
        <f t="shared" si="187"/>
        <v>0</v>
      </c>
      <c r="HE47">
        <f t="shared" si="188"/>
        <v>1</v>
      </c>
      <c r="HF47">
        <f t="shared" si="189"/>
        <v>0</v>
      </c>
      <c r="HG47">
        <f t="shared" si="190"/>
        <v>0</v>
      </c>
      <c r="HH47">
        <f t="shared" si="191"/>
        <v>0</v>
      </c>
      <c r="HI47">
        <f t="shared" si="192"/>
        <v>0</v>
      </c>
      <c r="HJ47">
        <f t="shared" si="193"/>
        <v>0</v>
      </c>
      <c r="HK47">
        <f t="shared" si="194"/>
        <v>0</v>
      </c>
      <c r="HL47">
        <f t="shared" si="195"/>
        <v>0</v>
      </c>
      <c r="HM47">
        <f t="shared" si="196"/>
        <v>1</v>
      </c>
      <c r="HN47">
        <f t="shared" si="197"/>
        <v>0</v>
      </c>
      <c r="HO47">
        <f t="shared" si="198"/>
        <v>0</v>
      </c>
      <c r="HP47">
        <f t="shared" si="199"/>
        <v>1</v>
      </c>
      <c r="HQ47">
        <f t="shared" si="200"/>
        <v>0</v>
      </c>
      <c r="HR47">
        <f t="shared" si="201"/>
        <v>0</v>
      </c>
      <c r="HS47">
        <f t="shared" si="202"/>
        <v>0</v>
      </c>
      <c r="HT47">
        <f t="shared" si="668"/>
        <v>0</v>
      </c>
      <c r="HU47">
        <f t="shared" si="204"/>
        <v>0</v>
      </c>
      <c r="HV47">
        <f t="shared" si="205"/>
        <v>0</v>
      </c>
      <c r="HW47">
        <f t="shared" si="206"/>
        <v>1</v>
      </c>
      <c r="HX47">
        <f t="shared" si="207"/>
        <v>0</v>
      </c>
      <c r="HY47">
        <f t="shared" si="208"/>
        <v>0</v>
      </c>
      <c r="HZ47">
        <f t="shared" si="209"/>
        <v>0</v>
      </c>
      <c r="IA47">
        <f t="shared" si="210"/>
        <v>0</v>
      </c>
      <c r="IB47">
        <f t="shared" si="211"/>
        <v>1</v>
      </c>
      <c r="IC47">
        <f t="shared" si="212"/>
        <v>0</v>
      </c>
      <c r="ID47">
        <f t="shared" si="213"/>
        <v>0</v>
      </c>
      <c r="IE47">
        <f t="shared" si="214"/>
        <v>0</v>
      </c>
      <c r="IF47">
        <f t="shared" si="215"/>
        <v>0</v>
      </c>
      <c r="IG47">
        <f t="shared" si="216"/>
        <v>0</v>
      </c>
      <c r="IH47">
        <f t="shared" si="217"/>
        <v>0</v>
      </c>
      <c r="II47">
        <f t="shared" si="218"/>
        <v>0</v>
      </c>
      <c r="IJ47">
        <f t="shared" si="219"/>
        <v>0</v>
      </c>
      <c r="IK47">
        <f t="shared" si="220"/>
        <v>0</v>
      </c>
      <c r="IL47">
        <f t="shared" si="221"/>
        <v>1</v>
      </c>
      <c r="IM47">
        <f t="shared" si="222"/>
        <v>0</v>
      </c>
      <c r="IN47">
        <f t="shared" si="223"/>
        <v>0</v>
      </c>
      <c r="IO47">
        <f t="shared" si="224"/>
        <v>0</v>
      </c>
      <c r="IP47">
        <f t="shared" si="225"/>
        <v>0</v>
      </c>
      <c r="IQ47">
        <f t="shared" si="669"/>
        <v>0</v>
      </c>
      <c r="IR47">
        <f t="shared" si="227"/>
        <v>0</v>
      </c>
      <c r="IS47">
        <f t="shared" si="228"/>
        <v>0</v>
      </c>
      <c r="IT47">
        <f t="shared" si="229"/>
        <v>0</v>
      </c>
      <c r="IU47">
        <f t="shared" si="230"/>
        <v>0</v>
      </c>
      <c r="IV47">
        <f t="shared" si="231"/>
        <v>0</v>
      </c>
      <c r="IW47">
        <f t="shared" si="232"/>
        <v>0</v>
      </c>
      <c r="IX47">
        <f t="shared" si="233"/>
        <v>0</v>
      </c>
      <c r="IY47">
        <f t="shared" si="234"/>
        <v>0</v>
      </c>
      <c r="IZ47">
        <f t="shared" si="235"/>
        <v>0</v>
      </c>
      <c r="JA47">
        <f t="shared" si="236"/>
        <v>0</v>
      </c>
      <c r="JB47">
        <f t="shared" si="331"/>
        <v>0</v>
      </c>
      <c r="JC47">
        <f t="shared" si="332"/>
        <v>0</v>
      </c>
      <c r="JF47">
        <f t="shared" si="333"/>
        <v>0</v>
      </c>
      <c r="JG47">
        <f t="shared" si="334"/>
        <v>0</v>
      </c>
      <c r="JH47">
        <f t="shared" si="335"/>
        <v>1</v>
      </c>
      <c r="JI47">
        <f t="shared" si="336"/>
        <v>0</v>
      </c>
      <c r="JJ47">
        <f t="shared" si="337"/>
        <v>0</v>
      </c>
      <c r="JK47">
        <f t="shared" si="338"/>
        <v>0</v>
      </c>
      <c r="JL47">
        <f t="shared" si="339"/>
        <v>0</v>
      </c>
      <c r="JM47">
        <f t="shared" si="340"/>
        <v>0</v>
      </c>
      <c r="JN47">
        <f t="shared" si="341"/>
        <v>0</v>
      </c>
      <c r="JO47">
        <f t="shared" si="342"/>
        <v>0</v>
      </c>
      <c r="JP47">
        <f t="shared" si="343"/>
        <v>0</v>
      </c>
      <c r="JQ47">
        <f t="shared" si="344"/>
        <v>0</v>
      </c>
      <c r="JR47">
        <f t="shared" si="345"/>
        <v>0</v>
      </c>
      <c r="JS47">
        <f t="shared" si="346"/>
        <v>0</v>
      </c>
      <c r="JT47">
        <f t="shared" si="347"/>
        <v>0</v>
      </c>
      <c r="JU47">
        <f t="shared" si="348"/>
        <v>0</v>
      </c>
      <c r="JV47">
        <f t="shared" si="349"/>
        <v>0</v>
      </c>
      <c r="JW47">
        <f t="shared" si="350"/>
        <v>0</v>
      </c>
      <c r="JX47">
        <f t="shared" si="351"/>
        <v>0</v>
      </c>
      <c r="JY47">
        <f t="shared" si="352"/>
        <v>0</v>
      </c>
      <c r="JZ47">
        <f t="shared" si="353"/>
        <v>0</v>
      </c>
      <c r="KA47">
        <f t="shared" si="354"/>
        <v>0</v>
      </c>
      <c r="KB47">
        <f t="shared" si="355"/>
        <v>0</v>
      </c>
      <c r="KC47">
        <f t="shared" si="356"/>
        <v>0</v>
      </c>
      <c r="KD47">
        <f t="shared" si="357"/>
        <v>0</v>
      </c>
      <c r="KE47">
        <f t="shared" si="358"/>
        <v>0</v>
      </c>
      <c r="KF47">
        <f t="shared" si="359"/>
        <v>0</v>
      </c>
      <c r="KG47">
        <f t="shared" si="360"/>
        <v>0</v>
      </c>
      <c r="KH47">
        <f t="shared" si="361"/>
        <v>0</v>
      </c>
      <c r="KI47">
        <f t="shared" si="362"/>
        <v>0</v>
      </c>
      <c r="KJ47">
        <f t="shared" si="363"/>
        <v>0</v>
      </c>
      <c r="KK47">
        <f t="shared" si="364"/>
        <v>0</v>
      </c>
      <c r="KL47">
        <f t="shared" si="365"/>
        <v>0</v>
      </c>
      <c r="KM47">
        <f t="shared" si="366"/>
        <v>0</v>
      </c>
      <c r="KN47">
        <f t="shared" si="367"/>
        <v>0</v>
      </c>
      <c r="KO47">
        <f t="shared" si="368"/>
        <v>0</v>
      </c>
      <c r="KP47">
        <f t="shared" si="369"/>
        <v>0</v>
      </c>
      <c r="KQ47">
        <f t="shared" si="370"/>
        <v>0</v>
      </c>
      <c r="KR47">
        <f t="shared" si="371"/>
        <v>0</v>
      </c>
      <c r="KS47">
        <f t="shared" si="372"/>
        <v>0</v>
      </c>
      <c r="KT47">
        <f t="shared" si="373"/>
        <v>0</v>
      </c>
      <c r="KU47">
        <f t="shared" si="374"/>
        <v>0</v>
      </c>
      <c r="KV47">
        <f t="shared" si="375"/>
        <v>0</v>
      </c>
      <c r="KW47">
        <f t="shared" si="376"/>
        <v>0</v>
      </c>
      <c r="KX47">
        <f t="shared" si="377"/>
        <v>0</v>
      </c>
      <c r="KY47">
        <f t="shared" si="378"/>
        <v>0</v>
      </c>
      <c r="KZ47">
        <f t="shared" si="379"/>
        <v>0</v>
      </c>
      <c r="LA47">
        <f t="shared" si="380"/>
        <v>0</v>
      </c>
      <c r="LB47">
        <f t="shared" si="381"/>
        <v>0</v>
      </c>
      <c r="LC47">
        <f t="shared" si="382"/>
        <v>0</v>
      </c>
      <c r="LD47">
        <f t="shared" si="383"/>
        <v>0</v>
      </c>
      <c r="LE47">
        <f t="shared" si="384"/>
        <v>0</v>
      </c>
      <c r="LF47">
        <f t="shared" si="385"/>
        <v>0</v>
      </c>
      <c r="LG47">
        <f t="shared" si="386"/>
        <v>0</v>
      </c>
      <c r="LH47">
        <f t="shared" si="387"/>
        <v>0</v>
      </c>
      <c r="LI47">
        <f t="shared" si="388"/>
        <v>0</v>
      </c>
      <c r="LJ47">
        <f t="shared" si="389"/>
        <v>0</v>
      </c>
      <c r="LK47">
        <f t="shared" si="390"/>
        <v>0</v>
      </c>
      <c r="LL47">
        <f t="shared" si="391"/>
        <v>0</v>
      </c>
      <c r="LN47">
        <f t="shared" si="392"/>
        <v>1</v>
      </c>
      <c r="LQ47">
        <f t="shared" ref="LQ47:LR47" si="748">COUNTIFS($NG48:$NL57,NG57)</f>
        <v>1</v>
      </c>
      <c r="LR47">
        <f t="shared" si="748"/>
        <v>1</v>
      </c>
      <c r="LS47">
        <f t="shared" si="466"/>
        <v>1</v>
      </c>
      <c r="LT47">
        <f t="shared" si="467"/>
        <v>1</v>
      </c>
      <c r="LU47">
        <f t="shared" si="692"/>
        <v>1</v>
      </c>
      <c r="LV47">
        <f t="shared" si="394"/>
        <v>1</v>
      </c>
      <c r="LX47" s="5">
        <f t="shared" ref="LX47:MC47" si="749">COUNTIFS($NG47:$NL56,NG57)</f>
        <v>0</v>
      </c>
      <c r="LY47" s="5">
        <f t="shared" si="749"/>
        <v>0</v>
      </c>
      <c r="LZ47" s="5">
        <f t="shared" si="749"/>
        <v>0</v>
      </c>
      <c r="MA47" s="5">
        <f t="shared" si="749"/>
        <v>0</v>
      </c>
      <c r="MB47" s="5">
        <f t="shared" si="749"/>
        <v>0</v>
      </c>
      <c r="MC47" s="5">
        <f t="shared" si="749"/>
        <v>0</v>
      </c>
      <c r="MD47" s="5"/>
      <c r="ME47" s="5">
        <f t="shared" si="395"/>
        <v>0</v>
      </c>
      <c r="MF47" s="5">
        <f t="shared" si="396"/>
        <v>0</v>
      </c>
      <c r="MG47" s="5">
        <f t="shared" si="469"/>
        <v>0</v>
      </c>
      <c r="MH47" s="5">
        <f t="shared" si="470"/>
        <v>0</v>
      </c>
      <c r="MI47" s="5">
        <f t="shared" si="397"/>
        <v>0</v>
      </c>
      <c r="MJ47" s="5">
        <f t="shared" si="398"/>
        <v>0</v>
      </c>
      <c r="MK47" s="5"/>
      <c r="ML47" s="20">
        <f t="shared" si="471"/>
        <v>0</v>
      </c>
      <c r="MN47" s="4">
        <f t="shared" si="499"/>
        <v>0</v>
      </c>
      <c r="MO47" s="4">
        <f t="shared" si="500"/>
        <v>0</v>
      </c>
      <c r="MP47" s="4">
        <f t="shared" si="501"/>
        <v>0</v>
      </c>
      <c r="MQ47" s="4">
        <f t="shared" si="502"/>
        <v>0</v>
      </c>
      <c r="MR47" s="4">
        <f t="shared" si="503"/>
        <v>0</v>
      </c>
      <c r="MS47" s="4">
        <f t="shared" si="504"/>
        <v>0</v>
      </c>
      <c r="MU47">
        <f t="shared" si="683"/>
        <v>1</v>
      </c>
      <c r="MV47">
        <f t="shared" si="684"/>
        <v>1</v>
      </c>
      <c r="MW47">
        <f t="shared" si="672"/>
        <v>1</v>
      </c>
      <c r="MX47">
        <f t="shared" si="685"/>
        <v>1</v>
      </c>
      <c r="MY47">
        <f t="shared" si="686"/>
        <v>1</v>
      </c>
      <c r="MZ47">
        <f t="shared" si="687"/>
        <v>1</v>
      </c>
      <c r="NA47">
        <f t="shared" si="402"/>
        <v>6</v>
      </c>
      <c r="NB47">
        <f t="shared" si="403"/>
        <v>6</v>
      </c>
      <c r="NC47">
        <f t="shared" si="404"/>
        <v>0</v>
      </c>
      <c r="ND47">
        <f t="shared" si="405"/>
        <v>47</v>
      </c>
      <c r="NE47">
        <f>COUNTIFS(RN$2:RN$206,ND47)</f>
        <v>0</v>
      </c>
      <c r="NG47" s="4">
        <v>3</v>
      </c>
      <c r="NH47" s="4">
        <v>6</v>
      </c>
      <c r="NI47" s="4">
        <v>30</v>
      </c>
      <c r="NJ47" s="4">
        <v>41</v>
      </c>
      <c r="NK47" s="4">
        <v>45</v>
      </c>
      <c r="NL47" s="4">
        <v>56</v>
      </c>
      <c r="NM47" s="4"/>
      <c r="NN47" s="1">
        <f t="shared" si="406"/>
        <v>1</v>
      </c>
      <c r="NO47" s="1">
        <f t="shared" si="407"/>
        <v>1</v>
      </c>
      <c r="NP47" s="30">
        <f t="shared" si="408"/>
        <v>2</v>
      </c>
      <c r="NQ47" s="4"/>
      <c r="NR47" s="1">
        <f t="shared" si="409"/>
        <v>3</v>
      </c>
      <c r="NS47" s="1">
        <f t="shared" si="410"/>
        <v>24</v>
      </c>
      <c r="NT47" s="1">
        <f t="shared" si="411"/>
        <v>11</v>
      </c>
      <c r="NU47" s="1">
        <f t="shared" si="412"/>
        <v>4</v>
      </c>
      <c r="NV47" s="1">
        <f t="shared" si="413"/>
        <v>11</v>
      </c>
      <c r="NW47" s="1"/>
      <c r="NX47" s="1">
        <f t="shared" si="414"/>
        <v>4</v>
      </c>
      <c r="NY47" s="1"/>
      <c r="NZ47" s="1">
        <f t="shared" si="415"/>
        <v>1</v>
      </c>
      <c r="OA47" s="1">
        <f t="shared" si="255"/>
        <v>1</v>
      </c>
      <c r="OB47" s="1">
        <f t="shared" si="256"/>
        <v>4</v>
      </c>
      <c r="OC47" s="1">
        <f t="shared" si="257"/>
        <v>5</v>
      </c>
      <c r="OD47" s="1">
        <f t="shared" si="258"/>
        <v>5</v>
      </c>
      <c r="OE47" s="1">
        <f t="shared" si="259"/>
        <v>6</v>
      </c>
      <c r="OF47" s="1"/>
      <c r="OG47" s="1">
        <f t="shared" si="631"/>
        <v>4</v>
      </c>
      <c r="OH47" s="1"/>
      <c r="OI47" s="1">
        <f t="shared" si="474"/>
        <v>0</v>
      </c>
      <c r="OJ47" s="1">
        <f t="shared" si="417"/>
        <v>7</v>
      </c>
      <c r="OK47" s="1">
        <f t="shared" si="418"/>
        <v>6</v>
      </c>
      <c r="OL47" s="1">
        <f t="shared" si="419"/>
        <v>1</v>
      </c>
      <c r="OM47" s="1">
        <f t="shared" si="420"/>
        <v>6</v>
      </c>
      <c r="ON47" s="1">
        <f t="shared" si="421"/>
        <v>1</v>
      </c>
      <c r="OO47" s="1"/>
      <c r="OP47" s="1">
        <f t="shared" si="621"/>
        <v>1</v>
      </c>
      <c r="OQ47" s="1">
        <f t="shared" si="622"/>
        <v>5</v>
      </c>
      <c r="OR47" s="1">
        <f>IF(OP47&gt;0,SUMPRODUCT(1/COUNTIF(OI47:ON47,OI47:ON47))-1,SUMPRODUCT(1/COUNTIF(OI47:ON47,OI47:ON47)))</f>
        <v>3</v>
      </c>
      <c r="OS47" s="32">
        <f t="shared" si="624"/>
        <v>5</v>
      </c>
      <c r="OT47" s="1">
        <f t="shared" si="625"/>
        <v>-2</v>
      </c>
      <c r="OU47" s="1">
        <f t="shared" si="426"/>
        <v>0</v>
      </c>
      <c r="OV47" s="19">
        <f>SUMPRODUCT(1/COUNTIF(OI47:ON47,OI47:ON47))</f>
        <v>4</v>
      </c>
      <c r="OW47" s="1"/>
      <c r="OX47" s="19">
        <f t="shared" si="636"/>
        <v>5</v>
      </c>
      <c r="OY47" s="1">
        <f t="shared" si="637"/>
        <v>3</v>
      </c>
      <c r="OZ47" s="1"/>
      <c r="PA47" s="1">
        <f t="shared" si="674"/>
        <v>5</v>
      </c>
      <c r="PB47" s="1"/>
      <c r="PC47" s="1"/>
      <c r="PD47" s="19">
        <f>IF(6-PA47&gt;1,OV47-1,PA47)</f>
        <v>5</v>
      </c>
      <c r="PE47" s="1"/>
      <c r="PF47" s="24">
        <f>PD47-OX47</f>
        <v>0</v>
      </c>
      <c r="PH47" s="4"/>
      <c r="PI47" s="1">
        <f t="shared" si="476"/>
        <v>0</v>
      </c>
      <c r="PJ47" s="19">
        <f t="shared" si="265"/>
        <v>0</v>
      </c>
      <c r="PK47" s="1">
        <f t="shared" si="429"/>
        <v>7</v>
      </c>
      <c r="PL47" s="19">
        <f t="shared" si="266"/>
        <v>1</v>
      </c>
      <c r="PM47" s="1">
        <f t="shared" si="477"/>
        <v>6</v>
      </c>
      <c r="PN47" s="19">
        <f t="shared" si="267"/>
        <v>1</v>
      </c>
      <c r="PO47" s="1">
        <f t="shared" si="430"/>
        <v>1</v>
      </c>
      <c r="PP47" s="19">
        <f t="shared" si="268"/>
        <v>2</v>
      </c>
      <c r="PQ47" s="1">
        <f t="shared" si="431"/>
        <v>6</v>
      </c>
      <c r="PR47" s="19">
        <f t="shared" si="269"/>
        <v>2</v>
      </c>
      <c r="PS47" s="1">
        <f t="shared" si="432"/>
        <v>1</v>
      </c>
      <c r="PT47" s="19">
        <f t="shared" si="270"/>
        <v>1</v>
      </c>
      <c r="PV47" s="1">
        <f t="shared" si="271"/>
        <v>100</v>
      </c>
      <c r="PW47" s="1">
        <f t="shared" si="272"/>
        <v>100</v>
      </c>
      <c r="PX47" s="1">
        <f t="shared" si="273"/>
        <v>100</v>
      </c>
      <c r="PY47" s="1">
        <f t="shared" si="274"/>
        <v>100</v>
      </c>
      <c r="PZ47" s="1">
        <f t="shared" si="275"/>
        <v>100</v>
      </c>
      <c r="QA47" s="1">
        <f t="shared" si="276"/>
        <v>100</v>
      </c>
      <c r="QB47" s="1"/>
      <c r="QC47" s="1">
        <f t="shared" si="277"/>
        <v>100</v>
      </c>
      <c r="QD47" s="1">
        <f t="shared" si="278"/>
        <v>7</v>
      </c>
      <c r="QE47" s="1">
        <f t="shared" si="279"/>
        <v>100</v>
      </c>
      <c r="QF47" s="1">
        <f t="shared" si="280"/>
        <v>100</v>
      </c>
      <c r="QG47" s="1">
        <f t="shared" si="281"/>
        <v>100</v>
      </c>
      <c r="QH47" s="1">
        <f t="shared" si="282"/>
        <v>100</v>
      </c>
      <c r="QI47" s="1"/>
      <c r="QJ47" s="1">
        <f t="shared" si="283"/>
        <v>100</v>
      </c>
      <c r="QK47" s="1">
        <f t="shared" si="284"/>
        <v>100</v>
      </c>
      <c r="QL47" s="1">
        <f t="shared" si="285"/>
        <v>100</v>
      </c>
      <c r="QM47" s="1">
        <f t="shared" si="286"/>
        <v>6</v>
      </c>
      <c r="QN47" s="1">
        <f t="shared" si="287"/>
        <v>100</v>
      </c>
      <c r="QO47" s="1">
        <f t="shared" si="288"/>
        <v>100</v>
      </c>
      <c r="QP47" s="1"/>
      <c r="QQ47" s="1">
        <f t="shared" si="289"/>
        <v>100</v>
      </c>
      <c r="QR47" s="1">
        <f t="shared" si="290"/>
        <v>100</v>
      </c>
      <c r="QS47" s="1">
        <f t="shared" si="291"/>
        <v>100</v>
      </c>
      <c r="QT47" s="1">
        <f t="shared" si="292"/>
        <v>1</v>
      </c>
      <c r="QU47" s="1">
        <f t="shared" si="293"/>
        <v>6</v>
      </c>
      <c r="QV47" s="1">
        <f t="shared" si="294"/>
        <v>100</v>
      </c>
      <c r="QW47" s="1"/>
      <c r="QX47" s="1">
        <f t="shared" si="295"/>
        <v>100</v>
      </c>
      <c r="QY47" s="1">
        <f t="shared" si="296"/>
        <v>100</v>
      </c>
      <c r="QZ47" s="1">
        <f t="shared" si="297"/>
        <v>100</v>
      </c>
      <c r="RA47" s="1">
        <f t="shared" si="298"/>
        <v>8</v>
      </c>
      <c r="RB47" s="1">
        <f t="shared" si="299"/>
        <v>100</v>
      </c>
      <c r="RC47" s="1">
        <f t="shared" si="300"/>
        <v>6</v>
      </c>
      <c r="RD47" s="1"/>
      <c r="RE47" s="1">
        <f t="shared" si="301"/>
        <v>100</v>
      </c>
      <c r="RF47" s="1">
        <f t="shared" si="302"/>
        <v>100</v>
      </c>
      <c r="RG47" s="1">
        <f t="shared" si="303"/>
        <v>100</v>
      </c>
      <c r="RH47" s="1">
        <f t="shared" si="304"/>
        <v>100</v>
      </c>
      <c r="RI47" s="1">
        <f t="shared" si="305"/>
        <v>1</v>
      </c>
      <c r="RJ47" s="1">
        <f t="shared" si="306"/>
        <v>100</v>
      </c>
      <c r="RK47" s="4"/>
      <c r="RL47">
        <f>SUM(IF(FREQUENCY(NG48:NL56,NG48:NL56)&gt;0,1))</f>
        <v>36</v>
      </c>
      <c r="RM47">
        <f t="shared" si="677"/>
        <v>23</v>
      </c>
      <c r="RN47">
        <f t="shared" si="659"/>
        <v>22</v>
      </c>
      <c r="RO47">
        <f t="shared" ref="RO47:TU47" si="750">IF(COUNTIFS($NG47:$NL56,RO$1),"x",RO$1)</f>
        <v>1</v>
      </c>
      <c r="RP47" t="str">
        <f t="shared" si="750"/>
        <v>x</v>
      </c>
      <c r="RQ47" t="str">
        <f t="shared" si="750"/>
        <v>x</v>
      </c>
      <c r="RR47" t="str">
        <f t="shared" si="750"/>
        <v>x</v>
      </c>
      <c r="RS47" t="str">
        <f t="shared" si="750"/>
        <v>x</v>
      </c>
      <c r="RT47" t="str">
        <f t="shared" si="750"/>
        <v>x</v>
      </c>
      <c r="RU47">
        <f t="shared" si="750"/>
        <v>7</v>
      </c>
      <c r="RV47" t="str">
        <f t="shared" si="750"/>
        <v>x</v>
      </c>
      <c r="RW47">
        <f t="shared" si="750"/>
        <v>9</v>
      </c>
      <c r="RX47">
        <f t="shared" si="750"/>
        <v>10</v>
      </c>
      <c r="RY47" t="str">
        <f t="shared" si="750"/>
        <v>x</v>
      </c>
      <c r="RZ47" t="str">
        <f t="shared" si="750"/>
        <v>x</v>
      </c>
      <c r="SA47">
        <f t="shared" si="750"/>
        <v>13</v>
      </c>
      <c r="SB47">
        <f t="shared" si="750"/>
        <v>14</v>
      </c>
      <c r="SC47" t="str">
        <f t="shared" si="750"/>
        <v>x</v>
      </c>
      <c r="SD47" t="str">
        <f t="shared" si="750"/>
        <v>x</v>
      </c>
      <c r="SE47">
        <f t="shared" si="750"/>
        <v>17</v>
      </c>
      <c r="SF47">
        <f t="shared" si="750"/>
        <v>18</v>
      </c>
      <c r="SG47" t="str">
        <f t="shared" si="750"/>
        <v>x</v>
      </c>
      <c r="SH47">
        <f t="shared" si="750"/>
        <v>20</v>
      </c>
      <c r="SI47" t="str">
        <f t="shared" si="750"/>
        <v>x</v>
      </c>
      <c r="SJ47" t="str">
        <f t="shared" si="750"/>
        <v>x</v>
      </c>
      <c r="SK47" t="str">
        <f t="shared" si="750"/>
        <v>x</v>
      </c>
      <c r="SL47" t="str">
        <f t="shared" si="750"/>
        <v>x</v>
      </c>
      <c r="SM47">
        <f t="shared" si="750"/>
        <v>25</v>
      </c>
      <c r="SN47">
        <f t="shared" si="750"/>
        <v>26</v>
      </c>
      <c r="SO47">
        <f t="shared" si="750"/>
        <v>27</v>
      </c>
      <c r="SP47" t="str">
        <f t="shared" si="750"/>
        <v>x</v>
      </c>
      <c r="SQ47" t="str">
        <f t="shared" si="750"/>
        <v>x</v>
      </c>
      <c r="SR47" t="str">
        <f t="shared" si="750"/>
        <v>x</v>
      </c>
      <c r="SS47" t="str">
        <f t="shared" si="750"/>
        <v>x</v>
      </c>
      <c r="ST47">
        <f t="shared" si="750"/>
        <v>32</v>
      </c>
      <c r="SU47">
        <f t="shared" si="750"/>
        <v>33</v>
      </c>
      <c r="SV47" t="str">
        <f t="shared" si="750"/>
        <v>x</v>
      </c>
      <c r="SW47" t="str">
        <f t="shared" si="750"/>
        <v>x</v>
      </c>
      <c r="SX47">
        <f t="shared" si="750"/>
        <v>36</v>
      </c>
      <c r="SY47" t="str">
        <f t="shared" si="750"/>
        <v>x</v>
      </c>
      <c r="SZ47" t="str">
        <f t="shared" si="750"/>
        <v>x</v>
      </c>
      <c r="TA47" t="str">
        <f t="shared" si="750"/>
        <v>x</v>
      </c>
      <c r="TB47">
        <f t="shared" si="750"/>
        <v>40</v>
      </c>
      <c r="TC47" t="str">
        <f t="shared" si="750"/>
        <v>x</v>
      </c>
      <c r="TD47">
        <f t="shared" si="750"/>
        <v>42</v>
      </c>
      <c r="TE47">
        <f t="shared" si="750"/>
        <v>43</v>
      </c>
      <c r="TF47">
        <f t="shared" si="750"/>
        <v>44</v>
      </c>
      <c r="TG47" t="str">
        <f t="shared" si="750"/>
        <v>x</v>
      </c>
      <c r="TH47" t="str">
        <f t="shared" si="750"/>
        <v>x</v>
      </c>
      <c r="TI47" t="str">
        <f t="shared" si="750"/>
        <v>x</v>
      </c>
      <c r="TJ47" t="str">
        <f t="shared" si="750"/>
        <v>x</v>
      </c>
      <c r="TK47">
        <f t="shared" si="750"/>
        <v>49</v>
      </c>
      <c r="TL47" t="str">
        <f t="shared" si="750"/>
        <v>x</v>
      </c>
      <c r="TM47" t="str">
        <f t="shared" si="750"/>
        <v>x</v>
      </c>
      <c r="TN47" t="str">
        <f t="shared" si="750"/>
        <v>x</v>
      </c>
      <c r="TO47" t="str">
        <f t="shared" si="750"/>
        <v>x</v>
      </c>
      <c r="TP47">
        <f t="shared" si="750"/>
        <v>54</v>
      </c>
      <c r="TQ47" t="str">
        <f t="shared" si="750"/>
        <v>x</v>
      </c>
      <c r="TR47" t="str">
        <f t="shared" si="750"/>
        <v>x</v>
      </c>
      <c r="TS47">
        <f t="shared" si="750"/>
        <v>57</v>
      </c>
      <c r="TT47" t="str">
        <f t="shared" si="750"/>
        <v>x</v>
      </c>
      <c r="TU47" t="str">
        <f t="shared" si="750"/>
        <v>x</v>
      </c>
      <c r="TV47">
        <f t="shared" si="436"/>
        <v>23</v>
      </c>
      <c r="TW47">
        <f t="shared" ref="TW47:WC47" si="751">IF(COUNTIFS($NG47:$NL55,TW$1),"x",TW$1)</f>
        <v>1</v>
      </c>
      <c r="TX47" t="str">
        <f t="shared" si="751"/>
        <v>x</v>
      </c>
      <c r="TY47" t="str">
        <f t="shared" si="751"/>
        <v>x</v>
      </c>
      <c r="TZ47" t="str">
        <f t="shared" si="751"/>
        <v>x</v>
      </c>
      <c r="UA47" t="str">
        <f t="shared" si="751"/>
        <v>x</v>
      </c>
      <c r="UB47" t="str">
        <f t="shared" si="751"/>
        <v>x</v>
      </c>
      <c r="UC47">
        <f t="shared" si="751"/>
        <v>7</v>
      </c>
      <c r="UD47">
        <f t="shared" si="751"/>
        <v>8</v>
      </c>
      <c r="UE47">
        <f t="shared" si="751"/>
        <v>9</v>
      </c>
      <c r="UF47">
        <f t="shared" si="751"/>
        <v>10</v>
      </c>
      <c r="UG47" t="str">
        <f t="shared" si="751"/>
        <v>x</v>
      </c>
      <c r="UH47" t="str">
        <f t="shared" si="751"/>
        <v>x</v>
      </c>
      <c r="UI47">
        <f t="shared" si="751"/>
        <v>13</v>
      </c>
      <c r="UJ47">
        <f t="shared" si="751"/>
        <v>14</v>
      </c>
      <c r="UK47" t="str">
        <f t="shared" si="751"/>
        <v>x</v>
      </c>
      <c r="UL47" t="str">
        <f t="shared" si="751"/>
        <v>x</v>
      </c>
      <c r="UM47">
        <f t="shared" si="751"/>
        <v>17</v>
      </c>
      <c r="UN47">
        <f t="shared" si="751"/>
        <v>18</v>
      </c>
      <c r="UO47" t="str">
        <f t="shared" si="751"/>
        <v>x</v>
      </c>
      <c r="UP47">
        <f t="shared" si="751"/>
        <v>20</v>
      </c>
      <c r="UQ47" t="str">
        <f t="shared" si="751"/>
        <v>x</v>
      </c>
      <c r="UR47" t="str">
        <f t="shared" si="751"/>
        <v>x</v>
      </c>
      <c r="US47" t="str">
        <f t="shared" si="751"/>
        <v>x</v>
      </c>
      <c r="UT47" t="str">
        <f t="shared" si="751"/>
        <v>x</v>
      </c>
      <c r="UU47">
        <f t="shared" si="751"/>
        <v>25</v>
      </c>
      <c r="UV47">
        <f t="shared" si="751"/>
        <v>26</v>
      </c>
      <c r="UW47">
        <f t="shared" si="751"/>
        <v>27</v>
      </c>
      <c r="UX47" t="str">
        <f t="shared" si="751"/>
        <v>x</v>
      </c>
      <c r="UY47" t="str">
        <f t="shared" si="751"/>
        <v>x</v>
      </c>
      <c r="UZ47" t="str">
        <f t="shared" si="751"/>
        <v>x</v>
      </c>
      <c r="VA47" t="str">
        <f t="shared" si="751"/>
        <v>x</v>
      </c>
      <c r="VB47">
        <f t="shared" si="751"/>
        <v>32</v>
      </c>
      <c r="VC47">
        <f t="shared" si="751"/>
        <v>33</v>
      </c>
      <c r="VD47" t="str">
        <f t="shared" si="751"/>
        <v>x</v>
      </c>
      <c r="VE47" t="str">
        <f t="shared" si="751"/>
        <v>x</v>
      </c>
      <c r="VF47">
        <f t="shared" si="751"/>
        <v>36</v>
      </c>
      <c r="VG47" t="str">
        <f t="shared" si="751"/>
        <v>x</v>
      </c>
      <c r="VH47" t="str">
        <f t="shared" si="751"/>
        <v>x</v>
      </c>
      <c r="VI47" t="str">
        <f t="shared" si="751"/>
        <v>x</v>
      </c>
      <c r="VJ47">
        <f t="shared" si="751"/>
        <v>40</v>
      </c>
      <c r="VK47" t="str">
        <f t="shared" si="751"/>
        <v>x</v>
      </c>
      <c r="VL47">
        <f t="shared" si="751"/>
        <v>42</v>
      </c>
      <c r="VM47">
        <f t="shared" si="751"/>
        <v>43</v>
      </c>
      <c r="VN47">
        <f t="shared" si="751"/>
        <v>44</v>
      </c>
      <c r="VO47" t="str">
        <f t="shared" si="751"/>
        <v>x</v>
      </c>
      <c r="VP47" t="str">
        <f t="shared" si="751"/>
        <v>x</v>
      </c>
      <c r="VQ47" t="str">
        <f t="shared" si="751"/>
        <v>x</v>
      </c>
      <c r="VR47" t="str">
        <f t="shared" si="751"/>
        <v>x</v>
      </c>
      <c r="VS47">
        <f t="shared" si="751"/>
        <v>49</v>
      </c>
      <c r="VT47" t="str">
        <f t="shared" si="751"/>
        <v>x</v>
      </c>
      <c r="VU47" t="str">
        <f t="shared" si="751"/>
        <v>x</v>
      </c>
      <c r="VV47" t="str">
        <f t="shared" si="751"/>
        <v>x</v>
      </c>
      <c r="VW47" t="str">
        <f t="shared" si="751"/>
        <v>x</v>
      </c>
      <c r="VX47">
        <f t="shared" si="751"/>
        <v>54</v>
      </c>
      <c r="VY47" t="str">
        <f t="shared" si="751"/>
        <v>x</v>
      </c>
      <c r="VZ47" t="str">
        <f t="shared" si="751"/>
        <v>x</v>
      </c>
      <c r="WA47">
        <f t="shared" si="751"/>
        <v>57</v>
      </c>
      <c r="WB47" t="str">
        <f t="shared" si="751"/>
        <v>x</v>
      </c>
      <c r="WC47" t="str">
        <f t="shared" si="751"/>
        <v>x</v>
      </c>
      <c r="WE47">
        <f>COUNTIFS(NG47:NL47,"&lt;10")</f>
        <v>2</v>
      </c>
      <c r="WF47">
        <f t="shared" si="438"/>
        <v>0</v>
      </c>
      <c r="WG47">
        <f t="shared" si="309"/>
        <v>0</v>
      </c>
      <c r="WH47">
        <f t="shared" si="310"/>
        <v>1</v>
      </c>
      <c r="WI47">
        <f t="shared" si="311"/>
        <v>2</v>
      </c>
      <c r="WJ47">
        <f t="shared" si="312"/>
        <v>1</v>
      </c>
      <c r="WL47" s="1">
        <f t="shared" si="439"/>
        <v>0</v>
      </c>
      <c r="WM47" s="1">
        <f t="shared" si="440"/>
        <v>7</v>
      </c>
      <c r="WN47" s="1">
        <f t="shared" si="441"/>
        <v>6</v>
      </c>
      <c r="WO47" s="1">
        <f t="shared" si="442"/>
        <v>1</v>
      </c>
      <c r="WP47" s="1">
        <f t="shared" si="443"/>
        <v>6</v>
      </c>
      <c r="WQ47" s="1">
        <f t="shared" si="444"/>
        <v>1</v>
      </c>
      <c r="WS47">
        <f t="shared" si="445"/>
        <v>100</v>
      </c>
      <c r="WT47">
        <f t="shared" si="446"/>
        <v>7</v>
      </c>
      <c r="WU47">
        <f t="shared" si="447"/>
        <v>6</v>
      </c>
      <c r="WV47">
        <f t="shared" si="448"/>
        <v>1</v>
      </c>
      <c r="WW47">
        <f t="shared" si="449"/>
        <v>6</v>
      </c>
      <c r="WX47">
        <f t="shared" si="450"/>
        <v>1</v>
      </c>
      <c r="WZ47" s="4">
        <f t="shared" si="451"/>
        <v>1</v>
      </c>
      <c r="XB47" s="3">
        <f t="shared" si="452"/>
        <v>7</v>
      </c>
      <c r="XD47" s="3">
        <f t="shared" si="453"/>
        <v>2</v>
      </c>
      <c r="XE47" s="4">
        <f t="shared" si="454"/>
        <v>5</v>
      </c>
      <c r="XG47" s="4">
        <f t="shared" si="455"/>
        <v>0.4</v>
      </c>
      <c r="XI47" s="4">
        <v>0.5</v>
      </c>
      <c r="XK47">
        <f t="shared" si="456"/>
        <v>3</v>
      </c>
      <c r="XM47">
        <f t="shared" si="482"/>
        <v>1</v>
      </c>
      <c r="XN47">
        <f t="shared" si="457"/>
        <v>0</v>
      </c>
      <c r="XO47" s="1">
        <f t="shared" si="458"/>
        <v>3</v>
      </c>
      <c r="XP47">
        <f t="shared" si="459"/>
        <v>0</v>
      </c>
      <c r="XR47">
        <f t="shared" si="460"/>
        <v>0</v>
      </c>
    </row>
    <row r="48" spans="4:642">
      <c r="D48" s="4">
        <f t="shared" si="118"/>
        <v>0</v>
      </c>
      <c r="E48" s="4">
        <f t="shared" si="119"/>
        <v>0</v>
      </c>
      <c r="F48" s="4">
        <f t="shared" si="120"/>
        <v>0</v>
      </c>
      <c r="G48" s="4">
        <f t="shared" si="121"/>
        <v>0</v>
      </c>
      <c r="H48" s="4">
        <f t="shared" si="122"/>
        <v>0</v>
      </c>
      <c r="I48" s="4">
        <f t="shared" si="123"/>
        <v>0</v>
      </c>
      <c r="J48" s="4">
        <f t="shared" si="124"/>
        <v>0</v>
      </c>
      <c r="K48" s="4">
        <f t="shared" si="125"/>
        <v>0</v>
      </c>
      <c r="L48" s="4">
        <f t="shared" si="126"/>
        <v>0</v>
      </c>
      <c r="M48" s="4">
        <f t="shared" si="314"/>
        <v>0</v>
      </c>
      <c r="N48" s="4">
        <f t="shared" si="127"/>
        <v>0</v>
      </c>
      <c r="O48" s="4">
        <f t="shared" si="128"/>
        <v>21</v>
      </c>
      <c r="P48" s="4">
        <f t="shared" si="129"/>
        <v>0</v>
      </c>
      <c r="Q48" s="4">
        <f t="shared" si="130"/>
        <v>0</v>
      </c>
      <c r="R48" s="4">
        <f t="shared" si="131"/>
        <v>0</v>
      </c>
      <c r="S48" s="4">
        <f t="shared" si="132"/>
        <v>0</v>
      </c>
      <c r="T48" s="4">
        <f t="shared" si="133"/>
        <v>0</v>
      </c>
      <c r="U48" s="4">
        <f t="shared" si="134"/>
        <v>0</v>
      </c>
      <c r="V48" s="4">
        <f t="shared" si="135"/>
        <v>20</v>
      </c>
      <c r="W48" s="4">
        <f t="shared" si="136"/>
        <v>0</v>
      </c>
      <c r="X48" s="4">
        <f t="shared" si="137"/>
        <v>0</v>
      </c>
      <c r="Y48" s="4">
        <f t="shared" si="138"/>
        <v>0</v>
      </c>
      <c r="Z48" s="4">
        <f t="shared" si="139"/>
        <v>0</v>
      </c>
      <c r="AA48" s="4">
        <f t="shared" si="140"/>
        <v>0</v>
      </c>
      <c r="AB48" s="4">
        <f t="shared" si="141"/>
        <v>0</v>
      </c>
      <c r="AC48" s="4">
        <f t="shared" si="142"/>
        <v>0</v>
      </c>
      <c r="AD48" s="4">
        <f t="shared" si="143"/>
        <v>0</v>
      </c>
      <c r="AE48" s="4">
        <f t="shared" si="144"/>
        <v>0</v>
      </c>
      <c r="AF48" s="4">
        <f t="shared" si="145"/>
        <v>0</v>
      </c>
      <c r="AG48" s="4">
        <f t="shared" si="146"/>
        <v>0</v>
      </c>
      <c r="AH48" s="4">
        <f t="shared" si="147"/>
        <v>0</v>
      </c>
      <c r="AI48" s="4">
        <f t="shared" si="148"/>
        <v>0</v>
      </c>
      <c r="AJ48" s="4">
        <f t="shared" si="149"/>
        <v>0</v>
      </c>
      <c r="AK48" s="4">
        <f t="shared" si="150"/>
        <v>0</v>
      </c>
      <c r="AL48" s="4">
        <f t="shared" si="151"/>
        <v>18</v>
      </c>
      <c r="AM48" s="4">
        <f t="shared" si="152"/>
        <v>0</v>
      </c>
      <c r="AN48" s="4">
        <f t="shared" si="153"/>
        <v>0</v>
      </c>
      <c r="AO48" s="4">
        <f t="shared" si="154"/>
        <v>0</v>
      </c>
      <c r="AP48" s="4">
        <f t="shared" si="155"/>
        <v>0</v>
      </c>
      <c r="AQ48" s="4">
        <f t="shared" si="156"/>
        <v>0</v>
      </c>
      <c r="AR48" s="4">
        <f t="shared" si="157"/>
        <v>18</v>
      </c>
      <c r="AS48" s="4">
        <f t="shared" si="158"/>
        <v>0</v>
      </c>
      <c r="AT48" s="4">
        <f t="shared" si="159"/>
        <v>0</v>
      </c>
      <c r="AU48" s="4">
        <f t="shared" si="160"/>
        <v>0</v>
      </c>
      <c r="AV48" s="4">
        <f t="shared" si="161"/>
        <v>0</v>
      </c>
      <c r="AW48" s="4">
        <f t="shared" si="162"/>
        <v>0</v>
      </c>
      <c r="AX48" s="4">
        <f t="shared" si="163"/>
        <v>0</v>
      </c>
      <c r="AY48" s="4">
        <f t="shared" si="164"/>
        <v>0</v>
      </c>
      <c r="AZ48" s="4">
        <f t="shared" si="165"/>
        <v>0</v>
      </c>
      <c r="BA48" s="4">
        <f t="shared" si="166"/>
        <v>0</v>
      </c>
      <c r="BB48" s="4">
        <f t="shared" si="167"/>
        <v>0</v>
      </c>
      <c r="BC48" s="4">
        <f t="shared" si="168"/>
        <v>0</v>
      </c>
      <c r="BD48" s="4">
        <f t="shared" si="169"/>
        <v>0</v>
      </c>
      <c r="BE48" s="4">
        <f t="shared" si="170"/>
        <v>0</v>
      </c>
      <c r="BF48" s="4">
        <f t="shared" si="171"/>
        <v>0</v>
      </c>
      <c r="BG48" s="4">
        <f t="shared" si="172"/>
        <v>13</v>
      </c>
      <c r="BH48" s="4">
        <f t="shared" si="173"/>
        <v>0</v>
      </c>
      <c r="BI48" s="4">
        <f t="shared" si="174"/>
        <v>20</v>
      </c>
      <c r="BJ48" s="4">
        <f t="shared" si="175"/>
        <v>0</v>
      </c>
      <c r="BK48" s="4">
        <f t="shared" si="315"/>
        <v>18.333333333333332</v>
      </c>
      <c r="BL48" s="4">
        <f t="shared" si="316"/>
        <v>16.16949152542373</v>
      </c>
      <c r="BM48" s="4">
        <f t="shared" si="317"/>
        <v>22.63728813559322</v>
      </c>
      <c r="BN48" s="4">
        <f t="shared" si="318"/>
        <v>9.7016949152542384</v>
      </c>
      <c r="BO48" s="4">
        <f t="shared" si="319"/>
        <v>16.16949152542373</v>
      </c>
      <c r="BP48" s="4">
        <f t="shared" si="320"/>
        <v>954</v>
      </c>
      <c r="BQ48" s="4">
        <f>COUNTIFS($NG48:$NL$206,EF$1)</f>
        <v>12</v>
      </c>
      <c r="BR48" s="4">
        <f>COUNTIFS($NG48:$NL$206,EG$1)</f>
        <v>21</v>
      </c>
      <c r="BS48" s="4">
        <f>COUNTIFS($NG48:$NL$206,EH$1)</f>
        <v>16</v>
      </c>
      <c r="BT48" s="4">
        <f>COUNTIFS($NG48:$NL$206,EI$1)</f>
        <v>18</v>
      </c>
      <c r="BU48" s="4">
        <f>COUNTIFS($NG48:$NL$206,EJ$1)</f>
        <v>20</v>
      </c>
      <c r="BV48" s="4">
        <f>COUNTIFS($NG48:$NL$206,EK$1)</f>
        <v>15</v>
      </c>
      <c r="BW48" s="4">
        <f>COUNTIFS($NG48:$NL$206,EL$1)</f>
        <v>12</v>
      </c>
      <c r="BX48" s="4">
        <f>COUNTIFS($NG48:$NL$206,EM$1)</f>
        <v>14</v>
      </c>
      <c r="BY48" s="4">
        <f>COUNTIFS($NG48:$NL$206,EN$1)</f>
        <v>22</v>
      </c>
      <c r="BZ48" s="4">
        <f>COUNTIFS($NG48:$NL$206,EO$1)</f>
        <v>22</v>
      </c>
      <c r="CA48" s="4">
        <f>COUNTIFS($NG48:$NL$206,EP$1)</f>
        <v>21</v>
      </c>
      <c r="CB48" s="4">
        <f>COUNTIFS($NG48:$NL$206,EQ$1)</f>
        <v>21</v>
      </c>
      <c r="CC48" s="4">
        <f>COUNTIFS($NG48:$NL$206,ER$1)</f>
        <v>10</v>
      </c>
      <c r="CD48" s="4">
        <f>COUNTIFS($NG48:$NL$206,ES$1)</f>
        <v>14</v>
      </c>
      <c r="CE48" s="4">
        <f>COUNTIFS($NG48:$NL$206,ET$1)</f>
        <v>17</v>
      </c>
      <c r="CF48" s="4">
        <f>COUNTIFS($NG48:$NL$206,EU$1)</f>
        <v>14</v>
      </c>
      <c r="CG48" s="4">
        <f>COUNTIFS($NG48:$NL$206,EV$1)</f>
        <v>23</v>
      </c>
      <c r="CH48" s="4">
        <f>COUNTIFS($NG48:$NL$206,EW$1)</f>
        <v>11</v>
      </c>
      <c r="CI48" s="4">
        <f>COUNTIFS($NG48:$NL$206,EX$1)</f>
        <v>20</v>
      </c>
      <c r="CJ48" s="4">
        <f>COUNTIFS($NG48:$NL$206,EY$1)</f>
        <v>14</v>
      </c>
      <c r="CK48" s="4">
        <f>COUNTIFS($NG48:$NL$206,EZ$1)</f>
        <v>16</v>
      </c>
      <c r="CL48" s="4">
        <f>COUNTIFS($NG48:$NL$206,FA$1)</f>
        <v>18</v>
      </c>
      <c r="CM48" s="4">
        <f>COUNTIFS($NG48:$NL$206,FB$1)</f>
        <v>13</v>
      </c>
      <c r="CN48" s="4">
        <f>COUNTIFS($NG48:$NL$206,FC$1)</f>
        <v>10</v>
      </c>
      <c r="CO48" s="4">
        <f>COUNTIFS($NG48:$NL$206,FD$1)</f>
        <v>19</v>
      </c>
      <c r="CP48" s="4">
        <f>COUNTIFS($NG48:$NL$206,FE$1)</f>
        <v>13</v>
      </c>
      <c r="CQ48" s="4">
        <f>COUNTIFS($NG48:$NL$206,FF$1)</f>
        <v>22</v>
      </c>
      <c r="CR48" s="4">
        <f>COUNTIFS($NG48:$NL$206,FG$1)</f>
        <v>19</v>
      </c>
      <c r="CS48" s="4">
        <f>COUNTIFS($NG48:$NL$206,FH$1)</f>
        <v>18</v>
      </c>
      <c r="CT48" s="4">
        <f>COUNTIFS($NG48:$NL$206,FI$1)</f>
        <v>20</v>
      </c>
      <c r="CU48" s="4">
        <f>COUNTIFS($NG48:$NL$206,FJ$1)</f>
        <v>21</v>
      </c>
      <c r="CV48" s="4">
        <f>COUNTIFS($NG48:$NL$206,FK$1)</f>
        <v>11</v>
      </c>
      <c r="CW48" s="4">
        <f>COUNTIFS($NG48:$NL$206,FL$1)</f>
        <v>12</v>
      </c>
      <c r="CX48" s="4">
        <f>COUNTIFS($NG48:$NL$206,FM$1)</f>
        <v>17</v>
      </c>
      <c r="CY48" s="4">
        <f>COUNTIFS($NG48:$NL$206,FN$1)</f>
        <v>18</v>
      </c>
      <c r="CZ48" s="4">
        <f>COUNTIFS($NG48:$NL$206,FO$1)</f>
        <v>10</v>
      </c>
      <c r="DA48" s="4">
        <f>COUNTIFS($NG48:$NL$206,FP$1)</f>
        <v>14</v>
      </c>
      <c r="DB48" s="4">
        <f>COUNTIFS($NG48:$NL$206,FQ$1)</f>
        <v>14</v>
      </c>
      <c r="DC48" s="4">
        <f>COUNTIFS($NG48:$NL$206,FR$1)</f>
        <v>14</v>
      </c>
      <c r="DD48" s="4">
        <f>COUNTIFS($NG48:$NL$206,FS$1)</f>
        <v>11</v>
      </c>
      <c r="DE48" s="4">
        <f>COUNTIFS($NG48:$NL$206,FT$1)</f>
        <v>18</v>
      </c>
      <c r="DF48" s="4">
        <f>COUNTIFS($NG48:$NL$206,FU$1)</f>
        <v>16</v>
      </c>
      <c r="DG48" s="4">
        <f>COUNTIFS($NG48:$NL$206,FV$1)</f>
        <v>16</v>
      </c>
      <c r="DH48" s="4">
        <f>COUNTIFS($NG48:$NL$206,FW$1)</f>
        <v>18</v>
      </c>
      <c r="DI48" s="4">
        <f>COUNTIFS($NG48:$NL$206,FX$1)</f>
        <v>17</v>
      </c>
      <c r="DJ48" s="4">
        <f>COUNTIFS($NG48:$NL$206,FY$1)</f>
        <v>17</v>
      </c>
      <c r="DK48" s="4">
        <f>COUNTIFS($NG48:$NL$206,FZ$1)</f>
        <v>8</v>
      </c>
      <c r="DL48" s="4">
        <f>COUNTIFS($NG48:$NL$206,GA$1)</f>
        <v>15</v>
      </c>
      <c r="DM48" s="4">
        <f>COUNTIFS($NG48:$NL$206,GB$1)</f>
        <v>10</v>
      </c>
      <c r="DN48" s="4">
        <f>COUNTIFS($NG48:$NL$206,GC$1)</f>
        <v>22</v>
      </c>
      <c r="DO48" s="4">
        <f>COUNTIFS($NG48:$NL$206,GD$1)</f>
        <v>10</v>
      </c>
      <c r="DP48" s="4">
        <f>COUNTIFS($NG48:$NL$206,GE$1)</f>
        <v>22</v>
      </c>
      <c r="DQ48" s="4">
        <f>COUNTIFS($NG48:$NL$206,GF$1)</f>
        <v>14</v>
      </c>
      <c r="DR48" s="4">
        <f>COUNTIFS($NG48:$NL$206,GG$1)</f>
        <v>11</v>
      </c>
      <c r="DS48" s="4">
        <f>COUNTIFS($NG48:$NL$206,GH$1)</f>
        <v>21</v>
      </c>
      <c r="DT48" s="4">
        <f>COUNTIFS($NG48:$NL$206,GI$1)</f>
        <v>13</v>
      </c>
      <c r="DU48" s="4">
        <f>COUNTIFS($NG48:$NL$206,GJ$1)</f>
        <v>17</v>
      </c>
      <c r="DV48" s="4">
        <f>COUNTIFS($NG48:$NL$206,GK$1)</f>
        <v>20</v>
      </c>
      <c r="DW48" s="4">
        <f>COUNTIFS($NG48:$NL$206,GL$1)</f>
        <v>22</v>
      </c>
      <c r="DZ48" s="4">
        <f t="shared" si="550"/>
        <v>42</v>
      </c>
      <c r="EA48" s="4">
        <f t="shared" si="551"/>
        <v>26</v>
      </c>
      <c r="EB48" s="4">
        <f t="shared" si="552"/>
        <v>15</v>
      </c>
      <c r="EC48" s="4">
        <f t="shared" si="553"/>
        <v>0</v>
      </c>
      <c r="ED48" s="4">
        <f t="shared" si="554"/>
        <v>1</v>
      </c>
      <c r="EF48" s="4">
        <f t="shared" ref="EF48:GL48" si="752">COUNTIFS($NG48:$NL57,EF$1)</f>
        <v>0</v>
      </c>
      <c r="EG48" s="4">
        <f t="shared" si="752"/>
        <v>2</v>
      </c>
      <c r="EH48" s="4">
        <f t="shared" si="752"/>
        <v>0</v>
      </c>
      <c r="EI48" s="4">
        <f t="shared" si="752"/>
        <v>1</v>
      </c>
      <c r="EJ48" s="4">
        <f t="shared" si="752"/>
        <v>1</v>
      </c>
      <c r="EK48" s="4">
        <f t="shared" si="752"/>
        <v>1</v>
      </c>
      <c r="EL48" s="4">
        <f t="shared" si="752"/>
        <v>0</v>
      </c>
      <c r="EM48" s="4">
        <f t="shared" si="752"/>
        <v>1</v>
      </c>
      <c r="EN48" s="4">
        <f t="shared" si="752"/>
        <v>1</v>
      </c>
      <c r="EO48" s="4">
        <f t="shared" si="752"/>
        <v>0</v>
      </c>
      <c r="EP48" s="4">
        <f t="shared" si="752"/>
        <v>2</v>
      </c>
      <c r="EQ48" s="4">
        <f t="shared" si="752"/>
        <v>1</v>
      </c>
      <c r="ER48" s="4">
        <f t="shared" si="752"/>
        <v>0</v>
      </c>
      <c r="ES48" s="4">
        <f t="shared" si="752"/>
        <v>0</v>
      </c>
      <c r="ET48" s="4">
        <f t="shared" si="752"/>
        <v>2</v>
      </c>
      <c r="EU48" s="4">
        <f t="shared" si="752"/>
        <v>1</v>
      </c>
      <c r="EV48" s="4">
        <f t="shared" si="752"/>
        <v>1</v>
      </c>
      <c r="EW48" s="4">
        <f t="shared" si="752"/>
        <v>0</v>
      </c>
      <c r="EX48" s="4">
        <f t="shared" si="752"/>
        <v>2</v>
      </c>
      <c r="EY48" s="4">
        <f t="shared" si="752"/>
        <v>1</v>
      </c>
      <c r="EZ48" s="4">
        <f t="shared" si="752"/>
        <v>1</v>
      </c>
      <c r="FA48" s="4">
        <f t="shared" si="752"/>
        <v>1</v>
      </c>
      <c r="FB48" s="4">
        <f t="shared" si="752"/>
        <v>2</v>
      </c>
      <c r="FC48" s="4">
        <f t="shared" si="752"/>
        <v>2</v>
      </c>
      <c r="FD48" s="4">
        <f t="shared" si="752"/>
        <v>0</v>
      </c>
      <c r="FE48" s="4">
        <f t="shared" si="752"/>
        <v>0</v>
      </c>
      <c r="FF48" s="4">
        <f t="shared" si="752"/>
        <v>1</v>
      </c>
      <c r="FG48" s="4">
        <f t="shared" si="752"/>
        <v>2</v>
      </c>
      <c r="FH48" s="4">
        <f t="shared" si="752"/>
        <v>1</v>
      </c>
      <c r="FI48" s="4">
        <f t="shared" si="752"/>
        <v>1</v>
      </c>
      <c r="FJ48" s="4">
        <f t="shared" si="752"/>
        <v>1</v>
      </c>
      <c r="FK48" s="4">
        <f t="shared" si="752"/>
        <v>1</v>
      </c>
      <c r="FL48" s="4">
        <f t="shared" si="752"/>
        <v>0</v>
      </c>
      <c r="FM48" s="4">
        <f t="shared" si="752"/>
        <v>2</v>
      </c>
      <c r="FN48" s="4">
        <f t="shared" si="752"/>
        <v>2</v>
      </c>
      <c r="FO48" s="4">
        <f t="shared" si="752"/>
        <v>0</v>
      </c>
      <c r="FP48" s="4">
        <f t="shared" si="752"/>
        <v>2</v>
      </c>
      <c r="FQ48" s="4">
        <f t="shared" si="752"/>
        <v>1</v>
      </c>
      <c r="FR48" s="4">
        <f t="shared" si="752"/>
        <v>1</v>
      </c>
      <c r="FS48" s="4">
        <f t="shared" si="752"/>
        <v>0</v>
      </c>
      <c r="FT48" s="4">
        <f t="shared" si="752"/>
        <v>2</v>
      </c>
      <c r="FU48" s="4">
        <f t="shared" si="752"/>
        <v>1</v>
      </c>
      <c r="FV48" s="4">
        <f t="shared" si="752"/>
        <v>0</v>
      </c>
      <c r="FW48" s="4">
        <f t="shared" si="752"/>
        <v>0</v>
      </c>
      <c r="FX48" s="4">
        <f t="shared" si="752"/>
        <v>2</v>
      </c>
      <c r="FY48" s="4">
        <f t="shared" si="752"/>
        <v>1</v>
      </c>
      <c r="FZ48" s="4">
        <f t="shared" si="752"/>
        <v>2</v>
      </c>
      <c r="GA48" s="4">
        <f t="shared" si="752"/>
        <v>1</v>
      </c>
      <c r="GB48" s="4">
        <f t="shared" si="752"/>
        <v>0</v>
      </c>
      <c r="GC48" s="4">
        <f t="shared" si="752"/>
        <v>2</v>
      </c>
      <c r="GD48" s="4">
        <f t="shared" si="752"/>
        <v>1</v>
      </c>
      <c r="GE48" s="4">
        <f t="shared" si="752"/>
        <v>4</v>
      </c>
      <c r="GF48" s="4">
        <f t="shared" si="752"/>
        <v>1</v>
      </c>
      <c r="GG48" s="4">
        <f t="shared" si="752"/>
        <v>0</v>
      </c>
      <c r="GH48" s="4">
        <f t="shared" si="752"/>
        <v>1</v>
      </c>
      <c r="GI48" s="4">
        <f t="shared" si="752"/>
        <v>1</v>
      </c>
      <c r="GJ48" s="4">
        <f t="shared" si="752"/>
        <v>0</v>
      </c>
      <c r="GK48" s="4">
        <f t="shared" si="752"/>
        <v>2</v>
      </c>
      <c r="GL48" s="4">
        <f t="shared" si="752"/>
        <v>1</v>
      </c>
      <c r="GM48">
        <f t="shared" si="556"/>
        <v>60</v>
      </c>
      <c r="GO48">
        <f t="shared" si="326"/>
        <v>0</v>
      </c>
      <c r="GP48">
        <f t="shared" si="508"/>
        <v>0</v>
      </c>
      <c r="GQ48">
        <f t="shared" si="712"/>
        <v>0</v>
      </c>
      <c r="GR48">
        <f t="shared" si="510"/>
        <v>0</v>
      </c>
      <c r="GS48">
        <f t="shared" si="511"/>
        <v>0</v>
      </c>
      <c r="GT48">
        <f t="shared" si="512"/>
        <v>0</v>
      </c>
      <c r="GU48">
        <f t="shared" si="513"/>
        <v>0</v>
      </c>
      <c r="GV48" s="1">
        <f t="shared" si="329"/>
        <v>4</v>
      </c>
      <c r="GW48">
        <f t="shared" si="330"/>
        <v>0</v>
      </c>
      <c r="GX48">
        <f t="shared" si="181"/>
        <v>0</v>
      </c>
      <c r="GY48">
        <f t="shared" si="182"/>
        <v>1</v>
      </c>
      <c r="GZ48">
        <f t="shared" si="183"/>
        <v>0</v>
      </c>
      <c r="HA48">
        <f t="shared" si="184"/>
        <v>0</v>
      </c>
      <c r="HB48">
        <f t="shared" si="185"/>
        <v>0</v>
      </c>
      <c r="HC48">
        <f t="shared" si="186"/>
        <v>0</v>
      </c>
      <c r="HD48">
        <f t="shared" si="187"/>
        <v>0</v>
      </c>
      <c r="HE48">
        <f t="shared" si="188"/>
        <v>0</v>
      </c>
      <c r="HF48">
        <f t="shared" si="189"/>
        <v>0</v>
      </c>
      <c r="HG48">
        <f t="shared" si="190"/>
        <v>0</v>
      </c>
      <c r="HH48">
        <f t="shared" si="191"/>
        <v>0</v>
      </c>
      <c r="HI48">
        <f t="shared" si="192"/>
        <v>0</v>
      </c>
      <c r="HJ48">
        <f t="shared" si="193"/>
        <v>1</v>
      </c>
      <c r="HK48">
        <f t="shared" si="194"/>
        <v>0</v>
      </c>
      <c r="HL48">
        <f t="shared" si="195"/>
        <v>0</v>
      </c>
      <c r="HM48">
        <f t="shared" si="196"/>
        <v>0</v>
      </c>
      <c r="HN48">
        <f t="shared" si="197"/>
        <v>0</v>
      </c>
      <c r="HO48">
        <f t="shared" si="198"/>
        <v>0</v>
      </c>
      <c r="HP48">
        <f t="shared" si="199"/>
        <v>0</v>
      </c>
      <c r="HQ48">
        <f t="shared" si="200"/>
        <v>0</v>
      </c>
      <c r="HR48">
        <f t="shared" si="201"/>
        <v>0</v>
      </c>
      <c r="HS48">
        <f t="shared" si="202"/>
        <v>0</v>
      </c>
      <c r="HT48">
        <f t="shared" si="668"/>
        <v>0</v>
      </c>
      <c r="HU48">
        <f t="shared" si="204"/>
        <v>0</v>
      </c>
      <c r="HV48">
        <f t="shared" si="205"/>
        <v>0</v>
      </c>
      <c r="HW48">
        <f t="shared" si="206"/>
        <v>0</v>
      </c>
      <c r="HX48">
        <f t="shared" si="207"/>
        <v>0</v>
      </c>
      <c r="HY48">
        <f t="shared" si="208"/>
        <v>0</v>
      </c>
      <c r="HZ48">
        <f t="shared" si="209"/>
        <v>0</v>
      </c>
      <c r="IA48">
        <f t="shared" si="210"/>
        <v>0</v>
      </c>
      <c r="IB48">
        <f t="shared" si="211"/>
        <v>0</v>
      </c>
      <c r="IC48">
        <f t="shared" si="212"/>
        <v>0</v>
      </c>
      <c r="ID48">
        <f t="shared" si="213"/>
        <v>0</v>
      </c>
      <c r="IE48">
        <f t="shared" si="214"/>
        <v>0</v>
      </c>
      <c r="IF48">
        <f t="shared" si="215"/>
        <v>1</v>
      </c>
      <c r="IG48">
        <f t="shared" si="216"/>
        <v>0</v>
      </c>
      <c r="IH48">
        <f t="shared" si="217"/>
        <v>0</v>
      </c>
      <c r="II48">
        <f t="shared" si="218"/>
        <v>0</v>
      </c>
      <c r="IJ48">
        <f t="shared" si="219"/>
        <v>0</v>
      </c>
      <c r="IK48">
        <f t="shared" si="220"/>
        <v>0</v>
      </c>
      <c r="IL48">
        <f t="shared" si="221"/>
        <v>0</v>
      </c>
      <c r="IM48">
        <f t="shared" si="222"/>
        <v>0</v>
      </c>
      <c r="IN48">
        <f t="shared" si="223"/>
        <v>0</v>
      </c>
      <c r="IO48">
        <f t="shared" si="224"/>
        <v>0</v>
      </c>
      <c r="IP48">
        <f t="shared" si="225"/>
        <v>0</v>
      </c>
      <c r="IQ48">
        <f t="shared" si="669"/>
        <v>0</v>
      </c>
      <c r="IR48">
        <f t="shared" si="227"/>
        <v>0</v>
      </c>
      <c r="IS48">
        <f t="shared" si="228"/>
        <v>0</v>
      </c>
      <c r="IT48">
        <f t="shared" si="229"/>
        <v>0</v>
      </c>
      <c r="IU48">
        <f t="shared" si="230"/>
        <v>0</v>
      </c>
      <c r="IV48">
        <f t="shared" si="231"/>
        <v>0</v>
      </c>
      <c r="IW48">
        <f t="shared" si="232"/>
        <v>0</v>
      </c>
      <c r="IX48">
        <f t="shared" si="233"/>
        <v>0</v>
      </c>
      <c r="IY48">
        <f t="shared" si="234"/>
        <v>0</v>
      </c>
      <c r="IZ48">
        <f t="shared" si="235"/>
        <v>0</v>
      </c>
      <c r="JA48">
        <f t="shared" si="236"/>
        <v>0</v>
      </c>
      <c r="JB48">
        <f t="shared" si="331"/>
        <v>0</v>
      </c>
      <c r="JC48">
        <f t="shared" si="332"/>
        <v>0</v>
      </c>
      <c r="JF48">
        <f t="shared" si="333"/>
        <v>0</v>
      </c>
      <c r="JG48">
        <f t="shared" si="334"/>
        <v>0</v>
      </c>
      <c r="JH48">
        <f t="shared" si="335"/>
        <v>0</v>
      </c>
      <c r="JI48">
        <f t="shared" si="336"/>
        <v>0</v>
      </c>
      <c r="JJ48">
        <f t="shared" si="337"/>
        <v>0</v>
      </c>
      <c r="JK48">
        <f t="shared" si="338"/>
        <v>0</v>
      </c>
      <c r="JL48">
        <f t="shared" si="339"/>
        <v>0</v>
      </c>
      <c r="JM48">
        <f t="shared" si="340"/>
        <v>0</v>
      </c>
      <c r="JN48">
        <f t="shared" si="341"/>
        <v>0</v>
      </c>
      <c r="JO48">
        <f t="shared" si="342"/>
        <v>0</v>
      </c>
      <c r="JP48">
        <f t="shared" si="343"/>
        <v>0</v>
      </c>
      <c r="JQ48">
        <f t="shared" si="344"/>
        <v>1</v>
      </c>
      <c r="JR48">
        <f t="shared" si="345"/>
        <v>0</v>
      </c>
      <c r="JS48">
        <f t="shared" si="346"/>
        <v>0</v>
      </c>
      <c r="JT48">
        <f t="shared" si="347"/>
        <v>0</v>
      </c>
      <c r="JU48">
        <f t="shared" si="348"/>
        <v>0</v>
      </c>
      <c r="JV48">
        <f t="shared" si="349"/>
        <v>0</v>
      </c>
      <c r="JW48">
        <f t="shared" si="350"/>
        <v>0</v>
      </c>
      <c r="JX48">
        <f t="shared" si="351"/>
        <v>0</v>
      </c>
      <c r="JY48">
        <f t="shared" si="352"/>
        <v>0</v>
      </c>
      <c r="JZ48">
        <f t="shared" si="353"/>
        <v>0</v>
      </c>
      <c r="KA48">
        <f t="shared" si="354"/>
        <v>0</v>
      </c>
      <c r="KB48">
        <f t="shared" si="355"/>
        <v>0</v>
      </c>
      <c r="KC48">
        <f t="shared" si="356"/>
        <v>0</v>
      </c>
      <c r="KD48">
        <f t="shared" si="357"/>
        <v>0</v>
      </c>
      <c r="KE48">
        <f t="shared" si="358"/>
        <v>0</v>
      </c>
      <c r="KF48">
        <f t="shared" si="359"/>
        <v>0</v>
      </c>
      <c r="KG48">
        <f t="shared" si="360"/>
        <v>0</v>
      </c>
      <c r="KH48">
        <f t="shared" si="361"/>
        <v>0</v>
      </c>
      <c r="KI48">
        <f t="shared" si="362"/>
        <v>0</v>
      </c>
      <c r="KJ48">
        <f t="shared" si="363"/>
        <v>0</v>
      </c>
      <c r="KK48">
        <f t="shared" si="364"/>
        <v>0</v>
      </c>
      <c r="KL48">
        <f t="shared" si="365"/>
        <v>0</v>
      </c>
      <c r="KM48">
        <f t="shared" si="366"/>
        <v>0</v>
      </c>
      <c r="KN48">
        <f t="shared" si="367"/>
        <v>0</v>
      </c>
      <c r="KO48">
        <f t="shared" si="368"/>
        <v>0</v>
      </c>
      <c r="KP48">
        <f t="shared" si="369"/>
        <v>0</v>
      </c>
      <c r="KQ48">
        <f t="shared" si="370"/>
        <v>0</v>
      </c>
      <c r="KR48">
        <f t="shared" si="371"/>
        <v>0</v>
      </c>
      <c r="KS48">
        <f t="shared" si="372"/>
        <v>0</v>
      </c>
      <c r="KT48">
        <f t="shared" si="373"/>
        <v>0</v>
      </c>
      <c r="KU48">
        <f t="shared" si="374"/>
        <v>0</v>
      </c>
      <c r="KV48">
        <f t="shared" si="375"/>
        <v>0</v>
      </c>
      <c r="KW48">
        <f t="shared" si="376"/>
        <v>0</v>
      </c>
      <c r="KX48">
        <f t="shared" si="377"/>
        <v>0</v>
      </c>
      <c r="KY48">
        <f t="shared" si="378"/>
        <v>0</v>
      </c>
      <c r="KZ48">
        <f t="shared" si="379"/>
        <v>0</v>
      </c>
      <c r="LA48">
        <f t="shared" si="380"/>
        <v>0</v>
      </c>
      <c r="LB48">
        <f t="shared" si="381"/>
        <v>0</v>
      </c>
      <c r="LC48">
        <f t="shared" si="382"/>
        <v>0</v>
      </c>
      <c r="LD48">
        <f t="shared" si="383"/>
        <v>0</v>
      </c>
      <c r="LE48">
        <f t="shared" si="384"/>
        <v>0</v>
      </c>
      <c r="LF48">
        <f t="shared" si="385"/>
        <v>0</v>
      </c>
      <c r="LG48">
        <f t="shared" si="386"/>
        <v>0</v>
      </c>
      <c r="LH48">
        <f t="shared" si="387"/>
        <v>0</v>
      </c>
      <c r="LI48">
        <f t="shared" si="388"/>
        <v>1</v>
      </c>
      <c r="LJ48">
        <f t="shared" si="389"/>
        <v>0</v>
      </c>
      <c r="LK48">
        <f t="shared" si="390"/>
        <v>0</v>
      </c>
      <c r="LL48">
        <f t="shared" si="391"/>
        <v>0</v>
      </c>
      <c r="LN48">
        <f t="shared" si="392"/>
        <v>2</v>
      </c>
      <c r="LQ48">
        <f t="shared" ref="LQ48:LR48" si="753">COUNTIFS($NG49:$NL58,NG58)</f>
        <v>1</v>
      </c>
      <c r="LR48">
        <f t="shared" si="753"/>
        <v>1</v>
      </c>
      <c r="LS48">
        <f t="shared" si="466"/>
        <v>1</v>
      </c>
      <c r="LT48">
        <f t="shared" si="467"/>
        <v>2</v>
      </c>
      <c r="LU48">
        <f t="shared" si="692"/>
        <v>3</v>
      </c>
      <c r="LV48">
        <f t="shared" si="394"/>
        <v>2</v>
      </c>
      <c r="LX48" s="5">
        <f t="shared" ref="LX48:MC48" si="754">COUNTIFS($NG48:$NL57,NG58)</f>
        <v>0</v>
      </c>
      <c r="LY48" s="5">
        <f t="shared" si="754"/>
        <v>0</v>
      </c>
      <c r="LZ48" s="5">
        <f t="shared" si="754"/>
        <v>0</v>
      </c>
      <c r="MA48" s="5">
        <f t="shared" si="754"/>
        <v>1</v>
      </c>
      <c r="MB48" s="5">
        <f t="shared" si="754"/>
        <v>2</v>
      </c>
      <c r="MC48" s="5">
        <f t="shared" si="754"/>
        <v>1</v>
      </c>
      <c r="MD48" s="5"/>
      <c r="ME48" s="5">
        <f t="shared" si="395"/>
        <v>0</v>
      </c>
      <c r="MF48" s="5">
        <f t="shared" si="396"/>
        <v>0</v>
      </c>
      <c r="MG48" s="5">
        <f t="shared" si="469"/>
        <v>0</v>
      </c>
      <c r="MH48" s="5">
        <f t="shared" si="470"/>
        <v>0</v>
      </c>
      <c r="MI48" s="5">
        <f t="shared" si="397"/>
        <v>0</v>
      </c>
      <c r="MJ48" s="5">
        <f t="shared" si="398"/>
        <v>0</v>
      </c>
      <c r="MK48" s="5"/>
      <c r="ML48" s="20">
        <f t="shared" si="471"/>
        <v>0</v>
      </c>
      <c r="MN48" s="4">
        <f t="shared" si="499"/>
        <v>0</v>
      </c>
      <c r="MO48" s="4">
        <f t="shared" si="500"/>
        <v>0</v>
      </c>
      <c r="MP48" s="4">
        <f t="shared" si="501"/>
        <v>0</v>
      </c>
      <c r="MQ48" s="4">
        <f t="shared" si="502"/>
        <v>0</v>
      </c>
      <c r="MR48" s="4">
        <f t="shared" si="503"/>
        <v>0</v>
      </c>
      <c r="MS48" s="4">
        <f t="shared" si="504"/>
        <v>0</v>
      </c>
      <c r="MU48">
        <f t="shared" si="683"/>
        <v>1</v>
      </c>
      <c r="MV48">
        <f t="shared" si="684"/>
        <v>1</v>
      </c>
      <c r="MW48">
        <f t="shared" si="672"/>
        <v>1</v>
      </c>
      <c r="MX48">
        <f t="shared" si="685"/>
        <v>0</v>
      </c>
      <c r="MY48">
        <f t="shared" si="686"/>
        <v>0</v>
      </c>
      <c r="MZ48">
        <f t="shared" si="687"/>
        <v>0</v>
      </c>
      <c r="NA48">
        <f t="shared" si="402"/>
        <v>3</v>
      </c>
      <c r="NB48">
        <f t="shared" si="403"/>
        <v>3</v>
      </c>
      <c r="NC48">
        <f t="shared" si="404"/>
        <v>0</v>
      </c>
      <c r="ND48">
        <f t="shared" si="405"/>
        <v>48</v>
      </c>
      <c r="NE48">
        <f>COUNTIFS(RN$2:RN$206,ND48)</f>
        <v>0</v>
      </c>
      <c r="NG48" s="4">
        <v>12</v>
      </c>
      <c r="NH48" s="4">
        <v>19</v>
      </c>
      <c r="NI48" s="4">
        <v>35</v>
      </c>
      <c r="NJ48" s="4">
        <v>41</v>
      </c>
      <c r="NK48" s="4">
        <v>56</v>
      </c>
      <c r="NL48" s="4">
        <v>58</v>
      </c>
      <c r="NM48" s="4"/>
      <c r="NN48" s="1">
        <f t="shared" si="406"/>
        <v>1</v>
      </c>
      <c r="NO48" s="1">
        <f t="shared" si="407"/>
        <v>1</v>
      </c>
      <c r="NP48" s="30">
        <f t="shared" si="408"/>
        <v>2</v>
      </c>
      <c r="NQ48" s="4"/>
      <c r="NR48" s="1">
        <f t="shared" si="409"/>
        <v>7</v>
      </c>
      <c r="NS48" s="1">
        <f t="shared" si="410"/>
        <v>16</v>
      </c>
      <c r="NT48" s="1">
        <f t="shared" si="411"/>
        <v>6</v>
      </c>
      <c r="NU48" s="1">
        <f t="shared" si="412"/>
        <v>15</v>
      </c>
      <c r="NV48" s="1">
        <f t="shared" si="413"/>
        <v>2</v>
      </c>
      <c r="NW48" s="1"/>
      <c r="NX48" s="1">
        <f t="shared" si="414"/>
        <v>5</v>
      </c>
      <c r="NY48" s="1"/>
      <c r="NZ48" s="1">
        <f t="shared" si="415"/>
        <v>2</v>
      </c>
      <c r="OA48" s="1">
        <f t="shared" si="255"/>
        <v>2</v>
      </c>
      <c r="OB48" s="1">
        <f t="shared" si="256"/>
        <v>4</v>
      </c>
      <c r="OC48" s="1">
        <f t="shared" si="257"/>
        <v>5</v>
      </c>
      <c r="OD48" s="1">
        <f t="shared" si="258"/>
        <v>6</v>
      </c>
      <c r="OE48" s="1">
        <f t="shared" si="259"/>
        <v>6</v>
      </c>
      <c r="OF48" s="1"/>
      <c r="OG48" s="1">
        <f t="shared" si="631"/>
        <v>4</v>
      </c>
      <c r="OH48" s="1"/>
      <c r="OI48" s="1">
        <f t="shared" si="474"/>
        <v>0</v>
      </c>
      <c r="OJ48" s="1">
        <f>PK48</f>
        <v>3</v>
      </c>
      <c r="OK48" s="1">
        <f t="shared" si="418"/>
        <v>3</v>
      </c>
      <c r="OL48" s="1">
        <f t="shared" si="419"/>
        <v>5</v>
      </c>
      <c r="OM48" s="1">
        <f t="shared" si="420"/>
        <v>0</v>
      </c>
      <c r="ON48" s="1">
        <f t="shared" si="421"/>
        <v>8</v>
      </c>
      <c r="OO48" s="1"/>
      <c r="OP48" s="1">
        <f t="shared" si="621"/>
        <v>2</v>
      </c>
      <c r="OQ48" s="1">
        <f t="shared" si="622"/>
        <v>4</v>
      </c>
      <c r="OR48" s="1">
        <f>IF(OP48&gt;0,SUMPRODUCT(1/COUNTIF(OI48:ON48,OI48:ON48))-1,SUMPRODUCT(1/COUNTIF(OI48:ON48,OI48:ON48)))</f>
        <v>3</v>
      </c>
      <c r="OS48" s="1">
        <f>6-OP48</f>
        <v>4</v>
      </c>
      <c r="OT48" s="1">
        <f t="shared" si="625"/>
        <v>-1</v>
      </c>
      <c r="OU48" s="1">
        <f t="shared" si="426"/>
        <v>1</v>
      </c>
      <c r="OV48" s="32">
        <f>SUMPRODUCT(1/COUNTIF(OI48:ON48,OI48:ON48))</f>
        <v>4</v>
      </c>
      <c r="OW48" s="1"/>
      <c r="OX48" s="32">
        <f>COUNTIFS(OI48:ON48,"&lt;&gt;0")</f>
        <v>4</v>
      </c>
      <c r="OY48" s="1">
        <f t="shared" si="637"/>
        <v>3</v>
      </c>
      <c r="OZ48" s="1"/>
      <c r="PA48" s="32">
        <f>6-COUNTIFS(OI48:ON48,"=0")</f>
        <v>4</v>
      </c>
      <c r="PB48" s="1"/>
      <c r="PC48" s="1"/>
      <c r="PD48" s="32">
        <f>IF(6-PA48&gt;1,OV48-1,PA48)</f>
        <v>3</v>
      </c>
      <c r="PE48" s="1"/>
      <c r="PF48" s="24">
        <f>PD48-OX48</f>
        <v>-1</v>
      </c>
      <c r="PH48" s="4"/>
      <c r="PI48" s="1">
        <f t="shared" si="476"/>
        <v>0</v>
      </c>
      <c r="PJ48" s="19">
        <f t="shared" si="265"/>
        <v>0</v>
      </c>
      <c r="PK48" s="1">
        <f>IF(MIN(QC48:QH48)=100,0,MIN(QC48:QH48))</f>
        <v>3</v>
      </c>
      <c r="PL48" s="19">
        <f t="shared" si="266"/>
        <v>1</v>
      </c>
      <c r="PM48" s="1">
        <f t="shared" si="477"/>
        <v>3</v>
      </c>
      <c r="PN48" s="19">
        <f t="shared" si="267"/>
        <v>1</v>
      </c>
      <c r="PO48" s="1">
        <f t="shared" si="430"/>
        <v>5</v>
      </c>
      <c r="PP48" s="19">
        <f t="shared" si="268"/>
        <v>1</v>
      </c>
      <c r="PQ48" s="1">
        <f t="shared" si="431"/>
        <v>0</v>
      </c>
      <c r="PR48" s="19">
        <f t="shared" si="269"/>
        <v>0</v>
      </c>
      <c r="PS48" s="1">
        <f t="shared" si="432"/>
        <v>8</v>
      </c>
      <c r="PT48" s="19">
        <f t="shared" si="270"/>
        <v>1</v>
      </c>
      <c r="PV48" s="1">
        <f t="shared" si="271"/>
        <v>100</v>
      </c>
      <c r="PW48" s="1">
        <f t="shared" si="272"/>
        <v>100</v>
      </c>
      <c r="PX48" s="1">
        <f t="shared" si="273"/>
        <v>100</v>
      </c>
      <c r="PY48" s="1">
        <f t="shared" si="274"/>
        <v>100</v>
      </c>
      <c r="PZ48" s="1">
        <f t="shared" si="275"/>
        <v>100</v>
      </c>
      <c r="QA48" s="1">
        <f t="shared" si="276"/>
        <v>100</v>
      </c>
      <c r="QB48" s="1"/>
      <c r="QC48" s="1">
        <f t="shared" si="277"/>
        <v>100</v>
      </c>
      <c r="QD48" s="1">
        <f t="shared" si="278"/>
        <v>3</v>
      </c>
      <c r="QE48" s="1">
        <f t="shared" si="279"/>
        <v>100</v>
      </c>
      <c r="QF48" s="1">
        <f t="shared" si="280"/>
        <v>100</v>
      </c>
      <c r="QG48" s="1">
        <f t="shared" si="281"/>
        <v>100</v>
      </c>
      <c r="QH48" s="1">
        <f t="shared" si="282"/>
        <v>100</v>
      </c>
      <c r="QI48" s="1"/>
      <c r="QJ48" s="1">
        <f t="shared" si="283"/>
        <v>100</v>
      </c>
      <c r="QK48" s="1">
        <f t="shared" si="284"/>
        <v>100</v>
      </c>
      <c r="QL48" s="1">
        <f t="shared" si="285"/>
        <v>3</v>
      </c>
      <c r="QM48" s="1">
        <f t="shared" si="286"/>
        <v>100</v>
      </c>
      <c r="QN48" s="1">
        <f t="shared" si="287"/>
        <v>100</v>
      </c>
      <c r="QO48" s="1">
        <f t="shared" si="288"/>
        <v>100</v>
      </c>
      <c r="QP48" s="1"/>
      <c r="QQ48" s="1">
        <f t="shared" si="289"/>
        <v>100</v>
      </c>
      <c r="QR48" s="1">
        <f t="shared" si="290"/>
        <v>100</v>
      </c>
      <c r="QS48" s="1">
        <f t="shared" si="291"/>
        <v>100</v>
      </c>
      <c r="QT48" s="1">
        <f t="shared" si="292"/>
        <v>100</v>
      </c>
      <c r="QU48" s="1">
        <f t="shared" si="293"/>
        <v>5</v>
      </c>
      <c r="QV48" s="1">
        <f t="shared" si="294"/>
        <v>100</v>
      </c>
      <c r="QW48" s="1"/>
      <c r="QX48" s="1">
        <f t="shared" si="295"/>
        <v>100</v>
      </c>
      <c r="QY48" s="1">
        <f t="shared" si="296"/>
        <v>100</v>
      </c>
      <c r="QZ48" s="1">
        <f t="shared" si="297"/>
        <v>100</v>
      </c>
      <c r="RA48" s="1">
        <f t="shared" si="298"/>
        <v>100</v>
      </c>
      <c r="RB48" s="1">
        <f t="shared" si="299"/>
        <v>100</v>
      </c>
      <c r="RC48" s="1">
        <f t="shared" si="300"/>
        <v>100</v>
      </c>
      <c r="RD48" s="1"/>
      <c r="RE48" s="1">
        <f t="shared" si="301"/>
        <v>100</v>
      </c>
      <c r="RF48" s="1">
        <f t="shared" si="302"/>
        <v>100</v>
      </c>
      <c r="RG48" s="1">
        <f t="shared" si="303"/>
        <v>100</v>
      </c>
      <c r="RH48" s="1">
        <f t="shared" si="304"/>
        <v>100</v>
      </c>
      <c r="RI48" s="1">
        <f t="shared" si="305"/>
        <v>100</v>
      </c>
      <c r="RJ48" s="1">
        <f t="shared" si="306"/>
        <v>8</v>
      </c>
      <c r="RK48" s="4"/>
      <c r="RL48">
        <f>SUM(IF(FREQUENCY(NG49:NL57,NG49:NL57)&gt;0,1))</f>
        <v>40</v>
      </c>
      <c r="RM48">
        <f t="shared" si="677"/>
        <v>23</v>
      </c>
      <c r="RN48">
        <f t="shared" si="659"/>
        <v>17</v>
      </c>
      <c r="RO48">
        <f t="shared" ref="RO48:TU48" si="755">IF(COUNTIFS($NG48:$NL57,RO$1),"x",RO$1)</f>
        <v>1</v>
      </c>
      <c r="RP48" t="str">
        <f t="shared" si="755"/>
        <v>x</v>
      </c>
      <c r="RQ48">
        <f t="shared" si="755"/>
        <v>3</v>
      </c>
      <c r="RR48" t="str">
        <f t="shared" si="755"/>
        <v>x</v>
      </c>
      <c r="RS48" t="str">
        <f t="shared" si="755"/>
        <v>x</v>
      </c>
      <c r="RT48" t="str">
        <f t="shared" si="755"/>
        <v>x</v>
      </c>
      <c r="RU48">
        <f t="shared" si="755"/>
        <v>7</v>
      </c>
      <c r="RV48" t="str">
        <f t="shared" si="755"/>
        <v>x</v>
      </c>
      <c r="RW48" t="str">
        <f t="shared" si="755"/>
        <v>x</v>
      </c>
      <c r="RX48">
        <f t="shared" si="755"/>
        <v>10</v>
      </c>
      <c r="RY48" t="str">
        <f t="shared" si="755"/>
        <v>x</v>
      </c>
      <c r="RZ48" t="str">
        <f t="shared" si="755"/>
        <v>x</v>
      </c>
      <c r="SA48">
        <f t="shared" si="755"/>
        <v>13</v>
      </c>
      <c r="SB48">
        <f t="shared" si="755"/>
        <v>14</v>
      </c>
      <c r="SC48" t="str">
        <f t="shared" si="755"/>
        <v>x</v>
      </c>
      <c r="SD48" t="str">
        <f t="shared" si="755"/>
        <v>x</v>
      </c>
      <c r="SE48" t="str">
        <f t="shared" si="755"/>
        <v>x</v>
      </c>
      <c r="SF48">
        <f t="shared" si="755"/>
        <v>18</v>
      </c>
      <c r="SG48" t="str">
        <f t="shared" si="755"/>
        <v>x</v>
      </c>
      <c r="SH48" t="str">
        <f t="shared" si="755"/>
        <v>x</v>
      </c>
      <c r="SI48" t="str">
        <f t="shared" si="755"/>
        <v>x</v>
      </c>
      <c r="SJ48" t="str">
        <f t="shared" si="755"/>
        <v>x</v>
      </c>
      <c r="SK48" t="str">
        <f t="shared" si="755"/>
        <v>x</v>
      </c>
      <c r="SL48" t="str">
        <f t="shared" si="755"/>
        <v>x</v>
      </c>
      <c r="SM48">
        <f t="shared" si="755"/>
        <v>25</v>
      </c>
      <c r="SN48">
        <f t="shared" si="755"/>
        <v>26</v>
      </c>
      <c r="SO48" t="str">
        <f t="shared" si="755"/>
        <v>x</v>
      </c>
      <c r="SP48" t="str">
        <f t="shared" si="755"/>
        <v>x</v>
      </c>
      <c r="SQ48" t="str">
        <f t="shared" si="755"/>
        <v>x</v>
      </c>
      <c r="SR48" t="str">
        <f t="shared" si="755"/>
        <v>x</v>
      </c>
      <c r="SS48" t="str">
        <f t="shared" si="755"/>
        <v>x</v>
      </c>
      <c r="ST48" t="str">
        <f t="shared" si="755"/>
        <v>x</v>
      </c>
      <c r="SU48">
        <f t="shared" si="755"/>
        <v>33</v>
      </c>
      <c r="SV48" t="str">
        <f t="shared" si="755"/>
        <v>x</v>
      </c>
      <c r="SW48" t="str">
        <f t="shared" si="755"/>
        <v>x</v>
      </c>
      <c r="SX48">
        <f t="shared" si="755"/>
        <v>36</v>
      </c>
      <c r="SY48" t="str">
        <f t="shared" si="755"/>
        <v>x</v>
      </c>
      <c r="SZ48" t="str">
        <f t="shared" si="755"/>
        <v>x</v>
      </c>
      <c r="TA48" t="str">
        <f t="shared" si="755"/>
        <v>x</v>
      </c>
      <c r="TB48">
        <f t="shared" si="755"/>
        <v>40</v>
      </c>
      <c r="TC48" t="str">
        <f t="shared" si="755"/>
        <v>x</v>
      </c>
      <c r="TD48" t="str">
        <f t="shared" si="755"/>
        <v>x</v>
      </c>
      <c r="TE48">
        <f t="shared" si="755"/>
        <v>43</v>
      </c>
      <c r="TF48">
        <f t="shared" si="755"/>
        <v>44</v>
      </c>
      <c r="TG48" t="str">
        <f t="shared" si="755"/>
        <v>x</v>
      </c>
      <c r="TH48" t="str">
        <f t="shared" si="755"/>
        <v>x</v>
      </c>
      <c r="TI48" t="str">
        <f t="shared" si="755"/>
        <v>x</v>
      </c>
      <c r="TJ48" t="str">
        <f t="shared" si="755"/>
        <v>x</v>
      </c>
      <c r="TK48">
        <f t="shared" si="755"/>
        <v>49</v>
      </c>
      <c r="TL48" t="str">
        <f t="shared" si="755"/>
        <v>x</v>
      </c>
      <c r="TM48" t="str">
        <f t="shared" si="755"/>
        <v>x</v>
      </c>
      <c r="TN48" t="str">
        <f t="shared" si="755"/>
        <v>x</v>
      </c>
      <c r="TO48" t="str">
        <f t="shared" si="755"/>
        <v>x</v>
      </c>
      <c r="TP48">
        <f t="shared" si="755"/>
        <v>54</v>
      </c>
      <c r="TQ48" t="str">
        <f t="shared" si="755"/>
        <v>x</v>
      </c>
      <c r="TR48" t="str">
        <f t="shared" si="755"/>
        <v>x</v>
      </c>
      <c r="TS48">
        <f t="shared" si="755"/>
        <v>57</v>
      </c>
      <c r="TT48" t="str">
        <f t="shared" si="755"/>
        <v>x</v>
      </c>
      <c r="TU48" t="str">
        <f t="shared" si="755"/>
        <v>x</v>
      </c>
      <c r="TV48">
        <f t="shared" si="436"/>
        <v>23</v>
      </c>
      <c r="TW48">
        <f t="shared" ref="TW48:WC48" si="756">IF(COUNTIFS($NG48:$NL56,TW$1),"x",TW$1)</f>
        <v>1</v>
      </c>
      <c r="TX48" t="str">
        <f t="shared" si="756"/>
        <v>x</v>
      </c>
      <c r="TY48">
        <f t="shared" si="756"/>
        <v>3</v>
      </c>
      <c r="TZ48" t="str">
        <f t="shared" si="756"/>
        <v>x</v>
      </c>
      <c r="UA48" t="str">
        <f t="shared" si="756"/>
        <v>x</v>
      </c>
      <c r="UB48" t="str">
        <f t="shared" si="756"/>
        <v>x</v>
      </c>
      <c r="UC48">
        <f t="shared" si="756"/>
        <v>7</v>
      </c>
      <c r="UD48" t="str">
        <f t="shared" si="756"/>
        <v>x</v>
      </c>
      <c r="UE48">
        <f t="shared" si="756"/>
        <v>9</v>
      </c>
      <c r="UF48">
        <f t="shared" si="756"/>
        <v>10</v>
      </c>
      <c r="UG48" t="str">
        <f t="shared" si="756"/>
        <v>x</v>
      </c>
      <c r="UH48" t="str">
        <f t="shared" si="756"/>
        <v>x</v>
      </c>
      <c r="UI48">
        <f t="shared" si="756"/>
        <v>13</v>
      </c>
      <c r="UJ48">
        <f t="shared" si="756"/>
        <v>14</v>
      </c>
      <c r="UK48" t="str">
        <f t="shared" si="756"/>
        <v>x</v>
      </c>
      <c r="UL48" t="str">
        <f t="shared" si="756"/>
        <v>x</v>
      </c>
      <c r="UM48">
        <f t="shared" si="756"/>
        <v>17</v>
      </c>
      <c r="UN48">
        <f t="shared" si="756"/>
        <v>18</v>
      </c>
      <c r="UO48" t="str">
        <f t="shared" si="756"/>
        <v>x</v>
      </c>
      <c r="UP48">
        <f t="shared" si="756"/>
        <v>20</v>
      </c>
      <c r="UQ48" t="str">
        <f t="shared" si="756"/>
        <v>x</v>
      </c>
      <c r="UR48" t="str">
        <f t="shared" si="756"/>
        <v>x</v>
      </c>
      <c r="US48" t="str">
        <f t="shared" si="756"/>
        <v>x</v>
      </c>
      <c r="UT48" t="str">
        <f t="shared" si="756"/>
        <v>x</v>
      </c>
      <c r="UU48">
        <f t="shared" si="756"/>
        <v>25</v>
      </c>
      <c r="UV48">
        <f t="shared" si="756"/>
        <v>26</v>
      </c>
      <c r="UW48">
        <f t="shared" si="756"/>
        <v>27</v>
      </c>
      <c r="UX48" t="str">
        <f t="shared" si="756"/>
        <v>x</v>
      </c>
      <c r="UY48" t="str">
        <f t="shared" si="756"/>
        <v>x</v>
      </c>
      <c r="UZ48" t="str">
        <f t="shared" si="756"/>
        <v>x</v>
      </c>
      <c r="VA48" t="str">
        <f t="shared" si="756"/>
        <v>x</v>
      </c>
      <c r="VB48">
        <f t="shared" si="756"/>
        <v>32</v>
      </c>
      <c r="VC48">
        <f t="shared" si="756"/>
        <v>33</v>
      </c>
      <c r="VD48" t="str">
        <f t="shared" si="756"/>
        <v>x</v>
      </c>
      <c r="VE48" t="str">
        <f t="shared" si="756"/>
        <v>x</v>
      </c>
      <c r="VF48">
        <f t="shared" si="756"/>
        <v>36</v>
      </c>
      <c r="VG48" t="str">
        <f t="shared" si="756"/>
        <v>x</v>
      </c>
      <c r="VH48" t="str">
        <f t="shared" si="756"/>
        <v>x</v>
      </c>
      <c r="VI48" t="str">
        <f t="shared" si="756"/>
        <v>x</v>
      </c>
      <c r="VJ48">
        <f t="shared" si="756"/>
        <v>40</v>
      </c>
      <c r="VK48" t="str">
        <f t="shared" si="756"/>
        <v>x</v>
      </c>
      <c r="VL48">
        <f t="shared" si="756"/>
        <v>42</v>
      </c>
      <c r="VM48">
        <f t="shared" si="756"/>
        <v>43</v>
      </c>
      <c r="VN48">
        <f t="shared" si="756"/>
        <v>44</v>
      </c>
      <c r="VO48" t="str">
        <f t="shared" si="756"/>
        <v>x</v>
      </c>
      <c r="VP48" t="str">
        <f t="shared" si="756"/>
        <v>x</v>
      </c>
      <c r="VQ48" t="str">
        <f t="shared" si="756"/>
        <v>x</v>
      </c>
      <c r="VR48" t="str">
        <f t="shared" si="756"/>
        <v>x</v>
      </c>
      <c r="VS48">
        <f t="shared" si="756"/>
        <v>49</v>
      </c>
      <c r="VT48" t="str">
        <f t="shared" si="756"/>
        <v>x</v>
      </c>
      <c r="VU48" t="str">
        <f t="shared" si="756"/>
        <v>x</v>
      </c>
      <c r="VV48" t="str">
        <f t="shared" si="756"/>
        <v>x</v>
      </c>
      <c r="VW48" t="str">
        <f t="shared" si="756"/>
        <v>x</v>
      </c>
      <c r="VX48">
        <f t="shared" si="756"/>
        <v>54</v>
      </c>
      <c r="VY48" t="str">
        <f t="shared" si="756"/>
        <v>x</v>
      </c>
      <c r="VZ48" t="str">
        <f t="shared" si="756"/>
        <v>x</v>
      </c>
      <c r="WA48">
        <f t="shared" si="756"/>
        <v>57</v>
      </c>
      <c r="WB48" t="str">
        <f t="shared" si="756"/>
        <v>x</v>
      </c>
      <c r="WC48" t="str">
        <f t="shared" si="756"/>
        <v>x</v>
      </c>
      <c r="WE48">
        <f>COUNTIFS(NG48:NL48,"&lt;10")</f>
        <v>0</v>
      </c>
      <c r="WF48">
        <f t="shared" si="438"/>
        <v>2</v>
      </c>
      <c r="WG48">
        <f t="shared" si="309"/>
        <v>0</v>
      </c>
      <c r="WH48">
        <f t="shared" si="310"/>
        <v>1</v>
      </c>
      <c r="WI48">
        <f t="shared" si="311"/>
        <v>1</v>
      </c>
      <c r="WJ48">
        <f t="shared" si="312"/>
        <v>2</v>
      </c>
      <c r="WL48" s="1">
        <f t="shared" si="439"/>
        <v>0</v>
      </c>
      <c r="WM48" s="1">
        <f t="shared" si="440"/>
        <v>3</v>
      </c>
      <c r="WN48" s="1">
        <f t="shared" si="441"/>
        <v>3</v>
      </c>
      <c r="WO48" s="1">
        <f t="shared" si="442"/>
        <v>5</v>
      </c>
      <c r="WP48" s="1">
        <f t="shared" si="443"/>
        <v>0</v>
      </c>
      <c r="WQ48" s="1">
        <f t="shared" si="444"/>
        <v>8</v>
      </c>
      <c r="WS48">
        <f t="shared" si="445"/>
        <v>100</v>
      </c>
      <c r="WT48">
        <f t="shared" si="446"/>
        <v>3</v>
      </c>
      <c r="WU48">
        <f t="shared" si="447"/>
        <v>3</v>
      </c>
      <c r="WV48">
        <f t="shared" si="448"/>
        <v>5</v>
      </c>
      <c r="WW48">
        <f t="shared" si="449"/>
        <v>100</v>
      </c>
      <c r="WX48">
        <f t="shared" si="450"/>
        <v>8</v>
      </c>
      <c r="WZ48" s="4">
        <f t="shared" si="451"/>
        <v>3</v>
      </c>
      <c r="XB48" s="3">
        <f t="shared" si="452"/>
        <v>8</v>
      </c>
      <c r="XD48" s="3">
        <f t="shared" si="453"/>
        <v>3</v>
      </c>
      <c r="XE48" s="4">
        <f t="shared" si="454"/>
        <v>4</v>
      </c>
      <c r="XG48" s="4">
        <f t="shared" si="455"/>
        <v>0.75</v>
      </c>
      <c r="XI48" s="4">
        <v>0.5</v>
      </c>
      <c r="XK48">
        <f t="shared" si="456"/>
        <v>2</v>
      </c>
      <c r="XM48">
        <f t="shared" si="482"/>
        <v>0</v>
      </c>
      <c r="XN48">
        <f t="shared" si="457"/>
        <v>0</v>
      </c>
      <c r="XO48" s="1">
        <f t="shared" si="458"/>
        <v>1</v>
      </c>
      <c r="XP48">
        <f t="shared" si="459"/>
        <v>1</v>
      </c>
      <c r="XR48">
        <f t="shared" si="460"/>
        <v>0</v>
      </c>
    </row>
    <row r="49" spans="4:642">
      <c r="D49" s="4">
        <f t="shared" si="118"/>
        <v>0</v>
      </c>
      <c r="E49" s="4">
        <f t="shared" si="119"/>
        <v>21</v>
      </c>
      <c r="F49" s="4">
        <f t="shared" si="120"/>
        <v>0</v>
      </c>
      <c r="G49" s="4">
        <f t="shared" si="121"/>
        <v>0</v>
      </c>
      <c r="H49" s="4">
        <f t="shared" si="122"/>
        <v>0</v>
      </c>
      <c r="I49" s="4">
        <f t="shared" si="123"/>
        <v>0</v>
      </c>
      <c r="J49" s="4">
        <f t="shared" si="124"/>
        <v>0</v>
      </c>
      <c r="K49" s="4">
        <f t="shared" si="125"/>
        <v>0</v>
      </c>
      <c r="L49" s="4">
        <f t="shared" si="126"/>
        <v>0</v>
      </c>
      <c r="M49" s="4">
        <f t="shared" si="314"/>
        <v>0</v>
      </c>
      <c r="N49" s="4">
        <f t="shared" si="127"/>
        <v>0</v>
      </c>
      <c r="O49" s="4">
        <f t="shared" si="128"/>
        <v>0</v>
      </c>
      <c r="P49" s="4">
        <f t="shared" si="129"/>
        <v>0</v>
      </c>
      <c r="Q49" s="4">
        <f t="shared" si="130"/>
        <v>0</v>
      </c>
      <c r="R49" s="4">
        <f t="shared" si="131"/>
        <v>0</v>
      </c>
      <c r="S49" s="4">
        <f t="shared" si="132"/>
        <v>0</v>
      </c>
      <c r="T49" s="4">
        <f t="shared" si="133"/>
        <v>0</v>
      </c>
      <c r="U49" s="4">
        <f t="shared" si="134"/>
        <v>0</v>
      </c>
      <c r="V49" s="4">
        <f t="shared" si="135"/>
        <v>0</v>
      </c>
      <c r="W49" s="4">
        <f t="shared" si="136"/>
        <v>0</v>
      </c>
      <c r="X49" s="4">
        <f t="shared" si="137"/>
        <v>0</v>
      </c>
      <c r="Y49" s="4">
        <f t="shared" si="138"/>
        <v>0</v>
      </c>
      <c r="Z49" s="4">
        <f t="shared" si="139"/>
        <v>0</v>
      </c>
      <c r="AA49" s="4">
        <f t="shared" si="140"/>
        <v>0</v>
      </c>
      <c r="AB49" s="4">
        <f t="shared" si="141"/>
        <v>0</v>
      </c>
      <c r="AC49" s="4">
        <f t="shared" si="142"/>
        <v>0</v>
      </c>
      <c r="AD49" s="4">
        <f t="shared" si="143"/>
        <v>0</v>
      </c>
      <c r="AE49" s="4">
        <f t="shared" si="144"/>
        <v>0</v>
      </c>
      <c r="AF49" s="4">
        <f t="shared" si="145"/>
        <v>0</v>
      </c>
      <c r="AG49" s="4">
        <f t="shared" si="146"/>
        <v>0</v>
      </c>
      <c r="AH49" s="4">
        <f t="shared" si="147"/>
        <v>21</v>
      </c>
      <c r="AI49" s="4">
        <f t="shared" si="148"/>
        <v>0</v>
      </c>
      <c r="AJ49" s="4">
        <f t="shared" si="149"/>
        <v>0</v>
      </c>
      <c r="AK49" s="4">
        <f t="shared" si="150"/>
        <v>0</v>
      </c>
      <c r="AL49" s="4">
        <f t="shared" si="151"/>
        <v>0</v>
      </c>
      <c r="AM49" s="4">
        <f t="shared" si="152"/>
        <v>0</v>
      </c>
      <c r="AN49" s="4">
        <f t="shared" si="153"/>
        <v>0</v>
      </c>
      <c r="AO49" s="4">
        <f t="shared" si="154"/>
        <v>0</v>
      </c>
      <c r="AP49" s="4">
        <f t="shared" si="155"/>
        <v>0</v>
      </c>
      <c r="AQ49" s="4">
        <f t="shared" si="156"/>
        <v>0</v>
      </c>
      <c r="AR49" s="4">
        <f t="shared" si="157"/>
        <v>0</v>
      </c>
      <c r="AS49" s="4">
        <f t="shared" si="158"/>
        <v>0</v>
      </c>
      <c r="AT49" s="4">
        <f t="shared" si="159"/>
        <v>0</v>
      </c>
      <c r="AU49" s="4">
        <f t="shared" si="160"/>
        <v>0</v>
      </c>
      <c r="AV49" s="4">
        <f t="shared" si="161"/>
        <v>0</v>
      </c>
      <c r="AW49" s="4">
        <f t="shared" si="162"/>
        <v>0</v>
      </c>
      <c r="AX49" s="4">
        <f t="shared" si="163"/>
        <v>8</v>
      </c>
      <c r="AY49" s="4">
        <f t="shared" si="164"/>
        <v>15</v>
      </c>
      <c r="AZ49" s="4">
        <f t="shared" si="165"/>
        <v>0</v>
      </c>
      <c r="BA49" s="4">
        <f t="shared" si="166"/>
        <v>22</v>
      </c>
      <c r="BB49" s="4">
        <f t="shared" si="167"/>
        <v>0</v>
      </c>
      <c r="BC49" s="4">
        <f t="shared" si="168"/>
        <v>22</v>
      </c>
      <c r="BD49" s="4">
        <f t="shared" si="169"/>
        <v>0</v>
      </c>
      <c r="BE49" s="4">
        <f t="shared" si="170"/>
        <v>0</v>
      </c>
      <c r="BF49" s="4">
        <f t="shared" si="171"/>
        <v>0</v>
      </c>
      <c r="BG49" s="4">
        <f t="shared" si="172"/>
        <v>0</v>
      </c>
      <c r="BH49" s="4">
        <f t="shared" si="173"/>
        <v>0</v>
      </c>
      <c r="BI49" s="4">
        <f t="shared" si="174"/>
        <v>0</v>
      </c>
      <c r="BJ49" s="4">
        <f t="shared" si="175"/>
        <v>0</v>
      </c>
      <c r="BK49" s="4">
        <f t="shared" si="315"/>
        <v>18.166666666666668</v>
      </c>
      <c r="BL49" s="4">
        <f t="shared" si="316"/>
        <v>16.067796610169491</v>
      </c>
      <c r="BM49" s="4">
        <f t="shared" si="317"/>
        <v>22.494915254237288</v>
      </c>
      <c r="BN49" s="4">
        <f t="shared" si="318"/>
        <v>9.6406779661016948</v>
      </c>
      <c r="BO49" s="4">
        <f t="shared" si="319"/>
        <v>16.067796610169491</v>
      </c>
      <c r="BP49" s="4">
        <f t="shared" si="320"/>
        <v>948</v>
      </c>
      <c r="BQ49" s="4">
        <f>COUNTIFS($NG49:$NL$206,EF$1)</f>
        <v>12</v>
      </c>
      <c r="BR49" s="4">
        <f>COUNTIFS($NG49:$NL$206,EG$1)</f>
        <v>21</v>
      </c>
      <c r="BS49" s="4">
        <f>COUNTIFS($NG49:$NL$206,EH$1)</f>
        <v>16</v>
      </c>
      <c r="BT49" s="4">
        <f>COUNTIFS($NG49:$NL$206,EI$1)</f>
        <v>18</v>
      </c>
      <c r="BU49" s="4">
        <f>COUNTIFS($NG49:$NL$206,EJ$1)</f>
        <v>20</v>
      </c>
      <c r="BV49" s="4">
        <f>COUNTIFS($NG49:$NL$206,EK$1)</f>
        <v>15</v>
      </c>
      <c r="BW49" s="4">
        <f>COUNTIFS($NG49:$NL$206,EL$1)</f>
        <v>12</v>
      </c>
      <c r="BX49" s="4">
        <f>COUNTIFS($NG49:$NL$206,EM$1)</f>
        <v>14</v>
      </c>
      <c r="BY49" s="4">
        <f>COUNTIFS($NG49:$NL$206,EN$1)</f>
        <v>22</v>
      </c>
      <c r="BZ49" s="4">
        <f>COUNTIFS($NG49:$NL$206,EO$1)</f>
        <v>22</v>
      </c>
      <c r="CA49" s="4">
        <f>COUNTIFS($NG49:$NL$206,EP$1)</f>
        <v>21</v>
      </c>
      <c r="CB49" s="4">
        <f>COUNTIFS($NG49:$NL$206,EQ$1)</f>
        <v>20</v>
      </c>
      <c r="CC49" s="4">
        <f>COUNTIFS($NG49:$NL$206,ER$1)</f>
        <v>10</v>
      </c>
      <c r="CD49" s="4">
        <f>COUNTIFS($NG49:$NL$206,ES$1)</f>
        <v>14</v>
      </c>
      <c r="CE49" s="4">
        <f>COUNTIFS($NG49:$NL$206,ET$1)</f>
        <v>17</v>
      </c>
      <c r="CF49" s="4">
        <f>COUNTIFS($NG49:$NL$206,EU$1)</f>
        <v>14</v>
      </c>
      <c r="CG49" s="4">
        <f>COUNTIFS($NG49:$NL$206,EV$1)</f>
        <v>23</v>
      </c>
      <c r="CH49" s="4">
        <f>COUNTIFS($NG49:$NL$206,EW$1)</f>
        <v>11</v>
      </c>
      <c r="CI49" s="4">
        <f>COUNTIFS($NG49:$NL$206,EX$1)</f>
        <v>19</v>
      </c>
      <c r="CJ49" s="4">
        <f>COUNTIFS($NG49:$NL$206,EY$1)</f>
        <v>14</v>
      </c>
      <c r="CK49" s="4">
        <f>COUNTIFS($NG49:$NL$206,EZ$1)</f>
        <v>16</v>
      </c>
      <c r="CL49" s="4">
        <f>COUNTIFS($NG49:$NL$206,FA$1)</f>
        <v>18</v>
      </c>
      <c r="CM49" s="4">
        <f>COUNTIFS($NG49:$NL$206,FB$1)</f>
        <v>13</v>
      </c>
      <c r="CN49" s="4">
        <f>COUNTIFS($NG49:$NL$206,FC$1)</f>
        <v>10</v>
      </c>
      <c r="CO49" s="4">
        <f>COUNTIFS($NG49:$NL$206,FD$1)</f>
        <v>19</v>
      </c>
      <c r="CP49" s="4">
        <f>COUNTIFS($NG49:$NL$206,FE$1)</f>
        <v>13</v>
      </c>
      <c r="CQ49" s="4">
        <f>COUNTIFS($NG49:$NL$206,FF$1)</f>
        <v>22</v>
      </c>
      <c r="CR49" s="4">
        <f>COUNTIFS($NG49:$NL$206,FG$1)</f>
        <v>19</v>
      </c>
      <c r="CS49" s="4">
        <f>COUNTIFS($NG49:$NL$206,FH$1)</f>
        <v>18</v>
      </c>
      <c r="CT49" s="4">
        <f>COUNTIFS($NG49:$NL$206,FI$1)</f>
        <v>20</v>
      </c>
      <c r="CU49" s="4">
        <f>COUNTIFS($NG49:$NL$206,FJ$1)</f>
        <v>21</v>
      </c>
      <c r="CV49" s="4">
        <f>COUNTIFS($NG49:$NL$206,FK$1)</f>
        <v>11</v>
      </c>
      <c r="CW49" s="4">
        <f>COUNTIFS($NG49:$NL$206,FL$1)</f>
        <v>12</v>
      </c>
      <c r="CX49" s="4">
        <f>COUNTIFS($NG49:$NL$206,FM$1)</f>
        <v>17</v>
      </c>
      <c r="CY49" s="4">
        <f>COUNTIFS($NG49:$NL$206,FN$1)</f>
        <v>17</v>
      </c>
      <c r="CZ49" s="4">
        <f>COUNTIFS($NG49:$NL$206,FO$1)</f>
        <v>10</v>
      </c>
      <c r="DA49" s="4">
        <f>COUNTIFS($NG49:$NL$206,FP$1)</f>
        <v>14</v>
      </c>
      <c r="DB49" s="4">
        <f>COUNTIFS($NG49:$NL$206,FQ$1)</f>
        <v>14</v>
      </c>
      <c r="DC49" s="4">
        <f>COUNTIFS($NG49:$NL$206,FR$1)</f>
        <v>14</v>
      </c>
      <c r="DD49" s="4">
        <f>COUNTIFS($NG49:$NL$206,FS$1)</f>
        <v>11</v>
      </c>
      <c r="DE49" s="4">
        <f>COUNTIFS($NG49:$NL$206,FT$1)</f>
        <v>17</v>
      </c>
      <c r="DF49" s="4">
        <f>COUNTIFS($NG49:$NL$206,FU$1)</f>
        <v>16</v>
      </c>
      <c r="DG49" s="4">
        <f>COUNTIFS($NG49:$NL$206,FV$1)</f>
        <v>16</v>
      </c>
      <c r="DH49" s="4">
        <f>COUNTIFS($NG49:$NL$206,FW$1)</f>
        <v>18</v>
      </c>
      <c r="DI49" s="4">
        <f>COUNTIFS($NG49:$NL$206,FX$1)</f>
        <v>17</v>
      </c>
      <c r="DJ49" s="4">
        <f>COUNTIFS($NG49:$NL$206,FY$1)</f>
        <v>17</v>
      </c>
      <c r="DK49" s="4">
        <f>COUNTIFS($NG49:$NL$206,FZ$1)</f>
        <v>8</v>
      </c>
      <c r="DL49" s="4">
        <f>COUNTIFS($NG49:$NL$206,GA$1)</f>
        <v>15</v>
      </c>
      <c r="DM49" s="4">
        <f>COUNTIFS($NG49:$NL$206,GB$1)</f>
        <v>10</v>
      </c>
      <c r="DN49" s="4">
        <f>COUNTIFS($NG49:$NL$206,GC$1)</f>
        <v>22</v>
      </c>
      <c r="DO49" s="4">
        <f>COUNTIFS($NG49:$NL$206,GD$1)</f>
        <v>10</v>
      </c>
      <c r="DP49" s="4">
        <f>COUNTIFS($NG49:$NL$206,GE$1)</f>
        <v>22</v>
      </c>
      <c r="DQ49" s="4">
        <f>COUNTIFS($NG49:$NL$206,GF$1)</f>
        <v>14</v>
      </c>
      <c r="DR49" s="4">
        <f>COUNTIFS($NG49:$NL$206,GG$1)</f>
        <v>11</v>
      </c>
      <c r="DS49" s="4">
        <f>COUNTIFS($NG49:$NL$206,GH$1)</f>
        <v>21</v>
      </c>
      <c r="DT49" s="4">
        <f>COUNTIFS($NG49:$NL$206,GI$1)</f>
        <v>12</v>
      </c>
      <c r="DU49" s="4">
        <f>COUNTIFS($NG49:$NL$206,GJ$1)</f>
        <v>17</v>
      </c>
      <c r="DV49" s="4">
        <f>COUNTIFS($NG49:$NL$206,GK$1)</f>
        <v>19</v>
      </c>
      <c r="DW49" s="4">
        <f>COUNTIFS($NG49:$NL$206,GL$1)</f>
        <v>22</v>
      </c>
      <c r="DZ49" s="4">
        <f t="shared" si="550"/>
        <v>43</v>
      </c>
      <c r="EA49" s="4">
        <f t="shared" si="551"/>
        <v>29</v>
      </c>
      <c r="EB49" s="4">
        <f t="shared" si="552"/>
        <v>12</v>
      </c>
      <c r="EC49" s="4">
        <f t="shared" si="553"/>
        <v>1</v>
      </c>
      <c r="ED49" s="4">
        <f t="shared" si="554"/>
        <v>1</v>
      </c>
      <c r="EF49" s="4">
        <f t="shared" ref="EF49:GL49" si="757">COUNTIFS($NG49:$NL58,EF$1)</f>
        <v>0</v>
      </c>
      <c r="EG49" s="4">
        <f t="shared" si="757"/>
        <v>2</v>
      </c>
      <c r="EH49" s="4">
        <f t="shared" si="757"/>
        <v>1</v>
      </c>
      <c r="EI49" s="4">
        <f t="shared" si="757"/>
        <v>1</v>
      </c>
      <c r="EJ49" s="4">
        <f t="shared" si="757"/>
        <v>1</v>
      </c>
      <c r="EK49" s="4">
        <f t="shared" si="757"/>
        <v>1</v>
      </c>
      <c r="EL49" s="4">
        <f t="shared" si="757"/>
        <v>0</v>
      </c>
      <c r="EM49" s="4">
        <f t="shared" si="757"/>
        <v>1</v>
      </c>
      <c r="EN49" s="4">
        <f t="shared" si="757"/>
        <v>1</v>
      </c>
      <c r="EO49" s="4">
        <f t="shared" si="757"/>
        <v>0</v>
      </c>
      <c r="EP49" s="4">
        <f t="shared" si="757"/>
        <v>2</v>
      </c>
      <c r="EQ49" s="4">
        <f t="shared" si="757"/>
        <v>0</v>
      </c>
      <c r="ER49" s="4">
        <f t="shared" si="757"/>
        <v>0</v>
      </c>
      <c r="ES49" s="4">
        <f t="shared" si="757"/>
        <v>1</v>
      </c>
      <c r="ET49" s="4">
        <f t="shared" si="757"/>
        <v>2</v>
      </c>
      <c r="EU49" s="4">
        <f t="shared" si="757"/>
        <v>1</v>
      </c>
      <c r="EV49" s="4">
        <f t="shared" si="757"/>
        <v>1</v>
      </c>
      <c r="EW49" s="4">
        <f t="shared" si="757"/>
        <v>0</v>
      </c>
      <c r="EX49" s="4">
        <f t="shared" si="757"/>
        <v>1</v>
      </c>
      <c r="EY49" s="4">
        <f t="shared" si="757"/>
        <v>1</v>
      </c>
      <c r="EZ49" s="4">
        <f t="shared" si="757"/>
        <v>1</v>
      </c>
      <c r="FA49" s="4">
        <f t="shared" si="757"/>
        <v>1</v>
      </c>
      <c r="FB49" s="4">
        <f t="shared" si="757"/>
        <v>2</v>
      </c>
      <c r="FC49" s="4">
        <f t="shared" si="757"/>
        <v>2</v>
      </c>
      <c r="FD49" s="4">
        <f t="shared" si="757"/>
        <v>0</v>
      </c>
      <c r="FE49" s="4">
        <f t="shared" si="757"/>
        <v>0</v>
      </c>
      <c r="FF49" s="4">
        <f t="shared" si="757"/>
        <v>1</v>
      </c>
      <c r="FG49" s="4">
        <f t="shared" si="757"/>
        <v>2</v>
      </c>
      <c r="FH49" s="4">
        <f t="shared" si="757"/>
        <v>1</v>
      </c>
      <c r="FI49" s="4">
        <f t="shared" si="757"/>
        <v>1</v>
      </c>
      <c r="FJ49" s="4">
        <f t="shared" si="757"/>
        <v>1</v>
      </c>
      <c r="FK49" s="4">
        <f t="shared" si="757"/>
        <v>1</v>
      </c>
      <c r="FL49" s="4">
        <f t="shared" si="757"/>
        <v>0</v>
      </c>
      <c r="FM49" s="4">
        <f t="shared" si="757"/>
        <v>2</v>
      </c>
      <c r="FN49" s="4">
        <f t="shared" si="757"/>
        <v>1</v>
      </c>
      <c r="FO49" s="4">
        <f t="shared" si="757"/>
        <v>1</v>
      </c>
      <c r="FP49" s="4">
        <f t="shared" si="757"/>
        <v>2</v>
      </c>
      <c r="FQ49" s="4">
        <f t="shared" si="757"/>
        <v>1</v>
      </c>
      <c r="FR49" s="4">
        <f t="shared" si="757"/>
        <v>1</v>
      </c>
      <c r="FS49" s="4">
        <f t="shared" si="757"/>
        <v>0</v>
      </c>
      <c r="FT49" s="4">
        <f t="shared" si="757"/>
        <v>1</v>
      </c>
      <c r="FU49" s="4">
        <f t="shared" si="757"/>
        <v>2</v>
      </c>
      <c r="FV49" s="4">
        <f t="shared" si="757"/>
        <v>0</v>
      </c>
      <c r="FW49" s="4">
        <f t="shared" si="757"/>
        <v>0</v>
      </c>
      <c r="FX49" s="4">
        <f t="shared" si="757"/>
        <v>3</v>
      </c>
      <c r="FY49" s="4">
        <f t="shared" si="757"/>
        <v>1</v>
      </c>
      <c r="FZ49" s="4">
        <f t="shared" si="757"/>
        <v>2</v>
      </c>
      <c r="GA49" s="4">
        <f t="shared" si="757"/>
        <v>2</v>
      </c>
      <c r="GB49" s="4">
        <f t="shared" si="757"/>
        <v>0</v>
      </c>
      <c r="GC49" s="4">
        <f t="shared" si="757"/>
        <v>2</v>
      </c>
      <c r="GD49" s="4">
        <f t="shared" si="757"/>
        <v>1</v>
      </c>
      <c r="GE49" s="4">
        <f t="shared" si="757"/>
        <v>4</v>
      </c>
      <c r="GF49" s="4">
        <f t="shared" si="757"/>
        <v>1</v>
      </c>
      <c r="GG49" s="4">
        <f t="shared" si="757"/>
        <v>0</v>
      </c>
      <c r="GH49" s="4">
        <f t="shared" si="757"/>
        <v>1</v>
      </c>
      <c r="GI49" s="4">
        <f t="shared" si="757"/>
        <v>0</v>
      </c>
      <c r="GJ49" s="4">
        <f t="shared" si="757"/>
        <v>0</v>
      </c>
      <c r="GK49" s="4">
        <f t="shared" si="757"/>
        <v>1</v>
      </c>
      <c r="GL49" s="4">
        <f t="shared" si="757"/>
        <v>1</v>
      </c>
      <c r="GM49">
        <f t="shared" si="556"/>
        <v>60</v>
      </c>
      <c r="GO49">
        <f t="shared" si="326"/>
        <v>1</v>
      </c>
      <c r="GP49">
        <f t="shared" si="508"/>
        <v>1</v>
      </c>
      <c r="GQ49">
        <f t="shared" si="712"/>
        <v>0</v>
      </c>
      <c r="GR49">
        <f t="shared" si="510"/>
        <v>0</v>
      </c>
      <c r="GS49">
        <f t="shared" si="511"/>
        <v>0</v>
      </c>
      <c r="GT49">
        <f t="shared" si="512"/>
        <v>0</v>
      </c>
      <c r="GU49">
        <f t="shared" si="513"/>
        <v>0</v>
      </c>
      <c r="GV49" s="1">
        <f t="shared" si="329"/>
        <v>4</v>
      </c>
      <c r="GW49">
        <f t="shared" si="330"/>
        <v>0</v>
      </c>
      <c r="GX49">
        <f t="shared" si="181"/>
        <v>0</v>
      </c>
      <c r="GY49">
        <f t="shared" si="182"/>
        <v>0</v>
      </c>
      <c r="GZ49">
        <f t="shared" si="183"/>
        <v>0</v>
      </c>
      <c r="HA49">
        <f t="shared" si="184"/>
        <v>0</v>
      </c>
      <c r="HB49">
        <f t="shared" si="185"/>
        <v>0</v>
      </c>
      <c r="HC49">
        <f t="shared" si="186"/>
        <v>0</v>
      </c>
      <c r="HD49">
        <f t="shared" si="187"/>
        <v>0</v>
      </c>
      <c r="HE49">
        <f t="shared" si="188"/>
        <v>0</v>
      </c>
      <c r="HF49">
        <f t="shared" si="189"/>
        <v>0</v>
      </c>
      <c r="HG49">
        <f t="shared" si="190"/>
        <v>0</v>
      </c>
      <c r="HH49">
        <f t="shared" si="191"/>
        <v>0</v>
      </c>
      <c r="HI49">
        <f t="shared" si="192"/>
        <v>0</v>
      </c>
      <c r="HJ49">
        <f t="shared" si="193"/>
        <v>0</v>
      </c>
      <c r="HK49">
        <f t="shared" si="194"/>
        <v>0</v>
      </c>
      <c r="HL49">
        <f t="shared" si="195"/>
        <v>0</v>
      </c>
      <c r="HM49">
        <f t="shared" si="196"/>
        <v>0</v>
      </c>
      <c r="HN49">
        <f t="shared" si="197"/>
        <v>0</v>
      </c>
      <c r="HO49">
        <f t="shared" si="198"/>
        <v>0</v>
      </c>
      <c r="HP49">
        <f t="shared" si="199"/>
        <v>0</v>
      </c>
      <c r="HQ49">
        <f t="shared" si="200"/>
        <v>0</v>
      </c>
      <c r="HR49">
        <f t="shared" si="201"/>
        <v>0</v>
      </c>
      <c r="HS49">
        <f t="shared" si="202"/>
        <v>0</v>
      </c>
      <c r="HT49">
        <f t="shared" si="668"/>
        <v>0</v>
      </c>
      <c r="HU49">
        <f t="shared" si="204"/>
        <v>1</v>
      </c>
      <c r="HV49">
        <f t="shared" si="205"/>
        <v>0</v>
      </c>
      <c r="HW49">
        <f t="shared" si="206"/>
        <v>0</v>
      </c>
      <c r="HX49">
        <f t="shared" si="207"/>
        <v>0</v>
      </c>
      <c r="HY49">
        <f t="shared" si="208"/>
        <v>0</v>
      </c>
      <c r="HZ49">
        <f t="shared" si="209"/>
        <v>0</v>
      </c>
      <c r="IA49">
        <f t="shared" si="210"/>
        <v>0</v>
      </c>
      <c r="IB49">
        <f t="shared" si="211"/>
        <v>0</v>
      </c>
      <c r="IC49">
        <f t="shared" si="212"/>
        <v>0</v>
      </c>
      <c r="ID49">
        <f t="shared" si="213"/>
        <v>0</v>
      </c>
      <c r="IE49">
        <f t="shared" si="214"/>
        <v>0</v>
      </c>
      <c r="IF49">
        <f t="shared" si="215"/>
        <v>0</v>
      </c>
      <c r="IG49">
        <f t="shared" si="216"/>
        <v>0</v>
      </c>
      <c r="IH49">
        <f t="shared" si="217"/>
        <v>0</v>
      </c>
      <c r="II49">
        <f t="shared" si="218"/>
        <v>0</v>
      </c>
      <c r="IJ49">
        <f t="shared" si="219"/>
        <v>0</v>
      </c>
      <c r="IK49">
        <f t="shared" si="220"/>
        <v>0</v>
      </c>
      <c r="IL49">
        <f t="shared" si="221"/>
        <v>0</v>
      </c>
      <c r="IM49">
        <f t="shared" si="222"/>
        <v>0</v>
      </c>
      <c r="IN49">
        <f t="shared" si="223"/>
        <v>0</v>
      </c>
      <c r="IO49">
        <f t="shared" si="224"/>
        <v>0</v>
      </c>
      <c r="IP49">
        <f t="shared" si="225"/>
        <v>0</v>
      </c>
      <c r="IQ49">
        <f t="shared" si="669"/>
        <v>0</v>
      </c>
      <c r="IR49">
        <f t="shared" si="227"/>
        <v>0</v>
      </c>
      <c r="IS49">
        <f t="shared" si="228"/>
        <v>0</v>
      </c>
      <c r="IT49">
        <f t="shared" si="229"/>
        <v>0</v>
      </c>
      <c r="IU49">
        <f t="shared" si="230"/>
        <v>0</v>
      </c>
      <c r="IV49">
        <f t="shared" si="231"/>
        <v>0</v>
      </c>
      <c r="IW49">
        <f t="shared" si="232"/>
        <v>0</v>
      </c>
      <c r="IX49">
        <f t="shared" si="233"/>
        <v>1</v>
      </c>
      <c r="IY49">
        <f t="shared" si="234"/>
        <v>0</v>
      </c>
      <c r="IZ49">
        <f t="shared" si="235"/>
        <v>0</v>
      </c>
      <c r="JA49">
        <f t="shared" si="236"/>
        <v>0</v>
      </c>
      <c r="JB49">
        <f t="shared" si="331"/>
        <v>0</v>
      </c>
      <c r="JC49">
        <f t="shared" si="332"/>
        <v>0</v>
      </c>
      <c r="JF49">
        <f t="shared" si="333"/>
        <v>0</v>
      </c>
      <c r="JG49">
        <f t="shared" si="334"/>
        <v>0</v>
      </c>
      <c r="JH49">
        <f t="shared" si="335"/>
        <v>0</v>
      </c>
      <c r="JI49">
        <f t="shared" si="336"/>
        <v>0</v>
      </c>
      <c r="JJ49">
        <f t="shared" si="337"/>
        <v>0</v>
      </c>
      <c r="JK49">
        <f t="shared" si="338"/>
        <v>0</v>
      </c>
      <c r="JL49">
        <f t="shared" si="339"/>
        <v>0</v>
      </c>
      <c r="JM49">
        <f t="shared" si="340"/>
        <v>0</v>
      </c>
      <c r="JN49">
        <f t="shared" si="341"/>
        <v>0</v>
      </c>
      <c r="JO49">
        <f t="shared" si="342"/>
        <v>0</v>
      </c>
      <c r="JP49">
        <f t="shared" si="343"/>
        <v>0</v>
      </c>
      <c r="JQ49">
        <f t="shared" si="344"/>
        <v>0</v>
      </c>
      <c r="JR49">
        <f t="shared" si="345"/>
        <v>0</v>
      </c>
      <c r="JS49">
        <f t="shared" si="346"/>
        <v>0</v>
      </c>
      <c r="JT49">
        <f t="shared" si="347"/>
        <v>0</v>
      </c>
      <c r="JU49">
        <f t="shared" si="348"/>
        <v>0</v>
      </c>
      <c r="JV49">
        <f t="shared" si="349"/>
        <v>0</v>
      </c>
      <c r="JW49">
        <f t="shared" si="350"/>
        <v>0</v>
      </c>
      <c r="JX49">
        <f t="shared" si="351"/>
        <v>0</v>
      </c>
      <c r="JY49">
        <f t="shared" si="352"/>
        <v>0</v>
      </c>
      <c r="JZ49">
        <f t="shared" si="353"/>
        <v>0</v>
      </c>
      <c r="KA49">
        <f t="shared" si="354"/>
        <v>0</v>
      </c>
      <c r="KB49">
        <f t="shared" si="355"/>
        <v>0</v>
      </c>
      <c r="KC49">
        <f t="shared" si="356"/>
        <v>0</v>
      </c>
      <c r="KD49">
        <f t="shared" si="357"/>
        <v>0</v>
      </c>
      <c r="KE49">
        <f t="shared" si="358"/>
        <v>0</v>
      </c>
      <c r="KF49">
        <f t="shared" si="359"/>
        <v>0</v>
      </c>
      <c r="KG49">
        <f t="shared" si="360"/>
        <v>0</v>
      </c>
      <c r="KH49">
        <f t="shared" si="361"/>
        <v>0</v>
      </c>
      <c r="KI49">
        <f t="shared" si="362"/>
        <v>0</v>
      </c>
      <c r="KJ49">
        <f t="shared" si="363"/>
        <v>1</v>
      </c>
      <c r="KK49">
        <f t="shared" si="364"/>
        <v>0</v>
      </c>
      <c r="KL49">
        <f t="shared" si="365"/>
        <v>0</v>
      </c>
      <c r="KM49">
        <f t="shared" si="366"/>
        <v>0</v>
      </c>
      <c r="KN49">
        <f t="shared" si="367"/>
        <v>0</v>
      </c>
      <c r="KO49">
        <f t="shared" si="368"/>
        <v>0</v>
      </c>
      <c r="KP49">
        <f t="shared" si="369"/>
        <v>0</v>
      </c>
      <c r="KQ49">
        <f t="shared" si="370"/>
        <v>0</v>
      </c>
      <c r="KR49">
        <f t="shared" si="371"/>
        <v>0</v>
      </c>
      <c r="KS49">
        <f t="shared" si="372"/>
        <v>0</v>
      </c>
      <c r="KT49">
        <f t="shared" si="373"/>
        <v>0</v>
      </c>
      <c r="KU49">
        <f t="shared" si="374"/>
        <v>0</v>
      </c>
      <c r="KV49">
        <f t="shared" si="375"/>
        <v>0</v>
      </c>
      <c r="KW49">
        <f t="shared" si="376"/>
        <v>0</v>
      </c>
      <c r="KX49">
        <f t="shared" si="377"/>
        <v>0</v>
      </c>
      <c r="KY49">
        <f t="shared" si="378"/>
        <v>0</v>
      </c>
      <c r="KZ49">
        <f t="shared" si="379"/>
        <v>0</v>
      </c>
      <c r="LA49">
        <f t="shared" si="380"/>
        <v>0</v>
      </c>
      <c r="LB49">
        <f t="shared" si="381"/>
        <v>0</v>
      </c>
      <c r="LC49">
        <f t="shared" si="382"/>
        <v>0</v>
      </c>
      <c r="LD49">
        <f t="shared" si="383"/>
        <v>0</v>
      </c>
      <c r="LE49">
        <f t="shared" si="384"/>
        <v>0</v>
      </c>
      <c r="LF49">
        <f t="shared" si="385"/>
        <v>0</v>
      </c>
      <c r="LG49">
        <f t="shared" si="386"/>
        <v>0</v>
      </c>
      <c r="LH49">
        <f t="shared" si="387"/>
        <v>0</v>
      </c>
      <c r="LI49">
        <f t="shared" si="388"/>
        <v>0</v>
      </c>
      <c r="LJ49">
        <f t="shared" si="389"/>
        <v>0</v>
      </c>
      <c r="LK49">
        <f t="shared" si="390"/>
        <v>0</v>
      </c>
      <c r="LL49">
        <f t="shared" si="391"/>
        <v>0</v>
      </c>
      <c r="LN49">
        <f t="shared" si="392"/>
        <v>1</v>
      </c>
      <c r="LQ49">
        <f t="shared" ref="LQ49:LR49" si="758">COUNTIFS($NG50:$NL59,NG59)</f>
        <v>1</v>
      </c>
      <c r="LR49">
        <f t="shared" si="758"/>
        <v>2</v>
      </c>
      <c r="LS49">
        <f t="shared" si="466"/>
        <v>4</v>
      </c>
      <c r="LT49">
        <f t="shared" si="467"/>
        <v>2</v>
      </c>
      <c r="LU49">
        <f t="shared" si="692"/>
        <v>1</v>
      </c>
      <c r="LV49">
        <f t="shared" si="394"/>
        <v>2</v>
      </c>
      <c r="LX49" s="5">
        <f t="shared" ref="LX49:MC49" si="759">COUNTIFS($NG49:$NL58,NG59)</f>
        <v>0</v>
      </c>
      <c r="LY49" s="5">
        <f t="shared" si="759"/>
        <v>1</v>
      </c>
      <c r="LZ49" s="5">
        <f t="shared" si="759"/>
        <v>3</v>
      </c>
      <c r="MA49" s="5">
        <f t="shared" si="759"/>
        <v>1</v>
      </c>
      <c r="MB49" s="5">
        <f t="shared" si="759"/>
        <v>0</v>
      </c>
      <c r="MC49" s="5">
        <f t="shared" si="759"/>
        <v>1</v>
      </c>
      <c r="MD49" s="5"/>
      <c r="ME49" s="5">
        <f t="shared" si="395"/>
        <v>0</v>
      </c>
      <c r="MF49" s="5">
        <f t="shared" si="396"/>
        <v>0</v>
      </c>
      <c r="MG49" s="5">
        <f t="shared" si="469"/>
        <v>0</v>
      </c>
      <c r="MH49" s="5">
        <f t="shared" si="470"/>
        <v>0</v>
      </c>
      <c r="MI49" s="5">
        <f t="shared" si="397"/>
        <v>0</v>
      </c>
      <c r="MJ49" s="5">
        <f t="shared" si="398"/>
        <v>0</v>
      </c>
      <c r="MK49" s="5"/>
      <c r="ML49" s="20">
        <f t="shared" si="471"/>
        <v>0</v>
      </c>
      <c r="MN49" s="4">
        <f t="shared" si="499"/>
        <v>0</v>
      </c>
      <c r="MO49" s="4">
        <f t="shared" si="500"/>
        <v>0</v>
      </c>
      <c r="MP49" s="4">
        <f t="shared" si="501"/>
        <v>0</v>
      </c>
      <c r="MQ49" s="4">
        <f t="shared" si="502"/>
        <v>0</v>
      </c>
      <c r="MR49" s="4">
        <f t="shared" si="503"/>
        <v>0</v>
      </c>
      <c r="MS49" s="4">
        <f t="shared" si="504"/>
        <v>0</v>
      </c>
      <c r="MU49">
        <f>IF(COUNTIFS($NG50:$NL58,NG59)&gt;0,0,1)</f>
        <v>1</v>
      </c>
      <c r="MV49">
        <f t="shared" si="684"/>
        <v>0</v>
      </c>
      <c r="MW49">
        <f t="shared" si="672"/>
        <v>0</v>
      </c>
      <c r="MX49">
        <f t="shared" si="685"/>
        <v>0</v>
      </c>
      <c r="MY49">
        <f>IF(COUNTIFS($NG50:$NL58,NK59)&gt;0,0,1)</f>
        <v>1</v>
      </c>
      <c r="MZ49">
        <f t="shared" si="687"/>
        <v>0</v>
      </c>
      <c r="NA49">
        <f t="shared" si="402"/>
        <v>2</v>
      </c>
      <c r="NB49">
        <f t="shared" si="403"/>
        <v>2</v>
      </c>
      <c r="NC49">
        <f t="shared" si="404"/>
        <v>0</v>
      </c>
      <c r="ND49">
        <f t="shared" si="405"/>
        <v>49</v>
      </c>
      <c r="NE49">
        <f>COUNTIFS(RN$2:RN$206,ND49)</f>
        <v>0</v>
      </c>
      <c r="NG49" s="15">
        <v>2</v>
      </c>
      <c r="NH49" s="15">
        <v>31</v>
      </c>
      <c r="NI49" s="17">
        <v>47</v>
      </c>
      <c r="NJ49" s="15">
        <v>48</v>
      </c>
      <c r="NK49" s="15">
        <v>50</v>
      </c>
      <c r="NL49" s="15">
        <v>52</v>
      </c>
      <c r="NM49" s="15"/>
      <c r="NN49" s="1">
        <f t="shared" si="406"/>
        <v>1</v>
      </c>
      <c r="NO49" s="1">
        <f t="shared" si="407"/>
        <v>1</v>
      </c>
      <c r="NP49" s="30">
        <f t="shared" si="408"/>
        <v>2</v>
      </c>
      <c r="NQ49" s="15"/>
      <c r="NR49" s="1">
        <f t="shared" si="409"/>
        <v>29</v>
      </c>
      <c r="NS49" s="1">
        <f t="shared" si="410"/>
        <v>16</v>
      </c>
      <c r="NT49" s="1">
        <f t="shared" si="411"/>
        <v>1</v>
      </c>
      <c r="NU49" s="1">
        <f t="shared" si="412"/>
        <v>2</v>
      </c>
      <c r="NV49" s="1">
        <f t="shared" si="413"/>
        <v>2</v>
      </c>
      <c r="NW49" s="1"/>
      <c r="NX49" s="1">
        <f t="shared" si="414"/>
        <v>4</v>
      </c>
      <c r="NY49" s="1"/>
      <c r="NZ49" s="1">
        <f t="shared" si="415"/>
        <v>1</v>
      </c>
      <c r="OA49" s="1">
        <f t="shared" si="255"/>
        <v>4</v>
      </c>
      <c r="OB49" s="1">
        <f t="shared" si="256"/>
        <v>5</v>
      </c>
      <c r="OC49" s="1">
        <f t="shared" si="257"/>
        <v>5</v>
      </c>
      <c r="OD49" s="1">
        <f t="shared" si="258"/>
        <v>6</v>
      </c>
      <c r="OE49" s="1">
        <f t="shared" si="259"/>
        <v>6</v>
      </c>
      <c r="OF49" s="1"/>
      <c r="OG49" s="1">
        <f t="shared" si="631"/>
        <v>4</v>
      </c>
      <c r="OH49" s="1"/>
      <c r="OI49" s="1">
        <f t="shared" si="474"/>
        <v>1</v>
      </c>
      <c r="OJ49" s="1">
        <f t="shared" si="417"/>
        <v>0</v>
      </c>
      <c r="OK49" s="1">
        <f t="shared" si="418"/>
        <v>6</v>
      </c>
      <c r="OL49" s="1">
        <f t="shared" si="419"/>
        <v>9</v>
      </c>
      <c r="OM49" s="1">
        <f t="shared" si="420"/>
        <v>7</v>
      </c>
      <c r="ON49" s="1">
        <f t="shared" si="421"/>
        <v>2</v>
      </c>
      <c r="OO49" s="1"/>
      <c r="OP49" s="1">
        <f t="shared" si="621"/>
        <v>1</v>
      </c>
      <c r="OQ49" s="1">
        <f t="shared" si="622"/>
        <v>5</v>
      </c>
      <c r="OR49" s="1">
        <f t="shared" si="623"/>
        <v>5</v>
      </c>
      <c r="OS49" s="33">
        <f t="shared" si="624"/>
        <v>5</v>
      </c>
      <c r="OT49" s="1">
        <f t="shared" si="625"/>
        <v>0</v>
      </c>
      <c r="OU49" s="1">
        <f t="shared" si="426"/>
        <v>0</v>
      </c>
      <c r="OV49" s="19">
        <f t="shared" si="673"/>
        <v>6</v>
      </c>
      <c r="OW49" s="1"/>
      <c r="OX49" s="19">
        <f t="shared" si="636"/>
        <v>5</v>
      </c>
      <c r="OY49" s="1">
        <f t="shared" si="637"/>
        <v>5</v>
      </c>
      <c r="OZ49" s="1"/>
      <c r="PA49" s="1">
        <f t="shared" si="674"/>
        <v>5</v>
      </c>
      <c r="PB49" s="1"/>
      <c r="PC49" s="1"/>
      <c r="PD49" s="19">
        <f t="shared" si="675"/>
        <v>5</v>
      </c>
      <c r="PE49" s="1"/>
      <c r="PF49" s="24">
        <f t="shared" si="676"/>
        <v>0</v>
      </c>
      <c r="PH49" s="15"/>
      <c r="PI49" s="1">
        <f t="shared" si="476"/>
        <v>1</v>
      </c>
      <c r="PJ49" s="19">
        <f t="shared" si="265"/>
        <v>1</v>
      </c>
      <c r="PK49" s="1">
        <f t="shared" si="429"/>
        <v>0</v>
      </c>
      <c r="PL49" s="19">
        <f t="shared" si="266"/>
        <v>0</v>
      </c>
      <c r="PM49" s="1">
        <f t="shared" si="477"/>
        <v>6</v>
      </c>
      <c r="PN49" s="19">
        <f t="shared" si="267"/>
        <v>1</v>
      </c>
      <c r="PO49" s="1">
        <f t="shared" si="430"/>
        <v>9</v>
      </c>
      <c r="PP49" s="19">
        <f t="shared" si="268"/>
        <v>1</v>
      </c>
      <c r="PQ49" s="1">
        <f t="shared" si="431"/>
        <v>7</v>
      </c>
      <c r="PR49" s="19">
        <f t="shared" si="269"/>
        <v>1</v>
      </c>
      <c r="PS49" s="1">
        <f t="shared" si="432"/>
        <v>2</v>
      </c>
      <c r="PT49" s="19">
        <f t="shared" si="270"/>
        <v>3</v>
      </c>
      <c r="PV49" s="1">
        <f t="shared" si="271"/>
        <v>1</v>
      </c>
      <c r="PW49" s="1">
        <f t="shared" si="272"/>
        <v>100</v>
      </c>
      <c r="PX49" s="1">
        <f t="shared" si="273"/>
        <v>100</v>
      </c>
      <c r="PY49" s="1">
        <f t="shared" si="274"/>
        <v>100</v>
      </c>
      <c r="PZ49" s="1">
        <f t="shared" si="275"/>
        <v>100</v>
      </c>
      <c r="QA49" s="1">
        <f t="shared" si="276"/>
        <v>100</v>
      </c>
      <c r="QB49" s="1"/>
      <c r="QC49" s="1">
        <f t="shared" si="277"/>
        <v>100</v>
      </c>
      <c r="QD49" s="1">
        <f t="shared" si="278"/>
        <v>100</v>
      </c>
      <c r="QE49" s="1">
        <f t="shared" si="279"/>
        <v>100</v>
      </c>
      <c r="QF49" s="1">
        <f t="shared" si="280"/>
        <v>100</v>
      </c>
      <c r="QG49" s="1">
        <f t="shared" si="281"/>
        <v>100</v>
      </c>
      <c r="QH49" s="1">
        <f t="shared" si="282"/>
        <v>100</v>
      </c>
      <c r="QI49" s="1"/>
      <c r="QJ49" s="1">
        <f t="shared" si="283"/>
        <v>100</v>
      </c>
      <c r="QK49" s="1">
        <f t="shared" si="284"/>
        <v>100</v>
      </c>
      <c r="QL49" s="1">
        <f t="shared" si="285"/>
        <v>100</v>
      </c>
      <c r="QM49" s="1">
        <f t="shared" si="286"/>
        <v>100</v>
      </c>
      <c r="QN49" s="1">
        <f t="shared" si="287"/>
        <v>100</v>
      </c>
      <c r="QO49" s="1">
        <f t="shared" si="288"/>
        <v>6</v>
      </c>
      <c r="QP49" s="1"/>
      <c r="QQ49" s="1">
        <f t="shared" si="289"/>
        <v>100</v>
      </c>
      <c r="QR49" s="1">
        <f t="shared" si="290"/>
        <v>100</v>
      </c>
      <c r="QS49" s="1">
        <f t="shared" si="291"/>
        <v>100</v>
      </c>
      <c r="QT49" s="1">
        <f t="shared" si="292"/>
        <v>100</v>
      </c>
      <c r="QU49" s="1">
        <f t="shared" si="293"/>
        <v>100</v>
      </c>
      <c r="QV49" s="1">
        <f t="shared" si="294"/>
        <v>9</v>
      </c>
      <c r="QW49" s="1"/>
      <c r="QX49" s="1">
        <f t="shared" si="295"/>
        <v>100</v>
      </c>
      <c r="QY49" s="1">
        <f t="shared" si="296"/>
        <v>100</v>
      </c>
      <c r="QZ49" s="1">
        <f t="shared" si="297"/>
        <v>100</v>
      </c>
      <c r="RA49" s="1">
        <f t="shared" si="298"/>
        <v>7</v>
      </c>
      <c r="RB49" s="1">
        <f t="shared" si="299"/>
        <v>100</v>
      </c>
      <c r="RC49" s="1">
        <f t="shared" si="300"/>
        <v>100</v>
      </c>
      <c r="RD49" s="1"/>
      <c r="RE49" s="1">
        <f t="shared" si="301"/>
        <v>100</v>
      </c>
      <c r="RF49" s="1">
        <f t="shared" si="302"/>
        <v>100</v>
      </c>
      <c r="RG49" s="1">
        <f t="shared" si="303"/>
        <v>100</v>
      </c>
      <c r="RH49" s="1">
        <f t="shared" si="304"/>
        <v>100</v>
      </c>
      <c r="RI49" s="1">
        <f t="shared" si="305"/>
        <v>5</v>
      </c>
      <c r="RJ49" s="1">
        <f t="shared" si="306"/>
        <v>2</v>
      </c>
      <c r="RK49" s="15"/>
      <c r="RL49">
        <f>SUM(IF(FREQUENCY(NG50:NL58,NG50:NL58)&gt;0,1))</f>
        <v>42</v>
      </c>
      <c r="RM49">
        <f t="shared" si="677"/>
        <v>19</v>
      </c>
      <c r="RN49">
        <f t="shared" si="659"/>
        <v>16</v>
      </c>
      <c r="RO49">
        <f t="shared" ref="RO49:TU49" si="760">IF(COUNTIFS($NG49:$NL58,RO$1),"x",RO$1)</f>
        <v>1</v>
      </c>
      <c r="RP49" t="str">
        <f t="shared" si="760"/>
        <v>x</v>
      </c>
      <c r="RQ49" t="str">
        <f t="shared" si="760"/>
        <v>x</v>
      </c>
      <c r="RR49" t="str">
        <f t="shared" si="760"/>
        <v>x</v>
      </c>
      <c r="RS49" t="str">
        <f t="shared" si="760"/>
        <v>x</v>
      </c>
      <c r="RT49" t="str">
        <f t="shared" si="760"/>
        <v>x</v>
      </c>
      <c r="RU49">
        <f t="shared" si="760"/>
        <v>7</v>
      </c>
      <c r="RV49" t="str">
        <f t="shared" si="760"/>
        <v>x</v>
      </c>
      <c r="RW49" t="str">
        <f t="shared" si="760"/>
        <v>x</v>
      </c>
      <c r="RX49">
        <f t="shared" si="760"/>
        <v>10</v>
      </c>
      <c r="RY49" t="str">
        <f t="shared" si="760"/>
        <v>x</v>
      </c>
      <c r="RZ49">
        <f t="shared" si="760"/>
        <v>12</v>
      </c>
      <c r="SA49">
        <f t="shared" si="760"/>
        <v>13</v>
      </c>
      <c r="SB49" t="str">
        <f t="shared" si="760"/>
        <v>x</v>
      </c>
      <c r="SC49" t="str">
        <f t="shared" si="760"/>
        <v>x</v>
      </c>
      <c r="SD49" t="str">
        <f t="shared" si="760"/>
        <v>x</v>
      </c>
      <c r="SE49" t="str">
        <f t="shared" si="760"/>
        <v>x</v>
      </c>
      <c r="SF49">
        <f t="shared" si="760"/>
        <v>18</v>
      </c>
      <c r="SG49" t="str">
        <f t="shared" si="760"/>
        <v>x</v>
      </c>
      <c r="SH49" t="str">
        <f t="shared" si="760"/>
        <v>x</v>
      </c>
      <c r="SI49" t="str">
        <f t="shared" si="760"/>
        <v>x</v>
      </c>
      <c r="SJ49" t="str">
        <f t="shared" si="760"/>
        <v>x</v>
      </c>
      <c r="SK49" t="str">
        <f t="shared" si="760"/>
        <v>x</v>
      </c>
      <c r="SL49" t="str">
        <f t="shared" si="760"/>
        <v>x</v>
      </c>
      <c r="SM49">
        <f t="shared" si="760"/>
        <v>25</v>
      </c>
      <c r="SN49">
        <f t="shared" si="760"/>
        <v>26</v>
      </c>
      <c r="SO49" t="str">
        <f t="shared" si="760"/>
        <v>x</v>
      </c>
      <c r="SP49" t="str">
        <f t="shared" si="760"/>
        <v>x</v>
      </c>
      <c r="SQ49" t="str">
        <f t="shared" si="760"/>
        <v>x</v>
      </c>
      <c r="SR49" t="str">
        <f t="shared" si="760"/>
        <v>x</v>
      </c>
      <c r="SS49" t="str">
        <f t="shared" si="760"/>
        <v>x</v>
      </c>
      <c r="ST49" t="str">
        <f t="shared" si="760"/>
        <v>x</v>
      </c>
      <c r="SU49">
        <f t="shared" si="760"/>
        <v>33</v>
      </c>
      <c r="SV49" t="str">
        <f t="shared" si="760"/>
        <v>x</v>
      </c>
      <c r="SW49" t="str">
        <f t="shared" si="760"/>
        <v>x</v>
      </c>
      <c r="SX49" t="str">
        <f t="shared" si="760"/>
        <v>x</v>
      </c>
      <c r="SY49" t="str">
        <f t="shared" si="760"/>
        <v>x</v>
      </c>
      <c r="SZ49" t="str">
        <f t="shared" si="760"/>
        <v>x</v>
      </c>
      <c r="TA49" t="str">
        <f t="shared" si="760"/>
        <v>x</v>
      </c>
      <c r="TB49">
        <f t="shared" si="760"/>
        <v>40</v>
      </c>
      <c r="TC49" t="str">
        <f t="shared" si="760"/>
        <v>x</v>
      </c>
      <c r="TD49" t="str">
        <f t="shared" si="760"/>
        <v>x</v>
      </c>
      <c r="TE49">
        <f t="shared" si="760"/>
        <v>43</v>
      </c>
      <c r="TF49">
        <f t="shared" si="760"/>
        <v>44</v>
      </c>
      <c r="TG49" t="str">
        <f t="shared" si="760"/>
        <v>x</v>
      </c>
      <c r="TH49" t="str">
        <f t="shared" si="760"/>
        <v>x</v>
      </c>
      <c r="TI49" t="str">
        <f t="shared" si="760"/>
        <v>x</v>
      </c>
      <c r="TJ49" t="str">
        <f t="shared" si="760"/>
        <v>x</v>
      </c>
      <c r="TK49">
        <f t="shared" si="760"/>
        <v>49</v>
      </c>
      <c r="TL49" t="str">
        <f t="shared" si="760"/>
        <v>x</v>
      </c>
      <c r="TM49" t="str">
        <f t="shared" si="760"/>
        <v>x</v>
      </c>
      <c r="TN49" t="str">
        <f t="shared" si="760"/>
        <v>x</v>
      </c>
      <c r="TO49" t="str">
        <f t="shared" si="760"/>
        <v>x</v>
      </c>
      <c r="TP49">
        <f t="shared" si="760"/>
        <v>54</v>
      </c>
      <c r="TQ49" t="str">
        <f t="shared" si="760"/>
        <v>x</v>
      </c>
      <c r="TR49">
        <f t="shared" si="760"/>
        <v>56</v>
      </c>
      <c r="TS49">
        <f t="shared" si="760"/>
        <v>57</v>
      </c>
      <c r="TT49" t="str">
        <f t="shared" si="760"/>
        <v>x</v>
      </c>
      <c r="TU49" t="str">
        <f t="shared" si="760"/>
        <v>x</v>
      </c>
      <c r="TV49">
        <f t="shared" si="436"/>
        <v>19</v>
      </c>
      <c r="TW49">
        <f t="shared" ref="TW49:WC49" si="761">IF(COUNTIFS($NG49:$NL57,TW$1),"x",TW$1)</f>
        <v>1</v>
      </c>
      <c r="TX49" t="str">
        <f t="shared" si="761"/>
        <v>x</v>
      </c>
      <c r="TY49">
        <f t="shared" si="761"/>
        <v>3</v>
      </c>
      <c r="TZ49" t="str">
        <f t="shared" si="761"/>
        <v>x</v>
      </c>
      <c r="UA49" t="str">
        <f t="shared" si="761"/>
        <v>x</v>
      </c>
      <c r="UB49" t="str">
        <f t="shared" si="761"/>
        <v>x</v>
      </c>
      <c r="UC49">
        <f t="shared" si="761"/>
        <v>7</v>
      </c>
      <c r="UD49" t="str">
        <f t="shared" si="761"/>
        <v>x</v>
      </c>
      <c r="UE49" t="str">
        <f t="shared" si="761"/>
        <v>x</v>
      </c>
      <c r="UF49">
        <f t="shared" si="761"/>
        <v>10</v>
      </c>
      <c r="UG49" t="str">
        <f t="shared" si="761"/>
        <v>x</v>
      </c>
      <c r="UH49">
        <f t="shared" si="761"/>
        <v>12</v>
      </c>
      <c r="UI49">
        <f t="shared" si="761"/>
        <v>13</v>
      </c>
      <c r="UJ49">
        <f t="shared" si="761"/>
        <v>14</v>
      </c>
      <c r="UK49" t="str">
        <f t="shared" si="761"/>
        <v>x</v>
      </c>
      <c r="UL49" t="str">
        <f t="shared" si="761"/>
        <v>x</v>
      </c>
      <c r="UM49" t="str">
        <f t="shared" si="761"/>
        <v>x</v>
      </c>
      <c r="UN49">
        <f t="shared" si="761"/>
        <v>18</v>
      </c>
      <c r="UO49" t="str">
        <f t="shared" si="761"/>
        <v>x</v>
      </c>
      <c r="UP49" t="str">
        <f t="shared" si="761"/>
        <v>x</v>
      </c>
      <c r="UQ49" t="str">
        <f t="shared" si="761"/>
        <v>x</v>
      </c>
      <c r="UR49" t="str">
        <f t="shared" si="761"/>
        <v>x</v>
      </c>
      <c r="US49" t="str">
        <f t="shared" si="761"/>
        <v>x</v>
      </c>
      <c r="UT49" t="str">
        <f t="shared" si="761"/>
        <v>x</v>
      </c>
      <c r="UU49">
        <f t="shared" si="761"/>
        <v>25</v>
      </c>
      <c r="UV49">
        <f t="shared" si="761"/>
        <v>26</v>
      </c>
      <c r="UW49" t="str">
        <f t="shared" si="761"/>
        <v>x</v>
      </c>
      <c r="UX49" t="str">
        <f t="shared" si="761"/>
        <v>x</v>
      </c>
      <c r="UY49" t="str">
        <f t="shared" si="761"/>
        <v>x</v>
      </c>
      <c r="UZ49" t="str">
        <f t="shared" si="761"/>
        <v>x</v>
      </c>
      <c r="VA49" t="str">
        <f t="shared" si="761"/>
        <v>x</v>
      </c>
      <c r="VB49" t="str">
        <f t="shared" si="761"/>
        <v>x</v>
      </c>
      <c r="VC49">
        <f t="shared" si="761"/>
        <v>33</v>
      </c>
      <c r="VD49" t="str">
        <f t="shared" si="761"/>
        <v>x</v>
      </c>
      <c r="VE49" t="str">
        <f t="shared" si="761"/>
        <v>x</v>
      </c>
      <c r="VF49">
        <f t="shared" si="761"/>
        <v>36</v>
      </c>
      <c r="VG49" t="str">
        <f t="shared" si="761"/>
        <v>x</v>
      </c>
      <c r="VH49" t="str">
        <f t="shared" si="761"/>
        <v>x</v>
      </c>
      <c r="VI49" t="str">
        <f t="shared" si="761"/>
        <v>x</v>
      </c>
      <c r="VJ49">
        <f t="shared" si="761"/>
        <v>40</v>
      </c>
      <c r="VK49" t="str">
        <f t="shared" si="761"/>
        <v>x</v>
      </c>
      <c r="VL49" t="str">
        <f t="shared" si="761"/>
        <v>x</v>
      </c>
      <c r="VM49">
        <f t="shared" si="761"/>
        <v>43</v>
      </c>
      <c r="VN49">
        <f t="shared" si="761"/>
        <v>44</v>
      </c>
      <c r="VO49" t="str">
        <f t="shared" si="761"/>
        <v>x</v>
      </c>
      <c r="VP49" t="str">
        <f t="shared" si="761"/>
        <v>x</v>
      </c>
      <c r="VQ49" t="str">
        <f t="shared" si="761"/>
        <v>x</v>
      </c>
      <c r="VR49" t="str">
        <f t="shared" si="761"/>
        <v>x</v>
      </c>
      <c r="VS49">
        <f t="shared" si="761"/>
        <v>49</v>
      </c>
      <c r="VT49" t="str">
        <f t="shared" si="761"/>
        <v>x</v>
      </c>
      <c r="VU49" t="str">
        <f t="shared" si="761"/>
        <v>x</v>
      </c>
      <c r="VV49" t="str">
        <f t="shared" si="761"/>
        <v>x</v>
      </c>
      <c r="VW49" t="str">
        <f t="shared" si="761"/>
        <v>x</v>
      </c>
      <c r="VX49">
        <f t="shared" si="761"/>
        <v>54</v>
      </c>
      <c r="VY49" t="str">
        <f t="shared" si="761"/>
        <v>x</v>
      </c>
      <c r="VZ49">
        <f t="shared" si="761"/>
        <v>56</v>
      </c>
      <c r="WA49">
        <f t="shared" si="761"/>
        <v>57</v>
      </c>
      <c r="WB49" t="str">
        <f t="shared" si="761"/>
        <v>x</v>
      </c>
      <c r="WC49" t="str">
        <f t="shared" si="761"/>
        <v>x</v>
      </c>
      <c r="WE49">
        <f>COUNTIFS(NG49:NL49,"&lt;10")</f>
        <v>1</v>
      </c>
      <c r="WF49">
        <f t="shared" si="438"/>
        <v>0</v>
      </c>
      <c r="WG49">
        <f t="shared" si="309"/>
        <v>0</v>
      </c>
      <c r="WH49">
        <f t="shared" si="310"/>
        <v>1</v>
      </c>
      <c r="WI49">
        <f t="shared" si="311"/>
        <v>2</v>
      </c>
      <c r="WJ49">
        <f t="shared" si="312"/>
        <v>2</v>
      </c>
      <c r="WL49" s="1">
        <f t="shared" si="439"/>
        <v>1</v>
      </c>
      <c r="WM49" s="1">
        <f t="shared" si="440"/>
        <v>0</v>
      </c>
      <c r="WN49" s="1">
        <f t="shared" si="441"/>
        <v>6</v>
      </c>
      <c r="WO49" s="1">
        <f t="shared" si="442"/>
        <v>9</v>
      </c>
      <c r="WP49" s="1">
        <f t="shared" si="443"/>
        <v>7</v>
      </c>
      <c r="WQ49" s="1">
        <f t="shared" si="444"/>
        <v>2</v>
      </c>
      <c r="WS49">
        <f t="shared" si="445"/>
        <v>1</v>
      </c>
      <c r="WT49">
        <f t="shared" si="446"/>
        <v>100</v>
      </c>
      <c r="WU49">
        <f t="shared" si="447"/>
        <v>6</v>
      </c>
      <c r="WV49">
        <f t="shared" si="448"/>
        <v>9</v>
      </c>
      <c r="WW49">
        <f t="shared" si="449"/>
        <v>7</v>
      </c>
      <c r="WX49">
        <f t="shared" si="450"/>
        <v>2</v>
      </c>
      <c r="WZ49" s="4">
        <f t="shared" si="451"/>
        <v>1</v>
      </c>
      <c r="XB49" s="3">
        <f t="shared" si="452"/>
        <v>9</v>
      </c>
      <c r="XD49" s="3">
        <f t="shared" si="453"/>
        <v>2</v>
      </c>
      <c r="XE49" s="4">
        <f t="shared" si="454"/>
        <v>5</v>
      </c>
      <c r="XG49" s="4">
        <f t="shared" si="455"/>
        <v>0.4</v>
      </c>
      <c r="XI49" s="4">
        <v>0.5</v>
      </c>
      <c r="XK49">
        <f t="shared" si="456"/>
        <v>3</v>
      </c>
      <c r="XM49">
        <f t="shared" si="482"/>
        <v>1</v>
      </c>
      <c r="XN49">
        <f t="shared" si="457"/>
        <v>0</v>
      </c>
      <c r="XO49" s="1">
        <f t="shared" si="458"/>
        <v>3</v>
      </c>
      <c r="XP49">
        <f t="shared" si="459"/>
        <v>0</v>
      </c>
      <c r="XR49">
        <f t="shared" si="460"/>
        <v>0</v>
      </c>
    </row>
    <row r="50" spans="4:642">
      <c r="D50" s="4">
        <f t="shared" si="118"/>
        <v>0</v>
      </c>
      <c r="E50" s="4">
        <f t="shared" si="119"/>
        <v>20</v>
      </c>
      <c r="F50" s="4">
        <f t="shared" si="120"/>
        <v>0</v>
      </c>
      <c r="G50" s="4">
        <f t="shared" si="121"/>
        <v>0</v>
      </c>
      <c r="H50" s="4">
        <f t="shared" si="122"/>
        <v>0</v>
      </c>
      <c r="I50" s="4">
        <f t="shared" si="123"/>
        <v>0</v>
      </c>
      <c r="J50" s="4">
        <f t="shared" si="124"/>
        <v>0</v>
      </c>
      <c r="K50" s="4">
        <f t="shared" si="125"/>
        <v>0</v>
      </c>
      <c r="L50" s="4">
        <f t="shared" si="126"/>
        <v>0</v>
      </c>
      <c r="M50" s="4">
        <f t="shared" si="314"/>
        <v>0</v>
      </c>
      <c r="N50" s="4">
        <f t="shared" si="127"/>
        <v>0</v>
      </c>
      <c r="O50" s="4">
        <f t="shared" si="128"/>
        <v>0</v>
      </c>
      <c r="P50" s="4">
        <f t="shared" si="129"/>
        <v>0</v>
      </c>
      <c r="Q50" s="4">
        <f t="shared" si="130"/>
        <v>0</v>
      </c>
      <c r="R50" s="4">
        <f t="shared" si="131"/>
        <v>17</v>
      </c>
      <c r="S50" s="4">
        <f t="shared" si="132"/>
        <v>14</v>
      </c>
      <c r="T50" s="4">
        <f t="shared" si="133"/>
        <v>0</v>
      </c>
      <c r="U50" s="4">
        <f t="shared" si="134"/>
        <v>0</v>
      </c>
      <c r="V50" s="4">
        <f t="shared" si="135"/>
        <v>0</v>
      </c>
      <c r="W50" s="4">
        <f t="shared" si="136"/>
        <v>0</v>
      </c>
      <c r="X50" s="4">
        <f t="shared" si="137"/>
        <v>0</v>
      </c>
      <c r="Y50" s="4">
        <f t="shared" si="138"/>
        <v>0</v>
      </c>
      <c r="Z50" s="4">
        <f t="shared" si="139"/>
        <v>0</v>
      </c>
      <c r="AA50" s="4">
        <f t="shared" si="140"/>
        <v>0</v>
      </c>
      <c r="AB50" s="4">
        <f t="shared" si="141"/>
        <v>0</v>
      </c>
      <c r="AC50" s="4">
        <f t="shared" si="142"/>
        <v>0</v>
      </c>
      <c r="AD50" s="4">
        <f t="shared" si="143"/>
        <v>0</v>
      </c>
      <c r="AE50" s="4">
        <f t="shared" si="144"/>
        <v>0</v>
      </c>
      <c r="AF50" s="4">
        <f t="shared" si="145"/>
        <v>18</v>
      </c>
      <c r="AG50" s="4">
        <f t="shared" si="146"/>
        <v>0</v>
      </c>
      <c r="AH50" s="4">
        <f t="shared" si="147"/>
        <v>0</v>
      </c>
      <c r="AI50" s="4">
        <f t="shared" si="148"/>
        <v>0</v>
      </c>
      <c r="AJ50" s="4">
        <f t="shared" si="149"/>
        <v>0</v>
      </c>
      <c r="AK50" s="4">
        <f t="shared" si="150"/>
        <v>0</v>
      </c>
      <c r="AL50" s="4">
        <f t="shared" si="151"/>
        <v>0</v>
      </c>
      <c r="AM50" s="4">
        <f t="shared" si="152"/>
        <v>0</v>
      </c>
      <c r="AN50" s="4">
        <f t="shared" si="153"/>
        <v>14</v>
      </c>
      <c r="AO50" s="4">
        <f t="shared" si="154"/>
        <v>0</v>
      </c>
      <c r="AP50" s="4">
        <f t="shared" si="155"/>
        <v>0</v>
      </c>
      <c r="AQ50" s="4">
        <f t="shared" si="156"/>
        <v>0</v>
      </c>
      <c r="AR50" s="4">
        <f t="shared" si="157"/>
        <v>0</v>
      </c>
      <c r="AS50" s="4">
        <f t="shared" si="158"/>
        <v>0</v>
      </c>
      <c r="AT50" s="4">
        <f t="shared" si="159"/>
        <v>0</v>
      </c>
      <c r="AU50" s="4">
        <f t="shared" si="160"/>
        <v>0</v>
      </c>
      <c r="AV50" s="4">
        <f t="shared" si="161"/>
        <v>0</v>
      </c>
      <c r="AW50" s="4">
        <f t="shared" si="162"/>
        <v>0</v>
      </c>
      <c r="AX50" s="4">
        <f t="shared" si="163"/>
        <v>0</v>
      </c>
      <c r="AY50" s="4">
        <f t="shared" si="164"/>
        <v>0</v>
      </c>
      <c r="AZ50" s="4">
        <f t="shared" si="165"/>
        <v>0</v>
      </c>
      <c r="BA50" s="4">
        <f t="shared" si="166"/>
        <v>0</v>
      </c>
      <c r="BB50" s="4">
        <f t="shared" si="167"/>
        <v>0</v>
      </c>
      <c r="BC50" s="4">
        <f t="shared" si="168"/>
        <v>0</v>
      </c>
      <c r="BD50" s="4">
        <f t="shared" si="169"/>
        <v>14</v>
      </c>
      <c r="BE50" s="4">
        <f t="shared" si="170"/>
        <v>0</v>
      </c>
      <c r="BF50" s="4">
        <f t="shared" si="171"/>
        <v>0</v>
      </c>
      <c r="BG50" s="4">
        <f t="shared" si="172"/>
        <v>0</v>
      </c>
      <c r="BH50" s="4">
        <f t="shared" si="173"/>
        <v>0</v>
      </c>
      <c r="BI50" s="4">
        <f t="shared" si="174"/>
        <v>0</v>
      </c>
      <c r="BJ50" s="4">
        <f t="shared" si="175"/>
        <v>0</v>
      </c>
      <c r="BK50" s="4">
        <f t="shared" si="315"/>
        <v>16.166666666666668</v>
      </c>
      <c r="BL50" s="4">
        <f t="shared" si="316"/>
        <v>15.966101694915254</v>
      </c>
      <c r="BM50" s="4">
        <f t="shared" si="317"/>
        <v>22.352542372881356</v>
      </c>
      <c r="BN50" s="4">
        <f t="shared" si="318"/>
        <v>9.579661016949153</v>
      </c>
      <c r="BO50" s="4">
        <f t="shared" si="319"/>
        <v>15.966101694915254</v>
      </c>
      <c r="BP50" s="4">
        <f t="shared" si="320"/>
        <v>942</v>
      </c>
      <c r="BQ50" s="4">
        <f>COUNTIFS($NG50:$NL$206,EF$1)</f>
        <v>12</v>
      </c>
      <c r="BR50" s="4">
        <f>COUNTIFS($NG50:$NL$206,EG$1)</f>
        <v>20</v>
      </c>
      <c r="BS50" s="4">
        <f>COUNTIFS($NG50:$NL$206,EH$1)</f>
        <v>16</v>
      </c>
      <c r="BT50" s="4">
        <f>COUNTIFS($NG50:$NL$206,EI$1)</f>
        <v>18</v>
      </c>
      <c r="BU50" s="4">
        <f>COUNTIFS($NG50:$NL$206,EJ$1)</f>
        <v>20</v>
      </c>
      <c r="BV50" s="4">
        <f>COUNTIFS($NG50:$NL$206,EK$1)</f>
        <v>15</v>
      </c>
      <c r="BW50" s="4">
        <f>COUNTIFS($NG50:$NL$206,EL$1)</f>
        <v>12</v>
      </c>
      <c r="BX50" s="4">
        <f>COUNTIFS($NG50:$NL$206,EM$1)</f>
        <v>14</v>
      </c>
      <c r="BY50" s="4">
        <f>COUNTIFS($NG50:$NL$206,EN$1)</f>
        <v>22</v>
      </c>
      <c r="BZ50" s="4">
        <f>COUNTIFS($NG50:$NL$206,EO$1)</f>
        <v>22</v>
      </c>
      <c r="CA50" s="4">
        <f>COUNTIFS($NG50:$NL$206,EP$1)</f>
        <v>21</v>
      </c>
      <c r="CB50" s="4">
        <f>COUNTIFS($NG50:$NL$206,EQ$1)</f>
        <v>20</v>
      </c>
      <c r="CC50" s="4">
        <f>COUNTIFS($NG50:$NL$206,ER$1)</f>
        <v>10</v>
      </c>
      <c r="CD50" s="4">
        <f>COUNTIFS($NG50:$NL$206,ES$1)</f>
        <v>14</v>
      </c>
      <c r="CE50" s="4">
        <f>COUNTIFS($NG50:$NL$206,ET$1)</f>
        <v>17</v>
      </c>
      <c r="CF50" s="4">
        <f>COUNTIFS($NG50:$NL$206,EU$1)</f>
        <v>14</v>
      </c>
      <c r="CG50" s="4">
        <f>COUNTIFS($NG50:$NL$206,EV$1)</f>
        <v>23</v>
      </c>
      <c r="CH50" s="4">
        <f>COUNTIFS($NG50:$NL$206,EW$1)</f>
        <v>11</v>
      </c>
      <c r="CI50" s="4">
        <f>COUNTIFS($NG50:$NL$206,EX$1)</f>
        <v>19</v>
      </c>
      <c r="CJ50" s="4">
        <f>COUNTIFS($NG50:$NL$206,EY$1)</f>
        <v>14</v>
      </c>
      <c r="CK50" s="4">
        <f>COUNTIFS($NG50:$NL$206,EZ$1)</f>
        <v>16</v>
      </c>
      <c r="CL50" s="4">
        <f>COUNTIFS($NG50:$NL$206,FA$1)</f>
        <v>18</v>
      </c>
      <c r="CM50" s="4">
        <f>COUNTIFS($NG50:$NL$206,FB$1)</f>
        <v>13</v>
      </c>
      <c r="CN50" s="4">
        <f>COUNTIFS($NG50:$NL$206,FC$1)</f>
        <v>10</v>
      </c>
      <c r="CO50" s="4">
        <f>COUNTIFS($NG50:$NL$206,FD$1)</f>
        <v>19</v>
      </c>
      <c r="CP50" s="4">
        <f>COUNTIFS($NG50:$NL$206,FE$1)</f>
        <v>13</v>
      </c>
      <c r="CQ50" s="4">
        <f>COUNTIFS($NG50:$NL$206,FF$1)</f>
        <v>22</v>
      </c>
      <c r="CR50" s="4">
        <f>COUNTIFS($NG50:$NL$206,FG$1)</f>
        <v>19</v>
      </c>
      <c r="CS50" s="4">
        <f>COUNTIFS($NG50:$NL$206,FH$1)</f>
        <v>18</v>
      </c>
      <c r="CT50" s="4">
        <f>COUNTIFS($NG50:$NL$206,FI$1)</f>
        <v>20</v>
      </c>
      <c r="CU50" s="4">
        <f>COUNTIFS($NG50:$NL$206,FJ$1)</f>
        <v>20</v>
      </c>
      <c r="CV50" s="4">
        <f>COUNTIFS($NG50:$NL$206,FK$1)</f>
        <v>11</v>
      </c>
      <c r="CW50" s="4">
        <f>COUNTIFS($NG50:$NL$206,FL$1)</f>
        <v>12</v>
      </c>
      <c r="CX50" s="4">
        <f>COUNTIFS($NG50:$NL$206,FM$1)</f>
        <v>17</v>
      </c>
      <c r="CY50" s="4">
        <f>COUNTIFS($NG50:$NL$206,FN$1)</f>
        <v>17</v>
      </c>
      <c r="CZ50" s="4">
        <f>COUNTIFS($NG50:$NL$206,FO$1)</f>
        <v>10</v>
      </c>
      <c r="DA50" s="4">
        <f>COUNTIFS($NG50:$NL$206,FP$1)</f>
        <v>14</v>
      </c>
      <c r="DB50" s="4">
        <f>COUNTIFS($NG50:$NL$206,FQ$1)</f>
        <v>14</v>
      </c>
      <c r="DC50" s="4">
        <f>COUNTIFS($NG50:$NL$206,FR$1)</f>
        <v>14</v>
      </c>
      <c r="DD50" s="4">
        <f>COUNTIFS($NG50:$NL$206,FS$1)</f>
        <v>11</v>
      </c>
      <c r="DE50" s="4">
        <f>COUNTIFS($NG50:$NL$206,FT$1)</f>
        <v>17</v>
      </c>
      <c r="DF50" s="4">
        <f>COUNTIFS($NG50:$NL$206,FU$1)</f>
        <v>16</v>
      </c>
      <c r="DG50" s="4">
        <f>COUNTIFS($NG50:$NL$206,FV$1)</f>
        <v>16</v>
      </c>
      <c r="DH50" s="4">
        <f>COUNTIFS($NG50:$NL$206,FW$1)</f>
        <v>18</v>
      </c>
      <c r="DI50" s="4">
        <f>COUNTIFS($NG50:$NL$206,FX$1)</f>
        <v>17</v>
      </c>
      <c r="DJ50" s="4">
        <f>COUNTIFS($NG50:$NL$206,FY$1)</f>
        <v>17</v>
      </c>
      <c r="DK50" s="4">
        <f>COUNTIFS($NG50:$NL$206,FZ$1)</f>
        <v>7</v>
      </c>
      <c r="DL50" s="4">
        <f>COUNTIFS($NG50:$NL$206,GA$1)</f>
        <v>14</v>
      </c>
      <c r="DM50" s="4">
        <f>COUNTIFS($NG50:$NL$206,GB$1)</f>
        <v>10</v>
      </c>
      <c r="DN50" s="4">
        <f>COUNTIFS($NG50:$NL$206,GC$1)</f>
        <v>21</v>
      </c>
      <c r="DO50" s="4">
        <f>COUNTIFS($NG50:$NL$206,GD$1)</f>
        <v>10</v>
      </c>
      <c r="DP50" s="4">
        <f>COUNTIFS($NG50:$NL$206,GE$1)</f>
        <v>21</v>
      </c>
      <c r="DQ50" s="4">
        <f>COUNTIFS($NG50:$NL$206,GF$1)</f>
        <v>14</v>
      </c>
      <c r="DR50" s="4">
        <f>COUNTIFS($NG50:$NL$206,GG$1)</f>
        <v>11</v>
      </c>
      <c r="DS50" s="4">
        <f>COUNTIFS($NG50:$NL$206,GH$1)</f>
        <v>21</v>
      </c>
      <c r="DT50" s="4">
        <f>COUNTIFS($NG50:$NL$206,GI$1)</f>
        <v>12</v>
      </c>
      <c r="DU50" s="4">
        <f>COUNTIFS($NG50:$NL$206,GJ$1)</f>
        <v>17</v>
      </c>
      <c r="DV50" s="4">
        <f>COUNTIFS($NG50:$NL$206,GK$1)</f>
        <v>19</v>
      </c>
      <c r="DW50" s="4">
        <f>COUNTIFS($NG50:$NL$206,GL$1)</f>
        <v>22</v>
      </c>
      <c r="DZ50" s="4">
        <f t="shared" si="550"/>
        <v>44</v>
      </c>
      <c r="EA50" s="4">
        <f t="shared" si="551"/>
        <v>31</v>
      </c>
      <c r="EB50" s="4">
        <f t="shared" si="552"/>
        <v>11</v>
      </c>
      <c r="EC50" s="4">
        <f t="shared" si="553"/>
        <v>1</v>
      </c>
      <c r="ED50" s="4">
        <f t="shared" si="554"/>
        <v>1</v>
      </c>
      <c r="EF50" s="4">
        <f t="shared" ref="EF50:GL50" si="762">COUNTIFS($NG50:$NL59,EF$1)</f>
        <v>0</v>
      </c>
      <c r="EG50" s="4">
        <f t="shared" si="762"/>
        <v>1</v>
      </c>
      <c r="EH50" s="4">
        <f t="shared" si="762"/>
        <v>1</v>
      </c>
      <c r="EI50" s="4">
        <f t="shared" si="762"/>
        <v>1</v>
      </c>
      <c r="EJ50" s="4">
        <f t="shared" si="762"/>
        <v>1</v>
      </c>
      <c r="EK50" s="4">
        <f t="shared" si="762"/>
        <v>1</v>
      </c>
      <c r="EL50" s="4">
        <f t="shared" si="762"/>
        <v>0</v>
      </c>
      <c r="EM50" s="4">
        <f t="shared" si="762"/>
        <v>1</v>
      </c>
      <c r="EN50" s="4">
        <f t="shared" si="762"/>
        <v>1</v>
      </c>
      <c r="EO50" s="4">
        <f t="shared" si="762"/>
        <v>0</v>
      </c>
      <c r="EP50" s="4">
        <f t="shared" si="762"/>
        <v>2</v>
      </c>
      <c r="EQ50" s="4">
        <f t="shared" si="762"/>
        <v>0</v>
      </c>
      <c r="ER50" s="4">
        <f t="shared" si="762"/>
        <v>0</v>
      </c>
      <c r="ES50" s="4">
        <f t="shared" si="762"/>
        <v>1</v>
      </c>
      <c r="ET50" s="4">
        <f t="shared" si="762"/>
        <v>2</v>
      </c>
      <c r="EU50" s="4">
        <f t="shared" si="762"/>
        <v>1</v>
      </c>
      <c r="EV50" s="4">
        <f t="shared" si="762"/>
        <v>1</v>
      </c>
      <c r="EW50" s="4">
        <f t="shared" si="762"/>
        <v>0</v>
      </c>
      <c r="EX50" s="4">
        <f t="shared" si="762"/>
        <v>1</v>
      </c>
      <c r="EY50" s="4">
        <f t="shared" si="762"/>
        <v>1</v>
      </c>
      <c r="EZ50" s="4">
        <f t="shared" si="762"/>
        <v>1</v>
      </c>
      <c r="FA50" s="4">
        <f t="shared" si="762"/>
        <v>1</v>
      </c>
      <c r="FB50" s="4">
        <f t="shared" si="762"/>
        <v>2</v>
      </c>
      <c r="FC50" s="4">
        <f t="shared" si="762"/>
        <v>2</v>
      </c>
      <c r="FD50" s="4">
        <f t="shared" si="762"/>
        <v>1</v>
      </c>
      <c r="FE50" s="4">
        <f t="shared" si="762"/>
        <v>0</v>
      </c>
      <c r="FF50" s="4">
        <f t="shared" si="762"/>
        <v>1</v>
      </c>
      <c r="FG50" s="4">
        <f t="shared" si="762"/>
        <v>2</v>
      </c>
      <c r="FH50" s="4">
        <f t="shared" si="762"/>
        <v>1</v>
      </c>
      <c r="FI50" s="4">
        <f t="shared" si="762"/>
        <v>1</v>
      </c>
      <c r="FJ50" s="4">
        <f t="shared" si="762"/>
        <v>0</v>
      </c>
      <c r="FK50" s="4">
        <f t="shared" si="762"/>
        <v>2</v>
      </c>
      <c r="FL50" s="4">
        <f t="shared" si="762"/>
        <v>0</v>
      </c>
      <c r="FM50" s="4">
        <f t="shared" si="762"/>
        <v>2</v>
      </c>
      <c r="FN50" s="4">
        <f t="shared" si="762"/>
        <v>1</v>
      </c>
      <c r="FO50" s="4">
        <f t="shared" si="762"/>
        <v>1</v>
      </c>
      <c r="FP50" s="4">
        <f t="shared" si="762"/>
        <v>2</v>
      </c>
      <c r="FQ50" s="4">
        <f t="shared" si="762"/>
        <v>1</v>
      </c>
      <c r="FR50" s="4">
        <f t="shared" si="762"/>
        <v>1</v>
      </c>
      <c r="FS50" s="4">
        <f t="shared" si="762"/>
        <v>0</v>
      </c>
      <c r="FT50" s="4">
        <f t="shared" si="762"/>
        <v>1</v>
      </c>
      <c r="FU50" s="4">
        <f t="shared" si="762"/>
        <v>2</v>
      </c>
      <c r="FV50" s="4">
        <f t="shared" si="762"/>
        <v>0</v>
      </c>
      <c r="FW50" s="4">
        <f t="shared" si="762"/>
        <v>0</v>
      </c>
      <c r="FX50" s="4">
        <f t="shared" si="762"/>
        <v>4</v>
      </c>
      <c r="FY50" s="4">
        <f t="shared" si="762"/>
        <v>1</v>
      </c>
      <c r="FZ50" s="4">
        <f t="shared" si="762"/>
        <v>1</v>
      </c>
      <c r="GA50" s="4">
        <f t="shared" si="762"/>
        <v>1</v>
      </c>
      <c r="GB50" s="4">
        <f t="shared" si="762"/>
        <v>0</v>
      </c>
      <c r="GC50" s="4">
        <f t="shared" si="762"/>
        <v>1</v>
      </c>
      <c r="GD50" s="4">
        <f t="shared" si="762"/>
        <v>2</v>
      </c>
      <c r="GE50" s="4">
        <f t="shared" si="762"/>
        <v>3</v>
      </c>
      <c r="GF50" s="4">
        <f t="shared" si="762"/>
        <v>1</v>
      </c>
      <c r="GG50" s="4">
        <f t="shared" si="762"/>
        <v>1</v>
      </c>
      <c r="GH50" s="4">
        <f t="shared" si="762"/>
        <v>2</v>
      </c>
      <c r="GI50" s="4">
        <f t="shared" si="762"/>
        <v>0</v>
      </c>
      <c r="GJ50" s="4">
        <f t="shared" si="762"/>
        <v>0</v>
      </c>
      <c r="GK50" s="4">
        <f t="shared" si="762"/>
        <v>1</v>
      </c>
      <c r="GL50" s="4">
        <f t="shared" si="762"/>
        <v>1</v>
      </c>
      <c r="GM50">
        <f t="shared" si="556"/>
        <v>60</v>
      </c>
      <c r="GO50">
        <f t="shared" si="326"/>
        <v>1</v>
      </c>
      <c r="GP50">
        <f t="shared" si="508"/>
        <v>0</v>
      </c>
      <c r="GQ50">
        <f t="shared" si="712"/>
        <v>0</v>
      </c>
      <c r="GR50">
        <f t="shared" si="510"/>
        <v>0</v>
      </c>
      <c r="GS50">
        <f t="shared" si="511"/>
        <v>0</v>
      </c>
      <c r="GT50">
        <f t="shared" si="512"/>
        <v>1</v>
      </c>
      <c r="GU50">
        <f t="shared" si="513"/>
        <v>0</v>
      </c>
      <c r="GV50" s="1">
        <f t="shared" si="329"/>
        <v>5</v>
      </c>
      <c r="GW50">
        <f t="shared" si="330"/>
        <v>0</v>
      </c>
      <c r="GX50">
        <f t="shared" si="181"/>
        <v>0</v>
      </c>
      <c r="GY50">
        <f t="shared" si="182"/>
        <v>0</v>
      </c>
      <c r="GZ50">
        <f t="shared" si="183"/>
        <v>0</v>
      </c>
      <c r="HA50">
        <f t="shared" si="184"/>
        <v>0</v>
      </c>
      <c r="HB50">
        <f t="shared" si="185"/>
        <v>0</v>
      </c>
      <c r="HC50">
        <f t="shared" si="186"/>
        <v>0</v>
      </c>
      <c r="HD50">
        <f t="shared" si="187"/>
        <v>0</v>
      </c>
      <c r="HE50">
        <f t="shared" si="188"/>
        <v>0</v>
      </c>
      <c r="HF50">
        <f t="shared" si="189"/>
        <v>0</v>
      </c>
      <c r="HG50">
        <f t="shared" si="190"/>
        <v>0</v>
      </c>
      <c r="HH50">
        <f t="shared" si="191"/>
        <v>0</v>
      </c>
      <c r="HI50">
        <f t="shared" si="192"/>
        <v>0</v>
      </c>
      <c r="HJ50">
        <f t="shared" si="193"/>
        <v>0</v>
      </c>
      <c r="HK50">
        <f t="shared" si="194"/>
        <v>0</v>
      </c>
      <c r="HL50">
        <f t="shared" si="195"/>
        <v>0</v>
      </c>
      <c r="HM50">
        <f t="shared" si="196"/>
        <v>0</v>
      </c>
      <c r="HN50">
        <f t="shared" si="197"/>
        <v>0</v>
      </c>
      <c r="HO50">
        <f t="shared" si="198"/>
        <v>0</v>
      </c>
      <c r="HP50">
        <f t="shared" si="199"/>
        <v>0</v>
      </c>
      <c r="HQ50">
        <f t="shared" si="200"/>
        <v>0</v>
      </c>
      <c r="HR50">
        <f t="shared" si="201"/>
        <v>0</v>
      </c>
      <c r="HS50">
        <f t="shared" si="202"/>
        <v>0</v>
      </c>
      <c r="HT50">
        <f t="shared" si="668"/>
        <v>0</v>
      </c>
      <c r="HU50">
        <f t="shared" si="204"/>
        <v>0</v>
      </c>
      <c r="HV50">
        <f t="shared" si="205"/>
        <v>0</v>
      </c>
      <c r="HW50">
        <f t="shared" si="206"/>
        <v>0</v>
      </c>
      <c r="HX50">
        <f t="shared" si="207"/>
        <v>0</v>
      </c>
      <c r="HY50">
        <f t="shared" si="208"/>
        <v>0</v>
      </c>
      <c r="HZ50">
        <f t="shared" si="209"/>
        <v>0</v>
      </c>
      <c r="IA50">
        <f t="shared" si="210"/>
        <v>1</v>
      </c>
      <c r="IB50">
        <f t="shared" si="211"/>
        <v>0</v>
      </c>
      <c r="IC50">
        <f t="shared" si="212"/>
        <v>0</v>
      </c>
      <c r="ID50">
        <f t="shared" si="213"/>
        <v>0</v>
      </c>
      <c r="IE50">
        <f t="shared" si="214"/>
        <v>0</v>
      </c>
      <c r="IF50">
        <f t="shared" si="215"/>
        <v>0</v>
      </c>
      <c r="IG50">
        <f t="shared" si="216"/>
        <v>0</v>
      </c>
      <c r="IH50">
        <f t="shared" si="217"/>
        <v>0</v>
      </c>
      <c r="II50">
        <f t="shared" si="218"/>
        <v>0</v>
      </c>
      <c r="IJ50">
        <f t="shared" si="219"/>
        <v>0</v>
      </c>
      <c r="IK50">
        <f t="shared" si="220"/>
        <v>0</v>
      </c>
      <c r="IL50">
        <f t="shared" si="221"/>
        <v>0</v>
      </c>
      <c r="IM50">
        <f t="shared" si="222"/>
        <v>0</v>
      </c>
      <c r="IN50">
        <f t="shared" si="223"/>
        <v>0</v>
      </c>
      <c r="IO50">
        <f t="shared" si="224"/>
        <v>0</v>
      </c>
      <c r="IP50">
        <f t="shared" si="225"/>
        <v>0</v>
      </c>
      <c r="IQ50">
        <f t="shared" si="669"/>
        <v>0</v>
      </c>
      <c r="IR50">
        <f t="shared" si="227"/>
        <v>0</v>
      </c>
      <c r="IS50">
        <f t="shared" si="228"/>
        <v>0</v>
      </c>
      <c r="IT50">
        <f t="shared" si="229"/>
        <v>0</v>
      </c>
      <c r="IU50">
        <f t="shared" si="230"/>
        <v>0</v>
      </c>
      <c r="IV50">
        <f t="shared" si="231"/>
        <v>0</v>
      </c>
      <c r="IW50">
        <f t="shared" si="232"/>
        <v>0</v>
      </c>
      <c r="IX50">
        <f t="shared" si="233"/>
        <v>0</v>
      </c>
      <c r="IY50">
        <f t="shared" si="234"/>
        <v>0</v>
      </c>
      <c r="IZ50">
        <f t="shared" si="235"/>
        <v>0</v>
      </c>
      <c r="JA50">
        <f t="shared" si="236"/>
        <v>0</v>
      </c>
      <c r="JB50">
        <f t="shared" si="331"/>
        <v>0</v>
      </c>
      <c r="JC50">
        <f t="shared" si="332"/>
        <v>0</v>
      </c>
      <c r="JF50">
        <f t="shared" si="333"/>
        <v>0</v>
      </c>
      <c r="JG50">
        <f t="shared" si="334"/>
        <v>1</v>
      </c>
      <c r="JH50">
        <f t="shared" si="335"/>
        <v>0</v>
      </c>
      <c r="JI50">
        <f t="shared" si="336"/>
        <v>0</v>
      </c>
      <c r="JJ50">
        <f t="shared" si="337"/>
        <v>0</v>
      </c>
      <c r="JK50">
        <f t="shared" si="338"/>
        <v>0</v>
      </c>
      <c r="JL50">
        <f t="shared" si="339"/>
        <v>0</v>
      </c>
      <c r="JM50">
        <f t="shared" si="340"/>
        <v>0</v>
      </c>
      <c r="JN50">
        <f t="shared" si="341"/>
        <v>0</v>
      </c>
      <c r="JO50">
        <f t="shared" si="342"/>
        <v>0</v>
      </c>
      <c r="JP50">
        <f t="shared" si="343"/>
        <v>0</v>
      </c>
      <c r="JQ50">
        <f t="shared" si="344"/>
        <v>0</v>
      </c>
      <c r="JR50">
        <f t="shared" si="345"/>
        <v>0</v>
      </c>
      <c r="JS50">
        <f t="shared" si="346"/>
        <v>0</v>
      </c>
      <c r="JT50">
        <f t="shared" si="347"/>
        <v>0</v>
      </c>
      <c r="JU50">
        <f t="shared" si="348"/>
        <v>1</v>
      </c>
      <c r="JV50">
        <f t="shared" si="349"/>
        <v>0</v>
      </c>
      <c r="JW50">
        <f t="shared" si="350"/>
        <v>0</v>
      </c>
      <c r="JX50">
        <f t="shared" si="351"/>
        <v>0</v>
      </c>
      <c r="JY50">
        <f t="shared" si="352"/>
        <v>0</v>
      </c>
      <c r="JZ50">
        <f t="shared" si="353"/>
        <v>0</v>
      </c>
      <c r="KA50">
        <f t="shared" si="354"/>
        <v>0</v>
      </c>
      <c r="KB50">
        <f t="shared" si="355"/>
        <v>0</v>
      </c>
      <c r="KC50">
        <f t="shared" si="356"/>
        <v>0</v>
      </c>
      <c r="KD50">
        <f t="shared" si="357"/>
        <v>0</v>
      </c>
      <c r="KE50">
        <f t="shared" si="358"/>
        <v>0</v>
      </c>
      <c r="KF50">
        <f t="shared" si="359"/>
        <v>0</v>
      </c>
      <c r="KG50">
        <f t="shared" si="360"/>
        <v>0</v>
      </c>
      <c r="KH50">
        <f t="shared" si="361"/>
        <v>1</v>
      </c>
      <c r="KI50">
        <f t="shared" si="362"/>
        <v>0</v>
      </c>
      <c r="KJ50">
        <f t="shared" si="363"/>
        <v>0</v>
      </c>
      <c r="KK50">
        <f t="shared" si="364"/>
        <v>0</v>
      </c>
      <c r="KL50">
        <f t="shared" si="365"/>
        <v>0</v>
      </c>
      <c r="KM50">
        <f t="shared" si="366"/>
        <v>0</v>
      </c>
      <c r="KN50">
        <f t="shared" si="367"/>
        <v>0</v>
      </c>
      <c r="KO50">
        <f t="shared" si="368"/>
        <v>0</v>
      </c>
      <c r="KP50">
        <f t="shared" si="369"/>
        <v>0</v>
      </c>
      <c r="KQ50">
        <f t="shared" si="370"/>
        <v>0</v>
      </c>
      <c r="KR50">
        <f t="shared" si="371"/>
        <v>0</v>
      </c>
      <c r="KS50">
        <f t="shared" si="372"/>
        <v>0</v>
      </c>
      <c r="KT50">
        <f t="shared" si="373"/>
        <v>0</v>
      </c>
      <c r="KU50">
        <f t="shared" si="374"/>
        <v>0</v>
      </c>
      <c r="KV50">
        <f t="shared" si="375"/>
        <v>0</v>
      </c>
      <c r="KW50">
        <f t="shared" si="376"/>
        <v>0</v>
      </c>
      <c r="KX50">
        <f t="shared" si="377"/>
        <v>0</v>
      </c>
      <c r="KY50">
        <f t="shared" si="378"/>
        <v>0</v>
      </c>
      <c r="KZ50">
        <f t="shared" si="379"/>
        <v>0</v>
      </c>
      <c r="LA50">
        <f t="shared" si="380"/>
        <v>0</v>
      </c>
      <c r="LB50">
        <f t="shared" si="381"/>
        <v>0</v>
      </c>
      <c r="LC50">
        <f t="shared" si="382"/>
        <v>0</v>
      </c>
      <c r="LD50">
        <f t="shared" si="383"/>
        <v>0</v>
      </c>
      <c r="LE50">
        <f t="shared" si="384"/>
        <v>0</v>
      </c>
      <c r="LF50">
        <f t="shared" si="385"/>
        <v>0</v>
      </c>
      <c r="LG50">
        <f t="shared" si="386"/>
        <v>0</v>
      </c>
      <c r="LH50">
        <f t="shared" si="387"/>
        <v>0</v>
      </c>
      <c r="LI50">
        <f t="shared" si="388"/>
        <v>0</v>
      </c>
      <c r="LJ50">
        <f t="shared" si="389"/>
        <v>0</v>
      </c>
      <c r="LK50">
        <f t="shared" si="390"/>
        <v>0</v>
      </c>
      <c r="LL50">
        <f t="shared" si="391"/>
        <v>0</v>
      </c>
      <c r="LN50">
        <f t="shared" si="392"/>
        <v>3</v>
      </c>
      <c r="LQ50">
        <f t="shared" ref="LQ50:LR50" si="763">COUNTIFS($NG51:$NL60,NG60)</f>
        <v>2</v>
      </c>
      <c r="LR50">
        <f t="shared" si="763"/>
        <v>1</v>
      </c>
      <c r="LS50">
        <f t="shared" si="466"/>
        <v>3</v>
      </c>
      <c r="LT50">
        <f t="shared" si="467"/>
        <v>2</v>
      </c>
      <c r="LU50">
        <f t="shared" si="692"/>
        <v>2</v>
      </c>
      <c r="LV50">
        <f t="shared" si="394"/>
        <v>1</v>
      </c>
      <c r="LX50" s="5">
        <f t="shared" ref="LX50:MC50" si="764">COUNTIFS($NG50:$NL59,NG60)</f>
        <v>2</v>
      </c>
      <c r="LY50" s="5">
        <f t="shared" si="764"/>
        <v>0</v>
      </c>
      <c r="LZ50" s="5">
        <f t="shared" si="764"/>
        <v>2</v>
      </c>
      <c r="MA50" s="5">
        <f t="shared" si="764"/>
        <v>1</v>
      </c>
      <c r="MB50" s="5">
        <f t="shared" si="764"/>
        <v>1</v>
      </c>
      <c r="MC50" s="5">
        <f t="shared" si="764"/>
        <v>1</v>
      </c>
      <c r="MD50" s="5"/>
      <c r="ME50" s="5">
        <f t="shared" si="395"/>
        <v>1</v>
      </c>
      <c r="MF50" s="5">
        <f t="shared" si="396"/>
        <v>0</v>
      </c>
      <c r="MG50" s="5">
        <f t="shared" si="469"/>
        <v>0</v>
      </c>
      <c r="MH50" s="5">
        <f t="shared" si="470"/>
        <v>0</v>
      </c>
      <c r="MI50" s="5">
        <f t="shared" si="397"/>
        <v>0</v>
      </c>
      <c r="MJ50" s="5">
        <f t="shared" si="398"/>
        <v>1</v>
      </c>
      <c r="MK50" s="5"/>
      <c r="ML50" s="20">
        <f t="shared" si="471"/>
        <v>2</v>
      </c>
      <c r="MN50" s="4">
        <f t="shared" si="499"/>
        <v>2</v>
      </c>
      <c r="MO50" s="4">
        <f t="shared" si="500"/>
        <v>0</v>
      </c>
      <c r="MP50" s="4">
        <f t="shared" si="501"/>
        <v>0</v>
      </c>
      <c r="MQ50" s="4">
        <f t="shared" si="502"/>
        <v>0</v>
      </c>
      <c r="MR50" s="4">
        <f t="shared" si="503"/>
        <v>0</v>
      </c>
      <c r="MS50" s="4">
        <f t="shared" si="504"/>
        <v>1</v>
      </c>
      <c r="MU50">
        <f t="shared" si="683"/>
        <v>0</v>
      </c>
      <c r="MV50">
        <f t="shared" si="684"/>
        <v>1</v>
      </c>
      <c r="MW50">
        <f t="shared" si="672"/>
        <v>0</v>
      </c>
      <c r="MX50">
        <f t="shared" si="685"/>
        <v>0</v>
      </c>
      <c r="MY50">
        <f t="shared" si="686"/>
        <v>0</v>
      </c>
      <c r="MZ50">
        <f t="shared" si="687"/>
        <v>1</v>
      </c>
      <c r="NA50">
        <f t="shared" si="402"/>
        <v>1</v>
      </c>
      <c r="NB50">
        <f t="shared" si="403"/>
        <v>2</v>
      </c>
      <c r="NC50">
        <f t="shared" si="404"/>
        <v>1</v>
      </c>
      <c r="ND50">
        <f t="shared" si="405"/>
        <v>50</v>
      </c>
      <c r="NE50">
        <f>COUNTIFS(RN$2:RN$206,ND50)</f>
        <v>0</v>
      </c>
      <c r="NG50" s="2">
        <v>2</v>
      </c>
      <c r="NH50" s="2">
        <v>15</v>
      </c>
      <c r="NI50" s="2">
        <v>16</v>
      </c>
      <c r="NJ50" s="2">
        <v>29</v>
      </c>
      <c r="NK50" s="2">
        <v>37</v>
      </c>
      <c r="NL50" s="2">
        <v>53</v>
      </c>
      <c r="NM50" s="2"/>
      <c r="NN50" s="1">
        <f t="shared" si="406"/>
        <v>1</v>
      </c>
      <c r="NO50" s="1">
        <f t="shared" si="407"/>
        <v>1</v>
      </c>
      <c r="NP50" s="30">
        <f t="shared" si="408"/>
        <v>2</v>
      </c>
      <c r="NQ50" s="2"/>
      <c r="NR50" s="1">
        <f t="shared" si="409"/>
        <v>13</v>
      </c>
      <c r="NS50" s="1">
        <f t="shared" si="410"/>
        <v>1</v>
      </c>
      <c r="NT50" s="1">
        <f t="shared" si="411"/>
        <v>13</v>
      </c>
      <c r="NU50" s="1">
        <f t="shared" si="412"/>
        <v>8</v>
      </c>
      <c r="NV50" s="1">
        <f t="shared" si="413"/>
        <v>16</v>
      </c>
      <c r="NW50" s="1"/>
      <c r="NX50" s="1">
        <f t="shared" si="414"/>
        <v>4</v>
      </c>
      <c r="NY50" s="1"/>
      <c r="NZ50" s="1">
        <f t="shared" si="415"/>
        <v>1</v>
      </c>
      <c r="OA50" s="1">
        <f t="shared" si="255"/>
        <v>2</v>
      </c>
      <c r="OB50" s="1">
        <f t="shared" si="256"/>
        <v>2</v>
      </c>
      <c r="OC50" s="1">
        <f t="shared" si="257"/>
        <v>3</v>
      </c>
      <c r="OD50" s="1">
        <f t="shared" si="258"/>
        <v>4</v>
      </c>
      <c r="OE50" s="1">
        <f t="shared" si="259"/>
        <v>6</v>
      </c>
      <c r="OF50" s="1"/>
      <c r="OG50" s="1">
        <f t="shared" si="631"/>
        <v>5</v>
      </c>
      <c r="OH50" s="1"/>
      <c r="OI50" s="1">
        <f t="shared" si="474"/>
        <v>0</v>
      </c>
      <c r="OJ50" s="1">
        <f t="shared" si="417"/>
        <v>6</v>
      </c>
      <c r="OK50" s="1">
        <f t="shared" si="418"/>
        <v>0</v>
      </c>
      <c r="OL50" s="1">
        <f t="shared" si="419"/>
        <v>0</v>
      </c>
      <c r="OM50" s="1">
        <f t="shared" si="420"/>
        <v>1</v>
      </c>
      <c r="ON50" s="1">
        <f t="shared" si="421"/>
        <v>10</v>
      </c>
      <c r="OO50" s="1"/>
      <c r="OP50" s="1">
        <f t="shared" si="621"/>
        <v>3</v>
      </c>
      <c r="OQ50" s="1">
        <f t="shared" si="622"/>
        <v>3</v>
      </c>
      <c r="OR50" s="1">
        <f t="shared" si="623"/>
        <v>3</v>
      </c>
      <c r="OS50" s="1">
        <f t="shared" si="624"/>
        <v>3</v>
      </c>
      <c r="OT50" s="1">
        <f t="shared" si="625"/>
        <v>0</v>
      </c>
      <c r="OU50" s="1">
        <f t="shared" si="426"/>
        <v>0</v>
      </c>
      <c r="OV50" s="19">
        <f t="shared" si="673"/>
        <v>4</v>
      </c>
      <c r="OW50" s="1"/>
      <c r="OX50" s="19">
        <f t="shared" si="636"/>
        <v>3</v>
      </c>
      <c r="OY50" s="1">
        <f t="shared" si="637"/>
        <v>3</v>
      </c>
      <c r="OZ50" s="1"/>
      <c r="PA50" s="1">
        <f t="shared" si="674"/>
        <v>3</v>
      </c>
      <c r="PB50" s="1"/>
      <c r="PC50" s="1"/>
      <c r="PD50" s="19">
        <f t="shared" si="675"/>
        <v>3</v>
      </c>
      <c r="PE50" s="1"/>
      <c r="PF50" s="24">
        <f t="shared" si="676"/>
        <v>0</v>
      </c>
      <c r="PH50" s="2"/>
      <c r="PI50" s="1">
        <f t="shared" si="476"/>
        <v>0</v>
      </c>
      <c r="PJ50" s="19">
        <f t="shared" si="265"/>
        <v>0</v>
      </c>
      <c r="PK50" s="1">
        <f t="shared" si="429"/>
        <v>6</v>
      </c>
      <c r="PL50" s="19">
        <f t="shared" si="266"/>
        <v>2</v>
      </c>
      <c r="PM50" s="1">
        <f t="shared" si="477"/>
        <v>0</v>
      </c>
      <c r="PN50" s="19">
        <f t="shared" si="267"/>
        <v>0</v>
      </c>
      <c r="PO50" s="1">
        <f t="shared" si="430"/>
        <v>0</v>
      </c>
      <c r="PP50" s="19">
        <f t="shared" si="268"/>
        <v>0</v>
      </c>
      <c r="PQ50" s="1">
        <f t="shared" si="431"/>
        <v>1</v>
      </c>
      <c r="PR50" s="19">
        <f t="shared" si="269"/>
        <v>1</v>
      </c>
      <c r="PS50" s="1">
        <f t="shared" si="432"/>
        <v>10</v>
      </c>
      <c r="PT50" s="19">
        <f t="shared" si="270"/>
        <v>1</v>
      </c>
      <c r="PV50" s="1">
        <f t="shared" si="271"/>
        <v>100</v>
      </c>
      <c r="PW50" s="1">
        <f t="shared" si="272"/>
        <v>100</v>
      </c>
      <c r="PX50" s="1">
        <f t="shared" si="273"/>
        <v>100</v>
      </c>
      <c r="PY50" s="1">
        <f t="shared" si="274"/>
        <v>100</v>
      </c>
      <c r="PZ50" s="1">
        <f t="shared" si="275"/>
        <v>100</v>
      </c>
      <c r="QA50" s="1">
        <f t="shared" si="276"/>
        <v>100</v>
      </c>
      <c r="QB50" s="1"/>
      <c r="QC50" s="1">
        <f t="shared" si="277"/>
        <v>10</v>
      </c>
      <c r="QD50" s="1">
        <f t="shared" si="278"/>
        <v>6</v>
      </c>
      <c r="QE50" s="1">
        <f t="shared" si="279"/>
        <v>100</v>
      </c>
      <c r="QF50" s="1">
        <f t="shared" si="280"/>
        <v>100</v>
      </c>
      <c r="QG50" s="1">
        <f t="shared" si="281"/>
        <v>100</v>
      </c>
      <c r="QH50" s="1">
        <f t="shared" si="282"/>
        <v>100</v>
      </c>
      <c r="QI50" s="1"/>
      <c r="QJ50" s="1">
        <f t="shared" si="283"/>
        <v>100</v>
      </c>
      <c r="QK50" s="1">
        <f t="shared" si="284"/>
        <v>100</v>
      </c>
      <c r="QL50" s="1">
        <f t="shared" si="285"/>
        <v>100</v>
      </c>
      <c r="QM50" s="1">
        <f t="shared" si="286"/>
        <v>100</v>
      </c>
      <c r="QN50" s="1">
        <f t="shared" si="287"/>
        <v>100</v>
      </c>
      <c r="QO50" s="1">
        <f t="shared" si="288"/>
        <v>100</v>
      </c>
      <c r="QP50" s="1"/>
      <c r="QQ50" s="1">
        <f t="shared" si="289"/>
        <v>100</v>
      </c>
      <c r="QR50" s="1">
        <f t="shared" si="290"/>
        <v>100</v>
      </c>
      <c r="QS50" s="1">
        <f t="shared" si="291"/>
        <v>100</v>
      </c>
      <c r="QT50" s="1">
        <f t="shared" si="292"/>
        <v>100</v>
      </c>
      <c r="QU50" s="1">
        <f t="shared" si="293"/>
        <v>100</v>
      </c>
      <c r="QV50" s="1">
        <f t="shared" si="294"/>
        <v>100</v>
      </c>
      <c r="QW50" s="1"/>
      <c r="QX50" s="1">
        <f t="shared" si="295"/>
        <v>100</v>
      </c>
      <c r="QY50" s="1">
        <f t="shared" si="296"/>
        <v>100</v>
      </c>
      <c r="QZ50" s="1">
        <f t="shared" si="297"/>
        <v>100</v>
      </c>
      <c r="RA50" s="1">
        <f t="shared" si="298"/>
        <v>1</v>
      </c>
      <c r="RB50" s="1">
        <f t="shared" si="299"/>
        <v>100</v>
      </c>
      <c r="RC50" s="1">
        <f t="shared" si="300"/>
        <v>100</v>
      </c>
      <c r="RD50" s="1"/>
      <c r="RE50" s="1">
        <f t="shared" si="301"/>
        <v>100</v>
      </c>
      <c r="RF50" s="1">
        <f t="shared" si="302"/>
        <v>100</v>
      </c>
      <c r="RG50" s="1">
        <f t="shared" si="303"/>
        <v>100</v>
      </c>
      <c r="RH50" s="1">
        <f t="shared" si="304"/>
        <v>100</v>
      </c>
      <c r="RI50" s="1">
        <f t="shared" si="305"/>
        <v>100</v>
      </c>
      <c r="RJ50" s="1">
        <f t="shared" si="306"/>
        <v>10</v>
      </c>
      <c r="RK50" s="2"/>
      <c r="RL50">
        <f>SUM(IF(FREQUENCY(NG51:NL59,NG51:NL59)&gt;0,1))</f>
        <v>40</v>
      </c>
      <c r="RM50">
        <f t="shared" si="677"/>
        <v>17</v>
      </c>
      <c r="RN50">
        <f t="shared" si="659"/>
        <v>15</v>
      </c>
      <c r="RO50">
        <f t="shared" ref="RO50:TU50" si="765">IF(COUNTIFS($NG50:$NL59,RO$1),"x",RO$1)</f>
        <v>1</v>
      </c>
      <c r="RP50" t="str">
        <f t="shared" si="765"/>
        <v>x</v>
      </c>
      <c r="RQ50" t="str">
        <f t="shared" si="765"/>
        <v>x</v>
      </c>
      <c r="RR50" t="str">
        <f t="shared" si="765"/>
        <v>x</v>
      </c>
      <c r="RS50" t="str">
        <f t="shared" si="765"/>
        <v>x</v>
      </c>
      <c r="RT50" t="str">
        <f t="shared" si="765"/>
        <v>x</v>
      </c>
      <c r="RU50">
        <f t="shared" si="765"/>
        <v>7</v>
      </c>
      <c r="RV50" t="str">
        <f t="shared" si="765"/>
        <v>x</v>
      </c>
      <c r="RW50" t="str">
        <f t="shared" si="765"/>
        <v>x</v>
      </c>
      <c r="RX50">
        <f t="shared" si="765"/>
        <v>10</v>
      </c>
      <c r="RY50" t="str">
        <f t="shared" si="765"/>
        <v>x</v>
      </c>
      <c r="RZ50">
        <f t="shared" si="765"/>
        <v>12</v>
      </c>
      <c r="SA50">
        <f t="shared" si="765"/>
        <v>13</v>
      </c>
      <c r="SB50" t="str">
        <f t="shared" si="765"/>
        <v>x</v>
      </c>
      <c r="SC50" t="str">
        <f t="shared" si="765"/>
        <v>x</v>
      </c>
      <c r="SD50" t="str">
        <f t="shared" si="765"/>
        <v>x</v>
      </c>
      <c r="SE50" t="str">
        <f t="shared" si="765"/>
        <v>x</v>
      </c>
      <c r="SF50">
        <f t="shared" si="765"/>
        <v>18</v>
      </c>
      <c r="SG50" t="str">
        <f t="shared" si="765"/>
        <v>x</v>
      </c>
      <c r="SH50" t="str">
        <f t="shared" si="765"/>
        <v>x</v>
      </c>
      <c r="SI50" t="str">
        <f t="shared" si="765"/>
        <v>x</v>
      </c>
      <c r="SJ50" t="str">
        <f t="shared" si="765"/>
        <v>x</v>
      </c>
      <c r="SK50" t="str">
        <f t="shared" si="765"/>
        <v>x</v>
      </c>
      <c r="SL50" t="str">
        <f t="shared" si="765"/>
        <v>x</v>
      </c>
      <c r="SM50" t="str">
        <f t="shared" si="765"/>
        <v>x</v>
      </c>
      <c r="SN50">
        <f t="shared" si="765"/>
        <v>26</v>
      </c>
      <c r="SO50" t="str">
        <f t="shared" si="765"/>
        <v>x</v>
      </c>
      <c r="SP50" t="str">
        <f t="shared" si="765"/>
        <v>x</v>
      </c>
      <c r="SQ50" t="str">
        <f t="shared" si="765"/>
        <v>x</v>
      </c>
      <c r="SR50" t="str">
        <f t="shared" si="765"/>
        <v>x</v>
      </c>
      <c r="SS50">
        <f t="shared" si="765"/>
        <v>31</v>
      </c>
      <c r="ST50" t="str">
        <f t="shared" si="765"/>
        <v>x</v>
      </c>
      <c r="SU50">
        <f t="shared" si="765"/>
        <v>33</v>
      </c>
      <c r="SV50" t="str">
        <f t="shared" si="765"/>
        <v>x</v>
      </c>
      <c r="SW50" t="str">
        <f t="shared" si="765"/>
        <v>x</v>
      </c>
      <c r="SX50" t="str">
        <f t="shared" si="765"/>
        <v>x</v>
      </c>
      <c r="SY50" t="str">
        <f t="shared" si="765"/>
        <v>x</v>
      </c>
      <c r="SZ50" t="str">
        <f t="shared" si="765"/>
        <v>x</v>
      </c>
      <c r="TA50" t="str">
        <f t="shared" si="765"/>
        <v>x</v>
      </c>
      <c r="TB50">
        <f t="shared" si="765"/>
        <v>40</v>
      </c>
      <c r="TC50" t="str">
        <f t="shared" si="765"/>
        <v>x</v>
      </c>
      <c r="TD50" t="str">
        <f t="shared" si="765"/>
        <v>x</v>
      </c>
      <c r="TE50">
        <f t="shared" si="765"/>
        <v>43</v>
      </c>
      <c r="TF50">
        <f t="shared" si="765"/>
        <v>44</v>
      </c>
      <c r="TG50" t="str">
        <f t="shared" si="765"/>
        <v>x</v>
      </c>
      <c r="TH50" t="str">
        <f t="shared" si="765"/>
        <v>x</v>
      </c>
      <c r="TI50" t="str">
        <f t="shared" si="765"/>
        <v>x</v>
      </c>
      <c r="TJ50" t="str">
        <f t="shared" si="765"/>
        <v>x</v>
      </c>
      <c r="TK50">
        <f t="shared" si="765"/>
        <v>49</v>
      </c>
      <c r="TL50" t="str">
        <f t="shared" si="765"/>
        <v>x</v>
      </c>
      <c r="TM50" t="str">
        <f t="shared" si="765"/>
        <v>x</v>
      </c>
      <c r="TN50" t="str">
        <f t="shared" si="765"/>
        <v>x</v>
      </c>
      <c r="TO50" t="str">
        <f t="shared" si="765"/>
        <v>x</v>
      </c>
      <c r="TP50" t="str">
        <f t="shared" si="765"/>
        <v>x</v>
      </c>
      <c r="TQ50" t="str">
        <f t="shared" si="765"/>
        <v>x</v>
      </c>
      <c r="TR50">
        <f t="shared" si="765"/>
        <v>56</v>
      </c>
      <c r="TS50">
        <f t="shared" si="765"/>
        <v>57</v>
      </c>
      <c r="TT50" t="str">
        <f t="shared" si="765"/>
        <v>x</v>
      </c>
      <c r="TU50" t="str">
        <f t="shared" si="765"/>
        <v>x</v>
      </c>
      <c r="TV50">
        <f t="shared" si="436"/>
        <v>17</v>
      </c>
      <c r="TW50">
        <f t="shared" ref="TW50:WC50" si="766">IF(COUNTIFS($NG50:$NL58,TW$1),"x",TW$1)</f>
        <v>1</v>
      </c>
      <c r="TX50" t="str">
        <f t="shared" si="766"/>
        <v>x</v>
      </c>
      <c r="TY50" t="str">
        <f t="shared" si="766"/>
        <v>x</v>
      </c>
      <c r="TZ50" t="str">
        <f t="shared" si="766"/>
        <v>x</v>
      </c>
      <c r="UA50" t="str">
        <f t="shared" si="766"/>
        <v>x</v>
      </c>
      <c r="UB50" t="str">
        <f t="shared" si="766"/>
        <v>x</v>
      </c>
      <c r="UC50">
        <f t="shared" si="766"/>
        <v>7</v>
      </c>
      <c r="UD50" t="str">
        <f t="shared" si="766"/>
        <v>x</v>
      </c>
      <c r="UE50" t="str">
        <f t="shared" si="766"/>
        <v>x</v>
      </c>
      <c r="UF50">
        <f t="shared" si="766"/>
        <v>10</v>
      </c>
      <c r="UG50" t="str">
        <f t="shared" si="766"/>
        <v>x</v>
      </c>
      <c r="UH50">
        <f t="shared" si="766"/>
        <v>12</v>
      </c>
      <c r="UI50">
        <f t="shared" si="766"/>
        <v>13</v>
      </c>
      <c r="UJ50" t="str">
        <f t="shared" si="766"/>
        <v>x</v>
      </c>
      <c r="UK50" t="str">
        <f t="shared" si="766"/>
        <v>x</v>
      </c>
      <c r="UL50" t="str">
        <f t="shared" si="766"/>
        <v>x</v>
      </c>
      <c r="UM50" t="str">
        <f t="shared" si="766"/>
        <v>x</v>
      </c>
      <c r="UN50">
        <f t="shared" si="766"/>
        <v>18</v>
      </c>
      <c r="UO50" t="str">
        <f t="shared" si="766"/>
        <v>x</v>
      </c>
      <c r="UP50" t="str">
        <f t="shared" si="766"/>
        <v>x</v>
      </c>
      <c r="UQ50" t="str">
        <f t="shared" si="766"/>
        <v>x</v>
      </c>
      <c r="UR50" t="str">
        <f t="shared" si="766"/>
        <v>x</v>
      </c>
      <c r="US50" t="str">
        <f t="shared" si="766"/>
        <v>x</v>
      </c>
      <c r="UT50" t="str">
        <f t="shared" si="766"/>
        <v>x</v>
      </c>
      <c r="UU50">
        <f t="shared" si="766"/>
        <v>25</v>
      </c>
      <c r="UV50">
        <f t="shared" si="766"/>
        <v>26</v>
      </c>
      <c r="UW50" t="str">
        <f t="shared" si="766"/>
        <v>x</v>
      </c>
      <c r="UX50" t="str">
        <f t="shared" si="766"/>
        <v>x</v>
      </c>
      <c r="UY50" t="str">
        <f t="shared" si="766"/>
        <v>x</v>
      </c>
      <c r="UZ50" t="str">
        <f t="shared" si="766"/>
        <v>x</v>
      </c>
      <c r="VA50">
        <f t="shared" si="766"/>
        <v>31</v>
      </c>
      <c r="VB50" t="str">
        <f t="shared" si="766"/>
        <v>x</v>
      </c>
      <c r="VC50">
        <f t="shared" si="766"/>
        <v>33</v>
      </c>
      <c r="VD50" t="str">
        <f t="shared" si="766"/>
        <v>x</v>
      </c>
      <c r="VE50" t="str">
        <f t="shared" si="766"/>
        <v>x</v>
      </c>
      <c r="VF50" t="str">
        <f t="shared" si="766"/>
        <v>x</v>
      </c>
      <c r="VG50" t="str">
        <f t="shared" si="766"/>
        <v>x</v>
      </c>
      <c r="VH50" t="str">
        <f t="shared" si="766"/>
        <v>x</v>
      </c>
      <c r="VI50" t="str">
        <f t="shared" si="766"/>
        <v>x</v>
      </c>
      <c r="VJ50">
        <f t="shared" si="766"/>
        <v>40</v>
      </c>
      <c r="VK50" t="str">
        <f t="shared" si="766"/>
        <v>x</v>
      </c>
      <c r="VL50" t="str">
        <f t="shared" si="766"/>
        <v>x</v>
      </c>
      <c r="VM50">
        <f t="shared" si="766"/>
        <v>43</v>
      </c>
      <c r="VN50">
        <f t="shared" si="766"/>
        <v>44</v>
      </c>
      <c r="VO50" t="str">
        <f t="shared" si="766"/>
        <v>x</v>
      </c>
      <c r="VP50" t="str">
        <f t="shared" si="766"/>
        <v>x</v>
      </c>
      <c r="VQ50" t="str">
        <f t="shared" si="766"/>
        <v>x</v>
      </c>
      <c r="VR50" t="str">
        <f t="shared" si="766"/>
        <v>x</v>
      </c>
      <c r="VS50">
        <f t="shared" si="766"/>
        <v>49</v>
      </c>
      <c r="VT50" t="str">
        <f t="shared" si="766"/>
        <v>x</v>
      </c>
      <c r="VU50" t="str">
        <f t="shared" si="766"/>
        <v>x</v>
      </c>
      <c r="VV50" t="str">
        <f t="shared" si="766"/>
        <v>x</v>
      </c>
      <c r="VW50" t="str">
        <f t="shared" si="766"/>
        <v>x</v>
      </c>
      <c r="VX50">
        <f t="shared" si="766"/>
        <v>54</v>
      </c>
      <c r="VY50" t="str">
        <f t="shared" si="766"/>
        <v>x</v>
      </c>
      <c r="VZ50">
        <f t="shared" si="766"/>
        <v>56</v>
      </c>
      <c r="WA50">
        <f t="shared" si="766"/>
        <v>57</v>
      </c>
      <c r="WB50" t="str">
        <f t="shared" si="766"/>
        <v>x</v>
      </c>
      <c r="WC50" t="str">
        <f t="shared" si="766"/>
        <v>x</v>
      </c>
      <c r="WE50">
        <f>COUNTIFS(NG50:NL50,"&lt;10")</f>
        <v>1</v>
      </c>
      <c r="WF50">
        <f t="shared" si="438"/>
        <v>2</v>
      </c>
      <c r="WG50">
        <f t="shared" si="309"/>
        <v>1</v>
      </c>
      <c r="WH50">
        <f t="shared" si="310"/>
        <v>1</v>
      </c>
      <c r="WI50">
        <f t="shared" si="311"/>
        <v>0</v>
      </c>
      <c r="WJ50">
        <f t="shared" si="312"/>
        <v>1</v>
      </c>
      <c r="WL50" s="1">
        <f t="shared" si="439"/>
        <v>0</v>
      </c>
      <c r="WM50" s="1">
        <f t="shared" si="440"/>
        <v>6</v>
      </c>
      <c r="WN50" s="1">
        <f t="shared" si="441"/>
        <v>0</v>
      </c>
      <c r="WO50" s="1">
        <f t="shared" si="442"/>
        <v>0</v>
      </c>
      <c r="WP50" s="1">
        <f t="shared" si="443"/>
        <v>1</v>
      </c>
      <c r="WQ50" s="1">
        <f t="shared" si="444"/>
        <v>10</v>
      </c>
      <c r="WS50">
        <f t="shared" si="445"/>
        <v>100</v>
      </c>
      <c r="WT50">
        <f t="shared" si="446"/>
        <v>6</v>
      </c>
      <c r="WU50">
        <f t="shared" si="447"/>
        <v>100</v>
      </c>
      <c r="WV50">
        <f t="shared" si="448"/>
        <v>100</v>
      </c>
      <c r="WW50">
        <f t="shared" si="449"/>
        <v>1</v>
      </c>
      <c r="WX50">
        <f t="shared" si="450"/>
        <v>10</v>
      </c>
      <c r="WZ50" s="4">
        <f t="shared" si="451"/>
        <v>1</v>
      </c>
      <c r="XB50" s="3">
        <f t="shared" si="452"/>
        <v>10</v>
      </c>
      <c r="XD50" s="3">
        <f t="shared" si="453"/>
        <v>1</v>
      </c>
      <c r="XE50" s="4">
        <f t="shared" si="454"/>
        <v>3</v>
      </c>
      <c r="XG50" s="4">
        <f t="shared" si="455"/>
        <v>0.33333333333333331</v>
      </c>
      <c r="XI50" s="4">
        <v>0.5</v>
      </c>
      <c r="XK50">
        <f>ROUNDUP(XE50/2,0)</f>
        <v>2</v>
      </c>
      <c r="XM50">
        <f>IF(XD50&lt;XK50,1,0)</f>
        <v>1</v>
      </c>
      <c r="XN50">
        <f t="shared" si="457"/>
        <v>0</v>
      </c>
      <c r="XO50" s="1">
        <f t="shared" si="458"/>
        <v>2</v>
      </c>
      <c r="XP50">
        <f t="shared" si="459"/>
        <v>0</v>
      </c>
      <c r="XR50">
        <f t="shared" si="460"/>
        <v>0</v>
      </c>
    </row>
    <row r="51" spans="4:642">
      <c r="D51" s="4">
        <f t="shared" si="118"/>
        <v>0</v>
      </c>
      <c r="E51" s="4">
        <f t="shared" si="119"/>
        <v>0</v>
      </c>
      <c r="F51" s="4">
        <f t="shared" si="120"/>
        <v>0</v>
      </c>
      <c r="G51" s="4">
        <f t="shared" si="121"/>
        <v>0</v>
      </c>
      <c r="H51" s="4">
        <f t="shared" si="122"/>
        <v>0</v>
      </c>
      <c r="I51" s="4">
        <f t="shared" si="123"/>
        <v>0</v>
      </c>
      <c r="J51" s="4">
        <f t="shared" si="124"/>
        <v>0</v>
      </c>
      <c r="K51" s="4">
        <f t="shared" si="125"/>
        <v>0</v>
      </c>
      <c r="L51" s="4">
        <f t="shared" si="126"/>
        <v>0</v>
      </c>
      <c r="M51" s="4">
        <f t="shared" si="314"/>
        <v>0</v>
      </c>
      <c r="N51" s="4">
        <f t="shared" si="127"/>
        <v>21</v>
      </c>
      <c r="O51" s="4">
        <f t="shared" si="128"/>
        <v>0</v>
      </c>
      <c r="P51" s="4">
        <f t="shared" si="129"/>
        <v>0</v>
      </c>
      <c r="Q51" s="4">
        <f t="shared" si="130"/>
        <v>0</v>
      </c>
      <c r="R51" s="4">
        <f t="shared" si="131"/>
        <v>0</v>
      </c>
      <c r="S51" s="4">
        <f t="shared" si="132"/>
        <v>0</v>
      </c>
      <c r="T51" s="4">
        <f t="shared" si="133"/>
        <v>0</v>
      </c>
      <c r="U51" s="4">
        <f t="shared" si="134"/>
        <v>0</v>
      </c>
      <c r="V51" s="4">
        <f t="shared" si="135"/>
        <v>19</v>
      </c>
      <c r="W51" s="4">
        <f t="shared" si="136"/>
        <v>0</v>
      </c>
      <c r="X51" s="4">
        <f t="shared" si="137"/>
        <v>0</v>
      </c>
      <c r="Y51" s="4">
        <f t="shared" si="138"/>
        <v>0</v>
      </c>
      <c r="Z51" s="4">
        <f t="shared" si="139"/>
        <v>0</v>
      </c>
      <c r="AA51" s="4">
        <f t="shared" si="140"/>
        <v>0</v>
      </c>
      <c r="AB51" s="4">
        <f t="shared" si="141"/>
        <v>0</v>
      </c>
      <c r="AC51" s="4">
        <f t="shared" si="142"/>
        <v>0</v>
      </c>
      <c r="AD51" s="4">
        <f t="shared" si="143"/>
        <v>0</v>
      </c>
      <c r="AE51" s="4">
        <f t="shared" si="144"/>
        <v>0</v>
      </c>
      <c r="AF51" s="4">
        <f t="shared" si="145"/>
        <v>0</v>
      </c>
      <c r="AG51" s="4">
        <f t="shared" si="146"/>
        <v>0</v>
      </c>
      <c r="AH51" s="4">
        <f t="shared" si="147"/>
        <v>0</v>
      </c>
      <c r="AI51" s="4">
        <f t="shared" si="148"/>
        <v>0</v>
      </c>
      <c r="AJ51" s="4">
        <f t="shared" si="149"/>
        <v>0</v>
      </c>
      <c r="AK51" s="4">
        <f t="shared" si="150"/>
        <v>0</v>
      </c>
      <c r="AL51" s="4">
        <f t="shared" si="151"/>
        <v>17</v>
      </c>
      <c r="AM51" s="4">
        <f t="shared" si="152"/>
        <v>0</v>
      </c>
      <c r="AN51" s="4">
        <f t="shared" si="153"/>
        <v>13</v>
      </c>
      <c r="AO51" s="4">
        <f t="shared" si="154"/>
        <v>0</v>
      </c>
      <c r="AP51" s="4">
        <f t="shared" si="155"/>
        <v>0</v>
      </c>
      <c r="AQ51" s="4">
        <f t="shared" si="156"/>
        <v>0</v>
      </c>
      <c r="AR51" s="4">
        <f t="shared" si="157"/>
        <v>0</v>
      </c>
      <c r="AS51" s="4">
        <f t="shared" si="158"/>
        <v>0</v>
      </c>
      <c r="AT51" s="4">
        <f t="shared" si="159"/>
        <v>0</v>
      </c>
      <c r="AU51" s="4">
        <f t="shared" si="160"/>
        <v>0</v>
      </c>
      <c r="AV51" s="4">
        <f t="shared" si="161"/>
        <v>0</v>
      </c>
      <c r="AW51" s="4">
        <f t="shared" si="162"/>
        <v>0</v>
      </c>
      <c r="AX51" s="4">
        <f t="shared" si="163"/>
        <v>0</v>
      </c>
      <c r="AY51" s="4">
        <f t="shared" si="164"/>
        <v>0</v>
      </c>
      <c r="AZ51" s="4">
        <f t="shared" si="165"/>
        <v>0</v>
      </c>
      <c r="BA51" s="4">
        <f t="shared" si="166"/>
        <v>0</v>
      </c>
      <c r="BB51" s="4">
        <f t="shared" si="167"/>
        <v>10</v>
      </c>
      <c r="BC51" s="4">
        <f t="shared" si="168"/>
        <v>21</v>
      </c>
      <c r="BD51" s="4">
        <f t="shared" si="169"/>
        <v>0</v>
      </c>
      <c r="BE51" s="4">
        <f t="shared" si="170"/>
        <v>0</v>
      </c>
      <c r="BF51" s="4">
        <f t="shared" si="171"/>
        <v>0</v>
      </c>
      <c r="BG51" s="4">
        <f t="shared" si="172"/>
        <v>0</v>
      </c>
      <c r="BH51" s="4">
        <f t="shared" si="173"/>
        <v>0</v>
      </c>
      <c r="BI51" s="4">
        <f t="shared" si="174"/>
        <v>0</v>
      </c>
      <c r="BJ51" s="4">
        <f t="shared" si="175"/>
        <v>0</v>
      </c>
      <c r="BK51" s="4">
        <f t="shared" si="315"/>
        <v>16.833333333333332</v>
      </c>
      <c r="BL51" s="4">
        <f t="shared" si="316"/>
        <v>15.864406779661017</v>
      </c>
      <c r="BM51" s="4">
        <f t="shared" si="317"/>
        <v>22.210169491525424</v>
      </c>
      <c r="BN51" s="4">
        <f t="shared" si="318"/>
        <v>9.5186440677966093</v>
      </c>
      <c r="BO51" s="4">
        <f t="shared" si="319"/>
        <v>15.864406779661017</v>
      </c>
      <c r="BP51" s="4">
        <f t="shared" si="320"/>
        <v>936</v>
      </c>
      <c r="BQ51" s="4">
        <f>COUNTIFS($NG51:$NL$206,EF$1)</f>
        <v>12</v>
      </c>
      <c r="BR51" s="4">
        <f>COUNTIFS($NG51:$NL$206,EG$1)</f>
        <v>19</v>
      </c>
      <c r="BS51" s="4">
        <f>COUNTIFS($NG51:$NL$206,EH$1)</f>
        <v>16</v>
      </c>
      <c r="BT51" s="4">
        <f>COUNTIFS($NG51:$NL$206,EI$1)</f>
        <v>18</v>
      </c>
      <c r="BU51" s="4">
        <f>COUNTIFS($NG51:$NL$206,EJ$1)</f>
        <v>20</v>
      </c>
      <c r="BV51" s="4">
        <f>COUNTIFS($NG51:$NL$206,EK$1)</f>
        <v>15</v>
      </c>
      <c r="BW51" s="4">
        <f>COUNTIFS($NG51:$NL$206,EL$1)</f>
        <v>12</v>
      </c>
      <c r="BX51" s="4">
        <f>COUNTIFS($NG51:$NL$206,EM$1)</f>
        <v>14</v>
      </c>
      <c r="BY51" s="4">
        <f>COUNTIFS($NG51:$NL$206,EN$1)</f>
        <v>22</v>
      </c>
      <c r="BZ51" s="4">
        <f>COUNTIFS($NG51:$NL$206,EO$1)</f>
        <v>22</v>
      </c>
      <c r="CA51" s="4">
        <f>COUNTIFS($NG51:$NL$206,EP$1)</f>
        <v>21</v>
      </c>
      <c r="CB51" s="4">
        <f>COUNTIFS($NG51:$NL$206,EQ$1)</f>
        <v>20</v>
      </c>
      <c r="CC51" s="4">
        <f>COUNTIFS($NG51:$NL$206,ER$1)</f>
        <v>10</v>
      </c>
      <c r="CD51" s="4">
        <f>COUNTIFS($NG51:$NL$206,ES$1)</f>
        <v>14</v>
      </c>
      <c r="CE51" s="4">
        <f>COUNTIFS($NG51:$NL$206,ET$1)</f>
        <v>16</v>
      </c>
      <c r="CF51" s="4">
        <f>COUNTIFS($NG51:$NL$206,EU$1)</f>
        <v>13</v>
      </c>
      <c r="CG51" s="4">
        <f>COUNTIFS($NG51:$NL$206,EV$1)</f>
        <v>23</v>
      </c>
      <c r="CH51" s="4">
        <f>COUNTIFS($NG51:$NL$206,EW$1)</f>
        <v>11</v>
      </c>
      <c r="CI51" s="4">
        <f>COUNTIFS($NG51:$NL$206,EX$1)</f>
        <v>19</v>
      </c>
      <c r="CJ51" s="4">
        <f>COUNTIFS($NG51:$NL$206,EY$1)</f>
        <v>14</v>
      </c>
      <c r="CK51" s="4">
        <f>COUNTIFS($NG51:$NL$206,EZ$1)</f>
        <v>16</v>
      </c>
      <c r="CL51" s="4">
        <f>COUNTIFS($NG51:$NL$206,FA$1)</f>
        <v>18</v>
      </c>
      <c r="CM51" s="4">
        <f>COUNTIFS($NG51:$NL$206,FB$1)</f>
        <v>13</v>
      </c>
      <c r="CN51" s="4">
        <f>COUNTIFS($NG51:$NL$206,FC$1)</f>
        <v>10</v>
      </c>
      <c r="CO51" s="4">
        <f>COUNTIFS($NG51:$NL$206,FD$1)</f>
        <v>19</v>
      </c>
      <c r="CP51" s="4">
        <f>COUNTIFS($NG51:$NL$206,FE$1)</f>
        <v>13</v>
      </c>
      <c r="CQ51" s="4">
        <f>COUNTIFS($NG51:$NL$206,FF$1)</f>
        <v>22</v>
      </c>
      <c r="CR51" s="4">
        <f>COUNTIFS($NG51:$NL$206,FG$1)</f>
        <v>19</v>
      </c>
      <c r="CS51" s="4">
        <f>COUNTIFS($NG51:$NL$206,FH$1)</f>
        <v>17</v>
      </c>
      <c r="CT51" s="4">
        <f>COUNTIFS($NG51:$NL$206,FI$1)</f>
        <v>20</v>
      </c>
      <c r="CU51" s="4">
        <f>COUNTIFS($NG51:$NL$206,FJ$1)</f>
        <v>20</v>
      </c>
      <c r="CV51" s="4">
        <f>COUNTIFS($NG51:$NL$206,FK$1)</f>
        <v>11</v>
      </c>
      <c r="CW51" s="4">
        <f>COUNTIFS($NG51:$NL$206,FL$1)</f>
        <v>12</v>
      </c>
      <c r="CX51" s="4">
        <f>COUNTIFS($NG51:$NL$206,FM$1)</f>
        <v>17</v>
      </c>
      <c r="CY51" s="4">
        <f>COUNTIFS($NG51:$NL$206,FN$1)</f>
        <v>17</v>
      </c>
      <c r="CZ51" s="4">
        <f>COUNTIFS($NG51:$NL$206,FO$1)</f>
        <v>10</v>
      </c>
      <c r="DA51" s="4">
        <f>COUNTIFS($NG51:$NL$206,FP$1)</f>
        <v>13</v>
      </c>
      <c r="DB51" s="4">
        <f>COUNTIFS($NG51:$NL$206,FQ$1)</f>
        <v>14</v>
      </c>
      <c r="DC51" s="4">
        <f>COUNTIFS($NG51:$NL$206,FR$1)</f>
        <v>14</v>
      </c>
      <c r="DD51" s="4">
        <f>COUNTIFS($NG51:$NL$206,FS$1)</f>
        <v>11</v>
      </c>
      <c r="DE51" s="4">
        <f>COUNTIFS($NG51:$NL$206,FT$1)</f>
        <v>17</v>
      </c>
      <c r="DF51" s="4">
        <f>COUNTIFS($NG51:$NL$206,FU$1)</f>
        <v>16</v>
      </c>
      <c r="DG51" s="4">
        <f>COUNTIFS($NG51:$NL$206,FV$1)</f>
        <v>16</v>
      </c>
      <c r="DH51" s="4">
        <f>COUNTIFS($NG51:$NL$206,FW$1)</f>
        <v>18</v>
      </c>
      <c r="DI51" s="4">
        <f>COUNTIFS($NG51:$NL$206,FX$1)</f>
        <v>17</v>
      </c>
      <c r="DJ51" s="4">
        <f>COUNTIFS($NG51:$NL$206,FY$1)</f>
        <v>17</v>
      </c>
      <c r="DK51" s="4">
        <f>COUNTIFS($NG51:$NL$206,FZ$1)</f>
        <v>7</v>
      </c>
      <c r="DL51" s="4">
        <f>COUNTIFS($NG51:$NL$206,GA$1)</f>
        <v>14</v>
      </c>
      <c r="DM51" s="4">
        <f>COUNTIFS($NG51:$NL$206,GB$1)</f>
        <v>10</v>
      </c>
      <c r="DN51" s="4">
        <f>COUNTIFS($NG51:$NL$206,GC$1)</f>
        <v>21</v>
      </c>
      <c r="DO51" s="4">
        <f>COUNTIFS($NG51:$NL$206,GD$1)</f>
        <v>10</v>
      </c>
      <c r="DP51" s="4">
        <f>COUNTIFS($NG51:$NL$206,GE$1)</f>
        <v>21</v>
      </c>
      <c r="DQ51" s="4">
        <f>COUNTIFS($NG51:$NL$206,GF$1)</f>
        <v>13</v>
      </c>
      <c r="DR51" s="4">
        <f>COUNTIFS($NG51:$NL$206,GG$1)</f>
        <v>11</v>
      </c>
      <c r="DS51" s="4">
        <f>COUNTIFS($NG51:$NL$206,GH$1)</f>
        <v>21</v>
      </c>
      <c r="DT51" s="4">
        <f>COUNTIFS($NG51:$NL$206,GI$1)</f>
        <v>12</v>
      </c>
      <c r="DU51" s="4">
        <f>COUNTIFS($NG51:$NL$206,GJ$1)</f>
        <v>17</v>
      </c>
      <c r="DV51" s="4">
        <f>COUNTIFS($NG51:$NL$206,GK$1)</f>
        <v>19</v>
      </c>
      <c r="DW51" s="4">
        <f>COUNTIFS($NG51:$NL$206,GL$1)</f>
        <v>22</v>
      </c>
      <c r="DZ51" s="4">
        <f t="shared" si="550"/>
        <v>42</v>
      </c>
      <c r="EA51" s="4">
        <f t="shared" si="551"/>
        <v>28</v>
      </c>
      <c r="EB51" s="4">
        <f t="shared" si="552"/>
        <v>11</v>
      </c>
      <c r="EC51" s="4">
        <f t="shared" si="553"/>
        <v>2</v>
      </c>
      <c r="ED51" s="4">
        <f t="shared" si="554"/>
        <v>1</v>
      </c>
      <c r="EF51" s="4">
        <f t="shared" ref="EF51:GL51" si="767">COUNTIFS($NG51:$NL60,EF$1)</f>
        <v>0</v>
      </c>
      <c r="EG51" s="4">
        <f t="shared" si="767"/>
        <v>0</v>
      </c>
      <c r="EH51" s="4">
        <f t="shared" si="767"/>
        <v>1</v>
      </c>
      <c r="EI51" s="4">
        <f t="shared" si="767"/>
        <v>1</v>
      </c>
      <c r="EJ51" s="4">
        <f t="shared" si="767"/>
        <v>1</v>
      </c>
      <c r="EK51" s="4">
        <f t="shared" si="767"/>
        <v>1</v>
      </c>
      <c r="EL51" s="4">
        <f t="shared" si="767"/>
        <v>0</v>
      </c>
      <c r="EM51" s="4">
        <f t="shared" si="767"/>
        <v>1</v>
      </c>
      <c r="EN51" s="4">
        <f t="shared" si="767"/>
        <v>1</v>
      </c>
      <c r="EO51" s="4">
        <f t="shared" si="767"/>
        <v>0</v>
      </c>
      <c r="EP51" s="4">
        <f t="shared" si="767"/>
        <v>2</v>
      </c>
      <c r="EQ51" s="4">
        <f t="shared" si="767"/>
        <v>0</v>
      </c>
      <c r="ER51" s="4">
        <f t="shared" si="767"/>
        <v>0</v>
      </c>
      <c r="ES51" s="4">
        <f t="shared" si="767"/>
        <v>1</v>
      </c>
      <c r="ET51" s="4">
        <f t="shared" si="767"/>
        <v>2</v>
      </c>
      <c r="EU51" s="4">
        <f t="shared" si="767"/>
        <v>0</v>
      </c>
      <c r="EV51" s="4">
        <f t="shared" si="767"/>
        <v>1</v>
      </c>
      <c r="EW51" s="4">
        <f t="shared" si="767"/>
        <v>0</v>
      </c>
      <c r="EX51" s="4">
        <f t="shared" si="767"/>
        <v>1</v>
      </c>
      <c r="EY51" s="4">
        <f t="shared" si="767"/>
        <v>1</v>
      </c>
      <c r="EZ51" s="4">
        <f t="shared" si="767"/>
        <v>1</v>
      </c>
      <c r="FA51" s="4">
        <f t="shared" si="767"/>
        <v>1</v>
      </c>
      <c r="FB51" s="4">
        <f t="shared" si="767"/>
        <v>2</v>
      </c>
      <c r="FC51" s="4">
        <f t="shared" si="767"/>
        <v>2</v>
      </c>
      <c r="FD51" s="4">
        <f t="shared" si="767"/>
        <v>1</v>
      </c>
      <c r="FE51" s="4">
        <f t="shared" si="767"/>
        <v>0</v>
      </c>
      <c r="FF51" s="4">
        <f t="shared" si="767"/>
        <v>1</v>
      </c>
      <c r="FG51" s="4">
        <f t="shared" si="767"/>
        <v>2</v>
      </c>
      <c r="FH51" s="4">
        <f t="shared" si="767"/>
        <v>0</v>
      </c>
      <c r="FI51" s="4">
        <f t="shared" si="767"/>
        <v>1</v>
      </c>
      <c r="FJ51" s="4">
        <f t="shared" si="767"/>
        <v>1</v>
      </c>
      <c r="FK51" s="4">
        <f t="shared" si="767"/>
        <v>3</v>
      </c>
      <c r="FL51" s="4">
        <f t="shared" si="767"/>
        <v>0</v>
      </c>
      <c r="FM51" s="4">
        <f t="shared" si="767"/>
        <v>2</v>
      </c>
      <c r="FN51" s="4">
        <f t="shared" si="767"/>
        <v>1</v>
      </c>
      <c r="FO51" s="4">
        <f t="shared" si="767"/>
        <v>1</v>
      </c>
      <c r="FP51" s="4">
        <f t="shared" si="767"/>
        <v>1</v>
      </c>
      <c r="FQ51" s="4">
        <f t="shared" si="767"/>
        <v>1</v>
      </c>
      <c r="FR51" s="4">
        <f t="shared" si="767"/>
        <v>1</v>
      </c>
      <c r="FS51" s="4">
        <f t="shared" si="767"/>
        <v>0</v>
      </c>
      <c r="FT51" s="4">
        <f t="shared" si="767"/>
        <v>1</v>
      </c>
      <c r="FU51" s="4">
        <f t="shared" si="767"/>
        <v>2</v>
      </c>
      <c r="FV51" s="4">
        <f t="shared" si="767"/>
        <v>0</v>
      </c>
      <c r="FW51" s="4">
        <f t="shared" si="767"/>
        <v>0</v>
      </c>
      <c r="FX51" s="4">
        <f t="shared" si="767"/>
        <v>4</v>
      </c>
      <c r="FY51" s="4">
        <f t="shared" si="767"/>
        <v>2</v>
      </c>
      <c r="FZ51" s="4">
        <f t="shared" si="767"/>
        <v>1</v>
      </c>
      <c r="GA51" s="4">
        <f t="shared" si="767"/>
        <v>2</v>
      </c>
      <c r="GB51" s="4">
        <f t="shared" si="767"/>
        <v>0</v>
      </c>
      <c r="GC51" s="4">
        <f t="shared" si="767"/>
        <v>1</v>
      </c>
      <c r="GD51" s="4">
        <f t="shared" si="767"/>
        <v>2</v>
      </c>
      <c r="GE51" s="4">
        <f t="shared" si="767"/>
        <v>3</v>
      </c>
      <c r="GF51" s="4">
        <f t="shared" si="767"/>
        <v>1</v>
      </c>
      <c r="GG51" s="4">
        <f t="shared" si="767"/>
        <v>1</v>
      </c>
      <c r="GH51" s="4">
        <f t="shared" si="767"/>
        <v>2</v>
      </c>
      <c r="GI51" s="4">
        <f t="shared" si="767"/>
        <v>0</v>
      </c>
      <c r="GJ51" s="4">
        <f t="shared" si="767"/>
        <v>0</v>
      </c>
      <c r="GK51" s="4">
        <f t="shared" si="767"/>
        <v>1</v>
      </c>
      <c r="GL51" s="4">
        <f t="shared" si="767"/>
        <v>1</v>
      </c>
      <c r="GM51">
        <f t="shared" si="556"/>
        <v>60</v>
      </c>
      <c r="GO51">
        <f t="shared" si="326"/>
        <v>1</v>
      </c>
      <c r="GP51">
        <f t="shared" si="508"/>
        <v>1</v>
      </c>
      <c r="GQ51">
        <f t="shared" si="712"/>
        <v>0</v>
      </c>
      <c r="GR51">
        <f t="shared" si="510"/>
        <v>0</v>
      </c>
      <c r="GS51">
        <f t="shared" si="511"/>
        <v>0</v>
      </c>
      <c r="GT51">
        <f t="shared" si="512"/>
        <v>0</v>
      </c>
      <c r="GU51">
        <f t="shared" si="513"/>
        <v>0</v>
      </c>
      <c r="GV51" s="1">
        <f t="shared" si="329"/>
        <v>3</v>
      </c>
      <c r="GW51">
        <f t="shared" si="330"/>
        <v>0</v>
      </c>
      <c r="GX51">
        <f t="shared" si="181"/>
        <v>0</v>
      </c>
      <c r="GY51">
        <f t="shared" si="182"/>
        <v>0</v>
      </c>
      <c r="GZ51">
        <f t="shared" si="183"/>
        <v>0</v>
      </c>
      <c r="HA51">
        <f t="shared" si="184"/>
        <v>0</v>
      </c>
      <c r="HB51">
        <f t="shared" si="185"/>
        <v>0</v>
      </c>
      <c r="HC51">
        <f t="shared" si="186"/>
        <v>0</v>
      </c>
      <c r="HD51">
        <f t="shared" si="187"/>
        <v>0</v>
      </c>
      <c r="HE51">
        <f t="shared" si="188"/>
        <v>0</v>
      </c>
      <c r="HF51">
        <f t="shared" si="189"/>
        <v>0</v>
      </c>
      <c r="HG51">
        <f t="shared" si="190"/>
        <v>0</v>
      </c>
      <c r="HH51">
        <f t="shared" si="191"/>
        <v>0</v>
      </c>
      <c r="HI51">
        <f t="shared" si="192"/>
        <v>0</v>
      </c>
      <c r="HJ51">
        <f t="shared" si="193"/>
        <v>0</v>
      </c>
      <c r="HK51">
        <f t="shared" si="194"/>
        <v>0</v>
      </c>
      <c r="HL51">
        <f t="shared" si="195"/>
        <v>0</v>
      </c>
      <c r="HM51">
        <f t="shared" si="196"/>
        <v>0</v>
      </c>
      <c r="HN51">
        <f t="shared" si="197"/>
        <v>0</v>
      </c>
      <c r="HO51">
        <f t="shared" si="198"/>
        <v>0</v>
      </c>
      <c r="HP51">
        <f t="shared" si="199"/>
        <v>0</v>
      </c>
      <c r="HQ51">
        <f t="shared" si="200"/>
        <v>0</v>
      </c>
      <c r="HR51">
        <f t="shared" si="201"/>
        <v>0</v>
      </c>
      <c r="HS51">
        <f t="shared" si="202"/>
        <v>0</v>
      </c>
      <c r="HT51">
        <f t="shared" si="668"/>
        <v>0</v>
      </c>
      <c r="HU51">
        <f t="shared" si="204"/>
        <v>0</v>
      </c>
      <c r="HV51">
        <f t="shared" si="205"/>
        <v>0</v>
      </c>
      <c r="HW51">
        <f t="shared" si="206"/>
        <v>0</v>
      </c>
      <c r="HX51">
        <f t="shared" si="207"/>
        <v>0</v>
      </c>
      <c r="HY51">
        <f t="shared" si="208"/>
        <v>0</v>
      </c>
      <c r="HZ51">
        <f t="shared" si="209"/>
        <v>0</v>
      </c>
      <c r="IA51">
        <f t="shared" si="210"/>
        <v>0</v>
      </c>
      <c r="IB51">
        <f t="shared" si="211"/>
        <v>0</v>
      </c>
      <c r="IC51">
        <f t="shared" si="212"/>
        <v>1</v>
      </c>
      <c r="ID51">
        <f t="shared" si="213"/>
        <v>0</v>
      </c>
      <c r="IE51">
        <f t="shared" si="214"/>
        <v>0</v>
      </c>
      <c r="IF51">
        <f t="shared" si="215"/>
        <v>0</v>
      </c>
      <c r="IG51">
        <f t="shared" si="216"/>
        <v>0</v>
      </c>
      <c r="IH51">
        <f t="shared" si="217"/>
        <v>0</v>
      </c>
      <c r="II51">
        <f t="shared" si="218"/>
        <v>0</v>
      </c>
      <c r="IJ51">
        <f t="shared" si="219"/>
        <v>0</v>
      </c>
      <c r="IK51">
        <f t="shared" si="220"/>
        <v>0</v>
      </c>
      <c r="IL51">
        <f t="shared" si="221"/>
        <v>0</v>
      </c>
      <c r="IM51">
        <f t="shared" si="222"/>
        <v>0</v>
      </c>
      <c r="IN51">
        <f t="shared" si="223"/>
        <v>0</v>
      </c>
      <c r="IO51">
        <f t="shared" si="224"/>
        <v>0</v>
      </c>
      <c r="IP51">
        <f t="shared" si="225"/>
        <v>0</v>
      </c>
      <c r="IQ51">
        <f t="shared" si="669"/>
        <v>0</v>
      </c>
      <c r="IR51">
        <f t="shared" si="227"/>
        <v>0</v>
      </c>
      <c r="IS51">
        <f t="shared" si="228"/>
        <v>0</v>
      </c>
      <c r="IT51">
        <f t="shared" si="229"/>
        <v>0</v>
      </c>
      <c r="IU51">
        <f t="shared" si="230"/>
        <v>0</v>
      </c>
      <c r="IV51">
        <f t="shared" si="231"/>
        <v>0</v>
      </c>
      <c r="IW51">
        <f t="shared" si="232"/>
        <v>0</v>
      </c>
      <c r="IX51">
        <f t="shared" si="233"/>
        <v>0</v>
      </c>
      <c r="IY51">
        <f t="shared" si="234"/>
        <v>0</v>
      </c>
      <c r="IZ51">
        <f t="shared" si="235"/>
        <v>0</v>
      </c>
      <c r="JA51">
        <f t="shared" si="236"/>
        <v>0</v>
      </c>
      <c r="JB51">
        <f t="shared" si="331"/>
        <v>0</v>
      </c>
      <c r="JC51">
        <f t="shared" si="332"/>
        <v>0</v>
      </c>
      <c r="JF51">
        <f t="shared" si="333"/>
        <v>0</v>
      </c>
      <c r="JG51">
        <f t="shared" si="334"/>
        <v>0</v>
      </c>
      <c r="JH51">
        <f t="shared" si="335"/>
        <v>0</v>
      </c>
      <c r="JI51">
        <f t="shared" si="336"/>
        <v>0</v>
      </c>
      <c r="JJ51">
        <f t="shared" si="337"/>
        <v>0</v>
      </c>
      <c r="JK51">
        <f t="shared" si="338"/>
        <v>0</v>
      </c>
      <c r="JL51">
        <f t="shared" si="339"/>
        <v>0</v>
      </c>
      <c r="JM51">
        <f t="shared" si="340"/>
        <v>0</v>
      </c>
      <c r="JN51">
        <f t="shared" si="341"/>
        <v>0</v>
      </c>
      <c r="JO51">
        <f t="shared" si="342"/>
        <v>0</v>
      </c>
      <c r="JP51">
        <f t="shared" si="343"/>
        <v>0</v>
      </c>
      <c r="JQ51">
        <f t="shared" si="344"/>
        <v>0</v>
      </c>
      <c r="JR51">
        <f t="shared" si="345"/>
        <v>0</v>
      </c>
      <c r="JS51">
        <f t="shared" si="346"/>
        <v>0</v>
      </c>
      <c r="JT51">
        <f t="shared" si="347"/>
        <v>0</v>
      </c>
      <c r="JU51">
        <f t="shared" si="348"/>
        <v>0</v>
      </c>
      <c r="JV51">
        <f t="shared" si="349"/>
        <v>0</v>
      </c>
      <c r="JW51">
        <f t="shared" si="350"/>
        <v>0</v>
      </c>
      <c r="JX51">
        <f t="shared" si="351"/>
        <v>1</v>
      </c>
      <c r="JY51">
        <f t="shared" si="352"/>
        <v>0</v>
      </c>
      <c r="JZ51">
        <f t="shared" si="353"/>
        <v>0</v>
      </c>
      <c r="KA51">
        <f t="shared" si="354"/>
        <v>0</v>
      </c>
      <c r="KB51">
        <f t="shared" si="355"/>
        <v>0</v>
      </c>
      <c r="KC51">
        <f t="shared" si="356"/>
        <v>0</v>
      </c>
      <c r="KD51">
        <f t="shared" si="357"/>
        <v>0</v>
      </c>
      <c r="KE51">
        <f t="shared" si="358"/>
        <v>0</v>
      </c>
      <c r="KF51">
        <f t="shared" si="359"/>
        <v>0</v>
      </c>
      <c r="KG51">
        <f t="shared" si="360"/>
        <v>0</v>
      </c>
      <c r="KH51">
        <f t="shared" si="361"/>
        <v>0</v>
      </c>
      <c r="KI51">
        <f t="shared" si="362"/>
        <v>0</v>
      </c>
      <c r="KJ51">
        <f t="shared" si="363"/>
        <v>0</v>
      </c>
      <c r="KK51">
        <f t="shared" si="364"/>
        <v>0</v>
      </c>
      <c r="KL51">
        <f t="shared" si="365"/>
        <v>0</v>
      </c>
      <c r="KM51">
        <f t="shared" si="366"/>
        <v>0</v>
      </c>
      <c r="KN51">
        <f t="shared" si="367"/>
        <v>1</v>
      </c>
      <c r="KO51">
        <f t="shared" si="368"/>
        <v>0</v>
      </c>
      <c r="KP51">
        <f t="shared" si="369"/>
        <v>1</v>
      </c>
      <c r="KQ51">
        <f t="shared" si="370"/>
        <v>0</v>
      </c>
      <c r="KR51">
        <f t="shared" si="371"/>
        <v>0</v>
      </c>
      <c r="KS51">
        <f t="shared" si="372"/>
        <v>0</v>
      </c>
      <c r="KT51">
        <f t="shared" si="373"/>
        <v>0</v>
      </c>
      <c r="KU51">
        <f t="shared" si="374"/>
        <v>0</v>
      </c>
      <c r="KV51">
        <f t="shared" si="375"/>
        <v>0</v>
      </c>
      <c r="KW51">
        <f t="shared" si="376"/>
        <v>0</v>
      </c>
      <c r="KX51">
        <f t="shared" si="377"/>
        <v>0</v>
      </c>
      <c r="KY51">
        <f t="shared" si="378"/>
        <v>0</v>
      </c>
      <c r="KZ51">
        <f t="shared" si="379"/>
        <v>0</v>
      </c>
      <c r="LA51">
        <f t="shared" si="380"/>
        <v>0</v>
      </c>
      <c r="LB51">
        <f t="shared" si="381"/>
        <v>0</v>
      </c>
      <c r="LC51">
        <f t="shared" si="382"/>
        <v>0</v>
      </c>
      <c r="LD51">
        <f t="shared" si="383"/>
        <v>0</v>
      </c>
      <c r="LE51">
        <f t="shared" si="384"/>
        <v>0</v>
      </c>
      <c r="LF51">
        <f t="shared" si="385"/>
        <v>0</v>
      </c>
      <c r="LG51">
        <f t="shared" si="386"/>
        <v>0</v>
      </c>
      <c r="LH51">
        <f t="shared" si="387"/>
        <v>0</v>
      </c>
      <c r="LI51">
        <f t="shared" si="388"/>
        <v>0</v>
      </c>
      <c r="LJ51">
        <f t="shared" si="389"/>
        <v>0</v>
      </c>
      <c r="LK51">
        <f t="shared" si="390"/>
        <v>0</v>
      </c>
      <c r="LL51">
        <f t="shared" si="391"/>
        <v>0</v>
      </c>
      <c r="LN51">
        <f t="shared" si="392"/>
        <v>3</v>
      </c>
      <c r="LQ51">
        <f t="shared" ref="LQ51:LR51" si="768">COUNTIFS($NG52:$NL61,NG61)</f>
        <v>2</v>
      </c>
      <c r="LR51">
        <f t="shared" si="768"/>
        <v>2</v>
      </c>
      <c r="LS51">
        <f t="shared" si="466"/>
        <v>1</v>
      </c>
      <c r="LT51">
        <f t="shared" si="467"/>
        <v>2</v>
      </c>
      <c r="LU51">
        <f t="shared" si="692"/>
        <v>2</v>
      </c>
      <c r="LV51">
        <f t="shared" si="394"/>
        <v>2</v>
      </c>
      <c r="LX51" s="5">
        <f t="shared" ref="LX51:MC51" si="769">COUNTIFS($NG51:$NL60,NG61)</f>
        <v>1</v>
      </c>
      <c r="LY51" s="5">
        <f t="shared" si="769"/>
        <v>1</v>
      </c>
      <c r="LZ51" s="5">
        <f t="shared" si="769"/>
        <v>0</v>
      </c>
      <c r="MA51" s="5">
        <f t="shared" si="769"/>
        <v>1</v>
      </c>
      <c r="MB51" s="5">
        <f t="shared" si="769"/>
        <v>1</v>
      </c>
      <c r="MC51" s="5">
        <f t="shared" si="769"/>
        <v>1</v>
      </c>
      <c r="MD51" s="5"/>
      <c r="ME51" s="5">
        <f t="shared" si="395"/>
        <v>0</v>
      </c>
      <c r="MF51" s="5">
        <f t="shared" si="396"/>
        <v>0</v>
      </c>
      <c r="MG51" s="5">
        <f t="shared" si="469"/>
        <v>0</v>
      </c>
      <c r="MH51" s="5">
        <f t="shared" si="470"/>
        <v>0</v>
      </c>
      <c r="MI51" s="5">
        <f t="shared" si="397"/>
        <v>0</v>
      </c>
      <c r="MJ51" s="5">
        <f t="shared" si="398"/>
        <v>0</v>
      </c>
      <c r="MK51" s="5"/>
      <c r="ML51" s="20">
        <f t="shared" si="471"/>
        <v>0</v>
      </c>
      <c r="MN51" s="4">
        <f t="shared" si="499"/>
        <v>0</v>
      </c>
      <c r="MO51" s="4">
        <f t="shared" si="500"/>
        <v>0</v>
      </c>
      <c r="MP51" s="4">
        <f t="shared" si="501"/>
        <v>0</v>
      </c>
      <c r="MQ51" s="4">
        <f t="shared" si="502"/>
        <v>0</v>
      </c>
      <c r="MR51" s="4">
        <f t="shared" si="503"/>
        <v>0</v>
      </c>
      <c r="MS51" s="4">
        <f t="shared" si="504"/>
        <v>0</v>
      </c>
      <c r="MU51">
        <f t="shared" si="683"/>
        <v>0</v>
      </c>
      <c r="MV51">
        <f t="shared" si="684"/>
        <v>0</v>
      </c>
      <c r="MW51">
        <f t="shared" si="672"/>
        <v>1</v>
      </c>
      <c r="MX51">
        <f t="shared" si="685"/>
        <v>0</v>
      </c>
      <c r="MY51">
        <f t="shared" si="686"/>
        <v>0</v>
      </c>
      <c r="MZ51">
        <f t="shared" si="687"/>
        <v>0</v>
      </c>
      <c r="NA51">
        <f t="shared" si="402"/>
        <v>1</v>
      </c>
      <c r="NB51">
        <f t="shared" si="403"/>
        <v>1</v>
      </c>
      <c r="NC51">
        <f t="shared" si="404"/>
        <v>0</v>
      </c>
      <c r="ND51">
        <f t="shared" si="405"/>
        <v>51</v>
      </c>
      <c r="NE51">
        <f>COUNTIFS(RN$2:RN$206,ND51)</f>
        <v>0</v>
      </c>
      <c r="NG51" s="2">
        <v>11</v>
      </c>
      <c r="NH51" s="2">
        <v>19</v>
      </c>
      <c r="NI51" s="2">
        <v>35</v>
      </c>
      <c r="NJ51" s="2">
        <v>37</v>
      </c>
      <c r="NK51" s="2">
        <v>51</v>
      </c>
      <c r="NL51" s="2">
        <v>52</v>
      </c>
      <c r="NM51" s="2"/>
      <c r="NN51" s="1">
        <f t="shared" si="406"/>
        <v>1</v>
      </c>
      <c r="NO51" s="1">
        <f t="shared" si="407"/>
        <v>1</v>
      </c>
      <c r="NP51" s="30">
        <f t="shared" si="408"/>
        <v>2</v>
      </c>
      <c r="NQ51" s="2"/>
      <c r="NR51" s="1">
        <f t="shared" si="409"/>
        <v>8</v>
      </c>
      <c r="NS51" s="1">
        <f t="shared" si="410"/>
        <v>16</v>
      </c>
      <c r="NT51" s="1">
        <f t="shared" si="411"/>
        <v>2</v>
      </c>
      <c r="NU51" s="1">
        <f t="shared" si="412"/>
        <v>14</v>
      </c>
      <c r="NV51" s="1">
        <f t="shared" si="413"/>
        <v>1</v>
      </c>
      <c r="NW51" s="1"/>
      <c r="NX51" s="1">
        <f t="shared" si="414"/>
        <v>5</v>
      </c>
      <c r="NY51" s="1"/>
      <c r="NZ51" s="1">
        <f t="shared" si="415"/>
        <v>2</v>
      </c>
      <c r="OA51" s="1">
        <f t="shared" si="255"/>
        <v>2</v>
      </c>
      <c r="OB51" s="1">
        <f t="shared" si="256"/>
        <v>4</v>
      </c>
      <c r="OC51" s="1">
        <f t="shared" si="257"/>
        <v>4</v>
      </c>
      <c r="OD51" s="1">
        <f t="shared" si="258"/>
        <v>6</v>
      </c>
      <c r="OE51" s="1">
        <f t="shared" si="259"/>
        <v>6</v>
      </c>
      <c r="OF51" s="1"/>
      <c r="OG51" s="32">
        <f t="shared" si="631"/>
        <v>3</v>
      </c>
      <c r="OH51" s="1"/>
      <c r="OI51" s="1">
        <f t="shared" si="474"/>
        <v>1</v>
      </c>
      <c r="OJ51" s="1">
        <f t="shared" si="417"/>
        <v>0</v>
      </c>
      <c r="OK51" s="1">
        <f t="shared" si="418"/>
        <v>0</v>
      </c>
      <c r="OL51" s="1">
        <f t="shared" si="419"/>
        <v>0</v>
      </c>
      <c r="OM51" s="1">
        <f t="shared" si="420"/>
        <v>8</v>
      </c>
      <c r="ON51" s="1">
        <f t="shared" si="421"/>
        <v>3</v>
      </c>
      <c r="OO51" s="1"/>
      <c r="OP51" s="1">
        <f t="shared" si="621"/>
        <v>3</v>
      </c>
      <c r="OQ51" s="1">
        <f t="shared" si="622"/>
        <v>3</v>
      </c>
      <c r="OR51" s="1">
        <f t="shared" si="623"/>
        <v>3</v>
      </c>
      <c r="OS51" s="1">
        <f t="shared" si="624"/>
        <v>3</v>
      </c>
      <c r="OT51" s="1">
        <f t="shared" si="625"/>
        <v>0</v>
      </c>
      <c r="OU51" s="1">
        <f t="shared" si="426"/>
        <v>0</v>
      </c>
      <c r="OV51" s="19">
        <f t="shared" si="673"/>
        <v>4</v>
      </c>
      <c r="OW51" s="1"/>
      <c r="OX51" s="19">
        <f t="shared" si="636"/>
        <v>3</v>
      </c>
      <c r="OY51" s="1">
        <f t="shared" si="637"/>
        <v>3</v>
      </c>
      <c r="OZ51" s="1"/>
      <c r="PA51" s="1">
        <f t="shared" si="674"/>
        <v>3</v>
      </c>
      <c r="PB51" s="1"/>
      <c r="PC51" s="1"/>
      <c r="PD51" s="19">
        <f t="shared" si="675"/>
        <v>3</v>
      </c>
      <c r="PE51" s="1"/>
      <c r="PF51" s="24">
        <f t="shared" si="676"/>
        <v>0</v>
      </c>
      <c r="PH51" s="2"/>
      <c r="PI51" s="1">
        <f t="shared" si="476"/>
        <v>1</v>
      </c>
      <c r="PJ51" s="19">
        <f t="shared" si="265"/>
        <v>1</v>
      </c>
      <c r="PK51" s="1">
        <f t="shared" si="429"/>
        <v>0</v>
      </c>
      <c r="PL51" s="19">
        <f t="shared" si="266"/>
        <v>0</v>
      </c>
      <c r="PM51" s="1">
        <f t="shared" si="477"/>
        <v>0</v>
      </c>
      <c r="PN51" s="19">
        <f t="shared" si="267"/>
        <v>0</v>
      </c>
      <c r="PO51" s="1">
        <f t="shared" si="430"/>
        <v>0</v>
      </c>
      <c r="PP51" s="19">
        <f t="shared" si="268"/>
        <v>0</v>
      </c>
      <c r="PQ51" s="1">
        <f t="shared" si="431"/>
        <v>8</v>
      </c>
      <c r="PR51" s="19">
        <f t="shared" si="269"/>
        <v>1</v>
      </c>
      <c r="PS51" s="1">
        <f t="shared" si="432"/>
        <v>3</v>
      </c>
      <c r="PT51" s="19">
        <f t="shared" si="270"/>
        <v>2</v>
      </c>
      <c r="PV51" s="1">
        <f t="shared" si="271"/>
        <v>100</v>
      </c>
      <c r="PW51" s="1">
        <f t="shared" si="272"/>
        <v>1</v>
      </c>
      <c r="PX51" s="1">
        <f t="shared" si="273"/>
        <v>100</v>
      </c>
      <c r="PY51" s="1">
        <f t="shared" si="274"/>
        <v>100</v>
      </c>
      <c r="PZ51" s="1">
        <f t="shared" si="275"/>
        <v>100</v>
      </c>
      <c r="QA51" s="1">
        <f t="shared" si="276"/>
        <v>100</v>
      </c>
      <c r="QB51" s="1"/>
      <c r="QC51" s="1">
        <f t="shared" si="277"/>
        <v>100</v>
      </c>
      <c r="QD51" s="1">
        <f t="shared" si="278"/>
        <v>100</v>
      </c>
      <c r="QE51" s="1">
        <f t="shared" si="279"/>
        <v>100</v>
      </c>
      <c r="QF51" s="1">
        <f t="shared" si="280"/>
        <v>100</v>
      </c>
      <c r="QG51" s="1">
        <f t="shared" si="281"/>
        <v>100</v>
      </c>
      <c r="QH51" s="1">
        <f t="shared" si="282"/>
        <v>100</v>
      </c>
      <c r="QI51" s="1"/>
      <c r="QJ51" s="1">
        <f t="shared" si="283"/>
        <v>100</v>
      </c>
      <c r="QK51" s="1">
        <f t="shared" si="284"/>
        <v>100</v>
      </c>
      <c r="QL51" s="1">
        <f t="shared" si="285"/>
        <v>100</v>
      </c>
      <c r="QM51" s="1">
        <f t="shared" si="286"/>
        <v>100</v>
      </c>
      <c r="QN51" s="1">
        <f t="shared" si="287"/>
        <v>100</v>
      </c>
      <c r="QO51" s="1">
        <f t="shared" si="288"/>
        <v>100</v>
      </c>
      <c r="QP51" s="1"/>
      <c r="QQ51" s="1">
        <f t="shared" si="289"/>
        <v>100</v>
      </c>
      <c r="QR51" s="1">
        <f t="shared" si="290"/>
        <v>100</v>
      </c>
      <c r="QS51" s="1">
        <f t="shared" si="291"/>
        <v>100</v>
      </c>
      <c r="QT51" s="1">
        <f t="shared" si="292"/>
        <v>100</v>
      </c>
      <c r="QU51" s="1">
        <f t="shared" si="293"/>
        <v>100</v>
      </c>
      <c r="QV51" s="1">
        <f t="shared" si="294"/>
        <v>100</v>
      </c>
      <c r="QW51" s="1"/>
      <c r="QX51" s="1">
        <f t="shared" si="295"/>
        <v>100</v>
      </c>
      <c r="QY51" s="1">
        <f t="shared" si="296"/>
        <v>100</v>
      </c>
      <c r="QZ51" s="1">
        <f t="shared" si="297"/>
        <v>100</v>
      </c>
      <c r="RA51" s="1">
        <f t="shared" si="298"/>
        <v>8</v>
      </c>
      <c r="RB51" s="1">
        <f t="shared" si="299"/>
        <v>100</v>
      </c>
      <c r="RC51" s="1">
        <f t="shared" si="300"/>
        <v>100</v>
      </c>
      <c r="RD51" s="1"/>
      <c r="RE51" s="1">
        <f t="shared" si="301"/>
        <v>100</v>
      </c>
      <c r="RF51" s="1">
        <f t="shared" si="302"/>
        <v>100</v>
      </c>
      <c r="RG51" s="1">
        <f t="shared" si="303"/>
        <v>100</v>
      </c>
      <c r="RH51" s="1">
        <f t="shared" si="304"/>
        <v>100</v>
      </c>
      <c r="RI51" s="1">
        <f t="shared" si="305"/>
        <v>3</v>
      </c>
      <c r="RJ51" s="1">
        <f t="shared" si="306"/>
        <v>100</v>
      </c>
      <c r="RK51" s="2"/>
      <c r="RL51">
        <f>SUM(IF(FREQUENCY(NG52:NL60,NG52:NL60)&gt;0,1))</f>
        <v>39</v>
      </c>
      <c r="RM51">
        <f t="shared" si="677"/>
        <v>19</v>
      </c>
      <c r="RN51">
        <f t="shared" si="659"/>
        <v>17</v>
      </c>
      <c r="RO51">
        <f t="shared" ref="RO51:TU51" si="770">IF(COUNTIFS($NG51:$NL60,RO$1),"x",RO$1)</f>
        <v>1</v>
      </c>
      <c r="RP51">
        <f t="shared" si="770"/>
        <v>2</v>
      </c>
      <c r="RQ51" t="str">
        <f t="shared" si="770"/>
        <v>x</v>
      </c>
      <c r="RR51" t="str">
        <f t="shared" si="770"/>
        <v>x</v>
      </c>
      <c r="RS51" t="str">
        <f t="shared" si="770"/>
        <v>x</v>
      </c>
      <c r="RT51" t="str">
        <f t="shared" si="770"/>
        <v>x</v>
      </c>
      <c r="RU51">
        <f t="shared" si="770"/>
        <v>7</v>
      </c>
      <c r="RV51" t="str">
        <f t="shared" si="770"/>
        <v>x</v>
      </c>
      <c r="RW51" t="str">
        <f t="shared" si="770"/>
        <v>x</v>
      </c>
      <c r="RX51">
        <f t="shared" si="770"/>
        <v>10</v>
      </c>
      <c r="RY51" t="str">
        <f t="shared" si="770"/>
        <v>x</v>
      </c>
      <c r="RZ51">
        <f t="shared" si="770"/>
        <v>12</v>
      </c>
      <c r="SA51">
        <f t="shared" si="770"/>
        <v>13</v>
      </c>
      <c r="SB51" t="str">
        <f t="shared" si="770"/>
        <v>x</v>
      </c>
      <c r="SC51" t="str">
        <f t="shared" si="770"/>
        <v>x</v>
      </c>
      <c r="SD51">
        <f t="shared" si="770"/>
        <v>16</v>
      </c>
      <c r="SE51" t="str">
        <f t="shared" si="770"/>
        <v>x</v>
      </c>
      <c r="SF51">
        <f t="shared" si="770"/>
        <v>18</v>
      </c>
      <c r="SG51" t="str">
        <f t="shared" si="770"/>
        <v>x</v>
      </c>
      <c r="SH51" t="str">
        <f t="shared" si="770"/>
        <v>x</v>
      </c>
      <c r="SI51" t="str">
        <f t="shared" si="770"/>
        <v>x</v>
      </c>
      <c r="SJ51" t="str">
        <f t="shared" si="770"/>
        <v>x</v>
      </c>
      <c r="SK51" t="str">
        <f t="shared" si="770"/>
        <v>x</v>
      </c>
      <c r="SL51" t="str">
        <f t="shared" si="770"/>
        <v>x</v>
      </c>
      <c r="SM51" t="str">
        <f t="shared" si="770"/>
        <v>x</v>
      </c>
      <c r="SN51">
        <f t="shared" si="770"/>
        <v>26</v>
      </c>
      <c r="SO51" t="str">
        <f t="shared" si="770"/>
        <v>x</v>
      </c>
      <c r="SP51" t="str">
        <f t="shared" si="770"/>
        <v>x</v>
      </c>
      <c r="SQ51">
        <f t="shared" si="770"/>
        <v>29</v>
      </c>
      <c r="SR51" t="str">
        <f t="shared" si="770"/>
        <v>x</v>
      </c>
      <c r="SS51" t="str">
        <f t="shared" si="770"/>
        <v>x</v>
      </c>
      <c r="ST51" t="str">
        <f t="shared" si="770"/>
        <v>x</v>
      </c>
      <c r="SU51">
        <f t="shared" si="770"/>
        <v>33</v>
      </c>
      <c r="SV51" t="str">
        <f t="shared" si="770"/>
        <v>x</v>
      </c>
      <c r="SW51" t="str">
        <f t="shared" si="770"/>
        <v>x</v>
      </c>
      <c r="SX51" t="str">
        <f t="shared" si="770"/>
        <v>x</v>
      </c>
      <c r="SY51" t="str">
        <f t="shared" si="770"/>
        <v>x</v>
      </c>
      <c r="SZ51" t="str">
        <f t="shared" si="770"/>
        <v>x</v>
      </c>
      <c r="TA51" t="str">
        <f t="shared" si="770"/>
        <v>x</v>
      </c>
      <c r="TB51">
        <f t="shared" si="770"/>
        <v>40</v>
      </c>
      <c r="TC51" t="str">
        <f t="shared" si="770"/>
        <v>x</v>
      </c>
      <c r="TD51" t="str">
        <f t="shared" si="770"/>
        <v>x</v>
      </c>
      <c r="TE51">
        <f t="shared" si="770"/>
        <v>43</v>
      </c>
      <c r="TF51">
        <f t="shared" si="770"/>
        <v>44</v>
      </c>
      <c r="TG51" t="str">
        <f t="shared" si="770"/>
        <v>x</v>
      </c>
      <c r="TH51" t="str">
        <f t="shared" si="770"/>
        <v>x</v>
      </c>
      <c r="TI51" t="str">
        <f t="shared" si="770"/>
        <v>x</v>
      </c>
      <c r="TJ51" t="str">
        <f t="shared" si="770"/>
        <v>x</v>
      </c>
      <c r="TK51">
        <f t="shared" si="770"/>
        <v>49</v>
      </c>
      <c r="TL51" t="str">
        <f t="shared" si="770"/>
        <v>x</v>
      </c>
      <c r="TM51" t="str">
        <f t="shared" si="770"/>
        <v>x</v>
      </c>
      <c r="TN51" t="str">
        <f t="shared" si="770"/>
        <v>x</v>
      </c>
      <c r="TO51" t="str">
        <f t="shared" si="770"/>
        <v>x</v>
      </c>
      <c r="TP51" t="str">
        <f t="shared" si="770"/>
        <v>x</v>
      </c>
      <c r="TQ51" t="str">
        <f t="shared" si="770"/>
        <v>x</v>
      </c>
      <c r="TR51">
        <f t="shared" si="770"/>
        <v>56</v>
      </c>
      <c r="TS51">
        <f t="shared" si="770"/>
        <v>57</v>
      </c>
      <c r="TT51" t="str">
        <f t="shared" si="770"/>
        <v>x</v>
      </c>
      <c r="TU51" t="str">
        <f t="shared" si="770"/>
        <v>x</v>
      </c>
      <c r="TV51">
        <f t="shared" si="436"/>
        <v>19</v>
      </c>
      <c r="TW51">
        <f t="shared" ref="TW51:WC51" si="771">IF(COUNTIFS($NG51:$NL59,TW$1),"x",TW$1)</f>
        <v>1</v>
      </c>
      <c r="TX51">
        <f t="shared" si="771"/>
        <v>2</v>
      </c>
      <c r="TY51" t="str">
        <f t="shared" si="771"/>
        <v>x</v>
      </c>
      <c r="TZ51" t="str">
        <f t="shared" si="771"/>
        <v>x</v>
      </c>
      <c r="UA51" t="str">
        <f t="shared" si="771"/>
        <v>x</v>
      </c>
      <c r="UB51" t="str">
        <f t="shared" si="771"/>
        <v>x</v>
      </c>
      <c r="UC51">
        <f t="shared" si="771"/>
        <v>7</v>
      </c>
      <c r="UD51" t="str">
        <f t="shared" si="771"/>
        <v>x</v>
      </c>
      <c r="UE51" t="str">
        <f t="shared" si="771"/>
        <v>x</v>
      </c>
      <c r="UF51">
        <f t="shared" si="771"/>
        <v>10</v>
      </c>
      <c r="UG51" t="str">
        <f t="shared" si="771"/>
        <v>x</v>
      </c>
      <c r="UH51">
        <f t="shared" si="771"/>
        <v>12</v>
      </c>
      <c r="UI51">
        <f t="shared" si="771"/>
        <v>13</v>
      </c>
      <c r="UJ51" t="str">
        <f t="shared" si="771"/>
        <v>x</v>
      </c>
      <c r="UK51" t="str">
        <f t="shared" si="771"/>
        <v>x</v>
      </c>
      <c r="UL51">
        <f t="shared" si="771"/>
        <v>16</v>
      </c>
      <c r="UM51" t="str">
        <f t="shared" si="771"/>
        <v>x</v>
      </c>
      <c r="UN51">
        <f t="shared" si="771"/>
        <v>18</v>
      </c>
      <c r="UO51" t="str">
        <f t="shared" si="771"/>
        <v>x</v>
      </c>
      <c r="UP51" t="str">
        <f t="shared" si="771"/>
        <v>x</v>
      </c>
      <c r="UQ51" t="str">
        <f t="shared" si="771"/>
        <v>x</v>
      </c>
      <c r="UR51" t="str">
        <f t="shared" si="771"/>
        <v>x</v>
      </c>
      <c r="US51" t="str">
        <f t="shared" si="771"/>
        <v>x</v>
      </c>
      <c r="UT51" t="str">
        <f t="shared" si="771"/>
        <v>x</v>
      </c>
      <c r="UU51" t="str">
        <f t="shared" si="771"/>
        <v>x</v>
      </c>
      <c r="UV51">
        <f t="shared" si="771"/>
        <v>26</v>
      </c>
      <c r="UW51" t="str">
        <f t="shared" si="771"/>
        <v>x</v>
      </c>
      <c r="UX51" t="str">
        <f t="shared" si="771"/>
        <v>x</v>
      </c>
      <c r="UY51">
        <f t="shared" si="771"/>
        <v>29</v>
      </c>
      <c r="UZ51" t="str">
        <f t="shared" si="771"/>
        <v>x</v>
      </c>
      <c r="VA51">
        <f t="shared" si="771"/>
        <v>31</v>
      </c>
      <c r="VB51" t="str">
        <f t="shared" si="771"/>
        <v>x</v>
      </c>
      <c r="VC51">
        <f t="shared" si="771"/>
        <v>33</v>
      </c>
      <c r="VD51" t="str">
        <f t="shared" si="771"/>
        <v>x</v>
      </c>
      <c r="VE51" t="str">
        <f t="shared" si="771"/>
        <v>x</v>
      </c>
      <c r="VF51" t="str">
        <f t="shared" si="771"/>
        <v>x</v>
      </c>
      <c r="VG51" t="str">
        <f t="shared" si="771"/>
        <v>x</v>
      </c>
      <c r="VH51" t="str">
        <f t="shared" si="771"/>
        <v>x</v>
      </c>
      <c r="VI51" t="str">
        <f t="shared" si="771"/>
        <v>x</v>
      </c>
      <c r="VJ51">
        <f t="shared" si="771"/>
        <v>40</v>
      </c>
      <c r="VK51" t="str">
        <f t="shared" si="771"/>
        <v>x</v>
      </c>
      <c r="VL51" t="str">
        <f t="shared" si="771"/>
        <v>x</v>
      </c>
      <c r="VM51">
        <f t="shared" si="771"/>
        <v>43</v>
      </c>
      <c r="VN51">
        <f t="shared" si="771"/>
        <v>44</v>
      </c>
      <c r="VO51" t="str">
        <f t="shared" si="771"/>
        <v>x</v>
      </c>
      <c r="VP51" t="str">
        <f t="shared" si="771"/>
        <v>x</v>
      </c>
      <c r="VQ51" t="str">
        <f t="shared" si="771"/>
        <v>x</v>
      </c>
      <c r="VR51" t="str">
        <f t="shared" si="771"/>
        <v>x</v>
      </c>
      <c r="VS51">
        <f t="shared" si="771"/>
        <v>49</v>
      </c>
      <c r="VT51" t="str">
        <f t="shared" si="771"/>
        <v>x</v>
      </c>
      <c r="VU51" t="str">
        <f t="shared" si="771"/>
        <v>x</v>
      </c>
      <c r="VV51" t="str">
        <f t="shared" si="771"/>
        <v>x</v>
      </c>
      <c r="VW51">
        <f t="shared" si="771"/>
        <v>53</v>
      </c>
      <c r="VX51" t="str">
        <f t="shared" si="771"/>
        <v>x</v>
      </c>
      <c r="VY51" t="str">
        <f t="shared" si="771"/>
        <v>x</v>
      </c>
      <c r="VZ51">
        <f t="shared" si="771"/>
        <v>56</v>
      </c>
      <c r="WA51">
        <f t="shared" si="771"/>
        <v>57</v>
      </c>
      <c r="WB51" t="str">
        <f t="shared" si="771"/>
        <v>x</v>
      </c>
      <c r="WC51" t="str">
        <f t="shared" si="771"/>
        <v>x</v>
      </c>
      <c r="WE51">
        <f>COUNTIFS(NG51:NL51,"&lt;10")</f>
        <v>0</v>
      </c>
      <c r="WF51">
        <f t="shared" si="438"/>
        <v>2</v>
      </c>
      <c r="WG51">
        <f t="shared" si="309"/>
        <v>0</v>
      </c>
      <c r="WH51">
        <f t="shared" si="310"/>
        <v>2</v>
      </c>
      <c r="WI51">
        <f t="shared" si="311"/>
        <v>0</v>
      </c>
      <c r="WJ51">
        <f t="shared" si="312"/>
        <v>2</v>
      </c>
      <c r="WL51" s="1">
        <f t="shared" si="439"/>
        <v>1</v>
      </c>
      <c r="WM51" s="1">
        <f t="shared" si="440"/>
        <v>0</v>
      </c>
      <c r="WN51" s="1">
        <f t="shared" si="441"/>
        <v>0</v>
      </c>
      <c r="WO51" s="1">
        <f t="shared" si="442"/>
        <v>0</v>
      </c>
      <c r="WP51" s="1">
        <f t="shared" si="443"/>
        <v>8</v>
      </c>
      <c r="WQ51" s="1">
        <f t="shared" si="444"/>
        <v>3</v>
      </c>
      <c r="WS51">
        <f t="shared" si="445"/>
        <v>1</v>
      </c>
      <c r="WT51">
        <f t="shared" si="446"/>
        <v>100</v>
      </c>
      <c r="WU51">
        <f t="shared" si="447"/>
        <v>100</v>
      </c>
      <c r="WV51">
        <f t="shared" si="448"/>
        <v>100</v>
      </c>
      <c r="WW51">
        <f t="shared" si="449"/>
        <v>8</v>
      </c>
      <c r="WX51">
        <f t="shared" si="450"/>
        <v>3</v>
      </c>
      <c r="WZ51" s="4">
        <f t="shared" si="451"/>
        <v>1</v>
      </c>
      <c r="XB51" s="3">
        <f t="shared" si="452"/>
        <v>8</v>
      </c>
      <c r="XD51" s="3">
        <f t="shared" si="453"/>
        <v>2</v>
      </c>
      <c r="XE51" s="4">
        <f t="shared" si="454"/>
        <v>3</v>
      </c>
      <c r="XG51" s="4">
        <f t="shared" si="455"/>
        <v>0.66666666666666663</v>
      </c>
      <c r="XI51" s="4">
        <v>0.5</v>
      </c>
      <c r="XK51">
        <f t="shared" si="456"/>
        <v>2</v>
      </c>
      <c r="XM51">
        <f t="shared" si="482"/>
        <v>0</v>
      </c>
      <c r="XN51">
        <f t="shared" si="457"/>
        <v>0</v>
      </c>
      <c r="XO51" s="1">
        <f t="shared" si="458"/>
        <v>1</v>
      </c>
      <c r="XP51">
        <f t="shared" si="459"/>
        <v>0</v>
      </c>
      <c r="XR51">
        <f t="shared" si="460"/>
        <v>0</v>
      </c>
    </row>
    <row r="52" spans="4:642">
      <c r="D52" s="4">
        <f t="shared" si="118"/>
        <v>0</v>
      </c>
      <c r="E52" s="4">
        <f t="shared" si="119"/>
        <v>0</v>
      </c>
      <c r="F52" s="4">
        <f t="shared" si="120"/>
        <v>0</v>
      </c>
      <c r="G52" s="4">
        <f t="shared" si="121"/>
        <v>0</v>
      </c>
      <c r="H52" s="4">
        <f t="shared" si="122"/>
        <v>20</v>
      </c>
      <c r="I52" s="4">
        <f t="shared" si="123"/>
        <v>0</v>
      </c>
      <c r="J52" s="4">
        <f t="shared" si="124"/>
        <v>0</v>
      </c>
      <c r="K52" s="4">
        <f t="shared" si="125"/>
        <v>0</v>
      </c>
      <c r="L52" s="4">
        <f t="shared" si="126"/>
        <v>0</v>
      </c>
      <c r="M52" s="4">
        <f t="shared" si="314"/>
        <v>0</v>
      </c>
      <c r="N52" s="4">
        <f t="shared" si="127"/>
        <v>20</v>
      </c>
      <c r="O52" s="4">
        <f t="shared" si="128"/>
        <v>0</v>
      </c>
      <c r="P52" s="4">
        <f t="shared" si="129"/>
        <v>0</v>
      </c>
      <c r="Q52" s="4">
        <f t="shared" si="130"/>
        <v>0</v>
      </c>
      <c r="R52" s="4">
        <f t="shared" si="131"/>
        <v>0</v>
      </c>
      <c r="S52" s="4">
        <f t="shared" si="132"/>
        <v>0</v>
      </c>
      <c r="T52" s="4">
        <f t="shared" si="133"/>
        <v>0</v>
      </c>
      <c r="U52" s="4">
        <f t="shared" si="134"/>
        <v>0</v>
      </c>
      <c r="V52" s="4">
        <f t="shared" si="135"/>
        <v>0</v>
      </c>
      <c r="W52" s="4">
        <f t="shared" si="136"/>
        <v>0</v>
      </c>
      <c r="X52" s="4">
        <f t="shared" si="137"/>
        <v>16</v>
      </c>
      <c r="Y52" s="4">
        <f t="shared" si="138"/>
        <v>0</v>
      </c>
      <c r="Z52" s="4">
        <f t="shared" si="139"/>
        <v>0</v>
      </c>
      <c r="AA52" s="4">
        <f t="shared" si="140"/>
        <v>10</v>
      </c>
      <c r="AB52" s="4">
        <f t="shared" si="141"/>
        <v>0</v>
      </c>
      <c r="AC52" s="4">
        <f t="shared" si="142"/>
        <v>0</v>
      </c>
      <c r="AD52" s="4">
        <f t="shared" si="143"/>
        <v>0</v>
      </c>
      <c r="AE52" s="4">
        <f t="shared" si="144"/>
        <v>0</v>
      </c>
      <c r="AF52" s="4">
        <f t="shared" si="145"/>
        <v>0</v>
      </c>
      <c r="AG52" s="4">
        <f t="shared" si="146"/>
        <v>0</v>
      </c>
      <c r="AH52" s="4">
        <f t="shared" si="147"/>
        <v>0</v>
      </c>
      <c r="AI52" s="4">
        <f t="shared" si="148"/>
        <v>0</v>
      </c>
      <c r="AJ52" s="4">
        <f t="shared" si="149"/>
        <v>0</v>
      </c>
      <c r="AK52" s="4">
        <f t="shared" si="150"/>
        <v>17</v>
      </c>
      <c r="AL52" s="4">
        <f t="shared" si="151"/>
        <v>0</v>
      </c>
      <c r="AM52" s="4">
        <f t="shared" si="152"/>
        <v>0</v>
      </c>
      <c r="AN52" s="4">
        <f t="shared" si="153"/>
        <v>0</v>
      </c>
      <c r="AO52" s="4">
        <f t="shared" si="154"/>
        <v>0</v>
      </c>
      <c r="AP52" s="4">
        <f t="shared" si="155"/>
        <v>0</v>
      </c>
      <c r="AQ52" s="4">
        <f t="shared" si="156"/>
        <v>0</v>
      </c>
      <c r="AR52" s="4">
        <f t="shared" si="157"/>
        <v>0</v>
      </c>
      <c r="AS52" s="4">
        <f t="shared" si="158"/>
        <v>0</v>
      </c>
      <c r="AT52" s="4">
        <f t="shared" si="159"/>
        <v>0</v>
      </c>
      <c r="AU52" s="4">
        <f t="shared" si="160"/>
        <v>0</v>
      </c>
      <c r="AV52" s="4">
        <f t="shared" si="161"/>
        <v>0</v>
      </c>
      <c r="AW52" s="4">
        <f t="shared" si="162"/>
        <v>0</v>
      </c>
      <c r="AX52" s="4">
        <f t="shared" si="163"/>
        <v>0</v>
      </c>
      <c r="AY52" s="4">
        <f t="shared" si="164"/>
        <v>0</v>
      </c>
      <c r="AZ52" s="4">
        <f t="shared" si="165"/>
        <v>0</v>
      </c>
      <c r="BA52" s="4">
        <f t="shared" si="166"/>
        <v>0</v>
      </c>
      <c r="BB52" s="4">
        <f t="shared" si="167"/>
        <v>0</v>
      </c>
      <c r="BC52" s="4">
        <f t="shared" si="168"/>
        <v>0</v>
      </c>
      <c r="BD52" s="4">
        <f t="shared" si="169"/>
        <v>0</v>
      </c>
      <c r="BE52" s="4">
        <f t="shared" si="170"/>
        <v>0</v>
      </c>
      <c r="BF52" s="4">
        <f t="shared" si="171"/>
        <v>21</v>
      </c>
      <c r="BG52" s="4">
        <f t="shared" si="172"/>
        <v>0</v>
      </c>
      <c r="BH52" s="4">
        <f t="shared" si="173"/>
        <v>0</v>
      </c>
      <c r="BI52" s="4">
        <f t="shared" si="174"/>
        <v>0</v>
      </c>
      <c r="BJ52" s="4">
        <f t="shared" si="175"/>
        <v>0</v>
      </c>
      <c r="BK52" s="4">
        <f t="shared" si="315"/>
        <v>17.333333333333332</v>
      </c>
      <c r="BL52" s="4">
        <f t="shared" si="316"/>
        <v>15.762711864406779</v>
      </c>
      <c r="BM52" s="4">
        <f t="shared" si="317"/>
        <v>22.067796610169491</v>
      </c>
      <c r="BN52" s="4">
        <f t="shared" si="318"/>
        <v>9.4576271186440675</v>
      </c>
      <c r="BO52" s="4">
        <f t="shared" si="319"/>
        <v>15.76271186440678</v>
      </c>
      <c r="BP52" s="4">
        <f t="shared" si="320"/>
        <v>930</v>
      </c>
      <c r="BQ52" s="4">
        <f>COUNTIFS($NG52:$NL$206,EF$1)</f>
        <v>12</v>
      </c>
      <c r="BR52" s="4">
        <f>COUNTIFS($NG52:$NL$206,EG$1)</f>
        <v>19</v>
      </c>
      <c r="BS52" s="4">
        <f>COUNTIFS($NG52:$NL$206,EH$1)</f>
        <v>16</v>
      </c>
      <c r="BT52" s="4">
        <f>COUNTIFS($NG52:$NL$206,EI$1)</f>
        <v>18</v>
      </c>
      <c r="BU52" s="4">
        <f>COUNTIFS($NG52:$NL$206,EJ$1)</f>
        <v>20</v>
      </c>
      <c r="BV52" s="4">
        <f>COUNTIFS($NG52:$NL$206,EK$1)</f>
        <v>15</v>
      </c>
      <c r="BW52" s="4">
        <f>COUNTIFS($NG52:$NL$206,EL$1)</f>
        <v>12</v>
      </c>
      <c r="BX52" s="4">
        <f>COUNTIFS($NG52:$NL$206,EM$1)</f>
        <v>14</v>
      </c>
      <c r="BY52" s="4">
        <f>COUNTIFS($NG52:$NL$206,EN$1)</f>
        <v>22</v>
      </c>
      <c r="BZ52" s="4">
        <f>COUNTIFS($NG52:$NL$206,EO$1)</f>
        <v>22</v>
      </c>
      <c r="CA52" s="4">
        <f>COUNTIFS($NG52:$NL$206,EP$1)</f>
        <v>20</v>
      </c>
      <c r="CB52" s="4">
        <f>COUNTIFS($NG52:$NL$206,EQ$1)</f>
        <v>20</v>
      </c>
      <c r="CC52" s="4">
        <f>COUNTIFS($NG52:$NL$206,ER$1)</f>
        <v>10</v>
      </c>
      <c r="CD52" s="4">
        <f>COUNTIFS($NG52:$NL$206,ES$1)</f>
        <v>14</v>
      </c>
      <c r="CE52" s="4">
        <f>COUNTIFS($NG52:$NL$206,ET$1)</f>
        <v>16</v>
      </c>
      <c r="CF52" s="4">
        <f>COUNTIFS($NG52:$NL$206,EU$1)</f>
        <v>13</v>
      </c>
      <c r="CG52" s="4">
        <f>COUNTIFS($NG52:$NL$206,EV$1)</f>
        <v>23</v>
      </c>
      <c r="CH52" s="4">
        <f>COUNTIFS($NG52:$NL$206,EW$1)</f>
        <v>11</v>
      </c>
      <c r="CI52" s="4">
        <f>COUNTIFS($NG52:$NL$206,EX$1)</f>
        <v>18</v>
      </c>
      <c r="CJ52" s="4">
        <f>COUNTIFS($NG52:$NL$206,EY$1)</f>
        <v>14</v>
      </c>
      <c r="CK52" s="4">
        <f>COUNTIFS($NG52:$NL$206,EZ$1)</f>
        <v>16</v>
      </c>
      <c r="CL52" s="4">
        <f>COUNTIFS($NG52:$NL$206,FA$1)</f>
        <v>18</v>
      </c>
      <c r="CM52" s="4">
        <f>COUNTIFS($NG52:$NL$206,FB$1)</f>
        <v>13</v>
      </c>
      <c r="CN52" s="4">
        <f>COUNTIFS($NG52:$NL$206,FC$1)</f>
        <v>10</v>
      </c>
      <c r="CO52" s="4">
        <f>COUNTIFS($NG52:$NL$206,FD$1)</f>
        <v>19</v>
      </c>
      <c r="CP52" s="4">
        <f>COUNTIFS($NG52:$NL$206,FE$1)</f>
        <v>13</v>
      </c>
      <c r="CQ52" s="4">
        <f>COUNTIFS($NG52:$NL$206,FF$1)</f>
        <v>22</v>
      </c>
      <c r="CR52" s="4">
        <f>COUNTIFS($NG52:$NL$206,FG$1)</f>
        <v>19</v>
      </c>
      <c r="CS52" s="4">
        <f>COUNTIFS($NG52:$NL$206,FH$1)</f>
        <v>17</v>
      </c>
      <c r="CT52" s="4">
        <f>COUNTIFS($NG52:$NL$206,FI$1)</f>
        <v>20</v>
      </c>
      <c r="CU52" s="4">
        <f>COUNTIFS($NG52:$NL$206,FJ$1)</f>
        <v>20</v>
      </c>
      <c r="CV52" s="4">
        <f>COUNTIFS($NG52:$NL$206,FK$1)</f>
        <v>11</v>
      </c>
      <c r="CW52" s="4">
        <f>COUNTIFS($NG52:$NL$206,FL$1)</f>
        <v>12</v>
      </c>
      <c r="CX52" s="4">
        <f>COUNTIFS($NG52:$NL$206,FM$1)</f>
        <v>17</v>
      </c>
      <c r="CY52" s="4">
        <f>COUNTIFS($NG52:$NL$206,FN$1)</f>
        <v>16</v>
      </c>
      <c r="CZ52" s="4">
        <f>COUNTIFS($NG52:$NL$206,FO$1)</f>
        <v>10</v>
      </c>
      <c r="DA52" s="4">
        <f>COUNTIFS($NG52:$NL$206,FP$1)</f>
        <v>12</v>
      </c>
      <c r="DB52" s="4">
        <f>COUNTIFS($NG52:$NL$206,FQ$1)</f>
        <v>14</v>
      </c>
      <c r="DC52" s="4">
        <f>COUNTIFS($NG52:$NL$206,FR$1)</f>
        <v>14</v>
      </c>
      <c r="DD52" s="4">
        <f>COUNTIFS($NG52:$NL$206,FS$1)</f>
        <v>11</v>
      </c>
      <c r="DE52" s="4">
        <f>COUNTIFS($NG52:$NL$206,FT$1)</f>
        <v>17</v>
      </c>
      <c r="DF52" s="4">
        <f>COUNTIFS($NG52:$NL$206,FU$1)</f>
        <v>16</v>
      </c>
      <c r="DG52" s="4">
        <f>COUNTIFS($NG52:$NL$206,FV$1)</f>
        <v>16</v>
      </c>
      <c r="DH52" s="4">
        <f>COUNTIFS($NG52:$NL$206,FW$1)</f>
        <v>18</v>
      </c>
      <c r="DI52" s="4">
        <f>COUNTIFS($NG52:$NL$206,FX$1)</f>
        <v>17</v>
      </c>
      <c r="DJ52" s="4">
        <f>COUNTIFS($NG52:$NL$206,FY$1)</f>
        <v>17</v>
      </c>
      <c r="DK52" s="4">
        <f>COUNTIFS($NG52:$NL$206,FZ$1)</f>
        <v>7</v>
      </c>
      <c r="DL52" s="4">
        <f>COUNTIFS($NG52:$NL$206,GA$1)</f>
        <v>14</v>
      </c>
      <c r="DM52" s="4">
        <f>COUNTIFS($NG52:$NL$206,GB$1)</f>
        <v>10</v>
      </c>
      <c r="DN52" s="4">
        <f>COUNTIFS($NG52:$NL$206,GC$1)</f>
        <v>21</v>
      </c>
      <c r="DO52" s="4">
        <f>COUNTIFS($NG52:$NL$206,GD$1)</f>
        <v>9</v>
      </c>
      <c r="DP52" s="4">
        <f>COUNTIFS($NG52:$NL$206,GE$1)</f>
        <v>20</v>
      </c>
      <c r="DQ52" s="4">
        <f>COUNTIFS($NG52:$NL$206,GF$1)</f>
        <v>13</v>
      </c>
      <c r="DR52" s="4">
        <f>COUNTIFS($NG52:$NL$206,GG$1)</f>
        <v>11</v>
      </c>
      <c r="DS52" s="4">
        <f>COUNTIFS($NG52:$NL$206,GH$1)</f>
        <v>21</v>
      </c>
      <c r="DT52" s="4">
        <f>COUNTIFS($NG52:$NL$206,GI$1)</f>
        <v>12</v>
      </c>
      <c r="DU52" s="4">
        <f>COUNTIFS($NG52:$NL$206,GJ$1)</f>
        <v>17</v>
      </c>
      <c r="DV52" s="4">
        <f>COUNTIFS($NG52:$NL$206,GK$1)</f>
        <v>19</v>
      </c>
      <c r="DW52" s="4">
        <f>COUNTIFS($NG52:$NL$206,GL$1)</f>
        <v>22</v>
      </c>
      <c r="DZ52" s="4">
        <f t="shared" si="550"/>
        <v>40</v>
      </c>
      <c r="EA52" s="4">
        <f t="shared" si="551"/>
        <v>23</v>
      </c>
      <c r="EB52" s="4">
        <f t="shared" si="552"/>
        <v>15</v>
      </c>
      <c r="EC52" s="4">
        <f t="shared" si="553"/>
        <v>1</v>
      </c>
      <c r="ED52" s="4">
        <f t="shared" si="554"/>
        <v>1</v>
      </c>
      <c r="EF52" s="4">
        <f t="shared" ref="EF52:GL52" si="772">COUNTIFS($NG52:$NL61,EF$1)</f>
        <v>0</v>
      </c>
      <c r="EG52" s="4">
        <f t="shared" si="772"/>
        <v>0</v>
      </c>
      <c r="EH52" s="4">
        <f t="shared" si="772"/>
        <v>1</v>
      </c>
      <c r="EI52" s="4">
        <f t="shared" si="772"/>
        <v>1</v>
      </c>
      <c r="EJ52" s="4">
        <f t="shared" si="772"/>
        <v>1</v>
      </c>
      <c r="EK52" s="4">
        <f t="shared" si="772"/>
        <v>1</v>
      </c>
      <c r="EL52" s="4">
        <f t="shared" si="772"/>
        <v>0</v>
      </c>
      <c r="EM52" s="4">
        <f t="shared" si="772"/>
        <v>1</v>
      </c>
      <c r="EN52" s="4">
        <f t="shared" si="772"/>
        <v>1</v>
      </c>
      <c r="EO52" s="4">
        <f t="shared" si="772"/>
        <v>0</v>
      </c>
      <c r="EP52" s="4">
        <f t="shared" si="772"/>
        <v>1</v>
      </c>
      <c r="EQ52" s="4">
        <f t="shared" si="772"/>
        <v>0</v>
      </c>
      <c r="ER52" s="4">
        <f t="shared" si="772"/>
        <v>0</v>
      </c>
      <c r="ES52" s="4">
        <f t="shared" si="772"/>
        <v>1</v>
      </c>
      <c r="ET52" s="4">
        <f t="shared" si="772"/>
        <v>2</v>
      </c>
      <c r="EU52" s="4">
        <f t="shared" si="772"/>
        <v>0</v>
      </c>
      <c r="EV52" s="4">
        <f t="shared" si="772"/>
        <v>1</v>
      </c>
      <c r="EW52" s="4">
        <f t="shared" si="772"/>
        <v>0</v>
      </c>
      <c r="EX52" s="4">
        <f t="shared" si="772"/>
        <v>0</v>
      </c>
      <c r="EY52" s="4">
        <f t="shared" si="772"/>
        <v>1</v>
      </c>
      <c r="EZ52" s="4">
        <f t="shared" si="772"/>
        <v>2</v>
      </c>
      <c r="FA52" s="4">
        <f t="shared" si="772"/>
        <v>1</v>
      </c>
      <c r="FB52" s="4">
        <f t="shared" si="772"/>
        <v>2</v>
      </c>
      <c r="FC52" s="4">
        <f t="shared" si="772"/>
        <v>2</v>
      </c>
      <c r="FD52" s="4">
        <f t="shared" si="772"/>
        <v>1</v>
      </c>
      <c r="FE52" s="4">
        <f t="shared" si="772"/>
        <v>0</v>
      </c>
      <c r="FF52" s="4">
        <f t="shared" si="772"/>
        <v>1</v>
      </c>
      <c r="FG52" s="4">
        <f t="shared" si="772"/>
        <v>2</v>
      </c>
      <c r="FH52" s="4">
        <f t="shared" si="772"/>
        <v>0</v>
      </c>
      <c r="FI52" s="4">
        <f t="shared" si="772"/>
        <v>2</v>
      </c>
      <c r="FJ52" s="4">
        <f t="shared" si="772"/>
        <v>1</v>
      </c>
      <c r="FK52" s="4">
        <f t="shared" si="772"/>
        <v>3</v>
      </c>
      <c r="FL52" s="4">
        <f t="shared" si="772"/>
        <v>1</v>
      </c>
      <c r="FM52" s="4">
        <f t="shared" si="772"/>
        <v>2</v>
      </c>
      <c r="FN52" s="4">
        <f t="shared" si="772"/>
        <v>0</v>
      </c>
      <c r="FO52" s="4">
        <f t="shared" si="772"/>
        <v>1</v>
      </c>
      <c r="FP52" s="4">
        <f t="shared" si="772"/>
        <v>0</v>
      </c>
      <c r="FQ52" s="4">
        <f t="shared" si="772"/>
        <v>1</v>
      </c>
      <c r="FR52" s="4">
        <f t="shared" si="772"/>
        <v>1</v>
      </c>
      <c r="FS52" s="4">
        <f t="shared" si="772"/>
        <v>0</v>
      </c>
      <c r="FT52" s="4">
        <f t="shared" si="772"/>
        <v>2</v>
      </c>
      <c r="FU52" s="4">
        <f t="shared" si="772"/>
        <v>2</v>
      </c>
      <c r="FV52" s="4">
        <f t="shared" si="772"/>
        <v>0</v>
      </c>
      <c r="FW52" s="4">
        <f t="shared" si="772"/>
        <v>0</v>
      </c>
      <c r="FX52" s="4">
        <f t="shared" si="772"/>
        <v>4</v>
      </c>
      <c r="FY52" s="4">
        <f t="shared" si="772"/>
        <v>2</v>
      </c>
      <c r="FZ52" s="4">
        <f t="shared" si="772"/>
        <v>1</v>
      </c>
      <c r="GA52" s="4">
        <f t="shared" si="772"/>
        <v>2</v>
      </c>
      <c r="GB52" s="4">
        <f t="shared" si="772"/>
        <v>0</v>
      </c>
      <c r="GC52" s="4">
        <f t="shared" si="772"/>
        <v>2</v>
      </c>
      <c r="GD52" s="4">
        <f t="shared" si="772"/>
        <v>1</v>
      </c>
      <c r="GE52" s="4">
        <f t="shared" si="772"/>
        <v>2</v>
      </c>
      <c r="GF52" s="4">
        <f t="shared" si="772"/>
        <v>1</v>
      </c>
      <c r="GG52" s="4">
        <f t="shared" si="772"/>
        <v>1</v>
      </c>
      <c r="GH52" s="4">
        <f t="shared" si="772"/>
        <v>2</v>
      </c>
      <c r="GI52" s="4">
        <f t="shared" si="772"/>
        <v>0</v>
      </c>
      <c r="GJ52" s="4">
        <f t="shared" si="772"/>
        <v>0</v>
      </c>
      <c r="GK52" s="4">
        <f t="shared" si="772"/>
        <v>2</v>
      </c>
      <c r="GL52" s="4">
        <f t="shared" si="772"/>
        <v>1</v>
      </c>
      <c r="GM52">
        <f t="shared" si="556"/>
        <v>60</v>
      </c>
      <c r="GO52">
        <f t="shared" si="326"/>
        <v>0</v>
      </c>
      <c r="GP52">
        <f t="shared" si="508"/>
        <v>0</v>
      </c>
      <c r="GQ52">
        <f t="shared" si="712"/>
        <v>0</v>
      </c>
      <c r="GR52">
        <f t="shared" si="510"/>
        <v>0</v>
      </c>
      <c r="GS52">
        <f t="shared" si="511"/>
        <v>0</v>
      </c>
      <c r="GT52">
        <f t="shared" si="512"/>
        <v>0</v>
      </c>
      <c r="GU52">
        <f t="shared" si="513"/>
        <v>0</v>
      </c>
      <c r="GV52" s="1">
        <f t="shared" si="329"/>
        <v>5</v>
      </c>
      <c r="GW52">
        <f t="shared" si="330"/>
        <v>1</v>
      </c>
      <c r="GX52">
        <f t="shared" si="181"/>
        <v>0</v>
      </c>
      <c r="GY52">
        <f t="shared" si="182"/>
        <v>0</v>
      </c>
      <c r="GZ52">
        <f t="shared" si="183"/>
        <v>0</v>
      </c>
      <c r="HA52">
        <f t="shared" si="184"/>
        <v>0</v>
      </c>
      <c r="HB52">
        <f t="shared" si="185"/>
        <v>0</v>
      </c>
      <c r="HC52">
        <f t="shared" si="186"/>
        <v>0</v>
      </c>
      <c r="HD52">
        <f t="shared" si="187"/>
        <v>0</v>
      </c>
      <c r="HE52">
        <f t="shared" si="188"/>
        <v>0</v>
      </c>
      <c r="HF52">
        <f t="shared" si="189"/>
        <v>0</v>
      </c>
      <c r="HG52">
        <f t="shared" si="190"/>
        <v>0</v>
      </c>
      <c r="HH52">
        <f t="shared" si="191"/>
        <v>0</v>
      </c>
      <c r="HI52">
        <f t="shared" si="192"/>
        <v>0</v>
      </c>
      <c r="HJ52">
        <f t="shared" si="193"/>
        <v>0</v>
      </c>
      <c r="HK52">
        <f t="shared" si="194"/>
        <v>0</v>
      </c>
      <c r="HL52">
        <f t="shared" si="195"/>
        <v>0</v>
      </c>
      <c r="HM52">
        <f t="shared" si="196"/>
        <v>0</v>
      </c>
      <c r="HN52">
        <f t="shared" si="197"/>
        <v>0</v>
      </c>
      <c r="HO52">
        <f t="shared" si="198"/>
        <v>0</v>
      </c>
      <c r="HP52">
        <f t="shared" si="199"/>
        <v>0</v>
      </c>
      <c r="HQ52">
        <f t="shared" si="200"/>
        <v>0</v>
      </c>
      <c r="HR52">
        <f t="shared" si="201"/>
        <v>0</v>
      </c>
      <c r="HS52">
        <f t="shared" si="202"/>
        <v>0</v>
      </c>
      <c r="HT52">
        <f t="shared" si="668"/>
        <v>0</v>
      </c>
      <c r="HU52">
        <f t="shared" si="204"/>
        <v>0</v>
      </c>
      <c r="HV52">
        <f t="shared" si="205"/>
        <v>0</v>
      </c>
      <c r="HW52">
        <f t="shared" si="206"/>
        <v>0</v>
      </c>
      <c r="HX52">
        <f t="shared" si="207"/>
        <v>0</v>
      </c>
      <c r="HY52">
        <f t="shared" si="208"/>
        <v>0</v>
      </c>
      <c r="HZ52">
        <f t="shared" si="209"/>
        <v>0</v>
      </c>
      <c r="IA52">
        <f t="shared" si="210"/>
        <v>0</v>
      </c>
      <c r="IB52">
        <f t="shared" si="211"/>
        <v>0</v>
      </c>
      <c r="IC52">
        <f t="shared" si="212"/>
        <v>0</v>
      </c>
      <c r="ID52">
        <f t="shared" si="213"/>
        <v>0</v>
      </c>
      <c r="IE52">
        <f t="shared" si="214"/>
        <v>0</v>
      </c>
      <c r="IF52">
        <f t="shared" si="215"/>
        <v>0</v>
      </c>
      <c r="IG52">
        <f t="shared" si="216"/>
        <v>0</v>
      </c>
      <c r="IH52">
        <f t="shared" si="217"/>
        <v>0</v>
      </c>
      <c r="II52">
        <f t="shared" si="218"/>
        <v>0</v>
      </c>
      <c r="IJ52">
        <f t="shared" si="219"/>
        <v>0</v>
      </c>
      <c r="IK52">
        <f t="shared" si="220"/>
        <v>0</v>
      </c>
      <c r="IL52">
        <f t="shared" si="221"/>
        <v>0</v>
      </c>
      <c r="IM52">
        <f t="shared" si="222"/>
        <v>0</v>
      </c>
      <c r="IN52">
        <f t="shared" si="223"/>
        <v>0</v>
      </c>
      <c r="IO52">
        <f t="shared" si="224"/>
        <v>0</v>
      </c>
      <c r="IP52">
        <f t="shared" si="225"/>
        <v>0</v>
      </c>
      <c r="IQ52">
        <f t="shared" si="669"/>
        <v>0</v>
      </c>
      <c r="IR52">
        <f t="shared" si="227"/>
        <v>0</v>
      </c>
      <c r="IS52">
        <f t="shared" si="228"/>
        <v>0</v>
      </c>
      <c r="IT52">
        <f t="shared" si="229"/>
        <v>0</v>
      </c>
      <c r="IU52">
        <f t="shared" si="230"/>
        <v>0</v>
      </c>
      <c r="IV52">
        <f t="shared" si="231"/>
        <v>0</v>
      </c>
      <c r="IW52">
        <f t="shared" si="232"/>
        <v>0</v>
      </c>
      <c r="IX52">
        <f t="shared" si="233"/>
        <v>0</v>
      </c>
      <c r="IY52">
        <f t="shared" si="234"/>
        <v>0</v>
      </c>
      <c r="IZ52">
        <f t="shared" si="235"/>
        <v>1</v>
      </c>
      <c r="JA52">
        <f t="shared" si="236"/>
        <v>0</v>
      </c>
      <c r="JB52">
        <f t="shared" si="331"/>
        <v>0</v>
      </c>
      <c r="JC52">
        <f t="shared" si="332"/>
        <v>0</v>
      </c>
      <c r="JF52">
        <f t="shared" si="333"/>
        <v>0</v>
      </c>
      <c r="JG52">
        <f t="shared" si="334"/>
        <v>0</v>
      </c>
      <c r="JH52">
        <f t="shared" si="335"/>
        <v>0</v>
      </c>
      <c r="JI52">
        <f t="shared" si="336"/>
        <v>0</v>
      </c>
      <c r="JJ52">
        <f t="shared" si="337"/>
        <v>1</v>
      </c>
      <c r="JK52">
        <f t="shared" si="338"/>
        <v>0</v>
      </c>
      <c r="JL52">
        <f t="shared" si="339"/>
        <v>0</v>
      </c>
      <c r="JM52">
        <f t="shared" si="340"/>
        <v>0</v>
      </c>
      <c r="JN52">
        <f t="shared" si="341"/>
        <v>0</v>
      </c>
      <c r="JO52">
        <f t="shared" si="342"/>
        <v>0</v>
      </c>
      <c r="JP52">
        <f t="shared" si="343"/>
        <v>1</v>
      </c>
      <c r="JQ52">
        <f t="shared" si="344"/>
        <v>0</v>
      </c>
      <c r="JR52">
        <f t="shared" si="345"/>
        <v>0</v>
      </c>
      <c r="JS52">
        <f t="shared" si="346"/>
        <v>0</v>
      </c>
      <c r="JT52">
        <f t="shared" si="347"/>
        <v>0</v>
      </c>
      <c r="JU52">
        <f t="shared" si="348"/>
        <v>0</v>
      </c>
      <c r="JV52">
        <f t="shared" si="349"/>
        <v>0</v>
      </c>
      <c r="JW52">
        <f t="shared" si="350"/>
        <v>0</v>
      </c>
      <c r="JX52">
        <f t="shared" si="351"/>
        <v>0</v>
      </c>
      <c r="JY52">
        <f t="shared" si="352"/>
        <v>0</v>
      </c>
      <c r="JZ52">
        <f t="shared" si="353"/>
        <v>0</v>
      </c>
      <c r="KA52">
        <f t="shared" si="354"/>
        <v>0</v>
      </c>
      <c r="KB52">
        <f t="shared" si="355"/>
        <v>0</v>
      </c>
      <c r="KC52">
        <f t="shared" si="356"/>
        <v>0</v>
      </c>
      <c r="KD52">
        <f t="shared" si="357"/>
        <v>0</v>
      </c>
      <c r="KE52">
        <f t="shared" si="358"/>
        <v>0</v>
      </c>
      <c r="KF52">
        <f t="shared" si="359"/>
        <v>0</v>
      </c>
      <c r="KG52">
        <f t="shared" si="360"/>
        <v>0</v>
      </c>
      <c r="KH52">
        <f t="shared" si="361"/>
        <v>0</v>
      </c>
      <c r="KI52">
        <f t="shared" si="362"/>
        <v>0</v>
      </c>
      <c r="KJ52">
        <f t="shared" si="363"/>
        <v>0</v>
      </c>
      <c r="KK52">
        <f t="shared" si="364"/>
        <v>0</v>
      </c>
      <c r="KL52">
        <f t="shared" si="365"/>
        <v>0</v>
      </c>
      <c r="KM52">
        <f t="shared" si="366"/>
        <v>0</v>
      </c>
      <c r="KN52">
        <f t="shared" si="367"/>
        <v>0</v>
      </c>
      <c r="KO52">
        <f t="shared" si="368"/>
        <v>0</v>
      </c>
      <c r="KP52">
        <f t="shared" si="369"/>
        <v>0</v>
      </c>
      <c r="KQ52">
        <f t="shared" si="370"/>
        <v>0</v>
      </c>
      <c r="KR52">
        <f t="shared" si="371"/>
        <v>0</v>
      </c>
      <c r="KS52">
        <f t="shared" si="372"/>
        <v>0</v>
      </c>
      <c r="KT52">
        <f t="shared" si="373"/>
        <v>0</v>
      </c>
      <c r="KU52">
        <f t="shared" si="374"/>
        <v>0</v>
      </c>
      <c r="KV52">
        <f t="shared" si="375"/>
        <v>0</v>
      </c>
      <c r="KW52">
        <f t="shared" si="376"/>
        <v>0</v>
      </c>
      <c r="KX52">
        <f t="shared" si="377"/>
        <v>0</v>
      </c>
      <c r="KY52">
        <f t="shared" si="378"/>
        <v>0</v>
      </c>
      <c r="KZ52">
        <f t="shared" si="379"/>
        <v>0</v>
      </c>
      <c r="LA52">
        <f t="shared" si="380"/>
        <v>0</v>
      </c>
      <c r="LB52">
        <f t="shared" si="381"/>
        <v>0</v>
      </c>
      <c r="LC52">
        <f t="shared" si="382"/>
        <v>0</v>
      </c>
      <c r="LD52">
        <f t="shared" si="383"/>
        <v>0</v>
      </c>
      <c r="LE52">
        <f t="shared" si="384"/>
        <v>0</v>
      </c>
      <c r="LF52">
        <f t="shared" si="385"/>
        <v>0</v>
      </c>
      <c r="LG52">
        <f t="shared" si="386"/>
        <v>0</v>
      </c>
      <c r="LH52">
        <f t="shared" si="387"/>
        <v>0</v>
      </c>
      <c r="LI52">
        <f t="shared" si="388"/>
        <v>0</v>
      </c>
      <c r="LJ52">
        <f t="shared" si="389"/>
        <v>0</v>
      </c>
      <c r="LK52">
        <f t="shared" si="390"/>
        <v>0</v>
      </c>
      <c r="LL52">
        <f t="shared" si="391"/>
        <v>0</v>
      </c>
      <c r="LN52">
        <f t="shared" si="392"/>
        <v>2</v>
      </c>
      <c r="LQ52">
        <f t="shared" ref="LQ52:LR52" si="773">COUNTIFS($NG53:$NL62,NG62)</f>
        <v>1</v>
      </c>
      <c r="LR52">
        <f t="shared" si="773"/>
        <v>2</v>
      </c>
      <c r="LS52">
        <f t="shared" si="466"/>
        <v>3</v>
      </c>
      <c r="LT52">
        <f t="shared" si="467"/>
        <v>2</v>
      </c>
      <c r="LU52">
        <f t="shared" si="692"/>
        <v>1</v>
      </c>
      <c r="LV52">
        <f t="shared" si="394"/>
        <v>3</v>
      </c>
      <c r="LX52" s="5">
        <f t="shared" ref="LX52:MC52" si="774">COUNTIFS($NG52:$NL61,NG62)</f>
        <v>0</v>
      </c>
      <c r="LY52" s="5">
        <f t="shared" si="774"/>
        <v>1</v>
      </c>
      <c r="LZ52" s="5">
        <f t="shared" si="774"/>
        <v>2</v>
      </c>
      <c r="MA52" s="5">
        <f t="shared" si="774"/>
        <v>1</v>
      </c>
      <c r="MB52" s="5">
        <f t="shared" si="774"/>
        <v>0</v>
      </c>
      <c r="MC52" s="5">
        <f t="shared" si="774"/>
        <v>2</v>
      </c>
      <c r="MD52" s="5"/>
      <c r="ME52" s="5">
        <f t="shared" si="395"/>
        <v>0</v>
      </c>
      <c r="MF52" s="5">
        <f t="shared" si="396"/>
        <v>0</v>
      </c>
      <c r="MG52" s="5">
        <f t="shared" si="469"/>
        <v>0</v>
      </c>
      <c r="MH52" s="5">
        <f t="shared" si="470"/>
        <v>0</v>
      </c>
      <c r="MI52" s="5">
        <f t="shared" si="397"/>
        <v>0</v>
      </c>
      <c r="MJ52" s="5">
        <f t="shared" si="398"/>
        <v>0</v>
      </c>
      <c r="MK52" s="5"/>
      <c r="ML52" s="20">
        <f t="shared" si="471"/>
        <v>0</v>
      </c>
      <c r="MN52" s="4">
        <f t="shared" si="499"/>
        <v>0</v>
      </c>
      <c r="MO52" s="4">
        <f t="shared" si="500"/>
        <v>0</v>
      </c>
      <c r="MP52" s="4">
        <f t="shared" si="501"/>
        <v>0</v>
      </c>
      <c r="MQ52" s="4">
        <f t="shared" si="502"/>
        <v>0</v>
      </c>
      <c r="MR52" s="4">
        <f t="shared" si="503"/>
        <v>0</v>
      </c>
      <c r="MS52" s="4">
        <f t="shared" si="504"/>
        <v>0</v>
      </c>
      <c r="MU52">
        <f t="shared" si="683"/>
        <v>1</v>
      </c>
      <c r="MV52">
        <f t="shared" si="684"/>
        <v>0</v>
      </c>
      <c r="MW52">
        <f t="shared" si="672"/>
        <v>0</v>
      </c>
      <c r="MX52">
        <f t="shared" si="685"/>
        <v>0</v>
      </c>
      <c r="MY52">
        <f t="shared" si="686"/>
        <v>1</v>
      </c>
      <c r="MZ52">
        <f t="shared" si="687"/>
        <v>0</v>
      </c>
      <c r="NA52">
        <f t="shared" si="402"/>
        <v>2</v>
      </c>
      <c r="NB52">
        <f t="shared" si="403"/>
        <v>2</v>
      </c>
      <c r="NC52">
        <f t="shared" si="404"/>
        <v>0</v>
      </c>
      <c r="ND52">
        <f t="shared" si="405"/>
        <v>52</v>
      </c>
      <c r="NE52">
        <f>COUNTIFS(RN$2:RN$206,ND52)</f>
        <v>0</v>
      </c>
      <c r="NG52" s="2">
        <v>5</v>
      </c>
      <c r="NH52" s="2">
        <v>11</v>
      </c>
      <c r="NI52" s="2">
        <v>21</v>
      </c>
      <c r="NJ52" s="2">
        <v>24</v>
      </c>
      <c r="NK52" s="2">
        <v>34</v>
      </c>
      <c r="NL52" s="2">
        <v>55</v>
      </c>
      <c r="NM52" s="2"/>
      <c r="NN52" s="1">
        <f t="shared" si="406"/>
        <v>1</v>
      </c>
      <c r="NO52" s="1">
        <f t="shared" si="407"/>
        <v>1</v>
      </c>
      <c r="NP52" s="30">
        <f t="shared" si="408"/>
        <v>2</v>
      </c>
      <c r="NQ52" s="2"/>
      <c r="NR52" s="1">
        <f t="shared" si="409"/>
        <v>6</v>
      </c>
      <c r="NS52" s="1">
        <f t="shared" si="410"/>
        <v>10</v>
      </c>
      <c r="NT52" s="1">
        <f t="shared" si="411"/>
        <v>3</v>
      </c>
      <c r="NU52" s="1">
        <f t="shared" si="412"/>
        <v>10</v>
      </c>
      <c r="NV52" s="1">
        <f t="shared" si="413"/>
        <v>21</v>
      </c>
      <c r="NW52" s="1"/>
      <c r="NX52" s="1">
        <f t="shared" si="414"/>
        <v>4</v>
      </c>
      <c r="NY52" s="1"/>
      <c r="NZ52" s="1">
        <f t="shared" si="415"/>
        <v>1</v>
      </c>
      <c r="OA52" s="1">
        <f t="shared" si="255"/>
        <v>2</v>
      </c>
      <c r="OB52" s="1">
        <f t="shared" si="256"/>
        <v>3</v>
      </c>
      <c r="OC52" s="1">
        <f t="shared" si="257"/>
        <v>3</v>
      </c>
      <c r="OD52" s="1">
        <f t="shared" si="258"/>
        <v>4</v>
      </c>
      <c r="OE52" s="1">
        <f t="shared" si="259"/>
        <v>6</v>
      </c>
      <c r="OF52" s="1"/>
      <c r="OG52" s="1">
        <f t="shared" si="631"/>
        <v>5</v>
      </c>
      <c r="OH52" s="1"/>
      <c r="OI52" s="1">
        <f t="shared" si="474"/>
        <v>0</v>
      </c>
      <c r="OJ52" s="1">
        <f t="shared" si="417"/>
        <v>0</v>
      </c>
      <c r="OK52" s="1">
        <f t="shared" si="418"/>
        <v>9</v>
      </c>
      <c r="OL52" s="1">
        <f t="shared" si="419"/>
        <v>3</v>
      </c>
      <c r="OM52" s="1">
        <f t="shared" si="420"/>
        <v>2</v>
      </c>
      <c r="ON52" s="1">
        <f t="shared" si="421"/>
        <v>7</v>
      </c>
      <c r="OO52" s="1"/>
      <c r="OP52" s="1">
        <f t="shared" si="621"/>
        <v>2</v>
      </c>
      <c r="OQ52" s="1">
        <f t="shared" si="622"/>
        <v>4</v>
      </c>
      <c r="OR52" s="1">
        <f t="shared" si="623"/>
        <v>4</v>
      </c>
      <c r="OS52" s="1">
        <f t="shared" si="624"/>
        <v>4</v>
      </c>
      <c r="OT52" s="1">
        <f t="shared" si="625"/>
        <v>0</v>
      </c>
      <c r="OU52" s="1">
        <f t="shared" si="426"/>
        <v>0</v>
      </c>
      <c r="OV52" s="19">
        <f t="shared" si="673"/>
        <v>5</v>
      </c>
      <c r="OW52" s="1"/>
      <c r="OX52" s="19">
        <f t="shared" si="636"/>
        <v>4</v>
      </c>
      <c r="OY52" s="1">
        <f t="shared" si="637"/>
        <v>4</v>
      </c>
      <c r="OZ52" s="1"/>
      <c r="PA52" s="1">
        <f t="shared" si="674"/>
        <v>4</v>
      </c>
      <c r="PB52" s="1"/>
      <c r="PC52" s="1"/>
      <c r="PD52" s="19">
        <f>IF(6-PA52&gt;1,OV52-1,PA52)</f>
        <v>4</v>
      </c>
      <c r="PE52" s="1"/>
      <c r="PF52" s="24">
        <f t="shared" si="676"/>
        <v>0</v>
      </c>
      <c r="PH52" s="2"/>
      <c r="PI52" s="1">
        <f t="shared" si="476"/>
        <v>0</v>
      </c>
      <c r="PJ52" s="19">
        <f t="shared" si="265"/>
        <v>0</v>
      </c>
      <c r="PK52" s="1">
        <f t="shared" si="429"/>
        <v>0</v>
      </c>
      <c r="PL52" s="19">
        <f t="shared" si="266"/>
        <v>0</v>
      </c>
      <c r="PM52" s="1">
        <f t="shared" si="477"/>
        <v>9</v>
      </c>
      <c r="PN52" s="19">
        <f t="shared" si="267"/>
        <v>1</v>
      </c>
      <c r="PO52" s="1">
        <f t="shared" si="430"/>
        <v>3</v>
      </c>
      <c r="PP52" s="19">
        <f t="shared" si="268"/>
        <v>1</v>
      </c>
      <c r="PQ52" s="1">
        <f t="shared" si="431"/>
        <v>2</v>
      </c>
      <c r="PR52" s="19">
        <f t="shared" si="269"/>
        <v>1</v>
      </c>
      <c r="PS52" s="1">
        <f t="shared" si="432"/>
        <v>7</v>
      </c>
      <c r="PT52" s="19">
        <f t="shared" si="270"/>
        <v>1</v>
      </c>
      <c r="PV52" s="1">
        <f t="shared" si="271"/>
        <v>100</v>
      </c>
      <c r="PW52" s="1">
        <f t="shared" si="272"/>
        <v>100</v>
      </c>
      <c r="PX52" s="1">
        <f t="shared" si="273"/>
        <v>100</v>
      </c>
      <c r="PY52" s="1">
        <f t="shared" si="274"/>
        <v>100</v>
      </c>
      <c r="PZ52" s="1">
        <f t="shared" si="275"/>
        <v>100</v>
      </c>
      <c r="QA52" s="1">
        <f t="shared" si="276"/>
        <v>100</v>
      </c>
      <c r="QB52" s="1"/>
      <c r="QC52" s="1">
        <f t="shared" si="277"/>
        <v>100</v>
      </c>
      <c r="QD52" s="1">
        <f t="shared" si="278"/>
        <v>100</v>
      </c>
      <c r="QE52" s="1">
        <f t="shared" si="279"/>
        <v>100</v>
      </c>
      <c r="QF52" s="1">
        <f t="shared" si="280"/>
        <v>100</v>
      </c>
      <c r="QG52" s="1">
        <f t="shared" si="281"/>
        <v>100</v>
      </c>
      <c r="QH52" s="1">
        <f t="shared" si="282"/>
        <v>100</v>
      </c>
      <c r="QI52" s="1"/>
      <c r="QJ52" s="1">
        <f t="shared" si="283"/>
        <v>9</v>
      </c>
      <c r="QK52" s="1">
        <f t="shared" si="284"/>
        <v>100</v>
      </c>
      <c r="QL52" s="1">
        <f t="shared" si="285"/>
        <v>100</v>
      </c>
      <c r="QM52" s="1">
        <f t="shared" si="286"/>
        <v>100</v>
      </c>
      <c r="QN52" s="1">
        <f t="shared" si="287"/>
        <v>100</v>
      </c>
      <c r="QO52" s="1">
        <f t="shared" si="288"/>
        <v>100</v>
      </c>
      <c r="QP52" s="1"/>
      <c r="QQ52" s="1">
        <f t="shared" si="289"/>
        <v>3</v>
      </c>
      <c r="QR52" s="1">
        <f t="shared" si="290"/>
        <v>100</v>
      </c>
      <c r="QS52" s="1">
        <f t="shared" si="291"/>
        <v>100</v>
      </c>
      <c r="QT52" s="1">
        <f t="shared" si="292"/>
        <v>100</v>
      </c>
      <c r="QU52" s="1">
        <f t="shared" si="293"/>
        <v>100</v>
      </c>
      <c r="QV52" s="1">
        <f t="shared" si="294"/>
        <v>100</v>
      </c>
      <c r="QW52" s="1"/>
      <c r="QX52" s="1">
        <f t="shared" si="295"/>
        <v>100</v>
      </c>
      <c r="QY52" s="1">
        <f t="shared" si="296"/>
        <v>100</v>
      </c>
      <c r="QZ52" s="1">
        <f t="shared" si="297"/>
        <v>2</v>
      </c>
      <c r="RA52" s="1">
        <f t="shared" si="298"/>
        <v>100</v>
      </c>
      <c r="RB52" s="1">
        <f t="shared" si="299"/>
        <v>100</v>
      </c>
      <c r="RC52" s="1">
        <f t="shared" si="300"/>
        <v>100</v>
      </c>
      <c r="RD52" s="1"/>
      <c r="RE52" s="1">
        <f t="shared" si="301"/>
        <v>100</v>
      </c>
      <c r="RF52" s="1">
        <f t="shared" si="302"/>
        <v>100</v>
      </c>
      <c r="RG52" s="1">
        <f t="shared" si="303"/>
        <v>100</v>
      </c>
      <c r="RH52" s="1">
        <f t="shared" si="304"/>
        <v>100</v>
      </c>
      <c r="RI52" s="1">
        <f t="shared" si="305"/>
        <v>100</v>
      </c>
      <c r="RJ52" s="1">
        <f t="shared" si="306"/>
        <v>7</v>
      </c>
      <c r="RK52" s="2"/>
      <c r="RL52">
        <f>SUM(IF(FREQUENCY(NG53:NL61,NG53:NL61)&gt;0,1))</f>
        <v>38</v>
      </c>
      <c r="RM52">
        <f t="shared" si="677"/>
        <v>20</v>
      </c>
      <c r="RN52">
        <f t="shared" si="659"/>
        <v>19</v>
      </c>
      <c r="RO52">
        <f t="shared" ref="RO52:TU52" si="775">IF(COUNTIFS($NG52:$NL61,RO$1),"x",RO$1)</f>
        <v>1</v>
      </c>
      <c r="RP52">
        <f t="shared" si="775"/>
        <v>2</v>
      </c>
      <c r="RQ52" t="str">
        <f t="shared" si="775"/>
        <v>x</v>
      </c>
      <c r="RR52" t="str">
        <f t="shared" si="775"/>
        <v>x</v>
      </c>
      <c r="RS52" t="str">
        <f t="shared" si="775"/>
        <v>x</v>
      </c>
      <c r="RT52" t="str">
        <f t="shared" si="775"/>
        <v>x</v>
      </c>
      <c r="RU52">
        <f t="shared" si="775"/>
        <v>7</v>
      </c>
      <c r="RV52" t="str">
        <f t="shared" si="775"/>
        <v>x</v>
      </c>
      <c r="RW52" t="str">
        <f t="shared" si="775"/>
        <v>x</v>
      </c>
      <c r="RX52">
        <f t="shared" si="775"/>
        <v>10</v>
      </c>
      <c r="RY52" t="str">
        <f t="shared" si="775"/>
        <v>x</v>
      </c>
      <c r="RZ52">
        <f t="shared" si="775"/>
        <v>12</v>
      </c>
      <c r="SA52">
        <f t="shared" si="775"/>
        <v>13</v>
      </c>
      <c r="SB52" t="str">
        <f t="shared" si="775"/>
        <v>x</v>
      </c>
      <c r="SC52" t="str">
        <f t="shared" si="775"/>
        <v>x</v>
      </c>
      <c r="SD52">
        <f t="shared" si="775"/>
        <v>16</v>
      </c>
      <c r="SE52" t="str">
        <f t="shared" si="775"/>
        <v>x</v>
      </c>
      <c r="SF52">
        <f t="shared" si="775"/>
        <v>18</v>
      </c>
      <c r="SG52">
        <f t="shared" si="775"/>
        <v>19</v>
      </c>
      <c r="SH52" t="str">
        <f t="shared" si="775"/>
        <v>x</v>
      </c>
      <c r="SI52" t="str">
        <f t="shared" si="775"/>
        <v>x</v>
      </c>
      <c r="SJ52" t="str">
        <f t="shared" si="775"/>
        <v>x</v>
      </c>
      <c r="SK52" t="str">
        <f t="shared" si="775"/>
        <v>x</v>
      </c>
      <c r="SL52" t="str">
        <f t="shared" si="775"/>
        <v>x</v>
      </c>
      <c r="SM52" t="str">
        <f t="shared" si="775"/>
        <v>x</v>
      </c>
      <c r="SN52">
        <f t="shared" si="775"/>
        <v>26</v>
      </c>
      <c r="SO52" t="str">
        <f t="shared" si="775"/>
        <v>x</v>
      </c>
      <c r="SP52" t="str">
        <f t="shared" si="775"/>
        <v>x</v>
      </c>
      <c r="SQ52">
        <f t="shared" si="775"/>
        <v>29</v>
      </c>
      <c r="SR52" t="str">
        <f t="shared" si="775"/>
        <v>x</v>
      </c>
      <c r="SS52" t="str">
        <f t="shared" si="775"/>
        <v>x</v>
      </c>
      <c r="ST52" t="str">
        <f t="shared" si="775"/>
        <v>x</v>
      </c>
      <c r="SU52" t="str">
        <f t="shared" si="775"/>
        <v>x</v>
      </c>
      <c r="SV52" t="str">
        <f t="shared" si="775"/>
        <v>x</v>
      </c>
      <c r="SW52">
        <f t="shared" si="775"/>
        <v>35</v>
      </c>
      <c r="SX52" t="str">
        <f t="shared" si="775"/>
        <v>x</v>
      </c>
      <c r="SY52">
        <f t="shared" si="775"/>
        <v>37</v>
      </c>
      <c r="SZ52" t="str">
        <f t="shared" si="775"/>
        <v>x</v>
      </c>
      <c r="TA52" t="str">
        <f t="shared" si="775"/>
        <v>x</v>
      </c>
      <c r="TB52">
        <f t="shared" si="775"/>
        <v>40</v>
      </c>
      <c r="TC52" t="str">
        <f t="shared" si="775"/>
        <v>x</v>
      </c>
      <c r="TD52" t="str">
        <f t="shared" si="775"/>
        <v>x</v>
      </c>
      <c r="TE52">
        <f t="shared" si="775"/>
        <v>43</v>
      </c>
      <c r="TF52">
        <f t="shared" si="775"/>
        <v>44</v>
      </c>
      <c r="TG52" t="str">
        <f t="shared" si="775"/>
        <v>x</v>
      </c>
      <c r="TH52" t="str">
        <f t="shared" si="775"/>
        <v>x</v>
      </c>
      <c r="TI52" t="str">
        <f t="shared" si="775"/>
        <v>x</v>
      </c>
      <c r="TJ52" t="str">
        <f t="shared" si="775"/>
        <v>x</v>
      </c>
      <c r="TK52">
        <f t="shared" si="775"/>
        <v>49</v>
      </c>
      <c r="TL52" t="str">
        <f t="shared" si="775"/>
        <v>x</v>
      </c>
      <c r="TM52" t="str">
        <f t="shared" si="775"/>
        <v>x</v>
      </c>
      <c r="TN52" t="str">
        <f t="shared" si="775"/>
        <v>x</v>
      </c>
      <c r="TO52" t="str">
        <f t="shared" si="775"/>
        <v>x</v>
      </c>
      <c r="TP52" t="str">
        <f t="shared" si="775"/>
        <v>x</v>
      </c>
      <c r="TQ52" t="str">
        <f t="shared" si="775"/>
        <v>x</v>
      </c>
      <c r="TR52">
        <f t="shared" si="775"/>
        <v>56</v>
      </c>
      <c r="TS52">
        <f t="shared" si="775"/>
        <v>57</v>
      </c>
      <c r="TT52" t="str">
        <f t="shared" si="775"/>
        <v>x</v>
      </c>
      <c r="TU52" t="str">
        <f t="shared" si="775"/>
        <v>x</v>
      </c>
      <c r="TV52">
        <f t="shared" si="436"/>
        <v>20</v>
      </c>
      <c r="TW52">
        <f t="shared" ref="TW52:WC52" si="776">IF(COUNTIFS($NG52:$NL60,TW$1),"x",TW$1)</f>
        <v>1</v>
      </c>
      <c r="TX52">
        <f t="shared" si="776"/>
        <v>2</v>
      </c>
      <c r="TY52" t="str">
        <f t="shared" si="776"/>
        <v>x</v>
      </c>
      <c r="TZ52" t="str">
        <f t="shared" si="776"/>
        <v>x</v>
      </c>
      <c r="UA52" t="str">
        <f t="shared" si="776"/>
        <v>x</v>
      </c>
      <c r="UB52" t="str">
        <f t="shared" si="776"/>
        <v>x</v>
      </c>
      <c r="UC52">
        <f t="shared" si="776"/>
        <v>7</v>
      </c>
      <c r="UD52" t="str">
        <f t="shared" si="776"/>
        <v>x</v>
      </c>
      <c r="UE52" t="str">
        <f t="shared" si="776"/>
        <v>x</v>
      </c>
      <c r="UF52">
        <f t="shared" si="776"/>
        <v>10</v>
      </c>
      <c r="UG52" t="str">
        <f t="shared" si="776"/>
        <v>x</v>
      </c>
      <c r="UH52">
        <f t="shared" si="776"/>
        <v>12</v>
      </c>
      <c r="UI52">
        <f t="shared" si="776"/>
        <v>13</v>
      </c>
      <c r="UJ52" t="str">
        <f t="shared" si="776"/>
        <v>x</v>
      </c>
      <c r="UK52" t="str">
        <f t="shared" si="776"/>
        <v>x</v>
      </c>
      <c r="UL52">
        <f t="shared" si="776"/>
        <v>16</v>
      </c>
      <c r="UM52" t="str">
        <f t="shared" si="776"/>
        <v>x</v>
      </c>
      <c r="UN52">
        <f t="shared" si="776"/>
        <v>18</v>
      </c>
      <c r="UO52">
        <f t="shared" si="776"/>
        <v>19</v>
      </c>
      <c r="UP52" t="str">
        <f t="shared" si="776"/>
        <v>x</v>
      </c>
      <c r="UQ52" t="str">
        <f t="shared" si="776"/>
        <v>x</v>
      </c>
      <c r="UR52" t="str">
        <f t="shared" si="776"/>
        <v>x</v>
      </c>
      <c r="US52" t="str">
        <f t="shared" si="776"/>
        <v>x</v>
      </c>
      <c r="UT52" t="str">
        <f t="shared" si="776"/>
        <v>x</v>
      </c>
      <c r="UU52" t="str">
        <f t="shared" si="776"/>
        <v>x</v>
      </c>
      <c r="UV52">
        <f t="shared" si="776"/>
        <v>26</v>
      </c>
      <c r="UW52" t="str">
        <f t="shared" si="776"/>
        <v>x</v>
      </c>
      <c r="UX52" t="str">
        <f t="shared" si="776"/>
        <v>x</v>
      </c>
      <c r="UY52">
        <f t="shared" si="776"/>
        <v>29</v>
      </c>
      <c r="UZ52" t="str">
        <f t="shared" si="776"/>
        <v>x</v>
      </c>
      <c r="VA52" t="str">
        <f t="shared" si="776"/>
        <v>x</v>
      </c>
      <c r="VB52" t="str">
        <f t="shared" si="776"/>
        <v>x</v>
      </c>
      <c r="VC52">
        <f t="shared" si="776"/>
        <v>33</v>
      </c>
      <c r="VD52" t="str">
        <f t="shared" si="776"/>
        <v>x</v>
      </c>
      <c r="VE52">
        <f t="shared" si="776"/>
        <v>35</v>
      </c>
      <c r="VF52" t="str">
        <f t="shared" si="776"/>
        <v>x</v>
      </c>
      <c r="VG52">
        <f t="shared" si="776"/>
        <v>37</v>
      </c>
      <c r="VH52" t="str">
        <f t="shared" si="776"/>
        <v>x</v>
      </c>
      <c r="VI52" t="str">
        <f t="shared" si="776"/>
        <v>x</v>
      </c>
      <c r="VJ52">
        <f t="shared" si="776"/>
        <v>40</v>
      </c>
      <c r="VK52" t="str">
        <f t="shared" si="776"/>
        <v>x</v>
      </c>
      <c r="VL52" t="str">
        <f t="shared" si="776"/>
        <v>x</v>
      </c>
      <c r="VM52">
        <f t="shared" si="776"/>
        <v>43</v>
      </c>
      <c r="VN52">
        <f t="shared" si="776"/>
        <v>44</v>
      </c>
      <c r="VO52" t="str">
        <f t="shared" si="776"/>
        <v>x</v>
      </c>
      <c r="VP52" t="str">
        <f t="shared" si="776"/>
        <v>x</v>
      </c>
      <c r="VQ52" t="str">
        <f t="shared" si="776"/>
        <v>x</v>
      </c>
      <c r="VR52" t="str">
        <f t="shared" si="776"/>
        <v>x</v>
      </c>
      <c r="VS52">
        <f t="shared" si="776"/>
        <v>49</v>
      </c>
      <c r="VT52" t="str">
        <f t="shared" si="776"/>
        <v>x</v>
      </c>
      <c r="VU52" t="str">
        <f t="shared" si="776"/>
        <v>x</v>
      </c>
      <c r="VV52" t="str">
        <f t="shared" si="776"/>
        <v>x</v>
      </c>
      <c r="VW52" t="str">
        <f t="shared" si="776"/>
        <v>x</v>
      </c>
      <c r="VX52" t="str">
        <f t="shared" si="776"/>
        <v>x</v>
      </c>
      <c r="VY52" t="str">
        <f t="shared" si="776"/>
        <v>x</v>
      </c>
      <c r="VZ52">
        <f t="shared" si="776"/>
        <v>56</v>
      </c>
      <c r="WA52">
        <f t="shared" si="776"/>
        <v>57</v>
      </c>
      <c r="WB52" t="str">
        <f t="shared" si="776"/>
        <v>x</v>
      </c>
      <c r="WC52" t="str">
        <f t="shared" si="776"/>
        <v>x</v>
      </c>
      <c r="WE52">
        <f>COUNTIFS(NG52:NL52,"&lt;10")</f>
        <v>1</v>
      </c>
      <c r="WF52">
        <f t="shared" si="438"/>
        <v>1</v>
      </c>
      <c r="WG52">
        <f t="shared" si="309"/>
        <v>2</v>
      </c>
      <c r="WH52">
        <f t="shared" si="310"/>
        <v>1</v>
      </c>
      <c r="WI52">
        <f t="shared" si="311"/>
        <v>0</v>
      </c>
      <c r="WJ52">
        <f t="shared" si="312"/>
        <v>1</v>
      </c>
      <c r="WL52" s="1">
        <f t="shared" si="439"/>
        <v>0</v>
      </c>
      <c r="WM52" s="1">
        <f t="shared" si="440"/>
        <v>0</v>
      </c>
      <c r="WN52" s="1">
        <f t="shared" si="441"/>
        <v>9</v>
      </c>
      <c r="WO52" s="1">
        <f t="shared" si="442"/>
        <v>3</v>
      </c>
      <c r="WP52" s="1">
        <f t="shared" si="443"/>
        <v>2</v>
      </c>
      <c r="WQ52" s="1">
        <f t="shared" si="444"/>
        <v>7</v>
      </c>
      <c r="WS52">
        <f t="shared" si="445"/>
        <v>100</v>
      </c>
      <c r="WT52">
        <f t="shared" si="446"/>
        <v>100</v>
      </c>
      <c r="WU52">
        <f t="shared" si="447"/>
        <v>9</v>
      </c>
      <c r="WV52">
        <f t="shared" si="448"/>
        <v>3</v>
      </c>
      <c r="WW52">
        <f t="shared" si="449"/>
        <v>2</v>
      </c>
      <c r="WX52">
        <f t="shared" si="450"/>
        <v>7</v>
      </c>
      <c r="WZ52" s="4">
        <f t="shared" si="451"/>
        <v>2</v>
      </c>
      <c r="XB52" s="3">
        <f t="shared" si="452"/>
        <v>9</v>
      </c>
      <c r="XD52" s="3">
        <f t="shared" si="453"/>
        <v>2</v>
      </c>
      <c r="XE52" s="4">
        <f t="shared" si="454"/>
        <v>4</v>
      </c>
      <c r="XG52" s="4">
        <f t="shared" si="455"/>
        <v>0.5</v>
      </c>
      <c r="XI52" s="4">
        <v>0.5</v>
      </c>
      <c r="XK52">
        <f t="shared" si="456"/>
        <v>2</v>
      </c>
      <c r="XM52">
        <f t="shared" si="482"/>
        <v>0</v>
      </c>
      <c r="XN52">
        <f t="shared" si="457"/>
        <v>0</v>
      </c>
      <c r="XO52" s="1">
        <f t="shared" si="458"/>
        <v>2</v>
      </c>
      <c r="XP52">
        <f t="shared" si="459"/>
        <v>0</v>
      </c>
      <c r="XR52">
        <f t="shared" si="460"/>
        <v>0</v>
      </c>
    </row>
    <row r="53" spans="4:642">
      <c r="D53" s="4">
        <f t="shared" si="118"/>
        <v>0</v>
      </c>
      <c r="E53" s="4">
        <f t="shared" si="119"/>
        <v>0</v>
      </c>
      <c r="F53" s="4">
        <f t="shared" si="120"/>
        <v>0</v>
      </c>
      <c r="G53" s="4">
        <f t="shared" si="121"/>
        <v>0</v>
      </c>
      <c r="H53" s="4">
        <f t="shared" si="122"/>
        <v>0</v>
      </c>
      <c r="I53" s="4">
        <f t="shared" si="123"/>
        <v>0</v>
      </c>
      <c r="J53" s="4">
        <f t="shared" si="124"/>
        <v>0</v>
      </c>
      <c r="K53" s="4">
        <f t="shared" si="125"/>
        <v>0</v>
      </c>
      <c r="L53" s="4">
        <f t="shared" si="126"/>
        <v>0</v>
      </c>
      <c r="M53" s="4">
        <f t="shared" si="314"/>
        <v>0</v>
      </c>
      <c r="N53" s="4">
        <f t="shared" si="127"/>
        <v>0</v>
      </c>
      <c r="O53" s="4">
        <f t="shared" si="128"/>
        <v>0</v>
      </c>
      <c r="P53" s="4">
        <f t="shared" si="129"/>
        <v>0</v>
      </c>
      <c r="Q53" s="4">
        <f t="shared" si="130"/>
        <v>0</v>
      </c>
      <c r="R53" s="4">
        <f t="shared" si="131"/>
        <v>0</v>
      </c>
      <c r="S53" s="4">
        <f t="shared" si="132"/>
        <v>0</v>
      </c>
      <c r="T53" s="4">
        <f t="shared" si="133"/>
        <v>0</v>
      </c>
      <c r="U53" s="4">
        <f t="shared" si="134"/>
        <v>0</v>
      </c>
      <c r="V53" s="4">
        <f t="shared" si="135"/>
        <v>0</v>
      </c>
      <c r="W53" s="4">
        <f t="shared" si="136"/>
        <v>0</v>
      </c>
      <c r="X53" s="4">
        <f t="shared" si="137"/>
        <v>0</v>
      </c>
      <c r="Y53" s="4">
        <f t="shared" si="138"/>
        <v>18</v>
      </c>
      <c r="Z53" s="4">
        <f t="shared" si="139"/>
        <v>13</v>
      </c>
      <c r="AA53" s="4">
        <f t="shared" si="140"/>
        <v>0</v>
      </c>
      <c r="AB53" s="4">
        <f t="shared" si="141"/>
        <v>0</v>
      </c>
      <c r="AC53" s="4">
        <f t="shared" si="142"/>
        <v>0</v>
      </c>
      <c r="AD53" s="4">
        <f t="shared" si="143"/>
        <v>0</v>
      </c>
      <c r="AE53" s="4">
        <f t="shared" si="144"/>
        <v>19</v>
      </c>
      <c r="AF53" s="4">
        <f t="shared" si="145"/>
        <v>0</v>
      </c>
      <c r="AG53" s="4">
        <f t="shared" si="146"/>
        <v>20</v>
      </c>
      <c r="AH53" s="4">
        <f t="shared" si="147"/>
        <v>0</v>
      </c>
      <c r="AI53" s="4">
        <f t="shared" si="148"/>
        <v>0</v>
      </c>
      <c r="AJ53" s="4">
        <f t="shared" si="149"/>
        <v>0</v>
      </c>
      <c r="AK53" s="4">
        <f t="shared" si="150"/>
        <v>0</v>
      </c>
      <c r="AL53" s="4">
        <f t="shared" si="151"/>
        <v>0</v>
      </c>
      <c r="AM53" s="4">
        <f t="shared" si="152"/>
        <v>0</v>
      </c>
      <c r="AN53" s="4">
        <f t="shared" si="153"/>
        <v>0</v>
      </c>
      <c r="AO53" s="4">
        <f t="shared" si="154"/>
        <v>0</v>
      </c>
      <c r="AP53" s="4">
        <f t="shared" si="155"/>
        <v>0</v>
      </c>
      <c r="AQ53" s="4">
        <f t="shared" si="156"/>
        <v>0</v>
      </c>
      <c r="AR53" s="4">
        <f t="shared" si="157"/>
        <v>17</v>
      </c>
      <c r="AS53" s="4">
        <f t="shared" si="158"/>
        <v>0</v>
      </c>
      <c r="AT53" s="4">
        <f t="shared" si="159"/>
        <v>0</v>
      </c>
      <c r="AU53" s="4">
        <f t="shared" si="160"/>
        <v>0</v>
      </c>
      <c r="AV53" s="4">
        <f t="shared" si="161"/>
        <v>17</v>
      </c>
      <c r="AW53" s="4">
        <f t="shared" si="162"/>
        <v>0</v>
      </c>
      <c r="AX53" s="4">
        <f t="shared" si="163"/>
        <v>0</v>
      </c>
      <c r="AY53" s="4">
        <f t="shared" si="164"/>
        <v>0</v>
      </c>
      <c r="AZ53" s="4">
        <f t="shared" si="165"/>
        <v>0</v>
      </c>
      <c r="BA53" s="4">
        <f t="shared" si="166"/>
        <v>0</v>
      </c>
      <c r="BB53" s="4">
        <f t="shared" si="167"/>
        <v>0</v>
      </c>
      <c r="BC53" s="4">
        <f t="shared" si="168"/>
        <v>0</v>
      </c>
      <c r="BD53" s="4">
        <f t="shared" si="169"/>
        <v>0</v>
      </c>
      <c r="BE53" s="4">
        <f t="shared" si="170"/>
        <v>0</v>
      </c>
      <c r="BF53" s="4">
        <f t="shared" si="171"/>
        <v>0</v>
      </c>
      <c r="BG53" s="4">
        <f t="shared" si="172"/>
        <v>0</v>
      </c>
      <c r="BH53" s="4">
        <f t="shared" si="173"/>
        <v>0</v>
      </c>
      <c r="BI53" s="4">
        <f t="shared" si="174"/>
        <v>0</v>
      </c>
      <c r="BJ53" s="4">
        <f t="shared" si="175"/>
        <v>0</v>
      </c>
      <c r="BK53" s="4">
        <f t="shared" si="315"/>
        <v>17.333333333333332</v>
      </c>
      <c r="BL53" s="4">
        <f t="shared" si="316"/>
        <v>15.66101694915254</v>
      </c>
      <c r="BM53" s="4">
        <f t="shared" si="317"/>
        <v>21.925423728813556</v>
      </c>
      <c r="BN53" s="4">
        <f t="shared" si="318"/>
        <v>9.3966101694915238</v>
      </c>
      <c r="BO53" s="4">
        <f t="shared" si="319"/>
        <v>15.661016949152541</v>
      </c>
      <c r="BP53" s="4">
        <f t="shared" si="320"/>
        <v>924</v>
      </c>
      <c r="BQ53" s="4">
        <f>COUNTIFS($NG53:$NL$206,EF$1)</f>
        <v>12</v>
      </c>
      <c r="BR53" s="4">
        <f>COUNTIFS($NG53:$NL$206,EG$1)</f>
        <v>19</v>
      </c>
      <c r="BS53" s="4">
        <f>COUNTIFS($NG53:$NL$206,EH$1)</f>
        <v>16</v>
      </c>
      <c r="BT53" s="4">
        <f>COUNTIFS($NG53:$NL$206,EI$1)</f>
        <v>18</v>
      </c>
      <c r="BU53" s="4">
        <f>COUNTIFS($NG53:$NL$206,EJ$1)</f>
        <v>19</v>
      </c>
      <c r="BV53" s="4">
        <f>COUNTIFS($NG53:$NL$206,EK$1)</f>
        <v>15</v>
      </c>
      <c r="BW53" s="4">
        <f>COUNTIFS($NG53:$NL$206,EL$1)</f>
        <v>12</v>
      </c>
      <c r="BX53" s="4">
        <f>COUNTIFS($NG53:$NL$206,EM$1)</f>
        <v>14</v>
      </c>
      <c r="BY53" s="4">
        <f>COUNTIFS($NG53:$NL$206,EN$1)</f>
        <v>22</v>
      </c>
      <c r="BZ53" s="4">
        <f>COUNTIFS($NG53:$NL$206,EO$1)</f>
        <v>22</v>
      </c>
      <c r="CA53" s="4">
        <f>COUNTIFS($NG53:$NL$206,EP$1)</f>
        <v>19</v>
      </c>
      <c r="CB53" s="4">
        <f>COUNTIFS($NG53:$NL$206,EQ$1)</f>
        <v>20</v>
      </c>
      <c r="CC53" s="4">
        <f>COUNTIFS($NG53:$NL$206,ER$1)</f>
        <v>10</v>
      </c>
      <c r="CD53" s="4">
        <f>COUNTIFS($NG53:$NL$206,ES$1)</f>
        <v>14</v>
      </c>
      <c r="CE53" s="4">
        <f>COUNTIFS($NG53:$NL$206,ET$1)</f>
        <v>16</v>
      </c>
      <c r="CF53" s="4">
        <f>COUNTIFS($NG53:$NL$206,EU$1)</f>
        <v>13</v>
      </c>
      <c r="CG53" s="4">
        <f>COUNTIFS($NG53:$NL$206,EV$1)</f>
        <v>23</v>
      </c>
      <c r="CH53" s="4">
        <f>COUNTIFS($NG53:$NL$206,EW$1)</f>
        <v>11</v>
      </c>
      <c r="CI53" s="4">
        <f>COUNTIFS($NG53:$NL$206,EX$1)</f>
        <v>18</v>
      </c>
      <c r="CJ53" s="4">
        <f>COUNTIFS($NG53:$NL$206,EY$1)</f>
        <v>14</v>
      </c>
      <c r="CK53" s="4">
        <f>COUNTIFS($NG53:$NL$206,EZ$1)</f>
        <v>15</v>
      </c>
      <c r="CL53" s="4">
        <f>COUNTIFS($NG53:$NL$206,FA$1)</f>
        <v>18</v>
      </c>
      <c r="CM53" s="4">
        <f>COUNTIFS($NG53:$NL$206,FB$1)</f>
        <v>13</v>
      </c>
      <c r="CN53" s="4">
        <f>COUNTIFS($NG53:$NL$206,FC$1)</f>
        <v>9</v>
      </c>
      <c r="CO53" s="4">
        <f>COUNTIFS($NG53:$NL$206,FD$1)</f>
        <v>19</v>
      </c>
      <c r="CP53" s="4">
        <f>COUNTIFS($NG53:$NL$206,FE$1)</f>
        <v>13</v>
      </c>
      <c r="CQ53" s="4">
        <f>COUNTIFS($NG53:$NL$206,FF$1)</f>
        <v>22</v>
      </c>
      <c r="CR53" s="4">
        <f>COUNTIFS($NG53:$NL$206,FG$1)</f>
        <v>19</v>
      </c>
      <c r="CS53" s="4">
        <f>COUNTIFS($NG53:$NL$206,FH$1)</f>
        <v>17</v>
      </c>
      <c r="CT53" s="4">
        <f>COUNTIFS($NG53:$NL$206,FI$1)</f>
        <v>20</v>
      </c>
      <c r="CU53" s="4">
        <f>COUNTIFS($NG53:$NL$206,FJ$1)</f>
        <v>20</v>
      </c>
      <c r="CV53" s="4">
        <f>COUNTIFS($NG53:$NL$206,FK$1)</f>
        <v>11</v>
      </c>
      <c r="CW53" s="4">
        <f>COUNTIFS($NG53:$NL$206,FL$1)</f>
        <v>12</v>
      </c>
      <c r="CX53" s="4">
        <f>COUNTIFS($NG53:$NL$206,FM$1)</f>
        <v>16</v>
      </c>
      <c r="CY53" s="4">
        <f>COUNTIFS($NG53:$NL$206,FN$1)</f>
        <v>16</v>
      </c>
      <c r="CZ53" s="4">
        <f>COUNTIFS($NG53:$NL$206,FO$1)</f>
        <v>10</v>
      </c>
      <c r="DA53" s="4">
        <f>COUNTIFS($NG53:$NL$206,FP$1)</f>
        <v>12</v>
      </c>
      <c r="DB53" s="4">
        <f>COUNTIFS($NG53:$NL$206,FQ$1)</f>
        <v>14</v>
      </c>
      <c r="DC53" s="4">
        <f>COUNTIFS($NG53:$NL$206,FR$1)</f>
        <v>14</v>
      </c>
      <c r="DD53" s="4">
        <f>COUNTIFS($NG53:$NL$206,FS$1)</f>
        <v>11</v>
      </c>
      <c r="DE53" s="4">
        <f>COUNTIFS($NG53:$NL$206,FT$1)</f>
        <v>17</v>
      </c>
      <c r="DF53" s="4">
        <f>COUNTIFS($NG53:$NL$206,FU$1)</f>
        <v>16</v>
      </c>
      <c r="DG53" s="4">
        <f>COUNTIFS($NG53:$NL$206,FV$1)</f>
        <v>16</v>
      </c>
      <c r="DH53" s="4">
        <f>COUNTIFS($NG53:$NL$206,FW$1)</f>
        <v>18</v>
      </c>
      <c r="DI53" s="4">
        <f>COUNTIFS($NG53:$NL$206,FX$1)</f>
        <v>17</v>
      </c>
      <c r="DJ53" s="4">
        <f>COUNTIFS($NG53:$NL$206,FY$1)</f>
        <v>17</v>
      </c>
      <c r="DK53" s="4">
        <f>COUNTIFS($NG53:$NL$206,FZ$1)</f>
        <v>7</v>
      </c>
      <c r="DL53" s="4">
        <f>COUNTIFS($NG53:$NL$206,GA$1)</f>
        <v>14</v>
      </c>
      <c r="DM53" s="4">
        <f>COUNTIFS($NG53:$NL$206,GB$1)</f>
        <v>10</v>
      </c>
      <c r="DN53" s="4">
        <f>COUNTIFS($NG53:$NL$206,GC$1)</f>
        <v>21</v>
      </c>
      <c r="DO53" s="4">
        <f>COUNTIFS($NG53:$NL$206,GD$1)</f>
        <v>9</v>
      </c>
      <c r="DP53" s="4">
        <f>COUNTIFS($NG53:$NL$206,GE$1)</f>
        <v>20</v>
      </c>
      <c r="DQ53" s="4">
        <f>COUNTIFS($NG53:$NL$206,GF$1)</f>
        <v>13</v>
      </c>
      <c r="DR53" s="4">
        <f>COUNTIFS($NG53:$NL$206,GG$1)</f>
        <v>11</v>
      </c>
      <c r="DS53" s="4">
        <f>COUNTIFS($NG53:$NL$206,GH$1)</f>
        <v>20</v>
      </c>
      <c r="DT53" s="4">
        <f>COUNTIFS($NG53:$NL$206,GI$1)</f>
        <v>12</v>
      </c>
      <c r="DU53" s="4">
        <f>COUNTIFS($NG53:$NL$206,GJ$1)</f>
        <v>17</v>
      </c>
      <c r="DV53" s="4">
        <f>COUNTIFS($NG53:$NL$206,GK$1)</f>
        <v>19</v>
      </c>
      <c r="DW53" s="4">
        <f>COUNTIFS($NG53:$NL$206,GL$1)</f>
        <v>22</v>
      </c>
      <c r="DZ53" s="4">
        <f t="shared" si="550"/>
        <v>40</v>
      </c>
      <c r="EA53" s="4">
        <f t="shared" si="551"/>
        <v>25</v>
      </c>
      <c r="EB53" s="4">
        <f t="shared" si="552"/>
        <v>11</v>
      </c>
      <c r="EC53" s="4">
        <f t="shared" si="553"/>
        <v>3</v>
      </c>
      <c r="ED53" s="4">
        <f t="shared" si="554"/>
        <v>1</v>
      </c>
      <c r="EF53" s="4">
        <f t="shared" ref="EF53:GL53" si="777">COUNTIFS($NG53:$NL62,EF$1)</f>
        <v>1</v>
      </c>
      <c r="EG53" s="4">
        <f t="shared" si="777"/>
        <v>0</v>
      </c>
      <c r="EH53" s="4">
        <f t="shared" si="777"/>
        <v>1</v>
      </c>
      <c r="EI53" s="4">
        <f t="shared" si="777"/>
        <v>1</v>
      </c>
      <c r="EJ53" s="4">
        <f t="shared" si="777"/>
        <v>0</v>
      </c>
      <c r="EK53" s="4">
        <f t="shared" si="777"/>
        <v>1</v>
      </c>
      <c r="EL53" s="4">
        <f t="shared" si="777"/>
        <v>0</v>
      </c>
      <c r="EM53" s="4">
        <f t="shared" si="777"/>
        <v>1</v>
      </c>
      <c r="EN53" s="4">
        <f t="shared" si="777"/>
        <v>1</v>
      </c>
      <c r="EO53" s="4">
        <f t="shared" si="777"/>
        <v>0</v>
      </c>
      <c r="EP53" s="4">
        <f t="shared" si="777"/>
        <v>0</v>
      </c>
      <c r="EQ53" s="4">
        <f t="shared" si="777"/>
        <v>0</v>
      </c>
      <c r="ER53" s="4">
        <f t="shared" si="777"/>
        <v>0</v>
      </c>
      <c r="ES53" s="4">
        <f t="shared" si="777"/>
        <v>1</v>
      </c>
      <c r="ET53" s="4">
        <f t="shared" si="777"/>
        <v>2</v>
      </c>
      <c r="EU53" s="4">
        <f t="shared" si="777"/>
        <v>0</v>
      </c>
      <c r="EV53" s="4">
        <f t="shared" si="777"/>
        <v>1</v>
      </c>
      <c r="EW53" s="4">
        <f t="shared" si="777"/>
        <v>0</v>
      </c>
      <c r="EX53" s="4">
        <f t="shared" si="777"/>
        <v>0</v>
      </c>
      <c r="EY53" s="4">
        <f t="shared" si="777"/>
        <v>1</v>
      </c>
      <c r="EZ53" s="4">
        <f t="shared" si="777"/>
        <v>1</v>
      </c>
      <c r="FA53" s="4">
        <f t="shared" si="777"/>
        <v>1</v>
      </c>
      <c r="FB53" s="4">
        <f t="shared" si="777"/>
        <v>2</v>
      </c>
      <c r="FC53" s="4">
        <f t="shared" si="777"/>
        <v>1</v>
      </c>
      <c r="FD53" s="4">
        <f t="shared" si="777"/>
        <v>1</v>
      </c>
      <c r="FE53" s="4">
        <f t="shared" si="777"/>
        <v>0</v>
      </c>
      <c r="FF53" s="4">
        <f t="shared" si="777"/>
        <v>2</v>
      </c>
      <c r="FG53" s="4">
        <f t="shared" si="777"/>
        <v>2</v>
      </c>
      <c r="FH53" s="4">
        <f t="shared" si="777"/>
        <v>0</v>
      </c>
      <c r="FI53" s="4">
        <f t="shared" si="777"/>
        <v>2</v>
      </c>
      <c r="FJ53" s="4">
        <f t="shared" si="777"/>
        <v>1</v>
      </c>
      <c r="FK53" s="4">
        <f t="shared" si="777"/>
        <v>3</v>
      </c>
      <c r="FL53" s="4">
        <f t="shared" si="777"/>
        <v>1</v>
      </c>
      <c r="FM53" s="4">
        <f t="shared" si="777"/>
        <v>1</v>
      </c>
      <c r="FN53" s="4">
        <f t="shared" si="777"/>
        <v>0</v>
      </c>
      <c r="FO53" s="4">
        <f t="shared" si="777"/>
        <v>1</v>
      </c>
      <c r="FP53" s="4">
        <f t="shared" si="777"/>
        <v>0</v>
      </c>
      <c r="FQ53" s="4">
        <f t="shared" si="777"/>
        <v>1</v>
      </c>
      <c r="FR53" s="4">
        <f t="shared" si="777"/>
        <v>1</v>
      </c>
      <c r="FS53" s="4">
        <f t="shared" si="777"/>
        <v>0</v>
      </c>
      <c r="FT53" s="4">
        <f t="shared" si="777"/>
        <v>2</v>
      </c>
      <c r="FU53" s="4">
        <f t="shared" si="777"/>
        <v>3</v>
      </c>
      <c r="FV53" s="4">
        <f t="shared" si="777"/>
        <v>0</v>
      </c>
      <c r="FW53" s="4">
        <f t="shared" si="777"/>
        <v>0</v>
      </c>
      <c r="FX53" s="4">
        <f t="shared" si="777"/>
        <v>4</v>
      </c>
      <c r="FY53" s="4">
        <f t="shared" si="777"/>
        <v>2</v>
      </c>
      <c r="FZ53" s="4">
        <f t="shared" si="777"/>
        <v>1</v>
      </c>
      <c r="GA53" s="4">
        <f t="shared" si="777"/>
        <v>2</v>
      </c>
      <c r="GB53" s="4">
        <f t="shared" si="777"/>
        <v>0</v>
      </c>
      <c r="GC53" s="4">
        <f t="shared" si="777"/>
        <v>2</v>
      </c>
      <c r="GD53" s="4">
        <f t="shared" si="777"/>
        <v>1</v>
      </c>
      <c r="GE53" s="4">
        <f t="shared" si="777"/>
        <v>2</v>
      </c>
      <c r="GF53" s="4">
        <f t="shared" si="777"/>
        <v>1</v>
      </c>
      <c r="GG53" s="4">
        <f t="shared" si="777"/>
        <v>2</v>
      </c>
      <c r="GH53" s="4">
        <f t="shared" si="777"/>
        <v>1</v>
      </c>
      <c r="GI53" s="4">
        <f t="shared" si="777"/>
        <v>1</v>
      </c>
      <c r="GJ53" s="4">
        <f t="shared" si="777"/>
        <v>0</v>
      </c>
      <c r="GK53" s="4">
        <f t="shared" si="777"/>
        <v>3</v>
      </c>
      <c r="GL53" s="4">
        <f t="shared" si="777"/>
        <v>1</v>
      </c>
      <c r="GM53">
        <f t="shared" si="556"/>
        <v>60</v>
      </c>
      <c r="GO53">
        <f t="shared" si="326"/>
        <v>0</v>
      </c>
      <c r="GP53">
        <f t="shared" si="508"/>
        <v>0</v>
      </c>
      <c r="GQ53">
        <f t="shared" si="712"/>
        <v>0</v>
      </c>
      <c r="GR53">
        <f t="shared" si="510"/>
        <v>0</v>
      </c>
      <c r="GS53">
        <f t="shared" si="511"/>
        <v>0</v>
      </c>
      <c r="GT53">
        <f t="shared" si="512"/>
        <v>0</v>
      </c>
      <c r="GU53">
        <f t="shared" si="513"/>
        <v>0</v>
      </c>
      <c r="GV53" s="1">
        <f t="shared" si="329"/>
        <v>3</v>
      </c>
      <c r="GW53">
        <f t="shared" si="330"/>
        <v>0</v>
      </c>
      <c r="GX53">
        <f t="shared" si="181"/>
        <v>0</v>
      </c>
      <c r="GY53">
        <f t="shared" si="182"/>
        <v>0</v>
      </c>
      <c r="GZ53">
        <f t="shared" si="183"/>
        <v>0</v>
      </c>
      <c r="HA53">
        <f t="shared" si="184"/>
        <v>1</v>
      </c>
      <c r="HB53">
        <f t="shared" si="185"/>
        <v>0</v>
      </c>
      <c r="HC53">
        <f t="shared" si="186"/>
        <v>0</v>
      </c>
      <c r="HD53">
        <f t="shared" si="187"/>
        <v>0</v>
      </c>
      <c r="HE53">
        <f t="shared" si="188"/>
        <v>0</v>
      </c>
      <c r="HF53">
        <f t="shared" si="189"/>
        <v>0</v>
      </c>
      <c r="HG53">
        <f t="shared" si="190"/>
        <v>0</v>
      </c>
      <c r="HH53">
        <f t="shared" si="191"/>
        <v>0</v>
      </c>
      <c r="HI53">
        <f t="shared" si="192"/>
        <v>0</v>
      </c>
      <c r="HJ53">
        <f t="shared" si="193"/>
        <v>0</v>
      </c>
      <c r="HK53">
        <f t="shared" si="194"/>
        <v>0</v>
      </c>
      <c r="HL53">
        <f t="shared" si="195"/>
        <v>1</v>
      </c>
      <c r="HM53">
        <f t="shared" si="196"/>
        <v>0</v>
      </c>
      <c r="HN53">
        <f t="shared" si="197"/>
        <v>0</v>
      </c>
      <c r="HO53">
        <f t="shared" si="198"/>
        <v>0</v>
      </c>
      <c r="HP53">
        <f t="shared" si="199"/>
        <v>0</v>
      </c>
      <c r="HQ53">
        <f t="shared" si="200"/>
        <v>0</v>
      </c>
      <c r="HR53">
        <f t="shared" si="201"/>
        <v>0</v>
      </c>
      <c r="HS53">
        <f t="shared" si="202"/>
        <v>0</v>
      </c>
      <c r="HT53">
        <f t="shared" si="668"/>
        <v>0</v>
      </c>
      <c r="HU53">
        <f t="shared" si="204"/>
        <v>0</v>
      </c>
      <c r="HV53">
        <f t="shared" si="205"/>
        <v>0</v>
      </c>
      <c r="HW53">
        <f t="shared" si="206"/>
        <v>0</v>
      </c>
      <c r="HX53">
        <f t="shared" si="207"/>
        <v>0</v>
      </c>
      <c r="HY53">
        <f t="shared" si="208"/>
        <v>0</v>
      </c>
      <c r="HZ53">
        <f t="shared" si="209"/>
        <v>0</v>
      </c>
      <c r="IA53">
        <f t="shared" si="210"/>
        <v>0</v>
      </c>
      <c r="IB53">
        <f t="shared" si="211"/>
        <v>0</v>
      </c>
      <c r="IC53">
        <f t="shared" si="212"/>
        <v>0</v>
      </c>
      <c r="ID53">
        <f t="shared" si="213"/>
        <v>0</v>
      </c>
      <c r="IE53">
        <f t="shared" si="214"/>
        <v>0</v>
      </c>
      <c r="IF53">
        <f t="shared" si="215"/>
        <v>0</v>
      </c>
      <c r="IG53">
        <f t="shared" si="216"/>
        <v>0</v>
      </c>
      <c r="IH53">
        <f t="shared" si="217"/>
        <v>0</v>
      </c>
      <c r="II53">
        <f t="shared" si="218"/>
        <v>0</v>
      </c>
      <c r="IJ53">
        <f t="shared" si="219"/>
        <v>0</v>
      </c>
      <c r="IK53">
        <f t="shared" si="220"/>
        <v>0</v>
      </c>
      <c r="IL53">
        <f t="shared" si="221"/>
        <v>0</v>
      </c>
      <c r="IM53">
        <f t="shared" si="222"/>
        <v>0</v>
      </c>
      <c r="IN53">
        <f t="shared" si="223"/>
        <v>0</v>
      </c>
      <c r="IO53">
        <f t="shared" si="224"/>
        <v>0</v>
      </c>
      <c r="IP53">
        <f t="shared" si="225"/>
        <v>0</v>
      </c>
      <c r="IQ53">
        <f t="shared" si="669"/>
        <v>0</v>
      </c>
      <c r="IR53">
        <f t="shared" si="227"/>
        <v>0</v>
      </c>
      <c r="IS53">
        <f t="shared" si="228"/>
        <v>0</v>
      </c>
      <c r="IT53">
        <f t="shared" si="229"/>
        <v>0</v>
      </c>
      <c r="IU53">
        <f t="shared" si="230"/>
        <v>0</v>
      </c>
      <c r="IV53">
        <f t="shared" si="231"/>
        <v>0</v>
      </c>
      <c r="IW53">
        <f t="shared" si="232"/>
        <v>0</v>
      </c>
      <c r="IX53">
        <f t="shared" si="233"/>
        <v>0</v>
      </c>
      <c r="IY53">
        <f t="shared" si="234"/>
        <v>0</v>
      </c>
      <c r="IZ53">
        <f t="shared" si="235"/>
        <v>0</v>
      </c>
      <c r="JA53">
        <f t="shared" si="236"/>
        <v>0</v>
      </c>
      <c r="JB53">
        <f t="shared" si="331"/>
        <v>0</v>
      </c>
      <c r="JC53">
        <f t="shared" si="332"/>
        <v>0</v>
      </c>
      <c r="JF53">
        <f t="shared" si="333"/>
        <v>0</v>
      </c>
      <c r="JG53">
        <f t="shared" si="334"/>
        <v>0</v>
      </c>
      <c r="JH53">
        <f t="shared" si="335"/>
        <v>0</v>
      </c>
      <c r="JI53">
        <f t="shared" si="336"/>
        <v>0</v>
      </c>
      <c r="JJ53">
        <f t="shared" si="337"/>
        <v>0</v>
      </c>
      <c r="JK53">
        <f t="shared" si="338"/>
        <v>0</v>
      </c>
      <c r="JL53">
        <f t="shared" si="339"/>
        <v>0</v>
      </c>
      <c r="JM53">
        <f t="shared" si="340"/>
        <v>0</v>
      </c>
      <c r="JN53">
        <f t="shared" si="341"/>
        <v>0</v>
      </c>
      <c r="JO53">
        <f t="shared" si="342"/>
        <v>0</v>
      </c>
      <c r="JP53">
        <f t="shared" si="343"/>
        <v>0</v>
      </c>
      <c r="JQ53">
        <f t="shared" si="344"/>
        <v>0</v>
      </c>
      <c r="JR53">
        <f t="shared" si="345"/>
        <v>0</v>
      </c>
      <c r="JS53">
        <f t="shared" si="346"/>
        <v>0</v>
      </c>
      <c r="JT53">
        <f t="shared" si="347"/>
        <v>0</v>
      </c>
      <c r="JU53">
        <f t="shared" si="348"/>
        <v>0</v>
      </c>
      <c r="JV53">
        <f t="shared" si="349"/>
        <v>0</v>
      </c>
      <c r="JW53">
        <f t="shared" si="350"/>
        <v>0</v>
      </c>
      <c r="JX53">
        <f t="shared" si="351"/>
        <v>0</v>
      </c>
      <c r="JY53">
        <f t="shared" si="352"/>
        <v>0</v>
      </c>
      <c r="JZ53">
        <f t="shared" si="353"/>
        <v>0</v>
      </c>
      <c r="KA53">
        <f t="shared" si="354"/>
        <v>1</v>
      </c>
      <c r="KB53">
        <f t="shared" si="355"/>
        <v>0</v>
      </c>
      <c r="KC53">
        <f t="shared" si="356"/>
        <v>0</v>
      </c>
      <c r="KD53">
        <f t="shared" si="357"/>
        <v>0</v>
      </c>
      <c r="KE53">
        <f t="shared" si="358"/>
        <v>0</v>
      </c>
      <c r="KF53">
        <f t="shared" si="359"/>
        <v>0</v>
      </c>
      <c r="KG53">
        <f t="shared" si="360"/>
        <v>0</v>
      </c>
      <c r="KH53">
        <f t="shared" si="361"/>
        <v>0</v>
      </c>
      <c r="KI53">
        <f t="shared" si="362"/>
        <v>0</v>
      </c>
      <c r="KJ53">
        <f t="shared" si="363"/>
        <v>0</v>
      </c>
      <c r="KK53">
        <f t="shared" si="364"/>
        <v>0</v>
      </c>
      <c r="KL53">
        <f t="shared" si="365"/>
        <v>0</v>
      </c>
      <c r="KM53">
        <f t="shared" si="366"/>
        <v>0</v>
      </c>
      <c r="KN53">
        <f t="shared" si="367"/>
        <v>0</v>
      </c>
      <c r="KO53">
        <f t="shared" si="368"/>
        <v>0</v>
      </c>
      <c r="KP53">
        <f t="shared" si="369"/>
        <v>0</v>
      </c>
      <c r="KQ53">
        <f t="shared" si="370"/>
        <v>0</v>
      </c>
      <c r="KR53">
        <f t="shared" si="371"/>
        <v>0</v>
      </c>
      <c r="KS53">
        <f t="shared" si="372"/>
        <v>0</v>
      </c>
      <c r="KT53">
        <f t="shared" si="373"/>
        <v>0</v>
      </c>
      <c r="KU53">
        <f t="shared" si="374"/>
        <v>0</v>
      </c>
      <c r="KV53">
        <f t="shared" si="375"/>
        <v>0</v>
      </c>
      <c r="KW53">
        <f t="shared" si="376"/>
        <v>0</v>
      </c>
      <c r="KX53">
        <f t="shared" si="377"/>
        <v>0</v>
      </c>
      <c r="KY53">
        <f t="shared" si="378"/>
        <v>0</v>
      </c>
      <c r="KZ53">
        <f t="shared" si="379"/>
        <v>0</v>
      </c>
      <c r="LA53">
        <f t="shared" si="380"/>
        <v>0</v>
      </c>
      <c r="LB53">
        <f t="shared" si="381"/>
        <v>0</v>
      </c>
      <c r="LC53">
        <f t="shared" si="382"/>
        <v>0</v>
      </c>
      <c r="LD53">
        <f t="shared" si="383"/>
        <v>0</v>
      </c>
      <c r="LE53">
        <f t="shared" si="384"/>
        <v>0</v>
      </c>
      <c r="LF53">
        <f t="shared" si="385"/>
        <v>0</v>
      </c>
      <c r="LG53">
        <f t="shared" si="386"/>
        <v>0</v>
      </c>
      <c r="LH53">
        <f t="shared" si="387"/>
        <v>0</v>
      </c>
      <c r="LI53">
        <f t="shared" si="388"/>
        <v>0</v>
      </c>
      <c r="LJ53">
        <f t="shared" si="389"/>
        <v>0</v>
      </c>
      <c r="LK53">
        <f t="shared" si="390"/>
        <v>0</v>
      </c>
      <c r="LL53">
        <f t="shared" si="391"/>
        <v>0</v>
      </c>
      <c r="LN53">
        <f t="shared" si="392"/>
        <v>1</v>
      </c>
      <c r="LQ53">
        <f t="shared" ref="LQ53:LR53" si="778">COUNTIFS($NG54:$NL63,NG63)</f>
        <v>1</v>
      </c>
      <c r="LR53">
        <f t="shared" si="778"/>
        <v>1</v>
      </c>
      <c r="LS53">
        <f t="shared" si="466"/>
        <v>2</v>
      </c>
      <c r="LT53">
        <f t="shared" si="467"/>
        <v>2</v>
      </c>
      <c r="LU53">
        <f t="shared" si="692"/>
        <v>3</v>
      </c>
      <c r="LV53">
        <f t="shared" si="394"/>
        <v>2</v>
      </c>
      <c r="LX53" s="5">
        <f t="shared" ref="LX53:MC53" si="779">COUNTIFS($NG53:$NL62,NG63)</f>
        <v>0</v>
      </c>
      <c r="LY53" s="5">
        <f t="shared" si="779"/>
        <v>0</v>
      </c>
      <c r="LZ53" s="5">
        <f t="shared" si="779"/>
        <v>1</v>
      </c>
      <c r="MA53" s="5">
        <f t="shared" si="779"/>
        <v>1</v>
      </c>
      <c r="MB53" s="5">
        <f t="shared" si="779"/>
        <v>2</v>
      </c>
      <c r="MC53" s="5">
        <f t="shared" si="779"/>
        <v>1</v>
      </c>
      <c r="MD53" s="5"/>
      <c r="ME53" s="5">
        <f t="shared" si="395"/>
        <v>0</v>
      </c>
      <c r="MF53" s="5">
        <f t="shared" si="396"/>
        <v>0</v>
      </c>
      <c r="MG53" s="5">
        <f t="shared" si="469"/>
        <v>0</v>
      </c>
      <c r="MH53" s="5">
        <f t="shared" si="470"/>
        <v>0</v>
      </c>
      <c r="MI53" s="5">
        <f t="shared" si="397"/>
        <v>0</v>
      </c>
      <c r="MJ53" s="5">
        <f t="shared" si="398"/>
        <v>0</v>
      </c>
      <c r="MK53" s="5"/>
      <c r="ML53" s="20">
        <f t="shared" si="471"/>
        <v>0</v>
      </c>
      <c r="MN53" s="4">
        <f t="shared" si="499"/>
        <v>0</v>
      </c>
      <c r="MO53" s="4">
        <f t="shared" si="500"/>
        <v>0</v>
      </c>
      <c r="MP53" s="4">
        <f t="shared" si="501"/>
        <v>0</v>
      </c>
      <c r="MQ53" s="4">
        <f t="shared" si="502"/>
        <v>0</v>
      </c>
      <c r="MR53" s="4">
        <f t="shared" si="503"/>
        <v>0</v>
      </c>
      <c r="MS53" s="4">
        <f t="shared" si="504"/>
        <v>0</v>
      </c>
      <c r="MU53">
        <f t="shared" si="683"/>
        <v>1</v>
      </c>
      <c r="MV53">
        <f t="shared" si="684"/>
        <v>1</v>
      </c>
      <c r="MW53">
        <f t="shared" si="672"/>
        <v>0</v>
      </c>
      <c r="MX53">
        <f t="shared" si="685"/>
        <v>0</v>
      </c>
      <c r="MY53">
        <f t="shared" si="686"/>
        <v>0</v>
      </c>
      <c r="MZ53">
        <f t="shared" si="687"/>
        <v>0</v>
      </c>
      <c r="NA53">
        <f t="shared" si="402"/>
        <v>2</v>
      </c>
      <c r="NB53">
        <f t="shared" si="403"/>
        <v>2</v>
      </c>
      <c r="NC53">
        <f t="shared" si="404"/>
        <v>0</v>
      </c>
      <c r="ND53">
        <f t="shared" si="405"/>
        <v>53</v>
      </c>
      <c r="NE53">
        <f>COUNTIFS(RN$2:RN$206,ND53)</f>
        <v>0</v>
      </c>
      <c r="NG53" s="4">
        <v>22</v>
      </c>
      <c r="NH53" s="2">
        <v>23</v>
      </c>
      <c r="NI53" s="2">
        <v>28</v>
      </c>
      <c r="NJ53" s="2">
        <v>30</v>
      </c>
      <c r="NK53" s="2">
        <v>41</v>
      </c>
      <c r="NL53" s="2">
        <v>45</v>
      </c>
      <c r="NM53" s="2"/>
      <c r="NN53" s="32">
        <f t="shared" si="406"/>
        <v>0</v>
      </c>
      <c r="NO53" s="1">
        <f t="shared" si="407"/>
        <v>1</v>
      </c>
      <c r="NP53" s="30">
        <f t="shared" si="408"/>
        <v>1</v>
      </c>
      <c r="NQ53" s="2"/>
      <c r="NR53" s="1">
        <f t="shared" si="409"/>
        <v>1</v>
      </c>
      <c r="NS53" s="1">
        <f t="shared" si="410"/>
        <v>5</v>
      </c>
      <c r="NT53" s="1">
        <f t="shared" si="411"/>
        <v>2</v>
      </c>
      <c r="NU53" s="1">
        <f t="shared" si="412"/>
        <v>11</v>
      </c>
      <c r="NV53" s="1">
        <f t="shared" si="413"/>
        <v>4</v>
      </c>
      <c r="NW53" s="1"/>
      <c r="NX53" s="1">
        <f t="shared" si="414"/>
        <v>5</v>
      </c>
      <c r="NY53" s="1"/>
      <c r="NZ53" s="1">
        <f t="shared" si="415"/>
        <v>3</v>
      </c>
      <c r="OA53" s="1">
        <f t="shared" si="255"/>
        <v>3</v>
      </c>
      <c r="OB53" s="1">
        <f t="shared" si="256"/>
        <v>3</v>
      </c>
      <c r="OC53" s="1">
        <f t="shared" si="257"/>
        <v>4</v>
      </c>
      <c r="OD53" s="1">
        <f t="shared" si="258"/>
        <v>5</v>
      </c>
      <c r="OE53" s="1">
        <f t="shared" si="259"/>
        <v>5</v>
      </c>
      <c r="OF53" s="1"/>
      <c r="OG53" s="32">
        <f t="shared" si="631"/>
        <v>3</v>
      </c>
      <c r="OH53" s="1"/>
      <c r="OI53" s="1">
        <f t="shared" si="474"/>
        <v>0</v>
      </c>
      <c r="OJ53" s="1">
        <f t="shared" si="417"/>
        <v>3</v>
      </c>
      <c r="OK53" s="1">
        <f t="shared" si="418"/>
        <v>2</v>
      </c>
      <c r="OL53" s="1">
        <f t="shared" si="419"/>
        <v>8</v>
      </c>
      <c r="OM53" s="1">
        <f t="shared" si="420"/>
        <v>8</v>
      </c>
      <c r="ON53" s="1">
        <f t="shared" si="421"/>
        <v>2</v>
      </c>
      <c r="OO53" s="1"/>
      <c r="OP53" s="1">
        <f t="shared" si="621"/>
        <v>1</v>
      </c>
      <c r="OQ53" s="1">
        <f t="shared" si="622"/>
        <v>5</v>
      </c>
      <c r="OR53" s="1">
        <f t="shared" si="623"/>
        <v>3</v>
      </c>
      <c r="OS53" s="32">
        <f t="shared" si="624"/>
        <v>5</v>
      </c>
      <c r="OT53" s="1">
        <f t="shared" si="625"/>
        <v>-2</v>
      </c>
      <c r="OU53" s="1">
        <f t="shared" si="426"/>
        <v>0</v>
      </c>
      <c r="OV53" s="19">
        <f>SUMPRODUCT(1/COUNTIF(OI53:ON53,OI53:ON53))</f>
        <v>4</v>
      </c>
      <c r="OW53" s="1"/>
      <c r="OX53" s="19">
        <f>COUNTIFS(OI53:ON53,"&lt;&gt;0")</f>
        <v>5</v>
      </c>
      <c r="OY53" s="1">
        <f t="shared" si="637"/>
        <v>3</v>
      </c>
      <c r="OZ53" s="1"/>
      <c r="PA53" s="1">
        <f t="shared" si="674"/>
        <v>5</v>
      </c>
      <c r="PB53" s="1"/>
      <c r="PC53" s="1"/>
      <c r="PD53" s="19">
        <f>IF(6-PA53&gt;1,OV53-1,PA53)</f>
        <v>5</v>
      </c>
      <c r="PE53" s="1"/>
      <c r="PF53" s="24">
        <f>PD53-OX53</f>
        <v>0</v>
      </c>
      <c r="PH53" s="2"/>
      <c r="PI53" s="1">
        <f t="shared" si="476"/>
        <v>0</v>
      </c>
      <c r="PJ53" s="19">
        <f t="shared" si="265"/>
        <v>0</v>
      </c>
      <c r="PK53" s="1">
        <f t="shared" si="429"/>
        <v>3</v>
      </c>
      <c r="PL53" s="19">
        <f t="shared" si="266"/>
        <v>1</v>
      </c>
      <c r="PM53" s="1">
        <f t="shared" si="477"/>
        <v>2</v>
      </c>
      <c r="PN53" s="19">
        <f t="shared" si="267"/>
        <v>1</v>
      </c>
      <c r="PO53" s="1">
        <f t="shared" si="430"/>
        <v>8</v>
      </c>
      <c r="PP53" s="19">
        <f t="shared" si="268"/>
        <v>1</v>
      </c>
      <c r="PQ53" s="1">
        <f t="shared" si="431"/>
        <v>8</v>
      </c>
      <c r="PR53" s="19">
        <f t="shared" si="269"/>
        <v>1</v>
      </c>
      <c r="PS53" s="1">
        <f t="shared" si="432"/>
        <v>2</v>
      </c>
      <c r="PT53" s="19">
        <f t="shared" si="270"/>
        <v>3</v>
      </c>
      <c r="PV53" s="1">
        <f t="shared" si="271"/>
        <v>100</v>
      </c>
      <c r="PW53" s="1">
        <f t="shared" si="272"/>
        <v>100</v>
      </c>
      <c r="PX53" s="1">
        <f t="shared" si="273"/>
        <v>100</v>
      </c>
      <c r="PY53" s="1">
        <f t="shared" si="274"/>
        <v>100</v>
      </c>
      <c r="PZ53" s="1">
        <f t="shared" si="275"/>
        <v>100</v>
      </c>
      <c r="QA53" s="1">
        <f t="shared" si="276"/>
        <v>100</v>
      </c>
      <c r="QB53" s="1"/>
      <c r="QC53" s="1">
        <f t="shared" si="277"/>
        <v>100</v>
      </c>
      <c r="QD53" s="1">
        <f t="shared" si="278"/>
        <v>100</v>
      </c>
      <c r="QE53" s="1">
        <f t="shared" si="279"/>
        <v>3</v>
      </c>
      <c r="QF53" s="1">
        <f t="shared" si="280"/>
        <v>100</v>
      </c>
      <c r="QG53" s="1">
        <f t="shared" si="281"/>
        <v>100</v>
      </c>
      <c r="QH53" s="1">
        <f t="shared" si="282"/>
        <v>100</v>
      </c>
      <c r="QI53" s="1"/>
      <c r="QJ53" s="1">
        <f t="shared" si="283"/>
        <v>100</v>
      </c>
      <c r="QK53" s="1">
        <f t="shared" si="284"/>
        <v>2</v>
      </c>
      <c r="QL53" s="1">
        <f t="shared" si="285"/>
        <v>100</v>
      </c>
      <c r="QM53" s="1">
        <f t="shared" si="286"/>
        <v>100</v>
      </c>
      <c r="QN53" s="1">
        <f t="shared" si="287"/>
        <v>100</v>
      </c>
      <c r="QO53" s="1">
        <f t="shared" si="288"/>
        <v>100</v>
      </c>
      <c r="QP53" s="1"/>
      <c r="QQ53" s="1">
        <f t="shared" si="289"/>
        <v>100</v>
      </c>
      <c r="QR53" s="1">
        <f t="shared" si="290"/>
        <v>8</v>
      </c>
      <c r="QS53" s="1">
        <f t="shared" si="291"/>
        <v>100</v>
      </c>
      <c r="QT53" s="1">
        <f t="shared" si="292"/>
        <v>100</v>
      </c>
      <c r="QU53" s="1">
        <f t="shared" si="293"/>
        <v>100</v>
      </c>
      <c r="QV53" s="1">
        <f t="shared" si="294"/>
        <v>100</v>
      </c>
      <c r="QW53" s="1"/>
      <c r="QX53" s="1">
        <f t="shared" si="295"/>
        <v>100</v>
      </c>
      <c r="QY53" s="1">
        <f t="shared" si="296"/>
        <v>100</v>
      </c>
      <c r="QZ53" s="1">
        <f t="shared" si="297"/>
        <v>100</v>
      </c>
      <c r="RA53" s="1">
        <f t="shared" si="298"/>
        <v>8</v>
      </c>
      <c r="RB53" s="1">
        <f t="shared" si="299"/>
        <v>100</v>
      </c>
      <c r="RC53" s="1">
        <f t="shared" si="300"/>
        <v>100</v>
      </c>
      <c r="RD53" s="1"/>
      <c r="RE53" s="1">
        <f t="shared" si="301"/>
        <v>100</v>
      </c>
      <c r="RF53" s="1">
        <f t="shared" si="302"/>
        <v>100</v>
      </c>
      <c r="RG53" s="1">
        <f t="shared" si="303"/>
        <v>6</v>
      </c>
      <c r="RH53" s="1">
        <f t="shared" si="304"/>
        <v>2</v>
      </c>
      <c r="RI53" s="1">
        <f t="shared" si="305"/>
        <v>5</v>
      </c>
      <c r="RJ53" s="1">
        <f t="shared" si="306"/>
        <v>100</v>
      </c>
      <c r="RK53" s="2"/>
      <c r="RL53">
        <f>SUM(IF(FREQUENCY(NG54:NL62,NG54:NL62)&gt;0,1))</f>
        <v>39</v>
      </c>
      <c r="RM53">
        <f t="shared" si="677"/>
        <v>21</v>
      </c>
      <c r="RN53">
        <f t="shared" si="659"/>
        <v>19</v>
      </c>
      <c r="RO53" t="str">
        <f t="shared" ref="RO53:TU53" si="780">IF(COUNTIFS($NG53:$NL62,RO$1),"x",RO$1)</f>
        <v>x</v>
      </c>
      <c r="RP53">
        <f t="shared" si="780"/>
        <v>2</v>
      </c>
      <c r="RQ53" t="str">
        <f t="shared" si="780"/>
        <v>x</v>
      </c>
      <c r="RR53" t="str">
        <f t="shared" si="780"/>
        <v>x</v>
      </c>
      <c r="RS53">
        <f t="shared" si="780"/>
        <v>5</v>
      </c>
      <c r="RT53" t="str">
        <f t="shared" si="780"/>
        <v>x</v>
      </c>
      <c r="RU53">
        <f t="shared" si="780"/>
        <v>7</v>
      </c>
      <c r="RV53" t="str">
        <f t="shared" si="780"/>
        <v>x</v>
      </c>
      <c r="RW53" t="str">
        <f t="shared" si="780"/>
        <v>x</v>
      </c>
      <c r="RX53">
        <f t="shared" si="780"/>
        <v>10</v>
      </c>
      <c r="RY53">
        <f t="shared" si="780"/>
        <v>11</v>
      </c>
      <c r="RZ53">
        <f t="shared" si="780"/>
        <v>12</v>
      </c>
      <c r="SA53">
        <f t="shared" si="780"/>
        <v>13</v>
      </c>
      <c r="SB53" t="str">
        <f t="shared" si="780"/>
        <v>x</v>
      </c>
      <c r="SC53" t="str">
        <f t="shared" si="780"/>
        <v>x</v>
      </c>
      <c r="SD53">
        <f t="shared" si="780"/>
        <v>16</v>
      </c>
      <c r="SE53" t="str">
        <f t="shared" si="780"/>
        <v>x</v>
      </c>
      <c r="SF53">
        <f t="shared" si="780"/>
        <v>18</v>
      </c>
      <c r="SG53">
        <f t="shared" si="780"/>
        <v>19</v>
      </c>
      <c r="SH53" t="str">
        <f t="shared" si="780"/>
        <v>x</v>
      </c>
      <c r="SI53" t="str">
        <f t="shared" si="780"/>
        <v>x</v>
      </c>
      <c r="SJ53" t="str">
        <f t="shared" si="780"/>
        <v>x</v>
      </c>
      <c r="SK53" t="str">
        <f t="shared" si="780"/>
        <v>x</v>
      </c>
      <c r="SL53" t="str">
        <f t="shared" si="780"/>
        <v>x</v>
      </c>
      <c r="SM53" t="str">
        <f t="shared" si="780"/>
        <v>x</v>
      </c>
      <c r="SN53">
        <f t="shared" si="780"/>
        <v>26</v>
      </c>
      <c r="SO53" t="str">
        <f t="shared" si="780"/>
        <v>x</v>
      </c>
      <c r="SP53" t="str">
        <f t="shared" si="780"/>
        <v>x</v>
      </c>
      <c r="SQ53">
        <f t="shared" si="780"/>
        <v>29</v>
      </c>
      <c r="SR53" t="str">
        <f t="shared" si="780"/>
        <v>x</v>
      </c>
      <c r="SS53" t="str">
        <f t="shared" si="780"/>
        <v>x</v>
      </c>
      <c r="ST53" t="str">
        <f t="shared" si="780"/>
        <v>x</v>
      </c>
      <c r="SU53" t="str">
        <f t="shared" si="780"/>
        <v>x</v>
      </c>
      <c r="SV53" t="str">
        <f t="shared" si="780"/>
        <v>x</v>
      </c>
      <c r="SW53">
        <f t="shared" si="780"/>
        <v>35</v>
      </c>
      <c r="SX53" t="str">
        <f t="shared" si="780"/>
        <v>x</v>
      </c>
      <c r="SY53">
        <f t="shared" si="780"/>
        <v>37</v>
      </c>
      <c r="SZ53" t="str">
        <f t="shared" si="780"/>
        <v>x</v>
      </c>
      <c r="TA53" t="str">
        <f t="shared" si="780"/>
        <v>x</v>
      </c>
      <c r="TB53">
        <f t="shared" si="780"/>
        <v>40</v>
      </c>
      <c r="TC53" t="str">
        <f t="shared" si="780"/>
        <v>x</v>
      </c>
      <c r="TD53" t="str">
        <f t="shared" si="780"/>
        <v>x</v>
      </c>
      <c r="TE53">
        <f t="shared" si="780"/>
        <v>43</v>
      </c>
      <c r="TF53">
        <f t="shared" si="780"/>
        <v>44</v>
      </c>
      <c r="TG53" t="str">
        <f t="shared" si="780"/>
        <v>x</v>
      </c>
      <c r="TH53" t="str">
        <f t="shared" si="780"/>
        <v>x</v>
      </c>
      <c r="TI53" t="str">
        <f t="shared" si="780"/>
        <v>x</v>
      </c>
      <c r="TJ53" t="str">
        <f t="shared" si="780"/>
        <v>x</v>
      </c>
      <c r="TK53">
        <f t="shared" si="780"/>
        <v>49</v>
      </c>
      <c r="TL53" t="str">
        <f t="shared" si="780"/>
        <v>x</v>
      </c>
      <c r="TM53" t="str">
        <f t="shared" si="780"/>
        <v>x</v>
      </c>
      <c r="TN53" t="str">
        <f t="shared" si="780"/>
        <v>x</v>
      </c>
      <c r="TO53" t="str">
        <f t="shared" si="780"/>
        <v>x</v>
      </c>
      <c r="TP53" t="str">
        <f t="shared" si="780"/>
        <v>x</v>
      </c>
      <c r="TQ53" t="str">
        <f t="shared" si="780"/>
        <v>x</v>
      </c>
      <c r="TR53" t="str">
        <f t="shared" si="780"/>
        <v>x</v>
      </c>
      <c r="TS53">
        <f t="shared" si="780"/>
        <v>57</v>
      </c>
      <c r="TT53" t="str">
        <f t="shared" si="780"/>
        <v>x</v>
      </c>
      <c r="TU53" t="str">
        <f t="shared" si="780"/>
        <v>x</v>
      </c>
      <c r="TV53">
        <f t="shared" si="436"/>
        <v>21</v>
      </c>
      <c r="TW53">
        <f t="shared" ref="TW53:WC53" si="781">IF(COUNTIFS($NG53:$NL61,TW$1),"x",TW$1)</f>
        <v>1</v>
      </c>
      <c r="TX53">
        <f t="shared" si="781"/>
        <v>2</v>
      </c>
      <c r="TY53" t="str">
        <f t="shared" si="781"/>
        <v>x</v>
      </c>
      <c r="TZ53" t="str">
        <f t="shared" si="781"/>
        <v>x</v>
      </c>
      <c r="UA53">
        <f t="shared" si="781"/>
        <v>5</v>
      </c>
      <c r="UB53" t="str">
        <f t="shared" si="781"/>
        <v>x</v>
      </c>
      <c r="UC53">
        <f t="shared" si="781"/>
        <v>7</v>
      </c>
      <c r="UD53" t="str">
        <f t="shared" si="781"/>
        <v>x</v>
      </c>
      <c r="UE53" t="str">
        <f t="shared" si="781"/>
        <v>x</v>
      </c>
      <c r="UF53">
        <f t="shared" si="781"/>
        <v>10</v>
      </c>
      <c r="UG53">
        <f t="shared" si="781"/>
        <v>11</v>
      </c>
      <c r="UH53">
        <f t="shared" si="781"/>
        <v>12</v>
      </c>
      <c r="UI53">
        <f t="shared" si="781"/>
        <v>13</v>
      </c>
      <c r="UJ53" t="str">
        <f t="shared" si="781"/>
        <v>x</v>
      </c>
      <c r="UK53" t="str">
        <f t="shared" si="781"/>
        <v>x</v>
      </c>
      <c r="UL53">
        <f t="shared" si="781"/>
        <v>16</v>
      </c>
      <c r="UM53" t="str">
        <f t="shared" si="781"/>
        <v>x</v>
      </c>
      <c r="UN53">
        <f t="shared" si="781"/>
        <v>18</v>
      </c>
      <c r="UO53">
        <f t="shared" si="781"/>
        <v>19</v>
      </c>
      <c r="UP53" t="str">
        <f t="shared" si="781"/>
        <v>x</v>
      </c>
      <c r="UQ53" t="str">
        <f t="shared" si="781"/>
        <v>x</v>
      </c>
      <c r="UR53" t="str">
        <f t="shared" si="781"/>
        <v>x</v>
      </c>
      <c r="US53" t="str">
        <f t="shared" si="781"/>
        <v>x</v>
      </c>
      <c r="UT53" t="str">
        <f t="shared" si="781"/>
        <v>x</v>
      </c>
      <c r="UU53" t="str">
        <f t="shared" si="781"/>
        <v>x</v>
      </c>
      <c r="UV53">
        <f t="shared" si="781"/>
        <v>26</v>
      </c>
      <c r="UW53" t="str">
        <f t="shared" si="781"/>
        <v>x</v>
      </c>
      <c r="UX53" t="str">
        <f t="shared" si="781"/>
        <v>x</v>
      </c>
      <c r="UY53">
        <f t="shared" si="781"/>
        <v>29</v>
      </c>
      <c r="UZ53" t="str">
        <f t="shared" si="781"/>
        <v>x</v>
      </c>
      <c r="VA53" t="str">
        <f t="shared" si="781"/>
        <v>x</v>
      </c>
      <c r="VB53" t="str">
        <f t="shared" si="781"/>
        <v>x</v>
      </c>
      <c r="VC53" t="str">
        <f t="shared" si="781"/>
        <v>x</v>
      </c>
      <c r="VD53" t="str">
        <f t="shared" si="781"/>
        <v>x</v>
      </c>
      <c r="VE53">
        <f t="shared" si="781"/>
        <v>35</v>
      </c>
      <c r="VF53" t="str">
        <f t="shared" si="781"/>
        <v>x</v>
      </c>
      <c r="VG53">
        <f t="shared" si="781"/>
        <v>37</v>
      </c>
      <c r="VH53" t="str">
        <f t="shared" si="781"/>
        <v>x</v>
      </c>
      <c r="VI53" t="str">
        <f t="shared" si="781"/>
        <v>x</v>
      </c>
      <c r="VJ53">
        <f t="shared" si="781"/>
        <v>40</v>
      </c>
      <c r="VK53" t="str">
        <f t="shared" si="781"/>
        <v>x</v>
      </c>
      <c r="VL53" t="str">
        <f t="shared" si="781"/>
        <v>x</v>
      </c>
      <c r="VM53">
        <f t="shared" si="781"/>
        <v>43</v>
      </c>
      <c r="VN53">
        <f t="shared" si="781"/>
        <v>44</v>
      </c>
      <c r="VO53" t="str">
        <f t="shared" si="781"/>
        <v>x</v>
      </c>
      <c r="VP53" t="str">
        <f t="shared" si="781"/>
        <v>x</v>
      </c>
      <c r="VQ53" t="str">
        <f t="shared" si="781"/>
        <v>x</v>
      </c>
      <c r="VR53" t="str">
        <f t="shared" si="781"/>
        <v>x</v>
      </c>
      <c r="VS53">
        <f t="shared" si="781"/>
        <v>49</v>
      </c>
      <c r="VT53" t="str">
        <f t="shared" si="781"/>
        <v>x</v>
      </c>
      <c r="VU53" t="str">
        <f t="shared" si="781"/>
        <v>x</v>
      </c>
      <c r="VV53" t="str">
        <f t="shared" si="781"/>
        <v>x</v>
      </c>
      <c r="VW53" t="str">
        <f t="shared" si="781"/>
        <v>x</v>
      </c>
      <c r="VX53" t="str">
        <f t="shared" si="781"/>
        <v>x</v>
      </c>
      <c r="VY53" t="str">
        <f t="shared" si="781"/>
        <v>x</v>
      </c>
      <c r="VZ53">
        <f t="shared" si="781"/>
        <v>56</v>
      </c>
      <c r="WA53">
        <f t="shared" si="781"/>
        <v>57</v>
      </c>
      <c r="WB53" t="str">
        <f t="shared" si="781"/>
        <v>x</v>
      </c>
      <c r="WC53" t="str">
        <f t="shared" si="781"/>
        <v>x</v>
      </c>
      <c r="WE53">
        <f>COUNTIFS(NG53:NL53,"&lt;10")</f>
        <v>0</v>
      </c>
      <c r="WF53">
        <f t="shared" si="438"/>
        <v>0</v>
      </c>
      <c r="WG53">
        <f t="shared" si="309"/>
        <v>3</v>
      </c>
      <c r="WH53">
        <f t="shared" si="310"/>
        <v>1</v>
      </c>
      <c r="WI53">
        <f t="shared" si="311"/>
        <v>2</v>
      </c>
      <c r="WJ53">
        <f t="shared" si="312"/>
        <v>0</v>
      </c>
      <c r="WL53" s="1">
        <f t="shared" si="439"/>
        <v>0</v>
      </c>
      <c r="WM53" s="1">
        <f t="shared" si="440"/>
        <v>3</v>
      </c>
      <c r="WN53" s="1">
        <f t="shared" si="441"/>
        <v>2</v>
      </c>
      <c r="WO53" s="1">
        <f t="shared" si="442"/>
        <v>8</v>
      </c>
      <c r="WP53" s="1">
        <f t="shared" si="443"/>
        <v>8</v>
      </c>
      <c r="WQ53" s="1">
        <f t="shared" si="444"/>
        <v>2</v>
      </c>
      <c r="WS53">
        <f t="shared" si="445"/>
        <v>100</v>
      </c>
      <c r="WT53">
        <f t="shared" si="446"/>
        <v>3</v>
      </c>
      <c r="WU53">
        <f t="shared" si="447"/>
        <v>2</v>
      </c>
      <c r="WV53">
        <f t="shared" si="448"/>
        <v>8</v>
      </c>
      <c r="WW53">
        <f t="shared" si="449"/>
        <v>8</v>
      </c>
      <c r="WX53">
        <f t="shared" si="450"/>
        <v>2</v>
      </c>
      <c r="WZ53" s="4">
        <f t="shared" si="451"/>
        <v>2</v>
      </c>
      <c r="XB53" s="3">
        <f t="shared" si="452"/>
        <v>8</v>
      </c>
      <c r="XD53" s="3">
        <f t="shared" si="453"/>
        <v>3</v>
      </c>
      <c r="XE53" s="4">
        <f t="shared" si="454"/>
        <v>5</v>
      </c>
      <c r="XG53" s="4">
        <f t="shared" si="455"/>
        <v>0.6</v>
      </c>
      <c r="XI53" s="4">
        <v>0.5</v>
      </c>
      <c r="XK53">
        <f t="shared" si="456"/>
        <v>3</v>
      </c>
      <c r="XM53">
        <f t="shared" ref="XM53:XM116" si="782">IF(XD53&lt;XK53,1,0)</f>
        <v>0</v>
      </c>
      <c r="XN53">
        <f t="shared" si="457"/>
        <v>0</v>
      </c>
      <c r="XO53" s="1">
        <f t="shared" si="458"/>
        <v>2</v>
      </c>
      <c r="XP53">
        <f t="shared" si="459"/>
        <v>0</v>
      </c>
      <c r="XR53">
        <f t="shared" si="460"/>
        <v>0</v>
      </c>
    </row>
    <row r="54" spans="4:642">
      <c r="D54" s="4">
        <f t="shared" si="118"/>
        <v>0</v>
      </c>
      <c r="E54" s="4">
        <f t="shared" si="119"/>
        <v>0</v>
      </c>
      <c r="F54" s="4">
        <f t="shared" si="120"/>
        <v>0</v>
      </c>
      <c r="G54" s="4">
        <f t="shared" si="121"/>
        <v>18</v>
      </c>
      <c r="H54" s="4">
        <f t="shared" si="122"/>
        <v>0</v>
      </c>
      <c r="I54" s="4">
        <f t="shared" si="123"/>
        <v>15</v>
      </c>
      <c r="J54" s="4">
        <f t="shared" si="124"/>
        <v>0</v>
      </c>
      <c r="K54" s="4">
        <f t="shared" si="125"/>
        <v>0</v>
      </c>
      <c r="L54" s="4">
        <f t="shared" si="126"/>
        <v>0</v>
      </c>
      <c r="M54" s="4">
        <f t="shared" si="314"/>
        <v>0</v>
      </c>
      <c r="N54" s="4">
        <f t="shared" si="127"/>
        <v>0</v>
      </c>
      <c r="O54" s="4">
        <f t="shared" si="128"/>
        <v>0</v>
      </c>
      <c r="P54" s="4">
        <f t="shared" si="129"/>
        <v>0</v>
      </c>
      <c r="Q54" s="4">
        <f t="shared" si="130"/>
        <v>0</v>
      </c>
      <c r="R54" s="4">
        <f t="shared" si="131"/>
        <v>0</v>
      </c>
      <c r="S54" s="4">
        <f t="shared" si="132"/>
        <v>0</v>
      </c>
      <c r="T54" s="4">
        <f t="shared" si="133"/>
        <v>0</v>
      </c>
      <c r="U54" s="4">
        <f t="shared" si="134"/>
        <v>0</v>
      </c>
      <c r="V54" s="4">
        <f t="shared" si="135"/>
        <v>0</v>
      </c>
      <c r="W54" s="4">
        <f t="shared" si="136"/>
        <v>0</v>
      </c>
      <c r="X54" s="4">
        <f t="shared" si="137"/>
        <v>0</v>
      </c>
      <c r="Y54" s="4">
        <f t="shared" si="138"/>
        <v>0</v>
      </c>
      <c r="Z54" s="4">
        <f t="shared" si="139"/>
        <v>0</v>
      </c>
      <c r="AA54" s="4">
        <f t="shared" si="140"/>
        <v>0</v>
      </c>
      <c r="AB54" s="4">
        <f t="shared" si="141"/>
        <v>0</v>
      </c>
      <c r="AC54" s="4">
        <f t="shared" si="142"/>
        <v>0</v>
      </c>
      <c r="AD54" s="4">
        <f t="shared" si="143"/>
        <v>0</v>
      </c>
      <c r="AE54" s="4">
        <f t="shared" si="144"/>
        <v>0</v>
      </c>
      <c r="AF54" s="4">
        <f t="shared" si="145"/>
        <v>0</v>
      </c>
      <c r="AG54" s="4">
        <f t="shared" si="146"/>
        <v>0</v>
      </c>
      <c r="AH54" s="4">
        <f t="shared" si="147"/>
        <v>0</v>
      </c>
      <c r="AI54" s="4">
        <f t="shared" si="148"/>
        <v>0</v>
      </c>
      <c r="AJ54" s="4">
        <f t="shared" si="149"/>
        <v>0</v>
      </c>
      <c r="AK54" s="4">
        <f t="shared" si="150"/>
        <v>16</v>
      </c>
      <c r="AL54" s="4">
        <f t="shared" si="151"/>
        <v>0</v>
      </c>
      <c r="AM54" s="4">
        <f t="shared" si="152"/>
        <v>0</v>
      </c>
      <c r="AN54" s="4">
        <f t="shared" si="153"/>
        <v>0</v>
      </c>
      <c r="AO54" s="4">
        <f t="shared" si="154"/>
        <v>14</v>
      </c>
      <c r="AP54" s="4">
        <f t="shared" si="155"/>
        <v>0</v>
      </c>
      <c r="AQ54" s="4">
        <f t="shared" si="156"/>
        <v>0</v>
      </c>
      <c r="AR54" s="4">
        <f t="shared" si="157"/>
        <v>0</v>
      </c>
      <c r="AS54" s="4">
        <f t="shared" si="158"/>
        <v>0</v>
      </c>
      <c r="AT54" s="4">
        <f t="shared" si="159"/>
        <v>0</v>
      </c>
      <c r="AU54" s="4">
        <f t="shared" si="160"/>
        <v>0</v>
      </c>
      <c r="AV54" s="4">
        <f t="shared" si="161"/>
        <v>0</v>
      </c>
      <c r="AW54" s="4">
        <f t="shared" si="162"/>
        <v>0</v>
      </c>
      <c r="AX54" s="4">
        <f t="shared" si="163"/>
        <v>0</v>
      </c>
      <c r="AY54" s="4">
        <f t="shared" si="164"/>
        <v>0</v>
      </c>
      <c r="AZ54" s="4">
        <f t="shared" si="165"/>
        <v>0</v>
      </c>
      <c r="BA54" s="4">
        <f t="shared" si="166"/>
        <v>0</v>
      </c>
      <c r="BB54" s="4">
        <f t="shared" si="167"/>
        <v>0</v>
      </c>
      <c r="BC54" s="4">
        <f t="shared" si="168"/>
        <v>20</v>
      </c>
      <c r="BD54" s="4">
        <f t="shared" si="169"/>
        <v>0</v>
      </c>
      <c r="BE54" s="4">
        <f t="shared" si="170"/>
        <v>0</v>
      </c>
      <c r="BF54" s="4">
        <f t="shared" si="171"/>
        <v>0</v>
      </c>
      <c r="BG54" s="4">
        <f t="shared" si="172"/>
        <v>0</v>
      </c>
      <c r="BH54" s="4">
        <f t="shared" si="173"/>
        <v>0</v>
      </c>
      <c r="BI54" s="4">
        <f t="shared" si="174"/>
        <v>0</v>
      </c>
      <c r="BJ54" s="4">
        <f t="shared" si="175"/>
        <v>22</v>
      </c>
      <c r="BK54" s="4">
        <f t="shared" si="315"/>
        <v>17.5</v>
      </c>
      <c r="BL54" s="4">
        <f t="shared" si="316"/>
        <v>15.559322033898303</v>
      </c>
      <c r="BM54" s="4">
        <f t="shared" si="317"/>
        <v>21.783050847457623</v>
      </c>
      <c r="BN54" s="4">
        <f t="shared" si="318"/>
        <v>9.335593220338982</v>
      </c>
      <c r="BO54" s="4">
        <f t="shared" si="319"/>
        <v>15.559322033898304</v>
      </c>
      <c r="BP54" s="4">
        <f t="shared" si="320"/>
        <v>918</v>
      </c>
      <c r="BQ54" s="4">
        <f>COUNTIFS($NG54:$NL$206,EF$1)</f>
        <v>12</v>
      </c>
      <c r="BR54" s="4">
        <f>COUNTIFS($NG54:$NL$206,EG$1)</f>
        <v>19</v>
      </c>
      <c r="BS54" s="4">
        <f>COUNTIFS($NG54:$NL$206,EH$1)</f>
        <v>16</v>
      </c>
      <c r="BT54" s="4">
        <f>COUNTIFS($NG54:$NL$206,EI$1)</f>
        <v>18</v>
      </c>
      <c r="BU54" s="4">
        <f>COUNTIFS($NG54:$NL$206,EJ$1)</f>
        <v>19</v>
      </c>
      <c r="BV54" s="4">
        <f>COUNTIFS($NG54:$NL$206,EK$1)</f>
        <v>15</v>
      </c>
      <c r="BW54" s="4">
        <f>COUNTIFS($NG54:$NL$206,EL$1)</f>
        <v>12</v>
      </c>
      <c r="BX54" s="4">
        <f>COUNTIFS($NG54:$NL$206,EM$1)</f>
        <v>14</v>
      </c>
      <c r="BY54" s="4">
        <f>COUNTIFS($NG54:$NL$206,EN$1)</f>
        <v>22</v>
      </c>
      <c r="BZ54" s="4">
        <f>COUNTIFS($NG54:$NL$206,EO$1)</f>
        <v>22</v>
      </c>
      <c r="CA54" s="4">
        <f>COUNTIFS($NG54:$NL$206,EP$1)</f>
        <v>19</v>
      </c>
      <c r="CB54" s="4">
        <f>COUNTIFS($NG54:$NL$206,EQ$1)</f>
        <v>20</v>
      </c>
      <c r="CC54" s="4">
        <f>COUNTIFS($NG54:$NL$206,ER$1)</f>
        <v>10</v>
      </c>
      <c r="CD54" s="4">
        <f>COUNTIFS($NG54:$NL$206,ES$1)</f>
        <v>14</v>
      </c>
      <c r="CE54" s="4">
        <f>COUNTIFS($NG54:$NL$206,ET$1)</f>
        <v>16</v>
      </c>
      <c r="CF54" s="4">
        <f>COUNTIFS($NG54:$NL$206,EU$1)</f>
        <v>13</v>
      </c>
      <c r="CG54" s="4">
        <f>COUNTIFS($NG54:$NL$206,EV$1)</f>
        <v>23</v>
      </c>
      <c r="CH54" s="4">
        <f>COUNTIFS($NG54:$NL$206,EW$1)</f>
        <v>11</v>
      </c>
      <c r="CI54" s="4">
        <f>COUNTIFS($NG54:$NL$206,EX$1)</f>
        <v>18</v>
      </c>
      <c r="CJ54" s="4">
        <f>COUNTIFS($NG54:$NL$206,EY$1)</f>
        <v>14</v>
      </c>
      <c r="CK54" s="4">
        <f>COUNTIFS($NG54:$NL$206,EZ$1)</f>
        <v>15</v>
      </c>
      <c r="CL54" s="4">
        <f>COUNTIFS($NG54:$NL$206,FA$1)</f>
        <v>17</v>
      </c>
      <c r="CM54" s="4">
        <f>COUNTIFS($NG54:$NL$206,FB$1)</f>
        <v>12</v>
      </c>
      <c r="CN54" s="4">
        <f>COUNTIFS($NG54:$NL$206,FC$1)</f>
        <v>9</v>
      </c>
      <c r="CO54" s="4">
        <f>COUNTIFS($NG54:$NL$206,FD$1)</f>
        <v>19</v>
      </c>
      <c r="CP54" s="4">
        <f>COUNTIFS($NG54:$NL$206,FE$1)</f>
        <v>13</v>
      </c>
      <c r="CQ54" s="4">
        <f>COUNTIFS($NG54:$NL$206,FF$1)</f>
        <v>22</v>
      </c>
      <c r="CR54" s="4">
        <f>COUNTIFS($NG54:$NL$206,FG$1)</f>
        <v>18</v>
      </c>
      <c r="CS54" s="4">
        <f>COUNTIFS($NG54:$NL$206,FH$1)</f>
        <v>17</v>
      </c>
      <c r="CT54" s="4">
        <f>COUNTIFS($NG54:$NL$206,FI$1)</f>
        <v>19</v>
      </c>
      <c r="CU54" s="4">
        <f>COUNTIFS($NG54:$NL$206,FJ$1)</f>
        <v>20</v>
      </c>
      <c r="CV54" s="4">
        <f>COUNTIFS($NG54:$NL$206,FK$1)</f>
        <v>11</v>
      </c>
      <c r="CW54" s="4">
        <f>COUNTIFS($NG54:$NL$206,FL$1)</f>
        <v>12</v>
      </c>
      <c r="CX54" s="4">
        <f>COUNTIFS($NG54:$NL$206,FM$1)</f>
        <v>16</v>
      </c>
      <c r="CY54" s="4">
        <f>COUNTIFS($NG54:$NL$206,FN$1)</f>
        <v>16</v>
      </c>
      <c r="CZ54" s="4">
        <f>COUNTIFS($NG54:$NL$206,FO$1)</f>
        <v>10</v>
      </c>
      <c r="DA54" s="4">
        <f>COUNTIFS($NG54:$NL$206,FP$1)</f>
        <v>12</v>
      </c>
      <c r="DB54" s="4">
        <f>COUNTIFS($NG54:$NL$206,FQ$1)</f>
        <v>14</v>
      </c>
      <c r="DC54" s="4">
        <f>COUNTIFS($NG54:$NL$206,FR$1)</f>
        <v>14</v>
      </c>
      <c r="DD54" s="4">
        <f>COUNTIFS($NG54:$NL$206,FS$1)</f>
        <v>11</v>
      </c>
      <c r="DE54" s="4">
        <f>COUNTIFS($NG54:$NL$206,FT$1)</f>
        <v>16</v>
      </c>
      <c r="DF54" s="4">
        <f>COUNTIFS($NG54:$NL$206,FU$1)</f>
        <v>16</v>
      </c>
      <c r="DG54" s="4">
        <f>COUNTIFS($NG54:$NL$206,FV$1)</f>
        <v>16</v>
      </c>
      <c r="DH54" s="4">
        <f>COUNTIFS($NG54:$NL$206,FW$1)</f>
        <v>18</v>
      </c>
      <c r="DI54" s="4">
        <f>COUNTIFS($NG54:$NL$206,FX$1)</f>
        <v>16</v>
      </c>
      <c r="DJ54" s="4">
        <f>COUNTIFS($NG54:$NL$206,FY$1)</f>
        <v>17</v>
      </c>
      <c r="DK54" s="4">
        <f>COUNTIFS($NG54:$NL$206,FZ$1)</f>
        <v>7</v>
      </c>
      <c r="DL54" s="4">
        <f>COUNTIFS($NG54:$NL$206,GA$1)</f>
        <v>14</v>
      </c>
      <c r="DM54" s="4">
        <f>COUNTIFS($NG54:$NL$206,GB$1)</f>
        <v>10</v>
      </c>
      <c r="DN54" s="4">
        <f>COUNTIFS($NG54:$NL$206,GC$1)</f>
        <v>21</v>
      </c>
      <c r="DO54" s="4">
        <f>COUNTIFS($NG54:$NL$206,GD$1)</f>
        <v>9</v>
      </c>
      <c r="DP54" s="4">
        <f>COUNTIFS($NG54:$NL$206,GE$1)</f>
        <v>20</v>
      </c>
      <c r="DQ54" s="4">
        <f>COUNTIFS($NG54:$NL$206,GF$1)</f>
        <v>13</v>
      </c>
      <c r="DR54" s="4">
        <f>COUNTIFS($NG54:$NL$206,GG$1)</f>
        <v>11</v>
      </c>
      <c r="DS54" s="4">
        <f>COUNTIFS($NG54:$NL$206,GH$1)</f>
        <v>20</v>
      </c>
      <c r="DT54" s="4">
        <f>COUNTIFS($NG54:$NL$206,GI$1)</f>
        <v>12</v>
      </c>
      <c r="DU54" s="4">
        <f>COUNTIFS($NG54:$NL$206,GJ$1)</f>
        <v>17</v>
      </c>
      <c r="DV54" s="4">
        <f>COUNTIFS($NG54:$NL$206,GK$1)</f>
        <v>19</v>
      </c>
      <c r="DW54" s="4">
        <f>COUNTIFS($NG54:$NL$206,GL$1)</f>
        <v>22</v>
      </c>
      <c r="DZ54" s="4">
        <f t="shared" si="550"/>
        <v>41</v>
      </c>
      <c r="EA54" s="4">
        <f t="shared" si="551"/>
        <v>27</v>
      </c>
      <c r="EB54" s="4">
        <f t="shared" si="552"/>
        <v>9</v>
      </c>
      <c r="EC54" s="4">
        <f t="shared" si="553"/>
        <v>5</v>
      </c>
      <c r="ED54" s="4">
        <f t="shared" si="554"/>
        <v>0</v>
      </c>
      <c r="EF54" s="4">
        <f t="shared" ref="EF54:GL54" si="783">COUNTIFS($NG54:$NL63,EF$1)</f>
        <v>1</v>
      </c>
      <c r="EG54" s="4">
        <f t="shared" si="783"/>
        <v>0</v>
      </c>
      <c r="EH54" s="4">
        <f t="shared" si="783"/>
        <v>1</v>
      </c>
      <c r="EI54" s="4">
        <f t="shared" si="783"/>
        <v>1</v>
      </c>
      <c r="EJ54" s="4">
        <f t="shared" si="783"/>
        <v>1</v>
      </c>
      <c r="EK54" s="4">
        <f t="shared" si="783"/>
        <v>1</v>
      </c>
      <c r="EL54" s="4">
        <f t="shared" si="783"/>
        <v>0</v>
      </c>
      <c r="EM54" s="4">
        <f t="shared" si="783"/>
        <v>1</v>
      </c>
      <c r="EN54" s="4">
        <f t="shared" si="783"/>
        <v>1</v>
      </c>
      <c r="EO54" s="4">
        <f t="shared" si="783"/>
        <v>0</v>
      </c>
      <c r="EP54" s="4">
        <f t="shared" si="783"/>
        <v>0</v>
      </c>
      <c r="EQ54" s="4">
        <f t="shared" si="783"/>
        <v>0</v>
      </c>
      <c r="ER54" s="4">
        <f t="shared" si="783"/>
        <v>0</v>
      </c>
      <c r="ES54" s="4">
        <f t="shared" si="783"/>
        <v>1</v>
      </c>
      <c r="ET54" s="4">
        <f t="shared" si="783"/>
        <v>2</v>
      </c>
      <c r="EU54" s="4">
        <f t="shared" si="783"/>
        <v>1</v>
      </c>
      <c r="EV54" s="4">
        <f t="shared" si="783"/>
        <v>2</v>
      </c>
      <c r="EW54" s="4">
        <f t="shared" si="783"/>
        <v>0</v>
      </c>
      <c r="EX54" s="4">
        <f t="shared" si="783"/>
        <v>0</v>
      </c>
      <c r="EY54" s="4">
        <f t="shared" si="783"/>
        <v>1</v>
      </c>
      <c r="EZ54" s="4">
        <f t="shared" si="783"/>
        <v>1</v>
      </c>
      <c r="FA54" s="4">
        <f t="shared" si="783"/>
        <v>0</v>
      </c>
      <c r="FB54" s="4">
        <f t="shared" si="783"/>
        <v>1</v>
      </c>
      <c r="FC54" s="4">
        <f t="shared" si="783"/>
        <v>1</v>
      </c>
      <c r="FD54" s="4">
        <f t="shared" si="783"/>
        <v>2</v>
      </c>
      <c r="FE54" s="4">
        <f t="shared" si="783"/>
        <v>0</v>
      </c>
      <c r="FF54" s="4">
        <f t="shared" si="783"/>
        <v>3</v>
      </c>
      <c r="FG54" s="4">
        <f t="shared" si="783"/>
        <v>1</v>
      </c>
      <c r="FH54" s="4">
        <f t="shared" si="783"/>
        <v>0</v>
      </c>
      <c r="FI54" s="4">
        <f t="shared" si="783"/>
        <v>1</v>
      </c>
      <c r="FJ54" s="4">
        <f t="shared" si="783"/>
        <v>2</v>
      </c>
      <c r="FK54" s="4">
        <f t="shared" si="783"/>
        <v>3</v>
      </c>
      <c r="FL54" s="4">
        <f t="shared" si="783"/>
        <v>1</v>
      </c>
      <c r="FM54" s="4">
        <f t="shared" si="783"/>
        <v>1</v>
      </c>
      <c r="FN54" s="4">
        <f t="shared" si="783"/>
        <v>0</v>
      </c>
      <c r="FO54" s="4">
        <f t="shared" si="783"/>
        <v>1</v>
      </c>
      <c r="FP54" s="4">
        <f t="shared" si="783"/>
        <v>0</v>
      </c>
      <c r="FQ54" s="4">
        <f t="shared" si="783"/>
        <v>1</v>
      </c>
      <c r="FR54" s="4">
        <f t="shared" si="783"/>
        <v>1</v>
      </c>
      <c r="FS54" s="4">
        <f t="shared" si="783"/>
        <v>0</v>
      </c>
      <c r="FT54" s="4">
        <f t="shared" si="783"/>
        <v>1</v>
      </c>
      <c r="FU54" s="4">
        <f t="shared" si="783"/>
        <v>3</v>
      </c>
      <c r="FV54" s="4">
        <f t="shared" si="783"/>
        <v>0</v>
      </c>
      <c r="FW54" s="4">
        <f t="shared" si="783"/>
        <v>0</v>
      </c>
      <c r="FX54" s="4">
        <f t="shared" si="783"/>
        <v>3</v>
      </c>
      <c r="FY54" s="4">
        <f t="shared" si="783"/>
        <v>2</v>
      </c>
      <c r="FZ54" s="4">
        <f t="shared" si="783"/>
        <v>1</v>
      </c>
      <c r="GA54" s="4">
        <f t="shared" si="783"/>
        <v>2</v>
      </c>
      <c r="GB54" s="4">
        <f t="shared" si="783"/>
        <v>0</v>
      </c>
      <c r="GC54" s="4">
        <f t="shared" si="783"/>
        <v>2</v>
      </c>
      <c r="GD54" s="4">
        <f t="shared" si="783"/>
        <v>1</v>
      </c>
      <c r="GE54" s="4">
        <f t="shared" si="783"/>
        <v>2</v>
      </c>
      <c r="GF54" s="4">
        <f t="shared" si="783"/>
        <v>1</v>
      </c>
      <c r="GG54" s="4">
        <f t="shared" si="783"/>
        <v>2</v>
      </c>
      <c r="GH54" s="4">
        <f t="shared" si="783"/>
        <v>1</v>
      </c>
      <c r="GI54" s="4">
        <f t="shared" si="783"/>
        <v>1</v>
      </c>
      <c r="GJ54" s="4">
        <f t="shared" si="783"/>
        <v>0</v>
      </c>
      <c r="GK54" s="4">
        <f t="shared" si="783"/>
        <v>3</v>
      </c>
      <c r="GL54" s="4">
        <f t="shared" si="783"/>
        <v>1</v>
      </c>
      <c r="GM54">
        <f t="shared" si="556"/>
        <v>60</v>
      </c>
      <c r="GO54">
        <f t="shared" si="326"/>
        <v>0</v>
      </c>
      <c r="GP54">
        <f t="shared" si="508"/>
        <v>0</v>
      </c>
      <c r="GQ54">
        <f t="shared" si="712"/>
        <v>0</v>
      </c>
      <c r="GR54">
        <f t="shared" si="510"/>
        <v>0</v>
      </c>
      <c r="GS54">
        <f t="shared" si="511"/>
        <v>0</v>
      </c>
      <c r="GT54">
        <f t="shared" si="512"/>
        <v>0</v>
      </c>
      <c r="GU54">
        <f t="shared" si="513"/>
        <v>0</v>
      </c>
      <c r="GV54" s="1">
        <f t="shared" si="329"/>
        <v>3</v>
      </c>
      <c r="GW54">
        <f t="shared" si="330"/>
        <v>0</v>
      </c>
      <c r="GX54">
        <f t="shared" si="181"/>
        <v>0</v>
      </c>
      <c r="GY54">
        <f t="shared" si="182"/>
        <v>0</v>
      </c>
      <c r="GZ54">
        <f t="shared" si="183"/>
        <v>0</v>
      </c>
      <c r="HA54">
        <f t="shared" si="184"/>
        <v>0</v>
      </c>
      <c r="HB54">
        <f t="shared" si="185"/>
        <v>0</v>
      </c>
      <c r="HC54">
        <f t="shared" si="186"/>
        <v>0</v>
      </c>
      <c r="HD54">
        <f t="shared" si="187"/>
        <v>0</v>
      </c>
      <c r="HE54">
        <f t="shared" si="188"/>
        <v>0</v>
      </c>
      <c r="HF54">
        <f t="shared" si="189"/>
        <v>0</v>
      </c>
      <c r="HG54">
        <f t="shared" si="190"/>
        <v>0</v>
      </c>
      <c r="HH54">
        <f t="shared" si="191"/>
        <v>0</v>
      </c>
      <c r="HI54">
        <f t="shared" si="192"/>
        <v>0</v>
      </c>
      <c r="HJ54">
        <f t="shared" si="193"/>
        <v>0</v>
      </c>
      <c r="HK54">
        <f t="shared" si="194"/>
        <v>0</v>
      </c>
      <c r="HL54">
        <f t="shared" si="195"/>
        <v>0</v>
      </c>
      <c r="HM54">
        <f t="shared" si="196"/>
        <v>0</v>
      </c>
      <c r="HN54">
        <f t="shared" si="197"/>
        <v>0</v>
      </c>
      <c r="HO54">
        <f t="shared" si="198"/>
        <v>0</v>
      </c>
      <c r="HP54">
        <f t="shared" si="199"/>
        <v>0</v>
      </c>
      <c r="HQ54">
        <f t="shared" si="200"/>
        <v>0</v>
      </c>
      <c r="HR54">
        <f t="shared" si="201"/>
        <v>1</v>
      </c>
      <c r="HS54">
        <f t="shared" si="202"/>
        <v>0</v>
      </c>
      <c r="HT54">
        <f t="shared" si="668"/>
        <v>0</v>
      </c>
      <c r="HU54">
        <f t="shared" si="204"/>
        <v>0</v>
      </c>
      <c r="HV54">
        <f t="shared" si="205"/>
        <v>0</v>
      </c>
      <c r="HW54">
        <f t="shared" si="206"/>
        <v>0</v>
      </c>
      <c r="HX54">
        <f t="shared" si="207"/>
        <v>0</v>
      </c>
      <c r="HY54">
        <f t="shared" si="208"/>
        <v>0</v>
      </c>
      <c r="HZ54">
        <f t="shared" si="209"/>
        <v>0</v>
      </c>
      <c r="IA54">
        <f t="shared" si="210"/>
        <v>0</v>
      </c>
      <c r="IB54">
        <f t="shared" si="211"/>
        <v>0</v>
      </c>
      <c r="IC54">
        <f t="shared" si="212"/>
        <v>0</v>
      </c>
      <c r="ID54">
        <f t="shared" si="213"/>
        <v>0</v>
      </c>
      <c r="IE54">
        <f t="shared" si="214"/>
        <v>0</v>
      </c>
      <c r="IF54">
        <f t="shared" si="215"/>
        <v>0</v>
      </c>
      <c r="IG54">
        <f t="shared" si="216"/>
        <v>0</v>
      </c>
      <c r="IH54">
        <f t="shared" si="217"/>
        <v>0</v>
      </c>
      <c r="II54">
        <f t="shared" si="218"/>
        <v>0</v>
      </c>
      <c r="IJ54">
        <f t="shared" si="219"/>
        <v>0</v>
      </c>
      <c r="IK54">
        <f t="shared" si="220"/>
        <v>0</v>
      </c>
      <c r="IL54">
        <f t="shared" si="221"/>
        <v>0</v>
      </c>
      <c r="IM54">
        <f t="shared" si="222"/>
        <v>0</v>
      </c>
      <c r="IN54">
        <f t="shared" si="223"/>
        <v>0</v>
      </c>
      <c r="IO54">
        <f t="shared" si="224"/>
        <v>0</v>
      </c>
      <c r="IP54">
        <f t="shared" si="225"/>
        <v>0</v>
      </c>
      <c r="IQ54">
        <f t="shared" si="669"/>
        <v>0</v>
      </c>
      <c r="IR54">
        <f t="shared" si="227"/>
        <v>0</v>
      </c>
      <c r="IS54">
        <f t="shared" si="228"/>
        <v>0</v>
      </c>
      <c r="IT54">
        <f t="shared" si="229"/>
        <v>0</v>
      </c>
      <c r="IU54">
        <f t="shared" si="230"/>
        <v>0</v>
      </c>
      <c r="IV54">
        <f t="shared" si="231"/>
        <v>0</v>
      </c>
      <c r="IW54">
        <f t="shared" si="232"/>
        <v>0</v>
      </c>
      <c r="IX54">
        <f t="shared" si="233"/>
        <v>0</v>
      </c>
      <c r="IY54">
        <f t="shared" si="234"/>
        <v>0</v>
      </c>
      <c r="IZ54">
        <f t="shared" si="235"/>
        <v>0</v>
      </c>
      <c r="JA54">
        <f t="shared" si="236"/>
        <v>0</v>
      </c>
      <c r="JB54">
        <f t="shared" si="331"/>
        <v>0</v>
      </c>
      <c r="JC54">
        <f t="shared" si="332"/>
        <v>0</v>
      </c>
      <c r="JF54">
        <f t="shared" si="333"/>
        <v>0</v>
      </c>
      <c r="JG54">
        <f t="shared" si="334"/>
        <v>0</v>
      </c>
      <c r="JH54">
        <f t="shared" si="335"/>
        <v>0</v>
      </c>
      <c r="JI54">
        <f t="shared" si="336"/>
        <v>1</v>
      </c>
      <c r="JJ54">
        <f t="shared" si="337"/>
        <v>0</v>
      </c>
      <c r="JK54">
        <f t="shared" si="338"/>
        <v>1</v>
      </c>
      <c r="JL54">
        <f t="shared" si="339"/>
        <v>0</v>
      </c>
      <c r="JM54">
        <f t="shared" si="340"/>
        <v>0</v>
      </c>
      <c r="JN54">
        <f t="shared" si="341"/>
        <v>0</v>
      </c>
      <c r="JO54">
        <f t="shared" si="342"/>
        <v>0</v>
      </c>
      <c r="JP54">
        <f t="shared" si="343"/>
        <v>0</v>
      </c>
      <c r="JQ54">
        <f t="shared" si="344"/>
        <v>0</v>
      </c>
      <c r="JR54">
        <f t="shared" si="345"/>
        <v>0</v>
      </c>
      <c r="JS54">
        <f t="shared" si="346"/>
        <v>0</v>
      </c>
      <c r="JT54">
        <f t="shared" si="347"/>
        <v>0</v>
      </c>
      <c r="JU54">
        <f t="shared" si="348"/>
        <v>0</v>
      </c>
      <c r="JV54">
        <f t="shared" si="349"/>
        <v>0</v>
      </c>
      <c r="JW54">
        <f t="shared" si="350"/>
        <v>0</v>
      </c>
      <c r="JX54">
        <f t="shared" si="351"/>
        <v>0</v>
      </c>
      <c r="JY54">
        <f t="shared" si="352"/>
        <v>0</v>
      </c>
      <c r="JZ54">
        <f t="shared" si="353"/>
        <v>0</v>
      </c>
      <c r="KA54">
        <f t="shared" si="354"/>
        <v>0</v>
      </c>
      <c r="KB54">
        <f t="shared" si="355"/>
        <v>0</v>
      </c>
      <c r="KC54">
        <f t="shared" si="356"/>
        <v>0</v>
      </c>
      <c r="KD54">
        <f t="shared" si="357"/>
        <v>0</v>
      </c>
      <c r="KE54">
        <f t="shared" si="358"/>
        <v>0</v>
      </c>
      <c r="KF54">
        <f t="shared" si="359"/>
        <v>0</v>
      </c>
      <c r="KG54">
        <f t="shared" si="360"/>
        <v>0</v>
      </c>
      <c r="KH54">
        <f t="shared" si="361"/>
        <v>0</v>
      </c>
      <c r="KI54">
        <f t="shared" si="362"/>
        <v>0</v>
      </c>
      <c r="KJ54">
        <f t="shared" si="363"/>
        <v>0</v>
      </c>
      <c r="KK54">
        <f t="shared" si="364"/>
        <v>0</v>
      </c>
      <c r="KL54">
        <f t="shared" si="365"/>
        <v>0</v>
      </c>
      <c r="KM54">
        <f t="shared" si="366"/>
        <v>1</v>
      </c>
      <c r="KN54">
        <f t="shared" si="367"/>
        <v>0</v>
      </c>
      <c r="KO54">
        <f t="shared" si="368"/>
        <v>0</v>
      </c>
      <c r="KP54">
        <f t="shared" si="369"/>
        <v>0</v>
      </c>
      <c r="KQ54">
        <f t="shared" si="370"/>
        <v>0</v>
      </c>
      <c r="KR54">
        <f t="shared" si="371"/>
        <v>0</v>
      </c>
      <c r="KS54">
        <f t="shared" si="372"/>
        <v>0</v>
      </c>
      <c r="KT54">
        <f t="shared" si="373"/>
        <v>0</v>
      </c>
      <c r="KU54">
        <f t="shared" si="374"/>
        <v>0</v>
      </c>
      <c r="KV54">
        <f t="shared" si="375"/>
        <v>0</v>
      </c>
      <c r="KW54">
        <f t="shared" si="376"/>
        <v>0</v>
      </c>
      <c r="KX54">
        <f t="shared" si="377"/>
        <v>0</v>
      </c>
      <c r="KY54">
        <f t="shared" si="378"/>
        <v>0</v>
      </c>
      <c r="KZ54">
        <f t="shared" si="379"/>
        <v>0</v>
      </c>
      <c r="LA54">
        <f t="shared" si="380"/>
        <v>0</v>
      </c>
      <c r="LB54">
        <f t="shared" si="381"/>
        <v>0</v>
      </c>
      <c r="LC54">
        <f t="shared" si="382"/>
        <v>0</v>
      </c>
      <c r="LD54">
        <f t="shared" si="383"/>
        <v>0</v>
      </c>
      <c r="LE54">
        <f t="shared" si="384"/>
        <v>0</v>
      </c>
      <c r="LF54">
        <f t="shared" si="385"/>
        <v>0</v>
      </c>
      <c r="LG54">
        <f t="shared" si="386"/>
        <v>0</v>
      </c>
      <c r="LH54">
        <f t="shared" si="387"/>
        <v>0</v>
      </c>
      <c r="LI54">
        <f t="shared" si="388"/>
        <v>0</v>
      </c>
      <c r="LJ54">
        <f t="shared" si="389"/>
        <v>0</v>
      </c>
      <c r="LK54">
        <f t="shared" si="390"/>
        <v>0</v>
      </c>
      <c r="LL54">
        <f t="shared" si="391"/>
        <v>1</v>
      </c>
      <c r="LN54">
        <f t="shared" si="392"/>
        <v>4</v>
      </c>
      <c r="LQ54">
        <f t="shared" ref="LQ54:LR54" si="784">COUNTIFS($NG55:$NL64,NG64)</f>
        <v>2</v>
      </c>
      <c r="LR54">
        <f t="shared" si="784"/>
        <v>1</v>
      </c>
      <c r="LS54">
        <f t="shared" si="466"/>
        <v>1</v>
      </c>
      <c r="LT54">
        <f t="shared" si="467"/>
        <v>3</v>
      </c>
      <c r="LU54">
        <f t="shared" si="692"/>
        <v>3</v>
      </c>
      <c r="LV54">
        <f t="shared" si="394"/>
        <v>2</v>
      </c>
      <c r="LX54" s="5">
        <f t="shared" ref="LX54:MC54" si="785">COUNTIFS($NG54:$NL63,NG64)</f>
        <v>1</v>
      </c>
      <c r="LY54" s="5">
        <f t="shared" si="785"/>
        <v>0</v>
      </c>
      <c r="LZ54" s="5">
        <f t="shared" si="785"/>
        <v>1</v>
      </c>
      <c r="MA54" s="5">
        <f t="shared" si="785"/>
        <v>2</v>
      </c>
      <c r="MB54" s="5">
        <f t="shared" si="785"/>
        <v>2</v>
      </c>
      <c r="MC54" s="5">
        <f t="shared" si="785"/>
        <v>2</v>
      </c>
      <c r="MD54" s="5"/>
      <c r="ME54" s="5">
        <f t="shared" si="395"/>
        <v>0</v>
      </c>
      <c r="MF54" s="5">
        <f t="shared" si="396"/>
        <v>0</v>
      </c>
      <c r="MG54" s="5">
        <f t="shared" si="469"/>
        <v>1</v>
      </c>
      <c r="MH54" s="5">
        <f t="shared" si="470"/>
        <v>0</v>
      </c>
      <c r="MI54" s="5">
        <f t="shared" si="397"/>
        <v>0</v>
      </c>
      <c r="MJ54" s="5">
        <f t="shared" si="398"/>
        <v>1</v>
      </c>
      <c r="MK54" s="5"/>
      <c r="ML54" s="20">
        <f t="shared" si="471"/>
        <v>2</v>
      </c>
      <c r="MN54" s="4">
        <f t="shared" si="499"/>
        <v>0</v>
      </c>
      <c r="MO54" s="4">
        <f t="shared" si="500"/>
        <v>0</v>
      </c>
      <c r="MP54" s="4">
        <f t="shared" si="501"/>
        <v>1</v>
      </c>
      <c r="MQ54" s="4">
        <f t="shared" si="502"/>
        <v>0</v>
      </c>
      <c r="MR54" s="4">
        <f t="shared" si="503"/>
        <v>0</v>
      </c>
      <c r="MS54" s="4">
        <f t="shared" si="504"/>
        <v>2</v>
      </c>
      <c r="MU54">
        <f t="shared" si="683"/>
        <v>0</v>
      </c>
      <c r="MV54">
        <f t="shared" si="684"/>
        <v>1</v>
      </c>
      <c r="MW54">
        <f t="shared" si="672"/>
        <v>1</v>
      </c>
      <c r="MX54">
        <f t="shared" si="685"/>
        <v>0</v>
      </c>
      <c r="MY54">
        <f t="shared" si="686"/>
        <v>0</v>
      </c>
      <c r="MZ54">
        <f t="shared" si="687"/>
        <v>0</v>
      </c>
      <c r="NA54">
        <f t="shared" si="402"/>
        <v>1</v>
      </c>
      <c r="NB54">
        <f t="shared" si="403"/>
        <v>2</v>
      </c>
      <c r="NC54">
        <f t="shared" si="404"/>
        <v>1</v>
      </c>
      <c r="ND54">
        <f t="shared" si="405"/>
        <v>54</v>
      </c>
      <c r="NE54">
        <f>COUNTIFS(RN$2:RN$206,ND54)</f>
        <v>0</v>
      </c>
      <c r="NG54" s="2">
        <v>4</v>
      </c>
      <c r="NH54" s="2">
        <v>6</v>
      </c>
      <c r="NI54" s="2">
        <v>34</v>
      </c>
      <c r="NJ54" s="2">
        <v>38</v>
      </c>
      <c r="NK54" s="4">
        <v>52</v>
      </c>
      <c r="NL54" s="4">
        <v>59</v>
      </c>
      <c r="NM54" s="4"/>
      <c r="NN54" s="1">
        <f t="shared" si="406"/>
        <v>1</v>
      </c>
      <c r="NO54" s="1">
        <f t="shared" si="407"/>
        <v>1</v>
      </c>
      <c r="NP54" s="30">
        <f t="shared" si="408"/>
        <v>2</v>
      </c>
      <c r="NQ54" s="4"/>
      <c r="NR54" s="1">
        <f t="shared" si="409"/>
        <v>2</v>
      </c>
      <c r="NS54" s="1">
        <f t="shared" si="410"/>
        <v>28</v>
      </c>
      <c r="NT54" s="1">
        <f t="shared" si="411"/>
        <v>4</v>
      </c>
      <c r="NU54" s="1">
        <f t="shared" si="412"/>
        <v>14</v>
      </c>
      <c r="NV54" s="1">
        <f t="shared" si="413"/>
        <v>7</v>
      </c>
      <c r="NW54" s="1"/>
      <c r="NX54" s="1">
        <f t="shared" si="414"/>
        <v>5</v>
      </c>
      <c r="NY54" s="1"/>
      <c r="NZ54" s="1">
        <f t="shared" si="415"/>
        <v>1</v>
      </c>
      <c r="OA54" s="1">
        <f t="shared" si="255"/>
        <v>1</v>
      </c>
      <c r="OB54" s="1">
        <f t="shared" si="256"/>
        <v>4</v>
      </c>
      <c r="OC54" s="1">
        <f t="shared" si="257"/>
        <v>4</v>
      </c>
      <c r="OD54" s="1">
        <f t="shared" si="258"/>
        <v>6</v>
      </c>
      <c r="OE54" s="1">
        <f t="shared" si="259"/>
        <v>6</v>
      </c>
      <c r="OF54" s="1"/>
      <c r="OG54" s="32">
        <f t="shared" si="631"/>
        <v>3</v>
      </c>
      <c r="OH54" s="1"/>
      <c r="OI54" s="1">
        <f t="shared" si="474"/>
        <v>0</v>
      </c>
      <c r="OJ54" s="1">
        <f t="shared" si="417"/>
        <v>0</v>
      </c>
      <c r="OK54" s="1">
        <f t="shared" si="418"/>
        <v>0</v>
      </c>
      <c r="OL54" s="1">
        <f t="shared" si="419"/>
        <v>10</v>
      </c>
      <c r="OM54" s="1">
        <f t="shared" si="420"/>
        <v>2</v>
      </c>
      <c r="ON54" s="1">
        <f t="shared" si="421"/>
        <v>0</v>
      </c>
      <c r="OO54" s="1"/>
      <c r="OP54" s="1">
        <f t="shared" si="621"/>
        <v>4</v>
      </c>
      <c r="OQ54" s="1">
        <f t="shared" si="622"/>
        <v>2</v>
      </c>
      <c r="OR54" s="1">
        <f t="shared" si="623"/>
        <v>2</v>
      </c>
      <c r="OS54" s="1">
        <f t="shared" si="624"/>
        <v>2</v>
      </c>
      <c r="OT54" s="1">
        <f t="shared" si="625"/>
        <v>0</v>
      </c>
      <c r="OU54" s="1">
        <f t="shared" si="426"/>
        <v>0</v>
      </c>
      <c r="OV54" s="19">
        <f t="shared" si="673"/>
        <v>3</v>
      </c>
      <c r="OW54" s="1"/>
      <c r="OX54" s="19">
        <f t="shared" si="636"/>
        <v>2</v>
      </c>
      <c r="OY54" s="1">
        <f t="shared" si="637"/>
        <v>2</v>
      </c>
      <c r="OZ54" s="1"/>
      <c r="PA54" s="1">
        <f>6-COUNTIFS(OI54:ON54,"=0")</f>
        <v>2</v>
      </c>
      <c r="PB54" s="1"/>
      <c r="PC54" s="1"/>
      <c r="PD54" s="19">
        <f t="shared" si="675"/>
        <v>2</v>
      </c>
      <c r="PE54" s="1"/>
      <c r="PF54" s="24">
        <f t="shared" si="676"/>
        <v>0</v>
      </c>
      <c r="PH54" s="4"/>
      <c r="PI54" s="1">
        <f t="shared" si="476"/>
        <v>0</v>
      </c>
      <c r="PJ54" s="19">
        <f t="shared" si="265"/>
        <v>0</v>
      </c>
      <c r="PK54" s="1">
        <f t="shared" si="429"/>
        <v>0</v>
      </c>
      <c r="PL54" s="19">
        <f t="shared" si="266"/>
        <v>0</v>
      </c>
      <c r="PM54" s="1">
        <f t="shared" si="477"/>
        <v>0</v>
      </c>
      <c r="PN54" s="19">
        <f t="shared" si="267"/>
        <v>0</v>
      </c>
      <c r="PO54" s="1">
        <f t="shared" si="430"/>
        <v>10</v>
      </c>
      <c r="PP54" s="19">
        <f t="shared" si="268"/>
        <v>1</v>
      </c>
      <c r="PQ54" s="1">
        <f t="shared" si="431"/>
        <v>2</v>
      </c>
      <c r="PR54" s="19">
        <f t="shared" si="269"/>
        <v>2</v>
      </c>
      <c r="PS54" s="1">
        <f t="shared" si="432"/>
        <v>0</v>
      </c>
      <c r="PT54" s="19">
        <f t="shared" si="270"/>
        <v>0</v>
      </c>
      <c r="PV54" s="1">
        <f t="shared" si="271"/>
        <v>100</v>
      </c>
      <c r="PW54" s="1">
        <f t="shared" si="272"/>
        <v>100</v>
      </c>
      <c r="PX54" s="1">
        <f t="shared" si="273"/>
        <v>100</v>
      </c>
      <c r="PY54" s="1">
        <f t="shared" si="274"/>
        <v>100</v>
      </c>
      <c r="PZ54" s="1">
        <f t="shared" si="275"/>
        <v>100</v>
      </c>
      <c r="QA54" s="1">
        <f t="shared" si="276"/>
        <v>100</v>
      </c>
      <c r="QB54" s="1"/>
      <c r="QC54" s="1">
        <f t="shared" si="277"/>
        <v>100</v>
      </c>
      <c r="QD54" s="1">
        <f t="shared" si="278"/>
        <v>100</v>
      </c>
      <c r="QE54" s="1">
        <f t="shared" si="279"/>
        <v>100</v>
      </c>
      <c r="QF54" s="1">
        <f t="shared" si="280"/>
        <v>100</v>
      </c>
      <c r="QG54" s="1">
        <f t="shared" si="281"/>
        <v>100</v>
      </c>
      <c r="QH54" s="1">
        <f t="shared" si="282"/>
        <v>100</v>
      </c>
      <c r="QI54" s="1"/>
      <c r="QJ54" s="1">
        <f t="shared" si="283"/>
        <v>100</v>
      </c>
      <c r="QK54" s="1">
        <f t="shared" si="284"/>
        <v>100</v>
      </c>
      <c r="QL54" s="1">
        <f t="shared" si="285"/>
        <v>100</v>
      </c>
      <c r="QM54" s="1">
        <f t="shared" si="286"/>
        <v>100</v>
      </c>
      <c r="QN54" s="1">
        <f t="shared" si="287"/>
        <v>100</v>
      </c>
      <c r="QO54" s="1">
        <f t="shared" si="288"/>
        <v>100</v>
      </c>
      <c r="QP54" s="1"/>
      <c r="QQ54" s="1">
        <f t="shared" si="289"/>
        <v>100</v>
      </c>
      <c r="QR54" s="1">
        <f t="shared" si="290"/>
        <v>100</v>
      </c>
      <c r="QS54" s="1">
        <f t="shared" si="291"/>
        <v>10</v>
      </c>
      <c r="QT54" s="1">
        <f t="shared" si="292"/>
        <v>100</v>
      </c>
      <c r="QU54" s="1">
        <f t="shared" si="293"/>
        <v>100</v>
      </c>
      <c r="QV54" s="1">
        <f t="shared" si="294"/>
        <v>100</v>
      </c>
      <c r="QW54" s="1"/>
      <c r="QX54" s="1">
        <f t="shared" si="295"/>
        <v>100</v>
      </c>
      <c r="QY54" s="1">
        <f t="shared" si="296"/>
        <v>100</v>
      </c>
      <c r="QZ54" s="1">
        <f t="shared" si="297"/>
        <v>100</v>
      </c>
      <c r="RA54" s="1">
        <f t="shared" si="298"/>
        <v>100</v>
      </c>
      <c r="RB54" s="1">
        <f t="shared" si="299"/>
        <v>2</v>
      </c>
      <c r="RC54" s="1">
        <f t="shared" si="300"/>
        <v>10</v>
      </c>
      <c r="RD54" s="1"/>
      <c r="RE54" s="1">
        <f t="shared" si="301"/>
        <v>100</v>
      </c>
      <c r="RF54" s="1">
        <f t="shared" si="302"/>
        <v>100</v>
      </c>
      <c r="RG54" s="1">
        <f t="shared" si="303"/>
        <v>100</v>
      </c>
      <c r="RH54" s="1">
        <f t="shared" si="304"/>
        <v>100</v>
      </c>
      <c r="RI54" s="1">
        <f t="shared" si="305"/>
        <v>100</v>
      </c>
      <c r="RJ54" s="1">
        <f t="shared" si="306"/>
        <v>100</v>
      </c>
      <c r="RK54" s="4"/>
      <c r="RL54">
        <f>SUM(IF(FREQUENCY(NG55:NL63,NG55:NL63)&gt;0,1))</f>
        <v>36</v>
      </c>
      <c r="RM54">
        <f t="shared" si="677"/>
        <v>20</v>
      </c>
      <c r="RN54">
        <f t="shared" si="659"/>
        <v>18</v>
      </c>
      <c r="RO54" t="str">
        <f t="shared" ref="RO54:TU54" si="786">IF(COUNTIFS($NG54:$NL63,RO$1),"x",RO$1)</f>
        <v>x</v>
      </c>
      <c r="RP54">
        <f t="shared" si="786"/>
        <v>2</v>
      </c>
      <c r="RQ54" t="str">
        <f t="shared" si="786"/>
        <v>x</v>
      </c>
      <c r="RR54" t="str">
        <f t="shared" si="786"/>
        <v>x</v>
      </c>
      <c r="RS54" t="str">
        <f t="shared" si="786"/>
        <v>x</v>
      </c>
      <c r="RT54" t="str">
        <f t="shared" si="786"/>
        <v>x</v>
      </c>
      <c r="RU54">
        <f t="shared" si="786"/>
        <v>7</v>
      </c>
      <c r="RV54" t="str">
        <f t="shared" si="786"/>
        <v>x</v>
      </c>
      <c r="RW54" t="str">
        <f t="shared" si="786"/>
        <v>x</v>
      </c>
      <c r="RX54">
        <f t="shared" si="786"/>
        <v>10</v>
      </c>
      <c r="RY54">
        <f t="shared" si="786"/>
        <v>11</v>
      </c>
      <c r="RZ54">
        <f t="shared" si="786"/>
        <v>12</v>
      </c>
      <c r="SA54">
        <f t="shared" si="786"/>
        <v>13</v>
      </c>
      <c r="SB54" t="str">
        <f t="shared" si="786"/>
        <v>x</v>
      </c>
      <c r="SC54" t="str">
        <f t="shared" si="786"/>
        <v>x</v>
      </c>
      <c r="SD54" t="str">
        <f t="shared" si="786"/>
        <v>x</v>
      </c>
      <c r="SE54" t="str">
        <f t="shared" si="786"/>
        <v>x</v>
      </c>
      <c r="SF54">
        <f t="shared" si="786"/>
        <v>18</v>
      </c>
      <c r="SG54">
        <f t="shared" si="786"/>
        <v>19</v>
      </c>
      <c r="SH54" t="str">
        <f t="shared" si="786"/>
        <v>x</v>
      </c>
      <c r="SI54" t="str">
        <f t="shared" si="786"/>
        <v>x</v>
      </c>
      <c r="SJ54">
        <f t="shared" si="786"/>
        <v>22</v>
      </c>
      <c r="SK54" t="str">
        <f t="shared" si="786"/>
        <v>x</v>
      </c>
      <c r="SL54" t="str">
        <f t="shared" si="786"/>
        <v>x</v>
      </c>
      <c r="SM54" t="str">
        <f t="shared" si="786"/>
        <v>x</v>
      </c>
      <c r="SN54">
        <f t="shared" si="786"/>
        <v>26</v>
      </c>
      <c r="SO54" t="str">
        <f t="shared" si="786"/>
        <v>x</v>
      </c>
      <c r="SP54" t="str">
        <f t="shared" si="786"/>
        <v>x</v>
      </c>
      <c r="SQ54">
        <f t="shared" si="786"/>
        <v>29</v>
      </c>
      <c r="SR54" t="str">
        <f t="shared" si="786"/>
        <v>x</v>
      </c>
      <c r="SS54" t="str">
        <f t="shared" si="786"/>
        <v>x</v>
      </c>
      <c r="ST54" t="str">
        <f t="shared" si="786"/>
        <v>x</v>
      </c>
      <c r="SU54" t="str">
        <f t="shared" si="786"/>
        <v>x</v>
      </c>
      <c r="SV54" t="str">
        <f t="shared" si="786"/>
        <v>x</v>
      </c>
      <c r="SW54">
        <f t="shared" si="786"/>
        <v>35</v>
      </c>
      <c r="SX54" t="str">
        <f t="shared" si="786"/>
        <v>x</v>
      </c>
      <c r="SY54">
        <f t="shared" si="786"/>
        <v>37</v>
      </c>
      <c r="SZ54" t="str">
        <f t="shared" si="786"/>
        <v>x</v>
      </c>
      <c r="TA54" t="str">
        <f t="shared" si="786"/>
        <v>x</v>
      </c>
      <c r="TB54">
        <f t="shared" si="786"/>
        <v>40</v>
      </c>
      <c r="TC54" t="str">
        <f t="shared" si="786"/>
        <v>x</v>
      </c>
      <c r="TD54" t="str">
        <f t="shared" si="786"/>
        <v>x</v>
      </c>
      <c r="TE54">
        <f t="shared" si="786"/>
        <v>43</v>
      </c>
      <c r="TF54">
        <f t="shared" si="786"/>
        <v>44</v>
      </c>
      <c r="TG54" t="str">
        <f t="shared" si="786"/>
        <v>x</v>
      </c>
      <c r="TH54" t="str">
        <f t="shared" si="786"/>
        <v>x</v>
      </c>
      <c r="TI54" t="str">
        <f t="shared" si="786"/>
        <v>x</v>
      </c>
      <c r="TJ54" t="str">
        <f t="shared" si="786"/>
        <v>x</v>
      </c>
      <c r="TK54">
        <f t="shared" si="786"/>
        <v>49</v>
      </c>
      <c r="TL54" t="str">
        <f t="shared" si="786"/>
        <v>x</v>
      </c>
      <c r="TM54" t="str">
        <f t="shared" si="786"/>
        <v>x</v>
      </c>
      <c r="TN54" t="str">
        <f t="shared" si="786"/>
        <v>x</v>
      </c>
      <c r="TO54" t="str">
        <f t="shared" si="786"/>
        <v>x</v>
      </c>
      <c r="TP54" t="str">
        <f t="shared" si="786"/>
        <v>x</v>
      </c>
      <c r="TQ54" t="str">
        <f t="shared" si="786"/>
        <v>x</v>
      </c>
      <c r="TR54" t="str">
        <f t="shared" si="786"/>
        <v>x</v>
      </c>
      <c r="TS54">
        <f t="shared" si="786"/>
        <v>57</v>
      </c>
      <c r="TT54" t="str">
        <f t="shared" si="786"/>
        <v>x</v>
      </c>
      <c r="TU54" t="str">
        <f t="shared" si="786"/>
        <v>x</v>
      </c>
      <c r="TV54">
        <f t="shared" si="436"/>
        <v>20</v>
      </c>
      <c r="TW54" t="str">
        <f t="shared" ref="TW54:WC54" si="787">IF(COUNTIFS($NG54:$NL62,TW$1),"x",TW$1)</f>
        <v>x</v>
      </c>
      <c r="TX54">
        <f t="shared" si="787"/>
        <v>2</v>
      </c>
      <c r="TY54" t="str">
        <f t="shared" si="787"/>
        <v>x</v>
      </c>
      <c r="TZ54" t="str">
        <f t="shared" si="787"/>
        <v>x</v>
      </c>
      <c r="UA54">
        <f t="shared" si="787"/>
        <v>5</v>
      </c>
      <c r="UB54" t="str">
        <f t="shared" si="787"/>
        <v>x</v>
      </c>
      <c r="UC54">
        <f t="shared" si="787"/>
        <v>7</v>
      </c>
      <c r="UD54" t="str">
        <f t="shared" si="787"/>
        <v>x</v>
      </c>
      <c r="UE54" t="str">
        <f t="shared" si="787"/>
        <v>x</v>
      </c>
      <c r="UF54">
        <f t="shared" si="787"/>
        <v>10</v>
      </c>
      <c r="UG54">
        <f t="shared" si="787"/>
        <v>11</v>
      </c>
      <c r="UH54">
        <f t="shared" si="787"/>
        <v>12</v>
      </c>
      <c r="UI54">
        <f t="shared" si="787"/>
        <v>13</v>
      </c>
      <c r="UJ54" t="str">
        <f t="shared" si="787"/>
        <v>x</v>
      </c>
      <c r="UK54" t="str">
        <f t="shared" si="787"/>
        <v>x</v>
      </c>
      <c r="UL54">
        <f t="shared" si="787"/>
        <v>16</v>
      </c>
      <c r="UM54" t="str">
        <f t="shared" si="787"/>
        <v>x</v>
      </c>
      <c r="UN54">
        <f t="shared" si="787"/>
        <v>18</v>
      </c>
      <c r="UO54">
        <f t="shared" si="787"/>
        <v>19</v>
      </c>
      <c r="UP54" t="str">
        <f t="shared" si="787"/>
        <v>x</v>
      </c>
      <c r="UQ54" t="str">
        <f t="shared" si="787"/>
        <v>x</v>
      </c>
      <c r="UR54">
        <f t="shared" si="787"/>
        <v>22</v>
      </c>
      <c r="US54" t="str">
        <f t="shared" si="787"/>
        <v>x</v>
      </c>
      <c r="UT54" t="str">
        <f t="shared" si="787"/>
        <v>x</v>
      </c>
      <c r="UU54" t="str">
        <f t="shared" si="787"/>
        <v>x</v>
      </c>
      <c r="UV54">
        <f t="shared" si="787"/>
        <v>26</v>
      </c>
      <c r="UW54" t="str">
        <f t="shared" si="787"/>
        <v>x</v>
      </c>
      <c r="UX54" t="str">
        <f t="shared" si="787"/>
        <v>x</v>
      </c>
      <c r="UY54">
        <f t="shared" si="787"/>
        <v>29</v>
      </c>
      <c r="UZ54" t="str">
        <f t="shared" si="787"/>
        <v>x</v>
      </c>
      <c r="VA54" t="str">
        <f t="shared" si="787"/>
        <v>x</v>
      </c>
      <c r="VB54" t="str">
        <f t="shared" si="787"/>
        <v>x</v>
      </c>
      <c r="VC54" t="str">
        <f t="shared" si="787"/>
        <v>x</v>
      </c>
      <c r="VD54" t="str">
        <f t="shared" si="787"/>
        <v>x</v>
      </c>
      <c r="VE54">
        <f t="shared" si="787"/>
        <v>35</v>
      </c>
      <c r="VF54" t="str">
        <f t="shared" si="787"/>
        <v>x</v>
      </c>
      <c r="VG54">
        <f t="shared" si="787"/>
        <v>37</v>
      </c>
      <c r="VH54" t="str">
        <f t="shared" si="787"/>
        <v>x</v>
      </c>
      <c r="VI54" t="str">
        <f t="shared" si="787"/>
        <v>x</v>
      </c>
      <c r="VJ54">
        <f t="shared" si="787"/>
        <v>40</v>
      </c>
      <c r="VK54" t="str">
        <f t="shared" si="787"/>
        <v>x</v>
      </c>
      <c r="VL54" t="str">
        <f t="shared" si="787"/>
        <v>x</v>
      </c>
      <c r="VM54">
        <f t="shared" si="787"/>
        <v>43</v>
      </c>
      <c r="VN54">
        <f t="shared" si="787"/>
        <v>44</v>
      </c>
      <c r="VO54" t="str">
        <f t="shared" si="787"/>
        <v>x</v>
      </c>
      <c r="VP54" t="str">
        <f t="shared" si="787"/>
        <v>x</v>
      </c>
      <c r="VQ54" t="str">
        <f t="shared" si="787"/>
        <v>x</v>
      </c>
      <c r="VR54" t="str">
        <f t="shared" si="787"/>
        <v>x</v>
      </c>
      <c r="VS54">
        <f t="shared" si="787"/>
        <v>49</v>
      </c>
      <c r="VT54" t="str">
        <f t="shared" si="787"/>
        <v>x</v>
      </c>
      <c r="VU54" t="str">
        <f t="shared" si="787"/>
        <v>x</v>
      </c>
      <c r="VV54" t="str">
        <f t="shared" si="787"/>
        <v>x</v>
      </c>
      <c r="VW54" t="str">
        <f t="shared" si="787"/>
        <v>x</v>
      </c>
      <c r="VX54" t="str">
        <f t="shared" si="787"/>
        <v>x</v>
      </c>
      <c r="VY54" t="str">
        <f t="shared" si="787"/>
        <v>x</v>
      </c>
      <c r="VZ54" t="str">
        <f t="shared" si="787"/>
        <v>x</v>
      </c>
      <c r="WA54">
        <f t="shared" si="787"/>
        <v>57</v>
      </c>
      <c r="WB54" t="str">
        <f t="shared" si="787"/>
        <v>x</v>
      </c>
      <c r="WC54" t="str">
        <f t="shared" si="787"/>
        <v>x</v>
      </c>
      <c r="WE54">
        <f>COUNTIFS(NG54:NL54,"&lt;10")</f>
        <v>2</v>
      </c>
      <c r="WF54">
        <f t="shared" si="438"/>
        <v>0</v>
      </c>
      <c r="WG54">
        <f t="shared" si="309"/>
        <v>0</v>
      </c>
      <c r="WH54">
        <f t="shared" si="310"/>
        <v>2</v>
      </c>
      <c r="WI54">
        <f t="shared" si="311"/>
        <v>0</v>
      </c>
      <c r="WJ54">
        <f t="shared" si="312"/>
        <v>2</v>
      </c>
      <c r="WL54" s="1">
        <f t="shared" si="439"/>
        <v>0</v>
      </c>
      <c r="WM54" s="1">
        <f t="shared" si="440"/>
        <v>0</v>
      </c>
      <c r="WN54" s="1">
        <f t="shared" si="441"/>
        <v>0</v>
      </c>
      <c r="WO54" s="1">
        <f t="shared" si="442"/>
        <v>10</v>
      </c>
      <c r="WP54" s="1">
        <f t="shared" si="443"/>
        <v>2</v>
      </c>
      <c r="WQ54" s="1">
        <f t="shared" si="444"/>
        <v>0</v>
      </c>
      <c r="WS54">
        <f t="shared" si="445"/>
        <v>100</v>
      </c>
      <c r="WT54">
        <f t="shared" si="446"/>
        <v>100</v>
      </c>
      <c r="WU54">
        <f t="shared" si="447"/>
        <v>100</v>
      </c>
      <c r="WV54">
        <f t="shared" si="448"/>
        <v>10</v>
      </c>
      <c r="WW54">
        <f t="shared" si="449"/>
        <v>2</v>
      </c>
      <c r="WX54">
        <f t="shared" si="450"/>
        <v>100</v>
      </c>
      <c r="WZ54" s="4">
        <f t="shared" si="451"/>
        <v>2</v>
      </c>
      <c r="XB54" s="3">
        <f t="shared" si="452"/>
        <v>10</v>
      </c>
      <c r="XD54" s="3">
        <f t="shared" si="453"/>
        <v>1</v>
      </c>
      <c r="XE54" s="4">
        <f t="shared" si="454"/>
        <v>2</v>
      </c>
      <c r="XG54" s="4">
        <f t="shared" si="455"/>
        <v>0.5</v>
      </c>
      <c r="XI54" s="4">
        <v>0.5</v>
      </c>
      <c r="XK54">
        <f t="shared" si="456"/>
        <v>1</v>
      </c>
      <c r="XM54">
        <f t="shared" si="782"/>
        <v>0</v>
      </c>
      <c r="XN54">
        <f t="shared" si="457"/>
        <v>0</v>
      </c>
      <c r="XO54" s="1">
        <f t="shared" si="458"/>
        <v>1</v>
      </c>
      <c r="XP54">
        <f t="shared" si="459"/>
        <v>0</v>
      </c>
      <c r="XR54">
        <f t="shared" si="460"/>
        <v>0</v>
      </c>
    </row>
    <row r="55" spans="4:642">
      <c r="D55" s="4">
        <f t="shared" si="118"/>
        <v>0</v>
      </c>
      <c r="E55" s="4">
        <f t="shared" si="119"/>
        <v>0</v>
      </c>
      <c r="F55" s="4">
        <f t="shared" si="120"/>
        <v>0</v>
      </c>
      <c r="G55" s="4">
        <f t="shared" si="121"/>
        <v>0</v>
      </c>
      <c r="H55" s="4">
        <f t="shared" si="122"/>
        <v>0</v>
      </c>
      <c r="I55" s="4">
        <f t="shared" si="123"/>
        <v>0</v>
      </c>
      <c r="J55" s="4">
        <f t="shared" si="124"/>
        <v>0</v>
      </c>
      <c r="K55" s="4">
        <f t="shared" si="125"/>
        <v>0</v>
      </c>
      <c r="L55" s="4">
        <f t="shared" si="126"/>
        <v>0</v>
      </c>
      <c r="M55" s="4">
        <f t="shared" si="314"/>
        <v>0</v>
      </c>
      <c r="N55" s="4">
        <f t="shared" si="127"/>
        <v>0</v>
      </c>
      <c r="O55" s="4">
        <f t="shared" si="128"/>
        <v>0</v>
      </c>
      <c r="P55" s="4">
        <f t="shared" si="129"/>
        <v>0</v>
      </c>
      <c r="Q55" s="4">
        <f t="shared" si="130"/>
        <v>0</v>
      </c>
      <c r="R55" s="4">
        <f t="shared" si="131"/>
        <v>0</v>
      </c>
      <c r="S55" s="4">
        <f t="shared" si="132"/>
        <v>0</v>
      </c>
      <c r="T55" s="4">
        <f t="shared" si="133"/>
        <v>0</v>
      </c>
      <c r="U55" s="4">
        <f t="shared" si="134"/>
        <v>0</v>
      </c>
      <c r="V55" s="4">
        <f t="shared" si="135"/>
        <v>0</v>
      </c>
      <c r="W55" s="4">
        <f t="shared" si="136"/>
        <v>0</v>
      </c>
      <c r="X55" s="4">
        <f t="shared" si="137"/>
        <v>0</v>
      </c>
      <c r="Y55" s="4">
        <f t="shared" si="138"/>
        <v>0</v>
      </c>
      <c r="Z55" s="4">
        <f t="shared" si="139"/>
        <v>0</v>
      </c>
      <c r="AA55" s="4">
        <f t="shared" si="140"/>
        <v>9</v>
      </c>
      <c r="AB55" s="4">
        <f t="shared" si="141"/>
        <v>0</v>
      </c>
      <c r="AC55" s="4">
        <f t="shared" si="142"/>
        <v>0</v>
      </c>
      <c r="AD55" s="4">
        <f t="shared" si="143"/>
        <v>0</v>
      </c>
      <c r="AE55" s="4">
        <f t="shared" si="144"/>
        <v>18</v>
      </c>
      <c r="AF55" s="4">
        <f t="shared" si="145"/>
        <v>0</v>
      </c>
      <c r="AG55" s="4">
        <f t="shared" si="146"/>
        <v>0</v>
      </c>
      <c r="AH55" s="4">
        <f t="shared" si="147"/>
        <v>0</v>
      </c>
      <c r="AI55" s="4">
        <f t="shared" si="148"/>
        <v>0</v>
      </c>
      <c r="AJ55" s="4">
        <f t="shared" si="149"/>
        <v>0</v>
      </c>
      <c r="AK55" s="4">
        <f t="shared" si="150"/>
        <v>0</v>
      </c>
      <c r="AL55" s="4">
        <f t="shared" si="151"/>
        <v>0</v>
      </c>
      <c r="AM55" s="4">
        <f t="shared" si="152"/>
        <v>0</v>
      </c>
      <c r="AN55" s="4">
        <f t="shared" si="153"/>
        <v>0</v>
      </c>
      <c r="AO55" s="4">
        <f t="shared" si="154"/>
        <v>0</v>
      </c>
      <c r="AP55" s="4">
        <f t="shared" si="155"/>
        <v>14</v>
      </c>
      <c r="AQ55" s="4">
        <f t="shared" si="156"/>
        <v>0</v>
      </c>
      <c r="AR55" s="4">
        <f t="shared" si="157"/>
        <v>0</v>
      </c>
      <c r="AS55" s="4">
        <f t="shared" si="158"/>
        <v>0</v>
      </c>
      <c r="AT55" s="4">
        <f t="shared" si="159"/>
        <v>0</v>
      </c>
      <c r="AU55" s="4">
        <f t="shared" si="160"/>
        <v>0</v>
      </c>
      <c r="AV55" s="4">
        <f t="shared" si="161"/>
        <v>16</v>
      </c>
      <c r="AW55" s="4">
        <f t="shared" si="162"/>
        <v>17</v>
      </c>
      <c r="AX55" s="4">
        <f t="shared" si="163"/>
        <v>7</v>
      </c>
      <c r="AY55" s="4">
        <f t="shared" si="164"/>
        <v>0</v>
      </c>
      <c r="AZ55" s="4">
        <f t="shared" si="165"/>
        <v>0</v>
      </c>
      <c r="BA55" s="4">
        <f t="shared" si="166"/>
        <v>0</v>
      </c>
      <c r="BB55" s="4">
        <f t="shared" si="167"/>
        <v>0</v>
      </c>
      <c r="BC55" s="4">
        <f t="shared" si="168"/>
        <v>0</v>
      </c>
      <c r="BD55" s="4">
        <f t="shared" si="169"/>
        <v>0</v>
      </c>
      <c r="BE55" s="4">
        <f t="shared" si="170"/>
        <v>0</v>
      </c>
      <c r="BF55" s="4">
        <f t="shared" si="171"/>
        <v>0</v>
      </c>
      <c r="BG55" s="4">
        <f t="shared" si="172"/>
        <v>0</v>
      </c>
      <c r="BH55" s="4">
        <f t="shared" si="173"/>
        <v>0</v>
      </c>
      <c r="BI55" s="4">
        <f t="shared" si="174"/>
        <v>0</v>
      </c>
      <c r="BJ55" s="4">
        <f t="shared" si="175"/>
        <v>0</v>
      </c>
      <c r="BK55" s="4">
        <f t="shared" si="315"/>
        <v>13.5</v>
      </c>
      <c r="BL55" s="4">
        <f t="shared" si="316"/>
        <v>15.457627118644067</v>
      </c>
      <c r="BM55" s="4">
        <f t="shared" si="317"/>
        <v>21.640677966101695</v>
      </c>
      <c r="BN55" s="4">
        <f t="shared" si="318"/>
        <v>9.2745762711864401</v>
      </c>
      <c r="BO55" s="4">
        <f t="shared" si="319"/>
        <v>15.457627118644067</v>
      </c>
      <c r="BP55" s="4">
        <f t="shared" si="320"/>
        <v>912</v>
      </c>
      <c r="BQ55" s="4">
        <f>COUNTIFS($NG55:$NL$206,EF$1)</f>
        <v>12</v>
      </c>
      <c r="BR55" s="4">
        <f>COUNTIFS($NG55:$NL$206,EG$1)</f>
        <v>19</v>
      </c>
      <c r="BS55" s="4">
        <f>COUNTIFS($NG55:$NL$206,EH$1)</f>
        <v>16</v>
      </c>
      <c r="BT55" s="4">
        <f>COUNTIFS($NG55:$NL$206,EI$1)</f>
        <v>17</v>
      </c>
      <c r="BU55" s="4">
        <f>COUNTIFS($NG55:$NL$206,EJ$1)</f>
        <v>19</v>
      </c>
      <c r="BV55" s="4">
        <f>COUNTIFS($NG55:$NL$206,EK$1)</f>
        <v>14</v>
      </c>
      <c r="BW55" s="4">
        <f>COUNTIFS($NG55:$NL$206,EL$1)</f>
        <v>12</v>
      </c>
      <c r="BX55" s="4">
        <f>COUNTIFS($NG55:$NL$206,EM$1)</f>
        <v>14</v>
      </c>
      <c r="BY55" s="4">
        <f>COUNTIFS($NG55:$NL$206,EN$1)</f>
        <v>22</v>
      </c>
      <c r="BZ55" s="4">
        <f>COUNTIFS($NG55:$NL$206,EO$1)</f>
        <v>22</v>
      </c>
      <c r="CA55" s="4">
        <f>COUNTIFS($NG55:$NL$206,EP$1)</f>
        <v>19</v>
      </c>
      <c r="CB55" s="4">
        <f>COUNTIFS($NG55:$NL$206,EQ$1)</f>
        <v>20</v>
      </c>
      <c r="CC55" s="4">
        <f>COUNTIFS($NG55:$NL$206,ER$1)</f>
        <v>10</v>
      </c>
      <c r="CD55" s="4">
        <f>COUNTIFS($NG55:$NL$206,ES$1)</f>
        <v>14</v>
      </c>
      <c r="CE55" s="4">
        <f>COUNTIFS($NG55:$NL$206,ET$1)</f>
        <v>16</v>
      </c>
      <c r="CF55" s="4">
        <f>COUNTIFS($NG55:$NL$206,EU$1)</f>
        <v>13</v>
      </c>
      <c r="CG55" s="4">
        <f>COUNTIFS($NG55:$NL$206,EV$1)</f>
        <v>23</v>
      </c>
      <c r="CH55" s="4">
        <f>COUNTIFS($NG55:$NL$206,EW$1)</f>
        <v>11</v>
      </c>
      <c r="CI55" s="4">
        <f>COUNTIFS($NG55:$NL$206,EX$1)</f>
        <v>18</v>
      </c>
      <c r="CJ55" s="4">
        <f>COUNTIFS($NG55:$NL$206,EY$1)</f>
        <v>14</v>
      </c>
      <c r="CK55" s="4">
        <f>COUNTIFS($NG55:$NL$206,EZ$1)</f>
        <v>15</v>
      </c>
      <c r="CL55" s="4">
        <f>COUNTIFS($NG55:$NL$206,FA$1)</f>
        <v>17</v>
      </c>
      <c r="CM55" s="4">
        <f>COUNTIFS($NG55:$NL$206,FB$1)</f>
        <v>12</v>
      </c>
      <c r="CN55" s="4">
        <f>COUNTIFS($NG55:$NL$206,FC$1)</f>
        <v>9</v>
      </c>
      <c r="CO55" s="4">
        <f>COUNTIFS($NG55:$NL$206,FD$1)</f>
        <v>19</v>
      </c>
      <c r="CP55" s="4">
        <f>COUNTIFS($NG55:$NL$206,FE$1)</f>
        <v>13</v>
      </c>
      <c r="CQ55" s="4">
        <f>COUNTIFS($NG55:$NL$206,FF$1)</f>
        <v>22</v>
      </c>
      <c r="CR55" s="4">
        <f>COUNTIFS($NG55:$NL$206,FG$1)</f>
        <v>18</v>
      </c>
      <c r="CS55" s="4">
        <f>COUNTIFS($NG55:$NL$206,FH$1)</f>
        <v>17</v>
      </c>
      <c r="CT55" s="4">
        <f>COUNTIFS($NG55:$NL$206,FI$1)</f>
        <v>19</v>
      </c>
      <c r="CU55" s="4">
        <f>COUNTIFS($NG55:$NL$206,FJ$1)</f>
        <v>20</v>
      </c>
      <c r="CV55" s="4">
        <f>COUNTIFS($NG55:$NL$206,FK$1)</f>
        <v>11</v>
      </c>
      <c r="CW55" s="4">
        <f>COUNTIFS($NG55:$NL$206,FL$1)</f>
        <v>12</v>
      </c>
      <c r="CX55" s="4">
        <f>COUNTIFS($NG55:$NL$206,FM$1)</f>
        <v>15</v>
      </c>
      <c r="CY55" s="4">
        <f>COUNTIFS($NG55:$NL$206,FN$1)</f>
        <v>16</v>
      </c>
      <c r="CZ55" s="4">
        <f>COUNTIFS($NG55:$NL$206,FO$1)</f>
        <v>10</v>
      </c>
      <c r="DA55" s="4">
        <f>COUNTIFS($NG55:$NL$206,FP$1)</f>
        <v>12</v>
      </c>
      <c r="DB55" s="4">
        <f>COUNTIFS($NG55:$NL$206,FQ$1)</f>
        <v>13</v>
      </c>
      <c r="DC55" s="4">
        <f>COUNTIFS($NG55:$NL$206,FR$1)</f>
        <v>14</v>
      </c>
      <c r="DD55" s="4">
        <f>COUNTIFS($NG55:$NL$206,FS$1)</f>
        <v>11</v>
      </c>
      <c r="DE55" s="4">
        <f>COUNTIFS($NG55:$NL$206,FT$1)</f>
        <v>16</v>
      </c>
      <c r="DF55" s="4">
        <f>COUNTIFS($NG55:$NL$206,FU$1)</f>
        <v>16</v>
      </c>
      <c r="DG55" s="4">
        <f>COUNTIFS($NG55:$NL$206,FV$1)</f>
        <v>16</v>
      </c>
      <c r="DH55" s="4">
        <f>COUNTIFS($NG55:$NL$206,FW$1)</f>
        <v>18</v>
      </c>
      <c r="DI55" s="4">
        <f>COUNTIFS($NG55:$NL$206,FX$1)</f>
        <v>16</v>
      </c>
      <c r="DJ55" s="4">
        <f>COUNTIFS($NG55:$NL$206,FY$1)</f>
        <v>17</v>
      </c>
      <c r="DK55" s="4">
        <f>COUNTIFS($NG55:$NL$206,FZ$1)</f>
        <v>7</v>
      </c>
      <c r="DL55" s="4">
        <f>COUNTIFS($NG55:$NL$206,GA$1)</f>
        <v>14</v>
      </c>
      <c r="DM55" s="4">
        <f>COUNTIFS($NG55:$NL$206,GB$1)</f>
        <v>10</v>
      </c>
      <c r="DN55" s="4">
        <f>COUNTIFS($NG55:$NL$206,GC$1)</f>
        <v>21</v>
      </c>
      <c r="DO55" s="4">
        <f>COUNTIFS($NG55:$NL$206,GD$1)</f>
        <v>9</v>
      </c>
      <c r="DP55" s="4">
        <f>COUNTIFS($NG55:$NL$206,GE$1)</f>
        <v>19</v>
      </c>
      <c r="DQ55" s="4">
        <f>COUNTIFS($NG55:$NL$206,GF$1)</f>
        <v>13</v>
      </c>
      <c r="DR55" s="4">
        <f>COUNTIFS($NG55:$NL$206,GG$1)</f>
        <v>11</v>
      </c>
      <c r="DS55" s="4">
        <f>COUNTIFS($NG55:$NL$206,GH$1)</f>
        <v>20</v>
      </c>
      <c r="DT55" s="4">
        <f>COUNTIFS($NG55:$NL$206,GI$1)</f>
        <v>12</v>
      </c>
      <c r="DU55" s="4">
        <f>COUNTIFS($NG55:$NL$206,GJ$1)</f>
        <v>17</v>
      </c>
      <c r="DV55" s="4">
        <f>COUNTIFS($NG55:$NL$206,GK$1)</f>
        <v>19</v>
      </c>
      <c r="DW55" s="4">
        <f>COUNTIFS($NG55:$NL$206,GL$1)</f>
        <v>21</v>
      </c>
      <c r="DZ55" s="4">
        <f t="shared" si="550"/>
        <v>38</v>
      </c>
      <c r="EA55" s="4">
        <f t="shared" si="551"/>
        <v>23</v>
      </c>
      <c r="EB55" s="4">
        <f t="shared" si="552"/>
        <v>8</v>
      </c>
      <c r="EC55" s="4">
        <f t="shared" si="553"/>
        <v>7</v>
      </c>
      <c r="ED55" s="4">
        <f t="shared" si="554"/>
        <v>0</v>
      </c>
      <c r="EF55" s="4">
        <f t="shared" ref="EF55:GL55" si="788">COUNTIFS($NG55:$NL64,EF$1)</f>
        <v>1</v>
      </c>
      <c r="EG55" s="4">
        <f t="shared" si="788"/>
        <v>0</v>
      </c>
      <c r="EH55" s="4">
        <f t="shared" si="788"/>
        <v>1</v>
      </c>
      <c r="EI55" s="4">
        <f t="shared" si="788"/>
        <v>0</v>
      </c>
      <c r="EJ55" s="4">
        <f t="shared" si="788"/>
        <v>1</v>
      </c>
      <c r="EK55" s="4">
        <f t="shared" si="788"/>
        <v>0</v>
      </c>
      <c r="EL55" s="4">
        <f t="shared" si="788"/>
        <v>0</v>
      </c>
      <c r="EM55" s="4">
        <f t="shared" si="788"/>
        <v>2</v>
      </c>
      <c r="EN55" s="4">
        <f t="shared" si="788"/>
        <v>1</v>
      </c>
      <c r="EO55" s="4">
        <f t="shared" si="788"/>
        <v>0</v>
      </c>
      <c r="EP55" s="4">
        <f t="shared" si="788"/>
        <v>0</v>
      </c>
      <c r="EQ55" s="4">
        <f t="shared" si="788"/>
        <v>0</v>
      </c>
      <c r="ER55" s="4">
        <f t="shared" si="788"/>
        <v>0</v>
      </c>
      <c r="ES55" s="4">
        <f t="shared" si="788"/>
        <v>1</v>
      </c>
      <c r="ET55" s="4">
        <f t="shared" si="788"/>
        <v>2</v>
      </c>
      <c r="EU55" s="4">
        <f t="shared" si="788"/>
        <v>1</v>
      </c>
      <c r="EV55" s="4">
        <f t="shared" si="788"/>
        <v>2</v>
      </c>
      <c r="EW55" s="4">
        <f t="shared" si="788"/>
        <v>0</v>
      </c>
      <c r="EX55" s="4">
        <f t="shared" si="788"/>
        <v>0</v>
      </c>
      <c r="EY55" s="4">
        <f t="shared" si="788"/>
        <v>1</v>
      </c>
      <c r="EZ55" s="4">
        <f t="shared" si="788"/>
        <v>1</v>
      </c>
      <c r="FA55" s="4">
        <f t="shared" si="788"/>
        <v>1</v>
      </c>
      <c r="FB55" s="4">
        <f t="shared" si="788"/>
        <v>1</v>
      </c>
      <c r="FC55" s="4">
        <f t="shared" si="788"/>
        <v>1</v>
      </c>
      <c r="FD55" s="4">
        <f t="shared" si="788"/>
        <v>2</v>
      </c>
      <c r="FE55" s="4">
        <f t="shared" si="788"/>
        <v>0</v>
      </c>
      <c r="FF55" s="4">
        <f t="shared" si="788"/>
        <v>3</v>
      </c>
      <c r="FG55" s="4">
        <f t="shared" si="788"/>
        <v>1</v>
      </c>
      <c r="FH55" s="4">
        <f t="shared" si="788"/>
        <v>0</v>
      </c>
      <c r="FI55" s="4">
        <f t="shared" si="788"/>
        <v>1</v>
      </c>
      <c r="FJ55" s="4">
        <f t="shared" si="788"/>
        <v>2</v>
      </c>
      <c r="FK55" s="4">
        <f t="shared" si="788"/>
        <v>3</v>
      </c>
      <c r="FL55" s="4">
        <f t="shared" si="788"/>
        <v>1</v>
      </c>
      <c r="FM55" s="4">
        <f t="shared" si="788"/>
        <v>0</v>
      </c>
      <c r="FN55" s="4">
        <f t="shared" si="788"/>
        <v>0</v>
      </c>
      <c r="FO55" s="4">
        <f t="shared" si="788"/>
        <v>1</v>
      </c>
      <c r="FP55" s="4">
        <f t="shared" si="788"/>
        <v>0</v>
      </c>
      <c r="FQ55" s="4">
        <f t="shared" si="788"/>
        <v>1</v>
      </c>
      <c r="FR55" s="4">
        <f t="shared" si="788"/>
        <v>1</v>
      </c>
      <c r="FS55" s="4">
        <f t="shared" si="788"/>
        <v>0</v>
      </c>
      <c r="FT55" s="4">
        <f t="shared" si="788"/>
        <v>1</v>
      </c>
      <c r="FU55" s="4">
        <f t="shared" si="788"/>
        <v>3</v>
      </c>
      <c r="FV55" s="4">
        <f t="shared" si="788"/>
        <v>0</v>
      </c>
      <c r="FW55" s="4">
        <f t="shared" si="788"/>
        <v>0</v>
      </c>
      <c r="FX55" s="4">
        <f t="shared" si="788"/>
        <v>3</v>
      </c>
      <c r="FY55" s="4">
        <f t="shared" si="788"/>
        <v>2</v>
      </c>
      <c r="FZ55" s="4">
        <f t="shared" si="788"/>
        <v>1</v>
      </c>
      <c r="GA55" s="4">
        <f t="shared" si="788"/>
        <v>3</v>
      </c>
      <c r="GB55" s="4">
        <f t="shared" si="788"/>
        <v>0</v>
      </c>
      <c r="GC55" s="4">
        <f t="shared" si="788"/>
        <v>3</v>
      </c>
      <c r="GD55" s="4">
        <f t="shared" si="788"/>
        <v>1</v>
      </c>
      <c r="GE55" s="4">
        <f t="shared" si="788"/>
        <v>2</v>
      </c>
      <c r="GF55" s="4">
        <f t="shared" si="788"/>
        <v>1</v>
      </c>
      <c r="GG55" s="4">
        <f t="shared" si="788"/>
        <v>2</v>
      </c>
      <c r="GH55" s="4">
        <f t="shared" si="788"/>
        <v>1</v>
      </c>
      <c r="GI55" s="4">
        <f t="shared" si="788"/>
        <v>1</v>
      </c>
      <c r="GJ55" s="4">
        <f t="shared" si="788"/>
        <v>0</v>
      </c>
      <c r="GK55" s="4">
        <f t="shared" si="788"/>
        <v>3</v>
      </c>
      <c r="GL55" s="4">
        <f t="shared" si="788"/>
        <v>0</v>
      </c>
      <c r="GM55">
        <f t="shared" si="556"/>
        <v>60</v>
      </c>
      <c r="GO55">
        <f t="shared" si="326"/>
        <v>0</v>
      </c>
      <c r="GP55">
        <f t="shared" si="508"/>
        <v>0</v>
      </c>
      <c r="GQ55">
        <f t="shared" si="712"/>
        <v>0</v>
      </c>
      <c r="GR55">
        <f t="shared" si="510"/>
        <v>0</v>
      </c>
      <c r="GS55">
        <f t="shared" si="511"/>
        <v>0</v>
      </c>
      <c r="GT55">
        <f t="shared" si="512"/>
        <v>0</v>
      </c>
      <c r="GU55">
        <f t="shared" si="513"/>
        <v>0</v>
      </c>
      <c r="GV55" s="1">
        <f t="shared" si="329"/>
        <v>3</v>
      </c>
      <c r="GW55">
        <f t="shared" si="330"/>
        <v>0</v>
      </c>
      <c r="GX55">
        <f t="shared" si="181"/>
        <v>0</v>
      </c>
      <c r="GY55">
        <f t="shared" si="182"/>
        <v>0</v>
      </c>
      <c r="GZ55">
        <f t="shared" si="183"/>
        <v>0</v>
      </c>
      <c r="HA55">
        <f t="shared" si="184"/>
        <v>0</v>
      </c>
      <c r="HB55">
        <f t="shared" si="185"/>
        <v>0</v>
      </c>
      <c r="HC55">
        <f t="shared" si="186"/>
        <v>1</v>
      </c>
      <c r="HD55">
        <f t="shared" si="187"/>
        <v>0</v>
      </c>
      <c r="HE55">
        <f t="shared" si="188"/>
        <v>0</v>
      </c>
      <c r="HF55">
        <f t="shared" si="189"/>
        <v>0</v>
      </c>
      <c r="HG55">
        <f t="shared" si="190"/>
        <v>0</v>
      </c>
      <c r="HH55">
        <f t="shared" si="191"/>
        <v>0</v>
      </c>
      <c r="HI55">
        <f t="shared" si="192"/>
        <v>0</v>
      </c>
      <c r="HJ55">
        <f t="shared" si="193"/>
        <v>0</v>
      </c>
      <c r="HK55">
        <f t="shared" si="194"/>
        <v>0</v>
      </c>
      <c r="HL55">
        <f t="shared" si="195"/>
        <v>0</v>
      </c>
      <c r="HM55">
        <f t="shared" si="196"/>
        <v>0</v>
      </c>
      <c r="HN55">
        <f t="shared" si="197"/>
        <v>0</v>
      </c>
      <c r="HO55">
        <f t="shared" si="198"/>
        <v>1</v>
      </c>
      <c r="HP55">
        <f t="shared" si="199"/>
        <v>0</v>
      </c>
      <c r="HQ55">
        <f t="shared" si="200"/>
        <v>0</v>
      </c>
      <c r="HR55">
        <f t="shared" si="201"/>
        <v>0</v>
      </c>
      <c r="HS55">
        <f t="shared" si="202"/>
        <v>0</v>
      </c>
      <c r="HT55">
        <f t="shared" si="668"/>
        <v>0</v>
      </c>
      <c r="HU55">
        <f t="shared" si="204"/>
        <v>0</v>
      </c>
      <c r="HV55">
        <f t="shared" si="205"/>
        <v>0</v>
      </c>
      <c r="HW55">
        <f t="shared" si="206"/>
        <v>0</v>
      </c>
      <c r="HX55">
        <f t="shared" si="207"/>
        <v>0</v>
      </c>
      <c r="HY55">
        <f t="shared" si="208"/>
        <v>0</v>
      </c>
      <c r="HZ55">
        <f t="shared" si="209"/>
        <v>0</v>
      </c>
      <c r="IA55">
        <f t="shared" si="210"/>
        <v>0</v>
      </c>
      <c r="IB55">
        <f t="shared" si="211"/>
        <v>0</v>
      </c>
      <c r="IC55">
        <f t="shared" si="212"/>
        <v>0</v>
      </c>
      <c r="ID55">
        <f t="shared" si="213"/>
        <v>0</v>
      </c>
      <c r="IE55">
        <f t="shared" si="214"/>
        <v>0</v>
      </c>
      <c r="IF55">
        <f t="shared" si="215"/>
        <v>0</v>
      </c>
      <c r="IG55">
        <f t="shared" si="216"/>
        <v>0</v>
      </c>
      <c r="IH55">
        <f t="shared" si="217"/>
        <v>0</v>
      </c>
      <c r="II55">
        <f t="shared" si="218"/>
        <v>0</v>
      </c>
      <c r="IJ55">
        <f t="shared" si="219"/>
        <v>0</v>
      </c>
      <c r="IK55">
        <f t="shared" si="220"/>
        <v>0</v>
      </c>
      <c r="IL55">
        <f t="shared" si="221"/>
        <v>0</v>
      </c>
      <c r="IM55">
        <f t="shared" si="222"/>
        <v>0</v>
      </c>
      <c r="IN55">
        <f t="shared" si="223"/>
        <v>0</v>
      </c>
      <c r="IO55">
        <f t="shared" si="224"/>
        <v>0</v>
      </c>
      <c r="IP55">
        <f t="shared" si="225"/>
        <v>0</v>
      </c>
      <c r="IQ55">
        <f t="shared" si="669"/>
        <v>0</v>
      </c>
      <c r="IR55">
        <f t="shared" si="227"/>
        <v>0</v>
      </c>
      <c r="IS55">
        <f t="shared" si="228"/>
        <v>0</v>
      </c>
      <c r="IT55">
        <f t="shared" si="229"/>
        <v>0</v>
      </c>
      <c r="IU55">
        <f t="shared" si="230"/>
        <v>0</v>
      </c>
      <c r="IV55">
        <f t="shared" si="231"/>
        <v>0</v>
      </c>
      <c r="IW55">
        <f t="shared" si="232"/>
        <v>0</v>
      </c>
      <c r="IX55">
        <f t="shared" si="233"/>
        <v>0</v>
      </c>
      <c r="IY55">
        <f t="shared" si="234"/>
        <v>0</v>
      </c>
      <c r="IZ55">
        <f t="shared" si="235"/>
        <v>0</v>
      </c>
      <c r="JA55">
        <f t="shared" si="236"/>
        <v>0</v>
      </c>
      <c r="JB55">
        <f t="shared" si="331"/>
        <v>0</v>
      </c>
      <c r="JC55">
        <f t="shared" si="332"/>
        <v>0</v>
      </c>
      <c r="JF55">
        <f t="shared" si="333"/>
        <v>0</v>
      </c>
      <c r="JG55">
        <f t="shared" si="334"/>
        <v>0</v>
      </c>
      <c r="JH55">
        <f t="shared" si="335"/>
        <v>0</v>
      </c>
      <c r="JI55">
        <f t="shared" si="336"/>
        <v>0</v>
      </c>
      <c r="JJ55">
        <f t="shared" si="337"/>
        <v>0</v>
      </c>
      <c r="JK55">
        <f t="shared" si="338"/>
        <v>0</v>
      </c>
      <c r="JL55">
        <f t="shared" si="339"/>
        <v>0</v>
      </c>
      <c r="JM55">
        <f t="shared" si="340"/>
        <v>0</v>
      </c>
      <c r="JN55">
        <f t="shared" si="341"/>
        <v>0</v>
      </c>
      <c r="JO55">
        <f t="shared" si="342"/>
        <v>0</v>
      </c>
      <c r="JP55">
        <f t="shared" si="343"/>
        <v>0</v>
      </c>
      <c r="JQ55">
        <f t="shared" si="344"/>
        <v>0</v>
      </c>
      <c r="JR55">
        <f t="shared" si="345"/>
        <v>0</v>
      </c>
      <c r="JS55">
        <f t="shared" si="346"/>
        <v>0</v>
      </c>
      <c r="JT55">
        <f t="shared" si="347"/>
        <v>0</v>
      </c>
      <c r="JU55">
        <f t="shared" si="348"/>
        <v>0</v>
      </c>
      <c r="JV55">
        <f t="shared" si="349"/>
        <v>0</v>
      </c>
      <c r="JW55">
        <f t="shared" si="350"/>
        <v>0</v>
      </c>
      <c r="JX55">
        <f t="shared" si="351"/>
        <v>0</v>
      </c>
      <c r="JY55">
        <f t="shared" si="352"/>
        <v>0</v>
      </c>
      <c r="JZ55">
        <f t="shared" si="353"/>
        <v>0</v>
      </c>
      <c r="KA55">
        <f t="shared" si="354"/>
        <v>0</v>
      </c>
      <c r="KB55">
        <f t="shared" si="355"/>
        <v>0</v>
      </c>
      <c r="KC55">
        <f t="shared" si="356"/>
        <v>1</v>
      </c>
      <c r="KD55">
        <f t="shared" si="357"/>
        <v>0</v>
      </c>
      <c r="KE55">
        <f t="shared" si="358"/>
        <v>0</v>
      </c>
      <c r="KF55">
        <f t="shared" si="359"/>
        <v>0</v>
      </c>
      <c r="KG55">
        <f t="shared" si="360"/>
        <v>1</v>
      </c>
      <c r="KH55">
        <f t="shared" si="361"/>
        <v>0</v>
      </c>
      <c r="KI55">
        <f t="shared" si="362"/>
        <v>0</v>
      </c>
      <c r="KJ55">
        <f t="shared" si="363"/>
        <v>0</v>
      </c>
      <c r="KK55">
        <f t="shared" si="364"/>
        <v>0</v>
      </c>
      <c r="KL55">
        <f t="shared" si="365"/>
        <v>0</v>
      </c>
      <c r="KM55">
        <f t="shared" si="366"/>
        <v>0</v>
      </c>
      <c r="KN55">
        <f t="shared" si="367"/>
        <v>0</v>
      </c>
      <c r="KO55">
        <f t="shared" si="368"/>
        <v>0</v>
      </c>
      <c r="KP55">
        <f t="shared" si="369"/>
        <v>0</v>
      </c>
      <c r="KQ55">
        <f t="shared" si="370"/>
        <v>0</v>
      </c>
      <c r="KR55">
        <f t="shared" si="371"/>
        <v>0</v>
      </c>
      <c r="KS55">
        <f t="shared" si="372"/>
        <v>0</v>
      </c>
      <c r="KT55">
        <f t="shared" si="373"/>
        <v>0</v>
      </c>
      <c r="KU55">
        <f t="shared" si="374"/>
        <v>0</v>
      </c>
      <c r="KV55">
        <f t="shared" si="375"/>
        <v>0</v>
      </c>
      <c r="KW55">
        <f t="shared" si="376"/>
        <v>0</v>
      </c>
      <c r="KX55">
        <f t="shared" si="377"/>
        <v>0</v>
      </c>
      <c r="KY55">
        <f t="shared" si="378"/>
        <v>0</v>
      </c>
      <c r="KZ55">
        <f t="shared" si="379"/>
        <v>1</v>
      </c>
      <c r="LA55">
        <f t="shared" si="380"/>
        <v>0</v>
      </c>
      <c r="LB55">
        <f t="shared" si="381"/>
        <v>0</v>
      </c>
      <c r="LC55">
        <f t="shared" si="382"/>
        <v>0</v>
      </c>
      <c r="LD55">
        <f t="shared" si="383"/>
        <v>0</v>
      </c>
      <c r="LE55">
        <f t="shared" si="384"/>
        <v>0</v>
      </c>
      <c r="LF55">
        <f t="shared" si="385"/>
        <v>0</v>
      </c>
      <c r="LG55">
        <f t="shared" si="386"/>
        <v>0</v>
      </c>
      <c r="LH55">
        <f t="shared" si="387"/>
        <v>0</v>
      </c>
      <c r="LI55">
        <f t="shared" si="388"/>
        <v>0</v>
      </c>
      <c r="LJ55">
        <f t="shared" si="389"/>
        <v>0</v>
      </c>
      <c r="LK55">
        <f t="shared" si="390"/>
        <v>0</v>
      </c>
      <c r="LL55">
        <f t="shared" si="391"/>
        <v>0</v>
      </c>
      <c r="LN55">
        <f t="shared" si="392"/>
        <v>3</v>
      </c>
      <c r="LQ55">
        <f t="shared" ref="LQ55:LR55" si="789">COUNTIFS($NG56:$NL65,NG65)</f>
        <v>1</v>
      </c>
      <c r="LR55">
        <f t="shared" si="789"/>
        <v>3</v>
      </c>
      <c r="LS55">
        <f t="shared" si="466"/>
        <v>1</v>
      </c>
      <c r="LT55">
        <f t="shared" si="467"/>
        <v>3</v>
      </c>
      <c r="LU55">
        <f t="shared" si="692"/>
        <v>1</v>
      </c>
      <c r="LV55">
        <f t="shared" si="394"/>
        <v>3</v>
      </c>
      <c r="LX55" s="5">
        <f t="shared" ref="LX55:MC55" si="790">COUNTIFS($NG55:$NL64,NG65)</f>
        <v>0</v>
      </c>
      <c r="LY55" s="5">
        <f t="shared" si="790"/>
        <v>2</v>
      </c>
      <c r="LZ55" s="5">
        <f t="shared" si="790"/>
        <v>0</v>
      </c>
      <c r="MA55" s="5">
        <f t="shared" si="790"/>
        <v>2</v>
      </c>
      <c r="MB55" s="5">
        <f t="shared" si="790"/>
        <v>1</v>
      </c>
      <c r="MC55" s="5">
        <f t="shared" si="790"/>
        <v>2</v>
      </c>
      <c r="MD55" s="5"/>
      <c r="ME55" s="5">
        <f t="shared" si="395"/>
        <v>0</v>
      </c>
      <c r="MF55" s="5">
        <f t="shared" si="396"/>
        <v>0</v>
      </c>
      <c r="MG55" s="5">
        <f t="shared" si="469"/>
        <v>0</v>
      </c>
      <c r="MH55" s="5">
        <f t="shared" si="470"/>
        <v>0</v>
      </c>
      <c r="MI55" s="5">
        <f t="shared" si="397"/>
        <v>1</v>
      </c>
      <c r="MJ55" s="5">
        <f t="shared" si="398"/>
        <v>0</v>
      </c>
      <c r="MK55" s="5"/>
      <c r="ML55" s="20">
        <f t="shared" si="471"/>
        <v>1</v>
      </c>
      <c r="MN55" s="4">
        <f t="shared" si="499"/>
        <v>0</v>
      </c>
      <c r="MO55" s="4">
        <f t="shared" si="500"/>
        <v>0</v>
      </c>
      <c r="MP55" s="4">
        <f t="shared" si="501"/>
        <v>0</v>
      </c>
      <c r="MQ55" s="4">
        <f t="shared" si="502"/>
        <v>0</v>
      </c>
      <c r="MR55" s="4">
        <f t="shared" si="503"/>
        <v>1</v>
      </c>
      <c r="MS55" s="4">
        <f t="shared" si="504"/>
        <v>0</v>
      </c>
      <c r="MU55">
        <f t="shared" si="683"/>
        <v>1</v>
      </c>
      <c r="MV55">
        <f t="shared" si="684"/>
        <v>0</v>
      </c>
      <c r="MW55">
        <f t="shared" si="672"/>
        <v>1</v>
      </c>
      <c r="MX55">
        <f t="shared" si="685"/>
        <v>0</v>
      </c>
      <c r="MY55">
        <f t="shared" si="686"/>
        <v>1</v>
      </c>
      <c r="MZ55">
        <f t="shared" si="687"/>
        <v>0</v>
      </c>
      <c r="NA55">
        <f t="shared" si="402"/>
        <v>2</v>
      </c>
      <c r="NB55">
        <f t="shared" si="403"/>
        <v>3</v>
      </c>
      <c r="NC55">
        <f t="shared" si="404"/>
        <v>1</v>
      </c>
      <c r="ND55">
        <f t="shared" si="405"/>
        <v>55</v>
      </c>
      <c r="NE55">
        <f>COUNTIFS(RN$2:RN$206,ND55)</f>
        <v>0</v>
      </c>
      <c r="NG55" s="2">
        <v>24</v>
      </c>
      <c r="NH55" s="2">
        <v>28</v>
      </c>
      <c r="NI55" s="2">
        <v>39</v>
      </c>
      <c r="NJ55" s="2">
        <v>45</v>
      </c>
      <c r="NK55" s="2">
        <v>46</v>
      </c>
      <c r="NL55" s="2">
        <v>47</v>
      </c>
      <c r="NM55" s="2"/>
      <c r="NN55" s="32">
        <f t="shared" si="406"/>
        <v>0</v>
      </c>
      <c r="NO55" s="1">
        <f t="shared" si="407"/>
        <v>1</v>
      </c>
      <c r="NP55" s="30">
        <f t="shared" si="408"/>
        <v>1</v>
      </c>
      <c r="NQ55" s="2"/>
      <c r="NR55" s="1">
        <f t="shared" si="409"/>
        <v>4</v>
      </c>
      <c r="NS55" s="1">
        <f t="shared" si="410"/>
        <v>11</v>
      </c>
      <c r="NT55" s="1">
        <f t="shared" si="411"/>
        <v>6</v>
      </c>
      <c r="NU55" s="1">
        <f t="shared" si="412"/>
        <v>1</v>
      </c>
      <c r="NV55" s="1">
        <f t="shared" si="413"/>
        <v>1</v>
      </c>
      <c r="NW55" s="1"/>
      <c r="NX55" s="1">
        <f t="shared" si="414"/>
        <v>4</v>
      </c>
      <c r="NY55" s="1"/>
      <c r="NZ55" s="1">
        <f t="shared" si="415"/>
        <v>3</v>
      </c>
      <c r="OA55" s="1">
        <f t="shared" si="255"/>
        <v>3</v>
      </c>
      <c r="OB55" s="1">
        <f t="shared" si="256"/>
        <v>4</v>
      </c>
      <c r="OC55" s="1">
        <f t="shared" si="257"/>
        <v>5</v>
      </c>
      <c r="OD55" s="1">
        <f t="shared" si="258"/>
        <v>5</v>
      </c>
      <c r="OE55" s="1">
        <f t="shared" si="259"/>
        <v>5</v>
      </c>
      <c r="OF55" s="1"/>
      <c r="OG55" s="32">
        <f t="shared" si="631"/>
        <v>3.0000000000000004</v>
      </c>
      <c r="OH55" s="1"/>
      <c r="OI55" s="1">
        <f t="shared" si="474"/>
        <v>0</v>
      </c>
      <c r="OJ55" s="1">
        <f t="shared" si="417"/>
        <v>0</v>
      </c>
      <c r="OK55" s="1">
        <f t="shared" si="418"/>
        <v>10</v>
      </c>
      <c r="OL55" s="1">
        <f t="shared" si="419"/>
        <v>3</v>
      </c>
      <c r="OM55" s="1">
        <f t="shared" si="420"/>
        <v>5</v>
      </c>
      <c r="ON55" s="1">
        <f t="shared" si="421"/>
        <v>0</v>
      </c>
      <c r="OO55" s="1"/>
      <c r="OP55" s="1">
        <f t="shared" si="621"/>
        <v>3</v>
      </c>
      <c r="OQ55" s="1">
        <f t="shared" si="622"/>
        <v>3</v>
      </c>
      <c r="OR55" s="1">
        <f t="shared" si="623"/>
        <v>3</v>
      </c>
      <c r="OS55" s="1">
        <f t="shared" si="624"/>
        <v>3</v>
      </c>
      <c r="OT55" s="1">
        <f t="shared" si="625"/>
        <v>0</v>
      </c>
      <c r="OU55" s="1">
        <f t="shared" si="426"/>
        <v>0</v>
      </c>
      <c r="OV55" s="19">
        <f t="shared" si="673"/>
        <v>4</v>
      </c>
      <c r="OW55" s="1"/>
      <c r="OX55" s="19">
        <f t="shared" si="636"/>
        <v>3</v>
      </c>
      <c r="OY55" s="1">
        <f t="shared" si="637"/>
        <v>3</v>
      </c>
      <c r="OZ55" s="1"/>
      <c r="PA55" s="1">
        <f t="shared" si="674"/>
        <v>3</v>
      </c>
      <c r="PB55" s="1"/>
      <c r="PC55" s="1"/>
      <c r="PD55" s="19">
        <f t="shared" si="675"/>
        <v>3</v>
      </c>
      <c r="PE55" s="1"/>
      <c r="PF55" s="24">
        <f t="shared" si="676"/>
        <v>0</v>
      </c>
      <c r="PH55" s="2"/>
      <c r="PI55" s="1">
        <f t="shared" si="476"/>
        <v>0</v>
      </c>
      <c r="PJ55" s="19">
        <f t="shared" si="265"/>
        <v>0</v>
      </c>
      <c r="PK55" s="1">
        <f t="shared" si="429"/>
        <v>0</v>
      </c>
      <c r="PL55" s="19">
        <f t="shared" si="266"/>
        <v>0</v>
      </c>
      <c r="PM55" s="1">
        <f t="shared" si="477"/>
        <v>10</v>
      </c>
      <c r="PN55" s="19">
        <f t="shared" si="267"/>
        <v>1</v>
      </c>
      <c r="PO55" s="1">
        <f t="shared" si="430"/>
        <v>3</v>
      </c>
      <c r="PP55" s="19">
        <f t="shared" si="268"/>
        <v>2</v>
      </c>
      <c r="PQ55" s="1">
        <f t="shared" si="431"/>
        <v>5</v>
      </c>
      <c r="PR55" s="19">
        <f t="shared" si="269"/>
        <v>1</v>
      </c>
      <c r="PS55" s="1">
        <f t="shared" si="432"/>
        <v>0</v>
      </c>
      <c r="PT55" s="19">
        <f t="shared" si="270"/>
        <v>0</v>
      </c>
      <c r="PV55" s="1">
        <f t="shared" si="271"/>
        <v>100</v>
      </c>
      <c r="PW55" s="1">
        <f t="shared" si="272"/>
        <v>100</v>
      </c>
      <c r="PX55" s="1">
        <f t="shared" si="273"/>
        <v>100</v>
      </c>
      <c r="PY55" s="1">
        <f t="shared" si="274"/>
        <v>100</v>
      </c>
      <c r="PZ55" s="1">
        <f t="shared" si="275"/>
        <v>100</v>
      </c>
      <c r="QA55" s="1">
        <f t="shared" si="276"/>
        <v>100</v>
      </c>
      <c r="QB55" s="1"/>
      <c r="QC55" s="1">
        <f t="shared" si="277"/>
        <v>100</v>
      </c>
      <c r="QD55" s="1">
        <f t="shared" si="278"/>
        <v>100</v>
      </c>
      <c r="QE55" s="1">
        <f t="shared" si="279"/>
        <v>100</v>
      </c>
      <c r="QF55" s="1">
        <f t="shared" si="280"/>
        <v>100</v>
      </c>
      <c r="QG55" s="1">
        <f t="shared" si="281"/>
        <v>100</v>
      </c>
      <c r="QH55" s="1">
        <f t="shared" si="282"/>
        <v>100</v>
      </c>
      <c r="QI55" s="1"/>
      <c r="QJ55" s="1">
        <f t="shared" si="283"/>
        <v>100</v>
      </c>
      <c r="QK55" s="1">
        <f t="shared" si="284"/>
        <v>100</v>
      </c>
      <c r="QL55" s="1">
        <f t="shared" si="285"/>
        <v>100</v>
      </c>
      <c r="QM55" s="1">
        <f t="shared" si="286"/>
        <v>100</v>
      </c>
      <c r="QN55" s="1">
        <f t="shared" si="287"/>
        <v>10</v>
      </c>
      <c r="QO55" s="1">
        <f t="shared" si="288"/>
        <v>100</v>
      </c>
      <c r="QP55" s="1"/>
      <c r="QQ55" s="1">
        <f t="shared" si="289"/>
        <v>100</v>
      </c>
      <c r="QR55" s="1">
        <f t="shared" si="290"/>
        <v>100</v>
      </c>
      <c r="QS55" s="1">
        <f t="shared" si="291"/>
        <v>4</v>
      </c>
      <c r="QT55" s="1">
        <f t="shared" si="292"/>
        <v>100</v>
      </c>
      <c r="QU55" s="1">
        <f t="shared" si="293"/>
        <v>3</v>
      </c>
      <c r="QV55" s="1">
        <f t="shared" si="294"/>
        <v>100</v>
      </c>
      <c r="QW55" s="1"/>
      <c r="QX55" s="1">
        <f t="shared" si="295"/>
        <v>100</v>
      </c>
      <c r="QY55" s="1">
        <f t="shared" si="296"/>
        <v>100</v>
      </c>
      <c r="QZ55" s="1">
        <f t="shared" si="297"/>
        <v>100</v>
      </c>
      <c r="RA55" s="1">
        <f t="shared" si="298"/>
        <v>5</v>
      </c>
      <c r="RB55" s="1">
        <f t="shared" si="299"/>
        <v>100</v>
      </c>
      <c r="RC55" s="1">
        <f t="shared" si="300"/>
        <v>100</v>
      </c>
      <c r="RD55" s="1"/>
      <c r="RE55" s="1">
        <f t="shared" si="301"/>
        <v>100</v>
      </c>
      <c r="RF55" s="1">
        <f t="shared" si="302"/>
        <v>100</v>
      </c>
      <c r="RG55" s="1">
        <f t="shared" si="303"/>
        <v>100</v>
      </c>
      <c r="RH55" s="1">
        <f t="shared" si="304"/>
        <v>100</v>
      </c>
      <c r="RI55" s="1">
        <f t="shared" si="305"/>
        <v>100</v>
      </c>
      <c r="RJ55" s="1">
        <f t="shared" si="306"/>
        <v>100</v>
      </c>
      <c r="RK55" s="2"/>
      <c r="RL55">
        <f>SUM(IF(FREQUENCY(NG56:NL64,NG56:NL64)&gt;0,1))</f>
        <v>34</v>
      </c>
      <c r="RM55">
        <f t="shared" si="677"/>
        <v>23</v>
      </c>
      <c r="RN55">
        <f t="shared" si="659"/>
        <v>21</v>
      </c>
      <c r="RO55" t="str">
        <f t="shared" ref="RO55:TU55" si="791">IF(COUNTIFS($NG55:$NL64,RO$1),"x",RO$1)</f>
        <v>x</v>
      </c>
      <c r="RP55">
        <f t="shared" si="791"/>
        <v>2</v>
      </c>
      <c r="RQ55" t="str">
        <f t="shared" si="791"/>
        <v>x</v>
      </c>
      <c r="RR55">
        <f t="shared" si="791"/>
        <v>4</v>
      </c>
      <c r="RS55" t="str">
        <f t="shared" si="791"/>
        <v>x</v>
      </c>
      <c r="RT55">
        <f t="shared" si="791"/>
        <v>6</v>
      </c>
      <c r="RU55">
        <f t="shared" si="791"/>
        <v>7</v>
      </c>
      <c r="RV55" t="str">
        <f t="shared" si="791"/>
        <v>x</v>
      </c>
      <c r="RW55" t="str">
        <f t="shared" si="791"/>
        <v>x</v>
      </c>
      <c r="RX55">
        <f t="shared" si="791"/>
        <v>10</v>
      </c>
      <c r="RY55">
        <f t="shared" si="791"/>
        <v>11</v>
      </c>
      <c r="RZ55">
        <f t="shared" si="791"/>
        <v>12</v>
      </c>
      <c r="SA55">
        <f t="shared" si="791"/>
        <v>13</v>
      </c>
      <c r="SB55" t="str">
        <f t="shared" si="791"/>
        <v>x</v>
      </c>
      <c r="SC55" t="str">
        <f t="shared" si="791"/>
        <v>x</v>
      </c>
      <c r="SD55" t="str">
        <f t="shared" si="791"/>
        <v>x</v>
      </c>
      <c r="SE55" t="str">
        <f t="shared" si="791"/>
        <v>x</v>
      </c>
      <c r="SF55">
        <f t="shared" si="791"/>
        <v>18</v>
      </c>
      <c r="SG55">
        <f t="shared" si="791"/>
        <v>19</v>
      </c>
      <c r="SH55" t="str">
        <f t="shared" si="791"/>
        <v>x</v>
      </c>
      <c r="SI55" t="str">
        <f t="shared" si="791"/>
        <v>x</v>
      </c>
      <c r="SJ55" t="str">
        <f t="shared" si="791"/>
        <v>x</v>
      </c>
      <c r="SK55" t="str">
        <f t="shared" si="791"/>
        <v>x</v>
      </c>
      <c r="SL55" t="str">
        <f t="shared" si="791"/>
        <v>x</v>
      </c>
      <c r="SM55" t="str">
        <f t="shared" si="791"/>
        <v>x</v>
      </c>
      <c r="SN55">
        <f t="shared" si="791"/>
        <v>26</v>
      </c>
      <c r="SO55" t="str">
        <f t="shared" si="791"/>
        <v>x</v>
      </c>
      <c r="SP55" t="str">
        <f t="shared" si="791"/>
        <v>x</v>
      </c>
      <c r="SQ55">
        <f t="shared" si="791"/>
        <v>29</v>
      </c>
      <c r="SR55" t="str">
        <f t="shared" si="791"/>
        <v>x</v>
      </c>
      <c r="SS55" t="str">
        <f t="shared" si="791"/>
        <v>x</v>
      </c>
      <c r="ST55" t="str">
        <f t="shared" si="791"/>
        <v>x</v>
      </c>
      <c r="SU55" t="str">
        <f t="shared" si="791"/>
        <v>x</v>
      </c>
      <c r="SV55">
        <f t="shared" si="791"/>
        <v>34</v>
      </c>
      <c r="SW55">
        <f t="shared" si="791"/>
        <v>35</v>
      </c>
      <c r="SX55" t="str">
        <f t="shared" si="791"/>
        <v>x</v>
      </c>
      <c r="SY55">
        <f t="shared" si="791"/>
        <v>37</v>
      </c>
      <c r="SZ55" t="str">
        <f t="shared" si="791"/>
        <v>x</v>
      </c>
      <c r="TA55" t="str">
        <f t="shared" si="791"/>
        <v>x</v>
      </c>
      <c r="TB55">
        <f t="shared" si="791"/>
        <v>40</v>
      </c>
      <c r="TC55" t="str">
        <f t="shared" si="791"/>
        <v>x</v>
      </c>
      <c r="TD55" t="str">
        <f t="shared" si="791"/>
        <v>x</v>
      </c>
      <c r="TE55">
        <f t="shared" si="791"/>
        <v>43</v>
      </c>
      <c r="TF55">
        <f t="shared" si="791"/>
        <v>44</v>
      </c>
      <c r="TG55" t="str">
        <f t="shared" si="791"/>
        <v>x</v>
      </c>
      <c r="TH55" t="str">
        <f t="shared" si="791"/>
        <v>x</v>
      </c>
      <c r="TI55" t="str">
        <f t="shared" si="791"/>
        <v>x</v>
      </c>
      <c r="TJ55" t="str">
        <f t="shared" si="791"/>
        <v>x</v>
      </c>
      <c r="TK55">
        <f t="shared" si="791"/>
        <v>49</v>
      </c>
      <c r="TL55" t="str">
        <f t="shared" si="791"/>
        <v>x</v>
      </c>
      <c r="TM55" t="str">
        <f t="shared" si="791"/>
        <v>x</v>
      </c>
      <c r="TN55" t="str">
        <f t="shared" si="791"/>
        <v>x</v>
      </c>
      <c r="TO55" t="str">
        <f t="shared" si="791"/>
        <v>x</v>
      </c>
      <c r="TP55" t="str">
        <f t="shared" si="791"/>
        <v>x</v>
      </c>
      <c r="TQ55" t="str">
        <f t="shared" si="791"/>
        <v>x</v>
      </c>
      <c r="TR55" t="str">
        <f t="shared" si="791"/>
        <v>x</v>
      </c>
      <c r="TS55">
        <f t="shared" si="791"/>
        <v>57</v>
      </c>
      <c r="TT55" t="str">
        <f t="shared" si="791"/>
        <v>x</v>
      </c>
      <c r="TU55">
        <f t="shared" si="791"/>
        <v>59</v>
      </c>
      <c r="TV55">
        <f t="shared" si="436"/>
        <v>23</v>
      </c>
      <c r="TW55" t="str">
        <f t="shared" ref="TW55:WC55" si="792">IF(COUNTIFS($NG55:$NL63,TW$1),"x",TW$1)</f>
        <v>x</v>
      </c>
      <c r="TX55">
        <f t="shared" si="792"/>
        <v>2</v>
      </c>
      <c r="TY55" t="str">
        <f t="shared" si="792"/>
        <v>x</v>
      </c>
      <c r="TZ55">
        <f t="shared" si="792"/>
        <v>4</v>
      </c>
      <c r="UA55" t="str">
        <f t="shared" si="792"/>
        <v>x</v>
      </c>
      <c r="UB55">
        <f t="shared" si="792"/>
        <v>6</v>
      </c>
      <c r="UC55">
        <f t="shared" si="792"/>
        <v>7</v>
      </c>
      <c r="UD55" t="str">
        <f t="shared" si="792"/>
        <v>x</v>
      </c>
      <c r="UE55" t="str">
        <f t="shared" si="792"/>
        <v>x</v>
      </c>
      <c r="UF55">
        <f t="shared" si="792"/>
        <v>10</v>
      </c>
      <c r="UG55">
        <f t="shared" si="792"/>
        <v>11</v>
      </c>
      <c r="UH55">
        <f t="shared" si="792"/>
        <v>12</v>
      </c>
      <c r="UI55">
        <f t="shared" si="792"/>
        <v>13</v>
      </c>
      <c r="UJ55" t="str">
        <f t="shared" si="792"/>
        <v>x</v>
      </c>
      <c r="UK55" t="str">
        <f t="shared" si="792"/>
        <v>x</v>
      </c>
      <c r="UL55" t="str">
        <f t="shared" si="792"/>
        <v>x</v>
      </c>
      <c r="UM55" t="str">
        <f t="shared" si="792"/>
        <v>x</v>
      </c>
      <c r="UN55">
        <f t="shared" si="792"/>
        <v>18</v>
      </c>
      <c r="UO55">
        <f t="shared" si="792"/>
        <v>19</v>
      </c>
      <c r="UP55" t="str">
        <f t="shared" si="792"/>
        <v>x</v>
      </c>
      <c r="UQ55" t="str">
        <f t="shared" si="792"/>
        <v>x</v>
      </c>
      <c r="UR55">
        <f t="shared" si="792"/>
        <v>22</v>
      </c>
      <c r="US55" t="str">
        <f t="shared" si="792"/>
        <v>x</v>
      </c>
      <c r="UT55" t="str">
        <f t="shared" si="792"/>
        <v>x</v>
      </c>
      <c r="UU55" t="str">
        <f t="shared" si="792"/>
        <v>x</v>
      </c>
      <c r="UV55">
        <f t="shared" si="792"/>
        <v>26</v>
      </c>
      <c r="UW55" t="str">
        <f t="shared" si="792"/>
        <v>x</v>
      </c>
      <c r="UX55" t="str">
        <f t="shared" si="792"/>
        <v>x</v>
      </c>
      <c r="UY55">
        <f t="shared" si="792"/>
        <v>29</v>
      </c>
      <c r="UZ55" t="str">
        <f t="shared" si="792"/>
        <v>x</v>
      </c>
      <c r="VA55" t="str">
        <f t="shared" si="792"/>
        <v>x</v>
      </c>
      <c r="VB55" t="str">
        <f t="shared" si="792"/>
        <v>x</v>
      </c>
      <c r="VC55" t="str">
        <f t="shared" si="792"/>
        <v>x</v>
      </c>
      <c r="VD55">
        <f t="shared" si="792"/>
        <v>34</v>
      </c>
      <c r="VE55">
        <f t="shared" si="792"/>
        <v>35</v>
      </c>
      <c r="VF55" t="str">
        <f t="shared" si="792"/>
        <v>x</v>
      </c>
      <c r="VG55">
        <f t="shared" si="792"/>
        <v>37</v>
      </c>
      <c r="VH55">
        <f t="shared" si="792"/>
        <v>38</v>
      </c>
      <c r="VI55" t="str">
        <f t="shared" si="792"/>
        <v>x</v>
      </c>
      <c r="VJ55">
        <f t="shared" si="792"/>
        <v>40</v>
      </c>
      <c r="VK55" t="str">
        <f t="shared" si="792"/>
        <v>x</v>
      </c>
      <c r="VL55" t="str">
        <f t="shared" si="792"/>
        <v>x</v>
      </c>
      <c r="VM55">
        <f t="shared" si="792"/>
        <v>43</v>
      </c>
      <c r="VN55">
        <f t="shared" si="792"/>
        <v>44</v>
      </c>
      <c r="VO55" t="str">
        <f t="shared" si="792"/>
        <v>x</v>
      </c>
      <c r="VP55" t="str">
        <f t="shared" si="792"/>
        <v>x</v>
      </c>
      <c r="VQ55" t="str">
        <f t="shared" si="792"/>
        <v>x</v>
      </c>
      <c r="VR55" t="str">
        <f t="shared" si="792"/>
        <v>x</v>
      </c>
      <c r="VS55">
        <f t="shared" si="792"/>
        <v>49</v>
      </c>
      <c r="VT55" t="str">
        <f t="shared" si="792"/>
        <v>x</v>
      </c>
      <c r="VU55" t="str">
        <f t="shared" si="792"/>
        <v>x</v>
      </c>
      <c r="VV55" t="str">
        <f t="shared" si="792"/>
        <v>x</v>
      </c>
      <c r="VW55" t="str">
        <f t="shared" si="792"/>
        <v>x</v>
      </c>
      <c r="VX55" t="str">
        <f t="shared" si="792"/>
        <v>x</v>
      </c>
      <c r="VY55" t="str">
        <f t="shared" si="792"/>
        <v>x</v>
      </c>
      <c r="VZ55" t="str">
        <f t="shared" si="792"/>
        <v>x</v>
      </c>
      <c r="WA55">
        <f t="shared" si="792"/>
        <v>57</v>
      </c>
      <c r="WB55" t="str">
        <f t="shared" si="792"/>
        <v>x</v>
      </c>
      <c r="WC55">
        <f t="shared" si="792"/>
        <v>59</v>
      </c>
      <c r="WE55">
        <f>COUNTIFS(NG55:NL55,"&lt;10")</f>
        <v>0</v>
      </c>
      <c r="WF55">
        <f t="shared" si="438"/>
        <v>0</v>
      </c>
      <c r="WG55">
        <f t="shared" si="309"/>
        <v>2</v>
      </c>
      <c r="WH55">
        <f t="shared" si="310"/>
        <v>1</v>
      </c>
      <c r="WI55">
        <f t="shared" si="311"/>
        <v>3</v>
      </c>
      <c r="WJ55">
        <f t="shared" si="312"/>
        <v>0</v>
      </c>
      <c r="WL55" s="1">
        <f t="shared" si="439"/>
        <v>0</v>
      </c>
      <c r="WM55" s="1">
        <f t="shared" si="440"/>
        <v>0</v>
      </c>
      <c r="WN55" s="1">
        <f t="shared" si="441"/>
        <v>10</v>
      </c>
      <c r="WO55" s="1">
        <f t="shared" si="442"/>
        <v>3</v>
      </c>
      <c r="WP55" s="1">
        <f t="shared" si="443"/>
        <v>5</v>
      </c>
      <c r="WQ55" s="1">
        <f t="shared" si="444"/>
        <v>0</v>
      </c>
      <c r="WS55">
        <f t="shared" si="445"/>
        <v>100</v>
      </c>
      <c r="WT55">
        <f t="shared" si="446"/>
        <v>100</v>
      </c>
      <c r="WU55">
        <f t="shared" si="447"/>
        <v>10</v>
      </c>
      <c r="WV55">
        <f t="shared" si="448"/>
        <v>3</v>
      </c>
      <c r="WW55">
        <f t="shared" si="449"/>
        <v>5</v>
      </c>
      <c r="WX55">
        <f t="shared" si="450"/>
        <v>100</v>
      </c>
      <c r="WZ55" s="4">
        <f t="shared" si="451"/>
        <v>3</v>
      </c>
      <c r="XB55" s="3">
        <f t="shared" si="452"/>
        <v>10</v>
      </c>
      <c r="XD55" s="3">
        <f t="shared" si="453"/>
        <v>2</v>
      </c>
      <c r="XE55" s="4">
        <f t="shared" si="454"/>
        <v>3</v>
      </c>
      <c r="XG55" s="4">
        <f t="shared" si="455"/>
        <v>0.66666666666666663</v>
      </c>
      <c r="XI55" s="4">
        <v>0.5</v>
      </c>
      <c r="XK55">
        <f t="shared" si="456"/>
        <v>2</v>
      </c>
      <c r="XM55">
        <f t="shared" si="782"/>
        <v>0</v>
      </c>
      <c r="XN55">
        <f t="shared" si="457"/>
        <v>0</v>
      </c>
      <c r="XO55" s="1">
        <f t="shared" si="458"/>
        <v>1</v>
      </c>
      <c r="XP55">
        <f t="shared" si="459"/>
        <v>1</v>
      </c>
      <c r="XR55">
        <f t="shared" si="460"/>
        <v>0</v>
      </c>
    </row>
    <row r="56" spans="4:642">
      <c r="D56" s="4">
        <f t="shared" si="118"/>
        <v>0</v>
      </c>
      <c r="E56" s="4">
        <f t="shared" si="119"/>
        <v>0</v>
      </c>
      <c r="F56" s="4">
        <f t="shared" si="120"/>
        <v>0</v>
      </c>
      <c r="G56" s="4">
        <f t="shared" si="121"/>
        <v>0</v>
      </c>
      <c r="H56" s="4">
        <f t="shared" si="122"/>
        <v>0</v>
      </c>
      <c r="I56" s="4">
        <f t="shared" si="123"/>
        <v>0</v>
      </c>
      <c r="J56" s="4">
        <f t="shared" si="124"/>
        <v>0</v>
      </c>
      <c r="K56" s="4">
        <f t="shared" si="125"/>
        <v>14</v>
      </c>
      <c r="L56" s="4">
        <f t="shared" si="126"/>
        <v>0</v>
      </c>
      <c r="M56" s="4">
        <f t="shared" si="314"/>
        <v>0</v>
      </c>
      <c r="N56" s="4">
        <f t="shared" si="127"/>
        <v>0</v>
      </c>
      <c r="O56" s="4">
        <f t="shared" si="128"/>
        <v>0</v>
      </c>
      <c r="P56" s="4">
        <f t="shared" si="129"/>
        <v>0</v>
      </c>
      <c r="Q56" s="4">
        <f t="shared" si="130"/>
        <v>0</v>
      </c>
      <c r="R56" s="4">
        <f t="shared" si="131"/>
        <v>16</v>
      </c>
      <c r="S56" s="4">
        <f t="shared" si="132"/>
        <v>0</v>
      </c>
      <c r="T56" s="4">
        <f t="shared" si="133"/>
        <v>0</v>
      </c>
      <c r="U56" s="4">
        <f t="shared" si="134"/>
        <v>0</v>
      </c>
      <c r="V56" s="4">
        <f t="shared" si="135"/>
        <v>0</v>
      </c>
      <c r="W56" s="4">
        <f t="shared" si="136"/>
        <v>0</v>
      </c>
      <c r="X56" s="4">
        <f t="shared" si="137"/>
        <v>0</v>
      </c>
      <c r="Y56" s="4">
        <f t="shared" si="138"/>
        <v>0</v>
      </c>
      <c r="Z56" s="4">
        <f t="shared" si="139"/>
        <v>12</v>
      </c>
      <c r="AA56" s="4">
        <f t="shared" si="140"/>
        <v>0</v>
      </c>
      <c r="AB56" s="4">
        <f t="shared" si="141"/>
        <v>0</v>
      </c>
      <c r="AC56" s="4">
        <f t="shared" si="142"/>
        <v>0</v>
      </c>
      <c r="AD56" s="4">
        <f t="shared" si="143"/>
        <v>0</v>
      </c>
      <c r="AE56" s="4">
        <f t="shared" si="144"/>
        <v>0</v>
      </c>
      <c r="AF56" s="4">
        <f t="shared" si="145"/>
        <v>0</v>
      </c>
      <c r="AG56" s="4">
        <f t="shared" si="146"/>
        <v>0</v>
      </c>
      <c r="AH56" s="4">
        <f t="shared" si="147"/>
        <v>0</v>
      </c>
      <c r="AI56" s="4">
        <f t="shared" si="148"/>
        <v>0</v>
      </c>
      <c r="AJ56" s="4">
        <f t="shared" si="149"/>
        <v>0</v>
      </c>
      <c r="AK56" s="4">
        <f t="shared" si="150"/>
        <v>0</v>
      </c>
      <c r="AL56" s="4">
        <f t="shared" si="151"/>
        <v>0</v>
      </c>
      <c r="AM56" s="4">
        <f t="shared" si="152"/>
        <v>0</v>
      </c>
      <c r="AN56" s="4">
        <f t="shared" si="153"/>
        <v>0</v>
      </c>
      <c r="AO56" s="4">
        <f t="shared" si="154"/>
        <v>0</v>
      </c>
      <c r="AP56" s="4">
        <f t="shared" si="155"/>
        <v>0</v>
      </c>
      <c r="AQ56" s="4">
        <f t="shared" si="156"/>
        <v>0</v>
      </c>
      <c r="AR56" s="4">
        <f t="shared" si="157"/>
        <v>0</v>
      </c>
      <c r="AS56" s="4">
        <f t="shared" si="158"/>
        <v>0</v>
      </c>
      <c r="AT56" s="4">
        <f t="shared" si="159"/>
        <v>0</v>
      </c>
      <c r="AU56" s="4">
        <f t="shared" si="160"/>
        <v>0</v>
      </c>
      <c r="AV56" s="4">
        <f t="shared" si="161"/>
        <v>0</v>
      </c>
      <c r="AW56" s="4">
        <f t="shared" si="162"/>
        <v>0</v>
      </c>
      <c r="AX56" s="4">
        <f t="shared" si="163"/>
        <v>0</v>
      </c>
      <c r="AY56" s="4">
        <f t="shared" si="164"/>
        <v>0</v>
      </c>
      <c r="AZ56" s="4">
        <f t="shared" si="165"/>
        <v>0</v>
      </c>
      <c r="BA56" s="4">
        <f t="shared" si="166"/>
        <v>21</v>
      </c>
      <c r="BB56" s="4">
        <f t="shared" si="167"/>
        <v>0</v>
      </c>
      <c r="BC56" s="4">
        <f t="shared" si="168"/>
        <v>19</v>
      </c>
      <c r="BD56" s="4">
        <f t="shared" si="169"/>
        <v>0</v>
      </c>
      <c r="BE56" s="4">
        <f t="shared" si="170"/>
        <v>0</v>
      </c>
      <c r="BF56" s="4">
        <f t="shared" si="171"/>
        <v>0</v>
      </c>
      <c r="BG56" s="4">
        <f t="shared" si="172"/>
        <v>0</v>
      </c>
      <c r="BH56" s="4">
        <f t="shared" si="173"/>
        <v>0</v>
      </c>
      <c r="BI56" s="4">
        <f t="shared" si="174"/>
        <v>19</v>
      </c>
      <c r="BJ56" s="4">
        <f t="shared" si="175"/>
        <v>0</v>
      </c>
      <c r="BK56" s="4">
        <f t="shared" si="315"/>
        <v>16.833333333333332</v>
      </c>
      <c r="BL56" s="4">
        <f t="shared" si="316"/>
        <v>15.35593220338983</v>
      </c>
      <c r="BM56" s="4">
        <f t="shared" si="317"/>
        <v>21.498305084745763</v>
      </c>
      <c r="BN56" s="4">
        <f t="shared" si="318"/>
        <v>9.2135593220338983</v>
      </c>
      <c r="BO56" s="4">
        <f t="shared" si="319"/>
        <v>15.35593220338983</v>
      </c>
      <c r="BP56" s="4">
        <f t="shared" si="320"/>
        <v>906</v>
      </c>
      <c r="BQ56" s="4">
        <f>COUNTIFS($NG56:$NL$206,EF$1)</f>
        <v>12</v>
      </c>
      <c r="BR56" s="4">
        <f>COUNTIFS($NG56:$NL$206,EG$1)</f>
        <v>19</v>
      </c>
      <c r="BS56" s="4">
        <f>COUNTIFS($NG56:$NL$206,EH$1)</f>
        <v>16</v>
      </c>
      <c r="BT56" s="4">
        <f>COUNTIFS($NG56:$NL$206,EI$1)</f>
        <v>17</v>
      </c>
      <c r="BU56" s="4">
        <f>COUNTIFS($NG56:$NL$206,EJ$1)</f>
        <v>19</v>
      </c>
      <c r="BV56" s="4">
        <f>COUNTIFS($NG56:$NL$206,EK$1)</f>
        <v>14</v>
      </c>
      <c r="BW56" s="4">
        <f>COUNTIFS($NG56:$NL$206,EL$1)</f>
        <v>12</v>
      </c>
      <c r="BX56" s="4">
        <f>COUNTIFS($NG56:$NL$206,EM$1)</f>
        <v>14</v>
      </c>
      <c r="BY56" s="4">
        <f>COUNTIFS($NG56:$NL$206,EN$1)</f>
        <v>22</v>
      </c>
      <c r="BZ56" s="4">
        <f>COUNTIFS($NG56:$NL$206,EO$1)</f>
        <v>22</v>
      </c>
      <c r="CA56" s="4">
        <f>COUNTIFS($NG56:$NL$206,EP$1)</f>
        <v>19</v>
      </c>
      <c r="CB56" s="4">
        <f>COUNTIFS($NG56:$NL$206,EQ$1)</f>
        <v>20</v>
      </c>
      <c r="CC56" s="4">
        <f>COUNTIFS($NG56:$NL$206,ER$1)</f>
        <v>10</v>
      </c>
      <c r="CD56" s="4">
        <f>COUNTIFS($NG56:$NL$206,ES$1)</f>
        <v>14</v>
      </c>
      <c r="CE56" s="4">
        <f>COUNTIFS($NG56:$NL$206,ET$1)</f>
        <v>16</v>
      </c>
      <c r="CF56" s="4">
        <f>COUNTIFS($NG56:$NL$206,EU$1)</f>
        <v>13</v>
      </c>
      <c r="CG56" s="4">
        <f>COUNTIFS($NG56:$NL$206,EV$1)</f>
        <v>23</v>
      </c>
      <c r="CH56" s="4">
        <f>COUNTIFS($NG56:$NL$206,EW$1)</f>
        <v>11</v>
      </c>
      <c r="CI56" s="4">
        <f>COUNTIFS($NG56:$NL$206,EX$1)</f>
        <v>18</v>
      </c>
      <c r="CJ56" s="4">
        <f>COUNTIFS($NG56:$NL$206,EY$1)</f>
        <v>14</v>
      </c>
      <c r="CK56" s="4">
        <f>COUNTIFS($NG56:$NL$206,EZ$1)</f>
        <v>15</v>
      </c>
      <c r="CL56" s="4">
        <f>COUNTIFS($NG56:$NL$206,FA$1)</f>
        <v>17</v>
      </c>
      <c r="CM56" s="4">
        <f>COUNTIFS($NG56:$NL$206,FB$1)</f>
        <v>12</v>
      </c>
      <c r="CN56" s="4">
        <f>COUNTIFS($NG56:$NL$206,FC$1)</f>
        <v>8</v>
      </c>
      <c r="CO56" s="4">
        <f>COUNTIFS($NG56:$NL$206,FD$1)</f>
        <v>19</v>
      </c>
      <c r="CP56" s="4">
        <f>COUNTIFS($NG56:$NL$206,FE$1)</f>
        <v>13</v>
      </c>
      <c r="CQ56" s="4">
        <f>COUNTIFS($NG56:$NL$206,FF$1)</f>
        <v>22</v>
      </c>
      <c r="CR56" s="4">
        <f>COUNTIFS($NG56:$NL$206,FG$1)</f>
        <v>17</v>
      </c>
      <c r="CS56" s="4">
        <f>COUNTIFS($NG56:$NL$206,FH$1)</f>
        <v>17</v>
      </c>
      <c r="CT56" s="4">
        <f>COUNTIFS($NG56:$NL$206,FI$1)</f>
        <v>19</v>
      </c>
      <c r="CU56" s="4">
        <f>COUNTIFS($NG56:$NL$206,FJ$1)</f>
        <v>20</v>
      </c>
      <c r="CV56" s="4">
        <f>COUNTIFS($NG56:$NL$206,FK$1)</f>
        <v>11</v>
      </c>
      <c r="CW56" s="4">
        <f>COUNTIFS($NG56:$NL$206,FL$1)</f>
        <v>12</v>
      </c>
      <c r="CX56" s="4">
        <f>COUNTIFS($NG56:$NL$206,FM$1)</f>
        <v>15</v>
      </c>
      <c r="CY56" s="4">
        <f>COUNTIFS($NG56:$NL$206,FN$1)</f>
        <v>16</v>
      </c>
      <c r="CZ56" s="4">
        <f>COUNTIFS($NG56:$NL$206,FO$1)</f>
        <v>10</v>
      </c>
      <c r="DA56" s="4">
        <f>COUNTIFS($NG56:$NL$206,FP$1)</f>
        <v>12</v>
      </c>
      <c r="DB56" s="4">
        <f>COUNTIFS($NG56:$NL$206,FQ$1)</f>
        <v>13</v>
      </c>
      <c r="DC56" s="4">
        <f>COUNTIFS($NG56:$NL$206,FR$1)</f>
        <v>13</v>
      </c>
      <c r="DD56" s="4">
        <f>COUNTIFS($NG56:$NL$206,FS$1)</f>
        <v>11</v>
      </c>
      <c r="DE56" s="4">
        <f>COUNTIFS($NG56:$NL$206,FT$1)</f>
        <v>16</v>
      </c>
      <c r="DF56" s="4">
        <f>COUNTIFS($NG56:$NL$206,FU$1)</f>
        <v>16</v>
      </c>
      <c r="DG56" s="4">
        <f>COUNTIFS($NG56:$NL$206,FV$1)</f>
        <v>16</v>
      </c>
      <c r="DH56" s="4">
        <f>COUNTIFS($NG56:$NL$206,FW$1)</f>
        <v>18</v>
      </c>
      <c r="DI56" s="4">
        <f>COUNTIFS($NG56:$NL$206,FX$1)</f>
        <v>15</v>
      </c>
      <c r="DJ56" s="4">
        <f>COUNTIFS($NG56:$NL$206,FY$1)</f>
        <v>16</v>
      </c>
      <c r="DK56" s="4">
        <f>COUNTIFS($NG56:$NL$206,FZ$1)</f>
        <v>6</v>
      </c>
      <c r="DL56" s="4">
        <f>COUNTIFS($NG56:$NL$206,GA$1)</f>
        <v>14</v>
      </c>
      <c r="DM56" s="4">
        <f>COUNTIFS($NG56:$NL$206,GB$1)</f>
        <v>10</v>
      </c>
      <c r="DN56" s="4">
        <f>COUNTIFS($NG56:$NL$206,GC$1)</f>
        <v>21</v>
      </c>
      <c r="DO56" s="4">
        <f>COUNTIFS($NG56:$NL$206,GD$1)</f>
        <v>9</v>
      </c>
      <c r="DP56" s="4">
        <f>COUNTIFS($NG56:$NL$206,GE$1)</f>
        <v>19</v>
      </c>
      <c r="DQ56" s="4">
        <f>COUNTIFS($NG56:$NL$206,GF$1)</f>
        <v>13</v>
      </c>
      <c r="DR56" s="4">
        <f>COUNTIFS($NG56:$NL$206,GG$1)</f>
        <v>11</v>
      </c>
      <c r="DS56" s="4">
        <f>COUNTIFS($NG56:$NL$206,GH$1)</f>
        <v>20</v>
      </c>
      <c r="DT56" s="4">
        <f>COUNTIFS($NG56:$NL$206,GI$1)</f>
        <v>12</v>
      </c>
      <c r="DU56" s="4">
        <f>COUNTIFS($NG56:$NL$206,GJ$1)</f>
        <v>17</v>
      </c>
      <c r="DV56" s="4">
        <f>COUNTIFS($NG56:$NL$206,GK$1)</f>
        <v>19</v>
      </c>
      <c r="DW56" s="4">
        <f>COUNTIFS($NG56:$NL$206,GL$1)</f>
        <v>21</v>
      </c>
      <c r="DZ56" s="4">
        <f t="shared" si="550"/>
        <v>37</v>
      </c>
      <c r="EA56" s="4">
        <f t="shared" si="551"/>
        <v>23</v>
      </c>
      <c r="EB56" s="4">
        <f t="shared" si="552"/>
        <v>5</v>
      </c>
      <c r="EC56" s="4">
        <f t="shared" si="553"/>
        <v>9</v>
      </c>
      <c r="ED56" s="4">
        <f t="shared" si="554"/>
        <v>0</v>
      </c>
      <c r="EF56" s="4">
        <f t="shared" ref="EF56:GL56" si="793">COUNTIFS($NG56:$NL65,EF$1)</f>
        <v>1</v>
      </c>
      <c r="EG56" s="4">
        <f t="shared" si="793"/>
        <v>0</v>
      </c>
      <c r="EH56" s="4">
        <f t="shared" si="793"/>
        <v>1</v>
      </c>
      <c r="EI56" s="4">
        <f t="shared" si="793"/>
        <v>0</v>
      </c>
      <c r="EJ56" s="4">
        <f t="shared" si="793"/>
        <v>1</v>
      </c>
      <c r="EK56" s="4">
        <f t="shared" si="793"/>
        <v>0</v>
      </c>
      <c r="EL56" s="4">
        <f t="shared" si="793"/>
        <v>1</v>
      </c>
      <c r="EM56" s="4">
        <f t="shared" si="793"/>
        <v>3</v>
      </c>
      <c r="EN56" s="4">
        <f t="shared" si="793"/>
        <v>1</v>
      </c>
      <c r="EO56" s="4">
        <f t="shared" si="793"/>
        <v>0</v>
      </c>
      <c r="EP56" s="4">
        <f t="shared" si="793"/>
        <v>0</v>
      </c>
      <c r="EQ56" s="4">
        <f t="shared" si="793"/>
        <v>0</v>
      </c>
      <c r="ER56" s="4">
        <f t="shared" si="793"/>
        <v>0</v>
      </c>
      <c r="ES56" s="4">
        <f t="shared" si="793"/>
        <v>1</v>
      </c>
      <c r="ET56" s="4">
        <f t="shared" si="793"/>
        <v>2</v>
      </c>
      <c r="EU56" s="4">
        <f t="shared" si="793"/>
        <v>1</v>
      </c>
      <c r="EV56" s="4">
        <f t="shared" si="793"/>
        <v>2</v>
      </c>
      <c r="EW56" s="4">
        <f t="shared" si="793"/>
        <v>0</v>
      </c>
      <c r="EX56" s="4">
        <f t="shared" si="793"/>
        <v>1</v>
      </c>
      <c r="EY56" s="4">
        <f t="shared" si="793"/>
        <v>1</v>
      </c>
      <c r="EZ56" s="4">
        <f t="shared" si="793"/>
        <v>1</v>
      </c>
      <c r="FA56" s="4">
        <f t="shared" si="793"/>
        <v>1</v>
      </c>
      <c r="FB56" s="4">
        <f t="shared" si="793"/>
        <v>1</v>
      </c>
      <c r="FC56" s="4">
        <f t="shared" si="793"/>
        <v>0</v>
      </c>
      <c r="FD56" s="4">
        <f t="shared" si="793"/>
        <v>2</v>
      </c>
      <c r="FE56" s="4">
        <f t="shared" si="793"/>
        <v>0</v>
      </c>
      <c r="FF56" s="4">
        <f t="shared" si="793"/>
        <v>3</v>
      </c>
      <c r="FG56" s="4">
        <f t="shared" si="793"/>
        <v>0</v>
      </c>
      <c r="FH56" s="4">
        <f t="shared" si="793"/>
        <v>0</v>
      </c>
      <c r="FI56" s="4">
        <f t="shared" si="793"/>
        <v>1</v>
      </c>
      <c r="FJ56" s="4">
        <f t="shared" si="793"/>
        <v>3</v>
      </c>
      <c r="FK56" s="4">
        <f t="shared" si="793"/>
        <v>3</v>
      </c>
      <c r="FL56" s="4">
        <f t="shared" si="793"/>
        <v>1</v>
      </c>
      <c r="FM56" s="4">
        <f t="shared" si="793"/>
        <v>0</v>
      </c>
      <c r="FN56" s="4">
        <f t="shared" si="793"/>
        <v>0</v>
      </c>
      <c r="FO56" s="4">
        <f t="shared" si="793"/>
        <v>1</v>
      </c>
      <c r="FP56" s="4">
        <f t="shared" si="793"/>
        <v>0</v>
      </c>
      <c r="FQ56" s="4">
        <f t="shared" si="793"/>
        <v>1</v>
      </c>
      <c r="FR56" s="4">
        <f t="shared" si="793"/>
        <v>1</v>
      </c>
      <c r="FS56" s="4">
        <f t="shared" si="793"/>
        <v>0</v>
      </c>
      <c r="FT56" s="4">
        <f t="shared" si="793"/>
        <v>1</v>
      </c>
      <c r="FU56" s="4">
        <f t="shared" si="793"/>
        <v>3</v>
      </c>
      <c r="FV56" s="4">
        <f t="shared" si="793"/>
        <v>0</v>
      </c>
      <c r="FW56" s="4">
        <f t="shared" si="793"/>
        <v>0</v>
      </c>
      <c r="FX56" s="4">
        <f t="shared" si="793"/>
        <v>2</v>
      </c>
      <c r="FY56" s="4">
        <f t="shared" si="793"/>
        <v>1</v>
      </c>
      <c r="FZ56" s="4">
        <f t="shared" si="793"/>
        <v>0</v>
      </c>
      <c r="GA56" s="4">
        <f t="shared" si="793"/>
        <v>3</v>
      </c>
      <c r="GB56" s="4">
        <f t="shared" si="793"/>
        <v>0</v>
      </c>
      <c r="GC56" s="4">
        <f t="shared" si="793"/>
        <v>3</v>
      </c>
      <c r="GD56" s="4">
        <f t="shared" si="793"/>
        <v>1</v>
      </c>
      <c r="GE56" s="4">
        <f t="shared" si="793"/>
        <v>3</v>
      </c>
      <c r="GF56" s="4">
        <f t="shared" si="793"/>
        <v>1</v>
      </c>
      <c r="GG56" s="4">
        <f t="shared" si="793"/>
        <v>2</v>
      </c>
      <c r="GH56" s="4">
        <f t="shared" si="793"/>
        <v>1</v>
      </c>
      <c r="GI56" s="4">
        <f t="shared" si="793"/>
        <v>1</v>
      </c>
      <c r="GJ56" s="4">
        <f t="shared" si="793"/>
        <v>0</v>
      </c>
      <c r="GK56" s="4">
        <f t="shared" si="793"/>
        <v>3</v>
      </c>
      <c r="GL56" s="4">
        <f t="shared" si="793"/>
        <v>0</v>
      </c>
      <c r="GM56">
        <f t="shared" si="556"/>
        <v>60</v>
      </c>
      <c r="GO56">
        <f t="shared" si="326"/>
        <v>0</v>
      </c>
      <c r="GP56">
        <f t="shared" si="508"/>
        <v>0</v>
      </c>
      <c r="GQ56">
        <f t="shared" si="712"/>
        <v>0</v>
      </c>
      <c r="GR56">
        <f t="shared" si="510"/>
        <v>0</v>
      </c>
      <c r="GS56">
        <f t="shared" si="511"/>
        <v>0</v>
      </c>
      <c r="GT56">
        <f t="shared" si="512"/>
        <v>0</v>
      </c>
      <c r="GU56">
        <f t="shared" si="513"/>
        <v>0</v>
      </c>
      <c r="GV56" s="1">
        <f t="shared" si="329"/>
        <v>4</v>
      </c>
      <c r="GW56">
        <f t="shared" si="330"/>
        <v>0</v>
      </c>
      <c r="GX56">
        <f t="shared" si="181"/>
        <v>0</v>
      </c>
      <c r="GY56">
        <f t="shared" si="182"/>
        <v>0</v>
      </c>
      <c r="GZ56">
        <f t="shared" si="183"/>
        <v>0</v>
      </c>
      <c r="HA56">
        <f t="shared" si="184"/>
        <v>0</v>
      </c>
      <c r="HB56">
        <f t="shared" si="185"/>
        <v>0</v>
      </c>
      <c r="HC56">
        <f t="shared" si="186"/>
        <v>0</v>
      </c>
      <c r="HD56">
        <f t="shared" si="187"/>
        <v>0</v>
      </c>
      <c r="HE56">
        <f t="shared" si="188"/>
        <v>0</v>
      </c>
      <c r="HF56">
        <f t="shared" si="189"/>
        <v>0</v>
      </c>
      <c r="HG56">
        <f t="shared" si="190"/>
        <v>0</v>
      </c>
      <c r="HH56">
        <f t="shared" si="191"/>
        <v>1</v>
      </c>
      <c r="HI56">
        <f t="shared" si="192"/>
        <v>0</v>
      </c>
      <c r="HJ56">
        <f t="shared" si="193"/>
        <v>0</v>
      </c>
      <c r="HK56">
        <f t="shared" si="194"/>
        <v>0</v>
      </c>
      <c r="HL56">
        <f t="shared" si="195"/>
        <v>0</v>
      </c>
      <c r="HM56">
        <f t="shared" si="196"/>
        <v>0</v>
      </c>
      <c r="HN56">
        <f t="shared" si="197"/>
        <v>0</v>
      </c>
      <c r="HO56">
        <f t="shared" si="198"/>
        <v>0</v>
      </c>
      <c r="HP56">
        <f t="shared" si="199"/>
        <v>0</v>
      </c>
      <c r="HQ56">
        <f t="shared" si="200"/>
        <v>0</v>
      </c>
      <c r="HR56">
        <f t="shared" si="201"/>
        <v>0</v>
      </c>
      <c r="HS56">
        <f t="shared" si="202"/>
        <v>0</v>
      </c>
      <c r="HT56">
        <f t="shared" si="668"/>
        <v>0</v>
      </c>
      <c r="HU56">
        <f t="shared" si="204"/>
        <v>0</v>
      </c>
      <c r="HV56">
        <f t="shared" si="205"/>
        <v>0</v>
      </c>
      <c r="HW56">
        <f t="shared" si="206"/>
        <v>0</v>
      </c>
      <c r="HX56">
        <f t="shared" si="207"/>
        <v>0</v>
      </c>
      <c r="HY56">
        <f t="shared" si="208"/>
        <v>0</v>
      </c>
      <c r="HZ56">
        <f t="shared" si="209"/>
        <v>0</v>
      </c>
      <c r="IA56">
        <f t="shared" si="210"/>
        <v>0</v>
      </c>
      <c r="IB56">
        <f t="shared" si="211"/>
        <v>0</v>
      </c>
      <c r="IC56">
        <f t="shared" si="212"/>
        <v>0</v>
      </c>
      <c r="ID56">
        <f t="shared" si="213"/>
        <v>0</v>
      </c>
      <c r="IE56">
        <f t="shared" si="214"/>
        <v>0</v>
      </c>
      <c r="IF56">
        <f t="shared" si="215"/>
        <v>0</v>
      </c>
      <c r="IG56">
        <f t="shared" si="216"/>
        <v>0</v>
      </c>
      <c r="IH56">
        <f t="shared" si="217"/>
        <v>0</v>
      </c>
      <c r="II56">
        <f t="shared" si="218"/>
        <v>0</v>
      </c>
      <c r="IJ56">
        <f t="shared" si="219"/>
        <v>0</v>
      </c>
      <c r="IK56">
        <f t="shared" si="220"/>
        <v>0</v>
      </c>
      <c r="IL56">
        <f t="shared" si="221"/>
        <v>0</v>
      </c>
      <c r="IM56">
        <f t="shared" si="222"/>
        <v>1</v>
      </c>
      <c r="IN56">
        <f t="shared" si="223"/>
        <v>0</v>
      </c>
      <c r="IO56">
        <f t="shared" si="224"/>
        <v>0</v>
      </c>
      <c r="IP56">
        <f t="shared" si="225"/>
        <v>0</v>
      </c>
      <c r="IQ56">
        <f t="shared" si="669"/>
        <v>0</v>
      </c>
      <c r="IR56">
        <f t="shared" si="227"/>
        <v>0</v>
      </c>
      <c r="IS56">
        <f t="shared" si="228"/>
        <v>0</v>
      </c>
      <c r="IT56">
        <f t="shared" si="229"/>
        <v>0</v>
      </c>
      <c r="IU56">
        <f t="shared" si="230"/>
        <v>0</v>
      </c>
      <c r="IV56">
        <f t="shared" si="231"/>
        <v>0</v>
      </c>
      <c r="IW56">
        <f t="shared" si="232"/>
        <v>0</v>
      </c>
      <c r="IX56">
        <f t="shared" si="233"/>
        <v>0</v>
      </c>
      <c r="IY56">
        <f t="shared" si="234"/>
        <v>0</v>
      </c>
      <c r="IZ56">
        <f t="shared" si="235"/>
        <v>0</v>
      </c>
      <c r="JA56">
        <f t="shared" si="236"/>
        <v>0</v>
      </c>
      <c r="JB56">
        <f t="shared" si="331"/>
        <v>0</v>
      </c>
      <c r="JC56">
        <f t="shared" si="332"/>
        <v>0</v>
      </c>
      <c r="JF56">
        <f t="shared" si="333"/>
        <v>0</v>
      </c>
      <c r="JG56">
        <f t="shared" si="334"/>
        <v>0</v>
      </c>
      <c r="JH56">
        <f t="shared" si="335"/>
        <v>0</v>
      </c>
      <c r="JI56">
        <f t="shared" si="336"/>
        <v>0</v>
      </c>
      <c r="JJ56">
        <f t="shared" si="337"/>
        <v>0</v>
      </c>
      <c r="JK56">
        <f t="shared" si="338"/>
        <v>0</v>
      </c>
      <c r="JL56">
        <f t="shared" si="339"/>
        <v>0</v>
      </c>
      <c r="JM56">
        <f t="shared" si="340"/>
        <v>0</v>
      </c>
      <c r="JN56">
        <f t="shared" si="341"/>
        <v>0</v>
      </c>
      <c r="JO56">
        <f t="shared" si="342"/>
        <v>0</v>
      </c>
      <c r="JP56">
        <f t="shared" si="343"/>
        <v>0</v>
      </c>
      <c r="JQ56">
        <f t="shared" si="344"/>
        <v>0</v>
      </c>
      <c r="JR56">
        <f t="shared" si="345"/>
        <v>0</v>
      </c>
      <c r="JS56">
        <f t="shared" si="346"/>
        <v>0</v>
      </c>
      <c r="JT56">
        <f t="shared" si="347"/>
        <v>0</v>
      </c>
      <c r="JU56">
        <f t="shared" si="348"/>
        <v>0</v>
      </c>
      <c r="JV56">
        <f t="shared" si="349"/>
        <v>0</v>
      </c>
      <c r="JW56">
        <f t="shared" si="350"/>
        <v>0</v>
      </c>
      <c r="JX56">
        <f t="shared" si="351"/>
        <v>0</v>
      </c>
      <c r="JY56">
        <f t="shared" si="352"/>
        <v>0</v>
      </c>
      <c r="JZ56">
        <f t="shared" si="353"/>
        <v>0</v>
      </c>
      <c r="KA56">
        <f t="shared" si="354"/>
        <v>0</v>
      </c>
      <c r="KB56">
        <f t="shared" si="355"/>
        <v>1</v>
      </c>
      <c r="KC56">
        <f t="shared" si="356"/>
        <v>0</v>
      </c>
      <c r="KD56">
        <f t="shared" si="357"/>
        <v>0</v>
      </c>
      <c r="KE56">
        <f t="shared" si="358"/>
        <v>0</v>
      </c>
      <c r="KF56">
        <f t="shared" si="359"/>
        <v>0</v>
      </c>
      <c r="KG56">
        <f t="shared" si="360"/>
        <v>0</v>
      </c>
      <c r="KH56">
        <f t="shared" si="361"/>
        <v>0</v>
      </c>
      <c r="KI56">
        <f t="shared" si="362"/>
        <v>0</v>
      </c>
      <c r="KJ56">
        <f t="shared" si="363"/>
        <v>0</v>
      </c>
      <c r="KK56">
        <f t="shared" si="364"/>
        <v>0</v>
      </c>
      <c r="KL56">
        <f t="shared" si="365"/>
        <v>0</v>
      </c>
      <c r="KM56">
        <f t="shared" si="366"/>
        <v>0</v>
      </c>
      <c r="KN56">
        <f t="shared" si="367"/>
        <v>0</v>
      </c>
      <c r="KO56">
        <f t="shared" si="368"/>
        <v>0</v>
      </c>
      <c r="KP56">
        <f t="shared" si="369"/>
        <v>0</v>
      </c>
      <c r="KQ56">
        <f t="shared" si="370"/>
        <v>0</v>
      </c>
      <c r="KR56">
        <f t="shared" si="371"/>
        <v>0</v>
      </c>
      <c r="KS56">
        <f t="shared" si="372"/>
        <v>0</v>
      </c>
      <c r="KT56">
        <f t="shared" si="373"/>
        <v>0</v>
      </c>
      <c r="KU56">
        <f t="shared" si="374"/>
        <v>0</v>
      </c>
      <c r="KV56">
        <f t="shared" si="375"/>
        <v>0</v>
      </c>
      <c r="KW56">
        <f t="shared" si="376"/>
        <v>0</v>
      </c>
      <c r="KX56">
        <f t="shared" si="377"/>
        <v>0</v>
      </c>
      <c r="KY56">
        <f t="shared" si="378"/>
        <v>0</v>
      </c>
      <c r="KZ56">
        <f t="shared" si="379"/>
        <v>0</v>
      </c>
      <c r="LA56">
        <f t="shared" si="380"/>
        <v>0</v>
      </c>
      <c r="LB56">
        <f t="shared" si="381"/>
        <v>0</v>
      </c>
      <c r="LC56">
        <f t="shared" si="382"/>
        <v>0</v>
      </c>
      <c r="LD56">
        <f t="shared" si="383"/>
        <v>0</v>
      </c>
      <c r="LE56">
        <f t="shared" si="384"/>
        <v>0</v>
      </c>
      <c r="LF56">
        <f t="shared" si="385"/>
        <v>0</v>
      </c>
      <c r="LG56">
        <f t="shared" si="386"/>
        <v>0</v>
      </c>
      <c r="LH56">
        <f t="shared" si="387"/>
        <v>0</v>
      </c>
      <c r="LI56">
        <f t="shared" si="388"/>
        <v>0</v>
      </c>
      <c r="LJ56">
        <f t="shared" si="389"/>
        <v>0</v>
      </c>
      <c r="LK56">
        <f t="shared" si="390"/>
        <v>0</v>
      </c>
      <c r="LL56">
        <f t="shared" si="391"/>
        <v>0</v>
      </c>
      <c r="LN56">
        <f t="shared" si="392"/>
        <v>1</v>
      </c>
      <c r="LQ56">
        <f t="shared" ref="LQ56:LR56" si="794">COUNTIFS($NG57:$NL66,NG66)</f>
        <v>1</v>
      </c>
      <c r="LR56">
        <f t="shared" si="794"/>
        <v>4</v>
      </c>
      <c r="LS56">
        <f t="shared" si="466"/>
        <v>2</v>
      </c>
      <c r="LT56">
        <f t="shared" si="467"/>
        <v>4</v>
      </c>
      <c r="LU56">
        <f t="shared" si="692"/>
        <v>1</v>
      </c>
      <c r="LV56">
        <f t="shared" si="394"/>
        <v>3</v>
      </c>
      <c r="LX56" s="5">
        <f t="shared" ref="LX56:MC56" si="795">COUNTIFS($NG56:$NL65,NG66)</f>
        <v>0</v>
      </c>
      <c r="LY56" s="5">
        <f t="shared" si="795"/>
        <v>3</v>
      </c>
      <c r="LZ56" s="5">
        <f t="shared" si="795"/>
        <v>1</v>
      </c>
      <c r="MA56" s="5">
        <f t="shared" si="795"/>
        <v>3</v>
      </c>
      <c r="MB56" s="5">
        <f t="shared" si="795"/>
        <v>0</v>
      </c>
      <c r="MC56" s="5">
        <f t="shared" si="795"/>
        <v>3</v>
      </c>
      <c r="MD56" s="5"/>
      <c r="ME56" s="5">
        <f t="shared" si="395"/>
        <v>0</v>
      </c>
      <c r="MF56" s="5">
        <f t="shared" si="396"/>
        <v>0</v>
      </c>
      <c r="MG56" s="5">
        <f t="shared" si="469"/>
        <v>0</v>
      </c>
      <c r="MH56" s="5">
        <f t="shared" si="470"/>
        <v>0</v>
      </c>
      <c r="MI56" s="5">
        <f t="shared" si="397"/>
        <v>0</v>
      </c>
      <c r="MJ56" s="5">
        <f t="shared" si="398"/>
        <v>1</v>
      </c>
      <c r="MK56" s="5"/>
      <c r="ML56" s="20">
        <f t="shared" si="471"/>
        <v>1</v>
      </c>
      <c r="MN56" s="4">
        <f t="shared" si="499"/>
        <v>0</v>
      </c>
      <c r="MO56" s="4">
        <f t="shared" si="500"/>
        <v>0</v>
      </c>
      <c r="MP56" s="4">
        <f t="shared" si="501"/>
        <v>0</v>
      </c>
      <c r="MQ56" s="4">
        <f t="shared" si="502"/>
        <v>0</v>
      </c>
      <c r="MR56" s="4">
        <f t="shared" si="503"/>
        <v>0</v>
      </c>
      <c r="MS56" s="4">
        <f t="shared" si="504"/>
        <v>3</v>
      </c>
      <c r="MU56">
        <f t="shared" si="683"/>
        <v>1</v>
      </c>
      <c r="MV56">
        <f t="shared" si="684"/>
        <v>0</v>
      </c>
      <c r="MW56">
        <f t="shared" si="672"/>
        <v>0</v>
      </c>
      <c r="MX56">
        <f t="shared" si="685"/>
        <v>0</v>
      </c>
      <c r="MY56">
        <f t="shared" si="686"/>
        <v>1</v>
      </c>
      <c r="MZ56">
        <f t="shared" si="687"/>
        <v>0</v>
      </c>
      <c r="NA56">
        <f t="shared" si="402"/>
        <v>2</v>
      </c>
      <c r="NB56">
        <f t="shared" si="403"/>
        <v>2</v>
      </c>
      <c r="NC56">
        <f t="shared" si="404"/>
        <v>0</v>
      </c>
      <c r="ND56">
        <f t="shared" si="405"/>
        <v>56</v>
      </c>
      <c r="NE56">
        <f>COUNTIFS(RN$2:RN$206,ND56)</f>
        <v>0</v>
      </c>
      <c r="NG56" s="2">
        <v>8</v>
      </c>
      <c r="NH56" s="2">
        <v>15</v>
      </c>
      <c r="NI56" s="2">
        <v>23</v>
      </c>
      <c r="NJ56" s="2">
        <v>50</v>
      </c>
      <c r="NK56" s="2">
        <v>52</v>
      </c>
      <c r="NL56" s="2">
        <v>58</v>
      </c>
      <c r="NM56" s="2"/>
      <c r="NN56" s="1">
        <f t="shared" si="406"/>
        <v>1</v>
      </c>
      <c r="NO56" s="1">
        <f t="shared" si="407"/>
        <v>1</v>
      </c>
      <c r="NP56" s="30">
        <f t="shared" si="408"/>
        <v>2</v>
      </c>
      <c r="NQ56" s="2"/>
      <c r="NR56" s="1">
        <f t="shared" si="409"/>
        <v>7</v>
      </c>
      <c r="NS56" s="1">
        <f t="shared" si="410"/>
        <v>8</v>
      </c>
      <c r="NT56" s="1">
        <f t="shared" si="411"/>
        <v>27</v>
      </c>
      <c r="NU56" s="1">
        <f t="shared" si="412"/>
        <v>2</v>
      </c>
      <c r="NV56" s="1">
        <f t="shared" si="413"/>
        <v>6</v>
      </c>
      <c r="NW56" s="1"/>
      <c r="NX56" s="1">
        <f t="shared" si="414"/>
        <v>5</v>
      </c>
      <c r="NY56" s="1"/>
      <c r="NZ56" s="1">
        <f t="shared" si="415"/>
        <v>1</v>
      </c>
      <c r="OA56" s="1">
        <f t="shared" si="255"/>
        <v>2</v>
      </c>
      <c r="OB56" s="1">
        <f t="shared" si="256"/>
        <v>3</v>
      </c>
      <c r="OC56" s="1">
        <f t="shared" si="257"/>
        <v>6</v>
      </c>
      <c r="OD56" s="1">
        <f t="shared" si="258"/>
        <v>6</v>
      </c>
      <c r="OE56" s="1">
        <f t="shared" si="259"/>
        <v>6</v>
      </c>
      <c r="OF56" s="1"/>
      <c r="OG56" s="1">
        <f t="shared" si="631"/>
        <v>4</v>
      </c>
      <c r="OH56" s="1"/>
      <c r="OI56" s="1">
        <f t="shared" si="474"/>
        <v>8</v>
      </c>
      <c r="OJ56" s="1">
        <f t="shared" si="417"/>
        <v>4</v>
      </c>
      <c r="OK56" s="1">
        <f t="shared" si="418"/>
        <v>0</v>
      </c>
      <c r="OL56" s="1">
        <f t="shared" si="419"/>
        <v>5</v>
      </c>
      <c r="OM56" s="1">
        <f t="shared" si="420"/>
        <v>8</v>
      </c>
      <c r="ON56" s="1">
        <f t="shared" si="421"/>
        <v>5</v>
      </c>
      <c r="OO56" s="1"/>
      <c r="OP56" s="1">
        <f t="shared" si="621"/>
        <v>1</v>
      </c>
      <c r="OQ56" s="1">
        <f t="shared" si="622"/>
        <v>5</v>
      </c>
      <c r="OR56" s="1">
        <f t="shared" si="623"/>
        <v>3</v>
      </c>
      <c r="OS56" s="32">
        <f t="shared" si="624"/>
        <v>5</v>
      </c>
      <c r="OT56" s="1">
        <f t="shared" si="625"/>
        <v>-2</v>
      </c>
      <c r="OU56" s="1">
        <f t="shared" si="426"/>
        <v>0</v>
      </c>
      <c r="OV56" s="19">
        <f t="shared" si="673"/>
        <v>4</v>
      </c>
      <c r="OW56" s="1"/>
      <c r="OX56" s="19">
        <f t="shared" si="636"/>
        <v>5</v>
      </c>
      <c r="OY56" s="1">
        <f t="shared" si="637"/>
        <v>3</v>
      </c>
      <c r="OZ56" s="1"/>
      <c r="PA56" s="1">
        <f t="shared" si="674"/>
        <v>5</v>
      </c>
      <c r="PB56" s="1"/>
      <c r="PC56" s="1"/>
      <c r="PD56" s="19">
        <f t="shared" si="675"/>
        <v>5</v>
      </c>
      <c r="PE56" s="1"/>
      <c r="PF56" s="24">
        <f t="shared" si="676"/>
        <v>0</v>
      </c>
      <c r="PH56" s="2"/>
      <c r="PI56" s="1">
        <f t="shared" si="476"/>
        <v>8</v>
      </c>
      <c r="PJ56" s="19">
        <f t="shared" si="265"/>
        <v>2</v>
      </c>
      <c r="PK56" s="1">
        <f t="shared" si="429"/>
        <v>4</v>
      </c>
      <c r="PL56" s="19">
        <f t="shared" si="266"/>
        <v>1</v>
      </c>
      <c r="PM56" s="1">
        <f t="shared" si="477"/>
        <v>0</v>
      </c>
      <c r="PN56" s="19">
        <f t="shared" si="267"/>
        <v>0</v>
      </c>
      <c r="PO56" s="1">
        <f t="shared" si="430"/>
        <v>5</v>
      </c>
      <c r="PP56" s="19">
        <f t="shared" si="268"/>
        <v>3</v>
      </c>
      <c r="PQ56" s="1">
        <f t="shared" si="431"/>
        <v>8</v>
      </c>
      <c r="PR56" s="19">
        <f t="shared" si="269"/>
        <v>2</v>
      </c>
      <c r="PS56" s="1">
        <f t="shared" si="432"/>
        <v>5</v>
      </c>
      <c r="PT56" s="19">
        <f t="shared" si="270"/>
        <v>2</v>
      </c>
      <c r="PV56" s="1">
        <f t="shared" si="271"/>
        <v>8</v>
      </c>
      <c r="PW56" s="1">
        <f t="shared" si="272"/>
        <v>9</v>
      </c>
      <c r="PX56" s="1">
        <f t="shared" si="273"/>
        <v>100</v>
      </c>
      <c r="PY56" s="1">
        <f t="shared" si="274"/>
        <v>100</v>
      </c>
      <c r="PZ56" s="1">
        <f t="shared" si="275"/>
        <v>100</v>
      </c>
      <c r="QA56" s="1">
        <f t="shared" si="276"/>
        <v>100</v>
      </c>
      <c r="QB56" s="1"/>
      <c r="QC56" s="1">
        <f t="shared" si="277"/>
        <v>4</v>
      </c>
      <c r="QD56" s="1">
        <f t="shared" si="278"/>
        <v>100</v>
      </c>
      <c r="QE56" s="1">
        <f t="shared" si="279"/>
        <v>100</v>
      </c>
      <c r="QF56" s="1">
        <f t="shared" si="280"/>
        <v>100</v>
      </c>
      <c r="QG56" s="1">
        <f t="shared" si="281"/>
        <v>100</v>
      </c>
      <c r="QH56" s="1">
        <f t="shared" si="282"/>
        <v>100</v>
      </c>
      <c r="QI56" s="1"/>
      <c r="QJ56" s="1">
        <f t="shared" si="283"/>
        <v>100</v>
      </c>
      <c r="QK56" s="1">
        <f t="shared" si="284"/>
        <v>100</v>
      </c>
      <c r="QL56" s="1">
        <f t="shared" si="285"/>
        <v>100</v>
      </c>
      <c r="QM56" s="1">
        <f t="shared" si="286"/>
        <v>100</v>
      </c>
      <c r="QN56" s="1">
        <f t="shared" si="287"/>
        <v>100</v>
      </c>
      <c r="QO56" s="1">
        <f t="shared" si="288"/>
        <v>100</v>
      </c>
      <c r="QP56" s="1"/>
      <c r="QQ56" s="1">
        <f t="shared" si="289"/>
        <v>100</v>
      </c>
      <c r="QR56" s="1">
        <f t="shared" si="290"/>
        <v>100</v>
      </c>
      <c r="QS56" s="1">
        <f t="shared" si="291"/>
        <v>100</v>
      </c>
      <c r="QT56" s="1">
        <f t="shared" si="292"/>
        <v>100</v>
      </c>
      <c r="QU56" s="1">
        <f t="shared" si="293"/>
        <v>5</v>
      </c>
      <c r="QV56" s="1">
        <f t="shared" si="294"/>
        <v>10</v>
      </c>
      <c r="QW56" s="1"/>
      <c r="QX56" s="1">
        <f t="shared" si="295"/>
        <v>100</v>
      </c>
      <c r="QY56" s="1">
        <f t="shared" si="296"/>
        <v>100</v>
      </c>
      <c r="QZ56" s="1">
        <f t="shared" si="297"/>
        <v>100</v>
      </c>
      <c r="RA56" s="1">
        <f t="shared" si="298"/>
        <v>100</v>
      </c>
      <c r="RB56" s="1">
        <f t="shared" si="299"/>
        <v>100</v>
      </c>
      <c r="RC56" s="1">
        <f t="shared" si="300"/>
        <v>8</v>
      </c>
      <c r="RD56" s="1"/>
      <c r="RE56" s="1">
        <f t="shared" si="301"/>
        <v>100</v>
      </c>
      <c r="RF56" s="1">
        <f t="shared" si="302"/>
        <v>100</v>
      </c>
      <c r="RG56" s="1">
        <f t="shared" si="303"/>
        <v>100</v>
      </c>
      <c r="RH56" s="1">
        <f t="shared" si="304"/>
        <v>100</v>
      </c>
      <c r="RI56" s="1">
        <f t="shared" si="305"/>
        <v>100</v>
      </c>
      <c r="RJ56" s="1">
        <f t="shared" si="306"/>
        <v>5</v>
      </c>
      <c r="RK56" s="2"/>
      <c r="RL56">
        <f>SUM(IF(FREQUENCY(NG57:NL65,NG57:NL65)&gt;0,1))</f>
        <v>36</v>
      </c>
      <c r="RM56">
        <f t="shared" si="677"/>
        <v>25</v>
      </c>
      <c r="RN56">
        <f t="shared" si="659"/>
        <v>22</v>
      </c>
      <c r="RO56" t="str">
        <f t="shared" ref="RO56:TU56" si="796">IF(COUNTIFS($NG56:$NL65,RO$1),"x",RO$1)</f>
        <v>x</v>
      </c>
      <c r="RP56">
        <f t="shared" si="796"/>
        <v>2</v>
      </c>
      <c r="RQ56" t="str">
        <f t="shared" si="796"/>
        <v>x</v>
      </c>
      <c r="RR56">
        <f t="shared" si="796"/>
        <v>4</v>
      </c>
      <c r="RS56" t="str">
        <f t="shared" si="796"/>
        <v>x</v>
      </c>
      <c r="RT56">
        <f t="shared" si="796"/>
        <v>6</v>
      </c>
      <c r="RU56" t="str">
        <f t="shared" si="796"/>
        <v>x</v>
      </c>
      <c r="RV56" t="str">
        <f t="shared" si="796"/>
        <v>x</v>
      </c>
      <c r="RW56" t="str">
        <f t="shared" si="796"/>
        <v>x</v>
      </c>
      <c r="RX56">
        <f t="shared" si="796"/>
        <v>10</v>
      </c>
      <c r="RY56">
        <f t="shared" si="796"/>
        <v>11</v>
      </c>
      <c r="RZ56">
        <f t="shared" si="796"/>
        <v>12</v>
      </c>
      <c r="SA56">
        <f t="shared" si="796"/>
        <v>13</v>
      </c>
      <c r="SB56" t="str">
        <f t="shared" si="796"/>
        <v>x</v>
      </c>
      <c r="SC56" t="str">
        <f t="shared" si="796"/>
        <v>x</v>
      </c>
      <c r="SD56" t="str">
        <f t="shared" si="796"/>
        <v>x</v>
      </c>
      <c r="SE56" t="str">
        <f t="shared" si="796"/>
        <v>x</v>
      </c>
      <c r="SF56">
        <f t="shared" si="796"/>
        <v>18</v>
      </c>
      <c r="SG56" t="str">
        <f t="shared" si="796"/>
        <v>x</v>
      </c>
      <c r="SH56" t="str">
        <f t="shared" si="796"/>
        <v>x</v>
      </c>
      <c r="SI56" t="str">
        <f t="shared" si="796"/>
        <v>x</v>
      </c>
      <c r="SJ56" t="str">
        <f t="shared" si="796"/>
        <v>x</v>
      </c>
      <c r="SK56" t="str">
        <f t="shared" si="796"/>
        <v>x</v>
      </c>
      <c r="SL56">
        <f t="shared" si="796"/>
        <v>24</v>
      </c>
      <c r="SM56" t="str">
        <f t="shared" si="796"/>
        <v>x</v>
      </c>
      <c r="SN56">
        <f t="shared" si="796"/>
        <v>26</v>
      </c>
      <c r="SO56" t="str">
        <f t="shared" si="796"/>
        <v>x</v>
      </c>
      <c r="SP56">
        <f t="shared" si="796"/>
        <v>28</v>
      </c>
      <c r="SQ56">
        <f t="shared" si="796"/>
        <v>29</v>
      </c>
      <c r="SR56" t="str">
        <f t="shared" si="796"/>
        <v>x</v>
      </c>
      <c r="SS56" t="str">
        <f t="shared" si="796"/>
        <v>x</v>
      </c>
      <c r="ST56" t="str">
        <f t="shared" si="796"/>
        <v>x</v>
      </c>
      <c r="SU56" t="str">
        <f t="shared" si="796"/>
        <v>x</v>
      </c>
      <c r="SV56">
        <f t="shared" si="796"/>
        <v>34</v>
      </c>
      <c r="SW56">
        <f t="shared" si="796"/>
        <v>35</v>
      </c>
      <c r="SX56" t="str">
        <f t="shared" si="796"/>
        <v>x</v>
      </c>
      <c r="SY56">
        <f t="shared" si="796"/>
        <v>37</v>
      </c>
      <c r="SZ56" t="str">
        <f t="shared" si="796"/>
        <v>x</v>
      </c>
      <c r="TA56" t="str">
        <f t="shared" si="796"/>
        <v>x</v>
      </c>
      <c r="TB56">
        <f t="shared" si="796"/>
        <v>40</v>
      </c>
      <c r="TC56" t="str">
        <f t="shared" si="796"/>
        <v>x</v>
      </c>
      <c r="TD56" t="str">
        <f t="shared" si="796"/>
        <v>x</v>
      </c>
      <c r="TE56">
        <f t="shared" si="796"/>
        <v>43</v>
      </c>
      <c r="TF56">
        <f t="shared" si="796"/>
        <v>44</v>
      </c>
      <c r="TG56" t="str">
        <f t="shared" si="796"/>
        <v>x</v>
      </c>
      <c r="TH56" t="str">
        <f t="shared" si="796"/>
        <v>x</v>
      </c>
      <c r="TI56">
        <f t="shared" si="796"/>
        <v>47</v>
      </c>
      <c r="TJ56" t="str">
        <f t="shared" si="796"/>
        <v>x</v>
      </c>
      <c r="TK56">
        <f t="shared" si="796"/>
        <v>49</v>
      </c>
      <c r="TL56" t="str">
        <f t="shared" si="796"/>
        <v>x</v>
      </c>
      <c r="TM56" t="str">
        <f t="shared" si="796"/>
        <v>x</v>
      </c>
      <c r="TN56" t="str">
        <f t="shared" si="796"/>
        <v>x</v>
      </c>
      <c r="TO56" t="str">
        <f t="shared" si="796"/>
        <v>x</v>
      </c>
      <c r="TP56" t="str">
        <f t="shared" si="796"/>
        <v>x</v>
      </c>
      <c r="TQ56" t="str">
        <f t="shared" si="796"/>
        <v>x</v>
      </c>
      <c r="TR56" t="str">
        <f t="shared" si="796"/>
        <v>x</v>
      </c>
      <c r="TS56">
        <f t="shared" si="796"/>
        <v>57</v>
      </c>
      <c r="TT56" t="str">
        <f t="shared" si="796"/>
        <v>x</v>
      </c>
      <c r="TU56">
        <f t="shared" si="796"/>
        <v>59</v>
      </c>
      <c r="TV56">
        <f t="shared" si="436"/>
        <v>25</v>
      </c>
      <c r="TW56" t="str">
        <f t="shared" ref="TW56:WC56" si="797">IF(COUNTIFS($NG56:$NL64,TW$1),"x",TW$1)</f>
        <v>x</v>
      </c>
      <c r="TX56">
        <f t="shared" si="797"/>
        <v>2</v>
      </c>
      <c r="TY56" t="str">
        <f t="shared" si="797"/>
        <v>x</v>
      </c>
      <c r="TZ56">
        <f t="shared" si="797"/>
        <v>4</v>
      </c>
      <c r="UA56" t="str">
        <f t="shared" si="797"/>
        <v>x</v>
      </c>
      <c r="UB56">
        <f t="shared" si="797"/>
        <v>6</v>
      </c>
      <c r="UC56">
        <f t="shared" si="797"/>
        <v>7</v>
      </c>
      <c r="UD56" t="str">
        <f t="shared" si="797"/>
        <v>x</v>
      </c>
      <c r="UE56" t="str">
        <f t="shared" si="797"/>
        <v>x</v>
      </c>
      <c r="UF56">
        <f t="shared" si="797"/>
        <v>10</v>
      </c>
      <c r="UG56">
        <f t="shared" si="797"/>
        <v>11</v>
      </c>
      <c r="UH56">
        <f t="shared" si="797"/>
        <v>12</v>
      </c>
      <c r="UI56">
        <f t="shared" si="797"/>
        <v>13</v>
      </c>
      <c r="UJ56" t="str">
        <f t="shared" si="797"/>
        <v>x</v>
      </c>
      <c r="UK56" t="str">
        <f t="shared" si="797"/>
        <v>x</v>
      </c>
      <c r="UL56" t="str">
        <f t="shared" si="797"/>
        <v>x</v>
      </c>
      <c r="UM56" t="str">
        <f t="shared" si="797"/>
        <v>x</v>
      </c>
      <c r="UN56">
        <f t="shared" si="797"/>
        <v>18</v>
      </c>
      <c r="UO56">
        <f t="shared" si="797"/>
        <v>19</v>
      </c>
      <c r="UP56" t="str">
        <f t="shared" si="797"/>
        <v>x</v>
      </c>
      <c r="UQ56" t="str">
        <f t="shared" si="797"/>
        <v>x</v>
      </c>
      <c r="UR56" t="str">
        <f t="shared" si="797"/>
        <v>x</v>
      </c>
      <c r="US56" t="str">
        <f t="shared" si="797"/>
        <v>x</v>
      </c>
      <c r="UT56">
        <f t="shared" si="797"/>
        <v>24</v>
      </c>
      <c r="UU56" t="str">
        <f t="shared" si="797"/>
        <v>x</v>
      </c>
      <c r="UV56">
        <f t="shared" si="797"/>
        <v>26</v>
      </c>
      <c r="UW56" t="str">
        <f t="shared" si="797"/>
        <v>x</v>
      </c>
      <c r="UX56">
        <f t="shared" si="797"/>
        <v>28</v>
      </c>
      <c r="UY56">
        <f t="shared" si="797"/>
        <v>29</v>
      </c>
      <c r="UZ56" t="str">
        <f t="shared" si="797"/>
        <v>x</v>
      </c>
      <c r="VA56" t="str">
        <f t="shared" si="797"/>
        <v>x</v>
      </c>
      <c r="VB56" t="str">
        <f t="shared" si="797"/>
        <v>x</v>
      </c>
      <c r="VC56" t="str">
        <f t="shared" si="797"/>
        <v>x</v>
      </c>
      <c r="VD56">
        <f t="shared" si="797"/>
        <v>34</v>
      </c>
      <c r="VE56">
        <f t="shared" si="797"/>
        <v>35</v>
      </c>
      <c r="VF56" t="str">
        <f t="shared" si="797"/>
        <v>x</v>
      </c>
      <c r="VG56">
        <f t="shared" si="797"/>
        <v>37</v>
      </c>
      <c r="VH56" t="str">
        <f t="shared" si="797"/>
        <v>x</v>
      </c>
      <c r="VI56">
        <f t="shared" si="797"/>
        <v>39</v>
      </c>
      <c r="VJ56">
        <f t="shared" si="797"/>
        <v>40</v>
      </c>
      <c r="VK56" t="str">
        <f t="shared" si="797"/>
        <v>x</v>
      </c>
      <c r="VL56" t="str">
        <f t="shared" si="797"/>
        <v>x</v>
      </c>
      <c r="VM56">
        <f t="shared" si="797"/>
        <v>43</v>
      </c>
      <c r="VN56">
        <f t="shared" si="797"/>
        <v>44</v>
      </c>
      <c r="VO56" t="str">
        <f t="shared" si="797"/>
        <v>x</v>
      </c>
      <c r="VP56" t="str">
        <f t="shared" si="797"/>
        <v>x</v>
      </c>
      <c r="VQ56">
        <f t="shared" si="797"/>
        <v>47</v>
      </c>
      <c r="VR56" t="str">
        <f t="shared" si="797"/>
        <v>x</v>
      </c>
      <c r="VS56">
        <f t="shared" si="797"/>
        <v>49</v>
      </c>
      <c r="VT56" t="str">
        <f t="shared" si="797"/>
        <v>x</v>
      </c>
      <c r="VU56" t="str">
        <f t="shared" si="797"/>
        <v>x</v>
      </c>
      <c r="VV56" t="str">
        <f t="shared" si="797"/>
        <v>x</v>
      </c>
      <c r="VW56" t="str">
        <f t="shared" si="797"/>
        <v>x</v>
      </c>
      <c r="VX56" t="str">
        <f t="shared" si="797"/>
        <v>x</v>
      </c>
      <c r="VY56" t="str">
        <f t="shared" si="797"/>
        <v>x</v>
      </c>
      <c r="VZ56" t="str">
        <f t="shared" si="797"/>
        <v>x</v>
      </c>
      <c r="WA56">
        <f t="shared" si="797"/>
        <v>57</v>
      </c>
      <c r="WB56" t="str">
        <f t="shared" si="797"/>
        <v>x</v>
      </c>
      <c r="WC56">
        <f t="shared" si="797"/>
        <v>59</v>
      </c>
      <c r="WE56">
        <f>COUNTIFS(NG56:NL56,"&lt;10")</f>
        <v>1</v>
      </c>
      <c r="WF56">
        <f t="shared" si="438"/>
        <v>1</v>
      </c>
      <c r="WG56">
        <f t="shared" si="309"/>
        <v>1</v>
      </c>
      <c r="WH56">
        <f t="shared" si="310"/>
        <v>0</v>
      </c>
      <c r="WI56">
        <f t="shared" si="311"/>
        <v>0</v>
      </c>
      <c r="WJ56">
        <f t="shared" si="312"/>
        <v>3</v>
      </c>
      <c r="WL56" s="1">
        <f t="shared" si="439"/>
        <v>8</v>
      </c>
      <c r="WM56" s="1">
        <f t="shared" si="440"/>
        <v>4</v>
      </c>
      <c r="WN56" s="1">
        <f t="shared" si="441"/>
        <v>0</v>
      </c>
      <c r="WO56" s="1">
        <f t="shared" si="442"/>
        <v>5</v>
      </c>
      <c r="WP56" s="1">
        <f t="shared" si="443"/>
        <v>8</v>
      </c>
      <c r="WQ56" s="1">
        <f t="shared" si="444"/>
        <v>5</v>
      </c>
      <c r="WS56">
        <f t="shared" si="445"/>
        <v>8</v>
      </c>
      <c r="WT56">
        <f t="shared" si="446"/>
        <v>4</v>
      </c>
      <c r="WU56">
        <f t="shared" si="447"/>
        <v>100</v>
      </c>
      <c r="WV56">
        <f t="shared" si="448"/>
        <v>5</v>
      </c>
      <c r="WW56">
        <f t="shared" si="449"/>
        <v>8</v>
      </c>
      <c r="WX56">
        <f t="shared" si="450"/>
        <v>5</v>
      </c>
      <c r="WZ56" s="4">
        <f t="shared" si="451"/>
        <v>4</v>
      </c>
      <c r="XB56" s="3">
        <f t="shared" si="452"/>
        <v>8</v>
      </c>
      <c r="XD56" s="3">
        <f t="shared" si="453"/>
        <v>3</v>
      </c>
      <c r="XE56" s="4">
        <f t="shared" si="454"/>
        <v>5</v>
      </c>
      <c r="XG56" s="4">
        <f t="shared" si="455"/>
        <v>0.6</v>
      </c>
      <c r="XI56" s="4">
        <v>0.5</v>
      </c>
      <c r="XK56">
        <f t="shared" si="456"/>
        <v>3</v>
      </c>
      <c r="XM56">
        <f t="shared" si="782"/>
        <v>0</v>
      </c>
      <c r="XN56">
        <f t="shared" si="457"/>
        <v>0</v>
      </c>
      <c r="XO56" s="1">
        <f t="shared" si="458"/>
        <v>2</v>
      </c>
      <c r="XP56">
        <f t="shared" si="459"/>
        <v>2</v>
      </c>
      <c r="XR56">
        <f t="shared" si="460"/>
        <v>0</v>
      </c>
    </row>
    <row r="57" spans="4:642">
      <c r="D57" s="4">
        <f t="shared" si="118"/>
        <v>0</v>
      </c>
      <c r="E57" s="4">
        <f t="shared" si="119"/>
        <v>0</v>
      </c>
      <c r="F57" s="4">
        <f t="shared" si="120"/>
        <v>0</v>
      </c>
      <c r="G57" s="4">
        <f t="shared" si="121"/>
        <v>0</v>
      </c>
      <c r="H57" s="4">
        <f t="shared" si="122"/>
        <v>0</v>
      </c>
      <c r="I57" s="4">
        <f t="shared" si="123"/>
        <v>0</v>
      </c>
      <c r="J57" s="4">
        <f t="shared" si="124"/>
        <v>0</v>
      </c>
      <c r="K57" s="4">
        <f t="shared" si="125"/>
        <v>0</v>
      </c>
      <c r="L57" s="4">
        <f t="shared" si="126"/>
        <v>22</v>
      </c>
      <c r="M57" s="4">
        <f t="shared" si="314"/>
        <v>0</v>
      </c>
      <c r="N57" s="4">
        <f t="shared" si="127"/>
        <v>0</v>
      </c>
      <c r="O57" s="4">
        <f t="shared" si="128"/>
        <v>0</v>
      </c>
      <c r="P57" s="4">
        <f t="shared" si="129"/>
        <v>0</v>
      </c>
      <c r="Q57" s="4">
        <f t="shared" si="130"/>
        <v>0</v>
      </c>
      <c r="R57" s="4">
        <f t="shared" si="131"/>
        <v>0</v>
      </c>
      <c r="S57" s="4">
        <f t="shared" si="132"/>
        <v>0</v>
      </c>
      <c r="T57" s="4">
        <f t="shared" si="133"/>
        <v>23</v>
      </c>
      <c r="U57" s="4">
        <f t="shared" si="134"/>
        <v>0</v>
      </c>
      <c r="V57" s="4">
        <f t="shared" si="135"/>
        <v>0</v>
      </c>
      <c r="W57" s="4">
        <f t="shared" si="136"/>
        <v>14</v>
      </c>
      <c r="X57" s="4">
        <f t="shared" si="137"/>
        <v>0</v>
      </c>
      <c r="Y57" s="4">
        <f t="shared" si="138"/>
        <v>0</v>
      </c>
      <c r="Z57" s="4">
        <f t="shared" si="139"/>
        <v>0</v>
      </c>
      <c r="AA57" s="4">
        <f t="shared" si="140"/>
        <v>0</v>
      </c>
      <c r="AB57" s="4">
        <f t="shared" si="141"/>
        <v>0</v>
      </c>
      <c r="AC57" s="4">
        <f t="shared" si="142"/>
        <v>0</v>
      </c>
      <c r="AD57" s="4">
        <f t="shared" si="143"/>
        <v>22</v>
      </c>
      <c r="AE57" s="4">
        <f t="shared" si="144"/>
        <v>0</v>
      </c>
      <c r="AF57" s="4">
        <f t="shared" si="145"/>
        <v>0</v>
      </c>
      <c r="AG57" s="4">
        <f t="shared" si="146"/>
        <v>0</v>
      </c>
      <c r="AH57" s="4">
        <f t="shared" si="147"/>
        <v>0</v>
      </c>
      <c r="AI57" s="4">
        <f t="shared" si="148"/>
        <v>11</v>
      </c>
      <c r="AJ57" s="4">
        <f t="shared" si="149"/>
        <v>0</v>
      </c>
      <c r="AK57" s="4">
        <f t="shared" si="150"/>
        <v>0</v>
      </c>
      <c r="AL57" s="4">
        <f t="shared" si="151"/>
        <v>0</v>
      </c>
      <c r="AM57" s="4">
        <f t="shared" si="152"/>
        <v>0</v>
      </c>
      <c r="AN57" s="4">
        <f t="shared" si="153"/>
        <v>0</v>
      </c>
      <c r="AO57" s="4">
        <f t="shared" si="154"/>
        <v>0</v>
      </c>
      <c r="AP57" s="4">
        <f t="shared" si="155"/>
        <v>0</v>
      </c>
      <c r="AQ57" s="4">
        <f t="shared" si="156"/>
        <v>0</v>
      </c>
      <c r="AR57" s="4">
        <f t="shared" si="157"/>
        <v>0</v>
      </c>
      <c r="AS57" s="4">
        <f t="shared" si="158"/>
        <v>16</v>
      </c>
      <c r="AT57" s="4">
        <f t="shared" si="159"/>
        <v>0</v>
      </c>
      <c r="AU57" s="4">
        <f t="shared" si="160"/>
        <v>0</v>
      </c>
      <c r="AV57" s="4">
        <f t="shared" si="161"/>
        <v>0</v>
      </c>
      <c r="AW57" s="4">
        <f t="shared" si="162"/>
        <v>0</v>
      </c>
      <c r="AX57" s="4">
        <f t="shared" si="163"/>
        <v>0</v>
      </c>
      <c r="AY57" s="4">
        <f t="shared" si="164"/>
        <v>0</v>
      </c>
      <c r="AZ57" s="4">
        <f t="shared" si="165"/>
        <v>0</v>
      </c>
      <c r="BA57" s="4">
        <f t="shared" si="166"/>
        <v>0</v>
      </c>
      <c r="BB57" s="4">
        <f t="shared" si="167"/>
        <v>0</v>
      </c>
      <c r="BC57" s="4">
        <f t="shared" si="168"/>
        <v>0</v>
      </c>
      <c r="BD57" s="4">
        <f t="shared" si="169"/>
        <v>0</v>
      </c>
      <c r="BE57" s="4">
        <f t="shared" si="170"/>
        <v>0</v>
      </c>
      <c r="BF57" s="4">
        <f t="shared" si="171"/>
        <v>0</v>
      </c>
      <c r="BG57" s="4">
        <f t="shared" si="172"/>
        <v>0</v>
      </c>
      <c r="BH57" s="4">
        <f t="shared" si="173"/>
        <v>0</v>
      </c>
      <c r="BI57" s="4">
        <f t="shared" si="174"/>
        <v>0</v>
      </c>
      <c r="BJ57" s="4">
        <f t="shared" si="175"/>
        <v>0</v>
      </c>
      <c r="BK57" s="4">
        <f t="shared" si="315"/>
        <v>18</v>
      </c>
      <c r="BL57" s="4">
        <f t="shared" si="316"/>
        <v>15.254237288135593</v>
      </c>
      <c r="BM57" s="4">
        <f t="shared" si="317"/>
        <v>21.35593220338983</v>
      </c>
      <c r="BN57" s="4">
        <f t="shared" si="318"/>
        <v>9.1525423728813564</v>
      </c>
      <c r="BO57" s="4">
        <f t="shared" si="319"/>
        <v>15.254237288135593</v>
      </c>
      <c r="BP57" s="4">
        <f t="shared" si="320"/>
        <v>900</v>
      </c>
      <c r="BQ57" s="4">
        <f>COUNTIFS($NG57:$NL$206,EF$1)</f>
        <v>12</v>
      </c>
      <c r="BR57" s="4">
        <f>COUNTIFS($NG57:$NL$206,EG$1)</f>
        <v>19</v>
      </c>
      <c r="BS57" s="4">
        <f>COUNTIFS($NG57:$NL$206,EH$1)</f>
        <v>16</v>
      </c>
      <c r="BT57" s="4">
        <f>COUNTIFS($NG57:$NL$206,EI$1)</f>
        <v>17</v>
      </c>
      <c r="BU57" s="4">
        <f>COUNTIFS($NG57:$NL$206,EJ$1)</f>
        <v>19</v>
      </c>
      <c r="BV57" s="4">
        <f>COUNTIFS($NG57:$NL$206,EK$1)</f>
        <v>14</v>
      </c>
      <c r="BW57" s="4">
        <f>COUNTIFS($NG57:$NL$206,EL$1)</f>
        <v>12</v>
      </c>
      <c r="BX57" s="4">
        <f>COUNTIFS($NG57:$NL$206,EM$1)</f>
        <v>13</v>
      </c>
      <c r="BY57" s="4">
        <f>COUNTIFS($NG57:$NL$206,EN$1)</f>
        <v>22</v>
      </c>
      <c r="BZ57" s="4">
        <f>COUNTIFS($NG57:$NL$206,EO$1)</f>
        <v>22</v>
      </c>
      <c r="CA57" s="4">
        <f>COUNTIFS($NG57:$NL$206,EP$1)</f>
        <v>19</v>
      </c>
      <c r="CB57" s="4">
        <f>COUNTIFS($NG57:$NL$206,EQ$1)</f>
        <v>20</v>
      </c>
      <c r="CC57" s="4">
        <f>COUNTIFS($NG57:$NL$206,ER$1)</f>
        <v>10</v>
      </c>
      <c r="CD57" s="4">
        <f>COUNTIFS($NG57:$NL$206,ES$1)</f>
        <v>14</v>
      </c>
      <c r="CE57" s="4">
        <f>COUNTIFS($NG57:$NL$206,ET$1)</f>
        <v>15</v>
      </c>
      <c r="CF57" s="4">
        <f>COUNTIFS($NG57:$NL$206,EU$1)</f>
        <v>13</v>
      </c>
      <c r="CG57" s="4">
        <f>COUNTIFS($NG57:$NL$206,EV$1)</f>
        <v>23</v>
      </c>
      <c r="CH57" s="4">
        <f>COUNTIFS($NG57:$NL$206,EW$1)</f>
        <v>11</v>
      </c>
      <c r="CI57" s="4">
        <f>COUNTIFS($NG57:$NL$206,EX$1)</f>
        <v>18</v>
      </c>
      <c r="CJ57" s="4">
        <f>COUNTIFS($NG57:$NL$206,EY$1)</f>
        <v>14</v>
      </c>
      <c r="CK57" s="4">
        <f>COUNTIFS($NG57:$NL$206,EZ$1)</f>
        <v>15</v>
      </c>
      <c r="CL57" s="4">
        <f>COUNTIFS($NG57:$NL$206,FA$1)</f>
        <v>17</v>
      </c>
      <c r="CM57" s="4">
        <f>COUNTIFS($NG57:$NL$206,FB$1)</f>
        <v>11</v>
      </c>
      <c r="CN57" s="4">
        <f>COUNTIFS($NG57:$NL$206,FC$1)</f>
        <v>8</v>
      </c>
      <c r="CO57" s="4">
        <f>COUNTIFS($NG57:$NL$206,FD$1)</f>
        <v>19</v>
      </c>
      <c r="CP57" s="4">
        <f>COUNTIFS($NG57:$NL$206,FE$1)</f>
        <v>13</v>
      </c>
      <c r="CQ57" s="4">
        <f>COUNTIFS($NG57:$NL$206,FF$1)</f>
        <v>22</v>
      </c>
      <c r="CR57" s="4">
        <f>COUNTIFS($NG57:$NL$206,FG$1)</f>
        <v>17</v>
      </c>
      <c r="CS57" s="4">
        <f>COUNTIFS($NG57:$NL$206,FH$1)</f>
        <v>17</v>
      </c>
      <c r="CT57" s="4">
        <f>COUNTIFS($NG57:$NL$206,FI$1)</f>
        <v>19</v>
      </c>
      <c r="CU57" s="4">
        <f>COUNTIFS($NG57:$NL$206,FJ$1)</f>
        <v>20</v>
      </c>
      <c r="CV57" s="4">
        <f>COUNTIFS($NG57:$NL$206,FK$1)</f>
        <v>11</v>
      </c>
      <c r="CW57" s="4">
        <f>COUNTIFS($NG57:$NL$206,FL$1)</f>
        <v>12</v>
      </c>
      <c r="CX57" s="4">
        <f>COUNTIFS($NG57:$NL$206,FM$1)</f>
        <v>15</v>
      </c>
      <c r="CY57" s="4">
        <f>COUNTIFS($NG57:$NL$206,FN$1)</f>
        <v>16</v>
      </c>
      <c r="CZ57" s="4">
        <f>COUNTIFS($NG57:$NL$206,FO$1)</f>
        <v>10</v>
      </c>
      <c r="DA57" s="4">
        <f>COUNTIFS($NG57:$NL$206,FP$1)</f>
        <v>12</v>
      </c>
      <c r="DB57" s="4">
        <f>COUNTIFS($NG57:$NL$206,FQ$1)</f>
        <v>13</v>
      </c>
      <c r="DC57" s="4">
        <f>COUNTIFS($NG57:$NL$206,FR$1)</f>
        <v>13</v>
      </c>
      <c r="DD57" s="4">
        <f>COUNTIFS($NG57:$NL$206,FS$1)</f>
        <v>11</v>
      </c>
      <c r="DE57" s="4">
        <f>COUNTIFS($NG57:$NL$206,FT$1)</f>
        <v>16</v>
      </c>
      <c r="DF57" s="4">
        <f>COUNTIFS($NG57:$NL$206,FU$1)</f>
        <v>16</v>
      </c>
      <c r="DG57" s="4">
        <f>COUNTIFS($NG57:$NL$206,FV$1)</f>
        <v>16</v>
      </c>
      <c r="DH57" s="4">
        <f>COUNTIFS($NG57:$NL$206,FW$1)</f>
        <v>18</v>
      </c>
      <c r="DI57" s="4">
        <f>COUNTIFS($NG57:$NL$206,FX$1)</f>
        <v>15</v>
      </c>
      <c r="DJ57" s="4">
        <f>COUNTIFS($NG57:$NL$206,FY$1)</f>
        <v>16</v>
      </c>
      <c r="DK57" s="4">
        <f>COUNTIFS($NG57:$NL$206,FZ$1)</f>
        <v>6</v>
      </c>
      <c r="DL57" s="4">
        <f>COUNTIFS($NG57:$NL$206,GA$1)</f>
        <v>14</v>
      </c>
      <c r="DM57" s="4">
        <f>COUNTIFS($NG57:$NL$206,GB$1)</f>
        <v>10</v>
      </c>
      <c r="DN57" s="4">
        <f>COUNTIFS($NG57:$NL$206,GC$1)</f>
        <v>20</v>
      </c>
      <c r="DO57" s="4">
        <f>COUNTIFS($NG57:$NL$206,GD$1)</f>
        <v>9</v>
      </c>
      <c r="DP57" s="4">
        <f>COUNTIFS($NG57:$NL$206,GE$1)</f>
        <v>18</v>
      </c>
      <c r="DQ57" s="4">
        <f>COUNTIFS($NG57:$NL$206,GF$1)</f>
        <v>13</v>
      </c>
      <c r="DR57" s="4">
        <f>COUNTIFS($NG57:$NL$206,GG$1)</f>
        <v>11</v>
      </c>
      <c r="DS57" s="4">
        <f>COUNTIFS($NG57:$NL$206,GH$1)</f>
        <v>20</v>
      </c>
      <c r="DT57" s="4">
        <f>COUNTIFS($NG57:$NL$206,GI$1)</f>
        <v>12</v>
      </c>
      <c r="DU57" s="4">
        <f>COUNTIFS($NG57:$NL$206,GJ$1)</f>
        <v>17</v>
      </c>
      <c r="DV57" s="4">
        <f>COUNTIFS($NG57:$NL$206,GK$1)</f>
        <v>18</v>
      </c>
      <c r="DW57" s="4">
        <f>COUNTIFS($NG57:$NL$206,GL$1)</f>
        <v>21</v>
      </c>
      <c r="DZ57" s="4">
        <f t="shared" si="550"/>
        <v>38</v>
      </c>
      <c r="EA57" s="4">
        <f t="shared" si="551"/>
        <v>24</v>
      </c>
      <c r="EB57" s="4">
        <f t="shared" si="552"/>
        <v>8</v>
      </c>
      <c r="EC57" s="4">
        <f t="shared" si="553"/>
        <v>4</v>
      </c>
      <c r="ED57" s="4">
        <f t="shared" si="554"/>
        <v>2</v>
      </c>
      <c r="EF57" s="4">
        <f t="shared" ref="EF57:GL57" si="798">COUNTIFS($NG57:$NL66,EF$1)</f>
        <v>1</v>
      </c>
      <c r="EG57" s="4">
        <f t="shared" si="798"/>
        <v>0</v>
      </c>
      <c r="EH57" s="4">
        <f t="shared" si="798"/>
        <v>1</v>
      </c>
      <c r="EI57" s="4">
        <f t="shared" si="798"/>
        <v>0</v>
      </c>
      <c r="EJ57" s="4">
        <f t="shared" si="798"/>
        <v>1</v>
      </c>
      <c r="EK57" s="4">
        <f t="shared" si="798"/>
        <v>0</v>
      </c>
      <c r="EL57" s="4">
        <f t="shared" si="798"/>
        <v>1</v>
      </c>
      <c r="EM57" s="4">
        <f t="shared" si="798"/>
        <v>2</v>
      </c>
      <c r="EN57" s="4">
        <f t="shared" si="798"/>
        <v>1</v>
      </c>
      <c r="EO57" s="4">
        <f t="shared" si="798"/>
        <v>0</v>
      </c>
      <c r="EP57" s="4">
        <f t="shared" si="798"/>
        <v>0</v>
      </c>
      <c r="EQ57" s="4">
        <f t="shared" si="798"/>
        <v>1</v>
      </c>
      <c r="ER57" s="4">
        <f t="shared" si="798"/>
        <v>0</v>
      </c>
      <c r="ES57" s="4">
        <f t="shared" si="798"/>
        <v>1</v>
      </c>
      <c r="ET57" s="4">
        <f t="shared" si="798"/>
        <v>1</v>
      </c>
      <c r="EU57" s="4">
        <f t="shared" si="798"/>
        <v>1</v>
      </c>
      <c r="EV57" s="4">
        <f t="shared" si="798"/>
        <v>2</v>
      </c>
      <c r="EW57" s="4">
        <f t="shared" si="798"/>
        <v>0</v>
      </c>
      <c r="EX57" s="4">
        <f t="shared" si="798"/>
        <v>1</v>
      </c>
      <c r="EY57" s="4">
        <f t="shared" si="798"/>
        <v>1</v>
      </c>
      <c r="EZ57" s="4">
        <f t="shared" si="798"/>
        <v>1</v>
      </c>
      <c r="FA57" s="4">
        <f t="shared" si="798"/>
        <v>1</v>
      </c>
      <c r="FB57" s="4">
        <f t="shared" si="798"/>
        <v>0</v>
      </c>
      <c r="FC57" s="4">
        <f t="shared" si="798"/>
        <v>0</v>
      </c>
      <c r="FD57" s="4">
        <f t="shared" si="798"/>
        <v>2</v>
      </c>
      <c r="FE57" s="4">
        <f t="shared" si="798"/>
        <v>0</v>
      </c>
      <c r="FF57" s="4">
        <f t="shared" si="798"/>
        <v>4</v>
      </c>
      <c r="FG57" s="4">
        <f t="shared" si="798"/>
        <v>0</v>
      </c>
      <c r="FH57" s="4">
        <f t="shared" si="798"/>
        <v>0</v>
      </c>
      <c r="FI57" s="4">
        <f t="shared" si="798"/>
        <v>2</v>
      </c>
      <c r="FJ57" s="4">
        <f t="shared" si="798"/>
        <v>3</v>
      </c>
      <c r="FK57" s="4">
        <f t="shared" si="798"/>
        <v>4</v>
      </c>
      <c r="FL57" s="4">
        <f t="shared" si="798"/>
        <v>1</v>
      </c>
      <c r="FM57" s="4">
        <f t="shared" si="798"/>
        <v>0</v>
      </c>
      <c r="FN57" s="4">
        <f t="shared" si="798"/>
        <v>0</v>
      </c>
      <c r="FO57" s="4">
        <f t="shared" si="798"/>
        <v>1</v>
      </c>
      <c r="FP57" s="4">
        <f t="shared" si="798"/>
        <v>0</v>
      </c>
      <c r="FQ57" s="4">
        <f t="shared" si="798"/>
        <v>1</v>
      </c>
      <c r="FR57" s="4">
        <f t="shared" si="798"/>
        <v>1</v>
      </c>
      <c r="FS57" s="4">
        <f t="shared" si="798"/>
        <v>0</v>
      </c>
      <c r="FT57" s="4">
        <f t="shared" si="798"/>
        <v>1</v>
      </c>
      <c r="FU57" s="4">
        <f t="shared" si="798"/>
        <v>3</v>
      </c>
      <c r="FV57" s="4">
        <f t="shared" si="798"/>
        <v>1</v>
      </c>
      <c r="FW57" s="4">
        <f t="shared" si="798"/>
        <v>0</v>
      </c>
      <c r="FX57" s="4">
        <f t="shared" si="798"/>
        <v>2</v>
      </c>
      <c r="FY57" s="4">
        <f t="shared" si="798"/>
        <v>1</v>
      </c>
      <c r="FZ57" s="4">
        <f t="shared" si="798"/>
        <v>0</v>
      </c>
      <c r="GA57" s="4">
        <f t="shared" si="798"/>
        <v>3</v>
      </c>
      <c r="GB57" s="4">
        <f t="shared" si="798"/>
        <v>0</v>
      </c>
      <c r="GC57" s="4">
        <f t="shared" si="798"/>
        <v>3</v>
      </c>
      <c r="GD57" s="4">
        <f t="shared" si="798"/>
        <v>1</v>
      </c>
      <c r="GE57" s="4">
        <f t="shared" si="798"/>
        <v>2</v>
      </c>
      <c r="GF57" s="4">
        <f t="shared" si="798"/>
        <v>1</v>
      </c>
      <c r="GG57" s="4">
        <f t="shared" si="798"/>
        <v>2</v>
      </c>
      <c r="GH57" s="4">
        <f t="shared" si="798"/>
        <v>1</v>
      </c>
      <c r="GI57" s="4">
        <f t="shared" si="798"/>
        <v>1</v>
      </c>
      <c r="GJ57" s="4">
        <f t="shared" si="798"/>
        <v>0</v>
      </c>
      <c r="GK57" s="4">
        <f t="shared" si="798"/>
        <v>2</v>
      </c>
      <c r="GL57" s="4">
        <f t="shared" si="798"/>
        <v>0</v>
      </c>
      <c r="GM57">
        <f t="shared" si="556"/>
        <v>60</v>
      </c>
      <c r="GO57">
        <f t="shared" si="326"/>
        <v>1</v>
      </c>
      <c r="GP57">
        <f t="shared" si="508"/>
        <v>0</v>
      </c>
      <c r="GQ57">
        <f t="shared" si="712"/>
        <v>0</v>
      </c>
      <c r="GR57">
        <f t="shared" si="510"/>
        <v>0</v>
      </c>
      <c r="GS57">
        <f t="shared" si="511"/>
        <v>0</v>
      </c>
      <c r="GT57">
        <f t="shared" si="512"/>
        <v>0</v>
      </c>
      <c r="GU57">
        <f t="shared" si="513"/>
        <v>1</v>
      </c>
      <c r="GV57" s="1">
        <f t="shared" si="329"/>
        <v>5</v>
      </c>
      <c r="GW57">
        <f t="shared" si="330"/>
        <v>0</v>
      </c>
      <c r="GX57">
        <f t="shared" si="181"/>
        <v>0</v>
      </c>
      <c r="GY57">
        <f t="shared" si="182"/>
        <v>0</v>
      </c>
      <c r="GZ57">
        <f t="shared" si="183"/>
        <v>0</v>
      </c>
      <c r="HA57">
        <f t="shared" si="184"/>
        <v>0</v>
      </c>
      <c r="HB57">
        <f t="shared" si="185"/>
        <v>0</v>
      </c>
      <c r="HC57">
        <f t="shared" si="186"/>
        <v>0</v>
      </c>
      <c r="HD57">
        <f t="shared" si="187"/>
        <v>0</v>
      </c>
      <c r="HE57">
        <f t="shared" si="188"/>
        <v>0</v>
      </c>
      <c r="HF57">
        <f t="shared" si="189"/>
        <v>0</v>
      </c>
      <c r="HG57">
        <f t="shared" si="190"/>
        <v>0</v>
      </c>
      <c r="HH57">
        <f t="shared" si="191"/>
        <v>0</v>
      </c>
      <c r="HI57">
        <f t="shared" si="192"/>
        <v>0</v>
      </c>
      <c r="HJ57">
        <f t="shared" si="193"/>
        <v>0</v>
      </c>
      <c r="HK57">
        <f t="shared" si="194"/>
        <v>0</v>
      </c>
      <c r="HL57">
        <f t="shared" si="195"/>
        <v>0</v>
      </c>
      <c r="HM57">
        <f t="shared" si="196"/>
        <v>0</v>
      </c>
      <c r="HN57">
        <f t="shared" si="197"/>
        <v>0</v>
      </c>
      <c r="HO57">
        <f t="shared" si="198"/>
        <v>0</v>
      </c>
      <c r="HP57">
        <f t="shared" si="199"/>
        <v>0</v>
      </c>
      <c r="HQ57">
        <f t="shared" si="200"/>
        <v>0</v>
      </c>
      <c r="HR57">
        <f t="shared" si="201"/>
        <v>0</v>
      </c>
      <c r="HS57">
        <f t="shared" si="202"/>
        <v>0</v>
      </c>
      <c r="HT57">
        <f t="shared" si="668"/>
        <v>0</v>
      </c>
      <c r="HU57">
        <f t="shared" si="204"/>
        <v>0</v>
      </c>
      <c r="HV57">
        <f t="shared" si="205"/>
        <v>0</v>
      </c>
      <c r="HW57">
        <f t="shared" si="206"/>
        <v>0</v>
      </c>
      <c r="HX57">
        <f t="shared" si="207"/>
        <v>0</v>
      </c>
      <c r="HY57">
        <f t="shared" si="208"/>
        <v>0</v>
      </c>
      <c r="HZ57">
        <f t="shared" si="209"/>
        <v>0</v>
      </c>
      <c r="IA57">
        <f t="shared" si="210"/>
        <v>0</v>
      </c>
      <c r="IB57">
        <f t="shared" si="211"/>
        <v>0</v>
      </c>
      <c r="IC57">
        <f t="shared" si="212"/>
        <v>0</v>
      </c>
      <c r="ID57">
        <f t="shared" si="213"/>
        <v>0</v>
      </c>
      <c r="IE57">
        <f t="shared" si="214"/>
        <v>0</v>
      </c>
      <c r="IF57">
        <f t="shared" si="215"/>
        <v>0</v>
      </c>
      <c r="IG57">
        <f t="shared" si="216"/>
        <v>0</v>
      </c>
      <c r="IH57">
        <f t="shared" si="217"/>
        <v>0</v>
      </c>
      <c r="II57">
        <f t="shared" si="218"/>
        <v>0</v>
      </c>
      <c r="IJ57">
        <f t="shared" si="219"/>
        <v>0</v>
      </c>
      <c r="IK57">
        <f t="shared" si="220"/>
        <v>0</v>
      </c>
      <c r="IL57">
        <f t="shared" si="221"/>
        <v>0</v>
      </c>
      <c r="IM57">
        <f t="shared" si="222"/>
        <v>0</v>
      </c>
      <c r="IN57">
        <f t="shared" si="223"/>
        <v>0</v>
      </c>
      <c r="IO57">
        <f t="shared" si="224"/>
        <v>0</v>
      </c>
      <c r="IP57">
        <f t="shared" si="225"/>
        <v>0</v>
      </c>
      <c r="IQ57">
        <f t="shared" si="669"/>
        <v>0</v>
      </c>
      <c r="IR57">
        <f t="shared" si="227"/>
        <v>0</v>
      </c>
      <c r="IS57">
        <f t="shared" si="228"/>
        <v>0</v>
      </c>
      <c r="IT57">
        <f t="shared" si="229"/>
        <v>0</v>
      </c>
      <c r="IU57">
        <f t="shared" si="230"/>
        <v>0</v>
      </c>
      <c r="IV57">
        <f t="shared" si="231"/>
        <v>0</v>
      </c>
      <c r="IW57">
        <f t="shared" si="232"/>
        <v>0</v>
      </c>
      <c r="IX57">
        <f t="shared" si="233"/>
        <v>0</v>
      </c>
      <c r="IY57">
        <f t="shared" si="234"/>
        <v>0</v>
      </c>
      <c r="IZ57">
        <f t="shared" si="235"/>
        <v>0</v>
      </c>
      <c r="JA57">
        <f t="shared" si="236"/>
        <v>0</v>
      </c>
      <c r="JB57">
        <f t="shared" si="331"/>
        <v>0</v>
      </c>
      <c r="JC57">
        <f t="shared" si="332"/>
        <v>0</v>
      </c>
      <c r="JF57">
        <f t="shared" si="333"/>
        <v>0</v>
      </c>
      <c r="JG57">
        <f t="shared" si="334"/>
        <v>0</v>
      </c>
      <c r="JH57">
        <f t="shared" si="335"/>
        <v>0</v>
      </c>
      <c r="JI57">
        <f t="shared" si="336"/>
        <v>0</v>
      </c>
      <c r="JJ57">
        <f t="shared" si="337"/>
        <v>0</v>
      </c>
      <c r="JK57">
        <f t="shared" si="338"/>
        <v>0</v>
      </c>
      <c r="JL57">
        <f t="shared" si="339"/>
        <v>0</v>
      </c>
      <c r="JM57">
        <f t="shared" si="340"/>
        <v>0</v>
      </c>
      <c r="JN57">
        <f t="shared" si="341"/>
        <v>1</v>
      </c>
      <c r="JO57">
        <f t="shared" si="342"/>
        <v>0</v>
      </c>
      <c r="JP57">
        <f t="shared" si="343"/>
        <v>0</v>
      </c>
      <c r="JQ57">
        <f t="shared" si="344"/>
        <v>0</v>
      </c>
      <c r="JR57">
        <f t="shared" si="345"/>
        <v>0</v>
      </c>
      <c r="JS57">
        <f t="shared" si="346"/>
        <v>0</v>
      </c>
      <c r="JT57">
        <f t="shared" si="347"/>
        <v>0</v>
      </c>
      <c r="JU57">
        <f t="shared" si="348"/>
        <v>0</v>
      </c>
      <c r="JV57">
        <f t="shared" si="349"/>
        <v>0</v>
      </c>
      <c r="JW57">
        <f t="shared" si="350"/>
        <v>0</v>
      </c>
      <c r="JX57">
        <f t="shared" si="351"/>
        <v>0</v>
      </c>
      <c r="JY57">
        <f t="shared" si="352"/>
        <v>1</v>
      </c>
      <c r="JZ57">
        <f t="shared" si="353"/>
        <v>0</v>
      </c>
      <c r="KA57">
        <f t="shared" si="354"/>
        <v>0</v>
      </c>
      <c r="KB57">
        <f t="shared" si="355"/>
        <v>0</v>
      </c>
      <c r="KC57">
        <f t="shared" si="356"/>
        <v>0</v>
      </c>
      <c r="KD57">
        <f t="shared" si="357"/>
        <v>0</v>
      </c>
      <c r="KE57">
        <f t="shared" si="358"/>
        <v>0</v>
      </c>
      <c r="KF57">
        <f t="shared" si="359"/>
        <v>0</v>
      </c>
      <c r="KG57">
        <f t="shared" si="360"/>
        <v>0</v>
      </c>
      <c r="KH57">
        <f t="shared" si="361"/>
        <v>0</v>
      </c>
      <c r="KI57">
        <f t="shared" si="362"/>
        <v>0</v>
      </c>
      <c r="KJ57">
        <f t="shared" si="363"/>
        <v>0</v>
      </c>
      <c r="KK57">
        <f t="shared" si="364"/>
        <v>0</v>
      </c>
      <c r="KL57">
        <f t="shared" si="365"/>
        <v>0</v>
      </c>
      <c r="KM57">
        <f t="shared" si="366"/>
        <v>0</v>
      </c>
      <c r="KN57">
        <f t="shared" si="367"/>
        <v>0</v>
      </c>
      <c r="KO57">
        <f t="shared" si="368"/>
        <v>0</v>
      </c>
      <c r="KP57">
        <f t="shared" si="369"/>
        <v>0</v>
      </c>
      <c r="KQ57">
        <f t="shared" si="370"/>
        <v>0</v>
      </c>
      <c r="KR57">
        <f t="shared" si="371"/>
        <v>0</v>
      </c>
      <c r="KS57">
        <f t="shared" si="372"/>
        <v>0</v>
      </c>
      <c r="KT57">
        <f t="shared" si="373"/>
        <v>0</v>
      </c>
      <c r="KU57">
        <f t="shared" si="374"/>
        <v>0</v>
      </c>
      <c r="KV57">
        <f t="shared" si="375"/>
        <v>0</v>
      </c>
      <c r="KW57">
        <f t="shared" si="376"/>
        <v>0</v>
      </c>
      <c r="KX57">
        <f t="shared" si="377"/>
        <v>0</v>
      </c>
      <c r="KY57">
        <f t="shared" si="378"/>
        <v>0</v>
      </c>
      <c r="KZ57">
        <f t="shared" si="379"/>
        <v>0</v>
      </c>
      <c r="LA57">
        <f t="shared" si="380"/>
        <v>0</v>
      </c>
      <c r="LB57">
        <f t="shared" si="381"/>
        <v>0</v>
      </c>
      <c r="LC57">
        <f t="shared" si="382"/>
        <v>0</v>
      </c>
      <c r="LD57">
        <f t="shared" si="383"/>
        <v>0</v>
      </c>
      <c r="LE57">
        <f t="shared" si="384"/>
        <v>0</v>
      </c>
      <c r="LF57">
        <f t="shared" si="385"/>
        <v>0</v>
      </c>
      <c r="LG57">
        <f t="shared" si="386"/>
        <v>0</v>
      </c>
      <c r="LH57">
        <f t="shared" si="387"/>
        <v>0</v>
      </c>
      <c r="LI57">
        <f t="shared" si="388"/>
        <v>0</v>
      </c>
      <c r="LJ57">
        <f t="shared" si="389"/>
        <v>0</v>
      </c>
      <c r="LK57">
        <f t="shared" si="390"/>
        <v>0</v>
      </c>
      <c r="LL57">
        <f t="shared" si="391"/>
        <v>0</v>
      </c>
      <c r="LN57">
        <f t="shared" si="392"/>
        <v>2</v>
      </c>
      <c r="LQ57">
        <f t="shared" ref="LQ57:LR57" si="799">COUNTIFS($NG58:$NL67,NG67)</f>
        <v>2</v>
      </c>
      <c r="LR57">
        <f t="shared" si="799"/>
        <v>2</v>
      </c>
      <c r="LS57">
        <f t="shared" si="466"/>
        <v>3</v>
      </c>
      <c r="LT57">
        <f t="shared" si="467"/>
        <v>2</v>
      </c>
      <c r="LU57">
        <f t="shared" si="692"/>
        <v>2</v>
      </c>
      <c r="LV57">
        <f t="shared" si="394"/>
        <v>2</v>
      </c>
      <c r="LX57" s="5">
        <f t="shared" ref="LX57:MC57" si="800">COUNTIFS($NG57:$NL66,NG67)</f>
        <v>1</v>
      </c>
      <c r="LY57" s="5">
        <f t="shared" si="800"/>
        <v>1</v>
      </c>
      <c r="LZ57" s="5">
        <f t="shared" si="800"/>
        <v>2</v>
      </c>
      <c r="MA57" s="5">
        <f t="shared" si="800"/>
        <v>1</v>
      </c>
      <c r="MB57" s="5">
        <f t="shared" si="800"/>
        <v>1</v>
      </c>
      <c r="MC57" s="5">
        <f t="shared" si="800"/>
        <v>1</v>
      </c>
      <c r="MD57" s="5"/>
      <c r="ME57" s="5">
        <f t="shared" si="395"/>
        <v>0</v>
      </c>
      <c r="MF57" s="5">
        <f t="shared" si="396"/>
        <v>0</v>
      </c>
      <c r="MG57" s="5">
        <f t="shared" si="469"/>
        <v>0</v>
      </c>
      <c r="MH57" s="5">
        <f t="shared" si="470"/>
        <v>0</v>
      </c>
      <c r="MI57" s="5">
        <f t="shared" si="397"/>
        <v>0</v>
      </c>
      <c r="MJ57" s="5">
        <f t="shared" si="398"/>
        <v>0</v>
      </c>
      <c r="MK57" s="5"/>
      <c r="ML57" s="20">
        <f t="shared" si="471"/>
        <v>0</v>
      </c>
      <c r="MN57" s="4">
        <f t="shared" si="499"/>
        <v>0</v>
      </c>
      <c r="MO57" s="4">
        <f t="shared" si="500"/>
        <v>0</v>
      </c>
      <c r="MP57" s="4">
        <f t="shared" si="501"/>
        <v>0</v>
      </c>
      <c r="MQ57" s="4">
        <f t="shared" si="502"/>
        <v>0</v>
      </c>
      <c r="MR57" s="4">
        <f t="shared" si="503"/>
        <v>0</v>
      </c>
      <c r="MS57" s="4">
        <f t="shared" si="504"/>
        <v>0</v>
      </c>
      <c r="MU57">
        <f t="shared" si="683"/>
        <v>0</v>
      </c>
      <c r="MV57">
        <f t="shared" si="684"/>
        <v>0</v>
      </c>
      <c r="MW57">
        <f t="shared" si="672"/>
        <v>0</v>
      </c>
      <c r="MX57">
        <f t="shared" si="685"/>
        <v>0</v>
      </c>
      <c r="MY57">
        <f t="shared" si="686"/>
        <v>0</v>
      </c>
      <c r="MZ57">
        <f t="shared" si="687"/>
        <v>0</v>
      </c>
      <c r="NA57">
        <f t="shared" si="402"/>
        <v>0</v>
      </c>
      <c r="NB57">
        <f t="shared" si="403"/>
        <v>0</v>
      </c>
      <c r="NC57">
        <f t="shared" si="404"/>
        <v>0</v>
      </c>
      <c r="ND57">
        <f t="shared" si="405"/>
        <v>57</v>
      </c>
      <c r="NE57">
        <f>COUNTIFS(RN$2:RN$206,ND57)</f>
        <v>0</v>
      </c>
      <c r="NG57" s="4">
        <v>9</v>
      </c>
      <c r="NH57" s="2">
        <v>17</v>
      </c>
      <c r="NI57" s="2">
        <v>20</v>
      </c>
      <c r="NJ57" s="2">
        <v>27</v>
      </c>
      <c r="NK57" s="2">
        <v>32</v>
      </c>
      <c r="NL57" s="4">
        <v>42</v>
      </c>
      <c r="NM57" s="4"/>
      <c r="NN57" s="1">
        <f t="shared" si="406"/>
        <v>1</v>
      </c>
      <c r="NO57" s="1">
        <f t="shared" si="407"/>
        <v>1</v>
      </c>
      <c r="NP57" s="30">
        <f t="shared" si="408"/>
        <v>2</v>
      </c>
      <c r="NQ57" s="4"/>
      <c r="NR57" s="1">
        <f t="shared" si="409"/>
        <v>8</v>
      </c>
      <c r="NS57" s="1">
        <f t="shared" si="410"/>
        <v>3</v>
      </c>
      <c r="NT57" s="1">
        <f t="shared" si="411"/>
        <v>7</v>
      </c>
      <c r="NU57" s="1">
        <f t="shared" si="412"/>
        <v>5</v>
      </c>
      <c r="NV57" s="1">
        <f t="shared" si="413"/>
        <v>10</v>
      </c>
      <c r="NW57" s="1"/>
      <c r="NX57" s="1">
        <f t="shared" si="414"/>
        <v>5</v>
      </c>
      <c r="NY57" s="1"/>
      <c r="NZ57" s="1">
        <f t="shared" si="415"/>
        <v>1</v>
      </c>
      <c r="OA57" s="1">
        <f t="shared" si="255"/>
        <v>2</v>
      </c>
      <c r="OB57" s="1">
        <f t="shared" si="256"/>
        <v>3</v>
      </c>
      <c r="OC57" s="1">
        <f t="shared" si="257"/>
        <v>3</v>
      </c>
      <c r="OD57" s="1">
        <f t="shared" si="258"/>
        <v>4</v>
      </c>
      <c r="OE57" s="1">
        <f t="shared" si="259"/>
        <v>5</v>
      </c>
      <c r="OF57" s="1"/>
      <c r="OG57" s="1">
        <f t="shared" si="631"/>
        <v>5</v>
      </c>
      <c r="OH57" s="1"/>
      <c r="OI57" s="1">
        <f t="shared" si="474"/>
        <v>0</v>
      </c>
      <c r="OJ57" s="1">
        <f t="shared" si="417"/>
        <v>6</v>
      </c>
      <c r="OK57" s="1">
        <f t="shared" si="418"/>
        <v>0</v>
      </c>
      <c r="OL57" s="1">
        <f t="shared" si="419"/>
        <v>5</v>
      </c>
      <c r="OM57" s="1">
        <f t="shared" si="420"/>
        <v>2</v>
      </c>
      <c r="ON57" s="1">
        <f t="shared" si="421"/>
        <v>1</v>
      </c>
      <c r="OO57" s="1"/>
      <c r="OP57" s="1">
        <f t="shared" si="621"/>
        <v>2</v>
      </c>
      <c r="OQ57" s="1">
        <f t="shared" si="622"/>
        <v>4</v>
      </c>
      <c r="OR57" s="1">
        <f t="shared" si="623"/>
        <v>4</v>
      </c>
      <c r="OS57" s="1">
        <f t="shared" si="624"/>
        <v>4</v>
      </c>
      <c r="OT57" s="1">
        <f t="shared" si="625"/>
        <v>0</v>
      </c>
      <c r="OU57" s="1">
        <f t="shared" si="426"/>
        <v>0</v>
      </c>
      <c r="OV57" s="19">
        <f t="shared" si="673"/>
        <v>5</v>
      </c>
      <c r="OW57" s="1"/>
      <c r="OX57" s="19">
        <f t="shared" si="636"/>
        <v>4</v>
      </c>
      <c r="OY57" s="1">
        <f t="shared" si="637"/>
        <v>4</v>
      </c>
      <c r="OZ57" s="1"/>
      <c r="PA57" s="1">
        <f t="shared" si="674"/>
        <v>4</v>
      </c>
      <c r="PB57" s="1"/>
      <c r="PC57" s="1"/>
      <c r="PD57" s="19">
        <f t="shared" si="675"/>
        <v>4</v>
      </c>
      <c r="PE57" s="1"/>
      <c r="PF57" s="24">
        <f t="shared" si="676"/>
        <v>0</v>
      </c>
      <c r="PH57" s="4"/>
      <c r="PI57" s="1">
        <f t="shared" si="476"/>
        <v>0</v>
      </c>
      <c r="PJ57" s="19">
        <f t="shared" si="265"/>
        <v>0</v>
      </c>
      <c r="PK57" s="1">
        <f t="shared" si="429"/>
        <v>6</v>
      </c>
      <c r="PL57" s="19">
        <f t="shared" si="266"/>
        <v>1</v>
      </c>
      <c r="PM57" s="1">
        <f t="shared" si="477"/>
        <v>0</v>
      </c>
      <c r="PN57" s="19">
        <f t="shared" si="267"/>
        <v>0</v>
      </c>
      <c r="PO57" s="1">
        <f t="shared" si="430"/>
        <v>5</v>
      </c>
      <c r="PP57" s="19">
        <f t="shared" si="268"/>
        <v>3</v>
      </c>
      <c r="PQ57" s="1">
        <f t="shared" si="431"/>
        <v>2</v>
      </c>
      <c r="PR57" s="19">
        <f t="shared" si="269"/>
        <v>3</v>
      </c>
      <c r="PS57" s="1">
        <f t="shared" si="432"/>
        <v>1</v>
      </c>
      <c r="PT57" s="19">
        <f t="shared" si="270"/>
        <v>2</v>
      </c>
      <c r="PV57" s="1">
        <f t="shared" si="271"/>
        <v>100</v>
      </c>
      <c r="PW57" s="1">
        <f t="shared" si="272"/>
        <v>100</v>
      </c>
      <c r="PX57" s="1">
        <f t="shared" si="273"/>
        <v>100</v>
      </c>
      <c r="PY57" s="1">
        <f t="shared" si="274"/>
        <v>100</v>
      </c>
      <c r="PZ57" s="1">
        <f t="shared" si="275"/>
        <v>100</v>
      </c>
      <c r="QA57" s="1">
        <f t="shared" si="276"/>
        <v>100</v>
      </c>
      <c r="QB57" s="1"/>
      <c r="QC57" s="1">
        <f t="shared" si="277"/>
        <v>100</v>
      </c>
      <c r="QD57" s="1">
        <f t="shared" si="278"/>
        <v>100</v>
      </c>
      <c r="QE57" s="1">
        <f t="shared" si="279"/>
        <v>6</v>
      </c>
      <c r="QF57" s="1">
        <f t="shared" si="280"/>
        <v>100</v>
      </c>
      <c r="QG57" s="1">
        <f t="shared" si="281"/>
        <v>100</v>
      </c>
      <c r="QH57" s="1">
        <f t="shared" si="282"/>
        <v>100</v>
      </c>
      <c r="QI57" s="1"/>
      <c r="QJ57" s="1">
        <f t="shared" si="283"/>
        <v>100</v>
      </c>
      <c r="QK57" s="1">
        <f t="shared" si="284"/>
        <v>100</v>
      </c>
      <c r="QL57" s="1">
        <f t="shared" si="285"/>
        <v>100</v>
      </c>
      <c r="QM57" s="1">
        <f t="shared" si="286"/>
        <v>100</v>
      </c>
      <c r="QN57" s="1">
        <f t="shared" si="287"/>
        <v>100</v>
      </c>
      <c r="QO57" s="1">
        <f t="shared" si="288"/>
        <v>100</v>
      </c>
      <c r="QP57" s="1"/>
      <c r="QQ57" s="1">
        <f t="shared" si="289"/>
        <v>100</v>
      </c>
      <c r="QR57" s="1">
        <f t="shared" si="290"/>
        <v>5</v>
      </c>
      <c r="QS57" s="1">
        <f t="shared" si="291"/>
        <v>100</v>
      </c>
      <c r="QT57" s="1">
        <f t="shared" si="292"/>
        <v>100</v>
      </c>
      <c r="QU57" s="1">
        <f t="shared" si="293"/>
        <v>6</v>
      </c>
      <c r="QV57" s="1">
        <f t="shared" si="294"/>
        <v>100</v>
      </c>
      <c r="QW57" s="1"/>
      <c r="QX57" s="1">
        <f t="shared" si="295"/>
        <v>100</v>
      </c>
      <c r="QY57" s="1">
        <f t="shared" si="296"/>
        <v>2</v>
      </c>
      <c r="QZ57" s="1">
        <f t="shared" si="297"/>
        <v>3</v>
      </c>
      <c r="RA57" s="1">
        <f t="shared" si="298"/>
        <v>9</v>
      </c>
      <c r="RB57" s="1">
        <f t="shared" si="299"/>
        <v>100</v>
      </c>
      <c r="RC57" s="1">
        <f t="shared" si="300"/>
        <v>100</v>
      </c>
      <c r="RD57" s="1"/>
      <c r="RE57" s="1">
        <f t="shared" si="301"/>
        <v>100</v>
      </c>
      <c r="RF57" s="1">
        <f t="shared" si="302"/>
        <v>100</v>
      </c>
      <c r="RG57" s="1">
        <f t="shared" si="303"/>
        <v>5</v>
      </c>
      <c r="RH57" s="1">
        <f t="shared" si="304"/>
        <v>1</v>
      </c>
      <c r="RI57" s="1">
        <f t="shared" si="305"/>
        <v>100</v>
      </c>
      <c r="RJ57" s="1">
        <f t="shared" si="306"/>
        <v>100</v>
      </c>
      <c r="RK57" s="4"/>
      <c r="RL57">
        <f>SUM(IF(FREQUENCY(NG58:NL66,NG58:NL66)&gt;0,1))</f>
        <v>36</v>
      </c>
      <c r="RM57">
        <f t="shared" si="677"/>
        <v>23</v>
      </c>
      <c r="RN57">
        <f t="shared" si="659"/>
        <v>21</v>
      </c>
      <c r="RO57" t="str">
        <f t="shared" ref="RO57:TU57" si="801">IF(COUNTIFS($NG57:$NL66,RO$1),"x",RO$1)</f>
        <v>x</v>
      </c>
      <c r="RP57">
        <f t="shared" si="801"/>
        <v>2</v>
      </c>
      <c r="RQ57" t="str">
        <f t="shared" si="801"/>
        <v>x</v>
      </c>
      <c r="RR57">
        <f t="shared" si="801"/>
        <v>4</v>
      </c>
      <c r="RS57" t="str">
        <f t="shared" si="801"/>
        <v>x</v>
      </c>
      <c r="RT57">
        <f t="shared" si="801"/>
        <v>6</v>
      </c>
      <c r="RU57" t="str">
        <f t="shared" si="801"/>
        <v>x</v>
      </c>
      <c r="RV57" t="str">
        <f t="shared" si="801"/>
        <v>x</v>
      </c>
      <c r="RW57" t="str">
        <f t="shared" si="801"/>
        <v>x</v>
      </c>
      <c r="RX57">
        <f t="shared" si="801"/>
        <v>10</v>
      </c>
      <c r="RY57">
        <f t="shared" si="801"/>
        <v>11</v>
      </c>
      <c r="RZ57" t="str">
        <f t="shared" si="801"/>
        <v>x</v>
      </c>
      <c r="SA57">
        <f t="shared" si="801"/>
        <v>13</v>
      </c>
      <c r="SB57" t="str">
        <f t="shared" si="801"/>
        <v>x</v>
      </c>
      <c r="SC57" t="str">
        <f t="shared" si="801"/>
        <v>x</v>
      </c>
      <c r="SD57" t="str">
        <f t="shared" si="801"/>
        <v>x</v>
      </c>
      <c r="SE57" t="str">
        <f t="shared" si="801"/>
        <v>x</v>
      </c>
      <c r="SF57">
        <f t="shared" si="801"/>
        <v>18</v>
      </c>
      <c r="SG57" t="str">
        <f t="shared" si="801"/>
        <v>x</v>
      </c>
      <c r="SH57" t="str">
        <f t="shared" si="801"/>
        <v>x</v>
      </c>
      <c r="SI57" t="str">
        <f t="shared" si="801"/>
        <v>x</v>
      </c>
      <c r="SJ57" t="str">
        <f t="shared" si="801"/>
        <v>x</v>
      </c>
      <c r="SK57">
        <f t="shared" si="801"/>
        <v>23</v>
      </c>
      <c r="SL57">
        <f t="shared" si="801"/>
        <v>24</v>
      </c>
      <c r="SM57" t="str">
        <f t="shared" si="801"/>
        <v>x</v>
      </c>
      <c r="SN57">
        <f t="shared" si="801"/>
        <v>26</v>
      </c>
      <c r="SO57" t="str">
        <f t="shared" si="801"/>
        <v>x</v>
      </c>
      <c r="SP57">
        <f t="shared" si="801"/>
        <v>28</v>
      </c>
      <c r="SQ57">
        <f t="shared" si="801"/>
        <v>29</v>
      </c>
      <c r="SR57" t="str">
        <f t="shared" si="801"/>
        <v>x</v>
      </c>
      <c r="SS57" t="str">
        <f t="shared" si="801"/>
        <v>x</v>
      </c>
      <c r="ST57" t="str">
        <f t="shared" si="801"/>
        <v>x</v>
      </c>
      <c r="SU57" t="str">
        <f t="shared" si="801"/>
        <v>x</v>
      </c>
      <c r="SV57">
        <f t="shared" si="801"/>
        <v>34</v>
      </c>
      <c r="SW57">
        <f t="shared" si="801"/>
        <v>35</v>
      </c>
      <c r="SX57" t="str">
        <f t="shared" si="801"/>
        <v>x</v>
      </c>
      <c r="SY57">
        <f t="shared" si="801"/>
        <v>37</v>
      </c>
      <c r="SZ57" t="str">
        <f t="shared" si="801"/>
        <v>x</v>
      </c>
      <c r="TA57" t="str">
        <f t="shared" si="801"/>
        <v>x</v>
      </c>
      <c r="TB57">
        <f t="shared" si="801"/>
        <v>40</v>
      </c>
      <c r="TC57" t="str">
        <f t="shared" si="801"/>
        <v>x</v>
      </c>
      <c r="TD57" t="str">
        <f t="shared" si="801"/>
        <v>x</v>
      </c>
      <c r="TE57" t="str">
        <f t="shared" si="801"/>
        <v>x</v>
      </c>
      <c r="TF57">
        <f t="shared" si="801"/>
        <v>44</v>
      </c>
      <c r="TG57" t="str">
        <f t="shared" si="801"/>
        <v>x</v>
      </c>
      <c r="TH57" t="str">
        <f t="shared" si="801"/>
        <v>x</v>
      </c>
      <c r="TI57">
        <f t="shared" si="801"/>
        <v>47</v>
      </c>
      <c r="TJ57" t="str">
        <f t="shared" si="801"/>
        <v>x</v>
      </c>
      <c r="TK57">
        <f t="shared" si="801"/>
        <v>49</v>
      </c>
      <c r="TL57" t="str">
        <f t="shared" si="801"/>
        <v>x</v>
      </c>
      <c r="TM57" t="str">
        <f t="shared" si="801"/>
        <v>x</v>
      </c>
      <c r="TN57" t="str">
        <f t="shared" si="801"/>
        <v>x</v>
      </c>
      <c r="TO57" t="str">
        <f t="shared" si="801"/>
        <v>x</v>
      </c>
      <c r="TP57" t="str">
        <f t="shared" si="801"/>
        <v>x</v>
      </c>
      <c r="TQ57" t="str">
        <f t="shared" si="801"/>
        <v>x</v>
      </c>
      <c r="TR57" t="str">
        <f t="shared" si="801"/>
        <v>x</v>
      </c>
      <c r="TS57">
        <f t="shared" si="801"/>
        <v>57</v>
      </c>
      <c r="TT57" t="str">
        <f t="shared" si="801"/>
        <v>x</v>
      </c>
      <c r="TU57">
        <f t="shared" si="801"/>
        <v>59</v>
      </c>
      <c r="TV57">
        <f t="shared" si="436"/>
        <v>23</v>
      </c>
      <c r="TW57" t="str">
        <f t="shared" ref="TW57:WC57" si="802">IF(COUNTIFS($NG57:$NL65,TW$1),"x",TW$1)</f>
        <v>x</v>
      </c>
      <c r="TX57">
        <f t="shared" si="802"/>
        <v>2</v>
      </c>
      <c r="TY57" t="str">
        <f t="shared" si="802"/>
        <v>x</v>
      </c>
      <c r="TZ57">
        <f t="shared" si="802"/>
        <v>4</v>
      </c>
      <c r="UA57" t="str">
        <f t="shared" si="802"/>
        <v>x</v>
      </c>
      <c r="UB57">
        <f t="shared" si="802"/>
        <v>6</v>
      </c>
      <c r="UC57" t="str">
        <f t="shared" si="802"/>
        <v>x</v>
      </c>
      <c r="UD57" t="str">
        <f t="shared" si="802"/>
        <v>x</v>
      </c>
      <c r="UE57" t="str">
        <f t="shared" si="802"/>
        <v>x</v>
      </c>
      <c r="UF57">
        <f t="shared" si="802"/>
        <v>10</v>
      </c>
      <c r="UG57">
        <f t="shared" si="802"/>
        <v>11</v>
      </c>
      <c r="UH57">
        <f t="shared" si="802"/>
        <v>12</v>
      </c>
      <c r="UI57">
        <f t="shared" si="802"/>
        <v>13</v>
      </c>
      <c r="UJ57" t="str">
        <f t="shared" si="802"/>
        <v>x</v>
      </c>
      <c r="UK57" t="str">
        <f t="shared" si="802"/>
        <v>x</v>
      </c>
      <c r="UL57" t="str">
        <f t="shared" si="802"/>
        <v>x</v>
      </c>
      <c r="UM57" t="str">
        <f t="shared" si="802"/>
        <v>x</v>
      </c>
      <c r="UN57">
        <f t="shared" si="802"/>
        <v>18</v>
      </c>
      <c r="UO57" t="str">
        <f t="shared" si="802"/>
        <v>x</v>
      </c>
      <c r="UP57" t="str">
        <f t="shared" si="802"/>
        <v>x</v>
      </c>
      <c r="UQ57" t="str">
        <f t="shared" si="802"/>
        <v>x</v>
      </c>
      <c r="UR57" t="str">
        <f t="shared" si="802"/>
        <v>x</v>
      </c>
      <c r="US57">
        <f t="shared" si="802"/>
        <v>23</v>
      </c>
      <c r="UT57">
        <f t="shared" si="802"/>
        <v>24</v>
      </c>
      <c r="UU57" t="str">
        <f t="shared" si="802"/>
        <v>x</v>
      </c>
      <c r="UV57">
        <f t="shared" si="802"/>
        <v>26</v>
      </c>
      <c r="UW57" t="str">
        <f t="shared" si="802"/>
        <v>x</v>
      </c>
      <c r="UX57">
        <f t="shared" si="802"/>
        <v>28</v>
      </c>
      <c r="UY57">
        <f t="shared" si="802"/>
        <v>29</v>
      </c>
      <c r="UZ57" t="str">
        <f t="shared" si="802"/>
        <v>x</v>
      </c>
      <c r="VA57" t="str">
        <f t="shared" si="802"/>
        <v>x</v>
      </c>
      <c r="VB57" t="str">
        <f t="shared" si="802"/>
        <v>x</v>
      </c>
      <c r="VC57" t="str">
        <f t="shared" si="802"/>
        <v>x</v>
      </c>
      <c r="VD57">
        <f t="shared" si="802"/>
        <v>34</v>
      </c>
      <c r="VE57">
        <f t="shared" si="802"/>
        <v>35</v>
      </c>
      <c r="VF57" t="str">
        <f t="shared" si="802"/>
        <v>x</v>
      </c>
      <c r="VG57">
        <f t="shared" si="802"/>
        <v>37</v>
      </c>
      <c r="VH57" t="str">
        <f t="shared" si="802"/>
        <v>x</v>
      </c>
      <c r="VI57" t="str">
        <f t="shared" si="802"/>
        <v>x</v>
      </c>
      <c r="VJ57">
        <f t="shared" si="802"/>
        <v>40</v>
      </c>
      <c r="VK57" t="str">
        <f t="shared" si="802"/>
        <v>x</v>
      </c>
      <c r="VL57" t="str">
        <f t="shared" si="802"/>
        <v>x</v>
      </c>
      <c r="VM57">
        <f t="shared" si="802"/>
        <v>43</v>
      </c>
      <c r="VN57">
        <f t="shared" si="802"/>
        <v>44</v>
      </c>
      <c r="VO57" t="str">
        <f t="shared" si="802"/>
        <v>x</v>
      </c>
      <c r="VP57" t="str">
        <f t="shared" si="802"/>
        <v>x</v>
      </c>
      <c r="VQ57">
        <f t="shared" si="802"/>
        <v>47</v>
      </c>
      <c r="VR57" t="str">
        <f t="shared" si="802"/>
        <v>x</v>
      </c>
      <c r="VS57">
        <f t="shared" si="802"/>
        <v>49</v>
      </c>
      <c r="VT57" t="str">
        <f t="shared" si="802"/>
        <v>x</v>
      </c>
      <c r="VU57" t="str">
        <f t="shared" si="802"/>
        <v>x</v>
      </c>
      <c r="VV57" t="str">
        <f t="shared" si="802"/>
        <v>x</v>
      </c>
      <c r="VW57" t="str">
        <f t="shared" si="802"/>
        <v>x</v>
      </c>
      <c r="VX57" t="str">
        <f t="shared" si="802"/>
        <v>x</v>
      </c>
      <c r="VY57" t="str">
        <f t="shared" si="802"/>
        <v>x</v>
      </c>
      <c r="VZ57" t="str">
        <f t="shared" si="802"/>
        <v>x</v>
      </c>
      <c r="WA57">
        <f t="shared" si="802"/>
        <v>57</v>
      </c>
      <c r="WB57" t="str">
        <f t="shared" si="802"/>
        <v>x</v>
      </c>
      <c r="WC57">
        <f t="shared" si="802"/>
        <v>59</v>
      </c>
      <c r="WE57">
        <f>COUNTIFS(NG57:NL57,"&lt;10")</f>
        <v>1</v>
      </c>
      <c r="WF57">
        <f t="shared" si="438"/>
        <v>1</v>
      </c>
      <c r="WG57">
        <f t="shared" si="309"/>
        <v>2</v>
      </c>
      <c r="WH57">
        <f t="shared" si="310"/>
        <v>1</v>
      </c>
      <c r="WI57">
        <f t="shared" si="311"/>
        <v>1</v>
      </c>
      <c r="WJ57">
        <f t="shared" si="312"/>
        <v>0</v>
      </c>
      <c r="WL57" s="1">
        <f t="shared" si="439"/>
        <v>0</v>
      </c>
      <c r="WM57" s="1">
        <f t="shared" si="440"/>
        <v>6</v>
      </c>
      <c r="WN57" s="1">
        <f t="shared" si="441"/>
        <v>0</v>
      </c>
      <c r="WO57" s="1">
        <f t="shared" si="442"/>
        <v>5</v>
      </c>
      <c r="WP57" s="1">
        <f t="shared" si="443"/>
        <v>2</v>
      </c>
      <c r="WQ57" s="1">
        <f t="shared" si="444"/>
        <v>1</v>
      </c>
      <c r="WS57">
        <f t="shared" si="445"/>
        <v>100</v>
      </c>
      <c r="WT57">
        <f t="shared" si="446"/>
        <v>6</v>
      </c>
      <c r="WU57">
        <f t="shared" si="447"/>
        <v>100</v>
      </c>
      <c r="WV57">
        <f t="shared" si="448"/>
        <v>5</v>
      </c>
      <c r="WW57">
        <f t="shared" si="449"/>
        <v>2</v>
      </c>
      <c r="WX57">
        <f t="shared" si="450"/>
        <v>1</v>
      </c>
      <c r="WZ57" s="4">
        <f t="shared" si="451"/>
        <v>1</v>
      </c>
      <c r="XB57" s="3">
        <f t="shared" si="452"/>
        <v>6</v>
      </c>
      <c r="XD57" s="3">
        <f t="shared" si="453"/>
        <v>3</v>
      </c>
      <c r="XE57" s="4">
        <f t="shared" si="454"/>
        <v>4</v>
      </c>
      <c r="XG57" s="4">
        <f t="shared" si="455"/>
        <v>0.75</v>
      </c>
      <c r="XI57" s="4">
        <v>0.5</v>
      </c>
      <c r="XK57">
        <f t="shared" si="456"/>
        <v>2</v>
      </c>
      <c r="XM57">
        <f t="shared" si="782"/>
        <v>0</v>
      </c>
      <c r="XN57">
        <f t="shared" si="457"/>
        <v>0</v>
      </c>
      <c r="XO57" s="1">
        <f t="shared" si="458"/>
        <v>1</v>
      </c>
      <c r="XP57">
        <f t="shared" si="459"/>
        <v>1</v>
      </c>
      <c r="XR57">
        <f t="shared" si="460"/>
        <v>0</v>
      </c>
    </row>
    <row r="58" spans="4:642">
      <c r="D58" s="4">
        <f t="shared" si="118"/>
        <v>0</v>
      </c>
      <c r="E58" s="4">
        <f t="shared" si="119"/>
        <v>0</v>
      </c>
      <c r="F58" s="4">
        <f t="shared" si="120"/>
        <v>16</v>
      </c>
      <c r="G58" s="4">
        <f t="shared" si="121"/>
        <v>0</v>
      </c>
      <c r="H58" s="4">
        <f t="shared" si="122"/>
        <v>0</v>
      </c>
      <c r="I58" s="4">
        <f t="shared" si="123"/>
        <v>0</v>
      </c>
      <c r="J58" s="4">
        <f t="shared" si="124"/>
        <v>0</v>
      </c>
      <c r="K58" s="4">
        <f t="shared" si="125"/>
        <v>0</v>
      </c>
      <c r="L58" s="4">
        <f t="shared" si="126"/>
        <v>0</v>
      </c>
      <c r="M58" s="4">
        <f t="shared" si="314"/>
        <v>0</v>
      </c>
      <c r="N58" s="4">
        <f t="shared" si="127"/>
        <v>0</v>
      </c>
      <c r="O58" s="4">
        <f t="shared" si="128"/>
        <v>0</v>
      </c>
      <c r="P58" s="4">
        <f t="shared" si="129"/>
        <v>0</v>
      </c>
      <c r="Q58" s="4">
        <f t="shared" si="130"/>
        <v>14</v>
      </c>
      <c r="R58" s="4">
        <f t="shared" si="131"/>
        <v>0</v>
      </c>
      <c r="S58" s="4">
        <f t="shared" si="132"/>
        <v>0</v>
      </c>
      <c r="T58" s="4">
        <f t="shared" si="133"/>
        <v>0</v>
      </c>
      <c r="U58" s="4">
        <f t="shared" si="134"/>
        <v>0</v>
      </c>
      <c r="V58" s="4">
        <f t="shared" si="135"/>
        <v>0</v>
      </c>
      <c r="W58" s="4">
        <f t="shared" si="136"/>
        <v>0</v>
      </c>
      <c r="X58" s="4">
        <f t="shared" si="137"/>
        <v>0</v>
      </c>
      <c r="Y58" s="4">
        <f t="shared" si="138"/>
        <v>0</v>
      </c>
      <c r="Z58" s="4">
        <f t="shared" si="139"/>
        <v>0</v>
      </c>
      <c r="AA58" s="4">
        <f t="shared" si="140"/>
        <v>0</v>
      </c>
      <c r="AB58" s="4">
        <f t="shared" si="141"/>
        <v>0</v>
      </c>
      <c r="AC58" s="4">
        <f t="shared" si="142"/>
        <v>0</v>
      </c>
      <c r="AD58" s="4">
        <f t="shared" si="143"/>
        <v>0</v>
      </c>
      <c r="AE58" s="4">
        <f t="shared" si="144"/>
        <v>0</v>
      </c>
      <c r="AF58" s="4">
        <f t="shared" si="145"/>
        <v>0</v>
      </c>
      <c r="AG58" s="4">
        <f t="shared" si="146"/>
        <v>0</v>
      </c>
      <c r="AH58" s="4">
        <f t="shared" si="147"/>
        <v>0</v>
      </c>
      <c r="AI58" s="4">
        <f t="shared" si="148"/>
        <v>0</v>
      </c>
      <c r="AJ58" s="4">
        <f t="shared" si="149"/>
        <v>0</v>
      </c>
      <c r="AK58" s="4">
        <f t="shared" si="150"/>
        <v>0</v>
      </c>
      <c r="AL58" s="4">
        <f t="shared" si="151"/>
        <v>0</v>
      </c>
      <c r="AM58" s="4">
        <f t="shared" si="152"/>
        <v>10</v>
      </c>
      <c r="AN58" s="4">
        <f t="shared" si="153"/>
        <v>0</v>
      </c>
      <c r="AO58" s="4">
        <f t="shared" si="154"/>
        <v>0</v>
      </c>
      <c r="AP58" s="4">
        <f t="shared" si="155"/>
        <v>0</v>
      </c>
      <c r="AQ58" s="4">
        <f t="shared" si="156"/>
        <v>0</v>
      </c>
      <c r="AR58" s="4">
        <f t="shared" si="157"/>
        <v>0</v>
      </c>
      <c r="AS58" s="4">
        <f t="shared" si="158"/>
        <v>15</v>
      </c>
      <c r="AT58" s="4">
        <f t="shared" si="159"/>
        <v>0</v>
      </c>
      <c r="AU58" s="4">
        <f t="shared" si="160"/>
        <v>0</v>
      </c>
      <c r="AV58" s="4">
        <f t="shared" si="161"/>
        <v>15</v>
      </c>
      <c r="AW58" s="4">
        <f t="shared" si="162"/>
        <v>0</v>
      </c>
      <c r="AX58" s="4">
        <f t="shared" si="163"/>
        <v>0</v>
      </c>
      <c r="AY58" s="4">
        <f t="shared" si="164"/>
        <v>14</v>
      </c>
      <c r="AZ58" s="4">
        <f t="shared" si="165"/>
        <v>0</v>
      </c>
      <c r="BA58" s="4">
        <f t="shared" si="166"/>
        <v>0</v>
      </c>
      <c r="BB58" s="4">
        <f t="shared" si="167"/>
        <v>0</v>
      </c>
      <c r="BC58" s="4">
        <f t="shared" si="168"/>
        <v>0</v>
      </c>
      <c r="BD58" s="4">
        <f t="shared" si="169"/>
        <v>0</v>
      </c>
      <c r="BE58" s="4">
        <f t="shared" si="170"/>
        <v>0</v>
      </c>
      <c r="BF58" s="4">
        <f t="shared" si="171"/>
        <v>0</v>
      </c>
      <c r="BG58" s="4">
        <f t="shared" si="172"/>
        <v>0</v>
      </c>
      <c r="BH58" s="4">
        <f t="shared" si="173"/>
        <v>0</v>
      </c>
      <c r="BI58" s="4">
        <f t="shared" si="174"/>
        <v>0</v>
      </c>
      <c r="BJ58" s="4">
        <f t="shared" si="175"/>
        <v>0</v>
      </c>
      <c r="BK58" s="4">
        <f t="shared" si="315"/>
        <v>14</v>
      </c>
      <c r="BL58" s="4">
        <f t="shared" si="316"/>
        <v>15.152542372881356</v>
      </c>
      <c r="BM58" s="4">
        <f t="shared" si="317"/>
        <v>21.213559322033898</v>
      </c>
      <c r="BN58" s="4">
        <f t="shared" si="318"/>
        <v>9.0915254237288128</v>
      </c>
      <c r="BO58" s="4">
        <f t="shared" si="319"/>
        <v>15.152542372881356</v>
      </c>
      <c r="BP58" s="4">
        <f t="shared" si="320"/>
        <v>894</v>
      </c>
      <c r="BQ58" s="4">
        <f>COUNTIFS($NG58:$NL$206,EF$1)</f>
        <v>12</v>
      </c>
      <c r="BR58" s="4">
        <f>COUNTIFS($NG58:$NL$206,EG$1)</f>
        <v>19</v>
      </c>
      <c r="BS58" s="4">
        <f>COUNTIFS($NG58:$NL$206,EH$1)</f>
        <v>16</v>
      </c>
      <c r="BT58" s="4">
        <f>COUNTIFS($NG58:$NL$206,EI$1)</f>
        <v>17</v>
      </c>
      <c r="BU58" s="4">
        <f>COUNTIFS($NG58:$NL$206,EJ$1)</f>
        <v>19</v>
      </c>
      <c r="BV58" s="4">
        <f>COUNTIFS($NG58:$NL$206,EK$1)</f>
        <v>14</v>
      </c>
      <c r="BW58" s="4">
        <f>COUNTIFS($NG58:$NL$206,EL$1)</f>
        <v>12</v>
      </c>
      <c r="BX58" s="4">
        <f>COUNTIFS($NG58:$NL$206,EM$1)</f>
        <v>13</v>
      </c>
      <c r="BY58" s="4">
        <f>COUNTIFS($NG58:$NL$206,EN$1)</f>
        <v>21</v>
      </c>
      <c r="BZ58" s="4">
        <f>COUNTIFS($NG58:$NL$206,EO$1)</f>
        <v>22</v>
      </c>
      <c r="CA58" s="4">
        <f>COUNTIFS($NG58:$NL$206,EP$1)</f>
        <v>19</v>
      </c>
      <c r="CB58" s="4">
        <f>COUNTIFS($NG58:$NL$206,EQ$1)</f>
        <v>20</v>
      </c>
      <c r="CC58" s="4">
        <f>COUNTIFS($NG58:$NL$206,ER$1)</f>
        <v>10</v>
      </c>
      <c r="CD58" s="4">
        <f>COUNTIFS($NG58:$NL$206,ES$1)</f>
        <v>14</v>
      </c>
      <c r="CE58" s="4">
        <f>COUNTIFS($NG58:$NL$206,ET$1)</f>
        <v>15</v>
      </c>
      <c r="CF58" s="4">
        <f>COUNTIFS($NG58:$NL$206,EU$1)</f>
        <v>13</v>
      </c>
      <c r="CG58" s="4">
        <f>COUNTIFS($NG58:$NL$206,EV$1)</f>
        <v>22</v>
      </c>
      <c r="CH58" s="4">
        <f>COUNTIFS($NG58:$NL$206,EW$1)</f>
        <v>11</v>
      </c>
      <c r="CI58" s="4">
        <f>COUNTIFS($NG58:$NL$206,EX$1)</f>
        <v>18</v>
      </c>
      <c r="CJ58" s="4">
        <f>COUNTIFS($NG58:$NL$206,EY$1)</f>
        <v>13</v>
      </c>
      <c r="CK58" s="4">
        <f>COUNTIFS($NG58:$NL$206,EZ$1)</f>
        <v>15</v>
      </c>
      <c r="CL58" s="4">
        <f>COUNTIFS($NG58:$NL$206,FA$1)</f>
        <v>17</v>
      </c>
      <c r="CM58" s="4">
        <f>COUNTIFS($NG58:$NL$206,FB$1)</f>
        <v>11</v>
      </c>
      <c r="CN58" s="4">
        <f>COUNTIFS($NG58:$NL$206,FC$1)</f>
        <v>8</v>
      </c>
      <c r="CO58" s="4">
        <f>COUNTIFS($NG58:$NL$206,FD$1)</f>
        <v>19</v>
      </c>
      <c r="CP58" s="4">
        <f>COUNTIFS($NG58:$NL$206,FE$1)</f>
        <v>13</v>
      </c>
      <c r="CQ58" s="4">
        <f>COUNTIFS($NG58:$NL$206,FF$1)</f>
        <v>21</v>
      </c>
      <c r="CR58" s="4">
        <f>COUNTIFS($NG58:$NL$206,FG$1)</f>
        <v>17</v>
      </c>
      <c r="CS58" s="4">
        <f>COUNTIFS($NG58:$NL$206,FH$1)</f>
        <v>17</v>
      </c>
      <c r="CT58" s="4">
        <f>COUNTIFS($NG58:$NL$206,FI$1)</f>
        <v>19</v>
      </c>
      <c r="CU58" s="4">
        <f>COUNTIFS($NG58:$NL$206,FJ$1)</f>
        <v>20</v>
      </c>
      <c r="CV58" s="4">
        <f>COUNTIFS($NG58:$NL$206,FK$1)</f>
        <v>10</v>
      </c>
      <c r="CW58" s="4">
        <f>COUNTIFS($NG58:$NL$206,FL$1)</f>
        <v>12</v>
      </c>
      <c r="CX58" s="4">
        <f>COUNTIFS($NG58:$NL$206,FM$1)</f>
        <v>15</v>
      </c>
      <c r="CY58" s="4">
        <f>COUNTIFS($NG58:$NL$206,FN$1)</f>
        <v>16</v>
      </c>
      <c r="CZ58" s="4">
        <f>COUNTIFS($NG58:$NL$206,FO$1)</f>
        <v>10</v>
      </c>
      <c r="DA58" s="4">
        <f>COUNTIFS($NG58:$NL$206,FP$1)</f>
        <v>12</v>
      </c>
      <c r="DB58" s="4">
        <f>COUNTIFS($NG58:$NL$206,FQ$1)</f>
        <v>13</v>
      </c>
      <c r="DC58" s="4">
        <f>COUNTIFS($NG58:$NL$206,FR$1)</f>
        <v>13</v>
      </c>
      <c r="DD58" s="4">
        <f>COUNTIFS($NG58:$NL$206,FS$1)</f>
        <v>11</v>
      </c>
      <c r="DE58" s="4">
        <f>COUNTIFS($NG58:$NL$206,FT$1)</f>
        <v>16</v>
      </c>
      <c r="DF58" s="4">
        <f>COUNTIFS($NG58:$NL$206,FU$1)</f>
        <v>15</v>
      </c>
      <c r="DG58" s="4">
        <f>COUNTIFS($NG58:$NL$206,FV$1)</f>
        <v>16</v>
      </c>
      <c r="DH58" s="4">
        <f>COUNTIFS($NG58:$NL$206,FW$1)</f>
        <v>18</v>
      </c>
      <c r="DI58" s="4">
        <f>COUNTIFS($NG58:$NL$206,FX$1)</f>
        <v>15</v>
      </c>
      <c r="DJ58" s="4">
        <f>COUNTIFS($NG58:$NL$206,FY$1)</f>
        <v>16</v>
      </c>
      <c r="DK58" s="4">
        <f>COUNTIFS($NG58:$NL$206,FZ$1)</f>
        <v>6</v>
      </c>
      <c r="DL58" s="4">
        <f>COUNTIFS($NG58:$NL$206,GA$1)</f>
        <v>14</v>
      </c>
      <c r="DM58" s="4">
        <f>COUNTIFS($NG58:$NL$206,GB$1)</f>
        <v>10</v>
      </c>
      <c r="DN58" s="4">
        <f>COUNTIFS($NG58:$NL$206,GC$1)</f>
        <v>20</v>
      </c>
      <c r="DO58" s="4">
        <f>COUNTIFS($NG58:$NL$206,GD$1)</f>
        <v>9</v>
      </c>
      <c r="DP58" s="4">
        <f>COUNTIFS($NG58:$NL$206,GE$1)</f>
        <v>18</v>
      </c>
      <c r="DQ58" s="4">
        <f>COUNTIFS($NG58:$NL$206,GF$1)</f>
        <v>13</v>
      </c>
      <c r="DR58" s="4">
        <f>COUNTIFS($NG58:$NL$206,GG$1)</f>
        <v>11</v>
      </c>
      <c r="DS58" s="4">
        <f>COUNTIFS($NG58:$NL$206,GH$1)</f>
        <v>20</v>
      </c>
      <c r="DT58" s="4">
        <f>COUNTIFS($NG58:$NL$206,GI$1)</f>
        <v>12</v>
      </c>
      <c r="DU58" s="4">
        <f>COUNTIFS($NG58:$NL$206,GJ$1)</f>
        <v>17</v>
      </c>
      <c r="DV58" s="4">
        <f>COUNTIFS($NG58:$NL$206,GK$1)</f>
        <v>18</v>
      </c>
      <c r="DW58" s="4">
        <f>COUNTIFS($NG58:$NL$206,GL$1)</f>
        <v>21</v>
      </c>
      <c r="DZ58" s="4">
        <f t="shared" si="550"/>
        <v>36</v>
      </c>
      <c r="EA58" s="4">
        <f t="shared" si="551"/>
        <v>18</v>
      </c>
      <c r="EB58" s="4">
        <f t="shared" si="552"/>
        <v>12</v>
      </c>
      <c r="EC58" s="4">
        <f t="shared" si="553"/>
        <v>6</v>
      </c>
      <c r="ED58" s="4">
        <f t="shared" si="554"/>
        <v>0</v>
      </c>
      <c r="EF58" s="4">
        <f t="shared" ref="EF58:GL58" si="803">COUNTIFS($NG58:$NL67,EF$1)</f>
        <v>2</v>
      </c>
      <c r="EG58" s="4">
        <f t="shared" si="803"/>
        <v>0</v>
      </c>
      <c r="EH58" s="4">
        <f t="shared" si="803"/>
        <v>1</v>
      </c>
      <c r="EI58" s="4">
        <f t="shared" si="803"/>
        <v>0</v>
      </c>
      <c r="EJ58" s="4">
        <f t="shared" si="803"/>
        <v>1</v>
      </c>
      <c r="EK58" s="4">
        <f t="shared" si="803"/>
        <v>0</v>
      </c>
      <c r="EL58" s="4">
        <f t="shared" si="803"/>
        <v>1</v>
      </c>
      <c r="EM58" s="4">
        <f t="shared" si="803"/>
        <v>2</v>
      </c>
      <c r="EN58" s="4">
        <f t="shared" si="803"/>
        <v>0</v>
      </c>
      <c r="EO58" s="4">
        <f t="shared" si="803"/>
        <v>0</v>
      </c>
      <c r="EP58" s="4">
        <f t="shared" si="803"/>
        <v>0</v>
      </c>
      <c r="EQ58" s="4">
        <f t="shared" si="803"/>
        <v>2</v>
      </c>
      <c r="ER58" s="4">
        <f t="shared" si="803"/>
        <v>0</v>
      </c>
      <c r="ES58" s="4">
        <f t="shared" si="803"/>
        <v>1</v>
      </c>
      <c r="ET58" s="4">
        <f t="shared" si="803"/>
        <v>1</v>
      </c>
      <c r="EU58" s="4">
        <f t="shared" si="803"/>
        <v>1</v>
      </c>
      <c r="EV58" s="4">
        <f t="shared" si="803"/>
        <v>1</v>
      </c>
      <c r="EW58" s="4">
        <f t="shared" si="803"/>
        <v>0</v>
      </c>
      <c r="EX58" s="4">
        <f t="shared" si="803"/>
        <v>1</v>
      </c>
      <c r="EY58" s="4">
        <f t="shared" si="803"/>
        <v>0</v>
      </c>
      <c r="EZ58" s="4">
        <f t="shared" si="803"/>
        <v>1</v>
      </c>
      <c r="FA58" s="4">
        <f t="shared" si="803"/>
        <v>1</v>
      </c>
      <c r="FB58" s="4">
        <f t="shared" si="803"/>
        <v>0</v>
      </c>
      <c r="FC58" s="4">
        <f t="shared" si="803"/>
        <v>0</v>
      </c>
      <c r="FD58" s="4">
        <f t="shared" si="803"/>
        <v>2</v>
      </c>
      <c r="FE58" s="4">
        <f t="shared" si="803"/>
        <v>0</v>
      </c>
      <c r="FF58" s="4">
        <f t="shared" si="803"/>
        <v>3</v>
      </c>
      <c r="FG58" s="4">
        <f t="shared" si="803"/>
        <v>0</v>
      </c>
      <c r="FH58" s="4">
        <f t="shared" si="803"/>
        <v>0</v>
      </c>
      <c r="FI58" s="4">
        <f t="shared" si="803"/>
        <v>3</v>
      </c>
      <c r="FJ58" s="4">
        <f t="shared" si="803"/>
        <v>3</v>
      </c>
      <c r="FK58" s="4">
        <f t="shared" si="803"/>
        <v>3</v>
      </c>
      <c r="FL58" s="4">
        <f t="shared" si="803"/>
        <v>1</v>
      </c>
      <c r="FM58" s="4">
        <f t="shared" si="803"/>
        <v>0</v>
      </c>
      <c r="FN58" s="4">
        <f t="shared" si="803"/>
        <v>0</v>
      </c>
      <c r="FO58" s="4">
        <f t="shared" si="803"/>
        <v>1</v>
      </c>
      <c r="FP58" s="4">
        <f t="shared" si="803"/>
        <v>0</v>
      </c>
      <c r="FQ58" s="4">
        <f t="shared" si="803"/>
        <v>2</v>
      </c>
      <c r="FR58" s="4">
        <f t="shared" si="803"/>
        <v>2</v>
      </c>
      <c r="FS58" s="4">
        <f t="shared" si="803"/>
        <v>0</v>
      </c>
      <c r="FT58" s="4">
        <f t="shared" si="803"/>
        <v>1</v>
      </c>
      <c r="FU58" s="4">
        <f t="shared" si="803"/>
        <v>2</v>
      </c>
      <c r="FV58" s="4">
        <f t="shared" si="803"/>
        <v>1</v>
      </c>
      <c r="FW58" s="4">
        <f t="shared" si="803"/>
        <v>0</v>
      </c>
      <c r="FX58" s="4">
        <f t="shared" si="803"/>
        <v>2</v>
      </c>
      <c r="FY58" s="4">
        <f t="shared" si="803"/>
        <v>1</v>
      </c>
      <c r="FZ58" s="4">
        <f t="shared" si="803"/>
        <v>0</v>
      </c>
      <c r="GA58" s="4">
        <f t="shared" si="803"/>
        <v>3</v>
      </c>
      <c r="GB58" s="4">
        <f t="shared" si="803"/>
        <v>0</v>
      </c>
      <c r="GC58" s="4">
        <f t="shared" si="803"/>
        <v>3</v>
      </c>
      <c r="GD58" s="4">
        <f t="shared" si="803"/>
        <v>2</v>
      </c>
      <c r="GE58" s="4">
        <f t="shared" si="803"/>
        <v>2</v>
      </c>
      <c r="GF58" s="4">
        <f t="shared" si="803"/>
        <v>1</v>
      </c>
      <c r="GG58" s="4">
        <f t="shared" si="803"/>
        <v>2</v>
      </c>
      <c r="GH58" s="4">
        <f t="shared" si="803"/>
        <v>1</v>
      </c>
      <c r="GI58" s="4">
        <f t="shared" si="803"/>
        <v>1</v>
      </c>
      <c r="GJ58" s="4">
        <f t="shared" si="803"/>
        <v>0</v>
      </c>
      <c r="GK58" s="4">
        <f t="shared" si="803"/>
        <v>2</v>
      </c>
      <c r="GL58" s="4">
        <f t="shared" si="803"/>
        <v>0</v>
      </c>
      <c r="GM58">
        <f t="shared" si="556"/>
        <v>60</v>
      </c>
      <c r="GO58">
        <f t="shared" si="326"/>
        <v>1</v>
      </c>
      <c r="GP58">
        <f t="shared" si="508"/>
        <v>0</v>
      </c>
      <c r="GQ58">
        <f t="shared" si="712"/>
        <v>0</v>
      </c>
      <c r="GR58">
        <f t="shared" si="510"/>
        <v>0</v>
      </c>
      <c r="GS58">
        <f t="shared" si="511"/>
        <v>0</v>
      </c>
      <c r="GT58">
        <f t="shared" si="512"/>
        <v>1</v>
      </c>
      <c r="GU58">
        <f t="shared" si="513"/>
        <v>0</v>
      </c>
      <c r="GV58" s="1">
        <f t="shared" si="329"/>
        <v>4</v>
      </c>
      <c r="GW58">
        <f t="shared" si="330"/>
        <v>0</v>
      </c>
      <c r="GX58">
        <f t="shared" si="181"/>
        <v>0</v>
      </c>
      <c r="GY58">
        <f t="shared" si="182"/>
        <v>0</v>
      </c>
      <c r="GZ58">
        <f t="shared" si="183"/>
        <v>0</v>
      </c>
      <c r="HA58">
        <f t="shared" si="184"/>
        <v>0</v>
      </c>
      <c r="HB58">
        <f t="shared" si="185"/>
        <v>0</v>
      </c>
      <c r="HC58">
        <f t="shared" si="186"/>
        <v>0</v>
      </c>
      <c r="HD58">
        <f t="shared" si="187"/>
        <v>0</v>
      </c>
      <c r="HE58">
        <f t="shared" si="188"/>
        <v>0</v>
      </c>
      <c r="HF58">
        <f t="shared" si="189"/>
        <v>0</v>
      </c>
      <c r="HG58">
        <f t="shared" si="190"/>
        <v>0</v>
      </c>
      <c r="HH58">
        <f t="shared" si="191"/>
        <v>0</v>
      </c>
      <c r="HI58">
        <f t="shared" si="192"/>
        <v>0</v>
      </c>
      <c r="HJ58">
        <f t="shared" si="193"/>
        <v>0</v>
      </c>
      <c r="HK58">
        <f t="shared" si="194"/>
        <v>0</v>
      </c>
      <c r="HL58">
        <f t="shared" si="195"/>
        <v>0</v>
      </c>
      <c r="HM58">
        <f t="shared" si="196"/>
        <v>0</v>
      </c>
      <c r="HN58">
        <f t="shared" si="197"/>
        <v>0</v>
      </c>
      <c r="HO58">
        <f t="shared" si="198"/>
        <v>0</v>
      </c>
      <c r="HP58">
        <f t="shared" si="199"/>
        <v>1</v>
      </c>
      <c r="HQ58">
        <f t="shared" si="200"/>
        <v>0</v>
      </c>
      <c r="HR58">
        <f t="shared" si="201"/>
        <v>0</v>
      </c>
      <c r="HS58">
        <f t="shared" si="202"/>
        <v>0</v>
      </c>
      <c r="HT58">
        <f t="shared" si="668"/>
        <v>0</v>
      </c>
      <c r="HU58">
        <f t="shared" si="204"/>
        <v>0</v>
      </c>
      <c r="HV58">
        <f t="shared" si="205"/>
        <v>1</v>
      </c>
      <c r="HW58">
        <f t="shared" si="206"/>
        <v>0</v>
      </c>
      <c r="HX58">
        <f t="shared" si="207"/>
        <v>0</v>
      </c>
      <c r="HY58">
        <f t="shared" si="208"/>
        <v>0</v>
      </c>
      <c r="HZ58">
        <f t="shared" si="209"/>
        <v>0</v>
      </c>
      <c r="IA58">
        <f t="shared" si="210"/>
        <v>0</v>
      </c>
      <c r="IB58">
        <f t="shared" si="211"/>
        <v>0</v>
      </c>
      <c r="IC58">
        <f t="shared" si="212"/>
        <v>0</v>
      </c>
      <c r="ID58">
        <f t="shared" si="213"/>
        <v>0</v>
      </c>
      <c r="IE58">
        <f t="shared" si="214"/>
        <v>0</v>
      </c>
      <c r="IF58">
        <f t="shared" si="215"/>
        <v>0</v>
      </c>
      <c r="IG58">
        <f t="shared" si="216"/>
        <v>0</v>
      </c>
      <c r="IH58">
        <f t="shared" si="217"/>
        <v>0</v>
      </c>
      <c r="II58">
        <f t="shared" si="218"/>
        <v>0</v>
      </c>
      <c r="IJ58">
        <f t="shared" si="219"/>
        <v>1</v>
      </c>
      <c r="IK58">
        <f t="shared" si="220"/>
        <v>0</v>
      </c>
      <c r="IL58">
        <f t="shared" si="221"/>
        <v>0</v>
      </c>
      <c r="IM58">
        <f t="shared" si="222"/>
        <v>0</v>
      </c>
      <c r="IN58">
        <f t="shared" si="223"/>
        <v>0</v>
      </c>
      <c r="IO58">
        <f t="shared" si="224"/>
        <v>0</v>
      </c>
      <c r="IP58">
        <f t="shared" si="225"/>
        <v>0</v>
      </c>
      <c r="IQ58">
        <f t="shared" si="669"/>
        <v>0</v>
      </c>
      <c r="IR58">
        <f t="shared" si="227"/>
        <v>0</v>
      </c>
      <c r="IS58">
        <f t="shared" si="228"/>
        <v>0</v>
      </c>
      <c r="IT58">
        <f t="shared" si="229"/>
        <v>0</v>
      </c>
      <c r="IU58">
        <f t="shared" si="230"/>
        <v>0</v>
      </c>
      <c r="IV58">
        <f t="shared" si="231"/>
        <v>0</v>
      </c>
      <c r="IW58">
        <f t="shared" si="232"/>
        <v>0</v>
      </c>
      <c r="IX58">
        <f t="shared" si="233"/>
        <v>0</v>
      </c>
      <c r="IY58">
        <f t="shared" si="234"/>
        <v>0</v>
      </c>
      <c r="IZ58">
        <f t="shared" si="235"/>
        <v>0</v>
      </c>
      <c r="JA58">
        <f t="shared" si="236"/>
        <v>0</v>
      </c>
      <c r="JB58">
        <f t="shared" si="331"/>
        <v>0</v>
      </c>
      <c r="JC58">
        <f t="shared" si="332"/>
        <v>0</v>
      </c>
      <c r="JF58">
        <f t="shared" si="333"/>
        <v>0</v>
      </c>
      <c r="JG58">
        <f t="shared" si="334"/>
        <v>0</v>
      </c>
      <c r="JH58">
        <f t="shared" si="335"/>
        <v>1</v>
      </c>
      <c r="JI58">
        <f t="shared" si="336"/>
        <v>0</v>
      </c>
      <c r="JJ58">
        <f t="shared" si="337"/>
        <v>0</v>
      </c>
      <c r="JK58">
        <f t="shared" si="338"/>
        <v>0</v>
      </c>
      <c r="JL58">
        <f t="shared" si="339"/>
        <v>0</v>
      </c>
      <c r="JM58">
        <f t="shared" si="340"/>
        <v>0</v>
      </c>
      <c r="JN58">
        <f t="shared" si="341"/>
        <v>0</v>
      </c>
      <c r="JO58">
        <f t="shared" si="342"/>
        <v>0</v>
      </c>
      <c r="JP58">
        <f t="shared" si="343"/>
        <v>0</v>
      </c>
      <c r="JQ58">
        <f t="shared" si="344"/>
        <v>0</v>
      </c>
      <c r="JR58">
        <f t="shared" si="345"/>
        <v>0</v>
      </c>
      <c r="JS58">
        <f t="shared" si="346"/>
        <v>1</v>
      </c>
      <c r="JT58">
        <f t="shared" si="347"/>
        <v>0</v>
      </c>
      <c r="JU58">
        <f t="shared" si="348"/>
        <v>0</v>
      </c>
      <c r="JV58">
        <f t="shared" si="349"/>
        <v>0</v>
      </c>
      <c r="JW58">
        <f t="shared" si="350"/>
        <v>0</v>
      </c>
      <c r="JX58">
        <f t="shared" si="351"/>
        <v>0</v>
      </c>
      <c r="JY58">
        <f t="shared" si="352"/>
        <v>0</v>
      </c>
      <c r="JZ58">
        <f t="shared" si="353"/>
        <v>0</v>
      </c>
      <c r="KA58">
        <f t="shared" si="354"/>
        <v>0</v>
      </c>
      <c r="KB58">
        <f t="shared" si="355"/>
        <v>0</v>
      </c>
      <c r="KC58">
        <f t="shared" si="356"/>
        <v>0</v>
      </c>
      <c r="KD58">
        <f t="shared" si="357"/>
        <v>0</v>
      </c>
      <c r="KE58">
        <f t="shared" si="358"/>
        <v>0</v>
      </c>
      <c r="KF58">
        <f t="shared" si="359"/>
        <v>0</v>
      </c>
      <c r="KG58">
        <f t="shared" si="360"/>
        <v>0</v>
      </c>
      <c r="KH58">
        <f t="shared" si="361"/>
        <v>0</v>
      </c>
      <c r="KI58">
        <f t="shared" si="362"/>
        <v>0</v>
      </c>
      <c r="KJ58">
        <f t="shared" si="363"/>
        <v>0</v>
      </c>
      <c r="KK58">
        <f t="shared" si="364"/>
        <v>0</v>
      </c>
      <c r="KL58">
        <f t="shared" si="365"/>
        <v>0</v>
      </c>
      <c r="KM58">
        <f t="shared" si="366"/>
        <v>0</v>
      </c>
      <c r="KN58">
        <f t="shared" si="367"/>
        <v>0</v>
      </c>
      <c r="KO58">
        <f t="shared" si="368"/>
        <v>1</v>
      </c>
      <c r="KP58">
        <f t="shared" si="369"/>
        <v>0</v>
      </c>
      <c r="KQ58">
        <f t="shared" si="370"/>
        <v>0</v>
      </c>
      <c r="KR58">
        <f t="shared" si="371"/>
        <v>0</v>
      </c>
      <c r="KS58">
        <f t="shared" si="372"/>
        <v>0</v>
      </c>
      <c r="KT58">
        <f t="shared" si="373"/>
        <v>0</v>
      </c>
      <c r="KU58">
        <f t="shared" si="374"/>
        <v>0</v>
      </c>
      <c r="KV58">
        <f t="shared" si="375"/>
        <v>0</v>
      </c>
      <c r="KW58">
        <f t="shared" si="376"/>
        <v>0</v>
      </c>
      <c r="KX58">
        <f t="shared" si="377"/>
        <v>0</v>
      </c>
      <c r="KY58">
        <f t="shared" si="378"/>
        <v>0</v>
      </c>
      <c r="KZ58">
        <f t="shared" si="379"/>
        <v>0</v>
      </c>
      <c r="LA58">
        <f t="shared" si="380"/>
        <v>0</v>
      </c>
      <c r="LB58">
        <f t="shared" si="381"/>
        <v>0</v>
      </c>
      <c r="LC58">
        <f t="shared" si="382"/>
        <v>0</v>
      </c>
      <c r="LD58">
        <f t="shared" si="383"/>
        <v>0</v>
      </c>
      <c r="LE58">
        <f t="shared" si="384"/>
        <v>0</v>
      </c>
      <c r="LF58">
        <f t="shared" si="385"/>
        <v>0</v>
      </c>
      <c r="LG58">
        <f t="shared" si="386"/>
        <v>0</v>
      </c>
      <c r="LH58">
        <f t="shared" si="387"/>
        <v>0</v>
      </c>
      <c r="LI58">
        <f t="shared" si="388"/>
        <v>0</v>
      </c>
      <c r="LJ58">
        <f t="shared" si="389"/>
        <v>0</v>
      </c>
      <c r="LK58">
        <f t="shared" si="390"/>
        <v>0</v>
      </c>
      <c r="LL58">
        <f t="shared" si="391"/>
        <v>0</v>
      </c>
      <c r="LN58">
        <f t="shared" si="392"/>
        <v>3</v>
      </c>
      <c r="LQ58">
        <f t="shared" ref="LQ58:LR58" si="804">COUNTIFS($NG59:$NL68,NG68)</f>
        <v>2</v>
      </c>
      <c r="LR58">
        <f t="shared" si="804"/>
        <v>1</v>
      </c>
      <c r="LS58">
        <f t="shared" si="466"/>
        <v>1</v>
      </c>
      <c r="LT58">
        <f t="shared" si="467"/>
        <v>4</v>
      </c>
      <c r="LU58">
        <f t="shared" si="692"/>
        <v>1</v>
      </c>
      <c r="LV58">
        <f t="shared" si="394"/>
        <v>3</v>
      </c>
      <c r="LX58" s="5">
        <f t="shared" ref="LX58:MC58" si="805">COUNTIFS($NG58:$NL67,NG68)</f>
        <v>1</v>
      </c>
      <c r="LY58" s="5">
        <f t="shared" si="805"/>
        <v>0</v>
      </c>
      <c r="LZ58" s="5">
        <f t="shared" si="805"/>
        <v>0</v>
      </c>
      <c r="MA58" s="5">
        <f t="shared" si="805"/>
        <v>3</v>
      </c>
      <c r="MB58" s="5">
        <f t="shared" si="805"/>
        <v>0</v>
      </c>
      <c r="MC58" s="5">
        <f t="shared" si="805"/>
        <v>2</v>
      </c>
      <c r="MD58" s="5"/>
      <c r="ME58" s="5">
        <f t="shared" si="395"/>
        <v>0</v>
      </c>
      <c r="MF58" s="5">
        <f t="shared" si="396"/>
        <v>0</v>
      </c>
      <c r="MG58" s="5">
        <f t="shared" si="469"/>
        <v>0</v>
      </c>
      <c r="MH58" s="5">
        <f t="shared" si="470"/>
        <v>0</v>
      </c>
      <c r="MI58" s="5">
        <f t="shared" si="397"/>
        <v>0</v>
      </c>
      <c r="MJ58" s="5">
        <f t="shared" si="398"/>
        <v>0</v>
      </c>
      <c r="MK58" s="5"/>
      <c r="ML58" s="20">
        <f t="shared" si="471"/>
        <v>0</v>
      </c>
      <c r="MN58" s="4">
        <f t="shared" si="499"/>
        <v>0</v>
      </c>
      <c r="MO58" s="4">
        <f t="shared" si="500"/>
        <v>0</v>
      </c>
      <c r="MP58" s="4">
        <f t="shared" si="501"/>
        <v>0</v>
      </c>
      <c r="MQ58" s="4">
        <f t="shared" si="502"/>
        <v>0</v>
      </c>
      <c r="MR58" s="4">
        <f t="shared" si="503"/>
        <v>0</v>
      </c>
      <c r="MS58" s="4">
        <f t="shared" si="504"/>
        <v>0</v>
      </c>
      <c r="MU58">
        <f t="shared" si="683"/>
        <v>0</v>
      </c>
      <c r="MV58">
        <f t="shared" si="684"/>
        <v>1</v>
      </c>
      <c r="MW58">
        <f t="shared" si="672"/>
        <v>1</v>
      </c>
      <c r="MX58">
        <f t="shared" si="685"/>
        <v>0</v>
      </c>
      <c r="MY58">
        <f t="shared" si="686"/>
        <v>1</v>
      </c>
      <c r="MZ58">
        <f t="shared" si="687"/>
        <v>0</v>
      </c>
      <c r="NA58">
        <f t="shared" si="402"/>
        <v>3</v>
      </c>
      <c r="NB58">
        <f t="shared" si="403"/>
        <v>3</v>
      </c>
      <c r="NC58">
        <f t="shared" si="404"/>
        <v>0</v>
      </c>
      <c r="ND58">
        <f t="shared" si="405"/>
        <v>58</v>
      </c>
      <c r="NE58">
        <f>COUNTIFS(RN$2:RN$206,ND58)</f>
        <v>0</v>
      </c>
      <c r="NG58" s="2">
        <v>3</v>
      </c>
      <c r="NH58" s="2">
        <v>14</v>
      </c>
      <c r="NI58" s="2">
        <v>36</v>
      </c>
      <c r="NJ58" s="2">
        <v>42</v>
      </c>
      <c r="NK58" s="2">
        <v>45</v>
      </c>
      <c r="NL58" s="2">
        <v>48</v>
      </c>
      <c r="NM58" s="2"/>
      <c r="NN58" s="1">
        <f t="shared" si="406"/>
        <v>1</v>
      </c>
      <c r="NO58" s="1">
        <f t="shared" si="407"/>
        <v>1</v>
      </c>
      <c r="NP58" s="30">
        <f t="shared" si="408"/>
        <v>2</v>
      </c>
      <c r="NQ58" s="2"/>
      <c r="NR58" s="1">
        <f t="shared" si="409"/>
        <v>11</v>
      </c>
      <c r="NS58" s="1">
        <f t="shared" si="410"/>
        <v>22</v>
      </c>
      <c r="NT58" s="1">
        <f t="shared" si="411"/>
        <v>6</v>
      </c>
      <c r="NU58" s="1">
        <f t="shared" si="412"/>
        <v>3</v>
      </c>
      <c r="NV58" s="1">
        <f t="shared" si="413"/>
        <v>3</v>
      </c>
      <c r="NW58" s="1"/>
      <c r="NX58" s="1">
        <f t="shared" si="414"/>
        <v>4</v>
      </c>
      <c r="NY58" s="1"/>
      <c r="NZ58" s="1">
        <f t="shared" si="415"/>
        <v>1</v>
      </c>
      <c r="OA58" s="1">
        <f t="shared" si="255"/>
        <v>2</v>
      </c>
      <c r="OB58" s="1">
        <f t="shared" si="256"/>
        <v>4</v>
      </c>
      <c r="OC58" s="1">
        <f t="shared" si="257"/>
        <v>5</v>
      </c>
      <c r="OD58" s="1">
        <f t="shared" si="258"/>
        <v>5</v>
      </c>
      <c r="OE58" s="1">
        <f t="shared" si="259"/>
        <v>5</v>
      </c>
      <c r="OF58" s="1"/>
      <c r="OG58" s="1">
        <f t="shared" si="631"/>
        <v>4</v>
      </c>
      <c r="OH58" s="1"/>
      <c r="OI58" s="1">
        <f t="shared" si="474"/>
        <v>0</v>
      </c>
      <c r="OJ58" s="1">
        <f t="shared" si="417"/>
        <v>0</v>
      </c>
      <c r="OK58" s="1">
        <f t="shared" si="418"/>
        <v>0</v>
      </c>
      <c r="OL58" s="1">
        <f t="shared" si="419"/>
        <v>4</v>
      </c>
      <c r="OM58" s="1">
        <f t="shared" si="420"/>
        <v>1</v>
      </c>
      <c r="ON58" s="1">
        <f t="shared" si="421"/>
        <v>2</v>
      </c>
      <c r="OO58" s="1"/>
      <c r="OP58" s="1">
        <f t="shared" si="621"/>
        <v>3</v>
      </c>
      <c r="OQ58" s="1">
        <f t="shared" si="622"/>
        <v>3</v>
      </c>
      <c r="OR58" s="1">
        <f t="shared" si="623"/>
        <v>3</v>
      </c>
      <c r="OS58" s="1">
        <f t="shared" si="624"/>
        <v>3</v>
      </c>
      <c r="OT58" s="1">
        <f t="shared" si="625"/>
        <v>0</v>
      </c>
      <c r="OU58" s="1">
        <f t="shared" si="426"/>
        <v>0</v>
      </c>
      <c r="OV58" s="19">
        <f t="shared" si="673"/>
        <v>4</v>
      </c>
      <c r="OW58" s="1"/>
      <c r="OX58" s="19">
        <f t="shared" si="636"/>
        <v>3</v>
      </c>
      <c r="OY58" s="1">
        <f t="shared" si="637"/>
        <v>3</v>
      </c>
      <c r="OZ58" s="1"/>
      <c r="PA58" s="1">
        <f t="shared" si="674"/>
        <v>3</v>
      </c>
      <c r="PB58" s="1"/>
      <c r="PC58" s="1"/>
      <c r="PD58" s="19">
        <f t="shared" si="675"/>
        <v>3</v>
      </c>
      <c r="PE58" s="1"/>
      <c r="PF58" s="24">
        <f t="shared" si="676"/>
        <v>0</v>
      </c>
      <c r="PH58" s="2"/>
      <c r="PI58" s="1">
        <f t="shared" si="476"/>
        <v>0</v>
      </c>
      <c r="PJ58" s="19">
        <f t="shared" si="265"/>
        <v>0</v>
      </c>
      <c r="PK58" s="1">
        <f t="shared" si="429"/>
        <v>0</v>
      </c>
      <c r="PL58" s="19">
        <f t="shared" si="266"/>
        <v>0</v>
      </c>
      <c r="PM58" s="1">
        <f t="shared" si="477"/>
        <v>0</v>
      </c>
      <c r="PN58" s="19">
        <f t="shared" si="267"/>
        <v>0</v>
      </c>
      <c r="PO58" s="1">
        <f t="shared" si="430"/>
        <v>4</v>
      </c>
      <c r="PP58" s="19">
        <f t="shared" si="268"/>
        <v>1</v>
      </c>
      <c r="PQ58" s="1">
        <f t="shared" si="431"/>
        <v>1</v>
      </c>
      <c r="PR58" s="19">
        <f t="shared" si="269"/>
        <v>1</v>
      </c>
      <c r="PS58" s="1">
        <f t="shared" si="432"/>
        <v>2</v>
      </c>
      <c r="PT58" s="19">
        <f t="shared" si="270"/>
        <v>2</v>
      </c>
      <c r="PV58" s="1">
        <f t="shared" si="271"/>
        <v>100</v>
      </c>
      <c r="PW58" s="1">
        <f t="shared" si="272"/>
        <v>100</v>
      </c>
      <c r="PX58" s="1">
        <f t="shared" si="273"/>
        <v>100</v>
      </c>
      <c r="PY58" s="1">
        <f t="shared" si="274"/>
        <v>100</v>
      </c>
      <c r="PZ58" s="1">
        <f t="shared" si="275"/>
        <v>100</v>
      </c>
      <c r="QA58" s="1">
        <f t="shared" si="276"/>
        <v>100</v>
      </c>
      <c r="QB58" s="1"/>
      <c r="QC58" s="1">
        <f t="shared" si="277"/>
        <v>100</v>
      </c>
      <c r="QD58" s="1">
        <f t="shared" si="278"/>
        <v>100</v>
      </c>
      <c r="QE58" s="1">
        <f t="shared" si="279"/>
        <v>100</v>
      </c>
      <c r="QF58" s="1">
        <f t="shared" si="280"/>
        <v>100</v>
      </c>
      <c r="QG58" s="1">
        <f t="shared" si="281"/>
        <v>100</v>
      </c>
      <c r="QH58" s="1">
        <f t="shared" si="282"/>
        <v>100</v>
      </c>
      <c r="QI58" s="1"/>
      <c r="QJ58" s="1">
        <f t="shared" si="283"/>
        <v>100</v>
      </c>
      <c r="QK58" s="1">
        <f t="shared" si="284"/>
        <v>100</v>
      </c>
      <c r="QL58" s="1">
        <f t="shared" si="285"/>
        <v>100</v>
      </c>
      <c r="QM58" s="1">
        <f t="shared" si="286"/>
        <v>100</v>
      </c>
      <c r="QN58" s="1">
        <f t="shared" si="287"/>
        <v>100</v>
      </c>
      <c r="QO58" s="1">
        <f t="shared" si="288"/>
        <v>100</v>
      </c>
      <c r="QP58" s="1"/>
      <c r="QQ58" s="1">
        <f t="shared" si="289"/>
        <v>100</v>
      </c>
      <c r="QR58" s="1">
        <f t="shared" si="290"/>
        <v>100</v>
      </c>
      <c r="QS58" s="1">
        <f t="shared" si="291"/>
        <v>4</v>
      </c>
      <c r="QT58" s="1">
        <f t="shared" si="292"/>
        <v>100</v>
      </c>
      <c r="QU58" s="1">
        <f t="shared" si="293"/>
        <v>100</v>
      </c>
      <c r="QV58" s="1">
        <f t="shared" si="294"/>
        <v>100</v>
      </c>
      <c r="QW58" s="1"/>
      <c r="QX58" s="1">
        <f t="shared" si="295"/>
        <v>100</v>
      </c>
      <c r="QY58" s="1">
        <f t="shared" si="296"/>
        <v>100</v>
      </c>
      <c r="QZ58" s="1">
        <f t="shared" si="297"/>
        <v>1</v>
      </c>
      <c r="RA58" s="1">
        <f t="shared" si="298"/>
        <v>100</v>
      </c>
      <c r="RB58" s="1">
        <f t="shared" si="299"/>
        <v>100</v>
      </c>
      <c r="RC58" s="1">
        <f t="shared" si="300"/>
        <v>100</v>
      </c>
      <c r="RD58" s="1"/>
      <c r="RE58" s="1">
        <f t="shared" si="301"/>
        <v>100</v>
      </c>
      <c r="RF58" s="1">
        <f t="shared" si="302"/>
        <v>100</v>
      </c>
      <c r="RG58" s="1">
        <f t="shared" si="303"/>
        <v>100</v>
      </c>
      <c r="RH58" s="1">
        <f t="shared" si="304"/>
        <v>6</v>
      </c>
      <c r="RI58" s="1">
        <f t="shared" si="305"/>
        <v>2</v>
      </c>
      <c r="RJ58" s="1">
        <f t="shared" si="306"/>
        <v>100</v>
      </c>
      <c r="RK58" s="2"/>
      <c r="RL58">
        <f>SUM(IF(FREQUENCY(NG59:NL67,NG59:NL67)&gt;0,1))</f>
        <v>33</v>
      </c>
      <c r="RM58">
        <f t="shared" si="677"/>
        <v>23</v>
      </c>
      <c r="RN58">
        <f t="shared" si="659"/>
        <v>23</v>
      </c>
      <c r="RO58" t="str">
        <f t="shared" ref="RO58:TU58" si="806">IF(COUNTIFS($NG58:$NL67,RO$1),"x",RO$1)</f>
        <v>x</v>
      </c>
      <c r="RP58">
        <f t="shared" si="806"/>
        <v>2</v>
      </c>
      <c r="RQ58" t="str">
        <f t="shared" si="806"/>
        <v>x</v>
      </c>
      <c r="RR58">
        <f t="shared" si="806"/>
        <v>4</v>
      </c>
      <c r="RS58" t="str">
        <f t="shared" si="806"/>
        <v>x</v>
      </c>
      <c r="RT58">
        <f t="shared" si="806"/>
        <v>6</v>
      </c>
      <c r="RU58" t="str">
        <f t="shared" si="806"/>
        <v>x</v>
      </c>
      <c r="RV58" t="str">
        <f t="shared" si="806"/>
        <v>x</v>
      </c>
      <c r="RW58">
        <f t="shared" si="806"/>
        <v>9</v>
      </c>
      <c r="RX58">
        <f t="shared" si="806"/>
        <v>10</v>
      </c>
      <c r="RY58">
        <f t="shared" si="806"/>
        <v>11</v>
      </c>
      <c r="RZ58" t="str">
        <f t="shared" si="806"/>
        <v>x</v>
      </c>
      <c r="SA58">
        <f t="shared" si="806"/>
        <v>13</v>
      </c>
      <c r="SB58" t="str">
        <f t="shared" si="806"/>
        <v>x</v>
      </c>
      <c r="SC58" t="str">
        <f t="shared" si="806"/>
        <v>x</v>
      </c>
      <c r="SD58" t="str">
        <f t="shared" si="806"/>
        <v>x</v>
      </c>
      <c r="SE58" t="str">
        <f t="shared" si="806"/>
        <v>x</v>
      </c>
      <c r="SF58">
        <f t="shared" si="806"/>
        <v>18</v>
      </c>
      <c r="SG58" t="str">
        <f t="shared" si="806"/>
        <v>x</v>
      </c>
      <c r="SH58">
        <f t="shared" si="806"/>
        <v>20</v>
      </c>
      <c r="SI58" t="str">
        <f t="shared" si="806"/>
        <v>x</v>
      </c>
      <c r="SJ58" t="str">
        <f t="shared" si="806"/>
        <v>x</v>
      </c>
      <c r="SK58">
        <f t="shared" si="806"/>
        <v>23</v>
      </c>
      <c r="SL58">
        <f t="shared" si="806"/>
        <v>24</v>
      </c>
      <c r="SM58" t="str">
        <f t="shared" si="806"/>
        <v>x</v>
      </c>
      <c r="SN58">
        <f t="shared" si="806"/>
        <v>26</v>
      </c>
      <c r="SO58" t="str">
        <f t="shared" si="806"/>
        <v>x</v>
      </c>
      <c r="SP58">
        <f t="shared" si="806"/>
        <v>28</v>
      </c>
      <c r="SQ58">
        <f t="shared" si="806"/>
        <v>29</v>
      </c>
      <c r="SR58" t="str">
        <f t="shared" si="806"/>
        <v>x</v>
      </c>
      <c r="SS58" t="str">
        <f t="shared" si="806"/>
        <v>x</v>
      </c>
      <c r="ST58" t="str">
        <f t="shared" si="806"/>
        <v>x</v>
      </c>
      <c r="SU58" t="str">
        <f t="shared" si="806"/>
        <v>x</v>
      </c>
      <c r="SV58">
        <f t="shared" si="806"/>
        <v>34</v>
      </c>
      <c r="SW58">
        <f t="shared" si="806"/>
        <v>35</v>
      </c>
      <c r="SX58" t="str">
        <f t="shared" si="806"/>
        <v>x</v>
      </c>
      <c r="SY58">
        <f t="shared" si="806"/>
        <v>37</v>
      </c>
      <c r="SZ58" t="str">
        <f t="shared" si="806"/>
        <v>x</v>
      </c>
      <c r="TA58" t="str">
        <f t="shared" si="806"/>
        <v>x</v>
      </c>
      <c r="TB58">
        <f t="shared" si="806"/>
        <v>40</v>
      </c>
      <c r="TC58" t="str">
        <f t="shared" si="806"/>
        <v>x</v>
      </c>
      <c r="TD58" t="str">
        <f t="shared" si="806"/>
        <v>x</v>
      </c>
      <c r="TE58" t="str">
        <f t="shared" si="806"/>
        <v>x</v>
      </c>
      <c r="TF58">
        <f t="shared" si="806"/>
        <v>44</v>
      </c>
      <c r="TG58" t="str">
        <f t="shared" si="806"/>
        <v>x</v>
      </c>
      <c r="TH58" t="str">
        <f t="shared" si="806"/>
        <v>x</v>
      </c>
      <c r="TI58">
        <f t="shared" si="806"/>
        <v>47</v>
      </c>
      <c r="TJ58" t="str">
        <f t="shared" si="806"/>
        <v>x</v>
      </c>
      <c r="TK58">
        <f t="shared" si="806"/>
        <v>49</v>
      </c>
      <c r="TL58" t="str">
        <f t="shared" si="806"/>
        <v>x</v>
      </c>
      <c r="TM58" t="str">
        <f t="shared" si="806"/>
        <v>x</v>
      </c>
      <c r="TN58" t="str">
        <f t="shared" si="806"/>
        <v>x</v>
      </c>
      <c r="TO58" t="str">
        <f t="shared" si="806"/>
        <v>x</v>
      </c>
      <c r="TP58" t="str">
        <f t="shared" si="806"/>
        <v>x</v>
      </c>
      <c r="TQ58" t="str">
        <f t="shared" si="806"/>
        <v>x</v>
      </c>
      <c r="TR58" t="str">
        <f t="shared" si="806"/>
        <v>x</v>
      </c>
      <c r="TS58">
        <f t="shared" si="806"/>
        <v>57</v>
      </c>
      <c r="TT58" t="str">
        <f t="shared" si="806"/>
        <v>x</v>
      </c>
      <c r="TU58">
        <f t="shared" si="806"/>
        <v>59</v>
      </c>
      <c r="TV58">
        <f t="shared" si="436"/>
        <v>23</v>
      </c>
      <c r="TW58" t="str">
        <f t="shared" ref="TW58:WC58" si="807">IF(COUNTIFS($NG58:$NL66,TW$1),"x",TW$1)</f>
        <v>x</v>
      </c>
      <c r="TX58">
        <f t="shared" si="807"/>
        <v>2</v>
      </c>
      <c r="TY58" t="str">
        <f t="shared" si="807"/>
        <v>x</v>
      </c>
      <c r="TZ58">
        <f t="shared" si="807"/>
        <v>4</v>
      </c>
      <c r="UA58" t="str">
        <f t="shared" si="807"/>
        <v>x</v>
      </c>
      <c r="UB58">
        <f t="shared" si="807"/>
        <v>6</v>
      </c>
      <c r="UC58" t="str">
        <f t="shared" si="807"/>
        <v>x</v>
      </c>
      <c r="UD58" t="str">
        <f t="shared" si="807"/>
        <v>x</v>
      </c>
      <c r="UE58">
        <f t="shared" si="807"/>
        <v>9</v>
      </c>
      <c r="UF58">
        <f t="shared" si="807"/>
        <v>10</v>
      </c>
      <c r="UG58">
        <f t="shared" si="807"/>
        <v>11</v>
      </c>
      <c r="UH58" t="str">
        <f t="shared" si="807"/>
        <v>x</v>
      </c>
      <c r="UI58">
        <f t="shared" si="807"/>
        <v>13</v>
      </c>
      <c r="UJ58" t="str">
        <f t="shared" si="807"/>
        <v>x</v>
      </c>
      <c r="UK58" t="str">
        <f t="shared" si="807"/>
        <v>x</v>
      </c>
      <c r="UL58" t="str">
        <f t="shared" si="807"/>
        <v>x</v>
      </c>
      <c r="UM58" t="str">
        <f t="shared" si="807"/>
        <v>x</v>
      </c>
      <c r="UN58">
        <f t="shared" si="807"/>
        <v>18</v>
      </c>
      <c r="UO58" t="str">
        <f t="shared" si="807"/>
        <v>x</v>
      </c>
      <c r="UP58">
        <f t="shared" si="807"/>
        <v>20</v>
      </c>
      <c r="UQ58" t="str">
        <f t="shared" si="807"/>
        <v>x</v>
      </c>
      <c r="UR58" t="str">
        <f t="shared" si="807"/>
        <v>x</v>
      </c>
      <c r="US58">
        <f t="shared" si="807"/>
        <v>23</v>
      </c>
      <c r="UT58">
        <f t="shared" si="807"/>
        <v>24</v>
      </c>
      <c r="UU58" t="str">
        <f t="shared" si="807"/>
        <v>x</v>
      </c>
      <c r="UV58">
        <f t="shared" si="807"/>
        <v>26</v>
      </c>
      <c r="UW58" t="str">
        <f t="shared" si="807"/>
        <v>x</v>
      </c>
      <c r="UX58">
        <f t="shared" si="807"/>
        <v>28</v>
      </c>
      <c r="UY58">
        <f t="shared" si="807"/>
        <v>29</v>
      </c>
      <c r="UZ58" t="str">
        <f t="shared" si="807"/>
        <v>x</v>
      </c>
      <c r="VA58" t="str">
        <f t="shared" si="807"/>
        <v>x</v>
      </c>
      <c r="VB58" t="str">
        <f t="shared" si="807"/>
        <v>x</v>
      </c>
      <c r="VC58" t="str">
        <f t="shared" si="807"/>
        <v>x</v>
      </c>
      <c r="VD58">
        <f t="shared" si="807"/>
        <v>34</v>
      </c>
      <c r="VE58">
        <f t="shared" si="807"/>
        <v>35</v>
      </c>
      <c r="VF58" t="str">
        <f t="shared" si="807"/>
        <v>x</v>
      </c>
      <c r="VG58">
        <f t="shared" si="807"/>
        <v>37</v>
      </c>
      <c r="VH58" t="str">
        <f t="shared" si="807"/>
        <v>x</v>
      </c>
      <c r="VI58" t="str">
        <f t="shared" si="807"/>
        <v>x</v>
      </c>
      <c r="VJ58">
        <f t="shared" si="807"/>
        <v>40</v>
      </c>
      <c r="VK58" t="str">
        <f t="shared" si="807"/>
        <v>x</v>
      </c>
      <c r="VL58" t="str">
        <f t="shared" si="807"/>
        <v>x</v>
      </c>
      <c r="VM58" t="str">
        <f t="shared" si="807"/>
        <v>x</v>
      </c>
      <c r="VN58">
        <f t="shared" si="807"/>
        <v>44</v>
      </c>
      <c r="VO58" t="str">
        <f t="shared" si="807"/>
        <v>x</v>
      </c>
      <c r="VP58" t="str">
        <f t="shared" si="807"/>
        <v>x</v>
      </c>
      <c r="VQ58">
        <f t="shared" si="807"/>
        <v>47</v>
      </c>
      <c r="VR58" t="str">
        <f t="shared" si="807"/>
        <v>x</v>
      </c>
      <c r="VS58">
        <f t="shared" si="807"/>
        <v>49</v>
      </c>
      <c r="VT58" t="str">
        <f t="shared" si="807"/>
        <v>x</v>
      </c>
      <c r="VU58" t="str">
        <f t="shared" si="807"/>
        <v>x</v>
      </c>
      <c r="VV58" t="str">
        <f t="shared" si="807"/>
        <v>x</v>
      </c>
      <c r="VW58" t="str">
        <f t="shared" si="807"/>
        <v>x</v>
      </c>
      <c r="VX58" t="str">
        <f t="shared" si="807"/>
        <v>x</v>
      </c>
      <c r="VY58" t="str">
        <f t="shared" si="807"/>
        <v>x</v>
      </c>
      <c r="VZ58" t="str">
        <f t="shared" si="807"/>
        <v>x</v>
      </c>
      <c r="WA58">
        <f t="shared" si="807"/>
        <v>57</v>
      </c>
      <c r="WB58" t="str">
        <f t="shared" si="807"/>
        <v>x</v>
      </c>
      <c r="WC58">
        <f t="shared" si="807"/>
        <v>59</v>
      </c>
      <c r="WE58">
        <f>COUNTIFS(NG58:NL58,"&lt;10")</f>
        <v>1</v>
      </c>
      <c r="WF58">
        <f t="shared" si="438"/>
        <v>1</v>
      </c>
      <c r="WG58">
        <f t="shared" si="309"/>
        <v>0</v>
      </c>
      <c r="WH58">
        <f t="shared" si="310"/>
        <v>1</v>
      </c>
      <c r="WI58">
        <f t="shared" si="311"/>
        <v>3</v>
      </c>
      <c r="WJ58">
        <f t="shared" si="312"/>
        <v>0</v>
      </c>
      <c r="WL58" s="1">
        <f t="shared" si="439"/>
        <v>0</v>
      </c>
      <c r="WM58" s="1">
        <f t="shared" si="440"/>
        <v>0</v>
      </c>
      <c r="WN58" s="1">
        <f t="shared" si="441"/>
        <v>0</v>
      </c>
      <c r="WO58" s="1">
        <f t="shared" si="442"/>
        <v>4</v>
      </c>
      <c r="WP58" s="1">
        <f t="shared" si="443"/>
        <v>1</v>
      </c>
      <c r="WQ58" s="1">
        <f t="shared" si="444"/>
        <v>2</v>
      </c>
      <c r="WS58">
        <f t="shared" si="445"/>
        <v>100</v>
      </c>
      <c r="WT58">
        <f t="shared" si="446"/>
        <v>100</v>
      </c>
      <c r="WU58">
        <f t="shared" si="447"/>
        <v>100</v>
      </c>
      <c r="WV58">
        <f t="shared" si="448"/>
        <v>4</v>
      </c>
      <c r="WW58">
        <f t="shared" si="449"/>
        <v>1</v>
      </c>
      <c r="WX58">
        <f t="shared" si="450"/>
        <v>2</v>
      </c>
      <c r="WZ58" s="4">
        <f t="shared" si="451"/>
        <v>1</v>
      </c>
      <c r="XB58" s="3">
        <f t="shared" si="452"/>
        <v>4</v>
      </c>
      <c r="XD58" s="3">
        <f t="shared" si="453"/>
        <v>3</v>
      </c>
      <c r="XE58" s="4">
        <f t="shared" si="454"/>
        <v>3</v>
      </c>
      <c r="XG58" s="4">
        <f t="shared" si="455"/>
        <v>1</v>
      </c>
      <c r="XI58" s="4">
        <v>0.5</v>
      </c>
      <c r="XK58">
        <f t="shared" si="456"/>
        <v>2</v>
      </c>
      <c r="XM58">
        <f t="shared" si="782"/>
        <v>0</v>
      </c>
      <c r="XN58">
        <f t="shared" si="457"/>
        <v>0</v>
      </c>
      <c r="XO58" s="1">
        <f t="shared" si="458"/>
        <v>0</v>
      </c>
      <c r="XP58">
        <f t="shared" si="459"/>
        <v>0</v>
      </c>
      <c r="XR58">
        <f t="shared" si="460"/>
        <v>1</v>
      </c>
    </row>
    <row r="59" spans="4:642">
      <c r="D59" s="4">
        <f t="shared" si="118"/>
        <v>0</v>
      </c>
      <c r="E59" s="4">
        <f t="shared" si="119"/>
        <v>0</v>
      </c>
      <c r="F59" s="4">
        <f t="shared" si="120"/>
        <v>0</v>
      </c>
      <c r="G59" s="4">
        <f t="shared" si="121"/>
        <v>0</v>
      </c>
      <c r="H59" s="4">
        <f t="shared" si="122"/>
        <v>0</v>
      </c>
      <c r="I59" s="4">
        <f t="shared" si="123"/>
        <v>0</v>
      </c>
      <c r="J59" s="4">
        <f t="shared" si="124"/>
        <v>0</v>
      </c>
      <c r="K59" s="4">
        <f t="shared" si="125"/>
        <v>0</v>
      </c>
      <c r="L59" s="4">
        <f t="shared" si="126"/>
        <v>0</v>
      </c>
      <c r="M59" s="4">
        <f t="shared" si="314"/>
        <v>0</v>
      </c>
      <c r="N59" s="4">
        <f t="shared" si="127"/>
        <v>0</v>
      </c>
      <c r="O59" s="4">
        <f t="shared" si="128"/>
        <v>0</v>
      </c>
      <c r="P59" s="4">
        <f t="shared" si="129"/>
        <v>0</v>
      </c>
      <c r="Q59" s="4">
        <f t="shared" si="130"/>
        <v>0</v>
      </c>
      <c r="R59" s="4">
        <f t="shared" si="131"/>
        <v>0</v>
      </c>
      <c r="S59" s="4">
        <f t="shared" si="132"/>
        <v>0</v>
      </c>
      <c r="T59" s="4">
        <f t="shared" si="133"/>
        <v>0</v>
      </c>
      <c r="U59" s="4">
        <f t="shared" si="134"/>
        <v>0</v>
      </c>
      <c r="V59" s="4">
        <f t="shared" si="135"/>
        <v>0</v>
      </c>
      <c r="W59" s="4">
        <f t="shared" si="136"/>
        <v>0</v>
      </c>
      <c r="X59" s="4">
        <f t="shared" si="137"/>
        <v>0</v>
      </c>
      <c r="Y59" s="4">
        <f t="shared" si="138"/>
        <v>0</v>
      </c>
      <c r="Z59" s="4">
        <f t="shared" si="139"/>
        <v>0</v>
      </c>
      <c r="AA59" s="4">
        <f t="shared" si="140"/>
        <v>0</v>
      </c>
      <c r="AB59" s="4">
        <f t="shared" si="141"/>
        <v>19</v>
      </c>
      <c r="AC59" s="4">
        <f t="shared" si="142"/>
        <v>0</v>
      </c>
      <c r="AD59" s="4">
        <f t="shared" si="143"/>
        <v>0</v>
      </c>
      <c r="AE59" s="4">
        <f t="shared" si="144"/>
        <v>0</v>
      </c>
      <c r="AF59" s="4">
        <f t="shared" si="145"/>
        <v>0</v>
      </c>
      <c r="AG59" s="4">
        <f t="shared" si="146"/>
        <v>0</v>
      </c>
      <c r="AH59" s="4">
        <f t="shared" si="147"/>
        <v>0</v>
      </c>
      <c r="AI59" s="4">
        <f t="shared" si="148"/>
        <v>10</v>
      </c>
      <c r="AJ59" s="4">
        <f t="shared" si="149"/>
        <v>0</v>
      </c>
      <c r="AK59" s="4">
        <f t="shared" si="150"/>
        <v>0</v>
      </c>
      <c r="AL59" s="4">
        <f t="shared" si="151"/>
        <v>0</v>
      </c>
      <c r="AM59" s="4">
        <f t="shared" si="152"/>
        <v>0</v>
      </c>
      <c r="AN59" s="4">
        <f t="shared" si="153"/>
        <v>0</v>
      </c>
      <c r="AO59" s="4">
        <f t="shared" si="154"/>
        <v>0</v>
      </c>
      <c r="AP59" s="4">
        <f t="shared" si="155"/>
        <v>0</v>
      </c>
      <c r="AQ59" s="4">
        <f t="shared" si="156"/>
        <v>0</v>
      </c>
      <c r="AR59" s="4">
        <f t="shared" si="157"/>
        <v>0</v>
      </c>
      <c r="AS59" s="4">
        <f t="shared" si="158"/>
        <v>0</v>
      </c>
      <c r="AT59" s="4">
        <f t="shared" si="159"/>
        <v>0</v>
      </c>
      <c r="AU59" s="4">
        <f t="shared" si="160"/>
        <v>0</v>
      </c>
      <c r="AV59" s="4">
        <f t="shared" si="161"/>
        <v>14</v>
      </c>
      <c r="AW59" s="4">
        <f t="shared" si="162"/>
        <v>0</v>
      </c>
      <c r="AX59" s="4">
        <f t="shared" si="163"/>
        <v>0</v>
      </c>
      <c r="AY59" s="4">
        <f t="shared" si="164"/>
        <v>0</v>
      </c>
      <c r="AZ59" s="4">
        <f t="shared" si="165"/>
        <v>0</v>
      </c>
      <c r="BA59" s="4">
        <f t="shared" si="166"/>
        <v>0</v>
      </c>
      <c r="BB59" s="4">
        <f t="shared" si="167"/>
        <v>9</v>
      </c>
      <c r="BC59" s="4">
        <f t="shared" si="168"/>
        <v>0</v>
      </c>
      <c r="BD59" s="4">
        <f t="shared" si="169"/>
        <v>0</v>
      </c>
      <c r="BE59" s="4">
        <f t="shared" si="170"/>
        <v>11</v>
      </c>
      <c r="BF59" s="4">
        <f t="shared" si="171"/>
        <v>20</v>
      </c>
      <c r="BG59" s="4">
        <f t="shared" si="172"/>
        <v>0</v>
      </c>
      <c r="BH59" s="4">
        <f t="shared" si="173"/>
        <v>0</v>
      </c>
      <c r="BI59" s="4">
        <f t="shared" si="174"/>
        <v>0</v>
      </c>
      <c r="BJ59" s="4">
        <f t="shared" si="175"/>
        <v>0</v>
      </c>
      <c r="BK59" s="4">
        <f t="shared" si="315"/>
        <v>13.833333333333334</v>
      </c>
      <c r="BL59" s="4">
        <f t="shared" si="316"/>
        <v>15.050847457627118</v>
      </c>
      <c r="BM59" s="4">
        <f t="shared" si="317"/>
        <v>21.071186440677966</v>
      </c>
      <c r="BN59" s="4">
        <f t="shared" si="318"/>
        <v>9.0305084745762709</v>
      </c>
      <c r="BO59" s="4">
        <f t="shared" si="319"/>
        <v>15.050847457627119</v>
      </c>
      <c r="BP59" s="4">
        <f t="shared" si="320"/>
        <v>888</v>
      </c>
      <c r="BQ59" s="4">
        <f>COUNTIFS($NG59:$NL$206,EF$1)</f>
        <v>12</v>
      </c>
      <c r="BR59" s="4">
        <f>COUNTIFS($NG59:$NL$206,EG$1)</f>
        <v>19</v>
      </c>
      <c r="BS59" s="4">
        <f>COUNTIFS($NG59:$NL$206,EH$1)</f>
        <v>15</v>
      </c>
      <c r="BT59" s="4">
        <f>COUNTIFS($NG59:$NL$206,EI$1)</f>
        <v>17</v>
      </c>
      <c r="BU59" s="4">
        <f>COUNTIFS($NG59:$NL$206,EJ$1)</f>
        <v>19</v>
      </c>
      <c r="BV59" s="4">
        <f>COUNTIFS($NG59:$NL$206,EK$1)</f>
        <v>14</v>
      </c>
      <c r="BW59" s="4">
        <f>COUNTIFS($NG59:$NL$206,EL$1)</f>
        <v>12</v>
      </c>
      <c r="BX59" s="4">
        <f>COUNTIFS($NG59:$NL$206,EM$1)</f>
        <v>13</v>
      </c>
      <c r="BY59" s="4">
        <f>COUNTIFS($NG59:$NL$206,EN$1)</f>
        <v>21</v>
      </c>
      <c r="BZ59" s="4">
        <f>COUNTIFS($NG59:$NL$206,EO$1)</f>
        <v>22</v>
      </c>
      <c r="CA59" s="4">
        <f>COUNTIFS($NG59:$NL$206,EP$1)</f>
        <v>19</v>
      </c>
      <c r="CB59" s="4">
        <f>COUNTIFS($NG59:$NL$206,EQ$1)</f>
        <v>20</v>
      </c>
      <c r="CC59" s="4">
        <f>COUNTIFS($NG59:$NL$206,ER$1)</f>
        <v>10</v>
      </c>
      <c r="CD59" s="4">
        <f>COUNTIFS($NG59:$NL$206,ES$1)</f>
        <v>13</v>
      </c>
      <c r="CE59" s="4">
        <f>COUNTIFS($NG59:$NL$206,ET$1)</f>
        <v>15</v>
      </c>
      <c r="CF59" s="4">
        <f>COUNTIFS($NG59:$NL$206,EU$1)</f>
        <v>13</v>
      </c>
      <c r="CG59" s="4">
        <f>COUNTIFS($NG59:$NL$206,EV$1)</f>
        <v>22</v>
      </c>
      <c r="CH59" s="4">
        <f>COUNTIFS($NG59:$NL$206,EW$1)</f>
        <v>11</v>
      </c>
      <c r="CI59" s="4">
        <f>COUNTIFS($NG59:$NL$206,EX$1)</f>
        <v>18</v>
      </c>
      <c r="CJ59" s="4">
        <f>COUNTIFS($NG59:$NL$206,EY$1)</f>
        <v>13</v>
      </c>
      <c r="CK59" s="4">
        <f>COUNTIFS($NG59:$NL$206,EZ$1)</f>
        <v>15</v>
      </c>
      <c r="CL59" s="4">
        <f>COUNTIFS($NG59:$NL$206,FA$1)</f>
        <v>17</v>
      </c>
      <c r="CM59" s="4">
        <f>COUNTIFS($NG59:$NL$206,FB$1)</f>
        <v>11</v>
      </c>
      <c r="CN59" s="4">
        <f>COUNTIFS($NG59:$NL$206,FC$1)</f>
        <v>8</v>
      </c>
      <c r="CO59" s="4">
        <f>COUNTIFS($NG59:$NL$206,FD$1)</f>
        <v>19</v>
      </c>
      <c r="CP59" s="4">
        <f>COUNTIFS($NG59:$NL$206,FE$1)</f>
        <v>13</v>
      </c>
      <c r="CQ59" s="4">
        <f>COUNTIFS($NG59:$NL$206,FF$1)</f>
        <v>21</v>
      </c>
      <c r="CR59" s="4">
        <f>COUNTIFS($NG59:$NL$206,FG$1)</f>
        <v>17</v>
      </c>
      <c r="CS59" s="4">
        <f>COUNTIFS($NG59:$NL$206,FH$1)</f>
        <v>17</v>
      </c>
      <c r="CT59" s="4">
        <f>COUNTIFS($NG59:$NL$206,FI$1)</f>
        <v>19</v>
      </c>
      <c r="CU59" s="4">
        <f>COUNTIFS($NG59:$NL$206,FJ$1)</f>
        <v>20</v>
      </c>
      <c r="CV59" s="4">
        <f>COUNTIFS($NG59:$NL$206,FK$1)</f>
        <v>10</v>
      </c>
      <c r="CW59" s="4">
        <f>COUNTIFS($NG59:$NL$206,FL$1)</f>
        <v>12</v>
      </c>
      <c r="CX59" s="4">
        <f>COUNTIFS($NG59:$NL$206,FM$1)</f>
        <v>15</v>
      </c>
      <c r="CY59" s="4">
        <f>COUNTIFS($NG59:$NL$206,FN$1)</f>
        <v>16</v>
      </c>
      <c r="CZ59" s="4">
        <f>COUNTIFS($NG59:$NL$206,FO$1)</f>
        <v>9</v>
      </c>
      <c r="DA59" s="4">
        <f>COUNTIFS($NG59:$NL$206,FP$1)</f>
        <v>12</v>
      </c>
      <c r="DB59" s="4">
        <f>COUNTIFS($NG59:$NL$206,FQ$1)</f>
        <v>13</v>
      </c>
      <c r="DC59" s="4">
        <f>COUNTIFS($NG59:$NL$206,FR$1)</f>
        <v>13</v>
      </c>
      <c r="DD59" s="4">
        <f>COUNTIFS($NG59:$NL$206,FS$1)</f>
        <v>11</v>
      </c>
      <c r="DE59" s="4">
        <f>COUNTIFS($NG59:$NL$206,FT$1)</f>
        <v>16</v>
      </c>
      <c r="DF59" s="4">
        <f>COUNTIFS($NG59:$NL$206,FU$1)</f>
        <v>14</v>
      </c>
      <c r="DG59" s="4">
        <f>COUNTIFS($NG59:$NL$206,FV$1)</f>
        <v>16</v>
      </c>
      <c r="DH59" s="4">
        <f>COUNTIFS($NG59:$NL$206,FW$1)</f>
        <v>18</v>
      </c>
      <c r="DI59" s="4">
        <f>COUNTIFS($NG59:$NL$206,FX$1)</f>
        <v>14</v>
      </c>
      <c r="DJ59" s="4">
        <f>COUNTIFS($NG59:$NL$206,FY$1)</f>
        <v>16</v>
      </c>
      <c r="DK59" s="4">
        <f>COUNTIFS($NG59:$NL$206,FZ$1)</f>
        <v>6</v>
      </c>
      <c r="DL59" s="4">
        <f>COUNTIFS($NG59:$NL$206,GA$1)</f>
        <v>13</v>
      </c>
      <c r="DM59" s="4">
        <f>COUNTIFS($NG59:$NL$206,GB$1)</f>
        <v>10</v>
      </c>
      <c r="DN59" s="4">
        <f>COUNTIFS($NG59:$NL$206,GC$1)</f>
        <v>20</v>
      </c>
      <c r="DO59" s="4">
        <f>COUNTIFS($NG59:$NL$206,GD$1)</f>
        <v>9</v>
      </c>
      <c r="DP59" s="4">
        <f>COUNTIFS($NG59:$NL$206,GE$1)</f>
        <v>18</v>
      </c>
      <c r="DQ59" s="4">
        <f>COUNTIFS($NG59:$NL$206,GF$1)</f>
        <v>13</v>
      </c>
      <c r="DR59" s="4">
        <f>COUNTIFS($NG59:$NL$206,GG$1)</f>
        <v>11</v>
      </c>
      <c r="DS59" s="4">
        <f>COUNTIFS($NG59:$NL$206,GH$1)</f>
        <v>20</v>
      </c>
      <c r="DT59" s="4">
        <f>COUNTIFS($NG59:$NL$206,GI$1)</f>
        <v>12</v>
      </c>
      <c r="DU59" s="4">
        <f>COUNTIFS($NG59:$NL$206,GJ$1)</f>
        <v>17</v>
      </c>
      <c r="DV59" s="4">
        <f>COUNTIFS($NG59:$NL$206,GK$1)</f>
        <v>18</v>
      </c>
      <c r="DW59" s="4">
        <f>COUNTIFS($NG59:$NL$206,GL$1)</f>
        <v>21</v>
      </c>
      <c r="DZ59" s="4">
        <f t="shared" si="550"/>
        <v>36</v>
      </c>
      <c r="EA59" s="4">
        <f t="shared" si="551"/>
        <v>19</v>
      </c>
      <c r="EB59" s="4">
        <f t="shared" si="552"/>
        <v>11</v>
      </c>
      <c r="EC59" s="4">
        <f t="shared" si="553"/>
        <v>5</v>
      </c>
      <c r="ED59" s="4">
        <f t="shared" si="554"/>
        <v>1</v>
      </c>
      <c r="EF59" s="4">
        <f t="shared" ref="EF59:GL59" si="808">COUNTIFS($NG59:$NL68,EF$1)</f>
        <v>2</v>
      </c>
      <c r="EG59" s="4">
        <f t="shared" si="808"/>
        <v>0</v>
      </c>
      <c r="EH59" s="4">
        <f t="shared" si="808"/>
        <v>0</v>
      </c>
      <c r="EI59" s="4">
        <f t="shared" si="808"/>
        <v>0</v>
      </c>
      <c r="EJ59" s="4">
        <f t="shared" si="808"/>
        <v>1</v>
      </c>
      <c r="EK59" s="4">
        <f t="shared" si="808"/>
        <v>0</v>
      </c>
      <c r="EL59" s="4">
        <f t="shared" si="808"/>
        <v>2</v>
      </c>
      <c r="EM59" s="4">
        <f t="shared" si="808"/>
        <v>2</v>
      </c>
      <c r="EN59" s="4">
        <f t="shared" si="808"/>
        <v>0</v>
      </c>
      <c r="EO59" s="4">
        <f t="shared" si="808"/>
        <v>0</v>
      </c>
      <c r="EP59" s="4">
        <f t="shared" si="808"/>
        <v>0</v>
      </c>
      <c r="EQ59" s="4">
        <f t="shared" si="808"/>
        <v>2</v>
      </c>
      <c r="ER59" s="4">
        <f t="shared" si="808"/>
        <v>0</v>
      </c>
      <c r="ES59" s="4">
        <f t="shared" si="808"/>
        <v>0</v>
      </c>
      <c r="ET59" s="4">
        <f t="shared" si="808"/>
        <v>1</v>
      </c>
      <c r="EU59" s="4">
        <f t="shared" si="808"/>
        <v>1</v>
      </c>
      <c r="EV59" s="4">
        <f t="shared" si="808"/>
        <v>1</v>
      </c>
      <c r="EW59" s="4">
        <f t="shared" si="808"/>
        <v>0</v>
      </c>
      <c r="EX59" s="4">
        <f t="shared" si="808"/>
        <v>1</v>
      </c>
      <c r="EY59" s="4">
        <f t="shared" si="808"/>
        <v>1</v>
      </c>
      <c r="EZ59" s="4">
        <f t="shared" si="808"/>
        <v>1</v>
      </c>
      <c r="FA59" s="4">
        <f t="shared" si="808"/>
        <v>1</v>
      </c>
      <c r="FB59" s="4">
        <f t="shared" si="808"/>
        <v>0</v>
      </c>
      <c r="FC59" s="4">
        <f t="shared" si="808"/>
        <v>0</v>
      </c>
      <c r="FD59" s="4">
        <f t="shared" si="808"/>
        <v>2</v>
      </c>
      <c r="FE59" s="4">
        <f t="shared" si="808"/>
        <v>1</v>
      </c>
      <c r="FF59" s="4">
        <f t="shared" si="808"/>
        <v>4</v>
      </c>
      <c r="FG59" s="4">
        <f t="shared" si="808"/>
        <v>0</v>
      </c>
      <c r="FH59" s="4">
        <f t="shared" si="808"/>
        <v>0</v>
      </c>
      <c r="FI59" s="4">
        <f t="shared" si="808"/>
        <v>3</v>
      </c>
      <c r="FJ59" s="4">
        <f t="shared" si="808"/>
        <v>3</v>
      </c>
      <c r="FK59" s="4">
        <f t="shared" si="808"/>
        <v>3</v>
      </c>
      <c r="FL59" s="4">
        <f t="shared" si="808"/>
        <v>1</v>
      </c>
      <c r="FM59" s="4">
        <f t="shared" si="808"/>
        <v>0</v>
      </c>
      <c r="FN59" s="4">
        <f t="shared" si="808"/>
        <v>0</v>
      </c>
      <c r="FO59" s="4">
        <f t="shared" si="808"/>
        <v>0</v>
      </c>
      <c r="FP59" s="4">
        <f t="shared" si="808"/>
        <v>0</v>
      </c>
      <c r="FQ59" s="4">
        <f t="shared" si="808"/>
        <v>2</v>
      </c>
      <c r="FR59" s="4">
        <f t="shared" si="808"/>
        <v>2</v>
      </c>
      <c r="FS59" s="4">
        <f t="shared" si="808"/>
        <v>1</v>
      </c>
      <c r="FT59" s="4">
        <f t="shared" si="808"/>
        <v>1</v>
      </c>
      <c r="FU59" s="4">
        <f t="shared" si="808"/>
        <v>1</v>
      </c>
      <c r="FV59" s="4">
        <f t="shared" si="808"/>
        <v>1</v>
      </c>
      <c r="FW59" s="4">
        <f t="shared" si="808"/>
        <v>0</v>
      </c>
      <c r="FX59" s="4">
        <f t="shared" si="808"/>
        <v>1</v>
      </c>
      <c r="FY59" s="4">
        <f t="shared" si="808"/>
        <v>1</v>
      </c>
      <c r="FZ59" s="4">
        <f t="shared" si="808"/>
        <v>0</v>
      </c>
      <c r="GA59" s="4">
        <f t="shared" si="808"/>
        <v>2</v>
      </c>
      <c r="GB59" s="4">
        <f t="shared" si="808"/>
        <v>0</v>
      </c>
      <c r="GC59" s="4">
        <f t="shared" si="808"/>
        <v>3</v>
      </c>
      <c r="GD59" s="4">
        <f t="shared" si="808"/>
        <v>2</v>
      </c>
      <c r="GE59" s="4">
        <f t="shared" si="808"/>
        <v>3</v>
      </c>
      <c r="GF59" s="4">
        <f t="shared" si="808"/>
        <v>1</v>
      </c>
      <c r="GG59" s="4">
        <f t="shared" si="808"/>
        <v>2</v>
      </c>
      <c r="GH59" s="4">
        <f t="shared" si="808"/>
        <v>1</v>
      </c>
      <c r="GI59" s="4">
        <f t="shared" si="808"/>
        <v>1</v>
      </c>
      <c r="GJ59" s="4">
        <f t="shared" si="808"/>
        <v>0</v>
      </c>
      <c r="GK59" s="4">
        <f t="shared" si="808"/>
        <v>2</v>
      </c>
      <c r="GL59" s="4">
        <f t="shared" si="808"/>
        <v>0</v>
      </c>
      <c r="GM59">
        <f t="shared" si="556"/>
        <v>60</v>
      </c>
      <c r="GO59">
        <f t="shared" si="326"/>
        <v>1</v>
      </c>
      <c r="GP59">
        <f t="shared" si="508"/>
        <v>0</v>
      </c>
      <c r="GQ59">
        <f t="shared" si="712"/>
        <v>1</v>
      </c>
      <c r="GR59">
        <f t="shared" si="510"/>
        <v>0</v>
      </c>
      <c r="GS59">
        <f t="shared" si="511"/>
        <v>0</v>
      </c>
      <c r="GT59">
        <f t="shared" si="512"/>
        <v>0</v>
      </c>
      <c r="GU59">
        <f t="shared" si="513"/>
        <v>0</v>
      </c>
      <c r="GV59" s="1">
        <f t="shared" si="329"/>
        <v>4</v>
      </c>
      <c r="GW59">
        <f t="shared" si="330"/>
        <v>0</v>
      </c>
      <c r="GX59">
        <f t="shared" si="181"/>
        <v>1</v>
      </c>
      <c r="GY59">
        <f t="shared" si="182"/>
        <v>0</v>
      </c>
      <c r="GZ59">
        <f t="shared" si="183"/>
        <v>0</v>
      </c>
      <c r="HA59">
        <f t="shared" si="184"/>
        <v>0</v>
      </c>
      <c r="HB59">
        <f t="shared" si="185"/>
        <v>0</v>
      </c>
      <c r="HC59">
        <f t="shared" si="186"/>
        <v>0</v>
      </c>
      <c r="HD59">
        <f t="shared" si="187"/>
        <v>0</v>
      </c>
      <c r="HE59">
        <f t="shared" si="188"/>
        <v>0</v>
      </c>
      <c r="HF59">
        <f t="shared" si="189"/>
        <v>0</v>
      </c>
      <c r="HG59">
        <f t="shared" si="190"/>
        <v>0</v>
      </c>
      <c r="HH59">
        <f t="shared" si="191"/>
        <v>0</v>
      </c>
      <c r="HI59">
        <f t="shared" si="192"/>
        <v>0</v>
      </c>
      <c r="HJ59">
        <f t="shared" si="193"/>
        <v>0</v>
      </c>
      <c r="HK59">
        <f t="shared" si="194"/>
        <v>0</v>
      </c>
      <c r="HL59">
        <f t="shared" si="195"/>
        <v>0</v>
      </c>
      <c r="HM59">
        <f t="shared" si="196"/>
        <v>0</v>
      </c>
      <c r="HN59">
        <f t="shared" si="197"/>
        <v>0</v>
      </c>
      <c r="HO59">
        <f t="shared" si="198"/>
        <v>0</v>
      </c>
      <c r="HP59">
        <f t="shared" si="199"/>
        <v>0</v>
      </c>
      <c r="HQ59">
        <f t="shared" si="200"/>
        <v>0</v>
      </c>
      <c r="HR59">
        <f t="shared" si="201"/>
        <v>0</v>
      </c>
      <c r="HS59">
        <f t="shared" si="202"/>
        <v>1</v>
      </c>
      <c r="HT59">
        <f t="shared" si="668"/>
        <v>0</v>
      </c>
      <c r="HU59">
        <f t="shared" si="204"/>
        <v>0</v>
      </c>
      <c r="HV59">
        <f t="shared" si="205"/>
        <v>0</v>
      </c>
      <c r="HW59">
        <f t="shared" si="206"/>
        <v>0</v>
      </c>
      <c r="HX59">
        <f t="shared" si="207"/>
        <v>0</v>
      </c>
      <c r="HY59">
        <f t="shared" si="208"/>
        <v>0</v>
      </c>
      <c r="HZ59">
        <f t="shared" si="209"/>
        <v>0</v>
      </c>
      <c r="IA59">
        <f t="shared" si="210"/>
        <v>0</v>
      </c>
      <c r="IB59">
        <f t="shared" si="211"/>
        <v>0</v>
      </c>
      <c r="IC59">
        <f t="shared" si="212"/>
        <v>0</v>
      </c>
      <c r="ID59">
        <f t="shared" si="213"/>
        <v>0</v>
      </c>
      <c r="IE59">
        <f t="shared" si="214"/>
        <v>0</v>
      </c>
      <c r="IF59">
        <f t="shared" si="215"/>
        <v>0</v>
      </c>
      <c r="IG59">
        <f t="shared" si="216"/>
        <v>0</v>
      </c>
      <c r="IH59">
        <f t="shared" si="217"/>
        <v>0</v>
      </c>
      <c r="II59">
        <f t="shared" si="218"/>
        <v>0</v>
      </c>
      <c r="IJ59">
        <f t="shared" si="219"/>
        <v>0</v>
      </c>
      <c r="IK59">
        <f t="shared" si="220"/>
        <v>0</v>
      </c>
      <c r="IL59">
        <f t="shared" si="221"/>
        <v>0</v>
      </c>
      <c r="IM59">
        <f t="shared" si="222"/>
        <v>0</v>
      </c>
      <c r="IN59">
        <f t="shared" si="223"/>
        <v>0</v>
      </c>
      <c r="IO59">
        <f t="shared" si="224"/>
        <v>0</v>
      </c>
      <c r="IP59">
        <f t="shared" si="225"/>
        <v>0</v>
      </c>
      <c r="IQ59">
        <f t="shared" si="669"/>
        <v>0</v>
      </c>
      <c r="IR59">
        <f t="shared" si="227"/>
        <v>0</v>
      </c>
      <c r="IS59">
        <f t="shared" si="228"/>
        <v>0</v>
      </c>
      <c r="IT59">
        <f t="shared" si="229"/>
        <v>0</v>
      </c>
      <c r="IU59">
        <f t="shared" si="230"/>
        <v>0</v>
      </c>
      <c r="IV59">
        <f t="shared" si="231"/>
        <v>0</v>
      </c>
      <c r="IW59">
        <f t="shared" si="232"/>
        <v>0</v>
      </c>
      <c r="IX59">
        <f t="shared" si="233"/>
        <v>0</v>
      </c>
      <c r="IY59">
        <f t="shared" si="234"/>
        <v>0</v>
      </c>
      <c r="IZ59">
        <f t="shared" si="235"/>
        <v>0</v>
      </c>
      <c r="JA59">
        <f t="shared" si="236"/>
        <v>0</v>
      </c>
      <c r="JB59">
        <f t="shared" si="331"/>
        <v>0</v>
      </c>
      <c r="JC59">
        <f t="shared" si="332"/>
        <v>0</v>
      </c>
      <c r="JF59">
        <f t="shared" si="333"/>
        <v>0</v>
      </c>
      <c r="JG59">
        <f t="shared" si="334"/>
        <v>0</v>
      </c>
      <c r="JH59">
        <f t="shared" si="335"/>
        <v>0</v>
      </c>
      <c r="JI59">
        <f t="shared" si="336"/>
        <v>0</v>
      </c>
      <c r="JJ59">
        <f t="shared" si="337"/>
        <v>0</v>
      </c>
      <c r="JK59">
        <f t="shared" si="338"/>
        <v>0</v>
      </c>
      <c r="JL59">
        <f t="shared" si="339"/>
        <v>0</v>
      </c>
      <c r="JM59">
        <f t="shared" si="340"/>
        <v>0</v>
      </c>
      <c r="JN59">
        <f t="shared" si="341"/>
        <v>0</v>
      </c>
      <c r="JO59">
        <f t="shared" si="342"/>
        <v>0</v>
      </c>
      <c r="JP59">
        <f t="shared" si="343"/>
        <v>0</v>
      </c>
      <c r="JQ59">
        <f t="shared" si="344"/>
        <v>0</v>
      </c>
      <c r="JR59">
        <f t="shared" si="345"/>
        <v>0</v>
      </c>
      <c r="JS59">
        <f t="shared" si="346"/>
        <v>0</v>
      </c>
      <c r="JT59">
        <f t="shared" si="347"/>
        <v>0</v>
      </c>
      <c r="JU59">
        <f t="shared" si="348"/>
        <v>0</v>
      </c>
      <c r="JV59">
        <f t="shared" si="349"/>
        <v>0</v>
      </c>
      <c r="JW59">
        <f t="shared" si="350"/>
        <v>0</v>
      </c>
      <c r="JX59">
        <f t="shared" si="351"/>
        <v>0</v>
      </c>
      <c r="JY59">
        <f t="shared" si="352"/>
        <v>0</v>
      </c>
      <c r="JZ59">
        <f t="shared" si="353"/>
        <v>0</v>
      </c>
      <c r="KA59">
        <f t="shared" si="354"/>
        <v>0</v>
      </c>
      <c r="KB59">
        <f t="shared" si="355"/>
        <v>0</v>
      </c>
      <c r="KC59">
        <f t="shared" si="356"/>
        <v>0</v>
      </c>
      <c r="KD59">
        <f t="shared" si="357"/>
        <v>0</v>
      </c>
      <c r="KE59">
        <f t="shared" si="358"/>
        <v>0</v>
      </c>
      <c r="KF59">
        <f t="shared" si="359"/>
        <v>0</v>
      </c>
      <c r="KG59">
        <f t="shared" si="360"/>
        <v>0</v>
      </c>
      <c r="KH59">
        <f t="shared" si="361"/>
        <v>0</v>
      </c>
      <c r="KI59">
        <f t="shared" si="362"/>
        <v>0</v>
      </c>
      <c r="KJ59">
        <f t="shared" si="363"/>
        <v>0</v>
      </c>
      <c r="KK59">
        <f t="shared" si="364"/>
        <v>0</v>
      </c>
      <c r="KL59">
        <f t="shared" si="365"/>
        <v>0</v>
      </c>
      <c r="KM59">
        <f t="shared" si="366"/>
        <v>0</v>
      </c>
      <c r="KN59">
        <f t="shared" si="367"/>
        <v>0</v>
      </c>
      <c r="KO59">
        <f t="shared" si="368"/>
        <v>0</v>
      </c>
      <c r="KP59">
        <f t="shared" si="369"/>
        <v>0</v>
      </c>
      <c r="KQ59">
        <f t="shared" si="370"/>
        <v>0</v>
      </c>
      <c r="KR59">
        <f t="shared" si="371"/>
        <v>0</v>
      </c>
      <c r="KS59">
        <f t="shared" si="372"/>
        <v>0</v>
      </c>
      <c r="KT59">
        <f t="shared" si="373"/>
        <v>0</v>
      </c>
      <c r="KU59">
        <f t="shared" si="374"/>
        <v>0</v>
      </c>
      <c r="KV59">
        <f t="shared" si="375"/>
        <v>0</v>
      </c>
      <c r="KW59">
        <f t="shared" si="376"/>
        <v>0</v>
      </c>
      <c r="KX59">
        <f t="shared" si="377"/>
        <v>1</v>
      </c>
      <c r="KY59">
        <f t="shared" si="378"/>
        <v>0</v>
      </c>
      <c r="KZ59">
        <f t="shared" si="379"/>
        <v>0</v>
      </c>
      <c r="LA59">
        <f t="shared" si="380"/>
        <v>0</v>
      </c>
      <c r="LB59">
        <f t="shared" si="381"/>
        <v>0</v>
      </c>
      <c r="LC59">
        <f t="shared" si="382"/>
        <v>0</v>
      </c>
      <c r="LD59">
        <f t="shared" si="383"/>
        <v>0</v>
      </c>
      <c r="LE59">
        <f t="shared" si="384"/>
        <v>0</v>
      </c>
      <c r="LF59">
        <f t="shared" si="385"/>
        <v>0</v>
      </c>
      <c r="LG59">
        <f t="shared" si="386"/>
        <v>0</v>
      </c>
      <c r="LH59">
        <f t="shared" si="387"/>
        <v>1</v>
      </c>
      <c r="LI59">
        <f t="shared" si="388"/>
        <v>0</v>
      </c>
      <c r="LJ59">
        <f t="shared" si="389"/>
        <v>0</v>
      </c>
      <c r="LK59">
        <f t="shared" si="390"/>
        <v>0</v>
      </c>
      <c r="LL59">
        <f t="shared" si="391"/>
        <v>0</v>
      </c>
      <c r="LN59">
        <f t="shared" si="392"/>
        <v>2</v>
      </c>
      <c r="LQ59">
        <f t="shared" ref="LQ59:LR59" si="809">COUNTIFS($NG60:$NL69,NG69)</f>
        <v>1</v>
      </c>
      <c r="LR59">
        <f t="shared" si="809"/>
        <v>2</v>
      </c>
      <c r="LS59">
        <f t="shared" si="466"/>
        <v>1</v>
      </c>
      <c r="LT59">
        <f t="shared" si="467"/>
        <v>2</v>
      </c>
      <c r="LU59">
        <f t="shared" si="692"/>
        <v>4</v>
      </c>
      <c r="LV59">
        <f t="shared" si="394"/>
        <v>3</v>
      </c>
      <c r="LX59" s="5">
        <f t="shared" ref="LX59:MC59" si="810">COUNTIFS($NG59:$NL68,NG69)</f>
        <v>0</v>
      </c>
      <c r="LY59" s="5">
        <f t="shared" si="810"/>
        <v>1</v>
      </c>
      <c r="LZ59" s="5">
        <f t="shared" si="810"/>
        <v>0</v>
      </c>
      <c r="MA59" s="5">
        <f t="shared" si="810"/>
        <v>1</v>
      </c>
      <c r="MB59" s="5">
        <f t="shared" si="810"/>
        <v>3</v>
      </c>
      <c r="MC59" s="5">
        <f t="shared" si="810"/>
        <v>2</v>
      </c>
      <c r="MD59" s="5"/>
      <c r="ME59" s="5">
        <f t="shared" si="395"/>
        <v>0</v>
      </c>
      <c r="MF59" s="5">
        <f t="shared" si="396"/>
        <v>0</v>
      </c>
      <c r="MG59" s="5">
        <f t="shared" si="469"/>
        <v>0</v>
      </c>
      <c r="MH59" s="5">
        <f t="shared" si="470"/>
        <v>0</v>
      </c>
      <c r="MI59" s="5">
        <f t="shared" si="397"/>
        <v>0</v>
      </c>
      <c r="MJ59" s="5">
        <f t="shared" si="398"/>
        <v>0</v>
      </c>
      <c r="MK59" s="5"/>
      <c r="ML59" s="20">
        <f t="shared" si="471"/>
        <v>0</v>
      </c>
      <c r="MN59" s="4">
        <f t="shared" si="499"/>
        <v>0</v>
      </c>
      <c r="MO59" s="4">
        <f t="shared" si="500"/>
        <v>0</v>
      </c>
      <c r="MP59" s="4">
        <f t="shared" si="501"/>
        <v>0</v>
      </c>
      <c r="MQ59" s="4">
        <f t="shared" si="502"/>
        <v>0</v>
      </c>
      <c r="MR59" s="4">
        <f t="shared" si="503"/>
        <v>0</v>
      </c>
      <c r="MS59" s="4">
        <f t="shared" si="504"/>
        <v>0</v>
      </c>
      <c r="MU59">
        <f t="shared" si="683"/>
        <v>1</v>
      </c>
      <c r="MV59">
        <f t="shared" si="684"/>
        <v>0</v>
      </c>
      <c r="MW59">
        <f t="shared" si="672"/>
        <v>1</v>
      </c>
      <c r="MX59">
        <f t="shared" si="685"/>
        <v>0</v>
      </c>
      <c r="MY59">
        <f t="shared" si="686"/>
        <v>0</v>
      </c>
      <c r="MZ59">
        <f t="shared" si="687"/>
        <v>0</v>
      </c>
      <c r="NA59">
        <f t="shared" si="402"/>
        <v>2</v>
      </c>
      <c r="NB59">
        <f t="shared" si="403"/>
        <v>2</v>
      </c>
      <c r="NC59">
        <f t="shared" si="404"/>
        <v>0</v>
      </c>
      <c r="ND59">
        <f t="shared" si="405"/>
        <v>59</v>
      </c>
      <c r="NE59">
        <f>COUNTIFS(RN$2:RN$206,ND59)</f>
        <v>0</v>
      </c>
      <c r="NG59" s="2">
        <v>25</v>
      </c>
      <c r="NH59" s="2">
        <v>32</v>
      </c>
      <c r="NI59" s="2">
        <v>45</v>
      </c>
      <c r="NJ59" s="2">
        <v>51</v>
      </c>
      <c r="NK59" s="2">
        <v>54</v>
      </c>
      <c r="NL59" s="2">
        <v>55</v>
      </c>
      <c r="NM59" s="2"/>
      <c r="NN59" s="1">
        <f t="shared" si="406"/>
        <v>0</v>
      </c>
      <c r="NO59" s="1">
        <f t="shared" si="407"/>
        <v>1</v>
      </c>
      <c r="NP59" s="30">
        <f t="shared" si="408"/>
        <v>1</v>
      </c>
      <c r="NQ59" s="2"/>
      <c r="NR59" s="1">
        <f t="shared" si="409"/>
        <v>7</v>
      </c>
      <c r="NS59" s="1">
        <f t="shared" si="410"/>
        <v>13</v>
      </c>
      <c r="NT59" s="1">
        <f t="shared" si="411"/>
        <v>6</v>
      </c>
      <c r="NU59" s="1">
        <f t="shared" si="412"/>
        <v>3</v>
      </c>
      <c r="NV59" s="1">
        <f t="shared" si="413"/>
        <v>1</v>
      </c>
      <c r="NW59" s="1"/>
      <c r="NX59" s="1">
        <f t="shared" si="414"/>
        <v>5</v>
      </c>
      <c r="NY59" s="1"/>
      <c r="NZ59" s="1">
        <f t="shared" si="415"/>
        <v>3</v>
      </c>
      <c r="OA59" s="1">
        <f t="shared" si="255"/>
        <v>4</v>
      </c>
      <c r="OB59" s="1">
        <f t="shared" si="256"/>
        <v>5</v>
      </c>
      <c r="OC59" s="1">
        <f t="shared" si="257"/>
        <v>6</v>
      </c>
      <c r="OD59" s="1">
        <f t="shared" si="258"/>
        <v>6</v>
      </c>
      <c r="OE59" s="1">
        <f t="shared" si="259"/>
        <v>6</v>
      </c>
      <c r="OF59" s="1"/>
      <c r="OG59" s="1">
        <f t="shared" si="631"/>
        <v>4</v>
      </c>
      <c r="OH59" s="1"/>
      <c r="OI59" s="1">
        <f t="shared" si="474"/>
        <v>4</v>
      </c>
      <c r="OJ59" s="1">
        <f t="shared" si="417"/>
        <v>1</v>
      </c>
      <c r="OK59" s="1">
        <f t="shared" si="418"/>
        <v>0</v>
      </c>
      <c r="OL59" s="1">
        <f t="shared" si="419"/>
        <v>8</v>
      </c>
      <c r="OM59" s="1">
        <f t="shared" si="420"/>
        <v>3</v>
      </c>
      <c r="ON59" s="1">
        <f t="shared" si="421"/>
        <v>0</v>
      </c>
      <c r="OO59" s="1"/>
      <c r="OP59" s="1">
        <f t="shared" si="621"/>
        <v>2</v>
      </c>
      <c r="OQ59" s="1">
        <f t="shared" si="622"/>
        <v>4</v>
      </c>
      <c r="OR59" s="1">
        <f t="shared" si="623"/>
        <v>4</v>
      </c>
      <c r="OS59" s="1">
        <f t="shared" si="624"/>
        <v>4</v>
      </c>
      <c r="OT59" s="1">
        <f t="shared" si="625"/>
        <v>0</v>
      </c>
      <c r="OU59" s="1">
        <f t="shared" si="426"/>
        <v>0</v>
      </c>
      <c r="OV59" s="19">
        <f t="shared" si="673"/>
        <v>5</v>
      </c>
      <c r="OW59" s="1"/>
      <c r="OX59" s="19">
        <f t="shared" si="636"/>
        <v>4</v>
      </c>
      <c r="OY59" s="1">
        <f t="shared" si="637"/>
        <v>4</v>
      </c>
      <c r="OZ59" s="1"/>
      <c r="PA59" s="1">
        <f t="shared" si="674"/>
        <v>4</v>
      </c>
      <c r="PB59" s="1"/>
      <c r="PC59" s="1"/>
      <c r="PD59" s="19">
        <f t="shared" si="675"/>
        <v>4</v>
      </c>
      <c r="PE59" s="1"/>
      <c r="PF59" s="24">
        <f t="shared" si="676"/>
        <v>0</v>
      </c>
      <c r="PH59" s="2"/>
      <c r="PI59" s="1">
        <f t="shared" si="476"/>
        <v>4</v>
      </c>
      <c r="PJ59" s="19">
        <f t="shared" si="265"/>
        <v>1</v>
      </c>
      <c r="PK59" s="1">
        <f t="shared" si="429"/>
        <v>1</v>
      </c>
      <c r="PL59" s="19">
        <f t="shared" si="266"/>
        <v>2</v>
      </c>
      <c r="PM59" s="1">
        <f t="shared" si="477"/>
        <v>0</v>
      </c>
      <c r="PN59" s="19">
        <f t="shared" si="267"/>
        <v>0</v>
      </c>
      <c r="PO59" s="1">
        <f t="shared" si="430"/>
        <v>8</v>
      </c>
      <c r="PP59" s="19">
        <f t="shared" si="268"/>
        <v>1</v>
      </c>
      <c r="PQ59" s="1">
        <f t="shared" si="431"/>
        <v>3</v>
      </c>
      <c r="PR59" s="19">
        <f t="shared" si="269"/>
        <v>1</v>
      </c>
      <c r="PS59" s="1">
        <f t="shared" si="432"/>
        <v>0</v>
      </c>
      <c r="PT59" s="19">
        <f t="shared" si="270"/>
        <v>0</v>
      </c>
      <c r="PV59" s="1">
        <f t="shared" si="271"/>
        <v>100</v>
      </c>
      <c r="PW59" s="1">
        <f t="shared" si="272"/>
        <v>100</v>
      </c>
      <c r="PX59" s="1">
        <f t="shared" si="273"/>
        <v>100</v>
      </c>
      <c r="PY59" s="1">
        <f t="shared" si="274"/>
        <v>4</v>
      </c>
      <c r="PZ59" s="1">
        <f t="shared" si="275"/>
        <v>100</v>
      </c>
      <c r="QA59" s="1">
        <f t="shared" si="276"/>
        <v>100</v>
      </c>
      <c r="QB59" s="1"/>
      <c r="QC59" s="1">
        <f t="shared" si="277"/>
        <v>100</v>
      </c>
      <c r="QD59" s="1">
        <f t="shared" si="278"/>
        <v>100</v>
      </c>
      <c r="QE59" s="1">
        <f t="shared" si="279"/>
        <v>1</v>
      </c>
      <c r="QF59" s="1">
        <f t="shared" si="280"/>
        <v>7</v>
      </c>
      <c r="QG59" s="1">
        <f t="shared" si="281"/>
        <v>100</v>
      </c>
      <c r="QH59" s="1">
        <f t="shared" si="282"/>
        <v>100</v>
      </c>
      <c r="QI59" s="1"/>
      <c r="QJ59" s="1">
        <f t="shared" si="283"/>
        <v>100</v>
      </c>
      <c r="QK59" s="1">
        <f t="shared" si="284"/>
        <v>100</v>
      </c>
      <c r="QL59" s="1">
        <f t="shared" si="285"/>
        <v>100</v>
      </c>
      <c r="QM59" s="1">
        <f t="shared" si="286"/>
        <v>100</v>
      </c>
      <c r="QN59" s="1">
        <f t="shared" si="287"/>
        <v>100</v>
      </c>
      <c r="QO59" s="1">
        <f t="shared" si="288"/>
        <v>100</v>
      </c>
      <c r="QP59" s="1"/>
      <c r="QQ59" s="1">
        <f t="shared" si="289"/>
        <v>100</v>
      </c>
      <c r="QR59" s="1">
        <f t="shared" si="290"/>
        <v>100</v>
      </c>
      <c r="QS59" s="1">
        <f t="shared" si="291"/>
        <v>100</v>
      </c>
      <c r="QT59" s="1">
        <f t="shared" si="292"/>
        <v>100</v>
      </c>
      <c r="QU59" s="1">
        <f t="shared" si="293"/>
        <v>100</v>
      </c>
      <c r="QV59" s="1">
        <f t="shared" si="294"/>
        <v>8</v>
      </c>
      <c r="QW59" s="1"/>
      <c r="QX59" s="1">
        <f t="shared" si="295"/>
        <v>100</v>
      </c>
      <c r="QY59" s="1">
        <f t="shared" si="296"/>
        <v>100</v>
      </c>
      <c r="QZ59" s="1">
        <f t="shared" si="297"/>
        <v>100</v>
      </c>
      <c r="RA59" s="1">
        <f t="shared" si="298"/>
        <v>3</v>
      </c>
      <c r="RB59" s="1">
        <f t="shared" si="299"/>
        <v>100</v>
      </c>
      <c r="RC59" s="1">
        <f t="shared" si="300"/>
        <v>100</v>
      </c>
      <c r="RD59" s="1"/>
      <c r="RE59" s="1">
        <f t="shared" si="301"/>
        <v>100</v>
      </c>
      <c r="RF59" s="1">
        <f t="shared" si="302"/>
        <v>100</v>
      </c>
      <c r="RG59" s="1">
        <f t="shared" si="303"/>
        <v>100</v>
      </c>
      <c r="RH59" s="1">
        <f t="shared" si="304"/>
        <v>100</v>
      </c>
      <c r="RI59" s="1">
        <f t="shared" si="305"/>
        <v>100</v>
      </c>
      <c r="RJ59" s="1">
        <f t="shared" si="306"/>
        <v>100</v>
      </c>
      <c r="RK59" s="2"/>
      <c r="RL59">
        <f>SUM(IF(FREQUENCY(NG60:NL68,NG60:NL68)&gt;0,1))</f>
        <v>34</v>
      </c>
      <c r="RM59">
        <f t="shared" si="677"/>
        <v>26</v>
      </c>
      <c r="RN59">
        <f t="shared" si="659"/>
        <v>23</v>
      </c>
      <c r="RO59" t="str">
        <f t="shared" ref="RO59:TU59" si="811">IF(COUNTIFS($NG59:$NL68,RO$1),"x",RO$1)</f>
        <v>x</v>
      </c>
      <c r="RP59">
        <f t="shared" si="811"/>
        <v>2</v>
      </c>
      <c r="RQ59">
        <f t="shared" si="811"/>
        <v>3</v>
      </c>
      <c r="RR59">
        <f t="shared" si="811"/>
        <v>4</v>
      </c>
      <c r="RS59" t="str">
        <f t="shared" si="811"/>
        <v>x</v>
      </c>
      <c r="RT59">
        <f t="shared" si="811"/>
        <v>6</v>
      </c>
      <c r="RU59" t="str">
        <f t="shared" si="811"/>
        <v>x</v>
      </c>
      <c r="RV59" t="str">
        <f t="shared" si="811"/>
        <v>x</v>
      </c>
      <c r="RW59">
        <f t="shared" si="811"/>
        <v>9</v>
      </c>
      <c r="RX59">
        <f t="shared" si="811"/>
        <v>10</v>
      </c>
      <c r="RY59">
        <f t="shared" si="811"/>
        <v>11</v>
      </c>
      <c r="RZ59" t="str">
        <f t="shared" si="811"/>
        <v>x</v>
      </c>
      <c r="SA59">
        <f t="shared" si="811"/>
        <v>13</v>
      </c>
      <c r="SB59">
        <f t="shared" si="811"/>
        <v>14</v>
      </c>
      <c r="SC59" t="str">
        <f t="shared" si="811"/>
        <v>x</v>
      </c>
      <c r="SD59" t="str">
        <f t="shared" si="811"/>
        <v>x</v>
      </c>
      <c r="SE59" t="str">
        <f t="shared" si="811"/>
        <v>x</v>
      </c>
      <c r="SF59">
        <f t="shared" si="811"/>
        <v>18</v>
      </c>
      <c r="SG59" t="str">
        <f t="shared" si="811"/>
        <v>x</v>
      </c>
      <c r="SH59" t="str">
        <f t="shared" si="811"/>
        <v>x</v>
      </c>
      <c r="SI59" t="str">
        <f t="shared" si="811"/>
        <v>x</v>
      </c>
      <c r="SJ59" t="str">
        <f t="shared" si="811"/>
        <v>x</v>
      </c>
      <c r="SK59">
        <f t="shared" si="811"/>
        <v>23</v>
      </c>
      <c r="SL59">
        <f t="shared" si="811"/>
        <v>24</v>
      </c>
      <c r="SM59" t="str">
        <f t="shared" si="811"/>
        <v>x</v>
      </c>
      <c r="SN59" t="str">
        <f t="shared" si="811"/>
        <v>x</v>
      </c>
      <c r="SO59" t="str">
        <f t="shared" si="811"/>
        <v>x</v>
      </c>
      <c r="SP59">
        <f t="shared" si="811"/>
        <v>28</v>
      </c>
      <c r="SQ59">
        <f t="shared" si="811"/>
        <v>29</v>
      </c>
      <c r="SR59" t="str">
        <f t="shared" si="811"/>
        <v>x</v>
      </c>
      <c r="SS59" t="str">
        <f t="shared" si="811"/>
        <v>x</v>
      </c>
      <c r="ST59" t="str">
        <f t="shared" si="811"/>
        <v>x</v>
      </c>
      <c r="SU59" t="str">
        <f t="shared" si="811"/>
        <v>x</v>
      </c>
      <c r="SV59">
        <f t="shared" si="811"/>
        <v>34</v>
      </c>
      <c r="SW59">
        <f t="shared" si="811"/>
        <v>35</v>
      </c>
      <c r="SX59">
        <f t="shared" si="811"/>
        <v>36</v>
      </c>
      <c r="SY59">
        <f t="shared" si="811"/>
        <v>37</v>
      </c>
      <c r="SZ59" t="str">
        <f t="shared" si="811"/>
        <v>x</v>
      </c>
      <c r="TA59" t="str">
        <f t="shared" si="811"/>
        <v>x</v>
      </c>
      <c r="TB59" t="str">
        <f t="shared" si="811"/>
        <v>x</v>
      </c>
      <c r="TC59" t="str">
        <f t="shared" si="811"/>
        <v>x</v>
      </c>
      <c r="TD59" t="str">
        <f t="shared" si="811"/>
        <v>x</v>
      </c>
      <c r="TE59" t="str">
        <f t="shared" si="811"/>
        <v>x</v>
      </c>
      <c r="TF59">
        <f t="shared" si="811"/>
        <v>44</v>
      </c>
      <c r="TG59" t="str">
        <f t="shared" si="811"/>
        <v>x</v>
      </c>
      <c r="TH59" t="str">
        <f t="shared" si="811"/>
        <v>x</v>
      </c>
      <c r="TI59">
        <f t="shared" si="811"/>
        <v>47</v>
      </c>
      <c r="TJ59" t="str">
        <f t="shared" si="811"/>
        <v>x</v>
      </c>
      <c r="TK59">
        <f t="shared" si="811"/>
        <v>49</v>
      </c>
      <c r="TL59" t="str">
        <f t="shared" si="811"/>
        <v>x</v>
      </c>
      <c r="TM59" t="str">
        <f t="shared" si="811"/>
        <v>x</v>
      </c>
      <c r="TN59" t="str">
        <f t="shared" si="811"/>
        <v>x</v>
      </c>
      <c r="TO59" t="str">
        <f t="shared" si="811"/>
        <v>x</v>
      </c>
      <c r="TP59" t="str">
        <f t="shared" si="811"/>
        <v>x</v>
      </c>
      <c r="TQ59" t="str">
        <f t="shared" si="811"/>
        <v>x</v>
      </c>
      <c r="TR59" t="str">
        <f t="shared" si="811"/>
        <v>x</v>
      </c>
      <c r="TS59">
        <f t="shared" si="811"/>
        <v>57</v>
      </c>
      <c r="TT59" t="str">
        <f t="shared" si="811"/>
        <v>x</v>
      </c>
      <c r="TU59">
        <f t="shared" si="811"/>
        <v>59</v>
      </c>
      <c r="TV59">
        <f t="shared" si="436"/>
        <v>26</v>
      </c>
      <c r="TW59" t="str">
        <f t="shared" ref="TW59:WC59" si="812">IF(COUNTIFS($NG59:$NL67,TW$1),"x",TW$1)</f>
        <v>x</v>
      </c>
      <c r="TX59">
        <f t="shared" si="812"/>
        <v>2</v>
      </c>
      <c r="TY59">
        <f t="shared" si="812"/>
        <v>3</v>
      </c>
      <c r="TZ59">
        <f t="shared" si="812"/>
        <v>4</v>
      </c>
      <c r="UA59" t="str">
        <f t="shared" si="812"/>
        <v>x</v>
      </c>
      <c r="UB59">
        <f t="shared" si="812"/>
        <v>6</v>
      </c>
      <c r="UC59" t="str">
        <f t="shared" si="812"/>
        <v>x</v>
      </c>
      <c r="UD59" t="str">
        <f t="shared" si="812"/>
        <v>x</v>
      </c>
      <c r="UE59">
        <f t="shared" si="812"/>
        <v>9</v>
      </c>
      <c r="UF59">
        <f t="shared" si="812"/>
        <v>10</v>
      </c>
      <c r="UG59">
        <f t="shared" si="812"/>
        <v>11</v>
      </c>
      <c r="UH59" t="str">
        <f t="shared" si="812"/>
        <v>x</v>
      </c>
      <c r="UI59">
        <f t="shared" si="812"/>
        <v>13</v>
      </c>
      <c r="UJ59">
        <f t="shared" si="812"/>
        <v>14</v>
      </c>
      <c r="UK59" t="str">
        <f t="shared" si="812"/>
        <v>x</v>
      </c>
      <c r="UL59" t="str">
        <f t="shared" si="812"/>
        <v>x</v>
      </c>
      <c r="UM59" t="str">
        <f t="shared" si="812"/>
        <v>x</v>
      </c>
      <c r="UN59">
        <f t="shared" si="812"/>
        <v>18</v>
      </c>
      <c r="UO59" t="str">
        <f t="shared" si="812"/>
        <v>x</v>
      </c>
      <c r="UP59">
        <f t="shared" si="812"/>
        <v>20</v>
      </c>
      <c r="UQ59" t="str">
        <f t="shared" si="812"/>
        <v>x</v>
      </c>
      <c r="UR59" t="str">
        <f t="shared" si="812"/>
        <v>x</v>
      </c>
      <c r="US59">
        <f t="shared" si="812"/>
        <v>23</v>
      </c>
      <c r="UT59">
        <f t="shared" si="812"/>
        <v>24</v>
      </c>
      <c r="UU59" t="str">
        <f t="shared" si="812"/>
        <v>x</v>
      </c>
      <c r="UV59">
        <f t="shared" si="812"/>
        <v>26</v>
      </c>
      <c r="UW59" t="str">
        <f t="shared" si="812"/>
        <v>x</v>
      </c>
      <c r="UX59">
        <f t="shared" si="812"/>
        <v>28</v>
      </c>
      <c r="UY59">
        <f t="shared" si="812"/>
        <v>29</v>
      </c>
      <c r="UZ59" t="str">
        <f t="shared" si="812"/>
        <v>x</v>
      </c>
      <c r="VA59" t="str">
        <f t="shared" si="812"/>
        <v>x</v>
      </c>
      <c r="VB59" t="str">
        <f t="shared" si="812"/>
        <v>x</v>
      </c>
      <c r="VC59" t="str">
        <f t="shared" si="812"/>
        <v>x</v>
      </c>
      <c r="VD59">
        <f t="shared" si="812"/>
        <v>34</v>
      </c>
      <c r="VE59">
        <f t="shared" si="812"/>
        <v>35</v>
      </c>
      <c r="VF59">
        <f t="shared" si="812"/>
        <v>36</v>
      </c>
      <c r="VG59">
        <f t="shared" si="812"/>
        <v>37</v>
      </c>
      <c r="VH59" t="str">
        <f t="shared" si="812"/>
        <v>x</v>
      </c>
      <c r="VI59" t="str">
        <f t="shared" si="812"/>
        <v>x</v>
      </c>
      <c r="VJ59">
        <f t="shared" si="812"/>
        <v>40</v>
      </c>
      <c r="VK59" t="str">
        <f t="shared" si="812"/>
        <v>x</v>
      </c>
      <c r="VL59" t="str">
        <f t="shared" si="812"/>
        <v>x</v>
      </c>
      <c r="VM59" t="str">
        <f t="shared" si="812"/>
        <v>x</v>
      </c>
      <c r="VN59">
        <f t="shared" si="812"/>
        <v>44</v>
      </c>
      <c r="VO59" t="str">
        <f t="shared" si="812"/>
        <v>x</v>
      </c>
      <c r="VP59" t="str">
        <f t="shared" si="812"/>
        <v>x</v>
      </c>
      <c r="VQ59">
        <f t="shared" si="812"/>
        <v>47</v>
      </c>
      <c r="VR59" t="str">
        <f t="shared" si="812"/>
        <v>x</v>
      </c>
      <c r="VS59">
        <f t="shared" si="812"/>
        <v>49</v>
      </c>
      <c r="VT59" t="str">
        <f t="shared" si="812"/>
        <v>x</v>
      </c>
      <c r="VU59" t="str">
        <f t="shared" si="812"/>
        <v>x</v>
      </c>
      <c r="VV59" t="str">
        <f t="shared" si="812"/>
        <v>x</v>
      </c>
      <c r="VW59" t="str">
        <f t="shared" si="812"/>
        <v>x</v>
      </c>
      <c r="VX59" t="str">
        <f t="shared" si="812"/>
        <v>x</v>
      </c>
      <c r="VY59" t="str">
        <f t="shared" si="812"/>
        <v>x</v>
      </c>
      <c r="VZ59" t="str">
        <f t="shared" si="812"/>
        <v>x</v>
      </c>
      <c r="WA59">
        <f t="shared" si="812"/>
        <v>57</v>
      </c>
      <c r="WB59" t="str">
        <f t="shared" si="812"/>
        <v>x</v>
      </c>
      <c r="WC59">
        <f t="shared" si="812"/>
        <v>59</v>
      </c>
      <c r="WE59">
        <f>COUNTIFS(NG59:NL59,"&lt;10")</f>
        <v>0</v>
      </c>
      <c r="WF59">
        <f t="shared" si="438"/>
        <v>0</v>
      </c>
      <c r="WG59">
        <f t="shared" si="309"/>
        <v>1</v>
      </c>
      <c r="WH59">
        <f t="shared" si="310"/>
        <v>1</v>
      </c>
      <c r="WI59">
        <f t="shared" si="311"/>
        <v>1</v>
      </c>
      <c r="WJ59">
        <f t="shared" si="312"/>
        <v>3</v>
      </c>
      <c r="WL59" s="1">
        <f t="shared" si="439"/>
        <v>4</v>
      </c>
      <c r="WM59" s="1">
        <f t="shared" si="440"/>
        <v>1</v>
      </c>
      <c r="WN59" s="1">
        <f t="shared" si="441"/>
        <v>0</v>
      </c>
      <c r="WO59" s="1">
        <f t="shared" si="442"/>
        <v>8</v>
      </c>
      <c r="WP59" s="1">
        <f t="shared" si="443"/>
        <v>3</v>
      </c>
      <c r="WQ59" s="1">
        <f t="shared" si="444"/>
        <v>0</v>
      </c>
      <c r="WS59">
        <f t="shared" si="445"/>
        <v>4</v>
      </c>
      <c r="WT59">
        <f t="shared" si="446"/>
        <v>1</v>
      </c>
      <c r="WU59">
        <f t="shared" si="447"/>
        <v>100</v>
      </c>
      <c r="WV59">
        <f t="shared" si="448"/>
        <v>8</v>
      </c>
      <c r="WW59">
        <f t="shared" si="449"/>
        <v>3</v>
      </c>
      <c r="WX59">
        <f t="shared" si="450"/>
        <v>100</v>
      </c>
      <c r="WZ59" s="4">
        <f t="shared" si="451"/>
        <v>1</v>
      </c>
      <c r="XB59" s="3">
        <f t="shared" si="452"/>
        <v>8</v>
      </c>
      <c r="XD59" s="3">
        <f t="shared" si="453"/>
        <v>3</v>
      </c>
      <c r="XE59" s="4">
        <f t="shared" si="454"/>
        <v>4</v>
      </c>
      <c r="XG59" s="4">
        <f t="shared" si="455"/>
        <v>0.75</v>
      </c>
      <c r="XI59" s="4">
        <v>0.5</v>
      </c>
      <c r="XK59">
        <f t="shared" si="456"/>
        <v>2</v>
      </c>
      <c r="XM59">
        <f t="shared" si="782"/>
        <v>0</v>
      </c>
      <c r="XN59">
        <f t="shared" si="457"/>
        <v>0</v>
      </c>
      <c r="XO59" s="1">
        <f t="shared" si="458"/>
        <v>1</v>
      </c>
      <c r="XP59">
        <f t="shared" si="459"/>
        <v>0</v>
      </c>
      <c r="XR59">
        <f t="shared" si="460"/>
        <v>0</v>
      </c>
    </row>
    <row r="60" spans="4:642">
      <c r="D60" s="4">
        <f t="shared" si="118"/>
        <v>0</v>
      </c>
      <c r="E60" s="4">
        <f t="shared" si="119"/>
        <v>0</v>
      </c>
      <c r="F60" s="4">
        <f t="shared" si="120"/>
        <v>0</v>
      </c>
      <c r="G60" s="4">
        <f t="shared" si="121"/>
        <v>0</v>
      </c>
      <c r="H60" s="4">
        <f t="shared" si="122"/>
        <v>0</v>
      </c>
      <c r="I60" s="4">
        <f t="shared" si="123"/>
        <v>0</v>
      </c>
      <c r="J60" s="4">
        <f t="shared" si="124"/>
        <v>0</v>
      </c>
      <c r="K60" s="4">
        <f t="shared" si="125"/>
        <v>0</v>
      </c>
      <c r="L60" s="4">
        <f t="shared" si="126"/>
        <v>0</v>
      </c>
      <c r="M60" s="4">
        <f t="shared" si="314"/>
        <v>0</v>
      </c>
      <c r="N60" s="4">
        <f t="shared" si="127"/>
        <v>0</v>
      </c>
      <c r="O60" s="4">
        <f t="shared" si="128"/>
        <v>0</v>
      </c>
      <c r="P60" s="4">
        <f t="shared" si="129"/>
        <v>0</v>
      </c>
      <c r="Q60" s="4">
        <f t="shared" si="130"/>
        <v>0</v>
      </c>
      <c r="R60" s="4">
        <f t="shared" si="131"/>
        <v>15</v>
      </c>
      <c r="S60" s="4">
        <f t="shared" si="132"/>
        <v>0</v>
      </c>
      <c r="T60" s="4">
        <f t="shared" si="133"/>
        <v>0</v>
      </c>
      <c r="U60" s="4">
        <f t="shared" si="134"/>
        <v>0</v>
      </c>
      <c r="V60" s="4">
        <f t="shared" si="135"/>
        <v>0</v>
      </c>
      <c r="W60" s="4">
        <f t="shared" si="136"/>
        <v>0</v>
      </c>
      <c r="X60" s="4">
        <f t="shared" si="137"/>
        <v>0</v>
      </c>
      <c r="Y60" s="4">
        <f t="shared" si="138"/>
        <v>0</v>
      </c>
      <c r="Z60" s="4">
        <f t="shared" si="139"/>
        <v>0</v>
      </c>
      <c r="AA60" s="4">
        <f t="shared" si="140"/>
        <v>0</v>
      </c>
      <c r="AB60" s="4">
        <f t="shared" si="141"/>
        <v>0</v>
      </c>
      <c r="AC60" s="4">
        <f t="shared" si="142"/>
        <v>0</v>
      </c>
      <c r="AD60" s="4">
        <f t="shared" si="143"/>
        <v>0</v>
      </c>
      <c r="AE60" s="4">
        <f t="shared" si="144"/>
        <v>0</v>
      </c>
      <c r="AF60" s="4">
        <f t="shared" si="145"/>
        <v>0</v>
      </c>
      <c r="AG60" s="4">
        <f t="shared" si="146"/>
        <v>0</v>
      </c>
      <c r="AH60" s="4">
        <f t="shared" si="147"/>
        <v>20</v>
      </c>
      <c r="AI60" s="4">
        <f t="shared" si="148"/>
        <v>9</v>
      </c>
      <c r="AJ60" s="4">
        <f t="shared" si="149"/>
        <v>0</v>
      </c>
      <c r="AK60" s="4">
        <f t="shared" si="150"/>
        <v>0</v>
      </c>
      <c r="AL60" s="4">
        <f t="shared" si="151"/>
        <v>0</v>
      </c>
      <c r="AM60" s="4">
        <f t="shared" si="152"/>
        <v>0</v>
      </c>
      <c r="AN60" s="4">
        <f t="shared" si="153"/>
        <v>0</v>
      </c>
      <c r="AO60" s="4">
        <f t="shared" si="154"/>
        <v>0</v>
      </c>
      <c r="AP60" s="4">
        <f t="shared" si="155"/>
        <v>0</v>
      </c>
      <c r="AQ60" s="4">
        <f t="shared" si="156"/>
        <v>0</v>
      </c>
      <c r="AR60" s="4">
        <f t="shared" si="157"/>
        <v>0</v>
      </c>
      <c r="AS60" s="4">
        <f t="shared" si="158"/>
        <v>0</v>
      </c>
      <c r="AT60" s="4">
        <f t="shared" si="159"/>
        <v>0</v>
      </c>
      <c r="AU60" s="4">
        <f t="shared" si="160"/>
        <v>0</v>
      </c>
      <c r="AV60" s="4">
        <f t="shared" si="161"/>
        <v>0</v>
      </c>
      <c r="AW60" s="4">
        <f t="shared" si="162"/>
        <v>16</v>
      </c>
      <c r="AX60" s="4">
        <f t="shared" si="163"/>
        <v>0</v>
      </c>
      <c r="AY60" s="4">
        <f t="shared" si="164"/>
        <v>13</v>
      </c>
      <c r="AZ60" s="4">
        <f t="shared" si="165"/>
        <v>0</v>
      </c>
      <c r="BA60" s="4">
        <f t="shared" si="166"/>
        <v>0</v>
      </c>
      <c r="BB60" s="4">
        <f t="shared" si="167"/>
        <v>0</v>
      </c>
      <c r="BC60" s="4">
        <f t="shared" si="168"/>
        <v>0</v>
      </c>
      <c r="BD60" s="4">
        <f t="shared" si="169"/>
        <v>13</v>
      </c>
      <c r="BE60" s="4">
        <f t="shared" si="170"/>
        <v>0</v>
      </c>
      <c r="BF60" s="4">
        <f t="shared" si="171"/>
        <v>0</v>
      </c>
      <c r="BG60" s="4">
        <f t="shared" si="172"/>
        <v>0</v>
      </c>
      <c r="BH60" s="4">
        <f t="shared" si="173"/>
        <v>0</v>
      </c>
      <c r="BI60" s="4">
        <f t="shared" si="174"/>
        <v>0</v>
      </c>
      <c r="BJ60" s="4">
        <f t="shared" si="175"/>
        <v>0</v>
      </c>
      <c r="BK60" s="4">
        <f t="shared" si="315"/>
        <v>14.333333333333334</v>
      </c>
      <c r="BL60" s="4">
        <f t="shared" si="316"/>
        <v>14.949152542372879</v>
      </c>
      <c r="BM60" s="4">
        <f t="shared" si="317"/>
        <v>20.92881355932203</v>
      </c>
      <c r="BN60" s="4">
        <f t="shared" si="318"/>
        <v>8.9694915254237273</v>
      </c>
      <c r="BO60" s="4">
        <f t="shared" si="319"/>
        <v>14.949152542372881</v>
      </c>
      <c r="BP60" s="4">
        <f t="shared" si="320"/>
        <v>882</v>
      </c>
      <c r="BQ60" s="4">
        <f>COUNTIFS($NG60:$NL$206,EF$1)</f>
        <v>12</v>
      </c>
      <c r="BR60" s="4">
        <f>COUNTIFS($NG60:$NL$206,EG$1)</f>
        <v>19</v>
      </c>
      <c r="BS60" s="4">
        <f>COUNTIFS($NG60:$NL$206,EH$1)</f>
        <v>15</v>
      </c>
      <c r="BT60" s="4">
        <f>COUNTIFS($NG60:$NL$206,EI$1)</f>
        <v>17</v>
      </c>
      <c r="BU60" s="4">
        <f>COUNTIFS($NG60:$NL$206,EJ$1)</f>
        <v>19</v>
      </c>
      <c r="BV60" s="4">
        <f>COUNTIFS($NG60:$NL$206,EK$1)</f>
        <v>14</v>
      </c>
      <c r="BW60" s="4">
        <f>COUNTIFS($NG60:$NL$206,EL$1)</f>
        <v>12</v>
      </c>
      <c r="BX60" s="4">
        <f>COUNTIFS($NG60:$NL$206,EM$1)</f>
        <v>13</v>
      </c>
      <c r="BY60" s="4">
        <f>COUNTIFS($NG60:$NL$206,EN$1)</f>
        <v>21</v>
      </c>
      <c r="BZ60" s="4">
        <f>COUNTIFS($NG60:$NL$206,EO$1)</f>
        <v>22</v>
      </c>
      <c r="CA60" s="4">
        <f>COUNTIFS($NG60:$NL$206,EP$1)</f>
        <v>19</v>
      </c>
      <c r="CB60" s="4">
        <f>COUNTIFS($NG60:$NL$206,EQ$1)</f>
        <v>20</v>
      </c>
      <c r="CC60" s="4">
        <f>COUNTIFS($NG60:$NL$206,ER$1)</f>
        <v>10</v>
      </c>
      <c r="CD60" s="4">
        <f>COUNTIFS($NG60:$NL$206,ES$1)</f>
        <v>13</v>
      </c>
      <c r="CE60" s="4">
        <f>COUNTIFS($NG60:$NL$206,ET$1)</f>
        <v>15</v>
      </c>
      <c r="CF60" s="4">
        <f>COUNTIFS($NG60:$NL$206,EU$1)</f>
        <v>13</v>
      </c>
      <c r="CG60" s="4">
        <f>COUNTIFS($NG60:$NL$206,EV$1)</f>
        <v>22</v>
      </c>
      <c r="CH60" s="4">
        <f>COUNTIFS($NG60:$NL$206,EW$1)</f>
        <v>11</v>
      </c>
      <c r="CI60" s="4">
        <f>COUNTIFS($NG60:$NL$206,EX$1)</f>
        <v>18</v>
      </c>
      <c r="CJ60" s="4">
        <f>COUNTIFS($NG60:$NL$206,EY$1)</f>
        <v>13</v>
      </c>
      <c r="CK60" s="4">
        <f>COUNTIFS($NG60:$NL$206,EZ$1)</f>
        <v>15</v>
      </c>
      <c r="CL60" s="4">
        <f>COUNTIFS($NG60:$NL$206,FA$1)</f>
        <v>17</v>
      </c>
      <c r="CM60" s="4">
        <f>COUNTIFS($NG60:$NL$206,FB$1)</f>
        <v>11</v>
      </c>
      <c r="CN60" s="4">
        <f>COUNTIFS($NG60:$NL$206,FC$1)</f>
        <v>8</v>
      </c>
      <c r="CO60" s="4">
        <f>COUNTIFS($NG60:$NL$206,FD$1)</f>
        <v>18</v>
      </c>
      <c r="CP60" s="4">
        <f>COUNTIFS($NG60:$NL$206,FE$1)</f>
        <v>13</v>
      </c>
      <c r="CQ60" s="4">
        <f>COUNTIFS($NG60:$NL$206,FF$1)</f>
        <v>21</v>
      </c>
      <c r="CR60" s="4">
        <f>COUNTIFS($NG60:$NL$206,FG$1)</f>
        <v>17</v>
      </c>
      <c r="CS60" s="4">
        <f>COUNTIFS($NG60:$NL$206,FH$1)</f>
        <v>17</v>
      </c>
      <c r="CT60" s="4">
        <f>COUNTIFS($NG60:$NL$206,FI$1)</f>
        <v>19</v>
      </c>
      <c r="CU60" s="4">
        <f>COUNTIFS($NG60:$NL$206,FJ$1)</f>
        <v>20</v>
      </c>
      <c r="CV60" s="4">
        <f>COUNTIFS($NG60:$NL$206,FK$1)</f>
        <v>9</v>
      </c>
      <c r="CW60" s="4">
        <f>COUNTIFS($NG60:$NL$206,FL$1)</f>
        <v>12</v>
      </c>
      <c r="CX60" s="4">
        <f>COUNTIFS($NG60:$NL$206,FM$1)</f>
        <v>15</v>
      </c>
      <c r="CY60" s="4">
        <f>COUNTIFS($NG60:$NL$206,FN$1)</f>
        <v>16</v>
      </c>
      <c r="CZ60" s="4">
        <f>COUNTIFS($NG60:$NL$206,FO$1)</f>
        <v>9</v>
      </c>
      <c r="DA60" s="4">
        <f>COUNTIFS($NG60:$NL$206,FP$1)</f>
        <v>12</v>
      </c>
      <c r="DB60" s="4">
        <f>COUNTIFS($NG60:$NL$206,FQ$1)</f>
        <v>13</v>
      </c>
      <c r="DC60" s="4">
        <f>COUNTIFS($NG60:$NL$206,FR$1)</f>
        <v>13</v>
      </c>
      <c r="DD60" s="4">
        <f>COUNTIFS($NG60:$NL$206,FS$1)</f>
        <v>11</v>
      </c>
      <c r="DE60" s="4">
        <f>COUNTIFS($NG60:$NL$206,FT$1)</f>
        <v>16</v>
      </c>
      <c r="DF60" s="4">
        <f>COUNTIFS($NG60:$NL$206,FU$1)</f>
        <v>14</v>
      </c>
      <c r="DG60" s="4">
        <f>COUNTIFS($NG60:$NL$206,FV$1)</f>
        <v>16</v>
      </c>
      <c r="DH60" s="4">
        <f>COUNTIFS($NG60:$NL$206,FW$1)</f>
        <v>18</v>
      </c>
      <c r="DI60" s="4">
        <f>COUNTIFS($NG60:$NL$206,FX$1)</f>
        <v>13</v>
      </c>
      <c r="DJ60" s="4">
        <f>COUNTIFS($NG60:$NL$206,FY$1)</f>
        <v>16</v>
      </c>
      <c r="DK60" s="4">
        <f>COUNTIFS($NG60:$NL$206,FZ$1)</f>
        <v>6</v>
      </c>
      <c r="DL60" s="4">
        <f>COUNTIFS($NG60:$NL$206,GA$1)</f>
        <v>13</v>
      </c>
      <c r="DM60" s="4">
        <f>COUNTIFS($NG60:$NL$206,GB$1)</f>
        <v>10</v>
      </c>
      <c r="DN60" s="4">
        <f>COUNTIFS($NG60:$NL$206,GC$1)</f>
        <v>20</v>
      </c>
      <c r="DO60" s="4">
        <f>COUNTIFS($NG60:$NL$206,GD$1)</f>
        <v>8</v>
      </c>
      <c r="DP60" s="4">
        <f>COUNTIFS($NG60:$NL$206,GE$1)</f>
        <v>18</v>
      </c>
      <c r="DQ60" s="4">
        <f>COUNTIFS($NG60:$NL$206,GF$1)</f>
        <v>13</v>
      </c>
      <c r="DR60" s="4">
        <f>COUNTIFS($NG60:$NL$206,GG$1)</f>
        <v>10</v>
      </c>
      <c r="DS60" s="4">
        <f>COUNTIFS($NG60:$NL$206,GH$1)</f>
        <v>19</v>
      </c>
      <c r="DT60" s="4">
        <f>COUNTIFS($NG60:$NL$206,GI$1)</f>
        <v>12</v>
      </c>
      <c r="DU60" s="4">
        <f>COUNTIFS($NG60:$NL$206,GJ$1)</f>
        <v>17</v>
      </c>
      <c r="DV60" s="4">
        <f>COUNTIFS($NG60:$NL$206,GK$1)</f>
        <v>18</v>
      </c>
      <c r="DW60" s="4">
        <f>COUNTIFS($NG60:$NL$206,GL$1)</f>
        <v>21</v>
      </c>
      <c r="DZ60" s="4">
        <f t="shared" si="550"/>
        <v>36</v>
      </c>
      <c r="EA60" s="4">
        <f t="shared" si="551"/>
        <v>20</v>
      </c>
      <c r="EB60" s="4">
        <f t="shared" si="552"/>
        <v>10</v>
      </c>
      <c r="EC60" s="4">
        <f t="shared" si="553"/>
        <v>4</v>
      </c>
      <c r="ED60" s="4">
        <f t="shared" si="554"/>
        <v>2</v>
      </c>
      <c r="EF60" s="4">
        <f t="shared" ref="EF60:GL60" si="813">COUNTIFS($NG60:$NL69,EF$1)</f>
        <v>2</v>
      </c>
      <c r="EG60" s="4">
        <f t="shared" si="813"/>
        <v>1</v>
      </c>
      <c r="EH60" s="4">
        <f t="shared" si="813"/>
        <v>0</v>
      </c>
      <c r="EI60" s="4">
        <f t="shared" si="813"/>
        <v>0</v>
      </c>
      <c r="EJ60" s="4">
        <f t="shared" si="813"/>
        <v>1</v>
      </c>
      <c r="EK60" s="4">
        <f t="shared" si="813"/>
        <v>0</v>
      </c>
      <c r="EL60" s="4">
        <f t="shared" si="813"/>
        <v>2</v>
      </c>
      <c r="EM60" s="4">
        <f t="shared" si="813"/>
        <v>2</v>
      </c>
      <c r="EN60" s="4">
        <f t="shared" si="813"/>
        <v>0</v>
      </c>
      <c r="EO60" s="4">
        <f t="shared" si="813"/>
        <v>0</v>
      </c>
      <c r="EP60" s="4">
        <f t="shared" si="813"/>
        <v>0</v>
      </c>
      <c r="EQ60" s="4">
        <f t="shared" si="813"/>
        <v>2</v>
      </c>
      <c r="ER60" s="4">
        <f t="shared" si="813"/>
        <v>0</v>
      </c>
      <c r="ES60" s="4">
        <f t="shared" si="813"/>
        <v>0</v>
      </c>
      <c r="ET60" s="4">
        <f t="shared" si="813"/>
        <v>1</v>
      </c>
      <c r="EU60" s="4">
        <f t="shared" si="813"/>
        <v>1</v>
      </c>
      <c r="EV60" s="4">
        <f t="shared" si="813"/>
        <v>2</v>
      </c>
      <c r="EW60" s="4">
        <f t="shared" si="813"/>
        <v>0</v>
      </c>
      <c r="EX60" s="4">
        <f t="shared" si="813"/>
        <v>1</v>
      </c>
      <c r="EY60" s="4">
        <f t="shared" si="813"/>
        <v>1</v>
      </c>
      <c r="EZ60" s="4">
        <f t="shared" si="813"/>
        <v>1</v>
      </c>
      <c r="FA60" s="4">
        <f t="shared" si="813"/>
        <v>1</v>
      </c>
      <c r="FB60" s="4">
        <f t="shared" si="813"/>
        <v>1</v>
      </c>
      <c r="FC60" s="4">
        <f t="shared" si="813"/>
        <v>0</v>
      </c>
      <c r="FD60" s="4">
        <f t="shared" si="813"/>
        <v>1</v>
      </c>
      <c r="FE60" s="4">
        <f t="shared" si="813"/>
        <v>2</v>
      </c>
      <c r="FF60" s="4">
        <f t="shared" si="813"/>
        <v>4</v>
      </c>
      <c r="FG60" s="4">
        <f t="shared" si="813"/>
        <v>0</v>
      </c>
      <c r="FH60" s="4">
        <f t="shared" si="813"/>
        <v>0</v>
      </c>
      <c r="FI60" s="4">
        <f t="shared" si="813"/>
        <v>3</v>
      </c>
      <c r="FJ60" s="4">
        <f t="shared" si="813"/>
        <v>3</v>
      </c>
      <c r="FK60" s="4">
        <f t="shared" si="813"/>
        <v>2</v>
      </c>
      <c r="FL60" s="4">
        <f t="shared" si="813"/>
        <v>1</v>
      </c>
      <c r="FM60" s="4">
        <f t="shared" si="813"/>
        <v>0</v>
      </c>
      <c r="FN60" s="4">
        <f t="shared" si="813"/>
        <v>0</v>
      </c>
      <c r="FO60" s="4">
        <f t="shared" si="813"/>
        <v>0</v>
      </c>
      <c r="FP60" s="4">
        <f t="shared" si="813"/>
        <v>0</v>
      </c>
      <c r="FQ60" s="4">
        <f t="shared" si="813"/>
        <v>2</v>
      </c>
      <c r="FR60" s="4">
        <f t="shared" si="813"/>
        <v>2</v>
      </c>
      <c r="FS60" s="4">
        <f t="shared" si="813"/>
        <v>1</v>
      </c>
      <c r="FT60" s="4">
        <f t="shared" si="813"/>
        <v>1</v>
      </c>
      <c r="FU60" s="4">
        <f t="shared" si="813"/>
        <v>1</v>
      </c>
      <c r="FV60" s="4">
        <f t="shared" si="813"/>
        <v>1</v>
      </c>
      <c r="FW60" s="4">
        <f t="shared" si="813"/>
        <v>0</v>
      </c>
      <c r="FX60" s="4">
        <f t="shared" si="813"/>
        <v>0</v>
      </c>
      <c r="FY60" s="4">
        <f t="shared" si="813"/>
        <v>1</v>
      </c>
      <c r="FZ60" s="4">
        <f t="shared" si="813"/>
        <v>0</v>
      </c>
      <c r="GA60" s="4">
        <f t="shared" si="813"/>
        <v>2</v>
      </c>
      <c r="GB60" s="4">
        <f t="shared" si="813"/>
        <v>0</v>
      </c>
      <c r="GC60" s="4">
        <f t="shared" si="813"/>
        <v>4</v>
      </c>
      <c r="GD60" s="4">
        <f t="shared" si="813"/>
        <v>1</v>
      </c>
      <c r="GE60" s="4">
        <f t="shared" si="813"/>
        <v>3</v>
      </c>
      <c r="GF60" s="4">
        <f t="shared" si="813"/>
        <v>1</v>
      </c>
      <c r="GG60" s="4">
        <f t="shared" si="813"/>
        <v>1</v>
      </c>
      <c r="GH60" s="4">
        <f t="shared" si="813"/>
        <v>0</v>
      </c>
      <c r="GI60" s="4">
        <f t="shared" si="813"/>
        <v>1</v>
      </c>
      <c r="GJ60" s="4">
        <f t="shared" si="813"/>
        <v>0</v>
      </c>
      <c r="GK60" s="4">
        <f t="shared" si="813"/>
        <v>3</v>
      </c>
      <c r="GL60" s="4">
        <f t="shared" si="813"/>
        <v>0</v>
      </c>
      <c r="GM60">
        <f t="shared" si="556"/>
        <v>60</v>
      </c>
      <c r="GO60">
        <f t="shared" si="326"/>
        <v>0</v>
      </c>
      <c r="GP60">
        <f t="shared" si="508"/>
        <v>0</v>
      </c>
      <c r="GQ60">
        <f t="shared" si="712"/>
        <v>0</v>
      </c>
      <c r="GR60">
        <f t="shared" si="510"/>
        <v>0</v>
      </c>
      <c r="GS60">
        <f t="shared" si="511"/>
        <v>0</v>
      </c>
      <c r="GT60">
        <f t="shared" si="512"/>
        <v>0</v>
      </c>
      <c r="GU60">
        <f t="shared" si="513"/>
        <v>0</v>
      </c>
      <c r="GV60" s="1">
        <f t="shared" si="329"/>
        <v>4</v>
      </c>
      <c r="GW60">
        <f t="shared" si="330"/>
        <v>0</v>
      </c>
      <c r="GX60">
        <f t="shared" si="181"/>
        <v>0</v>
      </c>
      <c r="GY60">
        <f t="shared" si="182"/>
        <v>0</v>
      </c>
      <c r="GZ60">
        <f t="shared" si="183"/>
        <v>0</v>
      </c>
      <c r="HA60">
        <f t="shared" si="184"/>
        <v>0</v>
      </c>
      <c r="HB60">
        <f t="shared" si="185"/>
        <v>0</v>
      </c>
      <c r="HC60">
        <f t="shared" si="186"/>
        <v>0</v>
      </c>
      <c r="HD60">
        <f t="shared" si="187"/>
        <v>0</v>
      </c>
      <c r="HE60">
        <f t="shared" si="188"/>
        <v>0</v>
      </c>
      <c r="HF60">
        <f t="shared" si="189"/>
        <v>0</v>
      </c>
      <c r="HG60">
        <f t="shared" si="190"/>
        <v>1</v>
      </c>
      <c r="HH60">
        <f t="shared" si="191"/>
        <v>0</v>
      </c>
      <c r="HI60">
        <f t="shared" si="192"/>
        <v>0</v>
      </c>
      <c r="HJ60">
        <f t="shared" si="193"/>
        <v>0</v>
      </c>
      <c r="HK60">
        <f t="shared" si="194"/>
        <v>0</v>
      </c>
      <c r="HL60">
        <f t="shared" si="195"/>
        <v>0</v>
      </c>
      <c r="HM60">
        <f t="shared" si="196"/>
        <v>0</v>
      </c>
      <c r="HN60">
        <f t="shared" si="197"/>
        <v>0</v>
      </c>
      <c r="HO60">
        <f t="shared" si="198"/>
        <v>0</v>
      </c>
      <c r="HP60">
        <f t="shared" si="199"/>
        <v>0</v>
      </c>
      <c r="HQ60">
        <f t="shared" si="200"/>
        <v>0</v>
      </c>
      <c r="HR60">
        <f t="shared" si="201"/>
        <v>0</v>
      </c>
      <c r="HS60">
        <f t="shared" si="202"/>
        <v>0</v>
      </c>
      <c r="HT60">
        <f t="shared" si="668"/>
        <v>0</v>
      </c>
      <c r="HU60">
        <f t="shared" si="204"/>
        <v>0</v>
      </c>
      <c r="HV60">
        <f t="shared" si="205"/>
        <v>0</v>
      </c>
      <c r="HW60">
        <f t="shared" si="206"/>
        <v>0</v>
      </c>
      <c r="HX60">
        <f t="shared" si="207"/>
        <v>0</v>
      </c>
      <c r="HY60">
        <f t="shared" si="208"/>
        <v>0</v>
      </c>
      <c r="HZ60">
        <f t="shared" si="209"/>
        <v>0</v>
      </c>
      <c r="IA60">
        <f t="shared" si="210"/>
        <v>0</v>
      </c>
      <c r="IB60">
        <f t="shared" si="211"/>
        <v>0</v>
      </c>
      <c r="IC60">
        <f t="shared" si="212"/>
        <v>0</v>
      </c>
      <c r="ID60">
        <f t="shared" si="213"/>
        <v>1</v>
      </c>
      <c r="IE60">
        <f t="shared" si="214"/>
        <v>1</v>
      </c>
      <c r="IF60">
        <f t="shared" si="215"/>
        <v>0</v>
      </c>
      <c r="IG60">
        <f t="shared" si="216"/>
        <v>0</v>
      </c>
      <c r="IH60">
        <f t="shared" si="217"/>
        <v>0</v>
      </c>
      <c r="II60">
        <f t="shared" si="218"/>
        <v>0</v>
      </c>
      <c r="IJ60">
        <f t="shared" si="219"/>
        <v>0</v>
      </c>
      <c r="IK60">
        <f t="shared" si="220"/>
        <v>0</v>
      </c>
      <c r="IL60">
        <f t="shared" si="221"/>
        <v>0</v>
      </c>
      <c r="IM60">
        <f t="shared" si="222"/>
        <v>0</v>
      </c>
      <c r="IN60">
        <f t="shared" si="223"/>
        <v>0</v>
      </c>
      <c r="IO60">
        <f t="shared" si="224"/>
        <v>0</v>
      </c>
      <c r="IP60">
        <f t="shared" si="225"/>
        <v>0</v>
      </c>
      <c r="IQ60">
        <f t="shared" si="669"/>
        <v>0</v>
      </c>
      <c r="IR60">
        <f t="shared" si="227"/>
        <v>0</v>
      </c>
      <c r="IS60">
        <f t="shared" si="228"/>
        <v>0</v>
      </c>
      <c r="IT60">
        <f t="shared" si="229"/>
        <v>0</v>
      </c>
      <c r="IU60">
        <f t="shared" si="230"/>
        <v>0</v>
      </c>
      <c r="IV60">
        <f t="shared" si="231"/>
        <v>0</v>
      </c>
      <c r="IW60">
        <f t="shared" si="232"/>
        <v>0</v>
      </c>
      <c r="IX60">
        <f t="shared" si="233"/>
        <v>0</v>
      </c>
      <c r="IY60">
        <f t="shared" si="234"/>
        <v>0</v>
      </c>
      <c r="IZ60">
        <f t="shared" si="235"/>
        <v>0</v>
      </c>
      <c r="JA60">
        <f t="shared" si="236"/>
        <v>0</v>
      </c>
      <c r="JB60">
        <f t="shared" si="331"/>
        <v>0</v>
      </c>
      <c r="JC60">
        <f t="shared" si="332"/>
        <v>0</v>
      </c>
      <c r="JF60">
        <f t="shared" si="333"/>
        <v>0</v>
      </c>
      <c r="JG60">
        <f t="shared" si="334"/>
        <v>0</v>
      </c>
      <c r="JH60">
        <f t="shared" si="335"/>
        <v>0</v>
      </c>
      <c r="JI60">
        <f t="shared" si="336"/>
        <v>0</v>
      </c>
      <c r="JJ60">
        <f t="shared" si="337"/>
        <v>0</v>
      </c>
      <c r="JK60">
        <f t="shared" si="338"/>
        <v>0</v>
      </c>
      <c r="JL60">
        <f t="shared" si="339"/>
        <v>0</v>
      </c>
      <c r="JM60">
        <f t="shared" si="340"/>
        <v>0</v>
      </c>
      <c r="JN60">
        <f t="shared" si="341"/>
        <v>0</v>
      </c>
      <c r="JO60">
        <f t="shared" si="342"/>
        <v>0</v>
      </c>
      <c r="JP60">
        <f t="shared" si="343"/>
        <v>0</v>
      </c>
      <c r="JQ60">
        <f t="shared" si="344"/>
        <v>0</v>
      </c>
      <c r="JR60">
        <f t="shared" si="345"/>
        <v>0</v>
      </c>
      <c r="JS60">
        <f t="shared" si="346"/>
        <v>0</v>
      </c>
      <c r="JT60">
        <f t="shared" si="347"/>
        <v>1</v>
      </c>
      <c r="JU60">
        <f t="shared" si="348"/>
        <v>0</v>
      </c>
      <c r="JV60">
        <f t="shared" si="349"/>
        <v>0</v>
      </c>
      <c r="JW60">
        <f t="shared" si="350"/>
        <v>0</v>
      </c>
      <c r="JX60">
        <f t="shared" si="351"/>
        <v>0</v>
      </c>
      <c r="JY60">
        <f t="shared" si="352"/>
        <v>0</v>
      </c>
      <c r="JZ60">
        <f t="shared" si="353"/>
        <v>0</v>
      </c>
      <c r="KA60">
        <f t="shared" si="354"/>
        <v>0</v>
      </c>
      <c r="KB60">
        <f t="shared" si="355"/>
        <v>0</v>
      </c>
      <c r="KC60">
        <f t="shared" si="356"/>
        <v>0</v>
      </c>
      <c r="KD60">
        <f t="shared" si="357"/>
        <v>0</v>
      </c>
      <c r="KE60">
        <f t="shared" si="358"/>
        <v>0</v>
      </c>
      <c r="KF60">
        <f t="shared" si="359"/>
        <v>0</v>
      </c>
      <c r="KG60">
        <f t="shared" si="360"/>
        <v>0</v>
      </c>
      <c r="KH60">
        <f t="shared" si="361"/>
        <v>0</v>
      </c>
      <c r="KI60">
        <f t="shared" si="362"/>
        <v>0</v>
      </c>
      <c r="KJ60">
        <f t="shared" si="363"/>
        <v>0</v>
      </c>
      <c r="KK60">
        <f t="shared" si="364"/>
        <v>0</v>
      </c>
      <c r="KL60">
        <f t="shared" si="365"/>
        <v>0</v>
      </c>
      <c r="KM60">
        <f t="shared" si="366"/>
        <v>0</v>
      </c>
      <c r="KN60">
        <f t="shared" si="367"/>
        <v>0</v>
      </c>
      <c r="KO60">
        <f t="shared" si="368"/>
        <v>0</v>
      </c>
      <c r="KP60">
        <f t="shared" si="369"/>
        <v>0</v>
      </c>
      <c r="KQ60">
        <f t="shared" si="370"/>
        <v>0</v>
      </c>
      <c r="KR60">
        <f t="shared" si="371"/>
        <v>0</v>
      </c>
      <c r="KS60">
        <f t="shared" si="372"/>
        <v>0</v>
      </c>
      <c r="KT60">
        <f t="shared" si="373"/>
        <v>0</v>
      </c>
      <c r="KU60">
        <f t="shared" si="374"/>
        <v>0</v>
      </c>
      <c r="KV60">
        <f t="shared" si="375"/>
        <v>0</v>
      </c>
      <c r="KW60">
        <f t="shared" si="376"/>
        <v>0</v>
      </c>
      <c r="KX60">
        <f t="shared" si="377"/>
        <v>0</v>
      </c>
      <c r="KY60">
        <f t="shared" si="378"/>
        <v>1</v>
      </c>
      <c r="KZ60">
        <f t="shared" si="379"/>
        <v>0</v>
      </c>
      <c r="LA60">
        <f t="shared" si="380"/>
        <v>0</v>
      </c>
      <c r="LB60">
        <f t="shared" si="381"/>
        <v>0</v>
      </c>
      <c r="LC60">
        <f t="shared" si="382"/>
        <v>0</v>
      </c>
      <c r="LD60">
        <f t="shared" si="383"/>
        <v>0</v>
      </c>
      <c r="LE60">
        <f t="shared" si="384"/>
        <v>0</v>
      </c>
      <c r="LF60">
        <f t="shared" si="385"/>
        <v>1</v>
      </c>
      <c r="LG60">
        <f t="shared" si="386"/>
        <v>0</v>
      </c>
      <c r="LH60">
        <f t="shared" si="387"/>
        <v>0</v>
      </c>
      <c r="LI60">
        <f t="shared" si="388"/>
        <v>0</v>
      </c>
      <c r="LJ60">
        <f t="shared" si="389"/>
        <v>0</v>
      </c>
      <c r="LK60">
        <f t="shared" si="390"/>
        <v>0</v>
      </c>
      <c r="LL60">
        <f t="shared" si="391"/>
        <v>0</v>
      </c>
      <c r="LN60">
        <f t="shared" si="392"/>
        <v>3</v>
      </c>
      <c r="LQ60">
        <f t="shared" ref="LQ60:LR60" si="814">COUNTIFS($NG61:$NL70,NG70)</f>
        <v>3</v>
      </c>
      <c r="LR60">
        <f t="shared" si="814"/>
        <v>1</v>
      </c>
      <c r="LS60">
        <f t="shared" si="466"/>
        <v>2</v>
      </c>
      <c r="LT60">
        <f t="shared" si="467"/>
        <v>1</v>
      </c>
      <c r="LU60">
        <f t="shared" si="692"/>
        <v>1</v>
      </c>
      <c r="LV60">
        <f t="shared" si="394"/>
        <v>5</v>
      </c>
      <c r="LX60" s="5">
        <f t="shared" ref="LX60:MC60" si="815">COUNTIFS($NG60:$NL69,NG70)</f>
        <v>2</v>
      </c>
      <c r="LY60" s="5">
        <f t="shared" si="815"/>
        <v>0</v>
      </c>
      <c r="LZ60" s="5">
        <f t="shared" si="815"/>
        <v>1</v>
      </c>
      <c r="MA60" s="5">
        <f t="shared" si="815"/>
        <v>0</v>
      </c>
      <c r="MB60" s="5">
        <f t="shared" si="815"/>
        <v>0</v>
      </c>
      <c r="MC60" s="5">
        <f t="shared" si="815"/>
        <v>4</v>
      </c>
      <c r="MD60" s="5"/>
      <c r="ME60" s="5">
        <f t="shared" si="395"/>
        <v>0</v>
      </c>
      <c r="MF60" s="5">
        <f t="shared" si="396"/>
        <v>0</v>
      </c>
      <c r="MG60" s="5">
        <f t="shared" si="469"/>
        <v>0</v>
      </c>
      <c r="MH60" s="5">
        <f t="shared" si="470"/>
        <v>0</v>
      </c>
      <c r="MI60" s="5">
        <f t="shared" si="397"/>
        <v>0</v>
      </c>
      <c r="MJ60" s="5">
        <f t="shared" si="398"/>
        <v>0</v>
      </c>
      <c r="MK60" s="5"/>
      <c r="ML60" s="20">
        <f t="shared" si="471"/>
        <v>0</v>
      </c>
      <c r="MN60" s="4">
        <f t="shared" si="499"/>
        <v>0</v>
      </c>
      <c r="MO60" s="4">
        <f t="shared" si="500"/>
        <v>0</v>
      </c>
      <c r="MP60" s="4">
        <f t="shared" si="501"/>
        <v>0</v>
      </c>
      <c r="MQ60" s="4">
        <f t="shared" si="502"/>
        <v>0</v>
      </c>
      <c r="MR60" s="4">
        <f t="shared" si="503"/>
        <v>0</v>
      </c>
      <c r="MS60" s="4">
        <f t="shared" si="504"/>
        <v>0</v>
      </c>
      <c r="MU60">
        <f t="shared" si="683"/>
        <v>0</v>
      </c>
      <c r="MV60">
        <f t="shared" si="684"/>
        <v>1</v>
      </c>
      <c r="MW60">
        <f t="shared" si="672"/>
        <v>0</v>
      </c>
      <c r="MX60">
        <f t="shared" si="685"/>
        <v>1</v>
      </c>
      <c r="MY60">
        <f t="shared" si="686"/>
        <v>1</v>
      </c>
      <c r="MZ60">
        <f t="shared" si="687"/>
        <v>0</v>
      </c>
      <c r="NA60">
        <f t="shared" si="402"/>
        <v>3</v>
      </c>
      <c r="NB60">
        <f t="shared" si="403"/>
        <v>3</v>
      </c>
      <c r="NC60">
        <f t="shared" si="404"/>
        <v>0</v>
      </c>
      <c r="ND60">
        <f t="shared" si="405"/>
        <v>60</v>
      </c>
      <c r="NE60">
        <f>COUNTIFS(RN$2:RN$206,ND60)</f>
        <v>0</v>
      </c>
      <c r="NG60">
        <v>15</v>
      </c>
      <c r="NH60">
        <v>31</v>
      </c>
      <c r="NI60">
        <v>32</v>
      </c>
      <c r="NJ60">
        <v>46</v>
      </c>
      <c r="NK60">
        <v>48</v>
      </c>
      <c r="NL60">
        <v>53</v>
      </c>
      <c r="NN60" s="1">
        <f t="shared" si="406"/>
        <v>1</v>
      </c>
      <c r="NO60" s="1">
        <f t="shared" si="407"/>
        <v>1</v>
      </c>
      <c r="NP60" s="30">
        <f t="shared" si="408"/>
        <v>2</v>
      </c>
      <c r="NR60" s="1">
        <f t="shared" si="409"/>
        <v>16</v>
      </c>
      <c r="NS60" s="1">
        <f t="shared" si="410"/>
        <v>1</v>
      </c>
      <c r="NT60" s="1">
        <f t="shared" si="411"/>
        <v>14</v>
      </c>
      <c r="NU60" s="1">
        <f t="shared" si="412"/>
        <v>2</v>
      </c>
      <c r="NV60" s="1">
        <f t="shared" si="413"/>
        <v>5</v>
      </c>
      <c r="NW60" s="1"/>
      <c r="NX60" s="1">
        <f t="shared" si="414"/>
        <v>5</v>
      </c>
      <c r="NY60" s="1"/>
      <c r="NZ60" s="1">
        <f t="shared" si="415"/>
        <v>2</v>
      </c>
      <c r="OA60" s="1">
        <f t="shared" si="255"/>
        <v>4</v>
      </c>
      <c r="OB60" s="1">
        <f t="shared" si="256"/>
        <v>4</v>
      </c>
      <c r="OC60" s="1">
        <f t="shared" si="257"/>
        <v>5</v>
      </c>
      <c r="OD60" s="1">
        <f t="shared" si="258"/>
        <v>5</v>
      </c>
      <c r="OE60" s="1">
        <f t="shared" si="259"/>
        <v>6</v>
      </c>
      <c r="OF60" s="1"/>
      <c r="OG60" s="1">
        <f t="shared" si="631"/>
        <v>4</v>
      </c>
      <c r="OH60" s="1"/>
      <c r="OI60" s="1">
        <f t="shared" si="474"/>
        <v>0</v>
      </c>
      <c r="OJ60" s="1">
        <f t="shared" si="417"/>
        <v>3</v>
      </c>
      <c r="OK60" s="1">
        <f t="shared" si="418"/>
        <v>6</v>
      </c>
      <c r="OL60" s="1">
        <f t="shared" si="419"/>
        <v>0</v>
      </c>
      <c r="OM60" s="1">
        <f t="shared" si="420"/>
        <v>4</v>
      </c>
      <c r="ON60" s="1">
        <f t="shared" si="421"/>
        <v>0</v>
      </c>
      <c r="OO60" s="1"/>
      <c r="OP60" s="1">
        <f t="shared" si="621"/>
        <v>3</v>
      </c>
      <c r="OQ60" s="1">
        <f t="shared" si="622"/>
        <v>3</v>
      </c>
      <c r="OR60" s="1">
        <f t="shared" si="623"/>
        <v>3</v>
      </c>
      <c r="OS60" s="1">
        <f t="shared" si="624"/>
        <v>3</v>
      </c>
      <c r="OT60" s="1">
        <f t="shared" si="625"/>
        <v>0</v>
      </c>
      <c r="OU60" s="1">
        <f t="shared" si="426"/>
        <v>0</v>
      </c>
      <c r="OV60" s="19">
        <f t="shared" si="673"/>
        <v>4</v>
      </c>
      <c r="OW60" s="1"/>
      <c r="OX60" s="19">
        <f t="shared" si="636"/>
        <v>3</v>
      </c>
      <c r="OY60" s="1">
        <f t="shared" si="637"/>
        <v>3</v>
      </c>
      <c r="OZ60" s="1"/>
      <c r="PA60" s="1">
        <f t="shared" si="674"/>
        <v>3</v>
      </c>
      <c r="PB60" s="1"/>
      <c r="PC60" s="1"/>
      <c r="PD60" s="19">
        <f t="shared" si="675"/>
        <v>3</v>
      </c>
      <c r="PE60" s="1"/>
      <c r="PF60" s="24">
        <f t="shared" si="676"/>
        <v>0</v>
      </c>
      <c r="PI60" s="1">
        <f t="shared" si="476"/>
        <v>0</v>
      </c>
      <c r="PJ60" s="19">
        <f t="shared" si="265"/>
        <v>0</v>
      </c>
      <c r="PK60" s="1">
        <f t="shared" si="429"/>
        <v>3</v>
      </c>
      <c r="PL60" s="19">
        <f t="shared" si="266"/>
        <v>2</v>
      </c>
      <c r="PM60" s="1">
        <f t="shared" si="477"/>
        <v>6</v>
      </c>
      <c r="PN60" s="19">
        <f t="shared" si="267"/>
        <v>1</v>
      </c>
      <c r="PO60" s="1">
        <f t="shared" si="430"/>
        <v>0</v>
      </c>
      <c r="PP60" s="19">
        <f t="shared" si="268"/>
        <v>0</v>
      </c>
      <c r="PQ60" s="1">
        <f t="shared" si="431"/>
        <v>4</v>
      </c>
      <c r="PR60" s="19">
        <f t="shared" si="269"/>
        <v>1</v>
      </c>
      <c r="PS60" s="1">
        <f t="shared" si="432"/>
        <v>0</v>
      </c>
      <c r="PT60" s="19">
        <f t="shared" si="270"/>
        <v>0</v>
      </c>
      <c r="PV60" s="1">
        <f t="shared" si="271"/>
        <v>100</v>
      </c>
      <c r="PW60" s="1">
        <f t="shared" si="272"/>
        <v>100</v>
      </c>
      <c r="PX60" s="1">
        <f t="shared" si="273"/>
        <v>100</v>
      </c>
      <c r="PY60" s="1">
        <f t="shared" si="274"/>
        <v>100</v>
      </c>
      <c r="PZ60" s="1">
        <f t="shared" si="275"/>
        <v>100</v>
      </c>
      <c r="QA60" s="1">
        <f t="shared" si="276"/>
        <v>100</v>
      </c>
      <c r="QB60" s="1"/>
      <c r="QC60" s="1">
        <f t="shared" si="277"/>
        <v>100</v>
      </c>
      <c r="QD60" s="1">
        <f t="shared" si="278"/>
        <v>100</v>
      </c>
      <c r="QE60" s="1">
        <f t="shared" si="279"/>
        <v>100</v>
      </c>
      <c r="QF60" s="1">
        <f t="shared" si="280"/>
        <v>5</v>
      </c>
      <c r="QG60" s="1">
        <f t="shared" si="281"/>
        <v>100</v>
      </c>
      <c r="QH60" s="1">
        <f t="shared" si="282"/>
        <v>3</v>
      </c>
      <c r="QI60" s="1"/>
      <c r="QJ60" s="1">
        <f t="shared" si="283"/>
        <v>100</v>
      </c>
      <c r="QK60" s="1">
        <f t="shared" si="284"/>
        <v>100</v>
      </c>
      <c r="QL60" s="1">
        <f t="shared" si="285"/>
        <v>100</v>
      </c>
      <c r="QM60" s="1">
        <f t="shared" si="286"/>
        <v>6</v>
      </c>
      <c r="QN60" s="1">
        <f t="shared" si="287"/>
        <v>100</v>
      </c>
      <c r="QO60" s="1">
        <f t="shared" si="288"/>
        <v>100</v>
      </c>
      <c r="QP60" s="1"/>
      <c r="QQ60" s="1">
        <f t="shared" si="289"/>
        <v>100</v>
      </c>
      <c r="QR60" s="1">
        <f t="shared" si="290"/>
        <v>100</v>
      </c>
      <c r="QS60" s="1">
        <f t="shared" si="291"/>
        <v>100</v>
      </c>
      <c r="QT60" s="1">
        <f t="shared" si="292"/>
        <v>100</v>
      </c>
      <c r="QU60" s="1">
        <f t="shared" si="293"/>
        <v>100</v>
      </c>
      <c r="QV60" s="1">
        <f t="shared" si="294"/>
        <v>100</v>
      </c>
      <c r="QW60" s="1"/>
      <c r="QX60" s="1">
        <f t="shared" si="295"/>
        <v>100</v>
      </c>
      <c r="QY60" s="1">
        <f t="shared" si="296"/>
        <v>100</v>
      </c>
      <c r="QZ60" s="1">
        <f t="shared" si="297"/>
        <v>100</v>
      </c>
      <c r="RA60" s="1">
        <f t="shared" si="298"/>
        <v>4</v>
      </c>
      <c r="RB60" s="1">
        <f t="shared" si="299"/>
        <v>100</v>
      </c>
      <c r="RC60" s="1">
        <f t="shared" si="300"/>
        <v>100</v>
      </c>
      <c r="RD60" s="1"/>
      <c r="RE60" s="1">
        <f t="shared" si="301"/>
        <v>100</v>
      </c>
      <c r="RF60" s="1">
        <f t="shared" si="302"/>
        <v>100</v>
      </c>
      <c r="RG60" s="1">
        <f t="shared" si="303"/>
        <v>100</v>
      </c>
      <c r="RH60" s="1">
        <f t="shared" si="304"/>
        <v>100</v>
      </c>
      <c r="RI60" s="1">
        <f t="shared" si="305"/>
        <v>100</v>
      </c>
      <c r="RJ60" s="1">
        <f t="shared" si="306"/>
        <v>100</v>
      </c>
      <c r="RL60">
        <f>SUM(IF(FREQUENCY(NG61:NL69,NG61:NL69)&gt;0,1))</f>
        <v>33</v>
      </c>
      <c r="RM60">
        <f t="shared" si="677"/>
        <v>25</v>
      </c>
      <c r="RN60">
        <f t="shared" si="659"/>
        <v>23</v>
      </c>
      <c r="RO60" t="str">
        <f t="shared" ref="RO60:TU60" si="816">IF(COUNTIFS($NG60:$NL69,RO$1),"x",RO$1)</f>
        <v>x</v>
      </c>
      <c r="RP60" t="str">
        <f t="shared" si="816"/>
        <v>x</v>
      </c>
      <c r="RQ60">
        <f t="shared" si="816"/>
        <v>3</v>
      </c>
      <c r="RR60">
        <f t="shared" si="816"/>
        <v>4</v>
      </c>
      <c r="RS60" t="str">
        <f t="shared" si="816"/>
        <v>x</v>
      </c>
      <c r="RT60">
        <f t="shared" si="816"/>
        <v>6</v>
      </c>
      <c r="RU60" t="str">
        <f t="shared" si="816"/>
        <v>x</v>
      </c>
      <c r="RV60" t="str">
        <f t="shared" si="816"/>
        <v>x</v>
      </c>
      <c r="RW60">
        <f t="shared" si="816"/>
        <v>9</v>
      </c>
      <c r="RX60">
        <f t="shared" si="816"/>
        <v>10</v>
      </c>
      <c r="RY60">
        <f t="shared" si="816"/>
        <v>11</v>
      </c>
      <c r="RZ60" t="str">
        <f t="shared" si="816"/>
        <v>x</v>
      </c>
      <c r="SA60">
        <f t="shared" si="816"/>
        <v>13</v>
      </c>
      <c r="SB60">
        <f t="shared" si="816"/>
        <v>14</v>
      </c>
      <c r="SC60" t="str">
        <f t="shared" si="816"/>
        <v>x</v>
      </c>
      <c r="SD60" t="str">
        <f t="shared" si="816"/>
        <v>x</v>
      </c>
      <c r="SE60" t="str">
        <f t="shared" si="816"/>
        <v>x</v>
      </c>
      <c r="SF60">
        <f t="shared" si="816"/>
        <v>18</v>
      </c>
      <c r="SG60" t="str">
        <f t="shared" si="816"/>
        <v>x</v>
      </c>
      <c r="SH60" t="str">
        <f t="shared" si="816"/>
        <v>x</v>
      </c>
      <c r="SI60" t="str">
        <f t="shared" si="816"/>
        <v>x</v>
      </c>
      <c r="SJ60" t="str">
        <f t="shared" si="816"/>
        <v>x</v>
      </c>
      <c r="SK60" t="str">
        <f t="shared" si="816"/>
        <v>x</v>
      </c>
      <c r="SL60">
        <f t="shared" si="816"/>
        <v>24</v>
      </c>
      <c r="SM60" t="str">
        <f t="shared" si="816"/>
        <v>x</v>
      </c>
      <c r="SN60" t="str">
        <f t="shared" si="816"/>
        <v>x</v>
      </c>
      <c r="SO60" t="str">
        <f t="shared" si="816"/>
        <v>x</v>
      </c>
      <c r="SP60">
        <f t="shared" si="816"/>
        <v>28</v>
      </c>
      <c r="SQ60">
        <f t="shared" si="816"/>
        <v>29</v>
      </c>
      <c r="SR60" t="str">
        <f t="shared" si="816"/>
        <v>x</v>
      </c>
      <c r="SS60" t="str">
        <f t="shared" si="816"/>
        <v>x</v>
      </c>
      <c r="ST60" t="str">
        <f t="shared" si="816"/>
        <v>x</v>
      </c>
      <c r="SU60" t="str">
        <f t="shared" si="816"/>
        <v>x</v>
      </c>
      <c r="SV60">
        <f t="shared" si="816"/>
        <v>34</v>
      </c>
      <c r="SW60">
        <f t="shared" si="816"/>
        <v>35</v>
      </c>
      <c r="SX60">
        <f t="shared" si="816"/>
        <v>36</v>
      </c>
      <c r="SY60">
        <f t="shared" si="816"/>
        <v>37</v>
      </c>
      <c r="SZ60" t="str">
        <f t="shared" si="816"/>
        <v>x</v>
      </c>
      <c r="TA60" t="str">
        <f t="shared" si="816"/>
        <v>x</v>
      </c>
      <c r="TB60" t="str">
        <f t="shared" si="816"/>
        <v>x</v>
      </c>
      <c r="TC60" t="str">
        <f t="shared" si="816"/>
        <v>x</v>
      </c>
      <c r="TD60" t="str">
        <f t="shared" si="816"/>
        <v>x</v>
      </c>
      <c r="TE60" t="str">
        <f t="shared" si="816"/>
        <v>x</v>
      </c>
      <c r="TF60">
        <f t="shared" si="816"/>
        <v>44</v>
      </c>
      <c r="TG60">
        <f t="shared" si="816"/>
        <v>45</v>
      </c>
      <c r="TH60" t="str">
        <f t="shared" si="816"/>
        <v>x</v>
      </c>
      <c r="TI60">
        <f t="shared" si="816"/>
        <v>47</v>
      </c>
      <c r="TJ60" t="str">
        <f t="shared" si="816"/>
        <v>x</v>
      </c>
      <c r="TK60">
        <f t="shared" si="816"/>
        <v>49</v>
      </c>
      <c r="TL60" t="str">
        <f t="shared" si="816"/>
        <v>x</v>
      </c>
      <c r="TM60" t="str">
        <f t="shared" si="816"/>
        <v>x</v>
      </c>
      <c r="TN60" t="str">
        <f t="shared" si="816"/>
        <v>x</v>
      </c>
      <c r="TO60" t="str">
        <f t="shared" si="816"/>
        <v>x</v>
      </c>
      <c r="TP60" t="str">
        <f t="shared" si="816"/>
        <v>x</v>
      </c>
      <c r="TQ60">
        <f t="shared" si="816"/>
        <v>55</v>
      </c>
      <c r="TR60" t="str">
        <f t="shared" si="816"/>
        <v>x</v>
      </c>
      <c r="TS60">
        <f t="shared" si="816"/>
        <v>57</v>
      </c>
      <c r="TT60" t="str">
        <f t="shared" si="816"/>
        <v>x</v>
      </c>
      <c r="TU60">
        <f t="shared" si="816"/>
        <v>59</v>
      </c>
      <c r="TV60">
        <f t="shared" si="436"/>
        <v>25</v>
      </c>
      <c r="TW60" t="str">
        <f t="shared" ref="TW60:WC60" si="817">IF(COUNTIFS($NG60:$NL68,TW$1),"x",TW$1)</f>
        <v>x</v>
      </c>
      <c r="TX60">
        <f t="shared" si="817"/>
        <v>2</v>
      </c>
      <c r="TY60">
        <f t="shared" si="817"/>
        <v>3</v>
      </c>
      <c r="TZ60">
        <f t="shared" si="817"/>
        <v>4</v>
      </c>
      <c r="UA60" t="str">
        <f t="shared" si="817"/>
        <v>x</v>
      </c>
      <c r="UB60">
        <f t="shared" si="817"/>
        <v>6</v>
      </c>
      <c r="UC60" t="str">
        <f t="shared" si="817"/>
        <v>x</v>
      </c>
      <c r="UD60" t="str">
        <f t="shared" si="817"/>
        <v>x</v>
      </c>
      <c r="UE60">
        <f t="shared" si="817"/>
        <v>9</v>
      </c>
      <c r="UF60">
        <f t="shared" si="817"/>
        <v>10</v>
      </c>
      <c r="UG60">
        <f t="shared" si="817"/>
        <v>11</v>
      </c>
      <c r="UH60" t="str">
        <f t="shared" si="817"/>
        <v>x</v>
      </c>
      <c r="UI60">
        <f t="shared" si="817"/>
        <v>13</v>
      </c>
      <c r="UJ60">
        <f t="shared" si="817"/>
        <v>14</v>
      </c>
      <c r="UK60" t="str">
        <f t="shared" si="817"/>
        <v>x</v>
      </c>
      <c r="UL60" t="str">
        <f t="shared" si="817"/>
        <v>x</v>
      </c>
      <c r="UM60" t="str">
        <f t="shared" si="817"/>
        <v>x</v>
      </c>
      <c r="UN60">
        <f t="shared" si="817"/>
        <v>18</v>
      </c>
      <c r="UO60" t="str">
        <f t="shared" si="817"/>
        <v>x</v>
      </c>
      <c r="UP60" t="str">
        <f t="shared" si="817"/>
        <v>x</v>
      </c>
      <c r="UQ60" t="str">
        <f t="shared" si="817"/>
        <v>x</v>
      </c>
      <c r="UR60" t="str">
        <f t="shared" si="817"/>
        <v>x</v>
      </c>
      <c r="US60">
        <f t="shared" si="817"/>
        <v>23</v>
      </c>
      <c r="UT60">
        <f t="shared" si="817"/>
        <v>24</v>
      </c>
      <c r="UU60" t="str">
        <f t="shared" si="817"/>
        <v>x</v>
      </c>
      <c r="UV60" t="str">
        <f t="shared" si="817"/>
        <v>x</v>
      </c>
      <c r="UW60" t="str">
        <f t="shared" si="817"/>
        <v>x</v>
      </c>
      <c r="UX60">
        <f t="shared" si="817"/>
        <v>28</v>
      </c>
      <c r="UY60">
        <f t="shared" si="817"/>
        <v>29</v>
      </c>
      <c r="UZ60" t="str">
        <f t="shared" si="817"/>
        <v>x</v>
      </c>
      <c r="VA60" t="str">
        <f t="shared" si="817"/>
        <v>x</v>
      </c>
      <c r="VB60" t="str">
        <f t="shared" si="817"/>
        <v>x</v>
      </c>
      <c r="VC60" t="str">
        <f t="shared" si="817"/>
        <v>x</v>
      </c>
      <c r="VD60">
        <f t="shared" si="817"/>
        <v>34</v>
      </c>
      <c r="VE60">
        <f t="shared" si="817"/>
        <v>35</v>
      </c>
      <c r="VF60">
        <f t="shared" si="817"/>
        <v>36</v>
      </c>
      <c r="VG60">
        <f t="shared" si="817"/>
        <v>37</v>
      </c>
      <c r="VH60" t="str">
        <f t="shared" si="817"/>
        <v>x</v>
      </c>
      <c r="VI60" t="str">
        <f t="shared" si="817"/>
        <v>x</v>
      </c>
      <c r="VJ60" t="str">
        <f t="shared" si="817"/>
        <v>x</v>
      </c>
      <c r="VK60" t="str">
        <f t="shared" si="817"/>
        <v>x</v>
      </c>
      <c r="VL60" t="str">
        <f t="shared" si="817"/>
        <v>x</v>
      </c>
      <c r="VM60" t="str">
        <f t="shared" si="817"/>
        <v>x</v>
      </c>
      <c r="VN60">
        <f t="shared" si="817"/>
        <v>44</v>
      </c>
      <c r="VO60">
        <f t="shared" si="817"/>
        <v>45</v>
      </c>
      <c r="VP60" t="str">
        <f t="shared" si="817"/>
        <v>x</v>
      </c>
      <c r="VQ60">
        <f t="shared" si="817"/>
        <v>47</v>
      </c>
      <c r="VR60" t="str">
        <f t="shared" si="817"/>
        <v>x</v>
      </c>
      <c r="VS60">
        <f t="shared" si="817"/>
        <v>49</v>
      </c>
      <c r="VT60" t="str">
        <f t="shared" si="817"/>
        <v>x</v>
      </c>
      <c r="VU60" t="str">
        <f t="shared" si="817"/>
        <v>x</v>
      </c>
      <c r="VV60" t="str">
        <f t="shared" si="817"/>
        <v>x</v>
      </c>
      <c r="VW60" t="str">
        <f t="shared" si="817"/>
        <v>x</v>
      </c>
      <c r="VX60" t="str">
        <f t="shared" si="817"/>
        <v>x</v>
      </c>
      <c r="VY60">
        <f t="shared" si="817"/>
        <v>55</v>
      </c>
      <c r="VZ60" t="str">
        <f t="shared" si="817"/>
        <v>x</v>
      </c>
      <c r="WA60">
        <f t="shared" si="817"/>
        <v>57</v>
      </c>
      <c r="WB60" t="str">
        <f t="shared" si="817"/>
        <v>x</v>
      </c>
      <c r="WC60">
        <f t="shared" si="817"/>
        <v>59</v>
      </c>
      <c r="WE60">
        <f>COUNTIFS(NG60:NL60,"&lt;10")</f>
        <v>0</v>
      </c>
      <c r="WF60">
        <f t="shared" si="438"/>
        <v>1</v>
      </c>
      <c r="WG60">
        <f t="shared" si="309"/>
        <v>0</v>
      </c>
      <c r="WH60">
        <f t="shared" si="310"/>
        <v>2</v>
      </c>
      <c r="WI60">
        <f t="shared" si="311"/>
        <v>2</v>
      </c>
      <c r="WJ60">
        <f t="shared" si="312"/>
        <v>1</v>
      </c>
      <c r="WL60" s="1">
        <f t="shared" si="439"/>
        <v>0</v>
      </c>
      <c r="WM60" s="1">
        <f t="shared" si="440"/>
        <v>3</v>
      </c>
      <c r="WN60" s="1">
        <f t="shared" si="441"/>
        <v>6</v>
      </c>
      <c r="WO60" s="1">
        <f t="shared" si="442"/>
        <v>0</v>
      </c>
      <c r="WP60" s="1">
        <f t="shared" si="443"/>
        <v>4</v>
      </c>
      <c r="WQ60" s="1">
        <f t="shared" si="444"/>
        <v>0</v>
      </c>
      <c r="WS60">
        <f t="shared" si="445"/>
        <v>100</v>
      </c>
      <c r="WT60">
        <f t="shared" si="446"/>
        <v>3</v>
      </c>
      <c r="WU60">
        <f t="shared" si="447"/>
        <v>6</v>
      </c>
      <c r="WV60">
        <f t="shared" si="448"/>
        <v>100</v>
      </c>
      <c r="WW60">
        <f t="shared" si="449"/>
        <v>4</v>
      </c>
      <c r="WX60">
        <f t="shared" si="450"/>
        <v>100</v>
      </c>
      <c r="WZ60" s="4">
        <f t="shared" si="451"/>
        <v>3</v>
      </c>
      <c r="XB60" s="3">
        <f t="shared" si="452"/>
        <v>6</v>
      </c>
      <c r="XD60" s="3">
        <f t="shared" si="453"/>
        <v>2</v>
      </c>
      <c r="XE60" s="4">
        <f t="shared" si="454"/>
        <v>3</v>
      </c>
      <c r="XG60" s="4">
        <f t="shared" si="455"/>
        <v>0.66666666666666663</v>
      </c>
      <c r="XI60" s="4">
        <v>0.5</v>
      </c>
      <c r="XK60">
        <f t="shared" si="456"/>
        <v>2</v>
      </c>
      <c r="XM60">
        <f t="shared" si="782"/>
        <v>0</v>
      </c>
      <c r="XN60">
        <f t="shared" si="457"/>
        <v>0</v>
      </c>
      <c r="XO60" s="1">
        <f t="shared" si="458"/>
        <v>1</v>
      </c>
      <c r="XP60">
        <f t="shared" si="459"/>
        <v>0</v>
      </c>
      <c r="XR60">
        <f t="shared" si="460"/>
        <v>0</v>
      </c>
    </row>
    <row r="61" spans="4:642">
      <c r="D61" s="4">
        <f t="shared" si="118"/>
        <v>0</v>
      </c>
      <c r="E61" s="4">
        <f t="shared" si="119"/>
        <v>0</v>
      </c>
      <c r="F61" s="4">
        <f t="shared" si="120"/>
        <v>0</v>
      </c>
      <c r="G61" s="4">
        <f t="shared" si="121"/>
        <v>0</v>
      </c>
      <c r="H61" s="4">
        <f t="shared" si="122"/>
        <v>0</v>
      </c>
      <c r="I61" s="4">
        <f t="shared" si="123"/>
        <v>0</v>
      </c>
      <c r="J61" s="4">
        <f t="shared" si="124"/>
        <v>0</v>
      </c>
      <c r="K61" s="4">
        <f t="shared" si="125"/>
        <v>0</v>
      </c>
      <c r="L61" s="4">
        <f t="shared" si="126"/>
        <v>0</v>
      </c>
      <c r="M61" s="4">
        <f t="shared" si="314"/>
        <v>0</v>
      </c>
      <c r="N61" s="4">
        <f t="shared" si="127"/>
        <v>0</v>
      </c>
      <c r="O61" s="4">
        <f t="shared" si="128"/>
        <v>0</v>
      </c>
      <c r="P61" s="4">
        <f t="shared" si="129"/>
        <v>0</v>
      </c>
      <c r="Q61" s="4">
        <f t="shared" si="130"/>
        <v>0</v>
      </c>
      <c r="R61" s="4">
        <f t="shared" si="131"/>
        <v>0</v>
      </c>
      <c r="S61" s="4">
        <f t="shared" si="132"/>
        <v>0</v>
      </c>
      <c r="T61" s="4">
        <f t="shared" si="133"/>
        <v>0</v>
      </c>
      <c r="U61" s="4">
        <f t="shared" si="134"/>
        <v>0</v>
      </c>
      <c r="V61" s="4">
        <f t="shared" si="135"/>
        <v>0</v>
      </c>
      <c r="W61" s="4">
        <f t="shared" si="136"/>
        <v>0</v>
      </c>
      <c r="X61" s="4">
        <f t="shared" si="137"/>
        <v>15</v>
      </c>
      <c r="Y61" s="4">
        <f t="shared" si="138"/>
        <v>0</v>
      </c>
      <c r="Z61" s="4">
        <f t="shared" si="139"/>
        <v>0</v>
      </c>
      <c r="AA61" s="4">
        <f t="shared" si="140"/>
        <v>0</v>
      </c>
      <c r="AB61" s="4">
        <f t="shared" si="141"/>
        <v>0</v>
      </c>
      <c r="AC61" s="4">
        <f t="shared" si="142"/>
        <v>0</v>
      </c>
      <c r="AD61" s="4">
        <f t="shared" si="143"/>
        <v>0</v>
      </c>
      <c r="AE61" s="4">
        <f t="shared" si="144"/>
        <v>0</v>
      </c>
      <c r="AF61" s="4">
        <f t="shared" si="145"/>
        <v>0</v>
      </c>
      <c r="AG61" s="4">
        <f t="shared" si="146"/>
        <v>19</v>
      </c>
      <c r="AH61" s="4">
        <f t="shared" si="147"/>
        <v>0</v>
      </c>
      <c r="AI61" s="4">
        <f t="shared" si="148"/>
        <v>0</v>
      </c>
      <c r="AJ61" s="4">
        <f t="shared" si="149"/>
        <v>12</v>
      </c>
      <c r="AK61" s="4">
        <f t="shared" si="150"/>
        <v>0</v>
      </c>
      <c r="AL61" s="4">
        <f t="shared" si="151"/>
        <v>0</v>
      </c>
      <c r="AM61" s="4">
        <f t="shared" si="152"/>
        <v>0</v>
      </c>
      <c r="AN61" s="4">
        <f t="shared" si="153"/>
        <v>0</v>
      </c>
      <c r="AO61" s="4">
        <f t="shared" si="154"/>
        <v>0</v>
      </c>
      <c r="AP61" s="4">
        <f t="shared" si="155"/>
        <v>0</v>
      </c>
      <c r="AQ61" s="4">
        <f t="shared" si="156"/>
        <v>0</v>
      </c>
      <c r="AR61" s="4">
        <f t="shared" si="157"/>
        <v>16</v>
      </c>
      <c r="AS61" s="4">
        <f t="shared" si="158"/>
        <v>0</v>
      </c>
      <c r="AT61" s="4">
        <f t="shared" si="159"/>
        <v>0</v>
      </c>
      <c r="AU61" s="4">
        <f t="shared" si="160"/>
        <v>0</v>
      </c>
      <c r="AV61" s="4">
        <f t="shared" si="161"/>
        <v>0</v>
      </c>
      <c r="AW61" s="4">
        <f t="shared" si="162"/>
        <v>0</v>
      </c>
      <c r="AX61" s="4">
        <f t="shared" si="163"/>
        <v>0</v>
      </c>
      <c r="AY61" s="4">
        <f t="shared" si="164"/>
        <v>0</v>
      </c>
      <c r="AZ61" s="4">
        <f t="shared" si="165"/>
        <v>0</v>
      </c>
      <c r="BA61" s="4">
        <f t="shared" si="166"/>
        <v>20</v>
      </c>
      <c r="BB61" s="4">
        <f t="shared" si="167"/>
        <v>0</v>
      </c>
      <c r="BC61" s="4">
        <f t="shared" si="168"/>
        <v>0</v>
      </c>
      <c r="BD61" s="4">
        <f t="shared" si="169"/>
        <v>0</v>
      </c>
      <c r="BE61" s="4">
        <f t="shared" si="170"/>
        <v>0</v>
      </c>
      <c r="BF61" s="4">
        <f t="shared" si="171"/>
        <v>0</v>
      </c>
      <c r="BG61" s="4">
        <f t="shared" si="172"/>
        <v>0</v>
      </c>
      <c r="BH61" s="4">
        <f t="shared" si="173"/>
        <v>0</v>
      </c>
      <c r="BI61" s="4">
        <f t="shared" si="174"/>
        <v>18</v>
      </c>
      <c r="BJ61" s="4">
        <f t="shared" si="175"/>
        <v>0</v>
      </c>
      <c r="BK61" s="4">
        <f t="shared" si="315"/>
        <v>16.666666666666668</v>
      </c>
      <c r="BL61" s="4">
        <f t="shared" si="316"/>
        <v>14.847457627118642</v>
      </c>
      <c r="BM61" s="4">
        <f t="shared" si="317"/>
        <v>20.786440677966098</v>
      </c>
      <c r="BN61" s="4">
        <f t="shared" si="318"/>
        <v>8.9084745762711854</v>
      </c>
      <c r="BO61" s="4">
        <f t="shared" si="319"/>
        <v>14.847457627118644</v>
      </c>
      <c r="BP61" s="4">
        <f t="shared" si="320"/>
        <v>876</v>
      </c>
      <c r="BQ61" s="4">
        <f>COUNTIFS($NG61:$NL$206,EF$1)</f>
        <v>12</v>
      </c>
      <c r="BR61" s="4">
        <f>COUNTIFS($NG61:$NL$206,EG$1)</f>
        <v>19</v>
      </c>
      <c r="BS61" s="4">
        <f>COUNTIFS($NG61:$NL$206,EH$1)</f>
        <v>15</v>
      </c>
      <c r="BT61" s="4">
        <f>COUNTIFS($NG61:$NL$206,EI$1)</f>
        <v>17</v>
      </c>
      <c r="BU61" s="4">
        <f>COUNTIFS($NG61:$NL$206,EJ$1)</f>
        <v>19</v>
      </c>
      <c r="BV61" s="4">
        <f>COUNTIFS($NG61:$NL$206,EK$1)</f>
        <v>14</v>
      </c>
      <c r="BW61" s="4">
        <f>COUNTIFS($NG61:$NL$206,EL$1)</f>
        <v>12</v>
      </c>
      <c r="BX61" s="4">
        <f>COUNTIFS($NG61:$NL$206,EM$1)</f>
        <v>13</v>
      </c>
      <c r="BY61" s="4">
        <f>COUNTIFS($NG61:$NL$206,EN$1)</f>
        <v>21</v>
      </c>
      <c r="BZ61" s="4">
        <f>COUNTIFS($NG61:$NL$206,EO$1)</f>
        <v>22</v>
      </c>
      <c r="CA61" s="4">
        <f>COUNTIFS($NG61:$NL$206,EP$1)</f>
        <v>19</v>
      </c>
      <c r="CB61" s="4">
        <f>COUNTIFS($NG61:$NL$206,EQ$1)</f>
        <v>20</v>
      </c>
      <c r="CC61" s="4">
        <f>COUNTIFS($NG61:$NL$206,ER$1)</f>
        <v>10</v>
      </c>
      <c r="CD61" s="4">
        <f>COUNTIFS($NG61:$NL$206,ES$1)</f>
        <v>13</v>
      </c>
      <c r="CE61" s="4">
        <f>COUNTIFS($NG61:$NL$206,ET$1)</f>
        <v>14</v>
      </c>
      <c r="CF61" s="4">
        <f>COUNTIFS($NG61:$NL$206,EU$1)</f>
        <v>13</v>
      </c>
      <c r="CG61" s="4">
        <f>COUNTIFS($NG61:$NL$206,EV$1)</f>
        <v>22</v>
      </c>
      <c r="CH61" s="4">
        <f>COUNTIFS($NG61:$NL$206,EW$1)</f>
        <v>11</v>
      </c>
      <c r="CI61" s="4">
        <f>COUNTIFS($NG61:$NL$206,EX$1)</f>
        <v>18</v>
      </c>
      <c r="CJ61" s="4">
        <f>COUNTIFS($NG61:$NL$206,EY$1)</f>
        <v>13</v>
      </c>
      <c r="CK61" s="4">
        <f>COUNTIFS($NG61:$NL$206,EZ$1)</f>
        <v>15</v>
      </c>
      <c r="CL61" s="4">
        <f>COUNTIFS($NG61:$NL$206,FA$1)</f>
        <v>17</v>
      </c>
      <c r="CM61" s="4">
        <f>COUNTIFS($NG61:$NL$206,FB$1)</f>
        <v>11</v>
      </c>
      <c r="CN61" s="4">
        <f>COUNTIFS($NG61:$NL$206,FC$1)</f>
        <v>8</v>
      </c>
      <c r="CO61" s="4">
        <f>COUNTIFS($NG61:$NL$206,FD$1)</f>
        <v>18</v>
      </c>
      <c r="CP61" s="4">
        <f>COUNTIFS($NG61:$NL$206,FE$1)</f>
        <v>13</v>
      </c>
      <c r="CQ61" s="4">
        <f>COUNTIFS($NG61:$NL$206,FF$1)</f>
        <v>21</v>
      </c>
      <c r="CR61" s="4">
        <f>COUNTIFS($NG61:$NL$206,FG$1)</f>
        <v>17</v>
      </c>
      <c r="CS61" s="4">
        <f>COUNTIFS($NG61:$NL$206,FH$1)</f>
        <v>17</v>
      </c>
      <c r="CT61" s="4">
        <f>COUNTIFS($NG61:$NL$206,FI$1)</f>
        <v>19</v>
      </c>
      <c r="CU61" s="4">
        <f>COUNTIFS($NG61:$NL$206,FJ$1)</f>
        <v>19</v>
      </c>
      <c r="CV61" s="4">
        <f>COUNTIFS($NG61:$NL$206,FK$1)</f>
        <v>8</v>
      </c>
      <c r="CW61" s="4">
        <f>COUNTIFS($NG61:$NL$206,FL$1)</f>
        <v>12</v>
      </c>
      <c r="CX61" s="4">
        <f>COUNTIFS($NG61:$NL$206,FM$1)</f>
        <v>15</v>
      </c>
      <c r="CY61" s="4">
        <f>COUNTIFS($NG61:$NL$206,FN$1)</f>
        <v>16</v>
      </c>
      <c r="CZ61" s="4">
        <f>COUNTIFS($NG61:$NL$206,FO$1)</f>
        <v>9</v>
      </c>
      <c r="DA61" s="4">
        <f>COUNTIFS($NG61:$NL$206,FP$1)</f>
        <v>12</v>
      </c>
      <c r="DB61" s="4">
        <f>COUNTIFS($NG61:$NL$206,FQ$1)</f>
        <v>13</v>
      </c>
      <c r="DC61" s="4">
        <f>COUNTIFS($NG61:$NL$206,FR$1)</f>
        <v>13</v>
      </c>
      <c r="DD61" s="4">
        <f>COUNTIFS($NG61:$NL$206,FS$1)</f>
        <v>11</v>
      </c>
      <c r="DE61" s="4">
        <f>COUNTIFS($NG61:$NL$206,FT$1)</f>
        <v>16</v>
      </c>
      <c r="DF61" s="4">
        <f>COUNTIFS($NG61:$NL$206,FU$1)</f>
        <v>14</v>
      </c>
      <c r="DG61" s="4">
        <f>COUNTIFS($NG61:$NL$206,FV$1)</f>
        <v>16</v>
      </c>
      <c r="DH61" s="4">
        <f>COUNTIFS($NG61:$NL$206,FW$1)</f>
        <v>18</v>
      </c>
      <c r="DI61" s="4">
        <f>COUNTIFS($NG61:$NL$206,FX$1)</f>
        <v>13</v>
      </c>
      <c r="DJ61" s="4">
        <f>COUNTIFS($NG61:$NL$206,FY$1)</f>
        <v>15</v>
      </c>
      <c r="DK61" s="4">
        <f>COUNTIFS($NG61:$NL$206,FZ$1)</f>
        <v>6</v>
      </c>
      <c r="DL61" s="4">
        <f>COUNTIFS($NG61:$NL$206,GA$1)</f>
        <v>12</v>
      </c>
      <c r="DM61" s="4">
        <f>COUNTIFS($NG61:$NL$206,GB$1)</f>
        <v>10</v>
      </c>
      <c r="DN61" s="4">
        <f>COUNTIFS($NG61:$NL$206,GC$1)</f>
        <v>20</v>
      </c>
      <c r="DO61" s="4">
        <f>COUNTIFS($NG61:$NL$206,GD$1)</f>
        <v>8</v>
      </c>
      <c r="DP61" s="4">
        <f>COUNTIFS($NG61:$NL$206,GE$1)</f>
        <v>18</v>
      </c>
      <c r="DQ61" s="4">
        <f>COUNTIFS($NG61:$NL$206,GF$1)</f>
        <v>12</v>
      </c>
      <c r="DR61" s="4">
        <f>COUNTIFS($NG61:$NL$206,GG$1)</f>
        <v>10</v>
      </c>
      <c r="DS61" s="4">
        <f>COUNTIFS($NG61:$NL$206,GH$1)</f>
        <v>19</v>
      </c>
      <c r="DT61" s="4">
        <f>COUNTIFS($NG61:$NL$206,GI$1)</f>
        <v>12</v>
      </c>
      <c r="DU61" s="4">
        <f>COUNTIFS($NG61:$NL$206,GJ$1)</f>
        <v>17</v>
      </c>
      <c r="DV61" s="4">
        <f>COUNTIFS($NG61:$NL$206,GK$1)</f>
        <v>18</v>
      </c>
      <c r="DW61" s="4">
        <f>COUNTIFS($NG61:$NL$206,GL$1)</f>
        <v>21</v>
      </c>
      <c r="DZ61" s="4">
        <f t="shared" si="550"/>
        <v>35</v>
      </c>
      <c r="EA61" s="4">
        <f t="shared" si="551"/>
        <v>21</v>
      </c>
      <c r="EB61" s="4">
        <f t="shared" si="552"/>
        <v>9</v>
      </c>
      <c r="EC61" s="4">
        <f t="shared" si="553"/>
        <v>4</v>
      </c>
      <c r="ED61" s="4">
        <f t="shared" si="554"/>
        <v>1</v>
      </c>
      <c r="EF61" s="4">
        <f t="shared" ref="EF61:GL61" si="818">COUNTIFS($NG61:$NL70,EF$1)</f>
        <v>3</v>
      </c>
      <c r="EG61" s="4">
        <f t="shared" si="818"/>
        <v>1</v>
      </c>
      <c r="EH61" s="4">
        <f t="shared" si="818"/>
        <v>0</v>
      </c>
      <c r="EI61" s="4">
        <f t="shared" si="818"/>
        <v>0</v>
      </c>
      <c r="EJ61" s="4">
        <f t="shared" si="818"/>
        <v>1</v>
      </c>
      <c r="EK61" s="4">
        <f t="shared" si="818"/>
        <v>0</v>
      </c>
      <c r="EL61" s="4">
        <f t="shared" si="818"/>
        <v>2</v>
      </c>
      <c r="EM61" s="4">
        <f t="shared" si="818"/>
        <v>2</v>
      </c>
      <c r="EN61" s="4">
        <f t="shared" si="818"/>
        <v>0</v>
      </c>
      <c r="EO61" s="4">
        <f t="shared" si="818"/>
        <v>0</v>
      </c>
      <c r="EP61" s="4">
        <f t="shared" si="818"/>
        <v>1</v>
      </c>
      <c r="EQ61" s="4">
        <f t="shared" si="818"/>
        <v>2</v>
      </c>
      <c r="ER61" s="4">
        <f t="shared" si="818"/>
        <v>0</v>
      </c>
      <c r="ES61" s="4">
        <f t="shared" si="818"/>
        <v>0</v>
      </c>
      <c r="ET61" s="4">
        <f t="shared" si="818"/>
        <v>0</v>
      </c>
      <c r="EU61" s="4">
        <f t="shared" si="818"/>
        <v>1</v>
      </c>
      <c r="EV61" s="4">
        <f t="shared" si="818"/>
        <v>2</v>
      </c>
      <c r="EW61" s="4">
        <f t="shared" si="818"/>
        <v>0</v>
      </c>
      <c r="EX61" s="4">
        <f t="shared" si="818"/>
        <v>1</v>
      </c>
      <c r="EY61" s="4">
        <f t="shared" si="818"/>
        <v>1</v>
      </c>
      <c r="EZ61" s="4">
        <f t="shared" si="818"/>
        <v>1</v>
      </c>
      <c r="FA61" s="4">
        <f t="shared" si="818"/>
        <v>2</v>
      </c>
      <c r="FB61" s="4">
        <f t="shared" si="818"/>
        <v>1</v>
      </c>
      <c r="FC61" s="4">
        <f t="shared" si="818"/>
        <v>0</v>
      </c>
      <c r="FD61" s="4">
        <f t="shared" si="818"/>
        <v>1</v>
      </c>
      <c r="FE61" s="4">
        <f t="shared" si="818"/>
        <v>2</v>
      </c>
      <c r="FF61" s="4">
        <f t="shared" si="818"/>
        <v>4</v>
      </c>
      <c r="FG61" s="4">
        <f t="shared" si="818"/>
        <v>0</v>
      </c>
      <c r="FH61" s="4">
        <f t="shared" si="818"/>
        <v>0</v>
      </c>
      <c r="FI61" s="4">
        <f t="shared" si="818"/>
        <v>3</v>
      </c>
      <c r="FJ61" s="4">
        <f t="shared" si="818"/>
        <v>2</v>
      </c>
      <c r="FK61" s="4">
        <f t="shared" si="818"/>
        <v>1</v>
      </c>
      <c r="FL61" s="4">
        <f t="shared" si="818"/>
        <v>1</v>
      </c>
      <c r="FM61" s="4">
        <f t="shared" si="818"/>
        <v>1</v>
      </c>
      <c r="FN61" s="4">
        <f t="shared" si="818"/>
        <v>1</v>
      </c>
      <c r="FO61" s="4">
        <f t="shared" si="818"/>
        <v>0</v>
      </c>
      <c r="FP61" s="4">
        <f t="shared" si="818"/>
        <v>0</v>
      </c>
      <c r="FQ61" s="4">
        <f t="shared" si="818"/>
        <v>2</v>
      </c>
      <c r="FR61" s="4">
        <f t="shared" si="818"/>
        <v>2</v>
      </c>
      <c r="FS61" s="4">
        <f t="shared" si="818"/>
        <v>1</v>
      </c>
      <c r="FT61" s="4">
        <f t="shared" si="818"/>
        <v>1</v>
      </c>
      <c r="FU61" s="4">
        <f t="shared" si="818"/>
        <v>1</v>
      </c>
      <c r="FV61" s="4">
        <f t="shared" si="818"/>
        <v>1</v>
      </c>
      <c r="FW61" s="4">
        <f t="shared" si="818"/>
        <v>0</v>
      </c>
      <c r="FX61" s="4">
        <f t="shared" si="818"/>
        <v>0</v>
      </c>
      <c r="FY61" s="4">
        <f t="shared" si="818"/>
        <v>0</v>
      </c>
      <c r="FZ61" s="4">
        <f t="shared" si="818"/>
        <v>0</v>
      </c>
      <c r="GA61" s="4">
        <f t="shared" si="818"/>
        <v>1</v>
      </c>
      <c r="GB61" s="4">
        <f t="shared" si="818"/>
        <v>0</v>
      </c>
      <c r="GC61" s="4">
        <f t="shared" si="818"/>
        <v>5</v>
      </c>
      <c r="GD61" s="4">
        <f t="shared" si="818"/>
        <v>1</v>
      </c>
      <c r="GE61" s="4">
        <f t="shared" si="818"/>
        <v>3</v>
      </c>
      <c r="GF61" s="4">
        <f t="shared" si="818"/>
        <v>0</v>
      </c>
      <c r="GG61" s="4">
        <f t="shared" si="818"/>
        <v>1</v>
      </c>
      <c r="GH61" s="4">
        <f t="shared" si="818"/>
        <v>0</v>
      </c>
      <c r="GI61" s="4">
        <f t="shared" si="818"/>
        <v>1</v>
      </c>
      <c r="GJ61" s="4">
        <f t="shared" si="818"/>
        <v>0</v>
      </c>
      <c r="GK61" s="4">
        <f t="shared" si="818"/>
        <v>3</v>
      </c>
      <c r="GL61" s="4">
        <f t="shared" si="818"/>
        <v>0</v>
      </c>
      <c r="GM61">
        <f t="shared" si="556"/>
        <v>60</v>
      </c>
      <c r="GO61">
        <f t="shared" si="326"/>
        <v>1</v>
      </c>
      <c r="GP61">
        <f t="shared" si="508"/>
        <v>0</v>
      </c>
      <c r="GQ61">
        <f t="shared" si="712"/>
        <v>0</v>
      </c>
      <c r="GR61">
        <f t="shared" si="510"/>
        <v>0</v>
      </c>
      <c r="GS61">
        <f t="shared" si="511"/>
        <v>0</v>
      </c>
      <c r="GT61">
        <f t="shared" si="512"/>
        <v>0</v>
      </c>
      <c r="GU61">
        <f t="shared" si="513"/>
        <v>1</v>
      </c>
      <c r="GV61" s="1">
        <f t="shared" si="329"/>
        <v>4</v>
      </c>
      <c r="GW61">
        <f t="shared" si="330"/>
        <v>0</v>
      </c>
      <c r="GX61">
        <f t="shared" si="181"/>
        <v>0</v>
      </c>
      <c r="GY61">
        <f t="shared" si="182"/>
        <v>0</v>
      </c>
      <c r="GZ61">
        <f t="shared" si="183"/>
        <v>0</v>
      </c>
      <c r="HA61">
        <f t="shared" si="184"/>
        <v>0</v>
      </c>
      <c r="HB61">
        <f t="shared" si="185"/>
        <v>0</v>
      </c>
      <c r="HC61">
        <f t="shared" si="186"/>
        <v>0</v>
      </c>
      <c r="HD61">
        <f t="shared" si="187"/>
        <v>0</v>
      </c>
      <c r="HE61">
        <f t="shared" si="188"/>
        <v>0</v>
      </c>
      <c r="HF61">
        <f t="shared" si="189"/>
        <v>0</v>
      </c>
      <c r="HG61">
        <f t="shared" si="190"/>
        <v>0</v>
      </c>
      <c r="HH61">
        <f t="shared" si="191"/>
        <v>0</v>
      </c>
      <c r="HI61">
        <f t="shared" si="192"/>
        <v>0</v>
      </c>
      <c r="HJ61">
        <f t="shared" si="193"/>
        <v>0</v>
      </c>
      <c r="HK61">
        <f t="shared" si="194"/>
        <v>0</v>
      </c>
      <c r="HL61">
        <f t="shared" si="195"/>
        <v>0</v>
      </c>
      <c r="HM61">
        <f t="shared" si="196"/>
        <v>0</v>
      </c>
      <c r="HN61">
        <f t="shared" si="197"/>
        <v>0</v>
      </c>
      <c r="HO61">
        <f t="shared" si="198"/>
        <v>0</v>
      </c>
      <c r="HP61">
        <f t="shared" si="199"/>
        <v>0</v>
      </c>
      <c r="HQ61">
        <f t="shared" si="200"/>
        <v>0</v>
      </c>
      <c r="HR61">
        <f t="shared" si="201"/>
        <v>0</v>
      </c>
      <c r="HS61">
        <f t="shared" si="202"/>
        <v>0</v>
      </c>
      <c r="HT61">
        <f t="shared" si="668"/>
        <v>0</v>
      </c>
      <c r="HU61">
        <f t="shared" si="204"/>
        <v>0</v>
      </c>
      <c r="HV61">
        <f t="shared" si="205"/>
        <v>0</v>
      </c>
      <c r="HW61">
        <f t="shared" si="206"/>
        <v>0</v>
      </c>
      <c r="HX61">
        <f t="shared" si="207"/>
        <v>0</v>
      </c>
      <c r="HY61">
        <f t="shared" si="208"/>
        <v>1</v>
      </c>
      <c r="HZ61">
        <f t="shared" si="209"/>
        <v>0</v>
      </c>
      <c r="IA61">
        <f t="shared" si="210"/>
        <v>0</v>
      </c>
      <c r="IB61">
        <f t="shared" si="211"/>
        <v>0</v>
      </c>
      <c r="IC61">
        <f t="shared" si="212"/>
        <v>0</v>
      </c>
      <c r="ID61">
        <f t="shared" si="213"/>
        <v>0</v>
      </c>
      <c r="IE61">
        <f t="shared" si="214"/>
        <v>0</v>
      </c>
      <c r="IF61">
        <f t="shared" si="215"/>
        <v>0</v>
      </c>
      <c r="IG61">
        <f t="shared" si="216"/>
        <v>0</v>
      </c>
      <c r="IH61">
        <f t="shared" si="217"/>
        <v>0</v>
      </c>
      <c r="II61">
        <f t="shared" si="218"/>
        <v>0</v>
      </c>
      <c r="IJ61">
        <f t="shared" si="219"/>
        <v>0</v>
      </c>
      <c r="IK61">
        <f t="shared" si="220"/>
        <v>0</v>
      </c>
      <c r="IL61">
        <f t="shared" si="221"/>
        <v>0</v>
      </c>
      <c r="IM61">
        <f t="shared" si="222"/>
        <v>0</v>
      </c>
      <c r="IN61">
        <f t="shared" si="223"/>
        <v>0</v>
      </c>
      <c r="IO61">
        <f t="shared" si="224"/>
        <v>0</v>
      </c>
      <c r="IP61">
        <f t="shared" si="225"/>
        <v>0</v>
      </c>
      <c r="IQ61">
        <f t="shared" si="669"/>
        <v>0</v>
      </c>
      <c r="IR61">
        <f t="shared" si="227"/>
        <v>0</v>
      </c>
      <c r="IS61">
        <f t="shared" si="228"/>
        <v>0</v>
      </c>
      <c r="IT61">
        <f t="shared" si="229"/>
        <v>0</v>
      </c>
      <c r="IU61">
        <f t="shared" si="230"/>
        <v>0</v>
      </c>
      <c r="IV61">
        <f t="shared" si="231"/>
        <v>0</v>
      </c>
      <c r="IW61">
        <f t="shared" si="232"/>
        <v>0</v>
      </c>
      <c r="IX61">
        <f t="shared" si="233"/>
        <v>0</v>
      </c>
      <c r="IY61">
        <f t="shared" si="234"/>
        <v>0</v>
      </c>
      <c r="IZ61">
        <f t="shared" si="235"/>
        <v>0</v>
      </c>
      <c r="JA61">
        <f t="shared" si="236"/>
        <v>0</v>
      </c>
      <c r="JB61">
        <f t="shared" si="331"/>
        <v>0</v>
      </c>
      <c r="JC61">
        <f t="shared" si="332"/>
        <v>1</v>
      </c>
      <c r="JF61">
        <f t="shared" si="333"/>
        <v>0</v>
      </c>
      <c r="JG61">
        <f t="shared" si="334"/>
        <v>0</v>
      </c>
      <c r="JH61">
        <f t="shared" si="335"/>
        <v>0</v>
      </c>
      <c r="JI61">
        <f t="shared" si="336"/>
        <v>0</v>
      </c>
      <c r="JJ61">
        <f t="shared" si="337"/>
        <v>0</v>
      </c>
      <c r="JK61">
        <f t="shared" si="338"/>
        <v>0</v>
      </c>
      <c r="JL61">
        <f t="shared" si="339"/>
        <v>0</v>
      </c>
      <c r="JM61">
        <f t="shared" si="340"/>
        <v>0</v>
      </c>
      <c r="JN61">
        <f t="shared" si="341"/>
        <v>0</v>
      </c>
      <c r="JO61">
        <f t="shared" si="342"/>
        <v>0</v>
      </c>
      <c r="JP61">
        <f t="shared" si="343"/>
        <v>0</v>
      </c>
      <c r="JQ61">
        <f t="shared" si="344"/>
        <v>0</v>
      </c>
      <c r="JR61">
        <f t="shared" si="345"/>
        <v>0</v>
      </c>
      <c r="JS61">
        <f t="shared" si="346"/>
        <v>0</v>
      </c>
      <c r="JT61">
        <f t="shared" si="347"/>
        <v>0</v>
      </c>
      <c r="JU61">
        <f t="shared" si="348"/>
        <v>0</v>
      </c>
      <c r="JV61">
        <f t="shared" si="349"/>
        <v>0</v>
      </c>
      <c r="JW61">
        <f t="shared" si="350"/>
        <v>0</v>
      </c>
      <c r="JX61">
        <f t="shared" si="351"/>
        <v>0</v>
      </c>
      <c r="JY61">
        <f t="shared" si="352"/>
        <v>0</v>
      </c>
      <c r="JZ61">
        <f t="shared" si="353"/>
        <v>1</v>
      </c>
      <c r="KA61">
        <f t="shared" si="354"/>
        <v>0</v>
      </c>
      <c r="KB61">
        <f t="shared" si="355"/>
        <v>0</v>
      </c>
      <c r="KC61">
        <f t="shared" si="356"/>
        <v>0</v>
      </c>
      <c r="KD61">
        <f t="shared" si="357"/>
        <v>0</v>
      </c>
      <c r="KE61">
        <f t="shared" si="358"/>
        <v>0</v>
      </c>
      <c r="KF61">
        <f t="shared" si="359"/>
        <v>0</v>
      </c>
      <c r="KG61">
        <f t="shared" si="360"/>
        <v>0</v>
      </c>
      <c r="KH61">
        <f t="shared" si="361"/>
        <v>0</v>
      </c>
      <c r="KI61">
        <f t="shared" si="362"/>
        <v>0</v>
      </c>
      <c r="KJ61">
        <f t="shared" si="363"/>
        <v>0</v>
      </c>
      <c r="KK61">
        <f t="shared" si="364"/>
        <v>0</v>
      </c>
      <c r="KL61">
        <f t="shared" si="365"/>
        <v>1</v>
      </c>
      <c r="KM61">
        <f t="shared" si="366"/>
        <v>0</v>
      </c>
      <c r="KN61">
        <f t="shared" si="367"/>
        <v>0</v>
      </c>
      <c r="KO61">
        <f t="shared" si="368"/>
        <v>0</v>
      </c>
      <c r="KP61">
        <f t="shared" si="369"/>
        <v>0</v>
      </c>
      <c r="KQ61">
        <f t="shared" si="370"/>
        <v>0</v>
      </c>
      <c r="KR61">
        <f t="shared" si="371"/>
        <v>0</v>
      </c>
      <c r="KS61">
        <f t="shared" si="372"/>
        <v>0</v>
      </c>
      <c r="KT61">
        <f t="shared" si="373"/>
        <v>1</v>
      </c>
      <c r="KU61">
        <f t="shared" si="374"/>
        <v>0</v>
      </c>
      <c r="KV61">
        <f t="shared" si="375"/>
        <v>0</v>
      </c>
      <c r="KW61">
        <f t="shared" si="376"/>
        <v>0</v>
      </c>
      <c r="KX61">
        <f t="shared" si="377"/>
        <v>0</v>
      </c>
      <c r="KY61">
        <f t="shared" si="378"/>
        <v>0</v>
      </c>
      <c r="KZ61">
        <f t="shared" si="379"/>
        <v>0</v>
      </c>
      <c r="LA61">
        <f t="shared" si="380"/>
        <v>0</v>
      </c>
      <c r="LB61">
        <f t="shared" si="381"/>
        <v>0</v>
      </c>
      <c r="LC61">
        <f t="shared" si="382"/>
        <v>0</v>
      </c>
      <c r="LD61">
        <f t="shared" si="383"/>
        <v>0</v>
      </c>
      <c r="LE61">
        <f t="shared" si="384"/>
        <v>0</v>
      </c>
      <c r="LF61">
        <f t="shared" si="385"/>
        <v>0</v>
      </c>
      <c r="LG61">
        <f t="shared" si="386"/>
        <v>0</v>
      </c>
      <c r="LH61">
        <f t="shared" si="387"/>
        <v>0</v>
      </c>
      <c r="LI61">
        <f t="shared" si="388"/>
        <v>0</v>
      </c>
      <c r="LJ61">
        <f t="shared" si="389"/>
        <v>0</v>
      </c>
      <c r="LK61">
        <f t="shared" si="390"/>
        <v>0</v>
      </c>
      <c r="LL61">
        <f t="shared" si="391"/>
        <v>0</v>
      </c>
      <c r="LN61">
        <f t="shared" si="392"/>
        <v>3</v>
      </c>
      <c r="LQ61">
        <f t="shared" ref="LQ61:LR61" si="819">COUNTIFS($NG62:$NL71,NG71)</f>
        <v>5</v>
      </c>
      <c r="LR61">
        <f t="shared" si="819"/>
        <v>1</v>
      </c>
      <c r="LS61">
        <f t="shared" si="466"/>
        <v>3</v>
      </c>
      <c r="LT61">
        <f t="shared" si="467"/>
        <v>2</v>
      </c>
      <c r="LU61">
        <f t="shared" si="692"/>
        <v>2</v>
      </c>
      <c r="LV61">
        <f t="shared" si="394"/>
        <v>1</v>
      </c>
      <c r="LX61" s="5">
        <f t="shared" ref="LX61:MC61" si="820">COUNTIFS($NG61:$NL70,NG71)</f>
        <v>4</v>
      </c>
      <c r="LY61" s="5">
        <f t="shared" si="820"/>
        <v>0</v>
      </c>
      <c r="LZ61" s="5">
        <f t="shared" si="820"/>
        <v>3</v>
      </c>
      <c r="MA61" s="5">
        <f t="shared" si="820"/>
        <v>1</v>
      </c>
      <c r="MB61" s="5">
        <f t="shared" si="820"/>
        <v>1</v>
      </c>
      <c r="MC61" s="5">
        <f t="shared" si="820"/>
        <v>0</v>
      </c>
      <c r="MD61" s="5"/>
      <c r="ME61" s="5">
        <f t="shared" si="395"/>
        <v>0</v>
      </c>
      <c r="MF61" s="5">
        <f t="shared" si="396"/>
        <v>0</v>
      </c>
      <c r="MG61" s="5">
        <f t="shared" si="469"/>
        <v>1</v>
      </c>
      <c r="MH61" s="5">
        <f t="shared" si="470"/>
        <v>0</v>
      </c>
      <c r="MI61" s="5">
        <f t="shared" si="397"/>
        <v>0</v>
      </c>
      <c r="MJ61" s="5">
        <f t="shared" si="398"/>
        <v>0</v>
      </c>
      <c r="MK61" s="5"/>
      <c r="ML61" s="20">
        <f t="shared" si="471"/>
        <v>1</v>
      </c>
      <c r="MN61" s="4">
        <f t="shared" si="499"/>
        <v>0</v>
      </c>
      <c r="MO61" s="4">
        <f t="shared" si="500"/>
        <v>0</v>
      </c>
      <c r="MP61" s="4">
        <f t="shared" si="501"/>
        <v>3</v>
      </c>
      <c r="MQ61" s="4">
        <f t="shared" si="502"/>
        <v>0</v>
      </c>
      <c r="MR61" s="4">
        <f t="shared" si="503"/>
        <v>0</v>
      </c>
      <c r="MS61" s="4">
        <f t="shared" si="504"/>
        <v>0</v>
      </c>
      <c r="MU61">
        <f t="shared" si="683"/>
        <v>0</v>
      </c>
      <c r="MV61">
        <f t="shared" si="684"/>
        <v>1</v>
      </c>
      <c r="MW61">
        <f t="shared" si="672"/>
        <v>0</v>
      </c>
      <c r="MX61">
        <f t="shared" si="685"/>
        <v>0</v>
      </c>
      <c r="MY61">
        <f t="shared" si="686"/>
        <v>0</v>
      </c>
      <c r="MZ61">
        <f t="shared" si="687"/>
        <v>1</v>
      </c>
      <c r="NA61">
        <f t="shared" si="402"/>
        <v>2</v>
      </c>
      <c r="NB61">
        <f t="shared" si="403"/>
        <v>2</v>
      </c>
      <c r="NC61">
        <f t="shared" si="404"/>
        <v>0</v>
      </c>
      <c r="ND61">
        <f t="shared" si="405"/>
        <v>61</v>
      </c>
      <c r="NG61">
        <v>21</v>
      </c>
      <c r="NH61">
        <v>30</v>
      </c>
      <c r="NI61">
        <v>33</v>
      </c>
      <c r="NJ61">
        <v>41</v>
      </c>
      <c r="NK61">
        <v>50</v>
      </c>
      <c r="NL61">
        <v>58</v>
      </c>
      <c r="NN61" s="1">
        <f t="shared" si="406"/>
        <v>0</v>
      </c>
      <c r="NO61" s="1">
        <f t="shared" si="407"/>
        <v>1</v>
      </c>
      <c r="NP61" s="30">
        <f t="shared" si="408"/>
        <v>1</v>
      </c>
      <c r="NR61" s="1">
        <f t="shared" si="409"/>
        <v>9</v>
      </c>
      <c r="NS61" s="1">
        <f t="shared" si="410"/>
        <v>3</v>
      </c>
      <c r="NT61" s="1">
        <f t="shared" si="411"/>
        <v>8</v>
      </c>
      <c r="NU61" s="1">
        <f t="shared" si="412"/>
        <v>9</v>
      </c>
      <c r="NV61" s="1">
        <f t="shared" si="413"/>
        <v>8</v>
      </c>
      <c r="NW61" s="1"/>
      <c r="NX61" s="1">
        <f t="shared" si="414"/>
        <v>3</v>
      </c>
      <c r="NY61" s="1"/>
      <c r="NZ61" s="1">
        <f t="shared" si="415"/>
        <v>3</v>
      </c>
      <c r="OA61" s="1">
        <f t="shared" si="255"/>
        <v>4</v>
      </c>
      <c r="OB61" s="1">
        <f t="shared" si="256"/>
        <v>4</v>
      </c>
      <c r="OC61" s="1">
        <f t="shared" si="257"/>
        <v>5</v>
      </c>
      <c r="OD61" s="1">
        <f t="shared" si="258"/>
        <v>6</v>
      </c>
      <c r="OE61" s="1">
        <f t="shared" si="259"/>
        <v>6</v>
      </c>
      <c r="OF61" s="1"/>
      <c r="OG61" s="1">
        <f t="shared" si="631"/>
        <v>4</v>
      </c>
      <c r="OH61" s="1"/>
      <c r="OI61" s="1">
        <f t="shared" si="474"/>
        <v>0</v>
      </c>
      <c r="OJ61" s="1">
        <f t="shared" si="417"/>
        <v>5</v>
      </c>
      <c r="OK61" s="1">
        <f t="shared" si="418"/>
        <v>0</v>
      </c>
      <c r="OL61" s="1">
        <f t="shared" si="419"/>
        <v>0</v>
      </c>
      <c r="OM61" s="1">
        <f t="shared" si="420"/>
        <v>3</v>
      </c>
      <c r="ON61" s="1">
        <f t="shared" si="421"/>
        <v>1</v>
      </c>
      <c r="OO61" s="1"/>
      <c r="OP61" s="1">
        <f t="shared" si="621"/>
        <v>3</v>
      </c>
      <c r="OQ61" s="1">
        <f t="shared" si="622"/>
        <v>3</v>
      </c>
      <c r="OR61" s="1">
        <f t="shared" si="623"/>
        <v>3</v>
      </c>
      <c r="OS61" s="1">
        <f t="shared" si="624"/>
        <v>3</v>
      </c>
      <c r="OT61" s="1">
        <f t="shared" si="625"/>
        <v>0</v>
      </c>
      <c r="OU61" s="1">
        <f t="shared" si="426"/>
        <v>0</v>
      </c>
      <c r="OV61" s="19">
        <f t="shared" si="673"/>
        <v>4</v>
      </c>
      <c r="OW61" s="1"/>
      <c r="OX61" s="19">
        <f t="shared" si="636"/>
        <v>3</v>
      </c>
      <c r="OY61" s="1">
        <f t="shared" si="637"/>
        <v>3</v>
      </c>
      <c r="OZ61" s="1"/>
      <c r="PA61" s="1">
        <f t="shared" si="674"/>
        <v>3</v>
      </c>
      <c r="PB61" s="1"/>
      <c r="PC61" s="1"/>
      <c r="PD61" s="19">
        <f t="shared" si="675"/>
        <v>3</v>
      </c>
      <c r="PE61" s="1"/>
      <c r="PF61" s="24">
        <f t="shared" si="676"/>
        <v>0</v>
      </c>
      <c r="PI61" s="1">
        <f t="shared" si="476"/>
        <v>0</v>
      </c>
      <c r="PJ61" s="19">
        <f t="shared" si="265"/>
        <v>0</v>
      </c>
      <c r="PK61" s="1">
        <f t="shared" si="429"/>
        <v>5</v>
      </c>
      <c r="PL61" s="19">
        <f t="shared" si="266"/>
        <v>3</v>
      </c>
      <c r="PM61" s="1">
        <f t="shared" si="477"/>
        <v>0</v>
      </c>
      <c r="PN61" s="19">
        <f t="shared" si="267"/>
        <v>0</v>
      </c>
      <c r="PO61" s="1">
        <f t="shared" si="430"/>
        <v>0</v>
      </c>
      <c r="PP61" s="19">
        <f t="shared" si="268"/>
        <v>0</v>
      </c>
      <c r="PQ61" s="1">
        <f t="shared" si="431"/>
        <v>3</v>
      </c>
      <c r="PR61" s="19">
        <f t="shared" si="269"/>
        <v>4</v>
      </c>
      <c r="PS61" s="1">
        <f t="shared" si="432"/>
        <v>1</v>
      </c>
      <c r="PT61" s="19">
        <f t="shared" si="270"/>
        <v>2</v>
      </c>
      <c r="PV61" s="1">
        <f t="shared" si="271"/>
        <v>100</v>
      </c>
      <c r="PW61" s="1">
        <f t="shared" si="272"/>
        <v>100</v>
      </c>
      <c r="PX61" s="1">
        <f t="shared" si="273"/>
        <v>100</v>
      </c>
      <c r="PY61" s="1">
        <f t="shared" si="274"/>
        <v>100</v>
      </c>
      <c r="PZ61" s="1">
        <f t="shared" si="275"/>
        <v>100</v>
      </c>
      <c r="QA61" s="1">
        <f t="shared" si="276"/>
        <v>100</v>
      </c>
      <c r="QB61" s="1"/>
      <c r="QC61" s="1">
        <f t="shared" si="277"/>
        <v>100</v>
      </c>
      <c r="QD61" s="1">
        <f t="shared" si="278"/>
        <v>100</v>
      </c>
      <c r="QE61" s="1">
        <f t="shared" si="279"/>
        <v>5</v>
      </c>
      <c r="QF61" s="1">
        <f t="shared" si="280"/>
        <v>100</v>
      </c>
      <c r="QG61" s="1">
        <f t="shared" si="281"/>
        <v>100</v>
      </c>
      <c r="QH61" s="1">
        <f t="shared" si="282"/>
        <v>100</v>
      </c>
      <c r="QI61" s="1"/>
      <c r="QJ61" s="1">
        <f t="shared" si="283"/>
        <v>100</v>
      </c>
      <c r="QK61" s="1">
        <f t="shared" si="284"/>
        <v>100</v>
      </c>
      <c r="QL61" s="1">
        <f t="shared" si="285"/>
        <v>100</v>
      </c>
      <c r="QM61" s="1">
        <f t="shared" si="286"/>
        <v>100</v>
      </c>
      <c r="QN61" s="1">
        <f t="shared" si="287"/>
        <v>100</v>
      </c>
      <c r="QO61" s="1">
        <f t="shared" si="288"/>
        <v>100</v>
      </c>
      <c r="QP61" s="1"/>
      <c r="QQ61" s="1">
        <f t="shared" si="289"/>
        <v>100</v>
      </c>
      <c r="QR61" s="1">
        <f t="shared" si="290"/>
        <v>100</v>
      </c>
      <c r="QS61" s="1">
        <f t="shared" si="291"/>
        <v>100</v>
      </c>
      <c r="QT61" s="1">
        <f t="shared" si="292"/>
        <v>100</v>
      </c>
      <c r="QU61" s="1">
        <f t="shared" si="293"/>
        <v>100</v>
      </c>
      <c r="QV61" s="1">
        <f t="shared" si="294"/>
        <v>100</v>
      </c>
      <c r="QW61" s="1"/>
      <c r="QX61" s="1">
        <f t="shared" si="295"/>
        <v>100</v>
      </c>
      <c r="QY61" s="1">
        <f t="shared" si="296"/>
        <v>100</v>
      </c>
      <c r="QZ61" s="1">
        <f t="shared" si="297"/>
        <v>100</v>
      </c>
      <c r="RA61" s="1">
        <f t="shared" si="298"/>
        <v>100</v>
      </c>
      <c r="RB61" s="1">
        <f t="shared" si="299"/>
        <v>3</v>
      </c>
      <c r="RC61" s="1">
        <f t="shared" si="300"/>
        <v>5</v>
      </c>
      <c r="RD61" s="1"/>
      <c r="RE61" s="1">
        <f t="shared" si="301"/>
        <v>100</v>
      </c>
      <c r="RF61" s="1">
        <f t="shared" si="302"/>
        <v>100</v>
      </c>
      <c r="RG61" s="1">
        <f t="shared" si="303"/>
        <v>100</v>
      </c>
      <c r="RH61" s="1">
        <f t="shared" si="304"/>
        <v>100</v>
      </c>
      <c r="RI61" s="1">
        <f t="shared" si="305"/>
        <v>100</v>
      </c>
      <c r="RJ61" s="1">
        <f t="shared" si="306"/>
        <v>1</v>
      </c>
      <c r="RL61">
        <f>SUM(IF(FREQUENCY(NG62:NL70,NG62:NL70)&gt;0,1))</f>
        <v>33</v>
      </c>
      <c r="RM61">
        <f t="shared" si="677"/>
        <v>26</v>
      </c>
      <c r="RN61">
        <f t="shared" si="659"/>
        <v>23</v>
      </c>
      <c r="RO61" t="str">
        <f t="shared" ref="RO61:TU61" si="821">IF(COUNTIFS($NG61:$NL70,RO$1),"x",RO$1)</f>
        <v>x</v>
      </c>
      <c r="RP61" t="str">
        <f t="shared" si="821"/>
        <v>x</v>
      </c>
      <c r="RQ61">
        <f t="shared" si="821"/>
        <v>3</v>
      </c>
      <c r="RR61">
        <f t="shared" si="821"/>
        <v>4</v>
      </c>
      <c r="RS61" t="str">
        <f t="shared" si="821"/>
        <v>x</v>
      </c>
      <c r="RT61">
        <f t="shared" si="821"/>
        <v>6</v>
      </c>
      <c r="RU61" t="str">
        <f t="shared" si="821"/>
        <v>x</v>
      </c>
      <c r="RV61" t="str">
        <f t="shared" si="821"/>
        <v>x</v>
      </c>
      <c r="RW61">
        <f t="shared" si="821"/>
        <v>9</v>
      </c>
      <c r="RX61">
        <f t="shared" si="821"/>
        <v>10</v>
      </c>
      <c r="RY61" t="str">
        <f t="shared" si="821"/>
        <v>x</v>
      </c>
      <c r="RZ61" t="str">
        <f t="shared" si="821"/>
        <v>x</v>
      </c>
      <c r="SA61">
        <f t="shared" si="821"/>
        <v>13</v>
      </c>
      <c r="SB61">
        <f t="shared" si="821"/>
        <v>14</v>
      </c>
      <c r="SC61">
        <f t="shared" si="821"/>
        <v>15</v>
      </c>
      <c r="SD61" t="str">
        <f t="shared" si="821"/>
        <v>x</v>
      </c>
      <c r="SE61" t="str">
        <f t="shared" si="821"/>
        <v>x</v>
      </c>
      <c r="SF61">
        <f t="shared" si="821"/>
        <v>18</v>
      </c>
      <c r="SG61" t="str">
        <f t="shared" si="821"/>
        <v>x</v>
      </c>
      <c r="SH61" t="str">
        <f t="shared" si="821"/>
        <v>x</v>
      </c>
      <c r="SI61" t="str">
        <f t="shared" si="821"/>
        <v>x</v>
      </c>
      <c r="SJ61" t="str">
        <f t="shared" si="821"/>
        <v>x</v>
      </c>
      <c r="SK61" t="str">
        <f t="shared" si="821"/>
        <v>x</v>
      </c>
      <c r="SL61">
        <f t="shared" si="821"/>
        <v>24</v>
      </c>
      <c r="SM61" t="str">
        <f t="shared" si="821"/>
        <v>x</v>
      </c>
      <c r="SN61" t="str">
        <f t="shared" si="821"/>
        <v>x</v>
      </c>
      <c r="SO61" t="str">
        <f t="shared" si="821"/>
        <v>x</v>
      </c>
      <c r="SP61">
        <f t="shared" si="821"/>
        <v>28</v>
      </c>
      <c r="SQ61">
        <f t="shared" si="821"/>
        <v>29</v>
      </c>
      <c r="SR61" t="str">
        <f t="shared" si="821"/>
        <v>x</v>
      </c>
      <c r="SS61" t="str">
        <f t="shared" si="821"/>
        <v>x</v>
      </c>
      <c r="ST61" t="str">
        <f t="shared" si="821"/>
        <v>x</v>
      </c>
      <c r="SU61" t="str">
        <f t="shared" si="821"/>
        <v>x</v>
      </c>
      <c r="SV61" t="str">
        <f t="shared" si="821"/>
        <v>x</v>
      </c>
      <c r="SW61" t="str">
        <f t="shared" si="821"/>
        <v>x</v>
      </c>
      <c r="SX61">
        <f t="shared" si="821"/>
        <v>36</v>
      </c>
      <c r="SY61">
        <f t="shared" si="821"/>
        <v>37</v>
      </c>
      <c r="SZ61" t="str">
        <f t="shared" si="821"/>
        <v>x</v>
      </c>
      <c r="TA61" t="str">
        <f t="shared" si="821"/>
        <v>x</v>
      </c>
      <c r="TB61" t="str">
        <f t="shared" si="821"/>
        <v>x</v>
      </c>
      <c r="TC61" t="str">
        <f t="shared" si="821"/>
        <v>x</v>
      </c>
      <c r="TD61" t="str">
        <f t="shared" si="821"/>
        <v>x</v>
      </c>
      <c r="TE61" t="str">
        <f t="shared" si="821"/>
        <v>x</v>
      </c>
      <c r="TF61">
        <f t="shared" si="821"/>
        <v>44</v>
      </c>
      <c r="TG61">
        <f t="shared" si="821"/>
        <v>45</v>
      </c>
      <c r="TH61">
        <f t="shared" si="821"/>
        <v>46</v>
      </c>
      <c r="TI61">
        <f t="shared" si="821"/>
        <v>47</v>
      </c>
      <c r="TJ61" t="str">
        <f t="shared" si="821"/>
        <v>x</v>
      </c>
      <c r="TK61">
        <f t="shared" si="821"/>
        <v>49</v>
      </c>
      <c r="TL61" t="str">
        <f t="shared" si="821"/>
        <v>x</v>
      </c>
      <c r="TM61" t="str">
        <f t="shared" si="821"/>
        <v>x</v>
      </c>
      <c r="TN61" t="str">
        <f t="shared" si="821"/>
        <v>x</v>
      </c>
      <c r="TO61">
        <f t="shared" si="821"/>
        <v>53</v>
      </c>
      <c r="TP61" t="str">
        <f t="shared" si="821"/>
        <v>x</v>
      </c>
      <c r="TQ61">
        <f t="shared" si="821"/>
        <v>55</v>
      </c>
      <c r="TR61" t="str">
        <f t="shared" si="821"/>
        <v>x</v>
      </c>
      <c r="TS61">
        <f t="shared" si="821"/>
        <v>57</v>
      </c>
      <c r="TT61" t="str">
        <f t="shared" si="821"/>
        <v>x</v>
      </c>
      <c r="TU61">
        <f t="shared" si="821"/>
        <v>59</v>
      </c>
      <c r="TV61">
        <f t="shared" si="436"/>
        <v>26</v>
      </c>
      <c r="TW61" t="str">
        <f t="shared" ref="TW61:WC61" si="822">IF(COUNTIFS($NG61:$NL69,TW$1),"x",TW$1)</f>
        <v>x</v>
      </c>
      <c r="TX61" t="str">
        <f t="shared" si="822"/>
        <v>x</v>
      </c>
      <c r="TY61">
        <f t="shared" si="822"/>
        <v>3</v>
      </c>
      <c r="TZ61">
        <f t="shared" si="822"/>
        <v>4</v>
      </c>
      <c r="UA61" t="str">
        <f t="shared" si="822"/>
        <v>x</v>
      </c>
      <c r="UB61">
        <f t="shared" si="822"/>
        <v>6</v>
      </c>
      <c r="UC61" t="str">
        <f t="shared" si="822"/>
        <v>x</v>
      </c>
      <c r="UD61" t="str">
        <f t="shared" si="822"/>
        <v>x</v>
      </c>
      <c r="UE61">
        <f t="shared" si="822"/>
        <v>9</v>
      </c>
      <c r="UF61">
        <f t="shared" si="822"/>
        <v>10</v>
      </c>
      <c r="UG61">
        <f t="shared" si="822"/>
        <v>11</v>
      </c>
      <c r="UH61" t="str">
        <f t="shared" si="822"/>
        <v>x</v>
      </c>
      <c r="UI61">
        <f t="shared" si="822"/>
        <v>13</v>
      </c>
      <c r="UJ61">
        <f t="shared" si="822"/>
        <v>14</v>
      </c>
      <c r="UK61">
        <f t="shared" si="822"/>
        <v>15</v>
      </c>
      <c r="UL61" t="str">
        <f t="shared" si="822"/>
        <v>x</v>
      </c>
      <c r="UM61" t="str">
        <f t="shared" si="822"/>
        <v>x</v>
      </c>
      <c r="UN61">
        <f t="shared" si="822"/>
        <v>18</v>
      </c>
      <c r="UO61" t="str">
        <f t="shared" si="822"/>
        <v>x</v>
      </c>
      <c r="UP61" t="str">
        <f t="shared" si="822"/>
        <v>x</v>
      </c>
      <c r="UQ61" t="str">
        <f t="shared" si="822"/>
        <v>x</v>
      </c>
      <c r="UR61" t="str">
        <f t="shared" si="822"/>
        <v>x</v>
      </c>
      <c r="US61" t="str">
        <f t="shared" si="822"/>
        <v>x</v>
      </c>
      <c r="UT61">
        <f t="shared" si="822"/>
        <v>24</v>
      </c>
      <c r="UU61" t="str">
        <f t="shared" si="822"/>
        <v>x</v>
      </c>
      <c r="UV61" t="str">
        <f t="shared" si="822"/>
        <v>x</v>
      </c>
      <c r="UW61" t="str">
        <f t="shared" si="822"/>
        <v>x</v>
      </c>
      <c r="UX61">
        <f t="shared" si="822"/>
        <v>28</v>
      </c>
      <c r="UY61">
        <f t="shared" si="822"/>
        <v>29</v>
      </c>
      <c r="UZ61" t="str">
        <f t="shared" si="822"/>
        <v>x</v>
      </c>
      <c r="VA61" t="str">
        <f t="shared" si="822"/>
        <v>x</v>
      </c>
      <c r="VB61" t="str">
        <f t="shared" si="822"/>
        <v>x</v>
      </c>
      <c r="VC61" t="str">
        <f t="shared" si="822"/>
        <v>x</v>
      </c>
      <c r="VD61">
        <f t="shared" si="822"/>
        <v>34</v>
      </c>
      <c r="VE61">
        <f t="shared" si="822"/>
        <v>35</v>
      </c>
      <c r="VF61">
        <f t="shared" si="822"/>
        <v>36</v>
      </c>
      <c r="VG61">
        <f t="shared" si="822"/>
        <v>37</v>
      </c>
      <c r="VH61" t="str">
        <f t="shared" si="822"/>
        <v>x</v>
      </c>
      <c r="VI61" t="str">
        <f t="shared" si="822"/>
        <v>x</v>
      </c>
      <c r="VJ61" t="str">
        <f t="shared" si="822"/>
        <v>x</v>
      </c>
      <c r="VK61" t="str">
        <f t="shared" si="822"/>
        <v>x</v>
      </c>
      <c r="VL61" t="str">
        <f t="shared" si="822"/>
        <v>x</v>
      </c>
      <c r="VM61" t="str">
        <f t="shared" si="822"/>
        <v>x</v>
      </c>
      <c r="VN61">
        <f t="shared" si="822"/>
        <v>44</v>
      </c>
      <c r="VO61">
        <f t="shared" si="822"/>
        <v>45</v>
      </c>
      <c r="VP61">
        <f t="shared" si="822"/>
        <v>46</v>
      </c>
      <c r="VQ61">
        <f t="shared" si="822"/>
        <v>47</v>
      </c>
      <c r="VR61" t="str">
        <f t="shared" si="822"/>
        <v>x</v>
      </c>
      <c r="VS61">
        <f t="shared" si="822"/>
        <v>49</v>
      </c>
      <c r="VT61" t="str">
        <f t="shared" si="822"/>
        <v>x</v>
      </c>
      <c r="VU61" t="str">
        <f t="shared" si="822"/>
        <v>x</v>
      </c>
      <c r="VV61" t="str">
        <f t="shared" si="822"/>
        <v>x</v>
      </c>
      <c r="VW61">
        <f t="shared" si="822"/>
        <v>53</v>
      </c>
      <c r="VX61" t="str">
        <f t="shared" si="822"/>
        <v>x</v>
      </c>
      <c r="VY61">
        <f t="shared" si="822"/>
        <v>55</v>
      </c>
      <c r="VZ61" t="str">
        <f t="shared" si="822"/>
        <v>x</v>
      </c>
      <c r="WA61">
        <f t="shared" si="822"/>
        <v>57</v>
      </c>
      <c r="WB61" t="str">
        <f t="shared" si="822"/>
        <v>x</v>
      </c>
      <c r="WC61">
        <f t="shared" si="822"/>
        <v>59</v>
      </c>
      <c r="WE61">
        <f>COUNTIFS(NG61:NL61,"&lt;10")</f>
        <v>0</v>
      </c>
      <c r="WF61">
        <f t="shared" si="438"/>
        <v>0</v>
      </c>
      <c r="WG61">
        <f t="shared" si="309"/>
        <v>1</v>
      </c>
      <c r="WH61">
        <f t="shared" si="310"/>
        <v>2</v>
      </c>
      <c r="WI61">
        <f t="shared" si="311"/>
        <v>1</v>
      </c>
      <c r="WJ61">
        <f t="shared" si="312"/>
        <v>2</v>
      </c>
      <c r="WL61" s="1">
        <f t="shared" si="439"/>
        <v>0</v>
      </c>
      <c r="WM61" s="1">
        <f t="shared" si="440"/>
        <v>5</v>
      </c>
      <c r="WN61" s="1">
        <f t="shared" si="441"/>
        <v>0</v>
      </c>
      <c r="WO61" s="1">
        <f t="shared" si="442"/>
        <v>0</v>
      </c>
      <c r="WP61" s="1">
        <f t="shared" si="443"/>
        <v>3</v>
      </c>
      <c r="WQ61" s="1">
        <f t="shared" si="444"/>
        <v>1</v>
      </c>
      <c r="WS61">
        <f t="shared" si="445"/>
        <v>100</v>
      </c>
      <c r="WT61">
        <f t="shared" si="446"/>
        <v>5</v>
      </c>
      <c r="WU61">
        <f t="shared" si="447"/>
        <v>100</v>
      </c>
      <c r="WV61">
        <f t="shared" si="448"/>
        <v>100</v>
      </c>
      <c r="WW61">
        <f t="shared" si="449"/>
        <v>3</v>
      </c>
      <c r="WX61">
        <f t="shared" si="450"/>
        <v>1</v>
      </c>
      <c r="WZ61" s="4">
        <f t="shared" si="451"/>
        <v>1</v>
      </c>
      <c r="XB61" s="3">
        <f t="shared" si="452"/>
        <v>5</v>
      </c>
      <c r="XD61" s="3">
        <f t="shared" si="453"/>
        <v>3</v>
      </c>
      <c r="XE61" s="4">
        <f t="shared" si="454"/>
        <v>3</v>
      </c>
      <c r="XG61" s="4">
        <f t="shared" si="455"/>
        <v>1</v>
      </c>
      <c r="XI61" s="4">
        <v>0.5</v>
      </c>
      <c r="XK61">
        <f t="shared" si="456"/>
        <v>2</v>
      </c>
      <c r="XM61">
        <f t="shared" si="782"/>
        <v>0</v>
      </c>
      <c r="XN61">
        <f t="shared" si="457"/>
        <v>0</v>
      </c>
      <c r="XO61" s="1">
        <f t="shared" si="458"/>
        <v>1</v>
      </c>
      <c r="XP61">
        <f t="shared" si="459"/>
        <v>1</v>
      </c>
      <c r="XR61">
        <f t="shared" si="460"/>
        <v>0</v>
      </c>
    </row>
    <row r="62" spans="4:642">
      <c r="D62" s="4">
        <f t="shared" si="118"/>
        <v>12</v>
      </c>
      <c r="E62" s="4">
        <f t="shared" si="119"/>
        <v>0</v>
      </c>
      <c r="F62" s="4">
        <f t="shared" si="120"/>
        <v>0</v>
      </c>
      <c r="G62" s="4">
        <f t="shared" si="121"/>
        <v>0</v>
      </c>
      <c r="H62" s="4">
        <f t="shared" si="122"/>
        <v>0</v>
      </c>
      <c r="I62" s="4">
        <f t="shared" si="123"/>
        <v>0</v>
      </c>
      <c r="J62" s="4">
        <f t="shared" si="124"/>
        <v>0</v>
      </c>
      <c r="K62" s="4">
        <f t="shared" si="125"/>
        <v>0</v>
      </c>
      <c r="L62" s="4">
        <f t="shared" si="126"/>
        <v>0</v>
      </c>
      <c r="M62" s="4">
        <f t="shared" si="314"/>
        <v>0</v>
      </c>
      <c r="N62" s="4">
        <f t="shared" si="127"/>
        <v>0</v>
      </c>
      <c r="O62" s="4">
        <f t="shared" si="128"/>
        <v>0</v>
      </c>
      <c r="P62" s="4">
        <f t="shared" si="129"/>
        <v>0</v>
      </c>
      <c r="Q62" s="4">
        <f t="shared" si="130"/>
        <v>0</v>
      </c>
      <c r="R62" s="4">
        <f t="shared" si="131"/>
        <v>0</v>
      </c>
      <c r="S62" s="4">
        <f t="shared" si="132"/>
        <v>0</v>
      </c>
      <c r="T62" s="4">
        <f t="shared" si="133"/>
        <v>0</v>
      </c>
      <c r="U62" s="4">
        <f t="shared" si="134"/>
        <v>0</v>
      </c>
      <c r="V62" s="4">
        <f t="shared" si="135"/>
        <v>0</v>
      </c>
      <c r="W62" s="4">
        <f t="shared" si="136"/>
        <v>0</v>
      </c>
      <c r="X62" s="4">
        <f t="shared" si="137"/>
        <v>0</v>
      </c>
      <c r="Y62" s="4">
        <f t="shared" si="138"/>
        <v>0</v>
      </c>
      <c r="Z62" s="4">
        <f t="shared" si="139"/>
        <v>0</v>
      </c>
      <c r="AA62" s="4">
        <f t="shared" si="140"/>
        <v>0</v>
      </c>
      <c r="AB62" s="4">
        <f t="shared" si="141"/>
        <v>0</v>
      </c>
      <c r="AC62" s="4">
        <f t="shared" si="142"/>
        <v>0</v>
      </c>
      <c r="AD62" s="4">
        <f t="shared" si="143"/>
        <v>21</v>
      </c>
      <c r="AE62" s="4">
        <f t="shared" si="144"/>
        <v>0</v>
      </c>
      <c r="AF62" s="4">
        <f t="shared" si="145"/>
        <v>0</v>
      </c>
      <c r="AG62" s="4">
        <f t="shared" si="146"/>
        <v>0</v>
      </c>
      <c r="AH62" s="4">
        <f t="shared" si="147"/>
        <v>0</v>
      </c>
      <c r="AI62" s="4">
        <f t="shared" si="148"/>
        <v>0</v>
      </c>
      <c r="AJ62" s="4">
        <f t="shared" si="149"/>
        <v>0</v>
      </c>
      <c r="AK62" s="4">
        <f t="shared" si="150"/>
        <v>0</v>
      </c>
      <c r="AL62" s="4">
        <f t="shared" si="151"/>
        <v>0</v>
      </c>
      <c r="AM62" s="4">
        <f t="shared" si="152"/>
        <v>0</v>
      </c>
      <c r="AN62" s="4">
        <f t="shared" si="153"/>
        <v>0</v>
      </c>
      <c r="AO62" s="4">
        <f t="shared" si="154"/>
        <v>0</v>
      </c>
      <c r="AP62" s="4">
        <f t="shared" si="155"/>
        <v>0</v>
      </c>
      <c r="AQ62" s="4">
        <f t="shared" si="156"/>
        <v>0</v>
      </c>
      <c r="AR62" s="4">
        <f t="shared" si="157"/>
        <v>0</v>
      </c>
      <c r="AS62" s="4">
        <f t="shared" si="158"/>
        <v>14</v>
      </c>
      <c r="AT62" s="4">
        <f t="shared" si="159"/>
        <v>0</v>
      </c>
      <c r="AU62" s="4">
        <f t="shared" si="160"/>
        <v>0</v>
      </c>
      <c r="AV62" s="4">
        <f t="shared" si="161"/>
        <v>0</v>
      </c>
      <c r="AW62" s="4">
        <f t="shared" si="162"/>
        <v>0</v>
      </c>
      <c r="AX62" s="4">
        <f t="shared" si="163"/>
        <v>0</v>
      </c>
      <c r="AY62" s="4">
        <f t="shared" si="164"/>
        <v>0</v>
      </c>
      <c r="AZ62" s="4">
        <f t="shared" si="165"/>
        <v>0</v>
      </c>
      <c r="BA62" s="4">
        <f t="shared" si="166"/>
        <v>0</v>
      </c>
      <c r="BB62" s="4">
        <f t="shared" si="167"/>
        <v>0</v>
      </c>
      <c r="BC62" s="4">
        <f t="shared" si="168"/>
        <v>0</v>
      </c>
      <c r="BD62" s="4">
        <f t="shared" si="169"/>
        <v>0</v>
      </c>
      <c r="BE62" s="4">
        <f t="shared" si="170"/>
        <v>10</v>
      </c>
      <c r="BF62" s="4">
        <f t="shared" si="171"/>
        <v>0</v>
      </c>
      <c r="BG62" s="4">
        <f t="shared" si="172"/>
        <v>12</v>
      </c>
      <c r="BH62" s="4">
        <f t="shared" si="173"/>
        <v>0</v>
      </c>
      <c r="BI62" s="4">
        <f t="shared" si="174"/>
        <v>17</v>
      </c>
      <c r="BJ62" s="4">
        <f t="shared" si="175"/>
        <v>0</v>
      </c>
      <c r="BK62" s="4">
        <f t="shared" si="315"/>
        <v>14.333333333333334</v>
      </c>
      <c r="BL62" s="4">
        <f t="shared" si="316"/>
        <v>14.745762711864407</v>
      </c>
      <c r="BM62" s="4">
        <f t="shared" si="317"/>
        <v>20.64406779661017</v>
      </c>
      <c r="BN62" s="4">
        <f t="shared" si="318"/>
        <v>8.8474576271186436</v>
      </c>
      <c r="BO62" s="4">
        <f t="shared" si="319"/>
        <v>14.745762711864407</v>
      </c>
      <c r="BP62" s="4">
        <f t="shared" si="320"/>
        <v>870</v>
      </c>
      <c r="BQ62" s="4">
        <f>COUNTIFS($NG62:$NL$206,EF$1)</f>
        <v>12</v>
      </c>
      <c r="BR62" s="4">
        <f>COUNTIFS($NG62:$NL$206,EG$1)</f>
        <v>19</v>
      </c>
      <c r="BS62" s="4">
        <f>COUNTIFS($NG62:$NL$206,EH$1)</f>
        <v>15</v>
      </c>
      <c r="BT62" s="4">
        <f>COUNTIFS($NG62:$NL$206,EI$1)</f>
        <v>17</v>
      </c>
      <c r="BU62" s="4">
        <f>COUNTIFS($NG62:$NL$206,EJ$1)</f>
        <v>19</v>
      </c>
      <c r="BV62" s="4">
        <f>COUNTIFS($NG62:$NL$206,EK$1)</f>
        <v>14</v>
      </c>
      <c r="BW62" s="4">
        <f>COUNTIFS($NG62:$NL$206,EL$1)</f>
        <v>12</v>
      </c>
      <c r="BX62" s="4">
        <f>COUNTIFS($NG62:$NL$206,EM$1)</f>
        <v>13</v>
      </c>
      <c r="BY62" s="4">
        <f>COUNTIFS($NG62:$NL$206,EN$1)</f>
        <v>21</v>
      </c>
      <c r="BZ62" s="4">
        <f>COUNTIFS($NG62:$NL$206,EO$1)</f>
        <v>22</v>
      </c>
      <c r="CA62" s="4">
        <f>COUNTIFS($NG62:$NL$206,EP$1)</f>
        <v>19</v>
      </c>
      <c r="CB62" s="4">
        <f>COUNTIFS($NG62:$NL$206,EQ$1)</f>
        <v>20</v>
      </c>
      <c r="CC62" s="4">
        <f>COUNTIFS($NG62:$NL$206,ER$1)</f>
        <v>10</v>
      </c>
      <c r="CD62" s="4">
        <f>COUNTIFS($NG62:$NL$206,ES$1)</f>
        <v>13</v>
      </c>
      <c r="CE62" s="4">
        <f>COUNTIFS($NG62:$NL$206,ET$1)</f>
        <v>14</v>
      </c>
      <c r="CF62" s="4">
        <f>COUNTIFS($NG62:$NL$206,EU$1)</f>
        <v>13</v>
      </c>
      <c r="CG62" s="4">
        <f>COUNTIFS($NG62:$NL$206,EV$1)</f>
        <v>22</v>
      </c>
      <c r="CH62" s="4">
        <f>COUNTIFS($NG62:$NL$206,EW$1)</f>
        <v>11</v>
      </c>
      <c r="CI62" s="4">
        <f>COUNTIFS($NG62:$NL$206,EX$1)</f>
        <v>18</v>
      </c>
      <c r="CJ62" s="4">
        <f>COUNTIFS($NG62:$NL$206,EY$1)</f>
        <v>13</v>
      </c>
      <c r="CK62" s="4">
        <f>COUNTIFS($NG62:$NL$206,EZ$1)</f>
        <v>14</v>
      </c>
      <c r="CL62" s="4">
        <f>COUNTIFS($NG62:$NL$206,FA$1)</f>
        <v>17</v>
      </c>
      <c r="CM62" s="4">
        <f>COUNTIFS($NG62:$NL$206,FB$1)</f>
        <v>11</v>
      </c>
      <c r="CN62" s="4">
        <f>COUNTIFS($NG62:$NL$206,FC$1)</f>
        <v>8</v>
      </c>
      <c r="CO62" s="4">
        <f>COUNTIFS($NG62:$NL$206,FD$1)</f>
        <v>18</v>
      </c>
      <c r="CP62" s="4">
        <f>COUNTIFS($NG62:$NL$206,FE$1)</f>
        <v>13</v>
      </c>
      <c r="CQ62" s="4">
        <f>COUNTIFS($NG62:$NL$206,FF$1)</f>
        <v>21</v>
      </c>
      <c r="CR62" s="4">
        <f>COUNTIFS($NG62:$NL$206,FG$1)</f>
        <v>17</v>
      </c>
      <c r="CS62" s="4">
        <f>COUNTIFS($NG62:$NL$206,FH$1)</f>
        <v>17</v>
      </c>
      <c r="CT62" s="4">
        <f>COUNTIFS($NG62:$NL$206,FI$1)</f>
        <v>18</v>
      </c>
      <c r="CU62" s="4">
        <f>COUNTIFS($NG62:$NL$206,FJ$1)</f>
        <v>19</v>
      </c>
      <c r="CV62" s="4">
        <f>COUNTIFS($NG62:$NL$206,FK$1)</f>
        <v>8</v>
      </c>
      <c r="CW62" s="4">
        <f>COUNTIFS($NG62:$NL$206,FL$1)</f>
        <v>11</v>
      </c>
      <c r="CX62" s="4">
        <f>COUNTIFS($NG62:$NL$206,FM$1)</f>
        <v>15</v>
      </c>
      <c r="CY62" s="4">
        <f>COUNTIFS($NG62:$NL$206,FN$1)</f>
        <v>16</v>
      </c>
      <c r="CZ62" s="4">
        <f>COUNTIFS($NG62:$NL$206,FO$1)</f>
        <v>9</v>
      </c>
      <c r="DA62" s="4">
        <f>COUNTIFS($NG62:$NL$206,FP$1)</f>
        <v>12</v>
      </c>
      <c r="DB62" s="4">
        <f>COUNTIFS($NG62:$NL$206,FQ$1)</f>
        <v>13</v>
      </c>
      <c r="DC62" s="4">
        <f>COUNTIFS($NG62:$NL$206,FR$1)</f>
        <v>13</v>
      </c>
      <c r="DD62" s="4">
        <f>COUNTIFS($NG62:$NL$206,FS$1)</f>
        <v>11</v>
      </c>
      <c r="DE62" s="4">
        <f>COUNTIFS($NG62:$NL$206,FT$1)</f>
        <v>15</v>
      </c>
      <c r="DF62" s="4">
        <f>COUNTIFS($NG62:$NL$206,FU$1)</f>
        <v>14</v>
      </c>
      <c r="DG62" s="4">
        <f>COUNTIFS($NG62:$NL$206,FV$1)</f>
        <v>16</v>
      </c>
      <c r="DH62" s="4">
        <f>COUNTIFS($NG62:$NL$206,FW$1)</f>
        <v>18</v>
      </c>
      <c r="DI62" s="4">
        <f>COUNTIFS($NG62:$NL$206,FX$1)</f>
        <v>13</v>
      </c>
      <c r="DJ62" s="4">
        <f>COUNTIFS($NG62:$NL$206,FY$1)</f>
        <v>15</v>
      </c>
      <c r="DK62" s="4">
        <f>COUNTIFS($NG62:$NL$206,FZ$1)</f>
        <v>6</v>
      </c>
      <c r="DL62" s="4">
        <f>COUNTIFS($NG62:$NL$206,GA$1)</f>
        <v>12</v>
      </c>
      <c r="DM62" s="4">
        <f>COUNTIFS($NG62:$NL$206,GB$1)</f>
        <v>10</v>
      </c>
      <c r="DN62" s="4">
        <f>COUNTIFS($NG62:$NL$206,GC$1)</f>
        <v>19</v>
      </c>
      <c r="DO62" s="4">
        <f>COUNTIFS($NG62:$NL$206,GD$1)</f>
        <v>8</v>
      </c>
      <c r="DP62" s="4">
        <f>COUNTIFS($NG62:$NL$206,GE$1)</f>
        <v>18</v>
      </c>
      <c r="DQ62" s="4">
        <f>COUNTIFS($NG62:$NL$206,GF$1)</f>
        <v>12</v>
      </c>
      <c r="DR62" s="4">
        <f>COUNTIFS($NG62:$NL$206,GG$1)</f>
        <v>10</v>
      </c>
      <c r="DS62" s="4">
        <f>COUNTIFS($NG62:$NL$206,GH$1)</f>
        <v>19</v>
      </c>
      <c r="DT62" s="4">
        <f>COUNTIFS($NG62:$NL$206,GI$1)</f>
        <v>12</v>
      </c>
      <c r="DU62" s="4">
        <f>COUNTIFS($NG62:$NL$206,GJ$1)</f>
        <v>17</v>
      </c>
      <c r="DV62" s="4">
        <f>COUNTIFS($NG62:$NL$206,GK$1)</f>
        <v>17</v>
      </c>
      <c r="DW62" s="4">
        <f>COUNTIFS($NG62:$NL$206,GL$1)</f>
        <v>21</v>
      </c>
      <c r="DZ62" s="4">
        <f t="shared" si="550"/>
        <v>34</v>
      </c>
      <c r="EA62" s="4">
        <f t="shared" si="551"/>
        <v>18</v>
      </c>
      <c r="EB62" s="4">
        <f t="shared" si="552"/>
        <v>12</v>
      </c>
      <c r="EC62" s="4">
        <f t="shared" si="553"/>
        <v>3</v>
      </c>
      <c r="ED62" s="4">
        <f t="shared" si="554"/>
        <v>1</v>
      </c>
      <c r="EF62" s="4">
        <f t="shared" ref="EF62:GL62" si="823">COUNTIFS($NG62:$NL71,EF$1)</f>
        <v>3</v>
      </c>
      <c r="EG62" s="4">
        <f t="shared" si="823"/>
        <v>1</v>
      </c>
      <c r="EH62" s="4">
        <f t="shared" si="823"/>
        <v>0</v>
      </c>
      <c r="EI62" s="4">
        <f t="shared" si="823"/>
        <v>0</v>
      </c>
      <c r="EJ62" s="4">
        <f t="shared" si="823"/>
        <v>1</v>
      </c>
      <c r="EK62" s="4">
        <f t="shared" si="823"/>
        <v>0</v>
      </c>
      <c r="EL62" s="4">
        <f t="shared" si="823"/>
        <v>2</v>
      </c>
      <c r="EM62" s="4">
        <f t="shared" si="823"/>
        <v>2</v>
      </c>
      <c r="EN62" s="4">
        <f t="shared" si="823"/>
        <v>0</v>
      </c>
      <c r="EO62" s="4">
        <f t="shared" si="823"/>
        <v>0</v>
      </c>
      <c r="EP62" s="4">
        <f t="shared" si="823"/>
        <v>1</v>
      </c>
      <c r="EQ62" s="4">
        <f t="shared" si="823"/>
        <v>2</v>
      </c>
      <c r="ER62" s="4">
        <f t="shared" si="823"/>
        <v>0</v>
      </c>
      <c r="ES62" s="4">
        <f t="shared" si="823"/>
        <v>0</v>
      </c>
      <c r="ET62" s="4">
        <f t="shared" si="823"/>
        <v>0</v>
      </c>
      <c r="EU62" s="4">
        <f t="shared" si="823"/>
        <v>1</v>
      </c>
      <c r="EV62" s="4">
        <f t="shared" si="823"/>
        <v>2</v>
      </c>
      <c r="EW62" s="4">
        <f t="shared" si="823"/>
        <v>0</v>
      </c>
      <c r="EX62" s="4">
        <f t="shared" si="823"/>
        <v>1</v>
      </c>
      <c r="EY62" s="4">
        <f t="shared" si="823"/>
        <v>1</v>
      </c>
      <c r="EZ62" s="4">
        <f t="shared" si="823"/>
        <v>0</v>
      </c>
      <c r="FA62" s="4">
        <f t="shared" si="823"/>
        <v>2</v>
      </c>
      <c r="FB62" s="4">
        <f t="shared" si="823"/>
        <v>1</v>
      </c>
      <c r="FC62" s="4">
        <f t="shared" si="823"/>
        <v>0</v>
      </c>
      <c r="FD62" s="4">
        <f t="shared" si="823"/>
        <v>1</v>
      </c>
      <c r="FE62" s="4">
        <f t="shared" si="823"/>
        <v>2</v>
      </c>
      <c r="FF62" s="4">
        <f t="shared" si="823"/>
        <v>5</v>
      </c>
      <c r="FG62" s="4">
        <f t="shared" si="823"/>
        <v>0</v>
      </c>
      <c r="FH62" s="4">
        <f t="shared" si="823"/>
        <v>1</v>
      </c>
      <c r="FI62" s="4">
        <f t="shared" si="823"/>
        <v>3</v>
      </c>
      <c r="FJ62" s="4">
        <f t="shared" si="823"/>
        <v>2</v>
      </c>
      <c r="FK62" s="4">
        <f t="shared" si="823"/>
        <v>1</v>
      </c>
      <c r="FL62" s="4">
        <f t="shared" si="823"/>
        <v>0</v>
      </c>
      <c r="FM62" s="4">
        <f t="shared" si="823"/>
        <v>1</v>
      </c>
      <c r="FN62" s="4">
        <f t="shared" si="823"/>
        <v>1</v>
      </c>
      <c r="FO62" s="4">
        <f t="shared" si="823"/>
        <v>0</v>
      </c>
      <c r="FP62" s="4">
        <f t="shared" si="823"/>
        <v>0</v>
      </c>
      <c r="FQ62" s="4">
        <f t="shared" si="823"/>
        <v>2</v>
      </c>
      <c r="FR62" s="4">
        <f t="shared" si="823"/>
        <v>2</v>
      </c>
      <c r="FS62" s="4">
        <f t="shared" si="823"/>
        <v>1</v>
      </c>
      <c r="FT62" s="4">
        <f t="shared" si="823"/>
        <v>0</v>
      </c>
      <c r="FU62" s="4">
        <f t="shared" si="823"/>
        <v>2</v>
      </c>
      <c r="FV62" s="4">
        <f t="shared" si="823"/>
        <v>1</v>
      </c>
      <c r="FW62" s="4">
        <f t="shared" si="823"/>
        <v>0</v>
      </c>
      <c r="FX62" s="4">
        <f t="shared" si="823"/>
        <v>0</v>
      </c>
      <c r="FY62" s="4">
        <f t="shared" si="823"/>
        <v>0</v>
      </c>
      <c r="FZ62" s="4">
        <f t="shared" si="823"/>
        <v>0</v>
      </c>
      <c r="GA62" s="4">
        <f t="shared" si="823"/>
        <v>2</v>
      </c>
      <c r="GB62" s="4">
        <f t="shared" si="823"/>
        <v>0</v>
      </c>
      <c r="GC62" s="4">
        <f t="shared" si="823"/>
        <v>4</v>
      </c>
      <c r="GD62" s="4">
        <f t="shared" si="823"/>
        <v>1</v>
      </c>
      <c r="GE62" s="4">
        <f t="shared" si="823"/>
        <v>3</v>
      </c>
      <c r="GF62" s="4">
        <f t="shared" si="823"/>
        <v>0</v>
      </c>
      <c r="GG62" s="4">
        <f t="shared" si="823"/>
        <v>1</v>
      </c>
      <c r="GH62" s="4">
        <f t="shared" si="823"/>
        <v>0</v>
      </c>
      <c r="GI62" s="4">
        <f t="shared" si="823"/>
        <v>1</v>
      </c>
      <c r="GJ62" s="4">
        <f t="shared" si="823"/>
        <v>0</v>
      </c>
      <c r="GK62" s="4">
        <f t="shared" si="823"/>
        <v>2</v>
      </c>
      <c r="GL62" s="4">
        <f t="shared" si="823"/>
        <v>1</v>
      </c>
      <c r="GM62">
        <f t="shared" si="556"/>
        <v>60</v>
      </c>
      <c r="GO62">
        <f t="shared" si="326"/>
        <v>1</v>
      </c>
      <c r="GP62">
        <f t="shared" si="508"/>
        <v>0</v>
      </c>
      <c r="GQ62">
        <f t="shared" si="712"/>
        <v>1</v>
      </c>
      <c r="GR62">
        <f t="shared" si="510"/>
        <v>0</v>
      </c>
      <c r="GS62">
        <f t="shared" si="511"/>
        <v>0</v>
      </c>
      <c r="GT62">
        <f t="shared" si="512"/>
        <v>0</v>
      </c>
      <c r="GU62">
        <f t="shared" si="513"/>
        <v>0</v>
      </c>
      <c r="GV62" s="1">
        <f t="shared" si="329"/>
        <v>4</v>
      </c>
      <c r="GW62">
        <f t="shared" si="330"/>
        <v>0</v>
      </c>
      <c r="GX62">
        <f t="shared" si="181"/>
        <v>0</v>
      </c>
      <c r="GY62">
        <f t="shared" si="182"/>
        <v>0</v>
      </c>
      <c r="GZ62">
        <f t="shared" si="183"/>
        <v>0</v>
      </c>
      <c r="HA62">
        <f t="shared" si="184"/>
        <v>0</v>
      </c>
      <c r="HB62">
        <f t="shared" si="185"/>
        <v>0</v>
      </c>
      <c r="HC62">
        <f t="shared" si="186"/>
        <v>0</v>
      </c>
      <c r="HD62">
        <f t="shared" si="187"/>
        <v>0</v>
      </c>
      <c r="HE62">
        <f t="shared" si="188"/>
        <v>0</v>
      </c>
      <c r="HF62">
        <f t="shared" si="189"/>
        <v>0</v>
      </c>
      <c r="HG62">
        <f t="shared" si="190"/>
        <v>0</v>
      </c>
      <c r="HH62">
        <f t="shared" si="191"/>
        <v>0</v>
      </c>
      <c r="HI62">
        <f t="shared" si="192"/>
        <v>0</v>
      </c>
      <c r="HJ62">
        <f t="shared" si="193"/>
        <v>1</v>
      </c>
      <c r="HK62">
        <f t="shared" si="194"/>
        <v>0</v>
      </c>
      <c r="HL62">
        <f t="shared" si="195"/>
        <v>0</v>
      </c>
      <c r="HM62">
        <f t="shared" si="196"/>
        <v>0</v>
      </c>
      <c r="HN62">
        <f t="shared" si="197"/>
        <v>0</v>
      </c>
      <c r="HO62">
        <f t="shared" si="198"/>
        <v>0</v>
      </c>
      <c r="HP62">
        <f t="shared" si="199"/>
        <v>0</v>
      </c>
      <c r="HQ62">
        <f t="shared" si="200"/>
        <v>0</v>
      </c>
      <c r="HR62">
        <f t="shared" si="201"/>
        <v>0</v>
      </c>
      <c r="HS62">
        <f t="shared" si="202"/>
        <v>0</v>
      </c>
      <c r="HT62">
        <f t="shared" si="668"/>
        <v>0</v>
      </c>
      <c r="HU62">
        <f t="shared" si="204"/>
        <v>0</v>
      </c>
      <c r="HV62">
        <f t="shared" si="205"/>
        <v>0</v>
      </c>
      <c r="HW62">
        <f t="shared" si="206"/>
        <v>0</v>
      </c>
      <c r="HX62">
        <f t="shared" si="207"/>
        <v>0</v>
      </c>
      <c r="HY62">
        <f t="shared" si="208"/>
        <v>0</v>
      </c>
      <c r="HZ62">
        <f t="shared" si="209"/>
        <v>0</v>
      </c>
      <c r="IA62">
        <f t="shared" si="210"/>
        <v>0</v>
      </c>
      <c r="IB62">
        <f t="shared" si="211"/>
        <v>0</v>
      </c>
      <c r="IC62">
        <f t="shared" si="212"/>
        <v>0</v>
      </c>
      <c r="ID62">
        <f t="shared" si="213"/>
        <v>0</v>
      </c>
      <c r="IE62">
        <f t="shared" si="214"/>
        <v>0</v>
      </c>
      <c r="IF62">
        <f t="shared" si="215"/>
        <v>0</v>
      </c>
      <c r="IG62">
        <f t="shared" si="216"/>
        <v>0</v>
      </c>
      <c r="IH62">
        <f t="shared" si="217"/>
        <v>0</v>
      </c>
      <c r="II62">
        <f t="shared" si="218"/>
        <v>0</v>
      </c>
      <c r="IJ62">
        <f t="shared" si="219"/>
        <v>0</v>
      </c>
      <c r="IK62">
        <f t="shared" si="220"/>
        <v>0</v>
      </c>
      <c r="IL62">
        <f t="shared" si="221"/>
        <v>0</v>
      </c>
      <c r="IM62">
        <f t="shared" si="222"/>
        <v>0</v>
      </c>
      <c r="IN62">
        <f t="shared" si="223"/>
        <v>0</v>
      </c>
      <c r="IO62">
        <f t="shared" si="224"/>
        <v>1</v>
      </c>
      <c r="IP62">
        <f t="shared" si="225"/>
        <v>1</v>
      </c>
      <c r="IQ62">
        <f t="shared" si="669"/>
        <v>0</v>
      </c>
      <c r="IR62">
        <f t="shared" si="227"/>
        <v>0</v>
      </c>
      <c r="IS62">
        <f t="shared" si="228"/>
        <v>0</v>
      </c>
      <c r="IT62">
        <f t="shared" si="229"/>
        <v>0</v>
      </c>
      <c r="IU62">
        <f t="shared" si="230"/>
        <v>0</v>
      </c>
      <c r="IV62">
        <f t="shared" si="231"/>
        <v>0</v>
      </c>
      <c r="IW62">
        <f t="shared" si="232"/>
        <v>0</v>
      </c>
      <c r="IX62">
        <f t="shared" si="233"/>
        <v>0</v>
      </c>
      <c r="IY62">
        <f t="shared" si="234"/>
        <v>0</v>
      </c>
      <c r="IZ62">
        <f t="shared" si="235"/>
        <v>0</v>
      </c>
      <c r="JA62">
        <f t="shared" si="236"/>
        <v>0</v>
      </c>
      <c r="JB62">
        <f t="shared" si="331"/>
        <v>0</v>
      </c>
      <c r="JC62">
        <f t="shared" si="332"/>
        <v>0</v>
      </c>
      <c r="JF62">
        <f t="shared" si="333"/>
        <v>0</v>
      </c>
      <c r="JG62">
        <f t="shared" si="334"/>
        <v>0</v>
      </c>
      <c r="JH62">
        <f t="shared" si="335"/>
        <v>0</v>
      </c>
      <c r="JI62">
        <f t="shared" si="336"/>
        <v>0</v>
      </c>
      <c r="JJ62">
        <f t="shared" si="337"/>
        <v>0</v>
      </c>
      <c r="JK62">
        <f t="shared" si="338"/>
        <v>0</v>
      </c>
      <c r="JL62">
        <f t="shared" si="339"/>
        <v>0</v>
      </c>
      <c r="JM62">
        <f t="shared" si="340"/>
        <v>0</v>
      </c>
      <c r="JN62">
        <f t="shared" si="341"/>
        <v>0</v>
      </c>
      <c r="JO62">
        <f t="shared" si="342"/>
        <v>0</v>
      </c>
      <c r="JP62">
        <f t="shared" si="343"/>
        <v>0</v>
      </c>
      <c r="JQ62">
        <f t="shared" si="344"/>
        <v>0</v>
      </c>
      <c r="JR62">
        <f t="shared" si="345"/>
        <v>0</v>
      </c>
      <c r="JS62">
        <f t="shared" si="346"/>
        <v>0</v>
      </c>
      <c r="JT62">
        <f t="shared" si="347"/>
        <v>0</v>
      </c>
      <c r="JU62">
        <f t="shared" si="348"/>
        <v>0</v>
      </c>
      <c r="JV62">
        <f t="shared" si="349"/>
        <v>0</v>
      </c>
      <c r="JW62">
        <f t="shared" si="350"/>
        <v>0</v>
      </c>
      <c r="JX62">
        <f t="shared" si="351"/>
        <v>0</v>
      </c>
      <c r="JY62">
        <f t="shared" si="352"/>
        <v>0</v>
      </c>
      <c r="JZ62">
        <f t="shared" si="353"/>
        <v>0</v>
      </c>
      <c r="KA62">
        <f t="shared" si="354"/>
        <v>0</v>
      </c>
      <c r="KB62">
        <f t="shared" si="355"/>
        <v>0</v>
      </c>
      <c r="KC62">
        <f t="shared" si="356"/>
        <v>0</v>
      </c>
      <c r="KD62">
        <f t="shared" si="357"/>
        <v>0</v>
      </c>
      <c r="KE62">
        <f t="shared" si="358"/>
        <v>0</v>
      </c>
      <c r="KF62">
        <f t="shared" si="359"/>
        <v>0</v>
      </c>
      <c r="KG62">
        <f t="shared" si="360"/>
        <v>0</v>
      </c>
      <c r="KH62">
        <f t="shared" si="361"/>
        <v>0</v>
      </c>
      <c r="KI62">
        <f t="shared" si="362"/>
        <v>0</v>
      </c>
      <c r="KJ62">
        <f t="shared" si="363"/>
        <v>0</v>
      </c>
      <c r="KK62">
        <f t="shared" si="364"/>
        <v>0</v>
      </c>
      <c r="KL62">
        <f t="shared" si="365"/>
        <v>0</v>
      </c>
      <c r="KM62">
        <f t="shared" si="366"/>
        <v>0</v>
      </c>
      <c r="KN62">
        <f t="shared" si="367"/>
        <v>0</v>
      </c>
      <c r="KO62">
        <f t="shared" si="368"/>
        <v>0</v>
      </c>
      <c r="KP62">
        <f t="shared" si="369"/>
        <v>0</v>
      </c>
      <c r="KQ62">
        <f t="shared" si="370"/>
        <v>0</v>
      </c>
      <c r="KR62">
        <f t="shared" si="371"/>
        <v>0</v>
      </c>
      <c r="KS62">
        <f t="shared" si="372"/>
        <v>0</v>
      </c>
      <c r="KT62">
        <f t="shared" si="373"/>
        <v>0</v>
      </c>
      <c r="KU62">
        <f t="shared" si="374"/>
        <v>0</v>
      </c>
      <c r="KV62">
        <f t="shared" si="375"/>
        <v>0</v>
      </c>
      <c r="KW62">
        <f t="shared" si="376"/>
        <v>0</v>
      </c>
      <c r="KX62">
        <f t="shared" si="377"/>
        <v>0</v>
      </c>
      <c r="KY62">
        <f t="shared" si="378"/>
        <v>0</v>
      </c>
      <c r="KZ62">
        <f t="shared" si="379"/>
        <v>0</v>
      </c>
      <c r="LA62">
        <f t="shared" si="380"/>
        <v>0</v>
      </c>
      <c r="LB62">
        <f t="shared" si="381"/>
        <v>0</v>
      </c>
      <c r="LC62">
        <f t="shared" si="382"/>
        <v>0</v>
      </c>
      <c r="LD62">
        <f t="shared" si="383"/>
        <v>0</v>
      </c>
      <c r="LE62">
        <f t="shared" si="384"/>
        <v>0</v>
      </c>
      <c r="LF62">
        <f t="shared" si="385"/>
        <v>0</v>
      </c>
      <c r="LG62">
        <f t="shared" si="386"/>
        <v>1</v>
      </c>
      <c r="LH62">
        <f t="shared" si="387"/>
        <v>0</v>
      </c>
      <c r="LI62">
        <f t="shared" si="388"/>
        <v>1</v>
      </c>
      <c r="LJ62">
        <f t="shared" si="389"/>
        <v>0</v>
      </c>
      <c r="LK62">
        <f t="shared" si="390"/>
        <v>0</v>
      </c>
      <c r="LL62">
        <f t="shared" si="391"/>
        <v>0</v>
      </c>
      <c r="LN62">
        <f t="shared" si="392"/>
        <v>2</v>
      </c>
      <c r="LQ62">
        <f t="shared" ref="LQ62:LR62" si="824">COUNTIFS($NG63:$NL72,NG72)</f>
        <v>1</v>
      </c>
      <c r="LR62">
        <f t="shared" si="824"/>
        <v>5</v>
      </c>
      <c r="LS62">
        <f t="shared" si="466"/>
        <v>2</v>
      </c>
      <c r="LT62">
        <f t="shared" si="467"/>
        <v>1</v>
      </c>
      <c r="LU62">
        <f t="shared" si="692"/>
        <v>1</v>
      </c>
      <c r="LV62">
        <f t="shared" si="394"/>
        <v>5</v>
      </c>
      <c r="LX62" s="5">
        <f t="shared" ref="LX62:MC62" si="825">COUNTIFS($NG62:$NL71,NG72)</f>
        <v>0</v>
      </c>
      <c r="LY62" s="5">
        <f t="shared" si="825"/>
        <v>5</v>
      </c>
      <c r="LZ62" s="5">
        <f t="shared" si="825"/>
        <v>1</v>
      </c>
      <c r="MA62" s="5">
        <f t="shared" si="825"/>
        <v>0</v>
      </c>
      <c r="MB62" s="5">
        <f t="shared" si="825"/>
        <v>0</v>
      </c>
      <c r="MC62" s="5">
        <f t="shared" si="825"/>
        <v>4</v>
      </c>
      <c r="MD62" s="5"/>
      <c r="ME62" s="5">
        <f t="shared" si="395"/>
        <v>0</v>
      </c>
      <c r="MF62" s="5">
        <f t="shared" si="396"/>
        <v>1</v>
      </c>
      <c r="MG62" s="5">
        <f t="shared" si="469"/>
        <v>0</v>
      </c>
      <c r="MH62" s="5">
        <f t="shared" si="470"/>
        <v>0</v>
      </c>
      <c r="MI62" s="5">
        <f t="shared" si="397"/>
        <v>0</v>
      </c>
      <c r="MJ62" s="5">
        <f t="shared" si="398"/>
        <v>0</v>
      </c>
      <c r="MK62" s="5"/>
      <c r="ML62" s="20">
        <f t="shared" si="471"/>
        <v>1</v>
      </c>
      <c r="MN62" s="4">
        <f t="shared" si="499"/>
        <v>0</v>
      </c>
      <c r="MO62" s="4">
        <f t="shared" si="500"/>
        <v>5</v>
      </c>
      <c r="MP62" s="4">
        <f t="shared" si="501"/>
        <v>0</v>
      </c>
      <c r="MQ62" s="4">
        <f t="shared" si="502"/>
        <v>0</v>
      </c>
      <c r="MR62" s="4">
        <f t="shared" si="503"/>
        <v>0</v>
      </c>
      <c r="MS62" s="4">
        <f t="shared" si="504"/>
        <v>0</v>
      </c>
      <c r="MU62">
        <f t="shared" si="683"/>
        <v>1</v>
      </c>
      <c r="MV62">
        <f t="shared" si="684"/>
        <v>0</v>
      </c>
      <c r="MW62">
        <f t="shared" si="672"/>
        <v>0</v>
      </c>
      <c r="MX62">
        <f t="shared" si="685"/>
        <v>1</v>
      </c>
      <c r="MY62">
        <f t="shared" si="686"/>
        <v>1</v>
      </c>
      <c r="MZ62">
        <f t="shared" si="687"/>
        <v>0</v>
      </c>
      <c r="NA62">
        <f t="shared" si="402"/>
        <v>3</v>
      </c>
      <c r="NB62">
        <f t="shared" si="403"/>
        <v>3</v>
      </c>
      <c r="NC62">
        <f t="shared" si="404"/>
        <v>0</v>
      </c>
      <c r="ND62">
        <f t="shared" si="405"/>
        <v>62</v>
      </c>
      <c r="NG62">
        <v>1</v>
      </c>
      <c r="NH62">
        <v>27</v>
      </c>
      <c r="NI62">
        <v>42</v>
      </c>
      <c r="NJ62">
        <v>54</v>
      </c>
      <c r="NK62">
        <v>56</v>
      </c>
      <c r="NL62">
        <v>58</v>
      </c>
      <c r="NN62" s="1">
        <f t="shared" si="406"/>
        <v>1</v>
      </c>
      <c r="NO62" s="1">
        <f t="shared" si="407"/>
        <v>1</v>
      </c>
      <c r="NP62" s="30">
        <f t="shared" si="408"/>
        <v>2</v>
      </c>
      <c r="NR62" s="1">
        <f t="shared" si="409"/>
        <v>26</v>
      </c>
      <c r="NS62" s="1">
        <f t="shared" si="410"/>
        <v>15</v>
      </c>
      <c r="NT62" s="1">
        <f t="shared" si="411"/>
        <v>12</v>
      </c>
      <c r="NU62" s="1">
        <f t="shared" si="412"/>
        <v>2</v>
      </c>
      <c r="NV62" s="1">
        <f t="shared" si="413"/>
        <v>2</v>
      </c>
      <c r="NW62" s="1"/>
      <c r="NX62" s="1">
        <f t="shared" si="414"/>
        <v>4</v>
      </c>
      <c r="NY62" s="1"/>
      <c r="NZ62" s="1">
        <f t="shared" si="415"/>
        <v>1</v>
      </c>
      <c r="OA62" s="1">
        <f t="shared" si="255"/>
        <v>3</v>
      </c>
      <c r="OB62" s="1">
        <f t="shared" si="256"/>
        <v>5</v>
      </c>
      <c r="OC62" s="1">
        <f t="shared" si="257"/>
        <v>6</v>
      </c>
      <c r="OD62" s="1">
        <f t="shared" si="258"/>
        <v>6</v>
      </c>
      <c r="OE62" s="1">
        <f t="shared" si="259"/>
        <v>6</v>
      </c>
      <c r="OF62" s="1"/>
      <c r="OG62" s="1">
        <f t="shared" si="631"/>
        <v>4</v>
      </c>
      <c r="OH62" s="1"/>
      <c r="OI62" s="1">
        <f t="shared" si="474"/>
        <v>5</v>
      </c>
      <c r="OJ62" s="1">
        <f t="shared" si="417"/>
        <v>1</v>
      </c>
      <c r="OK62" s="1">
        <f t="shared" si="418"/>
        <v>9</v>
      </c>
      <c r="OL62" s="1">
        <f t="shared" si="419"/>
        <v>0</v>
      </c>
      <c r="OM62" s="1">
        <f t="shared" si="420"/>
        <v>0</v>
      </c>
      <c r="ON62" s="1">
        <f t="shared" si="421"/>
        <v>7</v>
      </c>
      <c r="OO62" s="1"/>
      <c r="OP62" s="1">
        <f t="shared" si="621"/>
        <v>2</v>
      </c>
      <c r="OQ62" s="1">
        <f t="shared" si="622"/>
        <v>4</v>
      </c>
      <c r="OR62" s="1">
        <f t="shared" si="623"/>
        <v>4</v>
      </c>
      <c r="OS62" s="1">
        <f t="shared" si="624"/>
        <v>4</v>
      </c>
      <c r="OT62" s="1">
        <f t="shared" si="625"/>
        <v>0</v>
      </c>
      <c r="OU62" s="1">
        <f t="shared" si="426"/>
        <v>0</v>
      </c>
      <c r="OV62" s="19">
        <f t="shared" si="673"/>
        <v>5</v>
      </c>
      <c r="OW62" s="1"/>
      <c r="OX62" s="19">
        <f t="shared" si="636"/>
        <v>4</v>
      </c>
      <c r="OY62" s="1">
        <f t="shared" si="637"/>
        <v>4</v>
      </c>
      <c r="OZ62" s="1"/>
      <c r="PA62" s="1">
        <f t="shared" si="674"/>
        <v>4</v>
      </c>
      <c r="PB62" s="1"/>
      <c r="PC62" s="1"/>
      <c r="PD62" s="19">
        <f t="shared" si="675"/>
        <v>4</v>
      </c>
      <c r="PE62" s="1"/>
      <c r="PF62" s="24">
        <f t="shared" si="676"/>
        <v>0</v>
      </c>
      <c r="PI62" s="1">
        <f t="shared" si="476"/>
        <v>5</v>
      </c>
      <c r="PJ62" s="19">
        <f t="shared" si="265"/>
        <v>2</v>
      </c>
      <c r="PK62" s="1">
        <f t="shared" si="429"/>
        <v>1</v>
      </c>
      <c r="PL62" s="19">
        <f t="shared" si="266"/>
        <v>5</v>
      </c>
      <c r="PM62" s="1">
        <f t="shared" si="477"/>
        <v>9</v>
      </c>
      <c r="PN62" s="19">
        <f t="shared" si="267"/>
        <v>1</v>
      </c>
      <c r="PO62" s="1">
        <f t="shared" si="430"/>
        <v>0</v>
      </c>
      <c r="PP62" s="19">
        <f t="shared" si="268"/>
        <v>0</v>
      </c>
      <c r="PQ62" s="1">
        <f t="shared" si="431"/>
        <v>0</v>
      </c>
      <c r="PR62" s="19">
        <f t="shared" si="269"/>
        <v>0</v>
      </c>
      <c r="PS62" s="1">
        <f t="shared" si="432"/>
        <v>7</v>
      </c>
      <c r="PT62" s="19">
        <f t="shared" si="270"/>
        <v>1</v>
      </c>
      <c r="PV62" s="1">
        <f t="shared" si="271"/>
        <v>5</v>
      </c>
      <c r="PW62" s="1">
        <f t="shared" si="272"/>
        <v>100</v>
      </c>
      <c r="PX62" s="1">
        <f t="shared" si="273"/>
        <v>100</v>
      </c>
      <c r="PY62" s="1">
        <f t="shared" si="274"/>
        <v>100</v>
      </c>
      <c r="PZ62" s="1">
        <f t="shared" si="275"/>
        <v>100</v>
      </c>
      <c r="QA62" s="1">
        <f t="shared" si="276"/>
        <v>100</v>
      </c>
      <c r="QB62" s="1"/>
      <c r="QC62" s="1">
        <f t="shared" si="277"/>
        <v>9</v>
      </c>
      <c r="QD62" s="1">
        <f t="shared" si="278"/>
        <v>4</v>
      </c>
      <c r="QE62" s="1">
        <f t="shared" si="279"/>
        <v>100</v>
      </c>
      <c r="QF62" s="1">
        <f t="shared" si="280"/>
        <v>6</v>
      </c>
      <c r="QG62" s="1">
        <f t="shared" si="281"/>
        <v>1</v>
      </c>
      <c r="QH62" s="1">
        <f t="shared" si="282"/>
        <v>100</v>
      </c>
      <c r="QI62" s="1"/>
      <c r="QJ62" s="1">
        <f t="shared" si="283"/>
        <v>100</v>
      </c>
      <c r="QK62" s="1">
        <f t="shared" si="284"/>
        <v>100</v>
      </c>
      <c r="QL62" s="1">
        <f t="shared" si="285"/>
        <v>100</v>
      </c>
      <c r="QM62" s="1">
        <f t="shared" si="286"/>
        <v>9</v>
      </c>
      <c r="QN62" s="1">
        <f t="shared" si="287"/>
        <v>100</v>
      </c>
      <c r="QO62" s="1">
        <f t="shared" si="288"/>
        <v>100</v>
      </c>
      <c r="QP62" s="1"/>
      <c r="QQ62" s="1">
        <f t="shared" si="289"/>
        <v>100</v>
      </c>
      <c r="QR62" s="1">
        <f t="shared" si="290"/>
        <v>100</v>
      </c>
      <c r="QS62" s="1">
        <f t="shared" si="291"/>
        <v>100</v>
      </c>
      <c r="QT62" s="1">
        <f t="shared" si="292"/>
        <v>100</v>
      </c>
      <c r="QU62" s="1">
        <f t="shared" si="293"/>
        <v>100</v>
      </c>
      <c r="QV62" s="1">
        <f t="shared" si="294"/>
        <v>100</v>
      </c>
      <c r="QW62" s="1"/>
      <c r="QX62" s="1">
        <f t="shared" si="295"/>
        <v>100</v>
      </c>
      <c r="QY62" s="1">
        <f t="shared" si="296"/>
        <v>100</v>
      </c>
      <c r="QZ62" s="1">
        <f t="shared" si="297"/>
        <v>100</v>
      </c>
      <c r="RA62" s="1">
        <f t="shared" si="298"/>
        <v>100</v>
      </c>
      <c r="RB62" s="1">
        <f t="shared" si="299"/>
        <v>100</v>
      </c>
      <c r="RC62" s="1">
        <f t="shared" si="300"/>
        <v>100</v>
      </c>
      <c r="RD62" s="1"/>
      <c r="RE62" s="1">
        <f t="shared" si="301"/>
        <v>100</v>
      </c>
      <c r="RF62" s="1">
        <f t="shared" si="302"/>
        <v>100</v>
      </c>
      <c r="RG62" s="1">
        <f t="shared" si="303"/>
        <v>100</v>
      </c>
      <c r="RH62" s="1">
        <f t="shared" si="304"/>
        <v>100</v>
      </c>
      <c r="RI62" s="1">
        <f t="shared" si="305"/>
        <v>100</v>
      </c>
      <c r="RJ62" s="1">
        <f t="shared" si="306"/>
        <v>7</v>
      </c>
      <c r="RL62">
        <f>SUM(IF(FREQUENCY(NG63:NL71,NG63:NL71)&gt;0,1))</f>
        <v>33</v>
      </c>
      <c r="RM62">
        <f t="shared" si="677"/>
        <v>26</v>
      </c>
      <c r="RN62">
        <f t="shared" si="659"/>
        <v>24</v>
      </c>
      <c r="RO62" t="str">
        <f t="shared" ref="RO62:TU62" si="826">IF(COUNTIFS($NG62:$NL71,RO$1),"x",RO$1)</f>
        <v>x</v>
      </c>
      <c r="RP62" t="str">
        <f t="shared" si="826"/>
        <v>x</v>
      </c>
      <c r="RQ62">
        <f t="shared" si="826"/>
        <v>3</v>
      </c>
      <c r="RR62">
        <f t="shared" si="826"/>
        <v>4</v>
      </c>
      <c r="RS62" t="str">
        <f t="shared" si="826"/>
        <v>x</v>
      </c>
      <c r="RT62">
        <f t="shared" si="826"/>
        <v>6</v>
      </c>
      <c r="RU62" t="str">
        <f t="shared" si="826"/>
        <v>x</v>
      </c>
      <c r="RV62" t="str">
        <f t="shared" si="826"/>
        <v>x</v>
      </c>
      <c r="RW62">
        <f t="shared" si="826"/>
        <v>9</v>
      </c>
      <c r="RX62">
        <f t="shared" si="826"/>
        <v>10</v>
      </c>
      <c r="RY62" t="str">
        <f t="shared" si="826"/>
        <v>x</v>
      </c>
      <c r="RZ62" t="str">
        <f t="shared" si="826"/>
        <v>x</v>
      </c>
      <c r="SA62">
        <f t="shared" si="826"/>
        <v>13</v>
      </c>
      <c r="SB62">
        <f t="shared" si="826"/>
        <v>14</v>
      </c>
      <c r="SC62">
        <f t="shared" si="826"/>
        <v>15</v>
      </c>
      <c r="SD62" t="str">
        <f t="shared" si="826"/>
        <v>x</v>
      </c>
      <c r="SE62" t="str">
        <f t="shared" si="826"/>
        <v>x</v>
      </c>
      <c r="SF62">
        <f t="shared" si="826"/>
        <v>18</v>
      </c>
      <c r="SG62" t="str">
        <f t="shared" si="826"/>
        <v>x</v>
      </c>
      <c r="SH62" t="str">
        <f t="shared" si="826"/>
        <v>x</v>
      </c>
      <c r="SI62">
        <f t="shared" si="826"/>
        <v>21</v>
      </c>
      <c r="SJ62" t="str">
        <f t="shared" si="826"/>
        <v>x</v>
      </c>
      <c r="SK62" t="str">
        <f t="shared" si="826"/>
        <v>x</v>
      </c>
      <c r="SL62">
        <f t="shared" si="826"/>
        <v>24</v>
      </c>
      <c r="SM62" t="str">
        <f t="shared" si="826"/>
        <v>x</v>
      </c>
      <c r="SN62" t="str">
        <f t="shared" si="826"/>
        <v>x</v>
      </c>
      <c r="SO62" t="str">
        <f t="shared" si="826"/>
        <v>x</v>
      </c>
      <c r="SP62">
        <f t="shared" si="826"/>
        <v>28</v>
      </c>
      <c r="SQ62" t="str">
        <f t="shared" si="826"/>
        <v>x</v>
      </c>
      <c r="SR62" t="str">
        <f t="shared" si="826"/>
        <v>x</v>
      </c>
      <c r="SS62" t="str">
        <f t="shared" si="826"/>
        <v>x</v>
      </c>
      <c r="ST62" t="str">
        <f t="shared" si="826"/>
        <v>x</v>
      </c>
      <c r="SU62">
        <f t="shared" si="826"/>
        <v>33</v>
      </c>
      <c r="SV62" t="str">
        <f t="shared" si="826"/>
        <v>x</v>
      </c>
      <c r="SW62" t="str">
        <f t="shared" si="826"/>
        <v>x</v>
      </c>
      <c r="SX62">
        <f t="shared" si="826"/>
        <v>36</v>
      </c>
      <c r="SY62">
        <f t="shared" si="826"/>
        <v>37</v>
      </c>
      <c r="SZ62" t="str">
        <f t="shared" si="826"/>
        <v>x</v>
      </c>
      <c r="TA62" t="str">
        <f t="shared" si="826"/>
        <v>x</v>
      </c>
      <c r="TB62" t="str">
        <f t="shared" si="826"/>
        <v>x</v>
      </c>
      <c r="TC62">
        <f t="shared" si="826"/>
        <v>41</v>
      </c>
      <c r="TD62" t="str">
        <f t="shared" si="826"/>
        <v>x</v>
      </c>
      <c r="TE62" t="str">
        <f t="shared" si="826"/>
        <v>x</v>
      </c>
      <c r="TF62">
        <f t="shared" si="826"/>
        <v>44</v>
      </c>
      <c r="TG62">
        <f t="shared" si="826"/>
        <v>45</v>
      </c>
      <c r="TH62">
        <f t="shared" si="826"/>
        <v>46</v>
      </c>
      <c r="TI62">
        <f t="shared" si="826"/>
        <v>47</v>
      </c>
      <c r="TJ62" t="str">
        <f t="shared" si="826"/>
        <v>x</v>
      </c>
      <c r="TK62">
        <f t="shared" si="826"/>
        <v>49</v>
      </c>
      <c r="TL62" t="str">
        <f t="shared" si="826"/>
        <v>x</v>
      </c>
      <c r="TM62" t="str">
        <f t="shared" si="826"/>
        <v>x</v>
      </c>
      <c r="TN62" t="str">
        <f t="shared" si="826"/>
        <v>x</v>
      </c>
      <c r="TO62">
        <f t="shared" si="826"/>
        <v>53</v>
      </c>
      <c r="TP62" t="str">
        <f t="shared" si="826"/>
        <v>x</v>
      </c>
      <c r="TQ62">
        <f t="shared" si="826"/>
        <v>55</v>
      </c>
      <c r="TR62" t="str">
        <f t="shared" si="826"/>
        <v>x</v>
      </c>
      <c r="TS62">
        <f t="shared" si="826"/>
        <v>57</v>
      </c>
      <c r="TT62" t="str">
        <f t="shared" si="826"/>
        <v>x</v>
      </c>
      <c r="TU62" t="str">
        <f t="shared" si="826"/>
        <v>x</v>
      </c>
      <c r="TV62">
        <f t="shared" si="436"/>
        <v>26</v>
      </c>
      <c r="TW62" t="str">
        <f t="shared" ref="TW62:WC62" si="827">IF(COUNTIFS($NG62:$NL70,TW$1),"x",TW$1)</f>
        <v>x</v>
      </c>
      <c r="TX62" t="str">
        <f t="shared" si="827"/>
        <v>x</v>
      </c>
      <c r="TY62">
        <f t="shared" si="827"/>
        <v>3</v>
      </c>
      <c r="TZ62">
        <f t="shared" si="827"/>
        <v>4</v>
      </c>
      <c r="UA62" t="str">
        <f t="shared" si="827"/>
        <v>x</v>
      </c>
      <c r="UB62">
        <f t="shared" si="827"/>
        <v>6</v>
      </c>
      <c r="UC62" t="str">
        <f t="shared" si="827"/>
        <v>x</v>
      </c>
      <c r="UD62" t="str">
        <f t="shared" si="827"/>
        <v>x</v>
      </c>
      <c r="UE62">
        <f t="shared" si="827"/>
        <v>9</v>
      </c>
      <c r="UF62">
        <f t="shared" si="827"/>
        <v>10</v>
      </c>
      <c r="UG62" t="str">
        <f t="shared" si="827"/>
        <v>x</v>
      </c>
      <c r="UH62" t="str">
        <f t="shared" si="827"/>
        <v>x</v>
      </c>
      <c r="UI62">
        <f t="shared" si="827"/>
        <v>13</v>
      </c>
      <c r="UJ62">
        <f t="shared" si="827"/>
        <v>14</v>
      </c>
      <c r="UK62">
        <f t="shared" si="827"/>
        <v>15</v>
      </c>
      <c r="UL62" t="str">
        <f t="shared" si="827"/>
        <v>x</v>
      </c>
      <c r="UM62" t="str">
        <f t="shared" si="827"/>
        <v>x</v>
      </c>
      <c r="UN62">
        <f t="shared" si="827"/>
        <v>18</v>
      </c>
      <c r="UO62" t="str">
        <f t="shared" si="827"/>
        <v>x</v>
      </c>
      <c r="UP62" t="str">
        <f t="shared" si="827"/>
        <v>x</v>
      </c>
      <c r="UQ62">
        <f t="shared" si="827"/>
        <v>21</v>
      </c>
      <c r="UR62" t="str">
        <f t="shared" si="827"/>
        <v>x</v>
      </c>
      <c r="US62" t="str">
        <f t="shared" si="827"/>
        <v>x</v>
      </c>
      <c r="UT62">
        <f t="shared" si="827"/>
        <v>24</v>
      </c>
      <c r="UU62" t="str">
        <f t="shared" si="827"/>
        <v>x</v>
      </c>
      <c r="UV62" t="str">
        <f t="shared" si="827"/>
        <v>x</v>
      </c>
      <c r="UW62" t="str">
        <f t="shared" si="827"/>
        <v>x</v>
      </c>
      <c r="UX62">
        <f t="shared" si="827"/>
        <v>28</v>
      </c>
      <c r="UY62">
        <f t="shared" si="827"/>
        <v>29</v>
      </c>
      <c r="UZ62" t="str">
        <f t="shared" si="827"/>
        <v>x</v>
      </c>
      <c r="VA62" t="str">
        <f t="shared" si="827"/>
        <v>x</v>
      </c>
      <c r="VB62" t="str">
        <f t="shared" si="827"/>
        <v>x</v>
      </c>
      <c r="VC62">
        <f t="shared" si="827"/>
        <v>33</v>
      </c>
      <c r="VD62" t="str">
        <f t="shared" si="827"/>
        <v>x</v>
      </c>
      <c r="VE62" t="str">
        <f t="shared" si="827"/>
        <v>x</v>
      </c>
      <c r="VF62">
        <f t="shared" si="827"/>
        <v>36</v>
      </c>
      <c r="VG62">
        <f t="shared" si="827"/>
        <v>37</v>
      </c>
      <c r="VH62" t="str">
        <f t="shared" si="827"/>
        <v>x</v>
      </c>
      <c r="VI62" t="str">
        <f t="shared" si="827"/>
        <v>x</v>
      </c>
      <c r="VJ62" t="str">
        <f t="shared" si="827"/>
        <v>x</v>
      </c>
      <c r="VK62">
        <f t="shared" si="827"/>
        <v>41</v>
      </c>
      <c r="VL62" t="str">
        <f t="shared" si="827"/>
        <v>x</v>
      </c>
      <c r="VM62" t="str">
        <f t="shared" si="827"/>
        <v>x</v>
      </c>
      <c r="VN62">
        <f t="shared" si="827"/>
        <v>44</v>
      </c>
      <c r="VO62">
        <f t="shared" si="827"/>
        <v>45</v>
      </c>
      <c r="VP62">
        <f t="shared" si="827"/>
        <v>46</v>
      </c>
      <c r="VQ62">
        <f t="shared" si="827"/>
        <v>47</v>
      </c>
      <c r="VR62" t="str">
        <f t="shared" si="827"/>
        <v>x</v>
      </c>
      <c r="VS62">
        <f t="shared" si="827"/>
        <v>49</v>
      </c>
      <c r="VT62" t="str">
        <f t="shared" si="827"/>
        <v>x</v>
      </c>
      <c r="VU62" t="str">
        <f t="shared" si="827"/>
        <v>x</v>
      </c>
      <c r="VV62" t="str">
        <f t="shared" si="827"/>
        <v>x</v>
      </c>
      <c r="VW62">
        <f t="shared" si="827"/>
        <v>53</v>
      </c>
      <c r="VX62" t="str">
        <f t="shared" si="827"/>
        <v>x</v>
      </c>
      <c r="VY62">
        <f t="shared" si="827"/>
        <v>55</v>
      </c>
      <c r="VZ62" t="str">
        <f t="shared" si="827"/>
        <v>x</v>
      </c>
      <c r="WA62">
        <f t="shared" si="827"/>
        <v>57</v>
      </c>
      <c r="WB62" t="str">
        <f t="shared" si="827"/>
        <v>x</v>
      </c>
      <c r="WC62">
        <f t="shared" si="827"/>
        <v>59</v>
      </c>
      <c r="WE62">
        <f>COUNTIFS(NG62:NL62,"&lt;10")</f>
        <v>1</v>
      </c>
      <c r="WF62">
        <f t="shared" si="438"/>
        <v>0</v>
      </c>
      <c r="WG62">
        <f t="shared" si="309"/>
        <v>1</v>
      </c>
      <c r="WH62">
        <f t="shared" si="310"/>
        <v>0</v>
      </c>
      <c r="WI62">
        <f t="shared" si="311"/>
        <v>1</v>
      </c>
      <c r="WJ62">
        <f t="shared" si="312"/>
        <v>3</v>
      </c>
      <c r="WL62" s="1">
        <f t="shared" si="439"/>
        <v>5</v>
      </c>
      <c r="WM62" s="1">
        <f t="shared" si="440"/>
        <v>1</v>
      </c>
      <c r="WN62" s="1">
        <f t="shared" si="441"/>
        <v>9</v>
      </c>
      <c r="WO62" s="1">
        <f t="shared" si="442"/>
        <v>0</v>
      </c>
      <c r="WP62" s="1">
        <f t="shared" si="443"/>
        <v>0</v>
      </c>
      <c r="WQ62" s="1">
        <f t="shared" si="444"/>
        <v>7</v>
      </c>
      <c r="WS62">
        <f t="shared" si="445"/>
        <v>5</v>
      </c>
      <c r="WT62">
        <f t="shared" si="446"/>
        <v>1</v>
      </c>
      <c r="WU62">
        <f t="shared" si="447"/>
        <v>9</v>
      </c>
      <c r="WV62">
        <f t="shared" si="448"/>
        <v>100</v>
      </c>
      <c r="WW62">
        <f t="shared" si="449"/>
        <v>100</v>
      </c>
      <c r="WX62">
        <f t="shared" si="450"/>
        <v>7</v>
      </c>
      <c r="WZ62" s="4">
        <f t="shared" si="451"/>
        <v>1</v>
      </c>
      <c r="XB62" s="3">
        <f t="shared" si="452"/>
        <v>9</v>
      </c>
      <c r="XD62" s="3">
        <f t="shared" si="453"/>
        <v>2</v>
      </c>
      <c r="XE62" s="4">
        <f t="shared" si="454"/>
        <v>4</v>
      </c>
      <c r="XG62" s="4">
        <f t="shared" si="455"/>
        <v>0.5</v>
      </c>
      <c r="XI62" s="4">
        <v>0.5</v>
      </c>
      <c r="XK62">
        <f t="shared" si="456"/>
        <v>2</v>
      </c>
      <c r="XM62">
        <f t="shared" si="782"/>
        <v>0</v>
      </c>
      <c r="XN62">
        <f t="shared" si="457"/>
        <v>0</v>
      </c>
      <c r="XO62" s="1">
        <f t="shared" si="458"/>
        <v>2</v>
      </c>
      <c r="XP62">
        <f t="shared" si="459"/>
        <v>1</v>
      </c>
      <c r="XR62">
        <f t="shared" si="460"/>
        <v>0</v>
      </c>
    </row>
    <row r="63" spans="4:642">
      <c r="D63" s="4">
        <f t="shared" si="118"/>
        <v>0</v>
      </c>
      <c r="E63" s="4">
        <f t="shared" si="119"/>
        <v>0</v>
      </c>
      <c r="F63" s="4">
        <f t="shared" si="120"/>
        <v>0</v>
      </c>
      <c r="G63" s="4">
        <f t="shared" si="121"/>
        <v>0</v>
      </c>
      <c r="H63" s="4">
        <f t="shared" si="122"/>
        <v>19</v>
      </c>
      <c r="I63" s="4">
        <f t="shared" si="123"/>
        <v>0</v>
      </c>
      <c r="J63" s="4">
        <f t="shared" si="124"/>
        <v>0</v>
      </c>
      <c r="K63" s="4">
        <f t="shared" si="125"/>
        <v>0</v>
      </c>
      <c r="L63" s="4">
        <f t="shared" si="126"/>
        <v>0</v>
      </c>
      <c r="M63" s="4">
        <f t="shared" si="314"/>
        <v>0</v>
      </c>
      <c r="N63" s="4">
        <f t="shared" si="127"/>
        <v>0</v>
      </c>
      <c r="O63" s="4">
        <f t="shared" si="128"/>
        <v>0</v>
      </c>
      <c r="P63" s="4">
        <f t="shared" si="129"/>
        <v>0</v>
      </c>
      <c r="Q63" s="4">
        <f t="shared" si="130"/>
        <v>0</v>
      </c>
      <c r="R63" s="4">
        <f t="shared" si="131"/>
        <v>0</v>
      </c>
      <c r="S63" s="4">
        <f t="shared" si="132"/>
        <v>13</v>
      </c>
      <c r="T63" s="4">
        <f t="shared" si="133"/>
        <v>22</v>
      </c>
      <c r="U63" s="4">
        <f t="shared" si="134"/>
        <v>0</v>
      </c>
      <c r="V63" s="4">
        <f t="shared" si="135"/>
        <v>0</v>
      </c>
      <c r="W63" s="4">
        <f t="shared" si="136"/>
        <v>0</v>
      </c>
      <c r="X63" s="4">
        <f t="shared" si="137"/>
        <v>0</v>
      </c>
      <c r="Y63" s="4">
        <f t="shared" si="138"/>
        <v>0</v>
      </c>
      <c r="Z63" s="4">
        <f t="shared" si="139"/>
        <v>0</v>
      </c>
      <c r="AA63" s="4">
        <f t="shared" si="140"/>
        <v>0</v>
      </c>
      <c r="AB63" s="4">
        <f t="shared" si="141"/>
        <v>18</v>
      </c>
      <c r="AC63" s="4">
        <f t="shared" si="142"/>
        <v>0</v>
      </c>
      <c r="AD63" s="4">
        <f t="shared" si="143"/>
        <v>20</v>
      </c>
      <c r="AE63" s="4">
        <f t="shared" si="144"/>
        <v>0</v>
      </c>
      <c r="AF63" s="4">
        <f t="shared" si="145"/>
        <v>0</v>
      </c>
      <c r="AG63" s="4">
        <f t="shared" si="146"/>
        <v>0</v>
      </c>
      <c r="AH63" s="4">
        <f t="shared" si="147"/>
        <v>19</v>
      </c>
      <c r="AI63" s="4">
        <f t="shared" si="148"/>
        <v>0</v>
      </c>
      <c r="AJ63" s="4">
        <f t="shared" si="149"/>
        <v>0</v>
      </c>
      <c r="AK63" s="4">
        <f t="shared" si="150"/>
        <v>0</v>
      </c>
      <c r="AL63" s="4">
        <f t="shared" si="151"/>
        <v>0</v>
      </c>
      <c r="AM63" s="4">
        <f t="shared" si="152"/>
        <v>0</v>
      </c>
      <c r="AN63" s="4">
        <f t="shared" si="153"/>
        <v>0</v>
      </c>
      <c r="AO63" s="4">
        <f t="shared" si="154"/>
        <v>0</v>
      </c>
      <c r="AP63" s="4">
        <f t="shared" si="155"/>
        <v>0</v>
      </c>
      <c r="AQ63" s="4">
        <f t="shared" si="156"/>
        <v>0</v>
      </c>
      <c r="AR63" s="4">
        <f t="shared" si="157"/>
        <v>0</v>
      </c>
      <c r="AS63" s="4">
        <f t="shared" si="158"/>
        <v>0</v>
      </c>
      <c r="AT63" s="4">
        <f t="shared" si="159"/>
        <v>0</v>
      </c>
      <c r="AU63" s="4">
        <f t="shared" si="160"/>
        <v>0</v>
      </c>
      <c r="AV63" s="4">
        <f t="shared" si="161"/>
        <v>0</v>
      </c>
      <c r="AW63" s="4">
        <f t="shared" si="162"/>
        <v>0</v>
      </c>
      <c r="AX63" s="4">
        <f t="shared" si="163"/>
        <v>0</v>
      </c>
      <c r="AY63" s="4">
        <f t="shared" si="164"/>
        <v>0</v>
      </c>
      <c r="AZ63" s="4">
        <f t="shared" si="165"/>
        <v>0</v>
      </c>
      <c r="BA63" s="4">
        <f t="shared" si="166"/>
        <v>0</v>
      </c>
      <c r="BB63" s="4">
        <f t="shared" si="167"/>
        <v>0</v>
      </c>
      <c r="BC63" s="4">
        <f t="shared" si="168"/>
        <v>0</v>
      </c>
      <c r="BD63" s="4">
        <f t="shared" si="169"/>
        <v>0</v>
      </c>
      <c r="BE63" s="4">
        <f t="shared" si="170"/>
        <v>0</v>
      </c>
      <c r="BF63" s="4">
        <f t="shared" si="171"/>
        <v>0</v>
      </c>
      <c r="BG63" s="4">
        <f t="shared" si="172"/>
        <v>0</v>
      </c>
      <c r="BH63" s="4">
        <f t="shared" si="173"/>
        <v>0</v>
      </c>
      <c r="BI63" s="4">
        <f t="shared" si="174"/>
        <v>0</v>
      </c>
      <c r="BJ63" s="4">
        <f t="shared" si="175"/>
        <v>0</v>
      </c>
      <c r="BK63" s="4">
        <f t="shared" si="315"/>
        <v>18.5</v>
      </c>
      <c r="BL63" s="4">
        <f t="shared" si="316"/>
        <v>14.64406779661017</v>
      </c>
      <c r="BM63" s="4">
        <f t="shared" si="317"/>
        <v>20.501694915254237</v>
      </c>
      <c r="BN63" s="4">
        <f t="shared" si="318"/>
        <v>8.7864406779661017</v>
      </c>
      <c r="BO63" s="4">
        <f t="shared" si="319"/>
        <v>14.64406779661017</v>
      </c>
      <c r="BP63" s="4">
        <f t="shared" si="320"/>
        <v>864</v>
      </c>
      <c r="BQ63" s="4">
        <f>COUNTIFS($NG63:$NL$206,EF$1)</f>
        <v>11</v>
      </c>
      <c r="BR63" s="4">
        <f>COUNTIFS($NG63:$NL$206,EG$1)</f>
        <v>19</v>
      </c>
      <c r="BS63" s="4">
        <f>COUNTIFS($NG63:$NL$206,EH$1)</f>
        <v>15</v>
      </c>
      <c r="BT63" s="4">
        <f>COUNTIFS($NG63:$NL$206,EI$1)</f>
        <v>17</v>
      </c>
      <c r="BU63" s="4">
        <f>COUNTIFS($NG63:$NL$206,EJ$1)</f>
        <v>19</v>
      </c>
      <c r="BV63" s="4">
        <f>COUNTIFS($NG63:$NL$206,EK$1)</f>
        <v>14</v>
      </c>
      <c r="BW63" s="4">
        <f>COUNTIFS($NG63:$NL$206,EL$1)</f>
        <v>12</v>
      </c>
      <c r="BX63" s="4">
        <f>COUNTIFS($NG63:$NL$206,EM$1)</f>
        <v>13</v>
      </c>
      <c r="BY63" s="4">
        <f>COUNTIFS($NG63:$NL$206,EN$1)</f>
        <v>21</v>
      </c>
      <c r="BZ63" s="4">
        <f>COUNTIFS($NG63:$NL$206,EO$1)</f>
        <v>22</v>
      </c>
      <c r="CA63" s="4">
        <f>COUNTIFS($NG63:$NL$206,EP$1)</f>
        <v>19</v>
      </c>
      <c r="CB63" s="4">
        <f>COUNTIFS($NG63:$NL$206,EQ$1)</f>
        <v>20</v>
      </c>
      <c r="CC63" s="4">
        <f>COUNTIFS($NG63:$NL$206,ER$1)</f>
        <v>10</v>
      </c>
      <c r="CD63" s="4">
        <f>COUNTIFS($NG63:$NL$206,ES$1)</f>
        <v>13</v>
      </c>
      <c r="CE63" s="4">
        <f>COUNTIFS($NG63:$NL$206,ET$1)</f>
        <v>14</v>
      </c>
      <c r="CF63" s="4">
        <f>COUNTIFS($NG63:$NL$206,EU$1)</f>
        <v>13</v>
      </c>
      <c r="CG63" s="4">
        <f>COUNTIFS($NG63:$NL$206,EV$1)</f>
        <v>22</v>
      </c>
      <c r="CH63" s="4">
        <f>COUNTIFS($NG63:$NL$206,EW$1)</f>
        <v>11</v>
      </c>
      <c r="CI63" s="4">
        <f>COUNTIFS($NG63:$NL$206,EX$1)</f>
        <v>18</v>
      </c>
      <c r="CJ63" s="4">
        <f>COUNTIFS($NG63:$NL$206,EY$1)</f>
        <v>13</v>
      </c>
      <c r="CK63" s="4">
        <f>COUNTIFS($NG63:$NL$206,EZ$1)</f>
        <v>14</v>
      </c>
      <c r="CL63" s="4">
        <f>COUNTIFS($NG63:$NL$206,FA$1)</f>
        <v>17</v>
      </c>
      <c r="CM63" s="4">
        <f>COUNTIFS($NG63:$NL$206,FB$1)</f>
        <v>11</v>
      </c>
      <c r="CN63" s="4">
        <f>COUNTIFS($NG63:$NL$206,FC$1)</f>
        <v>8</v>
      </c>
      <c r="CO63" s="4">
        <f>COUNTIFS($NG63:$NL$206,FD$1)</f>
        <v>18</v>
      </c>
      <c r="CP63" s="4">
        <f>COUNTIFS($NG63:$NL$206,FE$1)</f>
        <v>13</v>
      </c>
      <c r="CQ63" s="4">
        <f>COUNTIFS($NG63:$NL$206,FF$1)</f>
        <v>20</v>
      </c>
      <c r="CR63" s="4">
        <f>COUNTIFS($NG63:$NL$206,FG$1)</f>
        <v>17</v>
      </c>
      <c r="CS63" s="4">
        <f>COUNTIFS($NG63:$NL$206,FH$1)</f>
        <v>17</v>
      </c>
      <c r="CT63" s="4">
        <f>COUNTIFS($NG63:$NL$206,FI$1)</f>
        <v>18</v>
      </c>
      <c r="CU63" s="4">
        <f>COUNTIFS($NG63:$NL$206,FJ$1)</f>
        <v>19</v>
      </c>
      <c r="CV63" s="4">
        <f>COUNTIFS($NG63:$NL$206,FK$1)</f>
        <v>8</v>
      </c>
      <c r="CW63" s="4">
        <f>COUNTIFS($NG63:$NL$206,FL$1)</f>
        <v>11</v>
      </c>
      <c r="CX63" s="4">
        <f>COUNTIFS($NG63:$NL$206,FM$1)</f>
        <v>15</v>
      </c>
      <c r="CY63" s="4">
        <f>COUNTIFS($NG63:$NL$206,FN$1)</f>
        <v>16</v>
      </c>
      <c r="CZ63" s="4">
        <f>COUNTIFS($NG63:$NL$206,FO$1)</f>
        <v>9</v>
      </c>
      <c r="DA63" s="4">
        <f>COUNTIFS($NG63:$NL$206,FP$1)</f>
        <v>12</v>
      </c>
      <c r="DB63" s="4">
        <f>COUNTIFS($NG63:$NL$206,FQ$1)</f>
        <v>13</v>
      </c>
      <c r="DC63" s="4">
        <f>COUNTIFS($NG63:$NL$206,FR$1)</f>
        <v>13</v>
      </c>
      <c r="DD63" s="4">
        <f>COUNTIFS($NG63:$NL$206,FS$1)</f>
        <v>11</v>
      </c>
      <c r="DE63" s="4">
        <f>COUNTIFS($NG63:$NL$206,FT$1)</f>
        <v>15</v>
      </c>
      <c r="DF63" s="4">
        <f>COUNTIFS($NG63:$NL$206,FU$1)</f>
        <v>13</v>
      </c>
      <c r="DG63" s="4">
        <f>COUNTIFS($NG63:$NL$206,FV$1)</f>
        <v>16</v>
      </c>
      <c r="DH63" s="4">
        <f>COUNTIFS($NG63:$NL$206,FW$1)</f>
        <v>18</v>
      </c>
      <c r="DI63" s="4">
        <f>COUNTIFS($NG63:$NL$206,FX$1)</f>
        <v>13</v>
      </c>
      <c r="DJ63" s="4">
        <f>COUNTIFS($NG63:$NL$206,FY$1)</f>
        <v>15</v>
      </c>
      <c r="DK63" s="4">
        <f>COUNTIFS($NG63:$NL$206,FZ$1)</f>
        <v>6</v>
      </c>
      <c r="DL63" s="4">
        <f>COUNTIFS($NG63:$NL$206,GA$1)</f>
        <v>12</v>
      </c>
      <c r="DM63" s="4">
        <f>COUNTIFS($NG63:$NL$206,GB$1)</f>
        <v>10</v>
      </c>
      <c r="DN63" s="4">
        <f>COUNTIFS($NG63:$NL$206,GC$1)</f>
        <v>19</v>
      </c>
      <c r="DO63" s="4">
        <f>COUNTIFS($NG63:$NL$206,GD$1)</f>
        <v>8</v>
      </c>
      <c r="DP63" s="4">
        <f>COUNTIFS($NG63:$NL$206,GE$1)</f>
        <v>18</v>
      </c>
      <c r="DQ63" s="4">
        <f>COUNTIFS($NG63:$NL$206,GF$1)</f>
        <v>12</v>
      </c>
      <c r="DR63" s="4">
        <f>COUNTIFS($NG63:$NL$206,GG$1)</f>
        <v>9</v>
      </c>
      <c r="DS63" s="4">
        <f>COUNTIFS($NG63:$NL$206,GH$1)</f>
        <v>19</v>
      </c>
      <c r="DT63" s="4">
        <f>COUNTIFS($NG63:$NL$206,GI$1)</f>
        <v>11</v>
      </c>
      <c r="DU63" s="4">
        <f>COUNTIFS($NG63:$NL$206,GJ$1)</f>
        <v>17</v>
      </c>
      <c r="DV63" s="4">
        <f>COUNTIFS($NG63:$NL$206,GK$1)</f>
        <v>16</v>
      </c>
      <c r="DW63" s="4">
        <f>COUNTIFS($NG63:$NL$206,GL$1)</f>
        <v>21</v>
      </c>
      <c r="DZ63" s="4">
        <f t="shared" si="550"/>
        <v>34</v>
      </c>
      <c r="EA63" s="4">
        <f t="shared" si="551"/>
        <v>20</v>
      </c>
      <c r="EB63" s="4">
        <f t="shared" si="552"/>
        <v>12</v>
      </c>
      <c r="EC63" s="4">
        <f t="shared" si="553"/>
        <v>2</v>
      </c>
      <c r="ED63" s="4">
        <f t="shared" si="554"/>
        <v>0</v>
      </c>
      <c r="EF63" s="4">
        <f t="shared" ref="EF63:GL63" si="828">COUNTIFS($NG63:$NL72,EF$1)</f>
        <v>2</v>
      </c>
      <c r="EG63" s="4">
        <f t="shared" si="828"/>
        <v>1</v>
      </c>
      <c r="EH63" s="4">
        <f t="shared" si="828"/>
        <v>0</v>
      </c>
      <c r="EI63" s="4">
        <f t="shared" si="828"/>
        <v>0</v>
      </c>
      <c r="EJ63" s="4">
        <f t="shared" si="828"/>
        <v>1</v>
      </c>
      <c r="EK63" s="4">
        <f t="shared" si="828"/>
        <v>0</v>
      </c>
      <c r="EL63" s="4">
        <f t="shared" si="828"/>
        <v>2</v>
      </c>
      <c r="EM63" s="4">
        <f t="shared" si="828"/>
        <v>2</v>
      </c>
      <c r="EN63" s="4">
        <f t="shared" si="828"/>
        <v>0</v>
      </c>
      <c r="EO63" s="4">
        <f t="shared" si="828"/>
        <v>0</v>
      </c>
      <c r="EP63" s="4">
        <f t="shared" si="828"/>
        <v>1</v>
      </c>
      <c r="EQ63" s="4">
        <f t="shared" si="828"/>
        <v>2</v>
      </c>
      <c r="ER63" s="4">
        <f t="shared" si="828"/>
        <v>0</v>
      </c>
      <c r="ES63" s="4">
        <f t="shared" si="828"/>
        <v>1</v>
      </c>
      <c r="ET63" s="4">
        <f t="shared" si="828"/>
        <v>0</v>
      </c>
      <c r="EU63" s="4">
        <f t="shared" si="828"/>
        <v>1</v>
      </c>
      <c r="EV63" s="4">
        <f t="shared" si="828"/>
        <v>2</v>
      </c>
      <c r="EW63" s="4">
        <f t="shared" si="828"/>
        <v>0</v>
      </c>
      <c r="EX63" s="4">
        <f t="shared" si="828"/>
        <v>1</v>
      </c>
      <c r="EY63" s="4">
        <f t="shared" si="828"/>
        <v>1</v>
      </c>
      <c r="EZ63" s="4">
        <f t="shared" si="828"/>
        <v>0</v>
      </c>
      <c r="FA63" s="4">
        <f t="shared" si="828"/>
        <v>2</v>
      </c>
      <c r="FB63" s="4">
        <f t="shared" si="828"/>
        <v>1</v>
      </c>
      <c r="FC63" s="4">
        <f t="shared" si="828"/>
        <v>0</v>
      </c>
      <c r="FD63" s="4">
        <f t="shared" si="828"/>
        <v>1</v>
      </c>
      <c r="FE63" s="4">
        <f t="shared" si="828"/>
        <v>2</v>
      </c>
      <c r="FF63" s="4">
        <f t="shared" si="828"/>
        <v>5</v>
      </c>
      <c r="FG63" s="4">
        <f t="shared" si="828"/>
        <v>0</v>
      </c>
      <c r="FH63" s="4">
        <f t="shared" si="828"/>
        <v>1</v>
      </c>
      <c r="FI63" s="4">
        <f t="shared" si="828"/>
        <v>3</v>
      </c>
      <c r="FJ63" s="4">
        <f t="shared" si="828"/>
        <v>2</v>
      </c>
      <c r="FK63" s="4">
        <f t="shared" si="828"/>
        <v>1</v>
      </c>
      <c r="FL63" s="4">
        <f t="shared" si="828"/>
        <v>0</v>
      </c>
      <c r="FM63" s="4">
        <f t="shared" si="828"/>
        <v>1</v>
      </c>
      <c r="FN63" s="4">
        <f t="shared" si="828"/>
        <v>1</v>
      </c>
      <c r="FO63" s="4">
        <f t="shared" si="828"/>
        <v>0</v>
      </c>
      <c r="FP63" s="4">
        <f t="shared" si="828"/>
        <v>0</v>
      </c>
      <c r="FQ63" s="4">
        <f t="shared" si="828"/>
        <v>2</v>
      </c>
      <c r="FR63" s="4">
        <f t="shared" si="828"/>
        <v>2</v>
      </c>
      <c r="FS63" s="4">
        <f t="shared" si="828"/>
        <v>1</v>
      </c>
      <c r="FT63" s="4">
        <f t="shared" si="828"/>
        <v>0</v>
      </c>
      <c r="FU63" s="4">
        <f t="shared" si="828"/>
        <v>1</v>
      </c>
      <c r="FV63" s="4">
        <f t="shared" si="828"/>
        <v>2</v>
      </c>
      <c r="FW63" s="4">
        <f t="shared" si="828"/>
        <v>0</v>
      </c>
      <c r="FX63" s="4">
        <f t="shared" si="828"/>
        <v>1</v>
      </c>
      <c r="FY63" s="4">
        <f t="shared" si="828"/>
        <v>1</v>
      </c>
      <c r="FZ63" s="4">
        <f t="shared" si="828"/>
        <v>0</v>
      </c>
      <c r="GA63" s="4">
        <f t="shared" si="828"/>
        <v>2</v>
      </c>
      <c r="GB63" s="4">
        <f t="shared" si="828"/>
        <v>0</v>
      </c>
      <c r="GC63" s="4">
        <f t="shared" si="828"/>
        <v>5</v>
      </c>
      <c r="GD63" s="4">
        <f t="shared" si="828"/>
        <v>1</v>
      </c>
      <c r="GE63" s="4">
        <f t="shared" si="828"/>
        <v>3</v>
      </c>
      <c r="GF63" s="4">
        <f t="shared" si="828"/>
        <v>0</v>
      </c>
      <c r="GG63" s="4">
        <f t="shared" si="828"/>
        <v>0</v>
      </c>
      <c r="GH63" s="4">
        <f t="shared" si="828"/>
        <v>0</v>
      </c>
      <c r="GI63" s="4">
        <f t="shared" si="828"/>
        <v>0</v>
      </c>
      <c r="GJ63" s="4">
        <f t="shared" si="828"/>
        <v>0</v>
      </c>
      <c r="GK63" s="4">
        <f t="shared" si="828"/>
        <v>1</v>
      </c>
      <c r="GL63" s="4">
        <f t="shared" si="828"/>
        <v>1</v>
      </c>
      <c r="GM63">
        <f t="shared" si="556"/>
        <v>60</v>
      </c>
      <c r="GO63">
        <f t="shared" si="326"/>
        <v>0</v>
      </c>
      <c r="GP63">
        <f t="shared" si="508"/>
        <v>0</v>
      </c>
      <c r="GQ63">
        <f t="shared" si="712"/>
        <v>0</v>
      </c>
      <c r="GR63">
        <f t="shared" si="510"/>
        <v>0</v>
      </c>
      <c r="GS63">
        <f t="shared" si="511"/>
        <v>0</v>
      </c>
      <c r="GT63">
        <f t="shared" si="512"/>
        <v>0</v>
      </c>
      <c r="GU63">
        <f t="shared" si="513"/>
        <v>0</v>
      </c>
      <c r="GV63" s="1">
        <f t="shared" si="329"/>
        <v>4</v>
      </c>
      <c r="GW63">
        <f t="shared" si="330"/>
        <v>0</v>
      </c>
      <c r="GX63">
        <f t="shared" si="181"/>
        <v>0</v>
      </c>
      <c r="GY63">
        <f t="shared" si="182"/>
        <v>0</v>
      </c>
      <c r="GZ63">
        <f t="shared" si="183"/>
        <v>0</v>
      </c>
      <c r="HA63">
        <f t="shared" si="184"/>
        <v>0</v>
      </c>
      <c r="HB63">
        <f t="shared" si="185"/>
        <v>0</v>
      </c>
      <c r="HC63">
        <f t="shared" si="186"/>
        <v>0</v>
      </c>
      <c r="HD63">
        <f t="shared" si="187"/>
        <v>0</v>
      </c>
      <c r="HE63">
        <f t="shared" si="188"/>
        <v>0</v>
      </c>
      <c r="HF63">
        <f t="shared" si="189"/>
        <v>0</v>
      </c>
      <c r="HG63">
        <f t="shared" si="190"/>
        <v>0</v>
      </c>
      <c r="HH63">
        <f t="shared" si="191"/>
        <v>0</v>
      </c>
      <c r="HI63">
        <f t="shared" si="192"/>
        <v>0</v>
      </c>
      <c r="HJ63">
        <f t="shared" si="193"/>
        <v>0</v>
      </c>
      <c r="HK63">
        <f t="shared" si="194"/>
        <v>1</v>
      </c>
      <c r="HL63">
        <f t="shared" si="195"/>
        <v>0</v>
      </c>
      <c r="HM63">
        <f t="shared" si="196"/>
        <v>0</v>
      </c>
      <c r="HN63">
        <f t="shared" si="197"/>
        <v>0</v>
      </c>
      <c r="HO63">
        <f t="shared" si="198"/>
        <v>0</v>
      </c>
      <c r="HP63">
        <f t="shared" si="199"/>
        <v>0</v>
      </c>
      <c r="HQ63">
        <f t="shared" si="200"/>
        <v>0</v>
      </c>
      <c r="HR63">
        <f t="shared" si="201"/>
        <v>0</v>
      </c>
      <c r="HS63">
        <f t="shared" si="202"/>
        <v>0</v>
      </c>
      <c r="HT63">
        <f t="shared" si="668"/>
        <v>0</v>
      </c>
      <c r="HU63">
        <f t="shared" si="204"/>
        <v>0</v>
      </c>
      <c r="HV63">
        <f t="shared" si="205"/>
        <v>0</v>
      </c>
      <c r="HW63">
        <f t="shared" si="206"/>
        <v>0</v>
      </c>
      <c r="HX63">
        <f t="shared" si="207"/>
        <v>0</v>
      </c>
      <c r="HY63">
        <f t="shared" si="208"/>
        <v>0</v>
      </c>
      <c r="HZ63">
        <f t="shared" si="209"/>
        <v>0</v>
      </c>
      <c r="IA63">
        <f t="shared" si="210"/>
        <v>0</v>
      </c>
      <c r="IB63">
        <f t="shared" si="211"/>
        <v>0</v>
      </c>
      <c r="IC63">
        <f t="shared" si="212"/>
        <v>0</v>
      </c>
      <c r="ID63">
        <f t="shared" si="213"/>
        <v>0</v>
      </c>
      <c r="IE63">
        <f t="shared" si="214"/>
        <v>0</v>
      </c>
      <c r="IF63">
        <f t="shared" si="215"/>
        <v>0</v>
      </c>
      <c r="IG63">
        <f t="shared" si="216"/>
        <v>0</v>
      </c>
      <c r="IH63">
        <f t="shared" si="217"/>
        <v>0</v>
      </c>
      <c r="II63">
        <f t="shared" si="218"/>
        <v>0</v>
      </c>
      <c r="IJ63">
        <f t="shared" si="219"/>
        <v>0</v>
      </c>
      <c r="IK63">
        <f t="shared" si="220"/>
        <v>0</v>
      </c>
      <c r="IL63">
        <f t="shared" si="221"/>
        <v>0</v>
      </c>
      <c r="IM63">
        <f t="shared" si="222"/>
        <v>0</v>
      </c>
      <c r="IN63">
        <f t="shared" si="223"/>
        <v>0</v>
      </c>
      <c r="IO63">
        <f t="shared" si="224"/>
        <v>0</v>
      </c>
      <c r="IP63">
        <f t="shared" si="225"/>
        <v>0</v>
      </c>
      <c r="IQ63">
        <f t="shared" si="669"/>
        <v>0</v>
      </c>
      <c r="IR63">
        <f t="shared" si="227"/>
        <v>0</v>
      </c>
      <c r="IS63">
        <f t="shared" si="228"/>
        <v>1</v>
      </c>
      <c r="IT63">
        <f t="shared" si="229"/>
        <v>0</v>
      </c>
      <c r="IU63">
        <f t="shared" si="230"/>
        <v>0</v>
      </c>
      <c r="IV63">
        <f t="shared" si="231"/>
        <v>0</v>
      </c>
      <c r="IW63">
        <f t="shared" si="232"/>
        <v>0</v>
      </c>
      <c r="IX63">
        <f t="shared" si="233"/>
        <v>0</v>
      </c>
      <c r="IY63">
        <f t="shared" si="234"/>
        <v>0</v>
      </c>
      <c r="IZ63">
        <f t="shared" si="235"/>
        <v>0</v>
      </c>
      <c r="JA63">
        <f t="shared" si="236"/>
        <v>0</v>
      </c>
      <c r="JB63">
        <f t="shared" si="331"/>
        <v>0</v>
      </c>
      <c r="JC63">
        <f t="shared" si="332"/>
        <v>0</v>
      </c>
      <c r="JF63">
        <f t="shared" si="333"/>
        <v>0</v>
      </c>
      <c r="JG63">
        <f t="shared" si="334"/>
        <v>0</v>
      </c>
      <c r="JH63">
        <f t="shared" si="335"/>
        <v>0</v>
      </c>
      <c r="JI63">
        <f t="shared" si="336"/>
        <v>0</v>
      </c>
      <c r="JJ63">
        <f t="shared" si="337"/>
        <v>1</v>
      </c>
      <c r="JK63">
        <f t="shared" si="338"/>
        <v>0</v>
      </c>
      <c r="JL63">
        <f t="shared" si="339"/>
        <v>0</v>
      </c>
      <c r="JM63">
        <f t="shared" si="340"/>
        <v>0</v>
      </c>
      <c r="JN63">
        <f t="shared" si="341"/>
        <v>0</v>
      </c>
      <c r="JO63">
        <f t="shared" si="342"/>
        <v>0</v>
      </c>
      <c r="JP63">
        <f t="shared" si="343"/>
        <v>0</v>
      </c>
      <c r="JQ63">
        <f t="shared" si="344"/>
        <v>0</v>
      </c>
      <c r="JR63">
        <f t="shared" si="345"/>
        <v>0</v>
      </c>
      <c r="JS63">
        <f t="shared" si="346"/>
        <v>0</v>
      </c>
      <c r="JT63">
        <f t="shared" si="347"/>
        <v>0</v>
      </c>
      <c r="JU63">
        <f t="shared" si="348"/>
        <v>1</v>
      </c>
      <c r="JV63">
        <f t="shared" si="349"/>
        <v>0</v>
      </c>
      <c r="JW63">
        <f t="shared" si="350"/>
        <v>0</v>
      </c>
      <c r="JX63">
        <f t="shared" si="351"/>
        <v>0</v>
      </c>
      <c r="JY63">
        <f t="shared" si="352"/>
        <v>0</v>
      </c>
      <c r="JZ63">
        <f t="shared" si="353"/>
        <v>0</v>
      </c>
      <c r="KA63">
        <f t="shared" si="354"/>
        <v>0</v>
      </c>
      <c r="KB63">
        <f t="shared" si="355"/>
        <v>0</v>
      </c>
      <c r="KC63">
        <f t="shared" si="356"/>
        <v>0</v>
      </c>
      <c r="KD63">
        <f t="shared" si="357"/>
        <v>1</v>
      </c>
      <c r="KE63">
        <f t="shared" si="358"/>
        <v>0</v>
      </c>
      <c r="KF63">
        <f t="shared" si="359"/>
        <v>0</v>
      </c>
      <c r="KG63">
        <f t="shared" si="360"/>
        <v>0</v>
      </c>
      <c r="KH63">
        <f t="shared" si="361"/>
        <v>0</v>
      </c>
      <c r="KI63">
        <f t="shared" si="362"/>
        <v>0</v>
      </c>
      <c r="KJ63">
        <f t="shared" si="363"/>
        <v>0</v>
      </c>
      <c r="KK63">
        <f t="shared" si="364"/>
        <v>0</v>
      </c>
      <c r="KL63">
        <f t="shared" si="365"/>
        <v>0</v>
      </c>
      <c r="KM63">
        <f t="shared" si="366"/>
        <v>0</v>
      </c>
      <c r="KN63">
        <f t="shared" si="367"/>
        <v>0</v>
      </c>
      <c r="KO63">
        <f t="shared" si="368"/>
        <v>0</v>
      </c>
      <c r="KP63">
        <f t="shared" si="369"/>
        <v>0</v>
      </c>
      <c r="KQ63">
        <f t="shared" si="370"/>
        <v>0</v>
      </c>
      <c r="KR63">
        <f t="shared" si="371"/>
        <v>0</v>
      </c>
      <c r="KS63">
        <f t="shared" si="372"/>
        <v>0</v>
      </c>
      <c r="KT63">
        <f t="shared" si="373"/>
        <v>0</v>
      </c>
      <c r="KU63">
        <f t="shared" si="374"/>
        <v>0</v>
      </c>
      <c r="KV63">
        <f t="shared" si="375"/>
        <v>0</v>
      </c>
      <c r="KW63">
        <f t="shared" si="376"/>
        <v>0</v>
      </c>
      <c r="KX63">
        <f t="shared" si="377"/>
        <v>0</v>
      </c>
      <c r="KY63">
        <f t="shared" si="378"/>
        <v>0</v>
      </c>
      <c r="KZ63">
        <f t="shared" si="379"/>
        <v>0</v>
      </c>
      <c r="LA63">
        <f t="shared" si="380"/>
        <v>0</v>
      </c>
      <c r="LB63">
        <f t="shared" si="381"/>
        <v>0</v>
      </c>
      <c r="LC63">
        <f t="shared" si="382"/>
        <v>0</v>
      </c>
      <c r="LD63">
        <f t="shared" si="383"/>
        <v>0</v>
      </c>
      <c r="LE63">
        <f t="shared" si="384"/>
        <v>0</v>
      </c>
      <c r="LF63">
        <f t="shared" si="385"/>
        <v>0</v>
      </c>
      <c r="LG63">
        <f t="shared" si="386"/>
        <v>0</v>
      </c>
      <c r="LH63">
        <f t="shared" si="387"/>
        <v>0</v>
      </c>
      <c r="LI63">
        <f t="shared" si="388"/>
        <v>0</v>
      </c>
      <c r="LJ63">
        <f t="shared" si="389"/>
        <v>0</v>
      </c>
      <c r="LK63">
        <f t="shared" si="390"/>
        <v>0</v>
      </c>
      <c r="LL63">
        <f t="shared" si="391"/>
        <v>0</v>
      </c>
      <c r="LN63">
        <f t="shared" si="392"/>
        <v>3</v>
      </c>
      <c r="LQ63">
        <f t="shared" ref="LQ63:LR63" si="829">COUNTIFS($NG64:$NL73,NG73)</f>
        <v>2</v>
      </c>
      <c r="LR63">
        <f t="shared" si="829"/>
        <v>1</v>
      </c>
      <c r="LS63">
        <f t="shared" si="466"/>
        <v>2</v>
      </c>
      <c r="LT63">
        <f t="shared" si="467"/>
        <v>2</v>
      </c>
      <c r="LU63">
        <f t="shared" si="692"/>
        <v>4</v>
      </c>
      <c r="LV63">
        <f t="shared" si="394"/>
        <v>1</v>
      </c>
      <c r="LX63" s="5">
        <f t="shared" ref="LX63:MC63" si="830">COUNTIFS($NG63:$NL72,NG73)</f>
        <v>1</v>
      </c>
      <c r="LY63" s="5">
        <f t="shared" si="830"/>
        <v>0</v>
      </c>
      <c r="LZ63" s="5">
        <f t="shared" si="830"/>
        <v>1</v>
      </c>
      <c r="MA63" s="5">
        <f t="shared" si="830"/>
        <v>1</v>
      </c>
      <c r="MB63" s="5">
        <f t="shared" si="830"/>
        <v>3</v>
      </c>
      <c r="MC63" s="5">
        <f t="shared" si="830"/>
        <v>0</v>
      </c>
      <c r="MD63" s="5"/>
      <c r="ME63" s="5">
        <f t="shared" si="395"/>
        <v>0</v>
      </c>
      <c r="MF63" s="5">
        <f t="shared" si="396"/>
        <v>0</v>
      </c>
      <c r="MG63" s="5">
        <f t="shared" si="469"/>
        <v>0</v>
      </c>
      <c r="MH63" s="5">
        <f t="shared" si="470"/>
        <v>0</v>
      </c>
      <c r="MI63" s="5">
        <f t="shared" si="397"/>
        <v>0</v>
      </c>
      <c r="MJ63" s="5">
        <f t="shared" si="398"/>
        <v>0</v>
      </c>
      <c r="MK63" s="5"/>
      <c r="ML63" s="20">
        <f t="shared" si="471"/>
        <v>0</v>
      </c>
      <c r="MN63" s="4">
        <f t="shared" si="499"/>
        <v>0</v>
      </c>
      <c r="MO63" s="4">
        <f t="shared" si="500"/>
        <v>0</v>
      </c>
      <c r="MP63" s="4">
        <f t="shared" si="501"/>
        <v>0</v>
      </c>
      <c r="MQ63" s="4">
        <f t="shared" si="502"/>
        <v>0</v>
      </c>
      <c r="MR63" s="4">
        <f t="shared" si="503"/>
        <v>0</v>
      </c>
      <c r="MS63" s="4">
        <f t="shared" si="504"/>
        <v>0</v>
      </c>
      <c r="MU63">
        <f t="shared" si="683"/>
        <v>0</v>
      </c>
      <c r="MV63">
        <f t="shared" si="684"/>
        <v>1</v>
      </c>
      <c r="MW63">
        <f t="shared" si="672"/>
        <v>0</v>
      </c>
      <c r="MX63">
        <f t="shared" si="685"/>
        <v>0</v>
      </c>
      <c r="MY63">
        <f t="shared" si="686"/>
        <v>0</v>
      </c>
      <c r="MZ63">
        <f t="shared" si="687"/>
        <v>1</v>
      </c>
      <c r="NA63">
        <f t="shared" si="402"/>
        <v>2</v>
      </c>
      <c r="NB63">
        <f t="shared" si="403"/>
        <v>2</v>
      </c>
      <c r="NC63">
        <f t="shared" si="404"/>
        <v>0</v>
      </c>
      <c r="ND63">
        <f t="shared" si="405"/>
        <v>63</v>
      </c>
      <c r="NG63">
        <v>5</v>
      </c>
      <c r="NH63">
        <v>16</v>
      </c>
      <c r="NI63">
        <v>17</v>
      </c>
      <c r="NJ63">
        <v>25</v>
      </c>
      <c r="NK63">
        <v>27</v>
      </c>
      <c r="NL63">
        <v>31</v>
      </c>
      <c r="NN63" s="1">
        <f t="shared" si="406"/>
        <v>1</v>
      </c>
      <c r="NO63" s="1">
        <f t="shared" si="407"/>
        <v>0</v>
      </c>
      <c r="NP63" s="30">
        <f t="shared" si="408"/>
        <v>1</v>
      </c>
      <c r="NR63" s="1">
        <f t="shared" si="409"/>
        <v>11</v>
      </c>
      <c r="NS63" s="1">
        <f t="shared" si="410"/>
        <v>1</v>
      </c>
      <c r="NT63" s="1">
        <f t="shared" si="411"/>
        <v>8</v>
      </c>
      <c r="NU63" s="1">
        <f t="shared" si="412"/>
        <v>2</v>
      </c>
      <c r="NV63" s="1">
        <f t="shared" si="413"/>
        <v>4</v>
      </c>
      <c r="NW63" s="1"/>
      <c r="NX63" s="1">
        <f t="shared" si="414"/>
        <v>5</v>
      </c>
      <c r="NY63" s="1"/>
      <c r="NZ63" s="1">
        <f t="shared" si="415"/>
        <v>1</v>
      </c>
      <c r="OA63" s="1">
        <f t="shared" si="255"/>
        <v>2</v>
      </c>
      <c r="OB63" s="1">
        <f t="shared" si="256"/>
        <v>2</v>
      </c>
      <c r="OC63" s="1">
        <f t="shared" si="257"/>
        <v>3</v>
      </c>
      <c r="OD63" s="1">
        <f t="shared" si="258"/>
        <v>3</v>
      </c>
      <c r="OE63" s="1">
        <f t="shared" si="259"/>
        <v>4</v>
      </c>
      <c r="OF63" s="1"/>
      <c r="OG63" s="1">
        <f t="shared" si="631"/>
        <v>4</v>
      </c>
      <c r="OH63" s="1"/>
      <c r="OI63" s="1">
        <f t="shared" si="474"/>
        <v>0</v>
      </c>
      <c r="OJ63" s="1">
        <f t="shared" si="417"/>
        <v>0</v>
      </c>
      <c r="OK63" s="1">
        <f t="shared" si="418"/>
        <v>6</v>
      </c>
      <c r="OL63" s="1">
        <f t="shared" si="419"/>
        <v>0</v>
      </c>
      <c r="OM63" s="1">
        <f t="shared" si="420"/>
        <v>3</v>
      </c>
      <c r="ON63" s="1">
        <f t="shared" si="421"/>
        <v>2</v>
      </c>
      <c r="OO63" s="1"/>
      <c r="OP63" s="1">
        <f t="shared" si="621"/>
        <v>3</v>
      </c>
      <c r="OQ63" s="1">
        <f t="shared" si="622"/>
        <v>3</v>
      </c>
      <c r="OR63" s="1">
        <f t="shared" si="623"/>
        <v>3</v>
      </c>
      <c r="OS63" s="1">
        <f t="shared" si="624"/>
        <v>3</v>
      </c>
      <c r="OT63" s="1">
        <f t="shared" si="625"/>
        <v>0</v>
      </c>
      <c r="OU63" s="1">
        <f t="shared" si="426"/>
        <v>0</v>
      </c>
      <c r="OV63" s="19">
        <f t="shared" si="673"/>
        <v>4</v>
      </c>
      <c r="OW63" s="1"/>
      <c r="OX63" s="19">
        <f t="shared" si="636"/>
        <v>3</v>
      </c>
      <c r="OY63" s="1">
        <f t="shared" si="637"/>
        <v>3</v>
      </c>
      <c r="OZ63" s="1"/>
      <c r="PA63" s="1">
        <f>6-COUNTIFS(OI63:ON63,"=0")</f>
        <v>3</v>
      </c>
      <c r="PB63" s="1"/>
      <c r="PC63" s="1"/>
      <c r="PD63" s="19">
        <f t="shared" si="675"/>
        <v>3</v>
      </c>
      <c r="PE63" s="1"/>
      <c r="PF63" s="24">
        <f t="shared" si="676"/>
        <v>0</v>
      </c>
      <c r="PI63" s="1">
        <f t="shared" si="476"/>
        <v>0</v>
      </c>
      <c r="PJ63" s="19">
        <f t="shared" si="265"/>
        <v>0</v>
      </c>
      <c r="PK63" s="1">
        <f t="shared" si="429"/>
        <v>0</v>
      </c>
      <c r="PL63" s="19">
        <f t="shared" si="266"/>
        <v>0</v>
      </c>
      <c r="PM63" s="1">
        <f t="shared" si="477"/>
        <v>6</v>
      </c>
      <c r="PN63" s="19">
        <f t="shared" si="267"/>
        <v>1</v>
      </c>
      <c r="PO63" s="1">
        <f t="shared" si="430"/>
        <v>0</v>
      </c>
      <c r="PP63" s="19">
        <f t="shared" si="268"/>
        <v>0</v>
      </c>
      <c r="PQ63" s="1">
        <f t="shared" si="431"/>
        <v>3</v>
      </c>
      <c r="PR63" s="19">
        <f t="shared" si="269"/>
        <v>4</v>
      </c>
      <c r="PS63" s="1">
        <f t="shared" si="432"/>
        <v>2</v>
      </c>
      <c r="PT63" s="19">
        <f t="shared" si="270"/>
        <v>1</v>
      </c>
      <c r="PV63" s="1">
        <f t="shared" si="271"/>
        <v>100</v>
      </c>
      <c r="PW63" s="1">
        <f t="shared" si="272"/>
        <v>100</v>
      </c>
      <c r="PX63" s="1">
        <f t="shared" si="273"/>
        <v>100</v>
      </c>
      <c r="PY63" s="1">
        <f t="shared" si="274"/>
        <v>100</v>
      </c>
      <c r="PZ63" s="1">
        <f t="shared" si="275"/>
        <v>100</v>
      </c>
      <c r="QA63" s="1">
        <f t="shared" si="276"/>
        <v>100</v>
      </c>
      <c r="QB63" s="1"/>
      <c r="QC63" s="1">
        <f t="shared" si="277"/>
        <v>100</v>
      </c>
      <c r="QD63" s="1">
        <f t="shared" si="278"/>
        <v>100</v>
      </c>
      <c r="QE63" s="1">
        <f t="shared" si="279"/>
        <v>100</v>
      </c>
      <c r="QF63" s="1">
        <f t="shared" si="280"/>
        <v>100</v>
      </c>
      <c r="QG63" s="1">
        <f t="shared" si="281"/>
        <v>100</v>
      </c>
      <c r="QH63" s="1">
        <f t="shared" si="282"/>
        <v>100</v>
      </c>
      <c r="QI63" s="1"/>
      <c r="QJ63" s="1">
        <f t="shared" si="283"/>
        <v>100</v>
      </c>
      <c r="QK63" s="1">
        <f t="shared" si="284"/>
        <v>6</v>
      </c>
      <c r="QL63" s="1">
        <f t="shared" si="285"/>
        <v>100</v>
      </c>
      <c r="QM63" s="1">
        <f t="shared" si="286"/>
        <v>100</v>
      </c>
      <c r="QN63" s="1">
        <f t="shared" si="287"/>
        <v>100</v>
      </c>
      <c r="QO63" s="1">
        <f t="shared" si="288"/>
        <v>100</v>
      </c>
      <c r="QP63" s="1"/>
      <c r="QQ63" s="1">
        <f t="shared" si="289"/>
        <v>100</v>
      </c>
      <c r="QR63" s="1">
        <f t="shared" si="290"/>
        <v>100</v>
      </c>
      <c r="QS63" s="1">
        <f t="shared" si="291"/>
        <v>100</v>
      </c>
      <c r="QT63" s="1">
        <f t="shared" si="292"/>
        <v>100</v>
      </c>
      <c r="QU63" s="1">
        <f t="shared" si="293"/>
        <v>100</v>
      </c>
      <c r="QV63" s="1">
        <f t="shared" si="294"/>
        <v>100</v>
      </c>
      <c r="QW63" s="1"/>
      <c r="QX63" s="1">
        <f t="shared" si="295"/>
        <v>8</v>
      </c>
      <c r="QY63" s="1">
        <f t="shared" si="296"/>
        <v>3</v>
      </c>
      <c r="QZ63" s="1">
        <f t="shared" si="297"/>
        <v>100</v>
      </c>
      <c r="RA63" s="1">
        <f t="shared" si="298"/>
        <v>5</v>
      </c>
      <c r="RB63" s="1">
        <f t="shared" si="299"/>
        <v>100</v>
      </c>
      <c r="RC63" s="1">
        <f t="shared" si="300"/>
        <v>100</v>
      </c>
      <c r="RD63" s="1"/>
      <c r="RE63" s="1">
        <f t="shared" si="301"/>
        <v>100</v>
      </c>
      <c r="RF63" s="1">
        <f t="shared" si="302"/>
        <v>100</v>
      </c>
      <c r="RG63" s="1">
        <f t="shared" si="303"/>
        <v>100</v>
      </c>
      <c r="RH63" s="1">
        <f t="shared" si="304"/>
        <v>2</v>
      </c>
      <c r="RI63" s="1">
        <f t="shared" si="305"/>
        <v>100</v>
      </c>
      <c r="RJ63" s="1">
        <f t="shared" si="306"/>
        <v>100</v>
      </c>
      <c r="RL63">
        <f>SUM(IF(FREQUENCY(NG64:NL72,NG64:NL72)&gt;0,1))</f>
        <v>33</v>
      </c>
      <c r="RM63">
        <f t="shared" si="677"/>
        <v>26</v>
      </c>
      <c r="RN63">
        <f t="shared" si="659"/>
        <v>23</v>
      </c>
      <c r="RO63" t="str">
        <f t="shared" ref="RO63:TU63" si="831">IF(COUNTIFS($NG63:$NL72,RO$1),"x",RO$1)</f>
        <v>x</v>
      </c>
      <c r="RP63" t="str">
        <f t="shared" si="831"/>
        <v>x</v>
      </c>
      <c r="RQ63">
        <f t="shared" si="831"/>
        <v>3</v>
      </c>
      <c r="RR63">
        <f t="shared" si="831"/>
        <v>4</v>
      </c>
      <c r="RS63" t="str">
        <f t="shared" si="831"/>
        <v>x</v>
      </c>
      <c r="RT63">
        <f t="shared" si="831"/>
        <v>6</v>
      </c>
      <c r="RU63" t="str">
        <f t="shared" si="831"/>
        <v>x</v>
      </c>
      <c r="RV63" t="str">
        <f t="shared" si="831"/>
        <v>x</v>
      </c>
      <c r="RW63">
        <f t="shared" si="831"/>
        <v>9</v>
      </c>
      <c r="RX63">
        <f t="shared" si="831"/>
        <v>10</v>
      </c>
      <c r="RY63" t="str">
        <f t="shared" si="831"/>
        <v>x</v>
      </c>
      <c r="RZ63" t="str">
        <f t="shared" si="831"/>
        <v>x</v>
      </c>
      <c r="SA63">
        <f t="shared" si="831"/>
        <v>13</v>
      </c>
      <c r="SB63" t="str">
        <f t="shared" si="831"/>
        <v>x</v>
      </c>
      <c r="SC63">
        <f t="shared" si="831"/>
        <v>15</v>
      </c>
      <c r="SD63" t="str">
        <f t="shared" si="831"/>
        <v>x</v>
      </c>
      <c r="SE63" t="str">
        <f t="shared" si="831"/>
        <v>x</v>
      </c>
      <c r="SF63">
        <f t="shared" si="831"/>
        <v>18</v>
      </c>
      <c r="SG63" t="str">
        <f t="shared" si="831"/>
        <v>x</v>
      </c>
      <c r="SH63" t="str">
        <f t="shared" si="831"/>
        <v>x</v>
      </c>
      <c r="SI63">
        <f t="shared" si="831"/>
        <v>21</v>
      </c>
      <c r="SJ63" t="str">
        <f t="shared" si="831"/>
        <v>x</v>
      </c>
      <c r="SK63" t="str">
        <f t="shared" si="831"/>
        <v>x</v>
      </c>
      <c r="SL63">
        <f t="shared" si="831"/>
        <v>24</v>
      </c>
      <c r="SM63" t="str">
        <f t="shared" si="831"/>
        <v>x</v>
      </c>
      <c r="SN63" t="str">
        <f t="shared" si="831"/>
        <v>x</v>
      </c>
      <c r="SO63" t="str">
        <f t="shared" si="831"/>
        <v>x</v>
      </c>
      <c r="SP63">
        <f t="shared" si="831"/>
        <v>28</v>
      </c>
      <c r="SQ63" t="str">
        <f t="shared" si="831"/>
        <v>x</v>
      </c>
      <c r="SR63" t="str">
        <f t="shared" si="831"/>
        <v>x</v>
      </c>
      <c r="SS63" t="str">
        <f t="shared" si="831"/>
        <v>x</v>
      </c>
      <c r="ST63" t="str">
        <f t="shared" si="831"/>
        <v>x</v>
      </c>
      <c r="SU63">
        <f t="shared" si="831"/>
        <v>33</v>
      </c>
      <c r="SV63" t="str">
        <f t="shared" si="831"/>
        <v>x</v>
      </c>
      <c r="SW63" t="str">
        <f t="shared" si="831"/>
        <v>x</v>
      </c>
      <c r="SX63">
        <f t="shared" si="831"/>
        <v>36</v>
      </c>
      <c r="SY63">
        <f t="shared" si="831"/>
        <v>37</v>
      </c>
      <c r="SZ63" t="str">
        <f t="shared" si="831"/>
        <v>x</v>
      </c>
      <c r="TA63" t="str">
        <f t="shared" si="831"/>
        <v>x</v>
      </c>
      <c r="TB63" t="str">
        <f t="shared" si="831"/>
        <v>x</v>
      </c>
      <c r="TC63">
        <f t="shared" si="831"/>
        <v>41</v>
      </c>
      <c r="TD63" t="str">
        <f t="shared" si="831"/>
        <v>x</v>
      </c>
      <c r="TE63" t="str">
        <f t="shared" si="831"/>
        <v>x</v>
      </c>
      <c r="TF63">
        <f t="shared" si="831"/>
        <v>44</v>
      </c>
      <c r="TG63" t="str">
        <f t="shared" si="831"/>
        <v>x</v>
      </c>
      <c r="TH63" t="str">
        <f t="shared" si="831"/>
        <v>x</v>
      </c>
      <c r="TI63">
        <f t="shared" si="831"/>
        <v>47</v>
      </c>
      <c r="TJ63" t="str">
        <f t="shared" si="831"/>
        <v>x</v>
      </c>
      <c r="TK63">
        <f t="shared" si="831"/>
        <v>49</v>
      </c>
      <c r="TL63" t="str">
        <f t="shared" si="831"/>
        <v>x</v>
      </c>
      <c r="TM63" t="str">
        <f t="shared" si="831"/>
        <v>x</v>
      </c>
      <c r="TN63" t="str">
        <f t="shared" si="831"/>
        <v>x</v>
      </c>
      <c r="TO63">
        <f t="shared" si="831"/>
        <v>53</v>
      </c>
      <c r="TP63">
        <f t="shared" si="831"/>
        <v>54</v>
      </c>
      <c r="TQ63">
        <f t="shared" si="831"/>
        <v>55</v>
      </c>
      <c r="TR63">
        <f t="shared" si="831"/>
        <v>56</v>
      </c>
      <c r="TS63">
        <f t="shared" si="831"/>
        <v>57</v>
      </c>
      <c r="TT63" t="str">
        <f t="shared" si="831"/>
        <v>x</v>
      </c>
      <c r="TU63" t="str">
        <f t="shared" si="831"/>
        <v>x</v>
      </c>
      <c r="TV63">
        <f t="shared" si="436"/>
        <v>26</v>
      </c>
      <c r="TW63" t="str">
        <f t="shared" ref="TW63:WC63" si="832">IF(COUNTIFS($NG63:$NL71,TW$1),"x",TW$1)</f>
        <v>x</v>
      </c>
      <c r="TX63" t="str">
        <f t="shared" si="832"/>
        <v>x</v>
      </c>
      <c r="TY63">
        <f t="shared" si="832"/>
        <v>3</v>
      </c>
      <c r="TZ63">
        <f t="shared" si="832"/>
        <v>4</v>
      </c>
      <c r="UA63" t="str">
        <f t="shared" si="832"/>
        <v>x</v>
      </c>
      <c r="UB63">
        <f t="shared" si="832"/>
        <v>6</v>
      </c>
      <c r="UC63" t="str">
        <f t="shared" si="832"/>
        <v>x</v>
      </c>
      <c r="UD63" t="str">
        <f t="shared" si="832"/>
        <v>x</v>
      </c>
      <c r="UE63">
        <f t="shared" si="832"/>
        <v>9</v>
      </c>
      <c r="UF63">
        <f t="shared" si="832"/>
        <v>10</v>
      </c>
      <c r="UG63" t="str">
        <f t="shared" si="832"/>
        <v>x</v>
      </c>
      <c r="UH63" t="str">
        <f t="shared" si="832"/>
        <v>x</v>
      </c>
      <c r="UI63">
        <f t="shared" si="832"/>
        <v>13</v>
      </c>
      <c r="UJ63">
        <f t="shared" si="832"/>
        <v>14</v>
      </c>
      <c r="UK63">
        <f t="shared" si="832"/>
        <v>15</v>
      </c>
      <c r="UL63" t="str">
        <f t="shared" si="832"/>
        <v>x</v>
      </c>
      <c r="UM63" t="str">
        <f t="shared" si="832"/>
        <v>x</v>
      </c>
      <c r="UN63">
        <f t="shared" si="832"/>
        <v>18</v>
      </c>
      <c r="UO63" t="str">
        <f t="shared" si="832"/>
        <v>x</v>
      </c>
      <c r="UP63" t="str">
        <f t="shared" si="832"/>
        <v>x</v>
      </c>
      <c r="UQ63">
        <f t="shared" si="832"/>
        <v>21</v>
      </c>
      <c r="UR63" t="str">
        <f t="shared" si="832"/>
        <v>x</v>
      </c>
      <c r="US63" t="str">
        <f t="shared" si="832"/>
        <v>x</v>
      </c>
      <c r="UT63">
        <f t="shared" si="832"/>
        <v>24</v>
      </c>
      <c r="UU63" t="str">
        <f t="shared" si="832"/>
        <v>x</v>
      </c>
      <c r="UV63" t="str">
        <f t="shared" si="832"/>
        <v>x</v>
      </c>
      <c r="UW63" t="str">
        <f t="shared" si="832"/>
        <v>x</v>
      </c>
      <c r="UX63">
        <f t="shared" si="832"/>
        <v>28</v>
      </c>
      <c r="UY63" t="str">
        <f t="shared" si="832"/>
        <v>x</v>
      </c>
      <c r="UZ63" t="str">
        <f t="shared" si="832"/>
        <v>x</v>
      </c>
      <c r="VA63" t="str">
        <f t="shared" si="832"/>
        <v>x</v>
      </c>
      <c r="VB63" t="str">
        <f t="shared" si="832"/>
        <v>x</v>
      </c>
      <c r="VC63">
        <f t="shared" si="832"/>
        <v>33</v>
      </c>
      <c r="VD63" t="str">
        <f t="shared" si="832"/>
        <v>x</v>
      </c>
      <c r="VE63" t="str">
        <f t="shared" si="832"/>
        <v>x</v>
      </c>
      <c r="VF63">
        <f t="shared" si="832"/>
        <v>36</v>
      </c>
      <c r="VG63">
        <f t="shared" si="832"/>
        <v>37</v>
      </c>
      <c r="VH63" t="str">
        <f t="shared" si="832"/>
        <v>x</v>
      </c>
      <c r="VI63" t="str">
        <f t="shared" si="832"/>
        <v>x</v>
      </c>
      <c r="VJ63" t="str">
        <f t="shared" si="832"/>
        <v>x</v>
      </c>
      <c r="VK63">
        <f t="shared" si="832"/>
        <v>41</v>
      </c>
      <c r="VL63" t="str">
        <f t="shared" si="832"/>
        <v>x</v>
      </c>
      <c r="VM63" t="str">
        <f t="shared" si="832"/>
        <v>x</v>
      </c>
      <c r="VN63">
        <f t="shared" si="832"/>
        <v>44</v>
      </c>
      <c r="VO63">
        <f t="shared" si="832"/>
        <v>45</v>
      </c>
      <c r="VP63">
        <f t="shared" si="832"/>
        <v>46</v>
      </c>
      <c r="VQ63">
        <f t="shared" si="832"/>
        <v>47</v>
      </c>
      <c r="VR63" t="str">
        <f t="shared" si="832"/>
        <v>x</v>
      </c>
      <c r="VS63">
        <f t="shared" si="832"/>
        <v>49</v>
      </c>
      <c r="VT63" t="str">
        <f t="shared" si="832"/>
        <v>x</v>
      </c>
      <c r="VU63" t="str">
        <f t="shared" si="832"/>
        <v>x</v>
      </c>
      <c r="VV63" t="str">
        <f t="shared" si="832"/>
        <v>x</v>
      </c>
      <c r="VW63">
        <f t="shared" si="832"/>
        <v>53</v>
      </c>
      <c r="VX63">
        <f t="shared" si="832"/>
        <v>54</v>
      </c>
      <c r="VY63">
        <f t="shared" si="832"/>
        <v>55</v>
      </c>
      <c r="VZ63">
        <f t="shared" si="832"/>
        <v>56</v>
      </c>
      <c r="WA63">
        <f t="shared" si="832"/>
        <v>57</v>
      </c>
      <c r="WB63" t="str">
        <f t="shared" si="832"/>
        <v>x</v>
      </c>
      <c r="WC63" t="str">
        <f t="shared" si="832"/>
        <v>x</v>
      </c>
      <c r="WE63">
        <f>COUNTIFS(NG63:NL63,"&lt;10")</f>
        <v>1</v>
      </c>
      <c r="WF63">
        <f t="shared" si="438"/>
        <v>2</v>
      </c>
      <c r="WG63">
        <f t="shared" si="309"/>
        <v>2</v>
      </c>
      <c r="WH63">
        <f t="shared" si="310"/>
        <v>1</v>
      </c>
      <c r="WI63">
        <f t="shared" si="311"/>
        <v>0</v>
      </c>
      <c r="WJ63">
        <f t="shared" si="312"/>
        <v>0</v>
      </c>
      <c r="WL63" s="1">
        <f t="shared" si="439"/>
        <v>0</v>
      </c>
      <c r="WM63" s="1">
        <f t="shared" si="440"/>
        <v>0</v>
      </c>
      <c r="WN63" s="1">
        <f t="shared" si="441"/>
        <v>6</v>
      </c>
      <c r="WO63" s="1">
        <f t="shared" si="442"/>
        <v>0</v>
      </c>
      <c r="WP63" s="1">
        <f t="shared" si="443"/>
        <v>3</v>
      </c>
      <c r="WQ63" s="1">
        <f t="shared" si="444"/>
        <v>2</v>
      </c>
      <c r="WS63">
        <f t="shared" si="445"/>
        <v>100</v>
      </c>
      <c r="WT63">
        <f t="shared" si="446"/>
        <v>100</v>
      </c>
      <c r="WU63">
        <f t="shared" si="447"/>
        <v>6</v>
      </c>
      <c r="WV63">
        <f t="shared" si="448"/>
        <v>100</v>
      </c>
      <c r="WW63">
        <f t="shared" si="449"/>
        <v>3</v>
      </c>
      <c r="WX63">
        <f t="shared" si="450"/>
        <v>2</v>
      </c>
      <c r="WZ63" s="4">
        <f t="shared" si="451"/>
        <v>2</v>
      </c>
      <c r="XB63" s="3">
        <f t="shared" si="452"/>
        <v>6</v>
      </c>
      <c r="XD63" s="3">
        <f t="shared" si="453"/>
        <v>2</v>
      </c>
      <c r="XE63" s="4">
        <f t="shared" si="454"/>
        <v>3</v>
      </c>
      <c r="XG63" s="4">
        <f t="shared" si="455"/>
        <v>0.66666666666666663</v>
      </c>
      <c r="XI63" s="4">
        <v>0.5</v>
      </c>
      <c r="XK63">
        <f t="shared" si="456"/>
        <v>2</v>
      </c>
      <c r="XM63">
        <f t="shared" si="782"/>
        <v>0</v>
      </c>
      <c r="XN63">
        <f t="shared" si="457"/>
        <v>0</v>
      </c>
      <c r="XO63" s="1">
        <f t="shared" si="458"/>
        <v>1</v>
      </c>
      <c r="XP63">
        <f t="shared" si="459"/>
        <v>0</v>
      </c>
      <c r="XR63">
        <f t="shared" si="460"/>
        <v>0</v>
      </c>
    </row>
    <row r="64" spans="4:642">
      <c r="D64" s="4">
        <f t="shared" si="118"/>
        <v>0</v>
      </c>
      <c r="E64" s="4">
        <f t="shared" si="119"/>
        <v>0</v>
      </c>
      <c r="F64" s="4">
        <f t="shared" si="120"/>
        <v>0</v>
      </c>
      <c r="G64" s="4">
        <f t="shared" si="121"/>
        <v>0</v>
      </c>
      <c r="H64" s="4">
        <f t="shared" si="122"/>
        <v>0</v>
      </c>
      <c r="I64" s="4">
        <f t="shared" si="123"/>
        <v>0</v>
      </c>
      <c r="J64" s="4">
        <f t="shared" si="124"/>
        <v>0</v>
      </c>
      <c r="K64" s="4">
        <f t="shared" si="125"/>
        <v>13</v>
      </c>
      <c r="L64" s="4">
        <f t="shared" si="126"/>
        <v>0</v>
      </c>
      <c r="M64" s="4">
        <f t="shared" si="314"/>
        <v>0</v>
      </c>
      <c r="N64" s="4">
        <f t="shared" si="127"/>
        <v>0</v>
      </c>
      <c r="O64" s="4">
        <f t="shared" si="128"/>
        <v>0</v>
      </c>
      <c r="P64" s="4">
        <f t="shared" si="129"/>
        <v>0</v>
      </c>
      <c r="Q64" s="4">
        <f t="shared" si="130"/>
        <v>0</v>
      </c>
      <c r="R64" s="4">
        <f t="shared" si="131"/>
        <v>0</v>
      </c>
      <c r="S64" s="4">
        <f t="shared" si="132"/>
        <v>0</v>
      </c>
      <c r="T64" s="4">
        <f t="shared" si="133"/>
        <v>0</v>
      </c>
      <c r="U64" s="4">
        <f t="shared" si="134"/>
        <v>0</v>
      </c>
      <c r="V64" s="4">
        <f t="shared" si="135"/>
        <v>0</v>
      </c>
      <c r="W64" s="4">
        <f t="shared" si="136"/>
        <v>0</v>
      </c>
      <c r="X64" s="4">
        <f t="shared" si="137"/>
        <v>0</v>
      </c>
      <c r="Y64" s="4">
        <f t="shared" si="138"/>
        <v>17</v>
      </c>
      <c r="Z64" s="4">
        <f t="shared" si="139"/>
        <v>0</v>
      </c>
      <c r="AA64" s="4">
        <f t="shared" si="140"/>
        <v>0</v>
      </c>
      <c r="AB64" s="4">
        <f t="shared" si="141"/>
        <v>0</v>
      </c>
      <c r="AC64" s="4">
        <f t="shared" si="142"/>
        <v>0</v>
      </c>
      <c r="AD64" s="4">
        <f t="shared" si="143"/>
        <v>0</v>
      </c>
      <c r="AE64" s="4">
        <f t="shared" si="144"/>
        <v>0</v>
      </c>
      <c r="AF64" s="4">
        <f t="shared" si="145"/>
        <v>0</v>
      </c>
      <c r="AG64" s="4">
        <f t="shared" si="146"/>
        <v>0</v>
      </c>
      <c r="AH64" s="4">
        <f t="shared" si="147"/>
        <v>0</v>
      </c>
      <c r="AI64" s="4">
        <f t="shared" si="148"/>
        <v>0</v>
      </c>
      <c r="AJ64" s="4">
        <f t="shared" si="149"/>
        <v>0</v>
      </c>
      <c r="AK64" s="4">
        <f t="shared" si="150"/>
        <v>0</v>
      </c>
      <c r="AL64" s="4">
        <f t="shared" si="151"/>
        <v>0</v>
      </c>
      <c r="AM64" s="4">
        <f t="shared" si="152"/>
        <v>0</v>
      </c>
      <c r="AN64" s="4">
        <f t="shared" si="153"/>
        <v>0</v>
      </c>
      <c r="AO64" s="4">
        <f t="shared" si="154"/>
        <v>13</v>
      </c>
      <c r="AP64" s="4">
        <f t="shared" si="155"/>
        <v>0</v>
      </c>
      <c r="AQ64" s="4">
        <f t="shared" si="156"/>
        <v>0</v>
      </c>
      <c r="AR64" s="4">
        <f t="shared" si="157"/>
        <v>0</v>
      </c>
      <c r="AS64" s="4">
        <f t="shared" si="158"/>
        <v>0</v>
      </c>
      <c r="AT64" s="4">
        <f t="shared" si="159"/>
        <v>0</v>
      </c>
      <c r="AU64" s="4">
        <f t="shared" si="160"/>
        <v>0</v>
      </c>
      <c r="AV64" s="4">
        <f t="shared" si="161"/>
        <v>0</v>
      </c>
      <c r="AW64" s="4">
        <f t="shared" si="162"/>
        <v>0</v>
      </c>
      <c r="AX64" s="4">
        <f t="shared" si="163"/>
        <v>0</v>
      </c>
      <c r="AY64" s="4">
        <f t="shared" si="164"/>
        <v>12</v>
      </c>
      <c r="AZ64" s="4">
        <f t="shared" si="165"/>
        <v>0</v>
      </c>
      <c r="BA64" s="4">
        <f t="shared" si="166"/>
        <v>19</v>
      </c>
      <c r="BB64" s="4">
        <f t="shared" si="167"/>
        <v>0</v>
      </c>
      <c r="BC64" s="4">
        <f t="shared" si="168"/>
        <v>18</v>
      </c>
      <c r="BD64" s="4">
        <f t="shared" si="169"/>
        <v>0</v>
      </c>
      <c r="BE64" s="4">
        <f t="shared" si="170"/>
        <v>0</v>
      </c>
      <c r="BF64" s="4">
        <f t="shared" si="171"/>
        <v>0</v>
      </c>
      <c r="BG64" s="4">
        <f t="shared" si="172"/>
        <v>0</v>
      </c>
      <c r="BH64" s="4">
        <f t="shared" si="173"/>
        <v>0</v>
      </c>
      <c r="BI64" s="4">
        <f t="shared" si="174"/>
        <v>0</v>
      </c>
      <c r="BJ64" s="4">
        <f t="shared" si="175"/>
        <v>0</v>
      </c>
      <c r="BK64" s="4">
        <f t="shared" si="315"/>
        <v>15.333333333333334</v>
      </c>
      <c r="BL64" s="4">
        <f t="shared" si="316"/>
        <v>14.542372881355933</v>
      </c>
      <c r="BM64" s="4">
        <f t="shared" si="317"/>
        <v>20.359322033898305</v>
      </c>
      <c r="BN64" s="4">
        <f t="shared" si="318"/>
        <v>8.7254237288135599</v>
      </c>
      <c r="BO64" s="4">
        <f t="shared" si="319"/>
        <v>14.542372881355933</v>
      </c>
      <c r="BP64" s="4">
        <f t="shared" si="320"/>
        <v>858</v>
      </c>
      <c r="BQ64" s="4">
        <f>COUNTIFS($NG64:$NL$206,EF$1)</f>
        <v>11</v>
      </c>
      <c r="BR64" s="4">
        <f>COUNTIFS($NG64:$NL$206,EG$1)</f>
        <v>19</v>
      </c>
      <c r="BS64" s="4">
        <f>COUNTIFS($NG64:$NL$206,EH$1)</f>
        <v>15</v>
      </c>
      <c r="BT64" s="4">
        <f>COUNTIFS($NG64:$NL$206,EI$1)</f>
        <v>17</v>
      </c>
      <c r="BU64" s="4">
        <f>COUNTIFS($NG64:$NL$206,EJ$1)</f>
        <v>18</v>
      </c>
      <c r="BV64" s="4">
        <f>COUNTIFS($NG64:$NL$206,EK$1)</f>
        <v>14</v>
      </c>
      <c r="BW64" s="4">
        <f>COUNTIFS($NG64:$NL$206,EL$1)</f>
        <v>12</v>
      </c>
      <c r="BX64" s="4">
        <f>COUNTIFS($NG64:$NL$206,EM$1)</f>
        <v>13</v>
      </c>
      <c r="BY64" s="4">
        <f>COUNTIFS($NG64:$NL$206,EN$1)</f>
        <v>21</v>
      </c>
      <c r="BZ64" s="4">
        <f>COUNTIFS($NG64:$NL$206,EO$1)</f>
        <v>22</v>
      </c>
      <c r="CA64" s="4">
        <f>COUNTIFS($NG64:$NL$206,EP$1)</f>
        <v>19</v>
      </c>
      <c r="CB64" s="4">
        <f>COUNTIFS($NG64:$NL$206,EQ$1)</f>
        <v>20</v>
      </c>
      <c r="CC64" s="4">
        <f>COUNTIFS($NG64:$NL$206,ER$1)</f>
        <v>10</v>
      </c>
      <c r="CD64" s="4">
        <f>COUNTIFS($NG64:$NL$206,ES$1)</f>
        <v>13</v>
      </c>
      <c r="CE64" s="4">
        <f>COUNTIFS($NG64:$NL$206,ET$1)</f>
        <v>14</v>
      </c>
      <c r="CF64" s="4">
        <f>COUNTIFS($NG64:$NL$206,EU$1)</f>
        <v>12</v>
      </c>
      <c r="CG64" s="4">
        <f>COUNTIFS($NG64:$NL$206,EV$1)</f>
        <v>21</v>
      </c>
      <c r="CH64" s="4">
        <f>COUNTIFS($NG64:$NL$206,EW$1)</f>
        <v>11</v>
      </c>
      <c r="CI64" s="4">
        <f>COUNTIFS($NG64:$NL$206,EX$1)</f>
        <v>18</v>
      </c>
      <c r="CJ64" s="4">
        <f>COUNTIFS($NG64:$NL$206,EY$1)</f>
        <v>13</v>
      </c>
      <c r="CK64" s="4">
        <f>COUNTIFS($NG64:$NL$206,EZ$1)</f>
        <v>14</v>
      </c>
      <c r="CL64" s="4">
        <f>COUNTIFS($NG64:$NL$206,FA$1)</f>
        <v>17</v>
      </c>
      <c r="CM64" s="4">
        <f>COUNTIFS($NG64:$NL$206,FB$1)</f>
        <v>11</v>
      </c>
      <c r="CN64" s="4">
        <f>COUNTIFS($NG64:$NL$206,FC$1)</f>
        <v>8</v>
      </c>
      <c r="CO64" s="4">
        <f>COUNTIFS($NG64:$NL$206,FD$1)</f>
        <v>17</v>
      </c>
      <c r="CP64" s="4">
        <f>COUNTIFS($NG64:$NL$206,FE$1)</f>
        <v>13</v>
      </c>
      <c r="CQ64" s="4">
        <f>COUNTIFS($NG64:$NL$206,FF$1)</f>
        <v>19</v>
      </c>
      <c r="CR64" s="4">
        <f>COUNTIFS($NG64:$NL$206,FG$1)</f>
        <v>17</v>
      </c>
      <c r="CS64" s="4">
        <f>COUNTIFS($NG64:$NL$206,FH$1)</f>
        <v>17</v>
      </c>
      <c r="CT64" s="4">
        <f>COUNTIFS($NG64:$NL$206,FI$1)</f>
        <v>18</v>
      </c>
      <c r="CU64" s="4">
        <f>COUNTIFS($NG64:$NL$206,FJ$1)</f>
        <v>18</v>
      </c>
      <c r="CV64" s="4">
        <f>COUNTIFS($NG64:$NL$206,FK$1)</f>
        <v>8</v>
      </c>
      <c r="CW64" s="4">
        <f>COUNTIFS($NG64:$NL$206,FL$1)</f>
        <v>11</v>
      </c>
      <c r="CX64" s="4">
        <f>COUNTIFS($NG64:$NL$206,FM$1)</f>
        <v>15</v>
      </c>
      <c r="CY64" s="4">
        <f>COUNTIFS($NG64:$NL$206,FN$1)</f>
        <v>16</v>
      </c>
      <c r="CZ64" s="4">
        <f>COUNTIFS($NG64:$NL$206,FO$1)</f>
        <v>9</v>
      </c>
      <c r="DA64" s="4">
        <f>COUNTIFS($NG64:$NL$206,FP$1)</f>
        <v>12</v>
      </c>
      <c r="DB64" s="4">
        <f>COUNTIFS($NG64:$NL$206,FQ$1)</f>
        <v>13</v>
      </c>
      <c r="DC64" s="4">
        <f>COUNTIFS($NG64:$NL$206,FR$1)</f>
        <v>13</v>
      </c>
      <c r="DD64" s="4">
        <f>COUNTIFS($NG64:$NL$206,FS$1)</f>
        <v>11</v>
      </c>
      <c r="DE64" s="4">
        <f>COUNTIFS($NG64:$NL$206,FT$1)</f>
        <v>15</v>
      </c>
      <c r="DF64" s="4">
        <f>COUNTIFS($NG64:$NL$206,FU$1)</f>
        <v>13</v>
      </c>
      <c r="DG64" s="4">
        <f>COUNTIFS($NG64:$NL$206,FV$1)</f>
        <v>16</v>
      </c>
      <c r="DH64" s="4">
        <f>COUNTIFS($NG64:$NL$206,FW$1)</f>
        <v>18</v>
      </c>
      <c r="DI64" s="4">
        <f>COUNTIFS($NG64:$NL$206,FX$1)</f>
        <v>13</v>
      </c>
      <c r="DJ64" s="4">
        <f>COUNTIFS($NG64:$NL$206,FY$1)</f>
        <v>15</v>
      </c>
      <c r="DK64" s="4">
        <f>COUNTIFS($NG64:$NL$206,FZ$1)</f>
        <v>6</v>
      </c>
      <c r="DL64" s="4">
        <f>COUNTIFS($NG64:$NL$206,GA$1)</f>
        <v>12</v>
      </c>
      <c r="DM64" s="4">
        <f>COUNTIFS($NG64:$NL$206,GB$1)</f>
        <v>10</v>
      </c>
      <c r="DN64" s="4">
        <f>COUNTIFS($NG64:$NL$206,GC$1)</f>
        <v>19</v>
      </c>
      <c r="DO64" s="4">
        <f>COUNTIFS($NG64:$NL$206,GD$1)</f>
        <v>8</v>
      </c>
      <c r="DP64" s="4">
        <f>COUNTIFS($NG64:$NL$206,GE$1)</f>
        <v>18</v>
      </c>
      <c r="DQ64" s="4">
        <f>COUNTIFS($NG64:$NL$206,GF$1)</f>
        <v>12</v>
      </c>
      <c r="DR64" s="4">
        <f>COUNTIFS($NG64:$NL$206,GG$1)</f>
        <v>9</v>
      </c>
      <c r="DS64" s="4">
        <f>COUNTIFS($NG64:$NL$206,GH$1)</f>
        <v>19</v>
      </c>
      <c r="DT64" s="4">
        <f>COUNTIFS($NG64:$NL$206,GI$1)</f>
        <v>11</v>
      </c>
      <c r="DU64" s="4">
        <f>COUNTIFS($NG64:$NL$206,GJ$1)</f>
        <v>17</v>
      </c>
      <c r="DV64" s="4">
        <f>COUNTIFS($NG64:$NL$206,GK$1)</f>
        <v>16</v>
      </c>
      <c r="DW64" s="4">
        <f>COUNTIFS($NG64:$NL$206,GL$1)</f>
        <v>21</v>
      </c>
      <c r="DZ64" s="4">
        <f t="shared" si="550"/>
        <v>34</v>
      </c>
      <c r="EA64" s="4">
        <f t="shared" si="551"/>
        <v>18</v>
      </c>
      <c r="EB64" s="4">
        <f t="shared" si="552"/>
        <v>13</v>
      </c>
      <c r="EC64" s="4">
        <f t="shared" si="553"/>
        <v>1</v>
      </c>
      <c r="ED64" s="4">
        <f t="shared" si="554"/>
        <v>2</v>
      </c>
      <c r="EF64" s="4">
        <f t="shared" ref="EF64:GL64" si="833">COUNTIFS($NG64:$NL73,EF$1)</f>
        <v>2</v>
      </c>
      <c r="EG64" s="4">
        <f t="shared" si="833"/>
        <v>2</v>
      </c>
      <c r="EH64" s="4">
        <f t="shared" si="833"/>
        <v>0</v>
      </c>
      <c r="EI64" s="4">
        <f t="shared" si="833"/>
        <v>0</v>
      </c>
      <c r="EJ64" s="4">
        <f t="shared" si="833"/>
        <v>0</v>
      </c>
      <c r="EK64" s="4">
        <f t="shared" si="833"/>
        <v>0</v>
      </c>
      <c r="EL64" s="4">
        <f t="shared" si="833"/>
        <v>2</v>
      </c>
      <c r="EM64" s="4">
        <f t="shared" si="833"/>
        <v>2</v>
      </c>
      <c r="EN64" s="4">
        <f t="shared" si="833"/>
        <v>0</v>
      </c>
      <c r="EO64" s="4">
        <f t="shared" si="833"/>
        <v>0</v>
      </c>
      <c r="EP64" s="4">
        <f t="shared" si="833"/>
        <v>1</v>
      </c>
      <c r="EQ64" s="4">
        <f t="shared" si="833"/>
        <v>2</v>
      </c>
      <c r="ER64" s="4">
        <f t="shared" si="833"/>
        <v>0</v>
      </c>
      <c r="ES64" s="4">
        <f t="shared" si="833"/>
        <v>1</v>
      </c>
      <c r="ET64" s="4">
        <f t="shared" si="833"/>
        <v>1</v>
      </c>
      <c r="EU64" s="4">
        <f t="shared" si="833"/>
        <v>0</v>
      </c>
      <c r="EV64" s="4">
        <f t="shared" si="833"/>
        <v>1</v>
      </c>
      <c r="EW64" s="4">
        <f t="shared" si="833"/>
        <v>0</v>
      </c>
      <c r="EX64" s="4">
        <f t="shared" si="833"/>
        <v>1</v>
      </c>
      <c r="EY64" s="4">
        <f t="shared" si="833"/>
        <v>1</v>
      </c>
      <c r="EZ64" s="4">
        <f t="shared" si="833"/>
        <v>0</v>
      </c>
      <c r="FA64" s="4">
        <f t="shared" si="833"/>
        <v>2</v>
      </c>
      <c r="FB64" s="4">
        <f t="shared" si="833"/>
        <v>2</v>
      </c>
      <c r="FC64" s="4">
        <f t="shared" si="833"/>
        <v>0</v>
      </c>
      <c r="FD64" s="4">
        <f t="shared" si="833"/>
        <v>0</v>
      </c>
      <c r="FE64" s="4">
        <f t="shared" si="833"/>
        <v>2</v>
      </c>
      <c r="FF64" s="4">
        <f t="shared" si="833"/>
        <v>4</v>
      </c>
      <c r="FG64" s="4">
        <f t="shared" si="833"/>
        <v>0</v>
      </c>
      <c r="FH64" s="4">
        <f t="shared" si="833"/>
        <v>2</v>
      </c>
      <c r="FI64" s="4">
        <f t="shared" si="833"/>
        <v>4</v>
      </c>
      <c r="FJ64" s="4">
        <f t="shared" si="833"/>
        <v>1</v>
      </c>
      <c r="FK64" s="4">
        <f t="shared" si="833"/>
        <v>1</v>
      </c>
      <c r="FL64" s="4">
        <f t="shared" si="833"/>
        <v>0</v>
      </c>
      <c r="FM64" s="4">
        <f t="shared" si="833"/>
        <v>1</v>
      </c>
      <c r="FN64" s="4">
        <f t="shared" si="833"/>
        <v>1</v>
      </c>
      <c r="FO64" s="4">
        <f t="shared" si="833"/>
        <v>0</v>
      </c>
      <c r="FP64" s="4">
        <f t="shared" si="833"/>
        <v>0</v>
      </c>
      <c r="FQ64" s="4">
        <f t="shared" si="833"/>
        <v>2</v>
      </c>
      <c r="FR64" s="4">
        <f t="shared" si="833"/>
        <v>2</v>
      </c>
      <c r="FS64" s="4">
        <f t="shared" si="833"/>
        <v>1</v>
      </c>
      <c r="FT64" s="4">
        <f t="shared" si="833"/>
        <v>0</v>
      </c>
      <c r="FU64" s="4">
        <f t="shared" si="833"/>
        <v>1</v>
      </c>
      <c r="FV64" s="4">
        <f t="shared" si="833"/>
        <v>2</v>
      </c>
      <c r="FW64" s="4">
        <f t="shared" si="833"/>
        <v>0</v>
      </c>
      <c r="FX64" s="4">
        <f t="shared" si="833"/>
        <v>1</v>
      </c>
      <c r="FY64" s="4">
        <f t="shared" si="833"/>
        <v>1</v>
      </c>
      <c r="FZ64" s="4">
        <f t="shared" si="833"/>
        <v>0</v>
      </c>
      <c r="GA64" s="4">
        <f t="shared" si="833"/>
        <v>2</v>
      </c>
      <c r="GB64" s="4">
        <f t="shared" si="833"/>
        <v>1</v>
      </c>
      <c r="GC64" s="4">
        <f t="shared" si="833"/>
        <v>5</v>
      </c>
      <c r="GD64" s="4">
        <f t="shared" si="833"/>
        <v>1</v>
      </c>
      <c r="GE64" s="4">
        <f t="shared" si="833"/>
        <v>3</v>
      </c>
      <c r="GF64" s="4">
        <f t="shared" si="833"/>
        <v>0</v>
      </c>
      <c r="GG64" s="4">
        <f t="shared" si="833"/>
        <v>0</v>
      </c>
      <c r="GH64" s="4">
        <f t="shared" si="833"/>
        <v>0</v>
      </c>
      <c r="GI64" s="4">
        <f t="shared" si="833"/>
        <v>0</v>
      </c>
      <c r="GJ64" s="4">
        <f t="shared" si="833"/>
        <v>0</v>
      </c>
      <c r="GK64" s="4">
        <f t="shared" si="833"/>
        <v>1</v>
      </c>
      <c r="GL64" s="4">
        <f t="shared" si="833"/>
        <v>1</v>
      </c>
      <c r="GM64">
        <f t="shared" si="556"/>
        <v>60</v>
      </c>
      <c r="GO64">
        <f t="shared" si="326"/>
        <v>2</v>
      </c>
      <c r="GP64">
        <f t="shared" si="508"/>
        <v>1</v>
      </c>
      <c r="GQ64">
        <f t="shared" si="712"/>
        <v>0</v>
      </c>
      <c r="GR64">
        <f t="shared" si="510"/>
        <v>0</v>
      </c>
      <c r="GS64">
        <f t="shared" si="511"/>
        <v>0</v>
      </c>
      <c r="GT64">
        <f t="shared" si="512"/>
        <v>0</v>
      </c>
      <c r="GU64">
        <f t="shared" si="513"/>
        <v>1</v>
      </c>
      <c r="GV64" s="1">
        <f t="shared" si="329"/>
        <v>5</v>
      </c>
      <c r="GW64">
        <f t="shared" si="330"/>
        <v>0</v>
      </c>
      <c r="GX64">
        <f t="shared" si="181"/>
        <v>0</v>
      </c>
      <c r="GY64">
        <f t="shared" si="182"/>
        <v>0</v>
      </c>
      <c r="GZ64">
        <f t="shared" si="183"/>
        <v>0</v>
      </c>
      <c r="HA64">
        <f t="shared" si="184"/>
        <v>0</v>
      </c>
      <c r="HB64">
        <f t="shared" si="185"/>
        <v>0</v>
      </c>
      <c r="HC64">
        <f t="shared" si="186"/>
        <v>0</v>
      </c>
      <c r="HD64">
        <f t="shared" si="187"/>
        <v>0</v>
      </c>
      <c r="HE64">
        <f t="shared" si="188"/>
        <v>0</v>
      </c>
      <c r="HF64">
        <f t="shared" si="189"/>
        <v>1</v>
      </c>
      <c r="HG64">
        <f t="shared" si="190"/>
        <v>0</v>
      </c>
      <c r="HH64">
        <f t="shared" si="191"/>
        <v>0</v>
      </c>
      <c r="HI64">
        <f t="shared" si="192"/>
        <v>1</v>
      </c>
      <c r="HJ64">
        <f t="shared" si="193"/>
        <v>0</v>
      </c>
      <c r="HK64">
        <f t="shared" si="194"/>
        <v>0</v>
      </c>
      <c r="HL64">
        <f t="shared" si="195"/>
        <v>0</v>
      </c>
      <c r="HM64">
        <f t="shared" si="196"/>
        <v>0</v>
      </c>
      <c r="HN64">
        <f t="shared" si="197"/>
        <v>0</v>
      </c>
      <c r="HO64">
        <f t="shared" si="198"/>
        <v>0</v>
      </c>
      <c r="HP64">
        <f t="shared" si="199"/>
        <v>0</v>
      </c>
      <c r="HQ64">
        <f t="shared" si="200"/>
        <v>1</v>
      </c>
      <c r="HR64">
        <f t="shared" si="201"/>
        <v>0</v>
      </c>
      <c r="HS64">
        <f t="shared" si="202"/>
        <v>0</v>
      </c>
      <c r="HT64">
        <f t="shared" si="668"/>
        <v>0</v>
      </c>
      <c r="HU64">
        <f t="shared" si="204"/>
        <v>0</v>
      </c>
      <c r="HV64">
        <f t="shared" si="205"/>
        <v>0</v>
      </c>
      <c r="HW64">
        <f t="shared" si="206"/>
        <v>0</v>
      </c>
      <c r="HX64">
        <f t="shared" si="207"/>
        <v>0</v>
      </c>
      <c r="HY64">
        <f t="shared" si="208"/>
        <v>0</v>
      </c>
      <c r="HZ64">
        <f t="shared" si="209"/>
        <v>0</v>
      </c>
      <c r="IA64">
        <f t="shared" si="210"/>
        <v>0</v>
      </c>
      <c r="IB64">
        <f t="shared" si="211"/>
        <v>0</v>
      </c>
      <c r="IC64">
        <f t="shared" si="212"/>
        <v>0</v>
      </c>
      <c r="ID64">
        <f t="shared" si="213"/>
        <v>0</v>
      </c>
      <c r="IE64">
        <f t="shared" si="214"/>
        <v>0</v>
      </c>
      <c r="IF64">
        <f t="shared" si="215"/>
        <v>0</v>
      </c>
      <c r="IG64">
        <f t="shared" si="216"/>
        <v>0</v>
      </c>
      <c r="IH64">
        <f t="shared" si="217"/>
        <v>0</v>
      </c>
      <c r="II64">
        <f t="shared" si="218"/>
        <v>0</v>
      </c>
      <c r="IJ64">
        <f t="shared" si="219"/>
        <v>0</v>
      </c>
      <c r="IK64">
        <f t="shared" si="220"/>
        <v>0</v>
      </c>
      <c r="IL64">
        <f t="shared" si="221"/>
        <v>0</v>
      </c>
      <c r="IM64">
        <f t="shared" si="222"/>
        <v>0</v>
      </c>
      <c r="IN64">
        <f t="shared" si="223"/>
        <v>0</v>
      </c>
      <c r="IO64">
        <f t="shared" si="224"/>
        <v>0</v>
      </c>
      <c r="IP64">
        <f t="shared" si="225"/>
        <v>0</v>
      </c>
      <c r="IQ64">
        <f t="shared" si="669"/>
        <v>0</v>
      </c>
      <c r="IR64">
        <f t="shared" si="227"/>
        <v>0</v>
      </c>
      <c r="IS64">
        <f t="shared" si="228"/>
        <v>0</v>
      </c>
      <c r="IT64">
        <f t="shared" si="229"/>
        <v>0</v>
      </c>
      <c r="IU64">
        <f t="shared" si="230"/>
        <v>0</v>
      </c>
      <c r="IV64">
        <f t="shared" si="231"/>
        <v>0</v>
      </c>
      <c r="IW64">
        <f t="shared" si="232"/>
        <v>0</v>
      </c>
      <c r="IX64">
        <f t="shared" si="233"/>
        <v>0</v>
      </c>
      <c r="IY64">
        <f t="shared" si="234"/>
        <v>0</v>
      </c>
      <c r="IZ64">
        <f t="shared" si="235"/>
        <v>1</v>
      </c>
      <c r="JA64">
        <f t="shared" si="236"/>
        <v>0</v>
      </c>
      <c r="JB64">
        <f t="shared" si="331"/>
        <v>0</v>
      </c>
      <c r="JC64">
        <f t="shared" si="332"/>
        <v>0</v>
      </c>
      <c r="JF64">
        <f t="shared" si="333"/>
        <v>0</v>
      </c>
      <c r="JG64">
        <f t="shared" si="334"/>
        <v>0</v>
      </c>
      <c r="JH64">
        <f t="shared" si="335"/>
        <v>0</v>
      </c>
      <c r="JI64">
        <f t="shared" si="336"/>
        <v>0</v>
      </c>
      <c r="JJ64">
        <f t="shared" si="337"/>
        <v>0</v>
      </c>
      <c r="JK64">
        <f t="shared" si="338"/>
        <v>0</v>
      </c>
      <c r="JL64">
        <f t="shared" si="339"/>
        <v>0</v>
      </c>
      <c r="JM64">
        <f t="shared" si="340"/>
        <v>0</v>
      </c>
      <c r="JN64">
        <f t="shared" si="341"/>
        <v>0</v>
      </c>
      <c r="JO64">
        <f t="shared" si="342"/>
        <v>0</v>
      </c>
      <c r="JP64">
        <f t="shared" si="343"/>
        <v>0</v>
      </c>
      <c r="JQ64">
        <f t="shared" si="344"/>
        <v>0</v>
      </c>
      <c r="JR64">
        <f t="shared" si="345"/>
        <v>0</v>
      </c>
      <c r="JS64">
        <f t="shared" si="346"/>
        <v>0</v>
      </c>
      <c r="JT64">
        <f t="shared" si="347"/>
        <v>0</v>
      </c>
      <c r="JU64">
        <f t="shared" si="348"/>
        <v>0</v>
      </c>
      <c r="JV64">
        <f t="shared" si="349"/>
        <v>0</v>
      </c>
      <c r="JW64">
        <f t="shared" si="350"/>
        <v>0</v>
      </c>
      <c r="JX64">
        <f t="shared" si="351"/>
        <v>0</v>
      </c>
      <c r="JY64">
        <f t="shared" si="352"/>
        <v>0</v>
      </c>
      <c r="JZ64">
        <f t="shared" si="353"/>
        <v>0</v>
      </c>
      <c r="KA64">
        <f t="shared" si="354"/>
        <v>0</v>
      </c>
      <c r="KB64">
        <f t="shared" si="355"/>
        <v>0</v>
      </c>
      <c r="KC64">
        <f t="shared" si="356"/>
        <v>0</v>
      </c>
      <c r="KD64">
        <f t="shared" si="357"/>
        <v>0</v>
      </c>
      <c r="KE64">
        <f t="shared" si="358"/>
        <v>0</v>
      </c>
      <c r="KF64">
        <f t="shared" si="359"/>
        <v>0</v>
      </c>
      <c r="KG64">
        <f t="shared" si="360"/>
        <v>0</v>
      </c>
      <c r="KH64">
        <f t="shared" si="361"/>
        <v>0</v>
      </c>
      <c r="KI64">
        <f t="shared" si="362"/>
        <v>0</v>
      </c>
      <c r="KJ64">
        <f t="shared" si="363"/>
        <v>0</v>
      </c>
      <c r="KK64">
        <f t="shared" si="364"/>
        <v>0</v>
      </c>
      <c r="KL64">
        <f t="shared" si="365"/>
        <v>0</v>
      </c>
      <c r="KM64">
        <f t="shared" si="366"/>
        <v>0</v>
      </c>
      <c r="KN64">
        <f t="shared" si="367"/>
        <v>0</v>
      </c>
      <c r="KO64">
        <f t="shared" si="368"/>
        <v>0</v>
      </c>
      <c r="KP64">
        <f t="shared" si="369"/>
        <v>0</v>
      </c>
      <c r="KQ64">
        <f t="shared" si="370"/>
        <v>0</v>
      </c>
      <c r="KR64">
        <f t="shared" si="371"/>
        <v>0</v>
      </c>
      <c r="KS64">
        <f t="shared" si="372"/>
        <v>0</v>
      </c>
      <c r="KT64">
        <f t="shared" si="373"/>
        <v>0</v>
      </c>
      <c r="KU64">
        <f t="shared" si="374"/>
        <v>0</v>
      </c>
      <c r="KV64">
        <f t="shared" si="375"/>
        <v>0</v>
      </c>
      <c r="KW64">
        <f t="shared" si="376"/>
        <v>0</v>
      </c>
      <c r="KX64">
        <f t="shared" si="377"/>
        <v>0</v>
      </c>
      <c r="KY64">
        <f t="shared" si="378"/>
        <v>0</v>
      </c>
      <c r="KZ64">
        <f t="shared" si="379"/>
        <v>0</v>
      </c>
      <c r="LA64">
        <f t="shared" si="380"/>
        <v>0</v>
      </c>
      <c r="LB64">
        <f t="shared" si="381"/>
        <v>0</v>
      </c>
      <c r="LC64">
        <f t="shared" si="382"/>
        <v>0</v>
      </c>
      <c r="LD64">
        <f t="shared" si="383"/>
        <v>0</v>
      </c>
      <c r="LE64">
        <f t="shared" si="384"/>
        <v>0</v>
      </c>
      <c r="LF64">
        <f t="shared" si="385"/>
        <v>0</v>
      </c>
      <c r="LG64">
        <f t="shared" si="386"/>
        <v>0</v>
      </c>
      <c r="LH64">
        <f t="shared" si="387"/>
        <v>0</v>
      </c>
      <c r="LI64">
        <f t="shared" si="388"/>
        <v>0</v>
      </c>
      <c r="LJ64">
        <f t="shared" si="389"/>
        <v>0</v>
      </c>
      <c r="LK64">
        <f t="shared" si="390"/>
        <v>0</v>
      </c>
      <c r="LL64">
        <f t="shared" si="391"/>
        <v>0</v>
      </c>
      <c r="LN64">
        <f t="shared" si="392"/>
        <v>0</v>
      </c>
      <c r="LQ64">
        <f t="shared" ref="LQ64:LR64" si="834">COUNTIFS($NG65:$NL74,NG74)</f>
        <v>1</v>
      </c>
      <c r="LR64">
        <f t="shared" si="834"/>
        <v>1</v>
      </c>
      <c r="LS64">
        <f t="shared" si="466"/>
        <v>1</v>
      </c>
      <c r="LT64">
        <f t="shared" si="467"/>
        <v>2</v>
      </c>
      <c r="LU64">
        <f t="shared" si="692"/>
        <v>3</v>
      </c>
      <c r="LV64">
        <f t="shared" si="394"/>
        <v>1</v>
      </c>
      <c r="LX64" s="5">
        <f t="shared" ref="LX64:MC64" si="835">COUNTIFS($NG64:$NL73,NG74)</f>
        <v>0</v>
      </c>
      <c r="LY64" s="5">
        <f t="shared" si="835"/>
        <v>0</v>
      </c>
      <c r="LZ64" s="5">
        <f t="shared" si="835"/>
        <v>0</v>
      </c>
      <c r="MA64" s="5">
        <f t="shared" si="835"/>
        <v>1</v>
      </c>
      <c r="MB64" s="5">
        <f t="shared" si="835"/>
        <v>2</v>
      </c>
      <c r="MC64" s="5">
        <f t="shared" si="835"/>
        <v>0</v>
      </c>
      <c r="MD64" s="5"/>
      <c r="ME64" s="5">
        <f t="shared" si="395"/>
        <v>0</v>
      </c>
      <c r="MF64" s="5">
        <f t="shared" si="396"/>
        <v>0</v>
      </c>
      <c r="MG64" s="5">
        <f t="shared" si="469"/>
        <v>0</v>
      </c>
      <c r="MH64" s="5">
        <f t="shared" si="470"/>
        <v>0</v>
      </c>
      <c r="MI64" s="5">
        <f t="shared" si="397"/>
        <v>0</v>
      </c>
      <c r="MJ64" s="5">
        <f t="shared" si="398"/>
        <v>0</v>
      </c>
      <c r="MK64" s="5"/>
      <c r="ML64" s="20">
        <f t="shared" si="471"/>
        <v>0</v>
      </c>
      <c r="MN64" s="4">
        <f t="shared" si="499"/>
        <v>0</v>
      </c>
      <c r="MO64" s="4">
        <f t="shared" si="500"/>
        <v>0</v>
      </c>
      <c r="MP64" s="4">
        <f t="shared" si="501"/>
        <v>0</v>
      </c>
      <c r="MQ64" s="4">
        <f t="shared" si="502"/>
        <v>0</v>
      </c>
      <c r="MR64" s="4">
        <f t="shared" si="503"/>
        <v>0</v>
      </c>
      <c r="MS64" s="4">
        <f t="shared" si="504"/>
        <v>0</v>
      </c>
      <c r="MU64">
        <f t="shared" si="683"/>
        <v>1</v>
      </c>
      <c r="MV64">
        <f t="shared" si="684"/>
        <v>1</v>
      </c>
      <c r="MW64">
        <f t="shared" si="672"/>
        <v>1</v>
      </c>
      <c r="MX64">
        <f t="shared" si="685"/>
        <v>0</v>
      </c>
      <c r="MY64">
        <f t="shared" si="686"/>
        <v>0</v>
      </c>
      <c r="MZ64">
        <f t="shared" si="687"/>
        <v>1</v>
      </c>
      <c r="NA64">
        <f t="shared" si="402"/>
        <v>4</v>
      </c>
      <c r="NB64">
        <f t="shared" si="403"/>
        <v>4</v>
      </c>
      <c r="NC64">
        <f t="shared" si="404"/>
        <v>0</v>
      </c>
      <c r="ND64">
        <f t="shared" si="405"/>
        <v>64</v>
      </c>
      <c r="NG64">
        <v>8</v>
      </c>
      <c r="NH64">
        <v>22</v>
      </c>
      <c r="NI64">
        <v>38</v>
      </c>
      <c r="NJ64">
        <v>48</v>
      </c>
      <c r="NK64">
        <v>50</v>
      </c>
      <c r="NL64">
        <v>52</v>
      </c>
      <c r="NN64" s="1">
        <f t="shared" si="406"/>
        <v>1</v>
      </c>
      <c r="NO64" s="1">
        <f t="shared" si="407"/>
        <v>1</v>
      </c>
      <c r="NP64" s="30">
        <f t="shared" si="408"/>
        <v>2</v>
      </c>
      <c r="NR64" s="1">
        <f t="shared" si="409"/>
        <v>14</v>
      </c>
      <c r="NS64" s="1">
        <f t="shared" si="410"/>
        <v>16</v>
      </c>
      <c r="NT64" s="1">
        <f t="shared" si="411"/>
        <v>10</v>
      </c>
      <c r="NU64" s="1">
        <f t="shared" si="412"/>
        <v>2</v>
      </c>
      <c r="NV64" s="1">
        <f t="shared" si="413"/>
        <v>2</v>
      </c>
      <c r="NW64" s="1"/>
      <c r="NX64" s="1">
        <f t="shared" si="414"/>
        <v>4</v>
      </c>
      <c r="NY64" s="1"/>
      <c r="NZ64" s="1">
        <f t="shared" si="415"/>
        <v>1</v>
      </c>
      <c r="OA64" s="1">
        <f t="shared" si="255"/>
        <v>3</v>
      </c>
      <c r="OB64" s="1">
        <f t="shared" si="256"/>
        <v>4</v>
      </c>
      <c r="OC64" s="1">
        <f t="shared" si="257"/>
        <v>5</v>
      </c>
      <c r="OD64" s="1">
        <f t="shared" si="258"/>
        <v>6</v>
      </c>
      <c r="OE64" s="1">
        <f t="shared" si="259"/>
        <v>6</v>
      </c>
      <c r="OF64" s="1"/>
      <c r="OG64" s="1">
        <f t="shared" si="631"/>
        <v>5</v>
      </c>
      <c r="OH64" s="1"/>
      <c r="OI64" s="1">
        <f t="shared" si="474"/>
        <v>1</v>
      </c>
      <c r="OJ64" s="1">
        <f t="shared" si="417"/>
        <v>6</v>
      </c>
      <c r="OK64" s="1">
        <f t="shared" si="418"/>
        <v>3</v>
      </c>
      <c r="OL64" s="1">
        <f t="shared" si="419"/>
        <v>7</v>
      </c>
      <c r="OM64" s="1">
        <f t="shared" si="420"/>
        <v>2</v>
      </c>
      <c r="ON64" s="1">
        <f t="shared" si="421"/>
        <v>1</v>
      </c>
      <c r="OO64" s="1"/>
      <c r="OP64" s="1">
        <f t="shared" si="621"/>
        <v>0</v>
      </c>
      <c r="OQ64" s="1">
        <f t="shared" si="622"/>
        <v>6</v>
      </c>
      <c r="OR64" s="1">
        <f t="shared" si="623"/>
        <v>5</v>
      </c>
      <c r="OS64" s="32">
        <f t="shared" si="624"/>
        <v>6</v>
      </c>
      <c r="OT64" s="1">
        <f t="shared" si="625"/>
        <v>-1</v>
      </c>
      <c r="OU64" s="1">
        <f t="shared" si="426"/>
        <v>0</v>
      </c>
      <c r="OV64" s="19">
        <f t="shared" si="673"/>
        <v>5</v>
      </c>
      <c r="OW64" s="1"/>
      <c r="OX64" s="19">
        <f t="shared" si="636"/>
        <v>6</v>
      </c>
      <c r="OY64" s="1">
        <f t="shared" si="637"/>
        <v>4</v>
      </c>
      <c r="OZ64" s="1"/>
      <c r="PA64" s="1">
        <f t="shared" si="674"/>
        <v>6</v>
      </c>
      <c r="PB64" s="1"/>
      <c r="PC64" s="1"/>
      <c r="PD64" s="19">
        <f t="shared" si="675"/>
        <v>6</v>
      </c>
      <c r="PE64" s="1"/>
      <c r="PF64" s="24">
        <f t="shared" si="676"/>
        <v>0</v>
      </c>
      <c r="PI64" s="1">
        <f t="shared" si="476"/>
        <v>1</v>
      </c>
      <c r="PJ64" s="19">
        <f t="shared" si="265"/>
        <v>1</v>
      </c>
      <c r="PK64" s="1">
        <f t="shared" si="429"/>
        <v>6</v>
      </c>
      <c r="PL64" s="19">
        <f t="shared" si="266"/>
        <v>1</v>
      </c>
      <c r="PM64" s="1">
        <f t="shared" si="477"/>
        <v>3</v>
      </c>
      <c r="PN64" s="19">
        <f t="shared" si="267"/>
        <v>1</v>
      </c>
      <c r="PO64" s="1">
        <f t="shared" si="430"/>
        <v>7</v>
      </c>
      <c r="PP64" s="19">
        <f t="shared" si="268"/>
        <v>1</v>
      </c>
      <c r="PQ64" s="1">
        <f t="shared" si="431"/>
        <v>2</v>
      </c>
      <c r="PR64" s="19">
        <f t="shared" si="269"/>
        <v>4</v>
      </c>
      <c r="PS64" s="1">
        <f t="shared" si="432"/>
        <v>1</v>
      </c>
      <c r="PT64" s="19">
        <f t="shared" si="270"/>
        <v>2</v>
      </c>
      <c r="PV64" s="1">
        <f t="shared" si="271"/>
        <v>100</v>
      </c>
      <c r="PW64" s="1">
        <f t="shared" si="272"/>
        <v>1</v>
      </c>
      <c r="PX64" s="1">
        <f t="shared" si="273"/>
        <v>100</v>
      </c>
      <c r="PY64" s="1">
        <f t="shared" si="274"/>
        <v>100</v>
      </c>
      <c r="PZ64" s="1">
        <f t="shared" si="275"/>
        <v>100</v>
      </c>
      <c r="QA64" s="1">
        <f t="shared" si="276"/>
        <v>100</v>
      </c>
      <c r="QB64" s="1"/>
      <c r="QC64" s="1">
        <f t="shared" si="277"/>
        <v>100</v>
      </c>
      <c r="QD64" s="1">
        <f t="shared" si="278"/>
        <v>100</v>
      </c>
      <c r="QE64" s="1">
        <f t="shared" si="279"/>
        <v>6</v>
      </c>
      <c r="QF64" s="1">
        <f t="shared" si="280"/>
        <v>100</v>
      </c>
      <c r="QG64" s="1">
        <f t="shared" si="281"/>
        <v>100</v>
      </c>
      <c r="QH64" s="1">
        <f t="shared" si="282"/>
        <v>100</v>
      </c>
      <c r="QI64" s="1"/>
      <c r="QJ64" s="1">
        <f t="shared" si="283"/>
        <v>100</v>
      </c>
      <c r="QK64" s="1">
        <f t="shared" si="284"/>
        <v>100</v>
      </c>
      <c r="QL64" s="1">
        <f t="shared" si="285"/>
        <v>100</v>
      </c>
      <c r="QM64" s="1">
        <f t="shared" si="286"/>
        <v>3</v>
      </c>
      <c r="QN64" s="1">
        <f t="shared" si="287"/>
        <v>100</v>
      </c>
      <c r="QO64" s="1">
        <f t="shared" si="288"/>
        <v>100</v>
      </c>
      <c r="QP64" s="1"/>
      <c r="QQ64" s="1">
        <f t="shared" si="289"/>
        <v>100</v>
      </c>
      <c r="QR64" s="1">
        <f t="shared" si="290"/>
        <v>100</v>
      </c>
      <c r="QS64" s="1">
        <f t="shared" si="291"/>
        <v>100</v>
      </c>
      <c r="QT64" s="1">
        <f t="shared" si="292"/>
        <v>100</v>
      </c>
      <c r="QU64" s="1">
        <f t="shared" si="293"/>
        <v>7</v>
      </c>
      <c r="QV64" s="1">
        <f t="shared" si="294"/>
        <v>100</v>
      </c>
      <c r="QW64" s="1"/>
      <c r="QX64" s="1">
        <f t="shared" si="295"/>
        <v>100</v>
      </c>
      <c r="QY64" s="1">
        <f t="shared" si="296"/>
        <v>100</v>
      </c>
      <c r="QZ64" s="1">
        <f t="shared" si="297"/>
        <v>100</v>
      </c>
      <c r="RA64" s="1">
        <f t="shared" si="298"/>
        <v>100</v>
      </c>
      <c r="RB64" s="1">
        <f t="shared" si="299"/>
        <v>5</v>
      </c>
      <c r="RC64" s="1">
        <f t="shared" si="300"/>
        <v>2</v>
      </c>
      <c r="RD64" s="1"/>
      <c r="RE64" s="1">
        <f t="shared" si="301"/>
        <v>100</v>
      </c>
      <c r="RF64" s="1">
        <f t="shared" si="302"/>
        <v>100</v>
      </c>
      <c r="RG64" s="1">
        <f t="shared" si="303"/>
        <v>100</v>
      </c>
      <c r="RH64" s="1">
        <f t="shared" si="304"/>
        <v>100</v>
      </c>
      <c r="RI64" s="1">
        <f t="shared" si="305"/>
        <v>100</v>
      </c>
      <c r="RJ64" s="1">
        <f t="shared" si="306"/>
        <v>1</v>
      </c>
      <c r="RL64">
        <f>SUM(IF(FREQUENCY(NG65:NL73,NG65:NL73)&gt;0,1))</f>
        <v>35</v>
      </c>
      <c r="RM64">
        <f t="shared" si="677"/>
        <v>26</v>
      </c>
      <c r="RN64">
        <f t="shared" si="659"/>
        <v>24</v>
      </c>
      <c r="RO64" t="str">
        <f t="shared" ref="RO64:TU64" si="836">IF(COUNTIFS($NG64:$NL73,RO$1),"x",RO$1)</f>
        <v>x</v>
      </c>
      <c r="RP64" t="str">
        <f t="shared" si="836"/>
        <v>x</v>
      </c>
      <c r="RQ64">
        <f t="shared" si="836"/>
        <v>3</v>
      </c>
      <c r="RR64">
        <f t="shared" si="836"/>
        <v>4</v>
      </c>
      <c r="RS64">
        <f t="shared" si="836"/>
        <v>5</v>
      </c>
      <c r="RT64">
        <f t="shared" si="836"/>
        <v>6</v>
      </c>
      <c r="RU64" t="str">
        <f t="shared" si="836"/>
        <v>x</v>
      </c>
      <c r="RV64" t="str">
        <f t="shared" si="836"/>
        <v>x</v>
      </c>
      <c r="RW64">
        <f t="shared" si="836"/>
        <v>9</v>
      </c>
      <c r="RX64">
        <f t="shared" si="836"/>
        <v>10</v>
      </c>
      <c r="RY64" t="str">
        <f t="shared" si="836"/>
        <v>x</v>
      </c>
      <c r="RZ64" t="str">
        <f t="shared" si="836"/>
        <v>x</v>
      </c>
      <c r="SA64">
        <f t="shared" si="836"/>
        <v>13</v>
      </c>
      <c r="SB64" t="str">
        <f t="shared" si="836"/>
        <v>x</v>
      </c>
      <c r="SC64" t="str">
        <f t="shared" si="836"/>
        <v>x</v>
      </c>
      <c r="SD64">
        <f t="shared" si="836"/>
        <v>16</v>
      </c>
      <c r="SE64" t="str">
        <f t="shared" si="836"/>
        <v>x</v>
      </c>
      <c r="SF64">
        <f t="shared" si="836"/>
        <v>18</v>
      </c>
      <c r="SG64" t="str">
        <f t="shared" si="836"/>
        <v>x</v>
      </c>
      <c r="SH64" t="str">
        <f t="shared" si="836"/>
        <v>x</v>
      </c>
      <c r="SI64">
        <f t="shared" si="836"/>
        <v>21</v>
      </c>
      <c r="SJ64" t="str">
        <f t="shared" si="836"/>
        <v>x</v>
      </c>
      <c r="SK64" t="str">
        <f t="shared" si="836"/>
        <v>x</v>
      </c>
      <c r="SL64">
        <f t="shared" si="836"/>
        <v>24</v>
      </c>
      <c r="SM64">
        <f t="shared" si="836"/>
        <v>25</v>
      </c>
      <c r="SN64" t="str">
        <f t="shared" si="836"/>
        <v>x</v>
      </c>
      <c r="SO64" t="str">
        <f t="shared" si="836"/>
        <v>x</v>
      </c>
      <c r="SP64">
        <f t="shared" si="836"/>
        <v>28</v>
      </c>
      <c r="SQ64" t="str">
        <f t="shared" si="836"/>
        <v>x</v>
      </c>
      <c r="SR64" t="str">
        <f t="shared" si="836"/>
        <v>x</v>
      </c>
      <c r="SS64" t="str">
        <f t="shared" si="836"/>
        <v>x</v>
      </c>
      <c r="ST64" t="str">
        <f t="shared" si="836"/>
        <v>x</v>
      </c>
      <c r="SU64">
        <f t="shared" si="836"/>
        <v>33</v>
      </c>
      <c r="SV64" t="str">
        <f t="shared" si="836"/>
        <v>x</v>
      </c>
      <c r="SW64" t="str">
        <f t="shared" si="836"/>
        <v>x</v>
      </c>
      <c r="SX64">
        <f t="shared" si="836"/>
        <v>36</v>
      </c>
      <c r="SY64">
        <f t="shared" si="836"/>
        <v>37</v>
      </c>
      <c r="SZ64" t="str">
        <f t="shared" si="836"/>
        <v>x</v>
      </c>
      <c r="TA64" t="str">
        <f t="shared" si="836"/>
        <v>x</v>
      </c>
      <c r="TB64" t="str">
        <f t="shared" si="836"/>
        <v>x</v>
      </c>
      <c r="TC64">
        <f t="shared" si="836"/>
        <v>41</v>
      </c>
      <c r="TD64" t="str">
        <f t="shared" si="836"/>
        <v>x</v>
      </c>
      <c r="TE64" t="str">
        <f t="shared" si="836"/>
        <v>x</v>
      </c>
      <c r="TF64">
        <f t="shared" si="836"/>
        <v>44</v>
      </c>
      <c r="TG64" t="str">
        <f t="shared" si="836"/>
        <v>x</v>
      </c>
      <c r="TH64" t="str">
        <f t="shared" si="836"/>
        <v>x</v>
      </c>
      <c r="TI64">
        <f t="shared" si="836"/>
        <v>47</v>
      </c>
      <c r="TJ64" t="str">
        <f t="shared" si="836"/>
        <v>x</v>
      </c>
      <c r="TK64" t="str">
        <f t="shared" si="836"/>
        <v>x</v>
      </c>
      <c r="TL64" t="str">
        <f t="shared" si="836"/>
        <v>x</v>
      </c>
      <c r="TM64" t="str">
        <f t="shared" si="836"/>
        <v>x</v>
      </c>
      <c r="TN64" t="str">
        <f t="shared" si="836"/>
        <v>x</v>
      </c>
      <c r="TO64">
        <f t="shared" si="836"/>
        <v>53</v>
      </c>
      <c r="TP64">
        <f t="shared" si="836"/>
        <v>54</v>
      </c>
      <c r="TQ64">
        <f t="shared" si="836"/>
        <v>55</v>
      </c>
      <c r="TR64">
        <f t="shared" si="836"/>
        <v>56</v>
      </c>
      <c r="TS64">
        <f t="shared" si="836"/>
        <v>57</v>
      </c>
      <c r="TT64" t="str">
        <f t="shared" si="836"/>
        <v>x</v>
      </c>
      <c r="TU64" t="str">
        <f t="shared" si="836"/>
        <v>x</v>
      </c>
      <c r="TV64">
        <f t="shared" si="436"/>
        <v>26</v>
      </c>
      <c r="TW64" t="str">
        <f t="shared" ref="TW64:WC64" si="837">IF(COUNTIFS($NG64:$NL72,TW$1),"x",TW$1)</f>
        <v>x</v>
      </c>
      <c r="TX64" t="str">
        <f t="shared" si="837"/>
        <v>x</v>
      </c>
      <c r="TY64">
        <f t="shared" si="837"/>
        <v>3</v>
      </c>
      <c r="TZ64">
        <f t="shared" si="837"/>
        <v>4</v>
      </c>
      <c r="UA64">
        <f t="shared" si="837"/>
        <v>5</v>
      </c>
      <c r="UB64">
        <f t="shared" si="837"/>
        <v>6</v>
      </c>
      <c r="UC64" t="str">
        <f t="shared" si="837"/>
        <v>x</v>
      </c>
      <c r="UD64" t="str">
        <f t="shared" si="837"/>
        <v>x</v>
      </c>
      <c r="UE64">
        <f t="shared" si="837"/>
        <v>9</v>
      </c>
      <c r="UF64">
        <f t="shared" si="837"/>
        <v>10</v>
      </c>
      <c r="UG64" t="str">
        <f t="shared" si="837"/>
        <v>x</v>
      </c>
      <c r="UH64" t="str">
        <f t="shared" si="837"/>
        <v>x</v>
      </c>
      <c r="UI64">
        <f t="shared" si="837"/>
        <v>13</v>
      </c>
      <c r="UJ64" t="str">
        <f t="shared" si="837"/>
        <v>x</v>
      </c>
      <c r="UK64">
        <f t="shared" si="837"/>
        <v>15</v>
      </c>
      <c r="UL64">
        <f t="shared" si="837"/>
        <v>16</v>
      </c>
      <c r="UM64" t="str">
        <f t="shared" si="837"/>
        <v>x</v>
      </c>
      <c r="UN64">
        <f t="shared" si="837"/>
        <v>18</v>
      </c>
      <c r="UO64" t="str">
        <f t="shared" si="837"/>
        <v>x</v>
      </c>
      <c r="UP64" t="str">
        <f t="shared" si="837"/>
        <v>x</v>
      </c>
      <c r="UQ64">
        <f t="shared" si="837"/>
        <v>21</v>
      </c>
      <c r="UR64" t="str">
        <f t="shared" si="837"/>
        <v>x</v>
      </c>
      <c r="US64" t="str">
        <f t="shared" si="837"/>
        <v>x</v>
      </c>
      <c r="UT64">
        <f t="shared" si="837"/>
        <v>24</v>
      </c>
      <c r="UU64">
        <f t="shared" si="837"/>
        <v>25</v>
      </c>
      <c r="UV64" t="str">
        <f t="shared" si="837"/>
        <v>x</v>
      </c>
      <c r="UW64" t="str">
        <f t="shared" si="837"/>
        <v>x</v>
      </c>
      <c r="UX64">
        <f t="shared" si="837"/>
        <v>28</v>
      </c>
      <c r="UY64" t="str">
        <f t="shared" si="837"/>
        <v>x</v>
      </c>
      <c r="UZ64" t="str">
        <f t="shared" si="837"/>
        <v>x</v>
      </c>
      <c r="VA64" t="str">
        <f t="shared" si="837"/>
        <v>x</v>
      </c>
      <c r="VB64" t="str">
        <f t="shared" si="837"/>
        <v>x</v>
      </c>
      <c r="VC64">
        <f t="shared" si="837"/>
        <v>33</v>
      </c>
      <c r="VD64" t="str">
        <f t="shared" si="837"/>
        <v>x</v>
      </c>
      <c r="VE64" t="str">
        <f t="shared" si="837"/>
        <v>x</v>
      </c>
      <c r="VF64">
        <f t="shared" si="837"/>
        <v>36</v>
      </c>
      <c r="VG64">
        <f t="shared" si="837"/>
        <v>37</v>
      </c>
      <c r="VH64" t="str">
        <f t="shared" si="837"/>
        <v>x</v>
      </c>
      <c r="VI64" t="str">
        <f t="shared" si="837"/>
        <v>x</v>
      </c>
      <c r="VJ64" t="str">
        <f t="shared" si="837"/>
        <v>x</v>
      </c>
      <c r="VK64">
        <f t="shared" si="837"/>
        <v>41</v>
      </c>
      <c r="VL64" t="str">
        <f t="shared" si="837"/>
        <v>x</v>
      </c>
      <c r="VM64" t="str">
        <f t="shared" si="837"/>
        <v>x</v>
      </c>
      <c r="VN64">
        <f t="shared" si="837"/>
        <v>44</v>
      </c>
      <c r="VO64" t="str">
        <f t="shared" si="837"/>
        <v>x</v>
      </c>
      <c r="VP64" t="str">
        <f t="shared" si="837"/>
        <v>x</v>
      </c>
      <c r="VQ64">
        <f t="shared" si="837"/>
        <v>47</v>
      </c>
      <c r="VR64" t="str">
        <f t="shared" si="837"/>
        <v>x</v>
      </c>
      <c r="VS64">
        <f t="shared" si="837"/>
        <v>49</v>
      </c>
      <c r="VT64" t="str">
        <f t="shared" si="837"/>
        <v>x</v>
      </c>
      <c r="VU64" t="str">
        <f t="shared" si="837"/>
        <v>x</v>
      </c>
      <c r="VV64" t="str">
        <f t="shared" si="837"/>
        <v>x</v>
      </c>
      <c r="VW64">
        <f t="shared" si="837"/>
        <v>53</v>
      </c>
      <c r="VX64">
        <f t="shared" si="837"/>
        <v>54</v>
      </c>
      <c r="VY64">
        <f t="shared" si="837"/>
        <v>55</v>
      </c>
      <c r="VZ64">
        <f t="shared" si="837"/>
        <v>56</v>
      </c>
      <c r="WA64">
        <f t="shared" si="837"/>
        <v>57</v>
      </c>
      <c r="WB64" t="str">
        <f t="shared" si="837"/>
        <v>x</v>
      </c>
      <c r="WC64" t="str">
        <f t="shared" si="837"/>
        <v>x</v>
      </c>
      <c r="WE64">
        <f>COUNTIFS(NG64:NL64,"&lt;10")</f>
        <v>1</v>
      </c>
      <c r="WF64">
        <f t="shared" si="438"/>
        <v>0</v>
      </c>
      <c r="WG64">
        <f t="shared" si="309"/>
        <v>1</v>
      </c>
      <c r="WH64">
        <f t="shared" si="310"/>
        <v>1</v>
      </c>
      <c r="WI64">
        <f t="shared" si="311"/>
        <v>1</v>
      </c>
      <c r="WJ64">
        <f t="shared" si="312"/>
        <v>2</v>
      </c>
      <c r="WL64" s="1">
        <f t="shared" si="439"/>
        <v>1</v>
      </c>
      <c r="WM64" s="1">
        <f t="shared" si="440"/>
        <v>6</v>
      </c>
      <c r="WN64" s="1">
        <f t="shared" si="441"/>
        <v>3</v>
      </c>
      <c r="WO64" s="1">
        <f t="shared" si="442"/>
        <v>7</v>
      </c>
      <c r="WP64" s="1">
        <f t="shared" si="443"/>
        <v>2</v>
      </c>
      <c r="WQ64" s="1">
        <f t="shared" si="444"/>
        <v>1</v>
      </c>
      <c r="WS64">
        <f t="shared" si="445"/>
        <v>1</v>
      </c>
      <c r="WT64">
        <f t="shared" si="446"/>
        <v>6</v>
      </c>
      <c r="WU64">
        <f t="shared" si="447"/>
        <v>3</v>
      </c>
      <c r="WV64">
        <f t="shared" si="448"/>
        <v>7</v>
      </c>
      <c r="WW64">
        <f t="shared" si="449"/>
        <v>2</v>
      </c>
      <c r="WX64">
        <f t="shared" si="450"/>
        <v>1</v>
      </c>
      <c r="WZ64" s="4">
        <f t="shared" si="451"/>
        <v>1</v>
      </c>
      <c r="XB64" s="3">
        <f t="shared" si="452"/>
        <v>7</v>
      </c>
      <c r="XD64" s="3">
        <f t="shared" si="453"/>
        <v>4</v>
      </c>
      <c r="XE64" s="4">
        <f t="shared" si="454"/>
        <v>6</v>
      </c>
      <c r="XG64" s="4">
        <f t="shared" si="455"/>
        <v>0.66666666666666663</v>
      </c>
      <c r="XI64" s="4">
        <v>0.5</v>
      </c>
      <c r="XK64">
        <f t="shared" si="456"/>
        <v>3</v>
      </c>
      <c r="XM64">
        <f t="shared" si="782"/>
        <v>0</v>
      </c>
      <c r="XN64">
        <f t="shared" si="457"/>
        <v>0</v>
      </c>
      <c r="XO64" s="1">
        <f t="shared" si="458"/>
        <v>2</v>
      </c>
      <c r="XP64">
        <f t="shared" si="459"/>
        <v>0</v>
      </c>
      <c r="XR64">
        <f t="shared" si="460"/>
        <v>0</v>
      </c>
    </row>
    <row r="65" spans="4:642">
      <c r="D65" s="4">
        <f t="shared" si="118"/>
        <v>0</v>
      </c>
      <c r="E65" s="4">
        <f t="shared" si="119"/>
        <v>0</v>
      </c>
      <c r="F65" s="4">
        <f t="shared" si="120"/>
        <v>0</v>
      </c>
      <c r="G65" s="4">
        <f t="shared" si="121"/>
        <v>0</v>
      </c>
      <c r="H65" s="4">
        <f t="shared" si="122"/>
        <v>0</v>
      </c>
      <c r="I65" s="4">
        <f t="shared" si="123"/>
        <v>0</v>
      </c>
      <c r="J65" s="4">
        <f t="shared" si="124"/>
        <v>12</v>
      </c>
      <c r="K65" s="4">
        <f t="shared" si="125"/>
        <v>12</v>
      </c>
      <c r="L65" s="4">
        <f t="shared" si="126"/>
        <v>0</v>
      </c>
      <c r="M65" s="4">
        <f t="shared" si="314"/>
        <v>0</v>
      </c>
      <c r="N65" s="4">
        <f t="shared" si="127"/>
        <v>0</v>
      </c>
      <c r="O65" s="4">
        <f t="shared" si="128"/>
        <v>0</v>
      </c>
      <c r="P65" s="4">
        <f t="shared" si="129"/>
        <v>0</v>
      </c>
      <c r="Q65" s="4">
        <f t="shared" si="130"/>
        <v>0</v>
      </c>
      <c r="R65" s="4">
        <f t="shared" si="131"/>
        <v>0</v>
      </c>
      <c r="S65" s="4">
        <f t="shared" si="132"/>
        <v>0</v>
      </c>
      <c r="T65" s="4">
        <f t="shared" si="133"/>
        <v>0</v>
      </c>
      <c r="U65" s="4">
        <f t="shared" si="134"/>
        <v>0</v>
      </c>
      <c r="V65" s="4">
        <f t="shared" si="135"/>
        <v>18</v>
      </c>
      <c r="W65" s="4">
        <f t="shared" si="136"/>
        <v>0</v>
      </c>
      <c r="X65" s="4">
        <f t="shared" si="137"/>
        <v>0</v>
      </c>
      <c r="Y65" s="4">
        <f t="shared" si="138"/>
        <v>0</v>
      </c>
      <c r="Z65" s="4">
        <f t="shared" si="139"/>
        <v>0</v>
      </c>
      <c r="AA65" s="4">
        <f t="shared" si="140"/>
        <v>0</v>
      </c>
      <c r="AB65" s="4">
        <f t="shared" si="141"/>
        <v>0</v>
      </c>
      <c r="AC65" s="4">
        <f t="shared" si="142"/>
        <v>0</v>
      </c>
      <c r="AD65" s="4">
        <f t="shared" si="143"/>
        <v>0</v>
      </c>
      <c r="AE65" s="4">
        <f t="shared" si="144"/>
        <v>0</v>
      </c>
      <c r="AF65" s="4">
        <f t="shared" si="145"/>
        <v>0</v>
      </c>
      <c r="AG65" s="4">
        <f t="shared" si="146"/>
        <v>0</v>
      </c>
      <c r="AH65" s="4">
        <f t="shared" si="147"/>
        <v>18</v>
      </c>
      <c r="AI65" s="4">
        <f t="shared" si="148"/>
        <v>0</v>
      </c>
      <c r="AJ65" s="4">
        <f t="shared" si="149"/>
        <v>0</v>
      </c>
      <c r="AK65" s="4">
        <f t="shared" si="150"/>
        <v>0</v>
      </c>
      <c r="AL65" s="4">
        <f t="shared" si="151"/>
        <v>0</v>
      </c>
      <c r="AM65" s="4">
        <f t="shared" si="152"/>
        <v>0</v>
      </c>
      <c r="AN65" s="4">
        <f t="shared" si="153"/>
        <v>0</v>
      </c>
      <c r="AO65" s="4">
        <f t="shared" si="154"/>
        <v>0</v>
      </c>
      <c r="AP65" s="4">
        <f t="shared" si="155"/>
        <v>13</v>
      </c>
      <c r="AQ65" s="4">
        <f t="shared" si="156"/>
        <v>0</v>
      </c>
      <c r="AR65" s="4">
        <f t="shared" si="157"/>
        <v>0</v>
      </c>
      <c r="AS65" s="4">
        <f t="shared" si="158"/>
        <v>0</v>
      </c>
      <c r="AT65" s="4">
        <f t="shared" si="159"/>
        <v>0</v>
      </c>
      <c r="AU65" s="4">
        <f t="shared" si="160"/>
        <v>0</v>
      </c>
      <c r="AV65" s="4">
        <f t="shared" si="161"/>
        <v>0</v>
      </c>
      <c r="AW65" s="4">
        <f t="shared" si="162"/>
        <v>0</v>
      </c>
      <c r="AX65" s="4">
        <f t="shared" si="163"/>
        <v>0</v>
      </c>
      <c r="AY65" s="4">
        <f t="shared" si="164"/>
        <v>0</v>
      </c>
      <c r="AZ65" s="4">
        <f t="shared" si="165"/>
        <v>0</v>
      </c>
      <c r="BA65" s="4">
        <f t="shared" si="166"/>
        <v>0</v>
      </c>
      <c r="BB65" s="4">
        <f t="shared" si="167"/>
        <v>0</v>
      </c>
      <c r="BC65" s="4">
        <f t="shared" si="168"/>
        <v>17</v>
      </c>
      <c r="BD65" s="4">
        <f t="shared" si="169"/>
        <v>0</v>
      </c>
      <c r="BE65" s="4">
        <f t="shared" si="170"/>
        <v>0</v>
      </c>
      <c r="BF65" s="4">
        <f t="shared" si="171"/>
        <v>0</v>
      </c>
      <c r="BG65" s="4">
        <f t="shared" si="172"/>
        <v>0</v>
      </c>
      <c r="BH65" s="4">
        <f t="shared" si="173"/>
        <v>0</v>
      </c>
      <c r="BI65" s="4">
        <f t="shared" si="174"/>
        <v>0</v>
      </c>
      <c r="BJ65" s="4">
        <f t="shared" si="175"/>
        <v>0</v>
      </c>
      <c r="BK65" s="4">
        <f t="shared" si="315"/>
        <v>15</v>
      </c>
      <c r="BL65" s="4">
        <f t="shared" si="316"/>
        <v>14.440677966101696</v>
      </c>
      <c r="BM65" s="4">
        <f t="shared" si="317"/>
        <v>20.216949152542373</v>
      </c>
      <c r="BN65" s="4">
        <f t="shared" si="318"/>
        <v>8.6644067796610162</v>
      </c>
      <c r="BO65" s="4">
        <f t="shared" si="319"/>
        <v>14.440677966101696</v>
      </c>
      <c r="BP65" s="4">
        <f t="shared" si="320"/>
        <v>852</v>
      </c>
      <c r="BQ65" s="4">
        <f>COUNTIFS($NG65:$NL$206,EF$1)</f>
        <v>11</v>
      </c>
      <c r="BR65" s="4">
        <f>COUNTIFS($NG65:$NL$206,EG$1)</f>
        <v>19</v>
      </c>
      <c r="BS65" s="4">
        <f>COUNTIFS($NG65:$NL$206,EH$1)</f>
        <v>15</v>
      </c>
      <c r="BT65" s="4">
        <f>COUNTIFS($NG65:$NL$206,EI$1)</f>
        <v>17</v>
      </c>
      <c r="BU65" s="4">
        <f>COUNTIFS($NG65:$NL$206,EJ$1)</f>
        <v>18</v>
      </c>
      <c r="BV65" s="4">
        <f>COUNTIFS($NG65:$NL$206,EK$1)</f>
        <v>14</v>
      </c>
      <c r="BW65" s="4">
        <f>COUNTIFS($NG65:$NL$206,EL$1)</f>
        <v>12</v>
      </c>
      <c r="BX65" s="4">
        <f>COUNTIFS($NG65:$NL$206,EM$1)</f>
        <v>12</v>
      </c>
      <c r="BY65" s="4">
        <f>COUNTIFS($NG65:$NL$206,EN$1)</f>
        <v>21</v>
      </c>
      <c r="BZ65" s="4">
        <f>COUNTIFS($NG65:$NL$206,EO$1)</f>
        <v>22</v>
      </c>
      <c r="CA65" s="4">
        <f>COUNTIFS($NG65:$NL$206,EP$1)</f>
        <v>19</v>
      </c>
      <c r="CB65" s="4">
        <f>COUNTIFS($NG65:$NL$206,EQ$1)</f>
        <v>20</v>
      </c>
      <c r="CC65" s="4">
        <f>COUNTIFS($NG65:$NL$206,ER$1)</f>
        <v>10</v>
      </c>
      <c r="CD65" s="4">
        <f>COUNTIFS($NG65:$NL$206,ES$1)</f>
        <v>13</v>
      </c>
      <c r="CE65" s="4">
        <f>COUNTIFS($NG65:$NL$206,ET$1)</f>
        <v>14</v>
      </c>
      <c r="CF65" s="4">
        <f>COUNTIFS($NG65:$NL$206,EU$1)</f>
        <v>12</v>
      </c>
      <c r="CG65" s="4">
        <f>COUNTIFS($NG65:$NL$206,EV$1)</f>
        <v>21</v>
      </c>
      <c r="CH65" s="4">
        <f>COUNTIFS($NG65:$NL$206,EW$1)</f>
        <v>11</v>
      </c>
      <c r="CI65" s="4">
        <f>COUNTIFS($NG65:$NL$206,EX$1)</f>
        <v>18</v>
      </c>
      <c r="CJ65" s="4">
        <f>COUNTIFS($NG65:$NL$206,EY$1)</f>
        <v>13</v>
      </c>
      <c r="CK65" s="4">
        <f>COUNTIFS($NG65:$NL$206,EZ$1)</f>
        <v>14</v>
      </c>
      <c r="CL65" s="4">
        <f>COUNTIFS($NG65:$NL$206,FA$1)</f>
        <v>16</v>
      </c>
      <c r="CM65" s="4">
        <f>COUNTIFS($NG65:$NL$206,FB$1)</f>
        <v>11</v>
      </c>
      <c r="CN65" s="4">
        <f>COUNTIFS($NG65:$NL$206,FC$1)</f>
        <v>8</v>
      </c>
      <c r="CO65" s="4">
        <f>COUNTIFS($NG65:$NL$206,FD$1)</f>
        <v>17</v>
      </c>
      <c r="CP65" s="4">
        <f>COUNTIFS($NG65:$NL$206,FE$1)</f>
        <v>13</v>
      </c>
      <c r="CQ65" s="4">
        <f>COUNTIFS($NG65:$NL$206,FF$1)</f>
        <v>19</v>
      </c>
      <c r="CR65" s="4">
        <f>COUNTIFS($NG65:$NL$206,FG$1)</f>
        <v>17</v>
      </c>
      <c r="CS65" s="4">
        <f>COUNTIFS($NG65:$NL$206,FH$1)</f>
        <v>17</v>
      </c>
      <c r="CT65" s="4">
        <f>COUNTIFS($NG65:$NL$206,FI$1)</f>
        <v>18</v>
      </c>
      <c r="CU65" s="4">
        <f>COUNTIFS($NG65:$NL$206,FJ$1)</f>
        <v>18</v>
      </c>
      <c r="CV65" s="4">
        <f>COUNTIFS($NG65:$NL$206,FK$1)</f>
        <v>8</v>
      </c>
      <c r="CW65" s="4">
        <f>COUNTIFS($NG65:$NL$206,FL$1)</f>
        <v>11</v>
      </c>
      <c r="CX65" s="4">
        <f>COUNTIFS($NG65:$NL$206,FM$1)</f>
        <v>15</v>
      </c>
      <c r="CY65" s="4">
        <f>COUNTIFS($NG65:$NL$206,FN$1)</f>
        <v>16</v>
      </c>
      <c r="CZ65" s="4">
        <f>COUNTIFS($NG65:$NL$206,FO$1)</f>
        <v>9</v>
      </c>
      <c r="DA65" s="4">
        <f>COUNTIFS($NG65:$NL$206,FP$1)</f>
        <v>12</v>
      </c>
      <c r="DB65" s="4">
        <f>COUNTIFS($NG65:$NL$206,FQ$1)</f>
        <v>12</v>
      </c>
      <c r="DC65" s="4">
        <f>COUNTIFS($NG65:$NL$206,FR$1)</f>
        <v>13</v>
      </c>
      <c r="DD65" s="4">
        <f>COUNTIFS($NG65:$NL$206,FS$1)</f>
        <v>11</v>
      </c>
      <c r="DE65" s="4">
        <f>COUNTIFS($NG65:$NL$206,FT$1)</f>
        <v>15</v>
      </c>
      <c r="DF65" s="4">
        <f>COUNTIFS($NG65:$NL$206,FU$1)</f>
        <v>13</v>
      </c>
      <c r="DG65" s="4">
        <f>COUNTIFS($NG65:$NL$206,FV$1)</f>
        <v>16</v>
      </c>
      <c r="DH65" s="4">
        <f>COUNTIFS($NG65:$NL$206,FW$1)</f>
        <v>18</v>
      </c>
      <c r="DI65" s="4">
        <f>COUNTIFS($NG65:$NL$206,FX$1)</f>
        <v>13</v>
      </c>
      <c r="DJ65" s="4">
        <f>COUNTIFS($NG65:$NL$206,FY$1)</f>
        <v>15</v>
      </c>
      <c r="DK65" s="4">
        <f>COUNTIFS($NG65:$NL$206,FZ$1)</f>
        <v>6</v>
      </c>
      <c r="DL65" s="4">
        <f>COUNTIFS($NG65:$NL$206,GA$1)</f>
        <v>11</v>
      </c>
      <c r="DM65" s="4">
        <f>COUNTIFS($NG65:$NL$206,GB$1)</f>
        <v>10</v>
      </c>
      <c r="DN65" s="4">
        <f>COUNTIFS($NG65:$NL$206,GC$1)</f>
        <v>18</v>
      </c>
      <c r="DO65" s="4">
        <f>COUNTIFS($NG65:$NL$206,GD$1)</f>
        <v>8</v>
      </c>
      <c r="DP65" s="4">
        <f>COUNTIFS($NG65:$NL$206,GE$1)</f>
        <v>17</v>
      </c>
      <c r="DQ65" s="4">
        <f>COUNTIFS($NG65:$NL$206,GF$1)</f>
        <v>12</v>
      </c>
      <c r="DR65" s="4">
        <f>COUNTIFS($NG65:$NL$206,GG$1)</f>
        <v>9</v>
      </c>
      <c r="DS65" s="4">
        <f>COUNTIFS($NG65:$NL$206,GH$1)</f>
        <v>19</v>
      </c>
      <c r="DT65" s="4">
        <f>COUNTIFS($NG65:$NL$206,GI$1)</f>
        <v>11</v>
      </c>
      <c r="DU65" s="4">
        <f>COUNTIFS($NG65:$NL$206,GJ$1)</f>
        <v>17</v>
      </c>
      <c r="DV65" s="4">
        <f>COUNTIFS($NG65:$NL$206,GK$1)</f>
        <v>16</v>
      </c>
      <c r="DW65" s="4">
        <f>COUNTIFS($NG65:$NL$206,GL$1)</f>
        <v>21</v>
      </c>
      <c r="DZ65" s="4">
        <f t="shared" si="550"/>
        <v>39</v>
      </c>
      <c r="EA65" s="4">
        <f t="shared" si="551"/>
        <v>25</v>
      </c>
      <c r="EB65" s="4">
        <f t="shared" si="552"/>
        <v>10</v>
      </c>
      <c r="EC65" s="4">
        <f t="shared" si="553"/>
        <v>1</v>
      </c>
      <c r="ED65" s="4">
        <f t="shared" si="554"/>
        <v>3</v>
      </c>
      <c r="EF65" s="4">
        <f t="shared" ref="EF65:GL65" si="838">COUNTIFS($NG65:$NL74,EF$1)</f>
        <v>2</v>
      </c>
      <c r="EG65" s="4">
        <f t="shared" si="838"/>
        <v>2</v>
      </c>
      <c r="EH65" s="4">
        <f t="shared" si="838"/>
        <v>0</v>
      </c>
      <c r="EI65" s="4">
        <f t="shared" si="838"/>
        <v>0</v>
      </c>
      <c r="EJ65" s="4">
        <f t="shared" si="838"/>
        <v>0</v>
      </c>
      <c r="EK65" s="4">
        <f t="shared" si="838"/>
        <v>0</v>
      </c>
      <c r="EL65" s="4">
        <f t="shared" si="838"/>
        <v>2</v>
      </c>
      <c r="EM65" s="4">
        <f t="shared" si="838"/>
        <v>1</v>
      </c>
      <c r="EN65" s="4">
        <f t="shared" si="838"/>
        <v>0</v>
      </c>
      <c r="EO65" s="4">
        <f t="shared" si="838"/>
        <v>1</v>
      </c>
      <c r="EP65" s="4">
        <f t="shared" si="838"/>
        <v>1</v>
      </c>
      <c r="EQ65" s="4">
        <f t="shared" si="838"/>
        <v>2</v>
      </c>
      <c r="ER65" s="4">
        <f t="shared" si="838"/>
        <v>1</v>
      </c>
      <c r="ES65" s="4">
        <f t="shared" si="838"/>
        <v>1</v>
      </c>
      <c r="ET65" s="4">
        <f t="shared" si="838"/>
        <v>1</v>
      </c>
      <c r="EU65" s="4">
        <f t="shared" si="838"/>
        <v>0</v>
      </c>
      <c r="EV65" s="4">
        <f t="shared" si="838"/>
        <v>1</v>
      </c>
      <c r="EW65" s="4">
        <f t="shared" si="838"/>
        <v>0</v>
      </c>
      <c r="EX65" s="4">
        <f t="shared" si="838"/>
        <v>1</v>
      </c>
      <c r="EY65" s="4">
        <f t="shared" si="838"/>
        <v>1</v>
      </c>
      <c r="EZ65" s="4">
        <f t="shared" si="838"/>
        <v>1</v>
      </c>
      <c r="FA65" s="4">
        <f t="shared" si="838"/>
        <v>1</v>
      </c>
      <c r="FB65" s="4">
        <f t="shared" si="838"/>
        <v>2</v>
      </c>
      <c r="FC65" s="4">
        <f t="shared" si="838"/>
        <v>0</v>
      </c>
      <c r="FD65" s="4">
        <f t="shared" si="838"/>
        <v>0</v>
      </c>
      <c r="FE65" s="4">
        <f t="shared" si="838"/>
        <v>2</v>
      </c>
      <c r="FF65" s="4">
        <f t="shared" si="838"/>
        <v>4</v>
      </c>
      <c r="FG65" s="4">
        <f t="shared" si="838"/>
        <v>0</v>
      </c>
      <c r="FH65" s="4">
        <f t="shared" si="838"/>
        <v>2</v>
      </c>
      <c r="FI65" s="4">
        <f t="shared" si="838"/>
        <v>4</v>
      </c>
      <c r="FJ65" s="4">
        <f t="shared" si="838"/>
        <v>1</v>
      </c>
      <c r="FK65" s="4">
        <f t="shared" si="838"/>
        <v>1</v>
      </c>
      <c r="FL65" s="4">
        <f t="shared" si="838"/>
        <v>0</v>
      </c>
      <c r="FM65" s="4">
        <f t="shared" si="838"/>
        <v>1</v>
      </c>
      <c r="FN65" s="4">
        <f t="shared" si="838"/>
        <v>2</v>
      </c>
      <c r="FO65" s="4">
        <f t="shared" si="838"/>
        <v>0</v>
      </c>
      <c r="FP65" s="4">
        <f t="shared" si="838"/>
        <v>0</v>
      </c>
      <c r="FQ65" s="4">
        <f t="shared" si="838"/>
        <v>1</v>
      </c>
      <c r="FR65" s="4">
        <f t="shared" si="838"/>
        <v>2</v>
      </c>
      <c r="FS65" s="4">
        <f t="shared" si="838"/>
        <v>1</v>
      </c>
      <c r="FT65" s="4">
        <f t="shared" si="838"/>
        <v>0</v>
      </c>
      <c r="FU65" s="4">
        <f t="shared" si="838"/>
        <v>1</v>
      </c>
      <c r="FV65" s="4">
        <f t="shared" si="838"/>
        <v>3</v>
      </c>
      <c r="FW65" s="4">
        <f t="shared" si="838"/>
        <v>0</v>
      </c>
      <c r="FX65" s="4">
        <f t="shared" si="838"/>
        <v>1</v>
      </c>
      <c r="FY65" s="4">
        <f t="shared" si="838"/>
        <v>1</v>
      </c>
      <c r="FZ65" s="4">
        <f t="shared" si="838"/>
        <v>0</v>
      </c>
      <c r="GA65" s="4">
        <f t="shared" si="838"/>
        <v>1</v>
      </c>
      <c r="GB65" s="4">
        <f t="shared" si="838"/>
        <v>1</v>
      </c>
      <c r="GC65" s="4">
        <f t="shared" si="838"/>
        <v>4</v>
      </c>
      <c r="GD65" s="4">
        <f t="shared" si="838"/>
        <v>1</v>
      </c>
      <c r="GE65" s="4">
        <f t="shared" si="838"/>
        <v>2</v>
      </c>
      <c r="GF65" s="4">
        <f t="shared" si="838"/>
        <v>0</v>
      </c>
      <c r="GG65" s="4">
        <f t="shared" si="838"/>
        <v>0</v>
      </c>
      <c r="GH65" s="4">
        <f t="shared" si="838"/>
        <v>0</v>
      </c>
      <c r="GI65" s="4">
        <f t="shared" si="838"/>
        <v>1</v>
      </c>
      <c r="GJ65" s="4">
        <f t="shared" si="838"/>
        <v>0</v>
      </c>
      <c r="GK65" s="4">
        <f t="shared" si="838"/>
        <v>1</v>
      </c>
      <c r="GL65" s="4">
        <f t="shared" si="838"/>
        <v>1</v>
      </c>
      <c r="GM65">
        <f t="shared" si="556"/>
        <v>60</v>
      </c>
      <c r="GO65">
        <f t="shared" si="326"/>
        <v>0</v>
      </c>
      <c r="GP65">
        <f t="shared" si="508"/>
        <v>0</v>
      </c>
      <c r="GQ65">
        <f t="shared" si="712"/>
        <v>0</v>
      </c>
      <c r="GR65">
        <f t="shared" si="510"/>
        <v>0</v>
      </c>
      <c r="GS65">
        <f t="shared" si="511"/>
        <v>0</v>
      </c>
      <c r="GT65">
        <f t="shared" si="512"/>
        <v>0</v>
      </c>
      <c r="GU65">
        <f t="shared" si="513"/>
        <v>0</v>
      </c>
      <c r="GV65" s="1">
        <f t="shared" si="329"/>
        <v>4</v>
      </c>
      <c r="GW65">
        <f t="shared" si="330"/>
        <v>0</v>
      </c>
      <c r="GX65">
        <f t="shared" si="181"/>
        <v>0</v>
      </c>
      <c r="GY65">
        <f t="shared" si="182"/>
        <v>0</v>
      </c>
      <c r="GZ65">
        <f t="shared" si="183"/>
        <v>0</v>
      </c>
      <c r="HA65">
        <f t="shared" si="184"/>
        <v>0</v>
      </c>
      <c r="HB65">
        <f t="shared" si="185"/>
        <v>0</v>
      </c>
      <c r="HC65">
        <f t="shared" si="186"/>
        <v>0</v>
      </c>
      <c r="HD65">
        <f t="shared" si="187"/>
        <v>0</v>
      </c>
      <c r="HE65">
        <f t="shared" si="188"/>
        <v>0</v>
      </c>
      <c r="HF65">
        <f t="shared" si="189"/>
        <v>0</v>
      </c>
      <c r="HG65">
        <f t="shared" si="190"/>
        <v>0</v>
      </c>
      <c r="HH65">
        <f t="shared" si="191"/>
        <v>0</v>
      </c>
      <c r="HI65">
        <f t="shared" si="192"/>
        <v>0</v>
      </c>
      <c r="HJ65">
        <f t="shared" si="193"/>
        <v>0</v>
      </c>
      <c r="HK65">
        <f t="shared" si="194"/>
        <v>0</v>
      </c>
      <c r="HL65">
        <f t="shared" si="195"/>
        <v>0</v>
      </c>
      <c r="HM65">
        <f t="shared" si="196"/>
        <v>0</v>
      </c>
      <c r="HN65">
        <f t="shared" si="197"/>
        <v>0</v>
      </c>
      <c r="HO65">
        <f t="shared" si="198"/>
        <v>0</v>
      </c>
      <c r="HP65">
        <f t="shared" si="199"/>
        <v>0</v>
      </c>
      <c r="HQ65">
        <f t="shared" si="200"/>
        <v>0</v>
      </c>
      <c r="HR65">
        <f t="shared" si="201"/>
        <v>0</v>
      </c>
      <c r="HS65">
        <f t="shared" si="202"/>
        <v>0</v>
      </c>
      <c r="HT65">
        <f t="shared" si="668"/>
        <v>0</v>
      </c>
      <c r="HU65">
        <f t="shared" si="204"/>
        <v>0</v>
      </c>
      <c r="HV65">
        <f t="shared" si="205"/>
        <v>0</v>
      </c>
      <c r="HW65">
        <f t="shared" si="206"/>
        <v>0</v>
      </c>
      <c r="HX65">
        <f t="shared" si="207"/>
        <v>0</v>
      </c>
      <c r="HY65">
        <f t="shared" si="208"/>
        <v>0</v>
      </c>
      <c r="HZ65">
        <f t="shared" si="209"/>
        <v>0</v>
      </c>
      <c r="IA65">
        <f t="shared" si="210"/>
        <v>0</v>
      </c>
      <c r="IB65">
        <f t="shared" si="211"/>
        <v>0</v>
      </c>
      <c r="IC65">
        <f t="shared" si="212"/>
        <v>0</v>
      </c>
      <c r="ID65">
        <f t="shared" si="213"/>
        <v>0</v>
      </c>
      <c r="IE65">
        <f t="shared" si="214"/>
        <v>0</v>
      </c>
      <c r="IF65">
        <f t="shared" si="215"/>
        <v>0</v>
      </c>
      <c r="IG65">
        <f t="shared" si="216"/>
        <v>1</v>
      </c>
      <c r="IH65">
        <f t="shared" si="217"/>
        <v>0</v>
      </c>
      <c r="II65">
        <f t="shared" si="218"/>
        <v>0</v>
      </c>
      <c r="IJ65">
        <f t="shared" si="219"/>
        <v>0</v>
      </c>
      <c r="IK65">
        <f t="shared" si="220"/>
        <v>1</v>
      </c>
      <c r="IL65">
        <f t="shared" si="221"/>
        <v>0</v>
      </c>
      <c r="IM65">
        <f t="shared" si="222"/>
        <v>0</v>
      </c>
      <c r="IN65">
        <f t="shared" si="223"/>
        <v>0</v>
      </c>
      <c r="IO65">
        <f t="shared" si="224"/>
        <v>0</v>
      </c>
      <c r="IP65">
        <f t="shared" si="225"/>
        <v>0</v>
      </c>
      <c r="IQ65">
        <f t="shared" si="669"/>
        <v>0</v>
      </c>
      <c r="IR65">
        <f t="shared" si="227"/>
        <v>0</v>
      </c>
      <c r="IS65">
        <f t="shared" si="228"/>
        <v>0</v>
      </c>
      <c r="IT65">
        <f t="shared" si="229"/>
        <v>0</v>
      </c>
      <c r="IU65">
        <f t="shared" si="230"/>
        <v>0</v>
      </c>
      <c r="IV65">
        <f t="shared" si="231"/>
        <v>0</v>
      </c>
      <c r="IW65">
        <f t="shared" si="232"/>
        <v>0</v>
      </c>
      <c r="IX65">
        <f t="shared" si="233"/>
        <v>0</v>
      </c>
      <c r="IY65">
        <f t="shared" si="234"/>
        <v>0</v>
      </c>
      <c r="IZ65">
        <f t="shared" si="235"/>
        <v>0</v>
      </c>
      <c r="JA65">
        <f t="shared" si="236"/>
        <v>0</v>
      </c>
      <c r="JB65">
        <f t="shared" si="331"/>
        <v>0</v>
      </c>
      <c r="JC65">
        <f t="shared" si="332"/>
        <v>0</v>
      </c>
      <c r="JF65">
        <f t="shared" si="333"/>
        <v>0</v>
      </c>
      <c r="JG65">
        <f t="shared" si="334"/>
        <v>0</v>
      </c>
      <c r="JH65">
        <f t="shared" si="335"/>
        <v>0</v>
      </c>
      <c r="JI65">
        <f t="shared" si="336"/>
        <v>0</v>
      </c>
      <c r="JJ65">
        <f t="shared" si="337"/>
        <v>0</v>
      </c>
      <c r="JK65">
        <f t="shared" si="338"/>
        <v>0</v>
      </c>
      <c r="JL65">
        <f t="shared" si="339"/>
        <v>0</v>
      </c>
      <c r="JM65">
        <f t="shared" si="340"/>
        <v>1</v>
      </c>
      <c r="JN65">
        <f t="shared" si="341"/>
        <v>0</v>
      </c>
      <c r="JO65">
        <f t="shared" si="342"/>
        <v>0</v>
      </c>
      <c r="JP65">
        <f t="shared" si="343"/>
        <v>0</v>
      </c>
      <c r="JQ65">
        <f t="shared" si="344"/>
        <v>0</v>
      </c>
      <c r="JR65">
        <f t="shared" si="345"/>
        <v>0</v>
      </c>
      <c r="JS65">
        <f t="shared" si="346"/>
        <v>0</v>
      </c>
      <c r="JT65">
        <f t="shared" si="347"/>
        <v>0</v>
      </c>
      <c r="JU65">
        <f t="shared" si="348"/>
        <v>0</v>
      </c>
      <c r="JV65">
        <f t="shared" si="349"/>
        <v>0</v>
      </c>
      <c r="JW65">
        <f t="shared" si="350"/>
        <v>0</v>
      </c>
      <c r="JX65">
        <f t="shared" si="351"/>
        <v>1</v>
      </c>
      <c r="JY65">
        <f t="shared" si="352"/>
        <v>0</v>
      </c>
      <c r="JZ65">
        <f t="shared" si="353"/>
        <v>0</v>
      </c>
      <c r="KA65">
        <f t="shared" si="354"/>
        <v>0</v>
      </c>
      <c r="KB65">
        <f t="shared" si="355"/>
        <v>0</v>
      </c>
      <c r="KC65">
        <f t="shared" si="356"/>
        <v>0</v>
      </c>
      <c r="KD65">
        <f t="shared" si="357"/>
        <v>0</v>
      </c>
      <c r="KE65">
        <f t="shared" si="358"/>
        <v>0</v>
      </c>
      <c r="KF65">
        <f t="shared" si="359"/>
        <v>0</v>
      </c>
      <c r="KG65">
        <f t="shared" si="360"/>
        <v>0</v>
      </c>
      <c r="KH65">
        <f t="shared" si="361"/>
        <v>0</v>
      </c>
      <c r="KI65">
        <f t="shared" si="362"/>
        <v>0</v>
      </c>
      <c r="KJ65">
        <f t="shared" si="363"/>
        <v>0</v>
      </c>
      <c r="KK65">
        <f t="shared" si="364"/>
        <v>0</v>
      </c>
      <c r="KL65">
        <f t="shared" si="365"/>
        <v>0</v>
      </c>
      <c r="KM65">
        <f t="shared" si="366"/>
        <v>0</v>
      </c>
      <c r="KN65">
        <f t="shared" si="367"/>
        <v>0</v>
      </c>
      <c r="KO65">
        <f t="shared" si="368"/>
        <v>0</v>
      </c>
      <c r="KP65">
        <f t="shared" si="369"/>
        <v>0</v>
      </c>
      <c r="KQ65">
        <f t="shared" si="370"/>
        <v>0</v>
      </c>
      <c r="KR65">
        <f t="shared" si="371"/>
        <v>0</v>
      </c>
      <c r="KS65">
        <f t="shared" si="372"/>
        <v>0</v>
      </c>
      <c r="KT65">
        <f t="shared" si="373"/>
        <v>0</v>
      </c>
      <c r="KU65">
        <f t="shared" si="374"/>
        <v>0</v>
      </c>
      <c r="KV65">
        <f t="shared" si="375"/>
        <v>0</v>
      </c>
      <c r="KW65">
        <f t="shared" si="376"/>
        <v>0</v>
      </c>
      <c r="KX65">
        <f t="shared" si="377"/>
        <v>0</v>
      </c>
      <c r="KY65">
        <f t="shared" si="378"/>
        <v>0</v>
      </c>
      <c r="KZ65">
        <f t="shared" si="379"/>
        <v>0</v>
      </c>
      <c r="LA65">
        <f t="shared" si="380"/>
        <v>0</v>
      </c>
      <c r="LB65">
        <f t="shared" si="381"/>
        <v>0</v>
      </c>
      <c r="LC65">
        <f t="shared" si="382"/>
        <v>0</v>
      </c>
      <c r="LD65">
        <f t="shared" si="383"/>
        <v>0</v>
      </c>
      <c r="LE65">
        <f t="shared" si="384"/>
        <v>0</v>
      </c>
      <c r="LF65">
        <f t="shared" si="385"/>
        <v>0</v>
      </c>
      <c r="LG65">
        <f t="shared" si="386"/>
        <v>0</v>
      </c>
      <c r="LH65">
        <f t="shared" si="387"/>
        <v>0</v>
      </c>
      <c r="LI65">
        <f t="shared" si="388"/>
        <v>0</v>
      </c>
      <c r="LJ65">
        <f t="shared" si="389"/>
        <v>0</v>
      </c>
      <c r="LK65">
        <f t="shared" si="390"/>
        <v>0</v>
      </c>
      <c r="LL65">
        <f t="shared" si="391"/>
        <v>0</v>
      </c>
      <c r="LN65">
        <f t="shared" si="392"/>
        <v>2</v>
      </c>
      <c r="LQ65">
        <f t="shared" ref="LQ65:LR65" si="839">COUNTIFS($NG66:$NL75,NG75)</f>
        <v>2</v>
      </c>
      <c r="LR65">
        <f t="shared" si="839"/>
        <v>2</v>
      </c>
      <c r="LS65">
        <f t="shared" si="466"/>
        <v>2</v>
      </c>
      <c r="LT65">
        <f t="shared" si="467"/>
        <v>1</v>
      </c>
      <c r="LU65">
        <f t="shared" si="692"/>
        <v>1</v>
      </c>
      <c r="LV65">
        <f t="shared" si="394"/>
        <v>1</v>
      </c>
      <c r="LX65" s="5">
        <f t="shared" ref="LX65:MC65" si="840">COUNTIFS($NG65:$NL74,NG75)</f>
        <v>1</v>
      </c>
      <c r="LY65" s="5">
        <f t="shared" si="840"/>
        <v>1</v>
      </c>
      <c r="LZ65" s="5">
        <f t="shared" si="840"/>
        <v>1</v>
      </c>
      <c r="MA65" s="5">
        <f t="shared" si="840"/>
        <v>1</v>
      </c>
      <c r="MB65" s="5">
        <f t="shared" si="840"/>
        <v>0</v>
      </c>
      <c r="MC65" s="5">
        <f t="shared" si="840"/>
        <v>0</v>
      </c>
      <c r="MD65" s="5"/>
      <c r="ME65" s="5">
        <f t="shared" si="395"/>
        <v>0</v>
      </c>
      <c r="MF65" s="5">
        <f t="shared" si="396"/>
        <v>0</v>
      </c>
      <c r="MG65" s="5">
        <f t="shared" si="469"/>
        <v>0</v>
      </c>
      <c r="MH65" s="5">
        <f t="shared" si="470"/>
        <v>1</v>
      </c>
      <c r="MI65" s="5">
        <f t="shared" si="397"/>
        <v>0</v>
      </c>
      <c r="MJ65" s="5">
        <f t="shared" si="398"/>
        <v>0</v>
      </c>
      <c r="MK65" s="5"/>
      <c r="ML65" s="20">
        <f t="shared" si="471"/>
        <v>1</v>
      </c>
      <c r="MN65" s="4">
        <f t="shared" si="499"/>
        <v>0</v>
      </c>
      <c r="MO65" s="4">
        <f t="shared" si="500"/>
        <v>0</v>
      </c>
      <c r="MP65" s="4">
        <f t="shared" si="501"/>
        <v>0</v>
      </c>
      <c r="MQ65" s="4">
        <f t="shared" si="502"/>
        <v>1</v>
      </c>
      <c r="MR65" s="4">
        <f t="shared" si="503"/>
        <v>0</v>
      </c>
      <c r="MS65" s="4">
        <f t="shared" si="504"/>
        <v>0</v>
      </c>
      <c r="MU65">
        <f t="shared" si="683"/>
        <v>0</v>
      </c>
      <c r="MV65">
        <f t="shared" si="684"/>
        <v>0</v>
      </c>
      <c r="MW65">
        <f t="shared" si="672"/>
        <v>0</v>
      </c>
      <c r="MX65">
        <f t="shared" si="685"/>
        <v>1</v>
      </c>
      <c r="MY65">
        <f t="shared" si="686"/>
        <v>1</v>
      </c>
      <c r="MZ65">
        <f t="shared" si="687"/>
        <v>1</v>
      </c>
      <c r="NA65">
        <f t="shared" si="402"/>
        <v>2</v>
      </c>
      <c r="NB65">
        <f t="shared" si="403"/>
        <v>3</v>
      </c>
      <c r="NC65">
        <f t="shared" si="404"/>
        <v>1</v>
      </c>
      <c r="ND65">
        <f t="shared" si="405"/>
        <v>65</v>
      </c>
      <c r="NG65">
        <v>7</v>
      </c>
      <c r="NH65">
        <v>8</v>
      </c>
      <c r="NI65">
        <v>19</v>
      </c>
      <c r="NJ65">
        <v>31</v>
      </c>
      <c r="NK65">
        <v>39</v>
      </c>
      <c r="NL65">
        <v>52</v>
      </c>
      <c r="NN65" s="1">
        <f t="shared" si="406"/>
        <v>1</v>
      </c>
      <c r="NO65" s="1">
        <f t="shared" si="407"/>
        <v>1</v>
      </c>
      <c r="NP65" s="30">
        <f t="shared" si="408"/>
        <v>2</v>
      </c>
      <c r="NR65" s="1">
        <f t="shared" si="409"/>
        <v>1</v>
      </c>
      <c r="NS65" s="1">
        <f t="shared" si="410"/>
        <v>11</v>
      </c>
      <c r="NT65" s="1">
        <f t="shared" si="411"/>
        <v>12</v>
      </c>
      <c r="NU65" s="1">
        <f t="shared" si="412"/>
        <v>8</v>
      </c>
      <c r="NV65" s="1">
        <f t="shared" si="413"/>
        <v>13</v>
      </c>
      <c r="NW65" s="1"/>
      <c r="NX65" s="1">
        <f t="shared" si="414"/>
        <v>5</v>
      </c>
      <c r="NY65" s="1"/>
      <c r="NZ65" s="1">
        <f t="shared" si="415"/>
        <v>1</v>
      </c>
      <c r="OA65" s="1">
        <f t="shared" si="255"/>
        <v>1</v>
      </c>
      <c r="OB65" s="1">
        <f t="shared" si="256"/>
        <v>2</v>
      </c>
      <c r="OC65" s="1">
        <f t="shared" si="257"/>
        <v>4</v>
      </c>
      <c r="OD65" s="1">
        <f t="shared" si="258"/>
        <v>4</v>
      </c>
      <c r="OE65" s="1">
        <f t="shared" si="259"/>
        <v>6</v>
      </c>
      <c r="OF65" s="1"/>
      <c r="OG65" s="1">
        <f t="shared" si="631"/>
        <v>4</v>
      </c>
      <c r="OH65" s="1"/>
      <c r="OI65" s="1">
        <f t="shared" si="474"/>
        <v>3</v>
      </c>
      <c r="OJ65" s="1">
        <f t="shared" si="417"/>
        <v>0</v>
      </c>
      <c r="OK65" s="1">
        <f t="shared" si="418"/>
        <v>0</v>
      </c>
      <c r="OL65" s="1">
        <f t="shared" si="419"/>
        <v>10</v>
      </c>
      <c r="OM65" s="1">
        <f t="shared" si="420"/>
        <v>2</v>
      </c>
      <c r="ON65" s="1">
        <f t="shared" si="421"/>
        <v>3</v>
      </c>
      <c r="OO65" s="1"/>
      <c r="OP65" s="1">
        <f t="shared" si="621"/>
        <v>2</v>
      </c>
      <c r="OQ65" s="1">
        <f t="shared" si="622"/>
        <v>4</v>
      </c>
      <c r="OR65" s="1">
        <f t="shared" si="623"/>
        <v>3</v>
      </c>
      <c r="OS65" s="1">
        <f>6-OP65</f>
        <v>4</v>
      </c>
      <c r="OT65" s="1">
        <f t="shared" si="625"/>
        <v>-1</v>
      </c>
      <c r="OU65" s="1">
        <f t="shared" si="426"/>
        <v>1</v>
      </c>
      <c r="OV65" s="19">
        <f>SUMPRODUCT(1/COUNTIF(OI65:ON65,OI65:ON65))</f>
        <v>4</v>
      </c>
      <c r="OW65" s="1"/>
      <c r="OX65" s="19">
        <f>COUNTIFS(OI65:ON65,"&lt;&gt;0")</f>
        <v>4</v>
      </c>
      <c r="OY65" s="1">
        <f t="shared" si="637"/>
        <v>3</v>
      </c>
      <c r="OZ65" s="1"/>
      <c r="PA65" s="1">
        <f t="shared" si="674"/>
        <v>4</v>
      </c>
      <c r="PB65" s="1"/>
      <c r="PC65" s="1"/>
      <c r="PD65" s="19">
        <f>IF(6-PA65&gt;1,OV65-1,PA65)</f>
        <v>3</v>
      </c>
      <c r="PE65" s="1"/>
      <c r="PF65" s="24">
        <f>PD65-OX65</f>
        <v>-1</v>
      </c>
      <c r="PI65" s="1">
        <f t="shared" si="476"/>
        <v>3</v>
      </c>
      <c r="PJ65" s="19">
        <f t="shared" si="265"/>
        <v>1</v>
      </c>
      <c r="PK65" s="1">
        <f t="shared" si="429"/>
        <v>0</v>
      </c>
      <c r="PL65" s="19">
        <f t="shared" si="266"/>
        <v>0</v>
      </c>
      <c r="PM65" s="1">
        <f t="shared" si="477"/>
        <v>0</v>
      </c>
      <c r="PN65" s="19">
        <f t="shared" si="267"/>
        <v>0</v>
      </c>
      <c r="PO65" s="1">
        <f t="shared" si="430"/>
        <v>10</v>
      </c>
      <c r="PP65" s="19">
        <f t="shared" si="268"/>
        <v>1</v>
      </c>
      <c r="PQ65" s="1">
        <f t="shared" si="431"/>
        <v>2</v>
      </c>
      <c r="PR65" s="19">
        <f t="shared" si="269"/>
        <v>1</v>
      </c>
      <c r="PS65" s="1">
        <f t="shared" si="432"/>
        <v>3</v>
      </c>
      <c r="PT65" s="19">
        <f t="shared" si="270"/>
        <v>1</v>
      </c>
      <c r="PV65" s="1">
        <f t="shared" si="271"/>
        <v>3</v>
      </c>
      <c r="PW65" s="1">
        <f t="shared" si="272"/>
        <v>100</v>
      </c>
      <c r="PX65" s="1">
        <f t="shared" si="273"/>
        <v>100</v>
      </c>
      <c r="PY65" s="1">
        <f t="shared" si="274"/>
        <v>100</v>
      </c>
      <c r="PZ65" s="1">
        <f t="shared" si="275"/>
        <v>100</v>
      </c>
      <c r="QA65" s="1">
        <f t="shared" si="276"/>
        <v>100</v>
      </c>
      <c r="QB65" s="1"/>
      <c r="QC65" s="1">
        <f t="shared" si="277"/>
        <v>100</v>
      </c>
      <c r="QD65" s="1">
        <f t="shared" si="278"/>
        <v>100</v>
      </c>
      <c r="QE65" s="1">
        <f t="shared" si="279"/>
        <v>100</v>
      </c>
      <c r="QF65" s="1">
        <f t="shared" si="280"/>
        <v>100</v>
      </c>
      <c r="QG65" s="1">
        <f t="shared" si="281"/>
        <v>100</v>
      </c>
      <c r="QH65" s="1">
        <f t="shared" si="282"/>
        <v>100</v>
      </c>
      <c r="QI65" s="1"/>
      <c r="QJ65" s="1">
        <f t="shared" si="283"/>
        <v>100</v>
      </c>
      <c r="QK65" s="1">
        <f t="shared" si="284"/>
        <v>100</v>
      </c>
      <c r="QL65" s="1">
        <f t="shared" si="285"/>
        <v>100</v>
      </c>
      <c r="QM65" s="1">
        <f t="shared" si="286"/>
        <v>100</v>
      </c>
      <c r="QN65" s="1">
        <f t="shared" si="287"/>
        <v>100</v>
      </c>
      <c r="QO65" s="1">
        <f t="shared" si="288"/>
        <v>100</v>
      </c>
      <c r="QP65" s="1"/>
      <c r="QQ65" s="1">
        <f t="shared" si="289"/>
        <v>100</v>
      </c>
      <c r="QR65" s="1">
        <f t="shared" si="290"/>
        <v>100</v>
      </c>
      <c r="QS65" s="1">
        <f t="shared" si="291"/>
        <v>100</v>
      </c>
      <c r="QT65" s="1">
        <f t="shared" si="292"/>
        <v>10</v>
      </c>
      <c r="QU65" s="1">
        <f t="shared" si="293"/>
        <v>100</v>
      </c>
      <c r="QV65" s="1">
        <f t="shared" si="294"/>
        <v>100</v>
      </c>
      <c r="QW65" s="1"/>
      <c r="QX65" s="1">
        <f t="shared" si="295"/>
        <v>100</v>
      </c>
      <c r="QY65" s="1">
        <f t="shared" si="296"/>
        <v>100</v>
      </c>
      <c r="QZ65" s="1">
        <f t="shared" si="297"/>
        <v>100</v>
      </c>
      <c r="RA65" s="1">
        <f t="shared" si="298"/>
        <v>100</v>
      </c>
      <c r="RB65" s="1">
        <f t="shared" si="299"/>
        <v>2</v>
      </c>
      <c r="RC65" s="1">
        <f t="shared" si="300"/>
        <v>100</v>
      </c>
      <c r="RD65" s="1"/>
      <c r="RE65" s="1">
        <f t="shared" si="301"/>
        <v>100</v>
      </c>
      <c r="RF65" s="1">
        <f t="shared" si="302"/>
        <v>100</v>
      </c>
      <c r="RG65" s="1">
        <f t="shared" si="303"/>
        <v>100</v>
      </c>
      <c r="RH65" s="1">
        <f t="shared" si="304"/>
        <v>100</v>
      </c>
      <c r="RI65" s="1">
        <f t="shared" si="305"/>
        <v>100</v>
      </c>
      <c r="RJ65" s="1">
        <f t="shared" si="306"/>
        <v>3</v>
      </c>
      <c r="RL65">
        <f>SUM(IF(FREQUENCY(NG66:NL74,NG66:NL74)&gt;0,1))</f>
        <v>36</v>
      </c>
      <c r="RM65">
        <f t="shared" si="677"/>
        <v>24</v>
      </c>
      <c r="RN65">
        <f t="shared" si="659"/>
        <v>20</v>
      </c>
      <c r="RO65" t="str">
        <f t="shared" ref="RO65:TU65" si="841">IF(COUNTIFS($NG65:$NL74,RO$1),"x",RO$1)</f>
        <v>x</v>
      </c>
      <c r="RP65" t="str">
        <f t="shared" si="841"/>
        <v>x</v>
      </c>
      <c r="RQ65">
        <f t="shared" si="841"/>
        <v>3</v>
      </c>
      <c r="RR65">
        <f t="shared" si="841"/>
        <v>4</v>
      </c>
      <c r="RS65">
        <f t="shared" si="841"/>
        <v>5</v>
      </c>
      <c r="RT65">
        <f t="shared" si="841"/>
        <v>6</v>
      </c>
      <c r="RU65" t="str">
        <f t="shared" si="841"/>
        <v>x</v>
      </c>
      <c r="RV65" t="str">
        <f t="shared" si="841"/>
        <v>x</v>
      </c>
      <c r="RW65">
        <f t="shared" si="841"/>
        <v>9</v>
      </c>
      <c r="RX65" t="str">
        <f t="shared" si="841"/>
        <v>x</v>
      </c>
      <c r="RY65" t="str">
        <f t="shared" si="841"/>
        <v>x</v>
      </c>
      <c r="RZ65" t="str">
        <f t="shared" si="841"/>
        <v>x</v>
      </c>
      <c r="SA65" t="str">
        <f t="shared" si="841"/>
        <v>x</v>
      </c>
      <c r="SB65" t="str">
        <f t="shared" si="841"/>
        <v>x</v>
      </c>
      <c r="SC65" t="str">
        <f t="shared" si="841"/>
        <v>x</v>
      </c>
      <c r="SD65">
        <f t="shared" si="841"/>
        <v>16</v>
      </c>
      <c r="SE65" t="str">
        <f t="shared" si="841"/>
        <v>x</v>
      </c>
      <c r="SF65">
        <f t="shared" si="841"/>
        <v>18</v>
      </c>
      <c r="SG65" t="str">
        <f t="shared" si="841"/>
        <v>x</v>
      </c>
      <c r="SH65" t="str">
        <f t="shared" si="841"/>
        <v>x</v>
      </c>
      <c r="SI65" t="str">
        <f t="shared" si="841"/>
        <v>x</v>
      </c>
      <c r="SJ65" t="str">
        <f t="shared" si="841"/>
        <v>x</v>
      </c>
      <c r="SK65" t="str">
        <f t="shared" si="841"/>
        <v>x</v>
      </c>
      <c r="SL65">
        <f t="shared" si="841"/>
        <v>24</v>
      </c>
      <c r="SM65">
        <f t="shared" si="841"/>
        <v>25</v>
      </c>
      <c r="SN65" t="str">
        <f t="shared" si="841"/>
        <v>x</v>
      </c>
      <c r="SO65" t="str">
        <f t="shared" si="841"/>
        <v>x</v>
      </c>
      <c r="SP65">
        <f t="shared" si="841"/>
        <v>28</v>
      </c>
      <c r="SQ65" t="str">
        <f t="shared" si="841"/>
        <v>x</v>
      </c>
      <c r="SR65" t="str">
        <f t="shared" si="841"/>
        <v>x</v>
      </c>
      <c r="SS65" t="str">
        <f t="shared" si="841"/>
        <v>x</v>
      </c>
      <c r="ST65" t="str">
        <f t="shared" si="841"/>
        <v>x</v>
      </c>
      <c r="SU65">
        <f t="shared" si="841"/>
        <v>33</v>
      </c>
      <c r="SV65" t="str">
        <f t="shared" si="841"/>
        <v>x</v>
      </c>
      <c r="SW65" t="str">
        <f t="shared" si="841"/>
        <v>x</v>
      </c>
      <c r="SX65">
        <f t="shared" si="841"/>
        <v>36</v>
      </c>
      <c r="SY65">
        <f t="shared" si="841"/>
        <v>37</v>
      </c>
      <c r="SZ65" t="str">
        <f t="shared" si="841"/>
        <v>x</v>
      </c>
      <c r="TA65" t="str">
        <f t="shared" si="841"/>
        <v>x</v>
      </c>
      <c r="TB65" t="str">
        <f t="shared" si="841"/>
        <v>x</v>
      </c>
      <c r="TC65">
        <f t="shared" si="841"/>
        <v>41</v>
      </c>
      <c r="TD65" t="str">
        <f t="shared" si="841"/>
        <v>x</v>
      </c>
      <c r="TE65" t="str">
        <f t="shared" si="841"/>
        <v>x</v>
      </c>
      <c r="TF65">
        <f t="shared" si="841"/>
        <v>44</v>
      </c>
      <c r="TG65" t="str">
        <f t="shared" si="841"/>
        <v>x</v>
      </c>
      <c r="TH65" t="str">
        <f t="shared" si="841"/>
        <v>x</v>
      </c>
      <c r="TI65">
        <f t="shared" si="841"/>
        <v>47</v>
      </c>
      <c r="TJ65" t="str">
        <f t="shared" si="841"/>
        <v>x</v>
      </c>
      <c r="TK65" t="str">
        <f t="shared" si="841"/>
        <v>x</v>
      </c>
      <c r="TL65" t="str">
        <f t="shared" si="841"/>
        <v>x</v>
      </c>
      <c r="TM65" t="str">
        <f t="shared" si="841"/>
        <v>x</v>
      </c>
      <c r="TN65" t="str">
        <f t="shared" si="841"/>
        <v>x</v>
      </c>
      <c r="TO65">
        <f t="shared" si="841"/>
        <v>53</v>
      </c>
      <c r="TP65">
        <f t="shared" si="841"/>
        <v>54</v>
      </c>
      <c r="TQ65">
        <f t="shared" si="841"/>
        <v>55</v>
      </c>
      <c r="TR65" t="str">
        <f t="shared" si="841"/>
        <v>x</v>
      </c>
      <c r="TS65">
        <f t="shared" si="841"/>
        <v>57</v>
      </c>
      <c r="TT65" t="str">
        <f t="shared" si="841"/>
        <v>x</v>
      </c>
      <c r="TU65" t="str">
        <f t="shared" si="841"/>
        <v>x</v>
      </c>
      <c r="TV65">
        <f t="shared" si="436"/>
        <v>24</v>
      </c>
      <c r="TW65" t="str">
        <f t="shared" ref="TW65:WC65" si="842">IF(COUNTIFS($NG65:$NL73,TW$1),"x",TW$1)</f>
        <v>x</v>
      </c>
      <c r="TX65" t="str">
        <f t="shared" si="842"/>
        <v>x</v>
      </c>
      <c r="TY65">
        <f t="shared" si="842"/>
        <v>3</v>
      </c>
      <c r="TZ65">
        <f t="shared" si="842"/>
        <v>4</v>
      </c>
      <c r="UA65">
        <f t="shared" si="842"/>
        <v>5</v>
      </c>
      <c r="UB65">
        <f t="shared" si="842"/>
        <v>6</v>
      </c>
      <c r="UC65" t="str">
        <f t="shared" si="842"/>
        <v>x</v>
      </c>
      <c r="UD65" t="str">
        <f t="shared" si="842"/>
        <v>x</v>
      </c>
      <c r="UE65">
        <f t="shared" si="842"/>
        <v>9</v>
      </c>
      <c r="UF65">
        <f t="shared" si="842"/>
        <v>10</v>
      </c>
      <c r="UG65" t="str">
        <f t="shared" si="842"/>
        <v>x</v>
      </c>
      <c r="UH65" t="str">
        <f t="shared" si="842"/>
        <v>x</v>
      </c>
      <c r="UI65">
        <f t="shared" si="842"/>
        <v>13</v>
      </c>
      <c r="UJ65" t="str">
        <f t="shared" si="842"/>
        <v>x</v>
      </c>
      <c r="UK65" t="str">
        <f t="shared" si="842"/>
        <v>x</v>
      </c>
      <c r="UL65">
        <f t="shared" si="842"/>
        <v>16</v>
      </c>
      <c r="UM65" t="str">
        <f t="shared" si="842"/>
        <v>x</v>
      </c>
      <c r="UN65">
        <f t="shared" si="842"/>
        <v>18</v>
      </c>
      <c r="UO65" t="str">
        <f t="shared" si="842"/>
        <v>x</v>
      </c>
      <c r="UP65" t="str">
        <f t="shared" si="842"/>
        <v>x</v>
      </c>
      <c r="UQ65">
        <f t="shared" si="842"/>
        <v>21</v>
      </c>
      <c r="UR65" t="str">
        <f t="shared" si="842"/>
        <v>x</v>
      </c>
      <c r="US65" t="str">
        <f t="shared" si="842"/>
        <v>x</v>
      </c>
      <c r="UT65">
        <f t="shared" si="842"/>
        <v>24</v>
      </c>
      <c r="UU65">
        <f t="shared" si="842"/>
        <v>25</v>
      </c>
      <c r="UV65" t="str">
        <f t="shared" si="842"/>
        <v>x</v>
      </c>
      <c r="UW65" t="str">
        <f t="shared" si="842"/>
        <v>x</v>
      </c>
      <c r="UX65">
        <f t="shared" si="842"/>
        <v>28</v>
      </c>
      <c r="UY65" t="str">
        <f t="shared" si="842"/>
        <v>x</v>
      </c>
      <c r="UZ65" t="str">
        <f t="shared" si="842"/>
        <v>x</v>
      </c>
      <c r="VA65" t="str">
        <f t="shared" si="842"/>
        <v>x</v>
      </c>
      <c r="VB65" t="str">
        <f t="shared" si="842"/>
        <v>x</v>
      </c>
      <c r="VC65">
        <f t="shared" si="842"/>
        <v>33</v>
      </c>
      <c r="VD65" t="str">
        <f t="shared" si="842"/>
        <v>x</v>
      </c>
      <c r="VE65" t="str">
        <f t="shared" si="842"/>
        <v>x</v>
      </c>
      <c r="VF65">
        <f t="shared" si="842"/>
        <v>36</v>
      </c>
      <c r="VG65">
        <f t="shared" si="842"/>
        <v>37</v>
      </c>
      <c r="VH65" t="str">
        <f t="shared" si="842"/>
        <v>x</v>
      </c>
      <c r="VI65" t="str">
        <f t="shared" si="842"/>
        <v>x</v>
      </c>
      <c r="VJ65" t="str">
        <f t="shared" si="842"/>
        <v>x</v>
      </c>
      <c r="VK65">
        <f t="shared" si="842"/>
        <v>41</v>
      </c>
      <c r="VL65" t="str">
        <f t="shared" si="842"/>
        <v>x</v>
      </c>
      <c r="VM65" t="str">
        <f t="shared" si="842"/>
        <v>x</v>
      </c>
      <c r="VN65">
        <f t="shared" si="842"/>
        <v>44</v>
      </c>
      <c r="VO65" t="str">
        <f t="shared" si="842"/>
        <v>x</v>
      </c>
      <c r="VP65" t="str">
        <f t="shared" si="842"/>
        <v>x</v>
      </c>
      <c r="VQ65">
        <f t="shared" si="842"/>
        <v>47</v>
      </c>
      <c r="VR65" t="str">
        <f t="shared" si="842"/>
        <v>x</v>
      </c>
      <c r="VS65" t="str">
        <f t="shared" si="842"/>
        <v>x</v>
      </c>
      <c r="VT65" t="str">
        <f t="shared" si="842"/>
        <v>x</v>
      </c>
      <c r="VU65" t="str">
        <f t="shared" si="842"/>
        <v>x</v>
      </c>
      <c r="VV65" t="str">
        <f t="shared" si="842"/>
        <v>x</v>
      </c>
      <c r="VW65">
        <f t="shared" si="842"/>
        <v>53</v>
      </c>
      <c r="VX65">
        <f t="shared" si="842"/>
        <v>54</v>
      </c>
      <c r="VY65">
        <f t="shared" si="842"/>
        <v>55</v>
      </c>
      <c r="VZ65">
        <f t="shared" si="842"/>
        <v>56</v>
      </c>
      <c r="WA65">
        <f t="shared" si="842"/>
        <v>57</v>
      </c>
      <c r="WB65" t="str">
        <f t="shared" si="842"/>
        <v>x</v>
      </c>
      <c r="WC65" t="str">
        <f t="shared" si="842"/>
        <v>x</v>
      </c>
      <c r="WE65">
        <f>COUNTIFS(NG65:NL65,"&lt;10")</f>
        <v>2</v>
      </c>
      <c r="WF65">
        <f t="shared" si="438"/>
        <v>1</v>
      </c>
      <c r="WG65">
        <f t="shared" si="309"/>
        <v>0</v>
      </c>
      <c r="WH65">
        <f t="shared" si="310"/>
        <v>2</v>
      </c>
      <c r="WI65">
        <f t="shared" si="311"/>
        <v>0</v>
      </c>
      <c r="WJ65">
        <f t="shared" si="312"/>
        <v>1</v>
      </c>
      <c r="WL65" s="1">
        <f t="shared" si="439"/>
        <v>3</v>
      </c>
      <c r="WM65" s="1">
        <f t="shared" si="440"/>
        <v>0</v>
      </c>
      <c r="WN65" s="1">
        <f t="shared" si="441"/>
        <v>0</v>
      </c>
      <c r="WO65" s="1">
        <f t="shared" si="442"/>
        <v>10</v>
      </c>
      <c r="WP65" s="1">
        <f t="shared" si="443"/>
        <v>2</v>
      </c>
      <c r="WQ65" s="1">
        <f t="shared" si="444"/>
        <v>3</v>
      </c>
      <c r="WS65">
        <f t="shared" si="445"/>
        <v>3</v>
      </c>
      <c r="WT65">
        <f t="shared" si="446"/>
        <v>100</v>
      </c>
      <c r="WU65">
        <f t="shared" si="447"/>
        <v>100</v>
      </c>
      <c r="WV65">
        <f t="shared" si="448"/>
        <v>10</v>
      </c>
      <c r="WW65">
        <f t="shared" si="449"/>
        <v>2</v>
      </c>
      <c r="WX65">
        <f t="shared" si="450"/>
        <v>3</v>
      </c>
      <c r="WZ65" s="4">
        <f t="shared" si="451"/>
        <v>2</v>
      </c>
      <c r="XB65" s="3">
        <f t="shared" si="452"/>
        <v>10</v>
      </c>
      <c r="XD65" s="3">
        <f t="shared" si="453"/>
        <v>3</v>
      </c>
      <c r="XE65" s="4">
        <f t="shared" si="454"/>
        <v>4</v>
      </c>
      <c r="XG65" s="4">
        <f t="shared" si="455"/>
        <v>0.75</v>
      </c>
      <c r="XI65" s="4">
        <v>0.5</v>
      </c>
      <c r="XK65">
        <f t="shared" si="456"/>
        <v>2</v>
      </c>
      <c r="XM65">
        <f t="shared" si="782"/>
        <v>0</v>
      </c>
      <c r="XN65">
        <f t="shared" si="457"/>
        <v>0</v>
      </c>
      <c r="XO65" s="1">
        <f t="shared" si="458"/>
        <v>1</v>
      </c>
      <c r="XP65">
        <f t="shared" si="459"/>
        <v>0</v>
      </c>
      <c r="XR65">
        <f t="shared" si="460"/>
        <v>0</v>
      </c>
    </row>
    <row r="66" spans="4:642">
      <c r="D66" s="4">
        <f t="shared" ref="D66:D129" si="843">IF(COUNTIFS($NG66:$NL66,BQ$1),BQ66,0)</f>
        <v>0</v>
      </c>
      <c r="E66" s="4">
        <f t="shared" ref="E66:E129" si="844">IF(COUNTIFS($NG66:$NL66,BR$1),BR66,0)</f>
        <v>0</v>
      </c>
      <c r="F66" s="4">
        <f t="shared" ref="F66:F129" si="845">IF(COUNTIFS($NG66:$NL66,BS$1),BS66,0)</f>
        <v>0</v>
      </c>
      <c r="G66" s="4">
        <f t="shared" ref="G66:G129" si="846">IF(COUNTIFS($NG66:$NL66,BT$1),BT66,0)</f>
        <v>0</v>
      </c>
      <c r="H66" s="4">
        <f t="shared" ref="H66:H129" si="847">IF(COUNTIFS($NG66:$NL66,BU$1),BU66,0)</f>
        <v>0</v>
      </c>
      <c r="I66" s="4">
        <f t="shared" ref="I66:I129" si="848">IF(COUNTIFS($NG66:$NL66,BV$1),BV66,0)</f>
        <v>0</v>
      </c>
      <c r="J66" s="4">
        <f t="shared" ref="J66:J129" si="849">IF(COUNTIFS($NG66:$NL66,BW$1),BW66,0)</f>
        <v>0</v>
      </c>
      <c r="K66" s="4">
        <f t="shared" ref="K66:K129" si="850">IF(COUNTIFS($NG66:$NL66,BX$1),BX66,0)</f>
        <v>0</v>
      </c>
      <c r="L66" s="4">
        <f t="shared" ref="L66:L129" si="851">IF(COUNTIFS($NG66:$NL66,BY$1),BY66,0)</f>
        <v>0</v>
      </c>
      <c r="M66" s="4">
        <f t="shared" ref="M66:M129" si="852">IF(COUNTIFS($NG66:$NL66,BZ$1),BZ66,0)</f>
        <v>0</v>
      </c>
      <c r="N66" s="4">
        <f t="shared" ref="N66:N129" si="853">IF(COUNTIFS($NG66:$NL66,CA$1),CA66,0)</f>
        <v>0</v>
      </c>
      <c r="O66" s="4">
        <f t="shared" ref="O66:O129" si="854">IF(COUNTIFS($NG66:$NL66,CB$1),CB66,0)</f>
        <v>20</v>
      </c>
      <c r="P66" s="4">
        <f t="shared" ref="P66:P129" si="855">IF(COUNTIFS($NG66:$NL66,CC$1),CC66,0)</f>
        <v>0</v>
      </c>
      <c r="Q66" s="4">
        <f t="shared" ref="Q66:Q129" si="856">IF(COUNTIFS($NG66:$NL66,CD$1),CD66,0)</f>
        <v>0</v>
      </c>
      <c r="R66" s="4">
        <f t="shared" ref="R66:R129" si="857">IF(COUNTIFS($NG66:$NL66,CE$1),CE66,0)</f>
        <v>0</v>
      </c>
      <c r="S66" s="4">
        <f t="shared" ref="S66:S129" si="858">IF(COUNTIFS($NG66:$NL66,CF$1),CF66,0)</f>
        <v>0</v>
      </c>
      <c r="T66" s="4">
        <f t="shared" ref="T66:T129" si="859">IF(COUNTIFS($NG66:$NL66,CG$1),CG66,0)</f>
        <v>0</v>
      </c>
      <c r="U66" s="4">
        <f t="shared" ref="U66:U129" si="860">IF(COUNTIFS($NG66:$NL66,CH$1),CH66,0)</f>
        <v>0</v>
      </c>
      <c r="V66" s="4">
        <f t="shared" ref="V66:V129" si="861">IF(COUNTIFS($NG66:$NL66,CI$1),CI66,0)</f>
        <v>0</v>
      </c>
      <c r="W66" s="4">
        <f t="shared" ref="W66:W129" si="862">IF(COUNTIFS($NG66:$NL66,CJ$1),CJ66,0)</f>
        <v>0</v>
      </c>
      <c r="X66" s="4">
        <f t="shared" ref="X66:X129" si="863">IF(COUNTIFS($NG66:$NL66,CK$1),CK66,0)</f>
        <v>0</v>
      </c>
      <c r="Y66" s="4">
        <f t="shared" ref="Y66:Y129" si="864">IF(COUNTIFS($NG66:$NL66,CL$1),CL66,0)</f>
        <v>0</v>
      </c>
      <c r="Z66" s="4">
        <f t="shared" ref="Z66:Z129" si="865">IF(COUNTIFS($NG66:$NL66,CM$1),CM66,0)</f>
        <v>0</v>
      </c>
      <c r="AA66" s="4">
        <f t="shared" ref="AA66:AA129" si="866">IF(COUNTIFS($NG66:$NL66,CN$1),CN66,0)</f>
        <v>0</v>
      </c>
      <c r="AB66" s="4">
        <f t="shared" ref="AB66:AB129" si="867">IF(COUNTIFS($NG66:$NL66,CO$1),CO66,0)</f>
        <v>0</v>
      </c>
      <c r="AC66" s="4">
        <f t="shared" ref="AC66:AC129" si="868">IF(COUNTIFS($NG66:$NL66,CP$1),CP66,0)</f>
        <v>0</v>
      </c>
      <c r="AD66" s="4">
        <f t="shared" ref="AD66:AD129" si="869">IF(COUNTIFS($NG66:$NL66,CQ$1),CQ66,0)</f>
        <v>19</v>
      </c>
      <c r="AE66" s="4">
        <f t="shared" ref="AE66:AE129" si="870">IF(COUNTIFS($NG66:$NL66,CR$1),CR66,0)</f>
        <v>0</v>
      </c>
      <c r="AF66" s="4">
        <f t="shared" ref="AF66:AF129" si="871">IF(COUNTIFS($NG66:$NL66,CS$1),CS66,0)</f>
        <v>0</v>
      </c>
      <c r="AG66" s="4">
        <f t="shared" ref="AG66:AG129" si="872">IF(COUNTIFS($NG66:$NL66,CT$1),CT66,0)</f>
        <v>18</v>
      </c>
      <c r="AH66" s="4">
        <f t="shared" ref="AH66:AH129" si="873">IF(COUNTIFS($NG66:$NL66,CU$1),CU66,0)</f>
        <v>0</v>
      </c>
      <c r="AI66" s="4">
        <f t="shared" ref="AI66:AI129" si="874">IF(COUNTIFS($NG66:$NL66,CV$1),CV66,0)</f>
        <v>8</v>
      </c>
      <c r="AJ66" s="4">
        <f t="shared" ref="AJ66:AJ129" si="875">IF(COUNTIFS($NG66:$NL66,CW$1),CW66,0)</f>
        <v>0</v>
      </c>
      <c r="AK66" s="4">
        <f t="shared" ref="AK66:AK129" si="876">IF(COUNTIFS($NG66:$NL66,CX$1),CX66,0)</f>
        <v>0</v>
      </c>
      <c r="AL66" s="4">
        <f t="shared" ref="AL66:AL129" si="877">IF(COUNTIFS($NG66:$NL66,CY$1),CY66,0)</f>
        <v>0</v>
      </c>
      <c r="AM66" s="4">
        <f t="shared" ref="AM66:AM129" si="878">IF(COUNTIFS($NG66:$NL66,CZ$1),CZ66,0)</f>
        <v>0</v>
      </c>
      <c r="AN66" s="4">
        <f t="shared" ref="AN66:AN129" si="879">IF(COUNTIFS($NG66:$NL66,DA$1),DA66,0)</f>
        <v>0</v>
      </c>
      <c r="AO66" s="4">
        <f t="shared" ref="AO66:AO129" si="880">IF(COUNTIFS($NG66:$NL66,DB$1),DB66,0)</f>
        <v>0</v>
      </c>
      <c r="AP66" s="4">
        <f t="shared" ref="AP66:AP129" si="881">IF(COUNTIFS($NG66:$NL66,DC$1),DC66,0)</f>
        <v>0</v>
      </c>
      <c r="AQ66" s="4">
        <f t="shared" ref="AQ66:AQ129" si="882">IF(COUNTIFS($NG66:$NL66,DD$1),DD66,0)</f>
        <v>0</v>
      </c>
      <c r="AR66" s="4">
        <f t="shared" ref="AR66:AR129" si="883">IF(COUNTIFS($NG66:$NL66,DE$1),DE66,0)</f>
        <v>0</v>
      </c>
      <c r="AS66" s="4">
        <f t="shared" ref="AS66:AS129" si="884">IF(COUNTIFS($NG66:$NL66,DF$1),DF66,0)</f>
        <v>0</v>
      </c>
      <c r="AT66" s="4">
        <f t="shared" ref="AT66:AT129" si="885">IF(COUNTIFS($NG66:$NL66,DG$1),DG66,0)</f>
        <v>16</v>
      </c>
      <c r="AU66" s="4">
        <f t="shared" ref="AU66:AU129" si="886">IF(COUNTIFS($NG66:$NL66,DH$1),DH66,0)</f>
        <v>0</v>
      </c>
      <c r="AV66" s="4">
        <f t="shared" ref="AV66:AV129" si="887">IF(COUNTIFS($NG66:$NL66,DI$1),DI66,0)</f>
        <v>0</v>
      </c>
      <c r="AW66" s="4">
        <f t="shared" ref="AW66:AW129" si="888">IF(COUNTIFS($NG66:$NL66,DJ$1),DJ66,0)</f>
        <v>0</v>
      </c>
      <c r="AX66" s="4">
        <f t="shared" ref="AX66:AX129" si="889">IF(COUNTIFS($NG66:$NL66,DK$1),DK66,0)</f>
        <v>0</v>
      </c>
      <c r="AY66" s="4">
        <f t="shared" ref="AY66:AY129" si="890">IF(COUNTIFS($NG66:$NL66,DL$1),DL66,0)</f>
        <v>0</v>
      </c>
      <c r="AZ66" s="4">
        <f t="shared" ref="AZ66:AZ129" si="891">IF(COUNTIFS($NG66:$NL66,DM$1),DM66,0)</f>
        <v>0</v>
      </c>
      <c r="BA66" s="4">
        <f t="shared" ref="BA66:BA129" si="892">IF(COUNTIFS($NG66:$NL66,DN$1),DN66,0)</f>
        <v>18</v>
      </c>
      <c r="BB66" s="4">
        <f t="shared" ref="BB66:BB129" si="893">IF(COUNTIFS($NG66:$NL66,DO$1),DO66,0)</f>
        <v>0</v>
      </c>
      <c r="BC66" s="4">
        <f t="shared" ref="BC66:BC129" si="894">IF(COUNTIFS($NG66:$NL66,DP$1),DP66,0)</f>
        <v>0</v>
      </c>
      <c r="BD66" s="4">
        <f t="shared" ref="BD66:BD129" si="895">IF(COUNTIFS($NG66:$NL66,DQ$1),DQ66,0)</f>
        <v>0</v>
      </c>
      <c r="BE66" s="4">
        <f t="shared" ref="BE66:BE129" si="896">IF(COUNTIFS($NG66:$NL66,DR$1),DR66,0)</f>
        <v>0</v>
      </c>
      <c r="BF66" s="4">
        <f t="shared" ref="BF66:BF129" si="897">IF(COUNTIFS($NG66:$NL66,DS$1),DS66,0)</f>
        <v>0</v>
      </c>
      <c r="BG66" s="4">
        <f t="shared" ref="BG66:BG129" si="898">IF(COUNTIFS($NG66:$NL66,DT$1),DT66,0)</f>
        <v>0</v>
      </c>
      <c r="BH66" s="4">
        <f t="shared" ref="BH66:BH129" si="899">IF(COUNTIFS($NG66:$NL66,DU$1),DU66,0)</f>
        <v>0</v>
      </c>
      <c r="BI66" s="4">
        <f t="shared" ref="BI66:BI129" si="900">IF(COUNTIFS($NG66:$NL66,DV$1),DV66,0)</f>
        <v>0</v>
      </c>
      <c r="BJ66" s="4">
        <f t="shared" ref="BJ66:BJ129" si="901">IF(COUNTIFS($NG66:$NL66,DW$1),DW66,0)</f>
        <v>0</v>
      </c>
      <c r="BK66" s="4">
        <f t="shared" si="315"/>
        <v>16.5</v>
      </c>
      <c r="BL66" s="4">
        <f t="shared" si="316"/>
        <v>14.338983050847457</v>
      </c>
      <c r="BM66" s="4">
        <f t="shared" si="317"/>
        <v>20.074576271186441</v>
      </c>
      <c r="BN66" s="4">
        <f t="shared" si="318"/>
        <v>8.6033898305084744</v>
      </c>
      <c r="BO66" s="4">
        <f t="shared" si="319"/>
        <v>14.338983050847459</v>
      </c>
      <c r="BP66" s="4">
        <f t="shared" si="320"/>
        <v>846</v>
      </c>
      <c r="BQ66" s="4">
        <f>COUNTIFS($NG66:$NL$206,EF$1)</f>
        <v>11</v>
      </c>
      <c r="BR66" s="4">
        <f>COUNTIFS($NG66:$NL$206,EG$1)</f>
        <v>19</v>
      </c>
      <c r="BS66" s="4">
        <f>COUNTIFS($NG66:$NL$206,EH$1)</f>
        <v>15</v>
      </c>
      <c r="BT66" s="4">
        <f>COUNTIFS($NG66:$NL$206,EI$1)</f>
        <v>17</v>
      </c>
      <c r="BU66" s="4">
        <f>COUNTIFS($NG66:$NL$206,EJ$1)</f>
        <v>18</v>
      </c>
      <c r="BV66" s="4">
        <f>COUNTIFS($NG66:$NL$206,EK$1)</f>
        <v>14</v>
      </c>
      <c r="BW66" s="4">
        <f>COUNTIFS($NG66:$NL$206,EL$1)</f>
        <v>11</v>
      </c>
      <c r="BX66" s="4">
        <f>COUNTIFS($NG66:$NL$206,EM$1)</f>
        <v>11</v>
      </c>
      <c r="BY66" s="4">
        <f>COUNTIFS($NG66:$NL$206,EN$1)</f>
        <v>21</v>
      </c>
      <c r="BZ66" s="4">
        <f>COUNTIFS($NG66:$NL$206,EO$1)</f>
        <v>22</v>
      </c>
      <c r="CA66" s="4">
        <f>COUNTIFS($NG66:$NL$206,EP$1)</f>
        <v>19</v>
      </c>
      <c r="CB66" s="4">
        <f>COUNTIFS($NG66:$NL$206,EQ$1)</f>
        <v>20</v>
      </c>
      <c r="CC66" s="4">
        <f>COUNTIFS($NG66:$NL$206,ER$1)</f>
        <v>10</v>
      </c>
      <c r="CD66" s="4">
        <f>COUNTIFS($NG66:$NL$206,ES$1)</f>
        <v>13</v>
      </c>
      <c r="CE66" s="4">
        <f>COUNTIFS($NG66:$NL$206,ET$1)</f>
        <v>14</v>
      </c>
      <c r="CF66" s="4">
        <f>COUNTIFS($NG66:$NL$206,EU$1)</f>
        <v>12</v>
      </c>
      <c r="CG66" s="4">
        <f>COUNTIFS($NG66:$NL$206,EV$1)</f>
        <v>21</v>
      </c>
      <c r="CH66" s="4">
        <f>COUNTIFS($NG66:$NL$206,EW$1)</f>
        <v>11</v>
      </c>
      <c r="CI66" s="4">
        <f>COUNTIFS($NG66:$NL$206,EX$1)</f>
        <v>17</v>
      </c>
      <c r="CJ66" s="4">
        <f>COUNTIFS($NG66:$NL$206,EY$1)</f>
        <v>13</v>
      </c>
      <c r="CK66" s="4">
        <f>COUNTIFS($NG66:$NL$206,EZ$1)</f>
        <v>14</v>
      </c>
      <c r="CL66" s="4">
        <f>COUNTIFS($NG66:$NL$206,FA$1)</f>
        <v>16</v>
      </c>
      <c r="CM66" s="4">
        <f>COUNTIFS($NG66:$NL$206,FB$1)</f>
        <v>11</v>
      </c>
      <c r="CN66" s="4">
        <f>COUNTIFS($NG66:$NL$206,FC$1)</f>
        <v>8</v>
      </c>
      <c r="CO66" s="4">
        <f>COUNTIFS($NG66:$NL$206,FD$1)</f>
        <v>17</v>
      </c>
      <c r="CP66" s="4">
        <f>COUNTIFS($NG66:$NL$206,FE$1)</f>
        <v>13</v>
      </c>
      <c r="CQ66" s="4">
        <f>COUNTIFS($NG66:$NL$206,FF$1)</f>
        <v>19</v>
      </c>
      <c r="CR66" s="4">
        <f>COUNTIFS($NG66:$NL$206,FG$1)</f>
        <v>17</v>
      </c>
      <c r="CS66" s="4">
        <f>COUNTIFS($NG66:$NL$206,FH$1)</f>
        <v>17</v>
      </c>
      <c r="CT66" s="4">
        <f>COUNTIFS($NG66:$NL$206,FI$1)</f>
        <v>18</v>
      </c>
      <c r="CU66" s="4">
        <f>COUNTIFS($NG66:$NL$206,FJ$1)</f>
        <v>17</v>
      </c>
      <c r="CV66" s="4">
        <f>COUNTIFS($NG66:$NL$206,FK$1)</f>
        <v>8</v>
      </c>
      <c r="CW66" s="4">
        <f>COUNTIFS($NG66:$NL$206,FL$1)</f>
        <v>11</v>
      </c>
      <c r="CX66" s="4">
        <f>COUNTIFS($NG66:$NL$206,FM$1)</f>
        <v>15</v>
      </c>
      <c r="CY66" s="4">
        <f>COUNTIFS($NG66:$NL$206,FN$1)</f>
        <v>16</v>
      </c>
      <c r="CZ66" s="4">
        <f>COUNTIFS($NG66:$NL$206,FO$1)</f>
        <v>9</v>
      </c>
      <c r="DA66" s="4">
        <f>COUNTIFS($NG66:$NL$206,FP$1)</f>
        <v>12</v>
      </c>
      <c r="DB66" s="4">
        <f>COUNTIFS($NG66:$NL$206,FQ$1)</f>
        <v>12</v>
      </c>
      <c r="DC66" s="4">
        <f>COUNTIFS($NG66:$NL$206,FR$1)</f>
        <v>12</v>
      </c>
      <c r="DD66" s="4">
        <f>COUNTIFS($NG66:$NL$206,FS$1)</f>
        <v>11</v>
      </c>
      <c r="DE66" s="4">
        <f>COUNTIFS($NG66:$NL$206,FT$1)</f>
        <v>15</v>
      </c>
      <c r="DF66" s="4">
        <f>COUNTIFS($NG66:$NL$206,FU$1)</f>
        <v>13</v>
      </c>
      <c r="DG66" s="4">
        <f>COUNTIFS($NG66:$NL$206,FV$1)</f>
        <v>16</v>
      </c>
      <c r="DH66" s="4">
        <f>COUNTIFS($NG66:$NL$206,FW$1)</f>
        <v>18</v>
      </c>
      <c r="DI66" s="4">
        <f>COUNTIFS($NG66:$NL$206,FX$1)</f>
        <v>13</v>
      </c>
      <c r="DJ66" s="4">
        <f>COUNTIFS($NG66:$NL$206,FY$1)</f>
        <v>15</v>
      </c>
      <c r="DK66" s="4">
        <f>COUNTIFS($NG66:$NL$206,FZ$1)</f>
        <v>6</v>
      </c>
      <c r="DL66" s="4">
        <f>COUNTIFS($NG66:$NL$206,GA$1)</f>
        <v>11</v>
      </c>
      <c r="DM66" s="4">
        <f>COUNTIFS($NG66:$NL$206,GB$1)</f>
        <v>10</v>
      </c>
      <c r="DN66" s="4">
        <f>COUNTIFS($NG66:$NL$206,GC$1)</f>
        <v>18</v>
      </c>
      <c r="DO66" s="4">
        <f>COUNTIFS($NG66:$NL$206,GD$1)</f>
        <v>8</v>
      </c>
      <c r="DP66" s="4">
        <f>COUNTIFS($NG66:$NL$206,GE$1)</f>
        <v>16</v>
      </c>
      <c r="DQ66" s="4">
        <f>COUNTIFS($NG66:$NL$206,GF$1)</f>
        <v>12</v>
      </c>
      <c r="DR66" s="4">
        <f>COUNTIFS($NG66:$NL$206,GG$1)</f>
        <v>9</v>
      </c>
      <c r="DS66" s="4">
        <f>COUNTIFS($NG66:$NL$206,GH$1)</f>
        <v>19</v>
      </c>
      <c r="DT66" s="4">
        <f>COUNTIFS($NG66:$NL$206,GI$1)</f>
        <v>11</v>
      </c>
      <c r="DU66" s="4">
        <f>COUNTIFS($NG66:$NL$206,GJ$1)</f>
        <v>17</v>
      </c>
      <c r="DV66" s="4">
        <f>COUNTIFS($NG66:$NL$206,GK$1)</f>
        <v>16</v>
      </c>
      <c r="DW66" s="4">
        <f>COUNTIFS($NG66:$NL$206,GL$1)</f>
        <v>21</v>
      </c>
      <c r="DZ66" s="4">
        <f t="shared" si="550"/>
        <v>39</v>
      </c>
      <c r="EA66" s="4">
        <f t="shared" si="551"/>
        <v>25</v>
      </c>
      <c r="EB66" s="4">
        <f t="shared" si="552"/>
        <v>10</v>
      </c>
      <c r="EC66" s="4">
        <f t="shared" si="553"/>
        <v>1</v>
      </c>
      <c r="ED66" s="4">
        <f t="shared" si="554"/>
        <v>3</v>
      </c>
      <c r="EF66" s="4">
        <f t="shared" ref="EF66:GL66" si="902">COUNTIFS($NG66:$NL75,EF$1)</f>
        <v>2</v>
      </c>
      <c r="EG66" s="4">
        <f t="shared" si="902"/>
        <v>2</v>
      </c>
      <c r="EH66" s="4">
        <f t="shared" si="902"/>
        <v>0</v>
      </c>
      <c r="EI66" s="4">
        <f t="shared" si="902"/>
        <v>0</v>
      </c>
      <c r="EJ66" s="4">
        <f t="shared" si="902"/>
        <v>0</v>
      </c>
      <c r="EK66" s="4">
        <f t="shared" si="902"/>
        <v>0</v>
      </c>
      <c r="EL66" s="4">
        <f t="shared" si="902"/>
        <v>1</v>
      </c>
      <c r="EM66" s="4">
        <f t="shared" si="902"/>
        <v>0</v>
      </c>
      <c r="EN66" s="4">
        <f t="shared" si="902"/>
        <v>0</v>
      </c>
      <c r="EO66" s="4">
        <f t="shared" si="902"/>
        <v>1</v>
      </c>
      <c r="EP66" s="4">
        <f t="shared" si="902"/>
        <v>2</v>
      </c>
      <c r="EQ66" s="4">
        <f t="shared" si="902"/>
        <v>2</v>
      </c>
      <c r="ER66" s="4">
        <f t="shared" si="902"/>
        <v>1</v>
      </c>
      <c r="ES66" s="4">
        <f t="shared" si="902"/>
        <v>1</v>
      </c>
      <c r="ET66" s="4">
        <f t="shared" si="902"/>
        <v>1</v>
      </c>
      <c r="EU66" s="4">
        <f t="shared" si="902"/>
        <v>0</v>
      </c>
      <c r="EV66" s="4">
        <f t="shared" si="902"/>
        <v>1</v>
      </c>
      <c r="EW66" s="4">
        <f t="shared" si="902"/>
        <v>0</v>
      </c>
      <c r="EX66" s="4">
        <f t="shared" si="902"/>
        <v>0</v>
      </c>
      <c r="EY66" s="4">
        <f t="shared" si="902"/>
        <v>2</v>
      </c>
      <c r="EZ66" s="4">
        <f t="shared" si="902"/>
        <v>2</v>
      </c>
      <c r="FA66" s="4">
        <f t="shared" si="902"/>
        <v>1</v>
      </c>
      <c r="FB66" s="4">
        <f t="shared" si="902"/>
        <v>2</v>
      </c>
      <c r="FC66" s="4">
        <f t="shared" si="902"/>
        <v>0</v>
      </c>
      <c r="FD66" s="4">
        <f t="shared" si="902"/>
        <v>0</v>
      </c>
      <c r="FE66" s="4">
        <f t="shared" si="902"/>
        <v>2</v>
      </c>
      <c r="FF66" s="4">
        <f t="shared" si="902"/>
        <v>4</v>
      </c>
      <c r="FG66" s="4">
        <f t="shared" si="902"/>
        <v>0</v>
      </c>
      <c r="FH66" s="4">
        <f t="shared" si="902"/>
        <v>2</v>
      </c>
      <c r="FI66" s="4">
        <f t="shared" si="902"/>
        <v>4</v>
      </c>
      <c r="FJ66" s="4">
        <f t="shared" si="902"/>
        <v>1</v>
      </c>
      <c r="FK66" s="4">
        <f t="shared" si="902"/>
        <v>1</v>
      </c>
      <c r="FL66" s="4">
        <f t="shared" si="902"/>
        <v>0</v>
      </c>
      <c r="FM66" s="4">
        <f t="shared" si="902"/>
        <v>1</v>
      </c>
      <c r="FN66" s="4">
        <f t="shared" si="902"/>
        <v>2</v>
      </c>
      <c r="FO66" s="4">
        <f t="shared" si="902"/>
        <v>0</v>
      </c>
      <c r="FP66" s="4">
        <f t="shared" si="902"/>
        <v>1</v>
      </c>
      <c r="FQ66" s="4">
        <f t="shared" si="902"/>
        <v>1</v>
      </c>
      <c r="FR66" s="4">
        <f t="shared" si="902"/>
        <v>1</v>
      </c>
      <c r="FS66" s="4">
        <f t="shared" si="902"/>
        <v>1</v>
      </c>
      <c r="FT66" s="4">
        <f t="shared" si="902"/>
        <v>1</v>
      </c>
      <c r="FU66" s="4">
        <f t="shared" si="902"/>
        <v>1</v>
      </c>
      <c r="FV66" s="4">
        <f t="shared" si="902"/>
        <v>3</v>
      </c>
      <c r="FW66" s="4">
        <f t="shared" si="902"/>
        <v>0</v>
      </c>
      <c r="FX66" s="4">
        <f t="shared" si="902"/>
        <v>1</v>
      </c>
      <c r="FY66" s="4">
        <f t="shared" si="902"/>
        <v>1</v>
      </c>
      <c r="FZ66" s="4">
        <f t="shared" si="902"/>
        <v>0</v>
      </c>
      <c r="GA66" s="4">
        <f t="shared" si="902"/>
        <v>1</v>
      </c>
      <c r="GB66" s="4">
        <f t="shared" si="902"/>
        <v>1</v>
      </c>
      <c r="GC66" s="4">
        <f t="shared" si="902"/>
        <v>4</v>
      </c>
      <c r="GD66" s="4">
        <f t="shared" si="902"/>
        <v>1</v>
      </c>
      <c r="GE66" s="4">
        <f t="shared" si="902"/>
        <v>1</v>
      </c>
      <c r="GF66" s="4">
        <f t="shared" si="902"/>
        <v>0</v>
      </c>
      <c r="GG66" s="4">
        <f t="shared" si="902"/>
        <v>0</v>
      </c>
      <c r="GH66" s="4">
        <f t="shared" si="902"/>
        <v>0</v>
      </c>
      <c r="GI66" s="4">
        <f t="shared" si="902"/>
        <v>1</v>
      </c>
      <c r="GJ66" s="4">
        <f t="shared" si="902"/>
        <v>0</v>
      </c>
      <c r="GK66" s="4">
        <f t="shared" si="902"/>
        <v>1</v>
      </c>
      <c r="GL66" s="4">
        <f t="shared" si="902"/>
        <v>1</v>
      </c>
      <c r="GM66">
        <f t="shared" si="556"/>
        <v>60</v>
      </c>
      <c r="GO66">
        <f t="shared" si="326"/>
        <v>2</v>
      </c>
      <c r="GP66">
        <f t="shared" si="508"/>
        <v>1</v>
      </c>
      <c r="GQ66">
        <f t="shared" si="712"/>
        <v>0</v>
      </c>
      <c r="GR66">
        <f t="shared" si="510"/>
        <v>1</v>
      </c>
      <c r="GS66">
        <f t="shared" si="511"/>
        <v>0</v>
      </c>
      <c r="GT66">
        <f t="shared" si="512"/>
        <v>0</v>
      </c>
      <c r="GU66">
        <f t="shared" si="513"/>
        <v>0</v>
      </c>
      <c r="GV66" s="1">
        <f t="shared" si="329"/>
        <v>5</v>
      </c>
      <c r="GW66">
        <f t="shared" si="330"/>
        <v>0</v>
      </c>
      <c r="GX66">
        <f t="shared" ref="GX66:GX129" si="903">IF(AND(RP66&lt;&gt;"x",RP67="x"),1,0)</f>
        <v>0</v>
      </c>
      <c r="GY66">
        <f t="shared" ref="GY66:GY129" si="904">IF(AND(RQ66&lt;&gt;"x",RQ67="x"),1,0)</f>
        <v>0</v>
      </c>
      <c r="GZ66">
        <f t="shared" ref="GZ66:GZ129" si="905">IF(AND(RR66&lt;&gt;"x",RR67="x"),1,0)</f>
        <v>0</v>
      </c>
      <c r="HA66">
        <f t="shared" ref="HA66:HA129" si="906">IF(AND(RS66&lt;&gt;"x",RS67="x"),1,0)</f>
        <v>0</v>
      </c>
      <c r="HB66">
        <f t="shared" ref="HB66:HB129" si="907">IF(AND(RT66&lt;&gt;"x",RT67="x"),1,0)</f>
        <v>1</v>
      </c>
      <c r="HC66">
        <f t="shared" ref="HC66:HC129" si="908">IF(AND(RU66&lt;&gt;"x",RU67="x"),1,0)</f>
        <v>0</v>
      </c>
      <c r="HD66">
        <f t="shared" ref="HD66:HD129" si="909">IF(AND(RV66&lt;&gt;"x",RV67="x"),1,0)</f>
        <v>0</v>
      </c>
      <c r="HE66">
        <f t="shared" ref="HE66:HE129" si="910">IF(AND(RW66&lt;&gt;"x",RW67="x"),1,0)</f>
        <v>0</v>
      </c>
      <c r="HF66">
        <f t="shared" ref="HF66:HF129" si="911">IF(AND(RX66&lt;&gt;"x",RX67="x"),1,0)</f>
        <v>0</v>
      </c>
      <c r="HG66">
        <f t="shared" ref="HG66:HG129" si="912">IF(AND(RY66&lt;&gt;"x",RY67="x"),1,0)</f>
        <v>0</v>
      </c>
      <c r="HH66">
        <f t="shared" ref="HH66:HH129" si="913">IF(AND(RZ66&lt;&gt;"x",RZ67="x"),1,0)</f>
        <v>0</v>
      </c>
      <c r="HI66">
        <f t="shared" ref="HI66:HI129" si="914">IF(AND(SA66&lt;&gt;"x",SA67="x"),1,0)</f>
        <v>0</v>
      </c>
      <c r="HJ66">
        <f t="shared" ref="HJ66:HJ129" si="915">IF(AND(SB66&lt;&gt;"x",SB67="x"),1,0)</f>
        <v>0</v>
      </c>
      <c r="HK66">
        <f t="shared" ref="HK66:HK129" si="916">IF(AND(SC66&lt;&gt;"x",SC67="x"),1,0)</f>
        <v>0</v>
      </c>
      <c r="HL66">
        <f t="shared" ref="HL66:HL129" si="917">IF(AND(SD66&lt;&gt;"x",SD67="x"),1,0)</f>
        <v>0</v>
      </c>
      <c r="HM66">
        <f t="shared" ref="HM66:HM129" si="918">IF(AND(SE66&lt;&gt;"x",SE67="x"),1,0)</f>
        <v>0</v>
      </c>
      <c r="HN66">
        <f t="shared" ref="HN66:HN129" si="919">IF(AND(SF66&lt;&gt;"x",SF67="x"),1,0)</f>
        <v>0</v>
      </c>
      <c r="HO66">
        <f t="shared" ref="HO66:HO129" si="920">IF(AND(SG66&lt;&gt;"x",SG67="x"),1,0)</f>
        <v>0</v>
      </c>
      <c r="HP66">
        <f t="shared" ref="HP66:HP129" si="921">IF(AND(SH66&lt;&gt;"x",SH67="x"),1,0)</f>
        <v>0</v>
      </c>
      <c r="HQ66">
        <f t="shared" ref="HQ66:HQ129" si="922">IF(AND(SI66&lt;&gt;"x",SI67="x"),1,0)</f>
        <v>0</v>
      </c>
      <c r="HR66">
        <f t="shared" ref="HR66:HR129" si="923">IF(AND(SJ66&lt;&gt;"x",SJ67="x"),1,0)</f>
        <v>0</v>
      </c>
      <c r="HS66">
        <f t="shared" ref="HS66:HS129" si="924">IF(AND(SK66&lt;&gt;"x",SK67="x"),1,0)</f>
        <v>0</v>
      </c>
      <c r="HT66">
        <f t="shared" ref="HT66:HT129" si="925">IF(AND(SL66&lt;&gt;"x",SL67="x"),1,0)</f>
        <v>0</v>
      </c>
      <c r="HU66">
        <f t="shared" ref="HU66:HU129" si="926">IF(AND(SM66&lt;&gt;"x",SM67="x"),1,0)</f>
        <v>1</v>
      </c>
      <c r="HV66">
        <f t="shared" ref="HV66:HV129" si="927">IF(AND(SN66&lt;&gt;"x",SN67="x"),1,0)</f>
        <v>0</v>
      </c>
      <c r="HW66">
        <f t="shared" ref="HW66:HW129" si="928">IF(AND(SO66&lt;&gt;"x",SO67="x"),1,0)</f>
        <v>0</v>
      </c>
      <c r="HX66">
        <f t="shared" ref="HX66:HX129" si="929">IF(AND(SP66&lt;&gt;"x",SP67="x"),1,0)</f>
        <v>0</v>
      </c>
      <c r="HY66">
        <f t="shared" ref="HY66:HY129" si="930">IF(AND(SQ66&lt;&gt;"x",SQ67="x"),1,0)</f>
        <v>0</v>
      </c>
      <c r="HZ66">
        <f t="shared" ref="HZ66:HZ129" si="931">IF(AND(SR66&lt;&gt;"x",SR67="x"),1,0)</f>
        <v>0</v>
      </c>
      <c r="IA66">
        <f t="shared" ref="IA66:IA129" si="932">IF(AND(SS66&lt;&gt;"x",SS67="x"),1,0)</f>
        <v>0</v>
      </c>
      <c r="IB66">
        <f t="shared" ref="IB66:IB129" si="933">IF(AND(ST66&lt;&gt;"x",ST67="x"),1,0)</f>
        <v>0</v>
      </c>
      <c r="IC66">
        <f t="shared" ref="IC66:IC129" si="934">IF(AND(SU66&lt;&gt;"x",SU67="x"),1,0)</f>
        <v>0</v>
      </c>
      <c r="ID66">
        <f t="shared" ref="ID66:ID129" si="935">IF(AND(SV66&lt;&gt;"x",SV67="x"),1,0)</f>
        <v>0</v>
      </c>
      <c r="IE66">
        <f t="shared" ref="IE66:IE129" si="936">IF(AND(SW66&lt;&gt;"x",SW67="x"),1,0)</f>
        <v>0</v>
      </c>
      <c r="IF66">
        <f t="shared" ref="IF66:IF129" si="937">IF(AND(SX66&lt;&gt;"x",SX67="x"),1,0)</f>
        <v>0</v>
      </c>
      <c r="IG66">
        <f t="shared" ref="IG66:IG129" si="938">IF(AND(SY66&lt;&gt;"x",SY67="x"),1,0)</f>
        <v>0</v>
      </c>
      <c r="IH66">
        <f t="shared" ref="IH66:IH129" si="939">IF(AND(SZ66&lt;&gt;"x",SZ67="x"),1,0)</f>
        <v>0</v>
      </c>
      <c r="II66">
        <f t="shared" ref="II66:II129" si="940">IF(AND(TA66&lt;&gt;"x",TA67="x"),1,0)</f>
        <v>0</v>
      </c>
      <c r="IJ66">
        <f t="shared" ref="IJ66:IJ129" si="941">IF(AND(TB66&lt;&gt;"x",TB67="x"),1,0)</f>
        <v>0</v>
      </c>
      <c r="IK66">
        <f t="shared" ref="IK66:IK129" si="942">IF(AND(TC66&lt;&gt;"x",TC67="x"),1,0)</f>
        <v>0</v>
      </c>
      <c r="IL66">
        <f t="shared" ref="IL66:IL129" si="943">IF(AND(TD66&lt;&gt;"x",TD67="x"),1,0)</f>
        <v>0</v>
      </c>
      <c r="IM66">
        <f t="shared" ref="IM66:IM129" si="944">IF(AND(TE66&lt;&gt;"x",TE67="x"),1,0)</f>
        <v>0</v>
      </c>
      <c r="IN66">
        <f t="shared" ref="IN66:IN129" si="945">IF(AND(TF66&lt;&gt;"x",TF67="x"),1,0)</f>
        <v>0</v>
      </c>
      <c r="IO66">
        <f t="shared" ref="IO66:IO129" si="946">IF(AND(TG66&lt;&gt;"x",TG67="x"),1,0)</f>
        <v>0</v>
      </c>
      <c r="IP66">
        <f t="shared" ref="IP66:IP129" si="947">IF(AND(TH66&lt;&gt;"x",TH67="x"),1,0)</f>
        <v>0</v>
      </c>
      <c r="IQ66">
        <f t="shared" ref="IQ66:IQ129" si="948">IF(AND(TI66&lt;&gt;"x",TI67="x"),1,0)</f>
        <v>0</v>
      </c>
      <c r="IR66">
        <f t="shared" ref="IR66:IR129" si="949">IF(AND(TJ66&lt;&gt;"x",TJ67="x"),1,0)</f>
        <v>0</v>
      </c>
      <c r="IS66">
        <f t="shared" ref="IS66:IS129" si="950">IF(AND(TK66&lt;&gt;"x",TK67="x"),1,0)</f>
        <v>0</v>
      </c>
      <c r="IT66">
        <f t="shared" ref="IT66:IT129" si="951">IF(AND(TL66&lt;&gt;"x",TL67="x"),1,0)</f>
        <v>0</v>
      </c>
      <c r="IU66">
        <f t="shared" ref="IU66:IU129" si="952">IF(AND(TM66&lt;&gt;"x",TM67="x"),1,0)</f>
        <v>0</v>
      </c>
      <c r="IV66">
        <f t="shared" ref="IV66:IV129" si="953">IF(AND(TN66&lt;&gt;"x",TN67="x"),1,0)</f>
        <v>0</v>
      </c>
      <c r="IW66">
        <f t="shared" ref="IW66:IW129" si="954">IF(AND(TO66&lt;&gt;"x",TO67="x"),1,0)</f>
        <v>0</v>
      </c>
      <c r="IX66">
        <f t="shared" ref="IX66:IX129" si="955">IF(AND(TP66&lt;&gt;"x",TP67="x"),1,0)</f>
        <v>0</v>
      </c>
      <c r="IY66">
        <f t="shared" ref="IY66:IY129" si="956">IF(AND(TQ66&lt;&gt;"x",TQ67="x"),1,0)</f>
        <v>0</v>
      </c>
      <c r="IZ66">
        <f t="shared" ref="IZ66:IZ129" si="957">IF(AND(TR66&lt;&gt;"x",TR67="x"),1,0)</f>
        <v>0</v>
      </c>
      <c r="JA66">
        <f t="shared" ref="JA66:JA129" si="958">IF(AND(TS66&lt;&gt;"x",TS67="x"),1,0)</f>
        <v>0</v>
      </c>
      <c r="JB66">
        <f t="shared" si="331"/>
        <v>0</v>
      </c>
      <c r="JC66">
        <f t="shared" si="332"/>
        <v>0</v>
      </c>
      <c r="JF66">
        <f t="shared" si="333"/>
        <v>0</v>
      </c>
      <c r="JG66">
        <f t="shared" si="334"/>
        <v>0</v>
      </c>
      <c r="JH66">
        <f t="shared" si="335"/>
        <v>0</v>
      </c>
      <c r="JI66">
        <f t="shared" si="336"/>
        <v>0</v>
      </c>
      <c r="JJ66">
        <f t="shared" si="337"/>
        <v>0</v>
      </c>
      <c r="JK66">
        <f t="shared" si="338"/>
        <v>0</v>
      </c>
      <c r="JL66">
        <f t="shared" si="339"/>
        <v>0</v>
      </c>
      <c r="JM66">
        <f t="shared" si="340"/>
        <v>0</v>
      </c>
      <c r="JN66">
        <f t="shared" si="341"/>
        <v>0</v>
      </c>
      <c r="JO66">
        <f t="shared" si="342"/>
        <v>0</v>
      </c>
      <c r="JP66">
        <f t="shared" si="343"/>
        <v>0</v>
      </c>
      <c r="JQ66">
        <f t="shared" si="344"/>
        <v>0</v>
      </c>
      <c r="JR66">
        <f t="shared" si="345"/>
        <v>0</v>
      </c>
      <c r="JS66">
        <f t="shared" si="346"/>
        <v>0</v>
      </c>
      <c r="JT66">
        <f t="shared" si="347"/>
        <v>0</v>
      </c>
      <c r="JU66">
        <f t="shared" si="348"/>
        <v>0</v>
      </c>
      <c r="JV66">
        <f t="shared" si="349"/>
        <v>0</v>
      </c>
      <c r="JW66">
        <f t="shared" si="350"/>
        <v>0</v>
      </c>
      <c r="JX66">
        <f t="shared" si="351"/>
        <v>0</v>
      </c>
      <c r="JY66">
        <f t="shared" si="352"/>
        <v>0</v>
      </c>
      <c r="JZ66">
        <f t="shared" si="353"/>
        <v>0</v>
      </c>
      <c r="KA66">
        <f t="shared" si="354"/>
        <v>0</v>
      </c>
      <c r="KB66">
        <f t="shared" si="355"/>
        <v>0</v>
      </c>
      <c r="KC66">
        <f t="shared" si="356"/>
        <v>0</v>
      </c>
      <c r="KD66">
        <f t="shared" si="357"/>
        <v>0</v>
      </c>
      <c r="KE66">
        <f t="shared" si="358"/>
        <v>0</v>
      </c>
      <c r="KF66">
        <f t="shared" si="359"/>
        <v>0</v>
      </c>
      <c r="KG66">
        <f t="shared" si="360"/>
        <v>0</v>
      </c>
      <c r="KH66">
        <f t="shared" si="361"/>
        <v>0</v>
      </c>
      <c r="KI66">
        <f t="shared" si="362"/>
        <v>0</v>
      </c>
      <c r="KJ66">
        <f t="shared" si="363"/>
        <v>0</v>
      </c>
      <c r="KK66">
        <f t="shared" si="364"/>
        <v>1</v>
      </c>
      <c r="KL66">
        <f t="shared" si="365"/>
        <v>0</v>
      </c>
      <c r="KM66">
        <f t="shared" si="366"/>
        <v>0</v>
      </c>
      <c r="KN66">
        <f t="shared" si="367"/>
        <v>0</v>
      </c>
      <c r="KO66">
        <f t="shared" si="368"/>
        <v>0</v>
      </c>
      <c r="KP66">
        <f t="shared" si="369"/>
        <v>0</v>
      </c>
      <c r="KQ66">
        <f t="shared" si="370"/>
        <v>0</v>
      </c>
      <c r="KR66">
        <f t="shared" si="371"/>
        <v>0</v>
      </c>
      <c r="KS66">
        <f t="shared" si="372"/>
        <v>0</v>
      </c>
      <c r="KT66">
        <f t="shared" si="373"/>
        <v>0</v>
      </c>
      <c r="KU66">
        <f t="shared" si="374"/>
        <v>0</v>
      </c>
      <c r="KV66">
        <f t="shared" si="375"/>
        <v>0</v>
      </c>
      <c r="KW66">
        <f t="shared" si="376"/>
        <v>0</v>
      </c>
      <c r="KX66">
        <f t="shared" si="377"/>
        <v>0</v>
      </c>
      <c r="KY66">
        <f t="shared" si="378"/>
        <v>0</v>
      </c>
      <c r="KZ66">
        <f t="shared" si="379"/>
        <v>0</v>
      </c>
      <c r="LA66">
        <f t="shared" si="380"/>
        <v>0</v>
      </c>
      <c r="LB66">
        <f t="shared" si="381"/>
        <v>0</v>
      </c>
      <c r="LC66">
        <f t="shared" si="382"/>
        <v>0</v>
      </c>
      <c r="LD66">
        <f t="shared" si="383"/>
        <v>0</v>
      </c>
      <c r="LE66">
        <f t="shared" si="384"/>
        <v>0</v>
      </c>
      <c r="LF66">
        <f t="shared" si="385"/>
        <v>0</v>
      </c>
      <c r="LG66">
        <f t="shared" si="386"/>
        <v>0</v>
      </c>
      <c r="LH66">
        <f t="shared" si="387"/>
        <v>0</v>
      </c>
      <c r="LI66">
        <f t="shared" si="388"/>
        <v>0</v>
      </c>
      <c r="LJ66">
        <f t="shared" si="389"/>
        <v>0</v>
      </c>
      <c r="LK66">
        <f t="shared" si="390"/>
        <v>0</v>
      </c>
      <c r="LL66">
        <f t="shared" si="391"/>
        <v>0</v>
      </c>
      <c r="LN66">
        <f t="shared" si="392"/>
        <v>1</v>
      </c>
      <c r="LQ66">
        <f t="shared" ref="LQ66:LR66" si="959">COUNTIFS($NG67:$NL76,NG76)</f>
        <v>3</v>
      </c>
      <c r="LR66">
        <f t="shared" si="959"/>
        <v>1</v>
      </c>
      <c r="LS66">
        <f t="shared" si="466"/>
        <v>1</v>
      </c>
      <c r="LT66">
        <f t="shared" si="467"/>
        <v>3</v>
      </c>
      <c r="LU66">
        <f t="shared" si="692"/>
        <v>2</v>
      </c>
      <c r="LV66">
        <f t="shared" si="394"/>
        <v>2</v>
      </c>
      <c r="LX66" s="5">
        <f t="shared" ref="LX66:MC66" si="960">COUNTIFS($NG66:$NL75,NG76)</f>
        <v>2</v>
      </c>
      <c r="LY66" s="5">
        <f t="shared" si="960"/>
        <v>0</v>
      </c>
      <c r="LZ66" s="5">
        <f t="shared" si="960"/>
        <v>0</v>
      </c>
      <c r="MA66" s="5">
        <f t="shared" si="960"/>
        <v>2</v>
      </c>
      <c r="MB66" s="5">
        <f t="shared" si="960"/>
        <v>1</v>
      </c>
      <c r="MC66" s="5">
        <f t="shared" si="960"/>
        <v>1</v>
      </c>
      <c r="MD66" s="5"/>
      <c r="ME66" s="5">
        <f t="shared" si="395"/>
        <v>0</v>
      </c>
      <c r="MF66" s="5">
        <f t="shared" si="396"/>
        <v>0</v>
      </c>
      <c r="MG66" s="5">
        <f t="shared" si="469"/>
        <v>0</v>
      </c>
      <c r="MH66" s="5">
        <f t="shared" si="470"/>
        <v>0</v>
      </c>
      <c r="MI66" s="5">
        <f t="shared" si="397"/>
        <v>0</v>
      </c>
      <c r="MJ66" s="5">
        <f t="shared" si="398"/>
        <v>0</v>
      </c>
      <c r="MK66" s="5"/>
      <c r="ML66" s="20">
        <f t="shared" si="471"/>
        <v>0</v>
      </c>
      <c r="MN66" s="4">
        <f t="shared" si="499"/>
        <v>0</v>
      </c>
      <c r="MO66" s="4">
        <f t="shared" si="500"/>
        <v>0</v>
      </c>
      <c r="MP66" s="4">
        <f t="shared" si="501"/>
        <v>0</v>
      </c>
      <c r="MQ66" s="4">
        <f t="shared" si="502"/>
        <v>0</v>
      </c>
      <c r="MR66" s="4">
        <f t="shared" si="503"/>
        <v>0</v>
      </c>
      <c r="MS66" s="4">
        <f t="shared" si="504"/>
        <v>0</v>
      </c>
      <c r="MU66">
        <f t="shared" si="683"/>
        <v>0</v>
      </c>
      <c r="MV66">
        <f t="shared" si="684"/>
        <v>1</v>
      </c>
      <c r="MW66">
        <f t="shared" ref="MW66" si="961">IF(COUNTIFS($NG67:$NL75,NI76)&gt;0,0,1)</f>
        <v>1</v>
      </c>
      <c r="MX66">
        <f t="shared" si="685"/>
        <v>0</v>
      </c>
      <c r="MY66">
        <f t="shared" si="686"/>
        <v>0</v>
      </c>
      <c r="MZ66">
        <f t="shared" si="687"/>
        <v>0</v>
      </c>
      <c r="NA66">
        <f>SUM(GW66:JC66)</f>
        <v>2</v>
      </c>
      <c r="NB66">
        <f t="shared" si="403"/>
        <v>2</v>
      </c>
      <c r="NC66">
        <f t="shared" si="404"/>
        <v>0</v>
      </c>
      <c r="ND66">
        <f t="shared" si="405"/>
        <v>66</v>
      </c>
      <c r="NG66">
        <v>12</v>
      </c>
      <c r="NH66">
        <v>27</v>
      </c>
      <c r="NI66">
        <v>30</v>
      </c>
      <c r="NJ66">
        <v>32</v>
      </c>
      <c r="NK66">
        <v>43</v>
      </c>
      <c r="NL66">
        <v>50</v>
      </c>
      <c r="NN66" s="1">
        <f t="shared" si="406"/>
        <v>1</v>
      </c>
      <c r="NO66" s="1">
        <f t="shared" si="407"/>
        <v>1</v>
      </c>
      <c r="NP66" s="30">
        <f t="shared" si="408"/>
        <v>2</v>
      </c>
      <c r="NR66" s="1">
        <f t="shared" si="409"/>
        <v>15</v>
      </c>
      <c r="NS66" s="1">
        <f t="shared" si="410"/>
        <v>3</v>
      </c>
      <c r="NT66" s="1">
        <f t="shared" si="411"/>
        <v>2</v>
      </c>
      <c r="NU66" s="1">
        <f t="shared" si="412"/>
        <v>11</v>
      </c>
      <c r="NV66" s="1">
        <f t="shared" si="413"/>
        <v>7</v>
      </c>
      <c r="NW66" s="1"/>
      <c r="NX66" s="1">
        <f t="shared" si="414"/>
        <v>5</v>
      </c>
      <c r="NY66" s="1"/>
      <c r="NZ66" s="1">
        <f t="shared" si="415"/>
        <v>2</v>
      </c>
      <c r="OA66" s="1">
        <f t="shared" ref="OA66:OA129" si="962">IF(NH66&lt;=9,1,IF(AND(NH66&gt;9,NH66&lt;=19),2,IF(AND(NH66&gt;19,NH66&lt;=29),3,IF(AND(NH66&gt;29,NH66&lt;=39),4,IF(AND(NH66&gt;39,NH66&lt;=49),5,IF(AND(NH66&gt;49,NH66&lt;=59),6))))))</f>
        <v>3</v>
      </c>
      <c r="OB66" s="1">
        <f t="shared" ref="OB66:OB129" si="963">IF(NI66&lt;=9,1,IF(AND(NI66&gt;9,NI66&lt;=19),2,IF(AND(NI66&gt;19,NI66&lt;=29),3,IF(AND(NI66&gt;29,NI66&lt;=39),4,IF(AND(NI66&gt;39,NI66&lt;=49),5,IF(AND(NI66&gt;49,NI66&lt;=59),6))))))</f>
        <v>4</v>
      </c>
      <c r="OC66" s="1">
        <f t="shared" ref="OC66:OC129" si="964">IF(NJ66&lt;=9,1,IF(AND(NJ66&gt;9,NJ66&lt;=19),2,IF(AND(NJ66&gt;19,NJ66&lt;=29),3,IF(AND(NJ66&gt;29,NJ66&lt;=39),4,IF(AND(NJ66&gt;39,NJ66&lt;=49),5,IF(AND(NJ66&gt;49,NJ66&lt;=59),6))))))</f>
        <v>4</v>
      </c>
      <c r="OD66" s="1">
        <f t="shared" ref="OD66:OD129" si="965">IF(NK66&lt;=9,1,IF(AND(NK66&gt;9,NK66&lt;=19),2,IF(AND(NK66&gt;19,NK66&lt;=29),3,IF(AND(NK66&gt;29,NK66&lt;=39),4,IF(AND(NK66&gt;39,NK66&lt;=49),5,IF(AND(NK66&gt;49,NK66&lt;=59),6))))))</f>
        <v>5</v>
      </c>
      <c r="OE66" s="1">
        <f t="shared" ref="OE66:OE129" si="966">IF(NL66&lt;=9,1,IF(AND(NL66&gt;9,NL66&lt;=19),2,IF(AND(NL66&gt;19,NL66&lt;=29),3,IF(AND(NL66&gt;29,NL66&lt;=39),4,IF(AND(NL66&gt;39,NL66&lt;=49),5,IF(AND(NL66&gt;49,NL66&lt;=59),6))))))</f>
        <v>6</v>
      </c>
      <c r="OF66" s="1"/>
      <c r="OG66" s="1">
        <f t="shared" si="631"/>
        <v>5</v>
      </c>
      <c r="OH66" s="1"/>
      <c r="OI66" s="1">
        <f t="shared" si="474"/>
        <v>1</v>
      </c>
      <c r="OJ66" s="1">
        <f t="shared" si="417"/>
        <v>2</v>
      </c>
      <c r="OK66" s="1">
        <f t="shared" si="418"/>
        <v>1</v>
      </c>
      <c r="OL66" s="1">
        <f t="shared" si="419"/>
        <v>0</v>
      </c>
      <c r="OM66" s="1">
        <f t="shared" si="420"/>
        <v>6</v>
      </c>
      <c r="ON66" s="1">
        <f t="shared" si="421"/>
        <v>3</v>
      </c>
      <c r="OO66" s="1"/>
      <c r="OP66" s="1">
        <f t="shared" si="621"/>
        <v>1</v>
      </c>
      <c r="OQ66" s="1">
        <f t="shared" si="622"/>
        <v>5</v>
      </c>
      <c r="OR66" s="1">
        <f t="shared" si="623"/>
        <v>4</v>
      </c>
      <c r="OS66" s="32">
        <f t="shared" si="624"/>
        <v>5</v>
      </c>
      <c r="OT66" s="1">
        <f t="shared" si="625"/>
        <v>-1</v>
      </c>
      <c r="OU66" s="1">
        <f t="shared" si="426"/>
        <v>0</v>
      </c>
      <c r="OV66" s="19">
        <f t="shared" si="673"/>
        <v>5</v>
      </c>
      <c r="OW66" s="1"/>
      <c r="OX66" s="19">
        <f t="shared" si="636"/>
        <v>5</v>
      </c>
      <c r="OY66" s="1">
        <f t="shared" si="637"/>
        <v>4</v>
      </c>
      <c r="OZ66" s="1"/>
      <c r="PA66" s="1">
        <f t="shared" ref="PA66:PA97" si="967">6-COUNTIFS(OI66:ON66,"=0")</f>
        <v>5</v>
      </c>
      <c r="PB66" s="1"/>
      <c r="PC66" s="1"/>
      <c r="PD66" s="19">
        <f t="shared" ref="PD66:PD129" si="968">IF(6-PA66&gt;1,OV66-1,PA66)</f>
        <v>5</v>
      </c>
      <c r="PE66" s="1"/>
      <c r="PF66" s="24">
        <f t="shared" si="676"/>
        <v>0</v>
      </c>
      <c r="PI66" s="1">
        <f t="shared" si="476"/>
        <v>1</v>
      </c>
      <c r="PJ66" s="19">
        <f t="shared" ref="PJ66:PJ129" si="969">COUNTIFS(NG67:NL76,NG66)</f>
        <v>1</v>
      </c>
      <c r="PK66" s="1">
        <f t="shared" si="429"/>
        <v>2</v>
      </c>
      <c r="PL66" s="19">
        <f t="shared" ref="PL66:PL129" si="970">COUNTIFS(NG67:NL76,NH66)</f>
        <v>3</v>
      </c>
      <c r="PM66" s="1">
        <f t="shared" si="477"/>
        <v>1</v>
      </c>
      <c r="PN66" s="19">
        <f t="shared" ref="PN66:PN129" si="971">COUNTIFS(NG67:NL76,NI66)</f>
        <v>3</v>
      </c>
      <c r="PO66" s="1">
        <f t="shared" si="430"/>
        <v>0</v>
      </c>
      <c r="PP66" s="19">
        <f t="shared" ref="PP66:PP129" si="972">COUNTIFS(NG67:NL76,NJ66)</f>
        <v>0</v>
      </c>
      <c r="PQ66" s="1">
        <f t="shared" si="431"/>
        <v>6</v>
      </c>
      <c r="PR66" s="19">
        <f t="shared" ref="PR66:PR129" si="973">COUNTIFS(NG67:NL76,NK66)</f>
        <v>2</v>
      </c>
      <c r="PS66" s="1">
        <f t="shared" si="432"/>
        <v>3</v>
      </c>
      <c r="PT66" s="19">
        <f t="shared" ref="PT66:PT129" si="974">COUNTIFS(NG67:NL76,NL66)</f>
        <v>3</v>
      </c>
      <c r="PV66" s="1">
        <f t="shared" ref="PV66:PV129" si="975">IF(ISNA(MATCH($NG66,NG67:NG76,0)),100,MATCH($NG66,NG67:NG76,0))</f>
        <v>100</v>
      </c>
      <c r="PW66" s="1">
        <f t="shared" ref="PW66:PW129" si="976">IF(ISNA(MATCH($NG66,NH67:NH76,0)),100,MATCH($NG66,NH67:NH76,0))</f>
        <v>1</v>
      </c>
      <c r="PX66" s="1">
        <f t="shared" ref="PX66:PX129" si="977">IF(ISNA(MATCH($NG66,NI67:NI76,0)),100,MATCH($NG66,NI67:NI76,0))</f>
        <v>100</v>
      </c>
      <c r="PY66" s="1">
        <f t="shared" ref="PY66:PY129" si="978">IF(ISNA(MATCH($NG66,NJ67:NJ76,0)),100,MATCH($NG66,NJ67:NJ76,0))</f>
        <v>100</v>
      </c>
      <c r="PZ66" s="1">
        <f t="shared" ref="PZ66:PZ129" si="979">IF(ISNA(MATCH($NG66,NK67:NK76,0)),100,MATCH($NG66,NK67:NK76,0))</f>
        <v>100</v>
      </c>
      <c r="QA66" s="1">
        <f t="shared" ref="QA66:QA129" si="980">IF(ISNA(MATCH($NG66,NL67:NL76,0)),100,MATCH($NG66,NL67:NL76,0))</f>
        <v>100</v>
      </c>
      <c r="QB66" s="1"/>
      <c r="QC66" s="1">
        <f t="shared" ref="QC66:QC129" si="981">IF(ISNA(MATCH($NH66,NG67:NG76,0)),100,MATCH($NH66,NG67:NG76,0))</f>
        <v>5</v>
      </c>
      <c r="QD66" s="1">
        <f t="shared" ref="QD66:QD129" si="982">IF(ISNA(MATCH($NH66,NH67:NH76,0)),100,MATCH($NH66,NH67:NH76,0))</f>
        <v>6</v>
      </c>
      <c r="QE66" s="1">
        <f t="shared" ref="QE66:QE129" si="983">IF(ISNA(MATCH($NH66,NI67:NI76,0)),100,MATCH($NH66,NI67:NI76,0))</f>
        <v>100</v>
      </c>
      <c r="QF66" s="1">
        <f t="shared" ref="QF66:QF129" si="984">IF(ISNA(MATCH($NH66,NJ67:NJ76,0)),100,MATCH($NH66,NJ67:NJ76,0))</f>
        <v>2</v>
      </c>
      <c r="QG66" s="1">
        <f t="shared" ref="QG66:QG129" si="985">IF(ISNA(MATCH($NH66,NK67:NK76,0)),100,MATCH($NH66,NK67:NK76,0))</f>
        <v>100</v>
      </c>
      <c r="QH66" s="1">
        <f t="shared" ref="QH66:QH129" si="986">IF(ISNA(MATCH($NH66,NL67:NL76,0)),100,MATCH($NH66,NL67:NL76,0))</f>
        <v>100</v>
      </c>
      <c r="QI66" s="1"/>
      <c r="QJ66" s="1">
        <f t="shared" ref="QJ66:QJ129" si="987">IF(ISNA(MATCH($NI66,NG67:NG76,0)),100,MATCH($NI66,NG67:NG76,0))</f>
        <v>100</v>
      </c>
      <c r="QK66" s="1">
        <f t="shared" ref="QK66:QK129" si="988">IF(ISNA(MATCH($NI66,NH67:NH76,0)),100,MATCH($NI66,NH67:NH76,0))</f>
        <v>100</v>
      </c>
      <c r="QL66" s="1">
        <f t="shared" ref="QL66:QL129" si="989">IF(ISNA(MATCH($NI66,NI67:NI76,0)),100,MATCH($NI66,NI67:NI76,0))</f>
        <v>1</v>
      </c>
      <c r="QM66" s="1">
        <f t="shared" ref="QM66:QM129" si="990">IF(ISNA(MATCH($NI66,NJ67:NJ76,0)),100,MATCH($NI66,NJ67:NJ76,0))</f>
        <v>100</v>
      </c>
      <c r="QN66" s="1">
        <f t="shared" ref="QN66:QN129" si="991">IF(ISNA(MATCH($NI66,NK67:NK76,0)),100,MATCH($NI66,NK67:NK76,0))</f>
        <v>7</v>
      </c>
      <c r="QO66" s="1">
        <f t="shared" ref="QO66:QO129" si="992">IF(ISNA(MATCH($NI66,NL67:NL76,0)),100,MATCH($NI66,NL67:NL76,0))</f>
        <v>100</v>
      </c>
      <c r="QP66" s="1"/>
      <c r="QQ66" s="1">
        <f t="shared" ref="QQ66:QQ129" si="993">IF(ISNA(MATCH($NJ66,NG67:NG76,0)),100,MATCH($NJ66,NG67:NG76,0))</f>
        <v>100</v>
      </c>
      <c r="QR66" s="1">
        <f t="shared" ref="QR66:QR129" si="994">IF(ISNA(MATCH($NJ66,NH67:NH76,0)),100,MATCH($NJ66,NH67:NH76,0))</f>
        <v>100</v>
      </c>
      <c r="QS66" s="1">
        <f t="shared" ref="QS66:QS129" si="995">IF(ISNA(MATCH($NJ66,NI67:NI76,0)),100,MATCH($NJ66,NI67:NI76,0))</f>
        <v>100</v>
      </c>
      <c r="QT66" s="1">
        <f t="shared" ref="QT66:QT129" si="996">IF(ISNA(MATCH($NJ66,NJ67:NJ76,0)),100,MATCH($NJ66,NJ67:NJ76,0))</f>
        <v>100</v>
      </c>
      <c r="QU66" s="1">
        <f t="shared" ref="QU66:QU129" si="997">IF(ISNA(MATCH($NJ66,NK67:NK76,0)),100,MATCH($NJ66,NK67:NK76,0))</f>
        <v>100</v>
      </c>
      <c r="QV66" s="1">
        <f t="shared" ref="QV66:QV129" si="998">IF(ISNA(MATCH($NJ66,NL67:NL76,0)),100,MATCH($NJ66,NL67:NL76,0))</f>
        <v>100</v>
      </c>
      <c r="QW66" s="1"/>
      <c r="QX66" s="1">
        <f t="shared" ref="QX66:QX129" si="999">IF(ISNA(MATCH($NK66,NG67:NG76,0)),100,MATCH($NK66,NG67:NG76,0))</f>
        <v>100</v>
      </c>
      <c r="QY66" s="1">
        <f t="shared" ref="QY66:QY129" si="1000">IF(ISNA(MATCH($NK66,NH67:NH76,0)),100,MATCH($NK66,NH67:NH76,0))</f>
        <v>100</v>
      </c>
      <c r="QZ66" s="1">
        <f t="shared" ref="QZ66:QZ129" si="1001">IF(ISNA(MATCH($NK66,NI67:NI76,0)),100,MATCH($NK66,NI67:NI76,0))</f>
        <v>6</v>
      </c>
      <c r="RA66" s="1">
        <f t="shared" ref="RA66:RA129" si="1002">IF(ISNA(MATCH($NK66,NJ67:NJ76,0)),100,MATCH($NK66,NJ67:NJ76,0))</f>
        <v>100</v>
      </c>
      <c r="RB66" s="1">
        <f t="shared" ref="RB66:RB129" si="1003">IF(ISNA(MATCH($NK66,NK67:NK76,0)),100,MATCH($NK66,NK67:NK76,0))</f>
        <v>8</v>
      </c>
      <c r="RC66" s="1">
        <f t="shared" ref="RC66:RC129" si="1004">IF(ISNA(MATCH($NK66,NL67:NL76,0)),100,MATCH($NK66,NL67:NL76,0))</f>
        <v>100</v>
      </c>
      <c r="RD66" s="1"/>
      <c r="RE66" s="1">
        <f t="shared" ref="RE66:RE129" si="1005">IF(ISNA(MATCH($NL66,NG67:NG76,0)),100,MATCH($NL66,NG67:NG76,0))</f>
        <v>100</v>
      </c>
      <c r="RF66" s="1">
        <f t="shared" ref="RF66:RF129" si="1006">IF(ISNA(MATCH($NL66,NH67:NH76,0)),100,MATCH($NL66,NH67:NH76,0))</f>
        <v>100</v>
      </c>
      <c r="RG66" s="1">
        <f t="shared" ref="RG66:RG129" si="1007">IF(ISNA(MATCH($NL66,NI67:NI76,0)),100,MATCH($NL66,NI67:NI76,0))</f>
        <v>100</v>
      </c>
      <c r="RH66" s="1">
        <f t="shared" ref="RH66:RH129" si="1008">IF(ISNA(MATCH($NL66,NJ67:NJ76,0)),100,MATCH($NL66,NJ67:NJ76,0))</f>
        <v>100</v>
      </c>
      <c r="RI66" s="1">
        <f t="shared" ref="RI66:RI129" si="1009">IF(ISNA(MATCH($NL66,NK67:NK76,0)),100,MATCH($NL66,NK67:NK76,0))</f>
        <v>3</v>
      </c>
      <c r="RJ66" s="1">
        <f t="shared" ref="RJ66:RJ129" si="1010">IF(ISNA(MATCH($NL66,NL67:NL76,0)),100,MATCH($NL66,NL67:NL76,0))</f>
        <v>4</v>
      </c>
      <c r="RL66">
        <f t="shared" ref="RL66:RL129" si="1011">SUM(IF(FREQUENCY(NG67:NL75,NG67:NL75)&gt;0,1))</f>
        <v>38</v>
      </c>
      <c r="RM66">
        <f t="shared" si="677"/>
        <v>23</v>
      </c>
      <c r="RN66">
        <f t="shared" si="659"/>
        <v>20</v>
      </c>
      <c r="RO66" t="str">
        <f t="shared" ref="RO66:TU66" si="1012">IF(COUNTIFS($NG66:$NL75,RO$1),"x",RO$1)</f>
        <v>x</v>
      </c>
      <c r="RP66" t="str">
        <f t="shared" si="1012"/>
        <v>x</v>
      </c>
      <c r="RQ66">
        <f t="shared" si="1012"/>
        <v>3</v>
      </c>
      <c r="RR66">
        <f t="shared" si="1012"/>
        <v>4</v>
      </c>
      <c r="RS66">
        <f t="shared" si="1012"/>
        <v>5</v>
      </c>
      <c r="RT66">
        <f t="shared" si="1012"/>
        <v>6</v>
      </c>
      <c r="RU66" t="str">
        <f t="shared" si="1012"/>
        <v>x</v>
      </c>
      <c r="RV66">
        <f t="shared" si="1012"/>
        <v>8</v>
      </c>
      <c r="RW66">
        <f t="shared" si="1012"/>
        <v>9</v>
      </c>
      <c r="RX66" t="str">
        <f t="shared" si="1012"/>
        <v>x</v>
      </c>
      <c r="RY66" t="str">
        <f t="shared" si="1012"/>
        <v>x</v>
      </c>
      <c r="RZ66" t="str">
        <f t="shared" si="1012"/>
        <v>x</v>
      </c>
      <c r="SA66" t="str">
        <f t="shared" si="1012"/>
        <v>x</v>
      </c>
      <c r="SB66" t="str">
        <f t="shared" si="1012"/>
        <v>x</v>
      </c>
      <c r="SC66" t="str">
        <f t="shared" si="1012"/>
        <v>x</v>
      </c>
      <c r="SD66">
        <f t="shared" si="1012"/>
        <v>16</v>
      </c>
      <c r="SE66" t="str">
        <f t="shared" si="1012"/>
        <v>x</v>
      </c>
      <c r="SF66">
        <f t="shared" si="1012"/>
        <v>18</v>
      </c>
      <c r="SG66">
        <f t="shared" si="1012"/>
        <v>19</v>
      </c>
      <c r="SH66" t="str">
        <f t="shared" si="1012"/>
        <v>x</v>
      </c>
      <c r="SI66" t="str">
        <f t="shared" si="1012"/>
        <v>x</v>
      </c>
      <c r="SJ66" t="str">
        <f t="shared" si="1012"/>
        <v>x</v>
      </c>
      <c r="SK66" t="str">
        <f t="shared" si="1012"/>
        <v>x</v>
      </c>
      <c r="SL66">
        <f t="shared" si="1012"/>
        <v>24</v>
      </c>
      <c r="SM66">
        <f t="shared" si="1012"/>
        <v>25</v>
      </c>
      <c r="SN66" t="str">
        <f t="shared" si="1012"/>
        <v>x</v>
      </c>
      <c r="SO66" t="str">
        <f t="shared" si="1012"/>
        <v>x</v>
      </c>
      <c r="SP66">
        <f t="shared" si="1012"/>
        <v>28</v>
      </c>
      <c r="SQ66" t="str">
        <f t="shared" si="1012"/>
        <v>x</v>
      </c>
      <c r="SR66" t="str">
        <f t="shared" si="1012"/>
        <v>x</v>
      </c>
      <c r="SS66" t="str">
        <f t="shared" si="1012"/>
        <v>x</v>
      </c>
      <c r="ST66" t="str">
        <f t="shared" si="1012"/>
        <v>x</v>
      </c>
      <c r="SU66">
        <f t="shared" si="1012"/>
        <v>33</v>
      </c>
      <c r="SV66" t="str">
        <f t="shared" si="1012"/>
        <v>x</v>
      </c>
      <c r="SW66" t="str">
        <f t="shared" si="1012"/>
        <v>x</v>
      </c>
      <c r="SX66">
        <f t="shared" si="1012"/>
        <v>36</v>
      </c>
      <c r="SY66" t="str">
        <f t="shared" si="1012"/>
        <v>x</v>
      </c>
      <c r="SZ66" t="str">
        <f t="shared" si="1012"/>
        <v>x</v>
      </c>
      <c r="TA66" t="str">
        <f t="shared" si="1012"/>
        <v>x</v>
      </c>
      <c r="TB66" t="str">
        <f t="shared" si="1012"/>
        <v>x</v>
      </c>
      <c r="TC66" t="str">
        <f t="shared" si="1012"/>
        <v>x</v>
      </c>
      <c r="TD66" t="str">
        <f t="shared" si="1012"/>
        <v>x</v>
      </c>
      <c r="TE66" t="str">
        <f t="shared" si="1012"/>
        <v>x</v>
      </c>
      <c r="TF66">
        <f t="shared" si="1012"/>
        <v>44</v>
      </c>
      <c r="TG66" t="str">
        <f t="shared" si="1012"/>
        <v>x</v>
      </c>
      <c r="TH66" t="str">
        <f t="shared" si="1012"/>
        <v>x</v>
      </c>
      <c r="TI66">
        <f t="shared" si="1012"/>
        <v>47</v>
      </c>
      <c r="TJ66" t="str">
        <f t="shared" si="1012"/>
        <v>x</v>
      </c>
      <c r="TK66" t="str">
        <f t="shared" si="1012"/>
        <v>x</v>
      </c>
      <c r="TL66" t="str">
        <f t="shared" si="1012"/>
        <v>x</v>
      </c>
      <c r="TM66" t="str">
        <f t="shared" si="1012"/>
        <v>x</v>
      </c>
      <c r="TN66" t="str">
        <f t="shared" si="1012"/>
        <v>x</v>
      </c>
      <c r="TO66">
        <f t="shared" si="1012"/>
        <v>53</v>
      </c>
      <c r="TP66">
        <f t="shared" si="1012"/>
        <v>54</v>
      </c>
      <c r="TQ66">
        <f t="shared" si="1012"/>
        <v>55</v>
      </c>
      <c r="TR66" t="str">
        <f t="shared" si="1012"/>
        <v>x</v>
      </c>
      <c r="TS66">
        <f t="shared" si="1012"/>
        <v>57</v>
      </c>
      <c r="TT66" t="str">
        <f t="shared" si="1012"/>
        <v>x</v>
      </c>
      <c r="TU66" t="str">
        <f t="shared" si="1012"/>
        <v>x</v>
      </c>
      <c r="TV66">
        <f t="shared" si="436"/>
        <v>23</v>
      </c>
      <c r="TW66" t="str">
        <f t="shared" ref="TW66:WC66" si="1013">IF(COUNTIFS($NG66:$NL74,TW$1),"x",TW$1)</f>
        <v>x</v>
      </c>
      <c r="TX66" t="str">
        <f t="shared" si="1013"/>
        <v>x</v>
      </c>
      <c r="TY66">
        <f t="shared" si="1013"/>
        <v>3</v>
      </c>
      <c r="TZ66">
        <f t="shared" si="1013"/>
        <v>4</v>
      </c>
      <c r="UA66">
        <f t="shared" si="1013"/>
        <v>5</v>
      </c>
      <c r="UB66">
        <f t="shared" si="1013"/>
        <v>6</v>
      </c>
      <c r="UC66" t="str">
        <f t="shared" si="1013"/>
        <v>x</v>
      </c>
      <c r="UD66">
        <f t="shared" si="1013"/>
        <v>8</v>
      </c>
      <c r="UE66">
        <f t="shared" si="1013"/>
        <v>9</v>
      </c>
      <c r="UF66" t="str">
        <f t="shared" si="1013"/>
        <v>x</v>
      </c>
      <c r="UG66" t="str">
        <f t="shared" si="1013"/>
        <v>x</v>
      </c>
      <c r="UH66" t="str">
        <f t="shared" si="1013"/>
        <v>x</v>
      </c>
      <c r="UI66" t="str">
        <f t="shared" si="1013"/>
        <v>x</v>
      </c>
      <c r="UJ66" t="str">
        <f t="shared" si="1013"/>
        <v>x</v>
      </c>
      <c r="UK66" t="str">
        <f t="shared" si="1013"/>
        <v>x</v>
      </c>
      <c r="UL66">
        <f t="shared" si="1013"/>
        <v>16</v>
      </c>
      <c r="UM66" t="str">
        <f t="shared" si="1013"/>
        <v>x</v>
      </c>
      <c r="UN66">
        <f t="shared" si="1013"/>
        <v>18</v>
      </c>
      <c r="UO66">
        <f t="shared" si="1013"/>
        <v>19</v>
      </c>
      <c r="UP66" t="str">
        <f t="shared" si="1013"/>
        <v>x</v>
      </c>
      <c r="UQ66" t="str">
        <f t="shared" si="1013"/>
        <v>x</v>
      </c>
      <c r="UR66" t="str">
        <f t="shared" si="1013"/>
        <v>x</v>
      </c>
      <c r="US66" t="str">
        <f t="shared" si="1013"/>
        <v>x</v>
      </c>
      <c r="UT66">
        <f t="shared" si="1013"/>
        <v>24</v>
      </c>
      <c r="UU66">
        <f t="shared" si="1013"/>
        <v>25</v>
      </c>
      <c r="UV66" t="str">
        <f t="shared" si="1013"/>
        <v>x</v>
      </c>
      <c r="UW66" t="str">
        <f t="shared" si="1013"/>
        <v>x</v>
      </c>
      <c r="UX66">
        <f t="shared" si="1013"/>
        <v>28</v>
      </c>
      <c r="UY66" t="str">
        <f t="shared" si="1013"/>
        <v>x</v>
      </c>
      <c r="UZ66" t="str">
        <f t="shared" si="1013"/>
        <v>x</v>
      </c>
      <c r="VA66">
        <f t="shared" si="1013"/>
        <v>31</v>
      </c>
      <c r="VB66" t="str">
        <f t="shared" si="1013"/>
        <v>x</v>
      </c>
      <c r="VC66">
        <f t="shared" si="1013"/>
        <v>33</v>
      </c>
      <c r="VD66" t="str">
        <f t="shared" si="1013"/>
        <v>x</v>
      </c>
      <c r="VE66" t="str">
        <f t="shared" si="1013"/>
        <v>x</v>
      </c>
      <c r="VF66">
        <f t="shared" si="1013"/>
        <v>36</v>
      </c>
      <c r="VG66">
        <f t="shared" si="1013"/>
        <v>37</v>
      </c>
      <c r="VH66" t="str">
        <f t="shared" si="1013"/>
        <v>x</v>
      </c>
      <c r="VI66" t="str">
        <f t="shared" si="1013"/>
        <v>x</v>
      </c>
      <c r="VJ66" t="str">
        <f t="shared" si="1013"/>
        <v>x</v>
      </c>
      <c r="VK66">
        <f t="shared" si="1013"/>
        <v>41</v>
      </c>
      <c r="VL66" t="str">
        <f t="shared" si="1013"/>
        <v>x</v>
      </c>
      <c r="VM66" t="str">
        <f t="shared" si="1013"/>
        <v>x</v>
      </c>
      <c r="VN66">
        <f t="shared" si="1013"/>
        <v>44</v>
      </c>
      <c r="VO66" t="str">
        <f t="shared" si="1013"/>
        <v>x</v>
      </c>
      <c r="VP66" t="str">
        <f t="shared" si="1013"/>
        <v>x</v>
      </c>
      <c r="VQ66">
        <f t="shared" si="1013"/>
        <v>47</v>
      </c>
      <c r="VR66" t="str">
        <f t="shared" si="1013"/>
        <v>x</v>
      </c>
      <c r="VS66" t="str">
        <f t="shared" si="1013"/>
        <v>x</v>
      </c>
      <c r="VT66" t="str">
        <f t="shared" si="1013"/>
        <v>x</v>
      </c>
      <c r="VU66" t="str">
        <f t="shared" si="1013"/>
        <v>x</v>
      </c>
      <c r="VV66" t="str">
        <f t="shared" si="1013"/>
        <v>x</v>
      </c>
      <c r="VW66">
        <f t="shared" si="1013"/>
        <v>53</v>
      </c>
      <c r="VX66">
        <f t="shared" si="1013"/>
        <v>54</v>
      </c>
      <c r="VY66">
        <f t="shared" si="1013"/>
        <v>55</v>
      </c>
      <c r="VZ66" t="str">
        <f t="shared" si="1013"/>
        <v>x</v>
      </c>
      <c r="WA66">
        <f t="shared" si="1013"/>
        <v>57</v>
      </c>
      <c r="WB66" t="str">
        <f t="shared" si="1013"/>
        <v>x</v>
      </c>
      <c r="WC66" t="str">
        <f t="shared" si="1013"/>
        <v>x</v>
      </c>
      <c r="WE66">
        <f t="shared" ref="WE66:WE129" si="1014">COUNTIFS(NG66:NL66,"&lt;10")</f>
        <v>0</v>
      </c>
      <c r="WF66">
        <f t="shared" ref="WF66:WF129" si="1015">COUNTIFS(NG66:NL66,"&gt;9", NG66:NL66,"&lt;20")</f>
        <v>1</v>
      </c>
      <c r="WG66">
        <f t="shared" ref="WG66:WG129" si="1016">COUNTIFS(NG66:NL66,"&gt;19", NG66:NL66,"&lt;30")</f>
        <v>1</v>
      </c>
      <c r="WH66">
        <f t="shared" ref="WH66:WH129" si="1017">COUNTIFS(NG66:NL66,"&gt;29", NG66:NL66,"&lt;40")</f>
        <v>2</v>
      </c>
      <c r="WI66">
        <f t="shared" ref="WI66:WI129" si="1018">COUNTIFS(NG66:NL66,"&gt;39", NG66:NL66,"&lt;50")</f>
        <v>1</v>
      </c>
      <c r="WJ66">
        <f t="shared" ref="WJ66:WJ129" si="1019">COUNTIFS(NG66:NL66,"&gt;49")</f>
        <v>1</v>
      </c>
      <c r="WL66" s="1">
        <f t="shared" si="439"/>
        <v>1</v>
      </c>
      <c r="WM66" s="1">
        <f t="shared" si="440"/>
        <v>2</v>
      </c>
      <c r="WN66" s="1">
        <f t="shared" si="441"/>
        <v>1</v>
      </c>
      <c r="WO66" s="1">
        <f t="shared" si="442"/>
        <v>0</v>
      </c>
      <c r="WP66" s="1">
        <f t="shared" si="443"/>
        <v>6</v>
      </c>
      <c r="WQ66" s="1">
        <f t="shared" si="444"/>
        <v>3</v>
      </c>
      <c r="WS66">
        <f t="shared" si="445"/>
        <v>1</v>
      </c>
      <c r="WT66">
        <f t="shared" si="446"/>
        <v>2</v>
      </c>
      <c r="WU66">
        <f t="shared" si="447"/>
        <v>1</v>
      </c>
      <c r="WV66">
        <f t="shared" si="448"/>
        <v>100</v>
      </c>
      <c r="WW66">
        <f t="shared" si="449"/>
        <v>6</v>
      </c>
      <c r="WX66">
        <f t="shared" si="450"/>
        <v>3</v>
      </c>
      <c r="WZ66" s="4">
        <f t="shared" si="451"/>
        <v>1</v>
      </c>
      <c r="XB66" s="3">
        <f t="shared" si="452"/>
        <v>6</v>
      </c>
      <c r="XD66" s="3">
        <f t="shared" si="453"/>
        <v>4</v>
      </c>
      <c r="XE66" s="4">
        <f t="shared" si="454"/>
        <v>5</v>
      </c>
      <c r="XG66" s="4">
        <f t="shared" si="455"/>
        <v>0.8</v>
      </c>
      <c r="XI66" s="4">
        <v>0.5</v>
      </c>
      <c r="XK66">
        <f t="shared" si="456"/>
        <v>3</v>
      </c>
      <c r="XM66">
        <f t="shared" si="782"/>
        <v>0</v>
      </c>
      <c r="XN66">
        <f t="shared" si="457"/>
        <v>0</v>
      </c>
      <c r="XO66" s="1">
        <f t="shared" ref="XO66:XO129" si="1020">IF(XE66-XD66=0,XE66-XD66+XP66,XE66-XD66)</f>
        <v>1</v>
      </c>
      <c r="XP66">
        <f t="shared" si="459"/>
        <v>0</v>
      </c>
      <c r="XR66">
        <f t="shared" si="460"/>
        <v>0</v>
      </c>
    </row>
    <row r="67" spans="4:642">
      <c r="D67" s="4">
        <f t="shared" si="843"/>
        <v>11</v>
      </c>
      <c r="E67" s="4">
        <f t="shared" si="844"/>
        <v>0</v>
      </c>
      <c r="F67" s="4">
        <f t="shared" si="845"/>
        <v>0</v>
      </c>
      <c r="G67" s="4">
        <f t="shared" si="846"/>
        <v>0</v>
      </c>
      <c r="H67" s="4">
        <f t="shared" si="847"/>
        <v>0</v>
      </c>
      <c r="I67" s="4">
        <f t="shared" si="848"/>
        <v>0</v>
      </c>
      <c r="J67" s="4">
        <f t="shared" si="849"/>
        <v>0</v>
      </c>
      <c r="K67" s="4">
        <f t="shared" si="850"/>
        <v>0</v>
      </c>
      <c r="L67" s="4">
        <f t="shared" si="851"/>
        <v>0</v>
      </c>
      <c r="M67" s="4">
        <f t="shared" si="852"/>
        <v>0</v>
      </c>
      <c r="N67" s="4">
        <f t="shared" si="853"/>
        <v>0</v>
      </c>
      <c r="O67" s="4">
        <f t="shared" si="854"/>
        <v>19</v>
      </c>
      <c r="P67" s="4">
        <f t="shared" si="855"/>
        <v>0</v>
      </c>
      <c r="Q67" s="4">
        <f t="shared" si="856"/>
        <v>0</v>
      </c>
      <c r="R67" s="4">
        <f t="shared" si="857"/>
        <v>0</v>
      </c>
      <c r="S67" s="4">
        <f t="shared" si="858"/>
        <v>0</v>
      </c>
      <c r="T67" s="4">
        <f t="shared" si="859"/>
        <v>0</v>
      </c>
      <c r="U67" s="4">
        <f t="shared" si="860"/>
        <v>0</v>
      </c>
      <c r="V67" s="4">
        <f t="shared" si="861"/>
        <v>0</v>
      </c>
      <c r="W67" s="4">
        <f t="shared" si="862"/>
        <v>0</v>
      </c>
      <c r="X67" s="4">
        <f t="shared" si="863"/>
        <v>0</v>
      </c>
      <c r="Y67" s="4">
        <f t="shared" si="864"/>
        <v>0</v>
      </c>
      <c r="Z67" s="4">
        <f t="shared" si="865"/>
        <v>0</v>
      </c>
      <c r="AA67" s="4">
        <f t="shared" si="866"/>
        <v>0</v>
      </c>
      <c r="AB67" s="4">
        <f t="shared" si="867"/>
        <v>0</v>
      </c>
      <c r="AC67" s="4">
        <f t="shared" si="868"/>
        <v>0</v>
      </c>
      <c r="AD67" s="4">
        <f t="shared" si="869"/>
        <v>0</v>
      </c>
      <c r="AE67" s="4">
        <f t="shared" si="870"/>
        <v>0</v>
      </c>
      <c r="AF67" s="4">
        <f t="shared" si="871"/>
        <v>0</v>
      </c>
      <c r="AG67" s="4">
        <f t="shared" si="872"/>
        <v>17</v>
      </c>
      <c r="AH67" s="4">
        <f t="shared" si="873"/>
        <v>0</v>
      </c>
      <c r="AI67" s="4">
        <f t="shared" si="874"/>
        <v>0</v>
      </c>
      <c r="AJ67" s="4">
        <f t="shared" si="875"/>
        <v>0</v>
      </c>
      <c r="AK67" s="4">
        <f t="shared" si="876"/>
        <v>0</v>
      </c>
      <c r="AL67" s="4">
        <f t="shared" si="877"/>
        <v>0</v>
      </c>
      <c r="AM67" s="4">
        <f t="shared" si="878"/>
        <v>0</v>
      </c>
      <c r="AN67" s="4">
        <f t="shared" si="879"/>
        <v>0</v>
      </c>
      <c r="AO67" s="4">
        <f t="shared" si="880"/>
        <v>12</v>
      </c>
      <c r="AP67" s="4">
        <f t="shared" si="881"/>
        <v>12</v>
      </c>
      <c r="AQ67" s="4">
        <f t="shared" si="882"/>
        <v>0</v>
      </c>
      <c r="AR67" s="4">
        <f t="shared" si="883"/>
        <v>0</v>
      </c>
      <c r="AS67" s="4">
        <f t="shared" si="884"/>
        <v>0</v>
      </c>
      <c r="AT67" s="4">
        <f t="shared" si="885"/>
        <v>0</v>
      </c>
      <c r="AU67" s="4">
        <f t="shared" si="886"/>
        <v>0</v>
      </c>
      <c r="AV67" s="4">
        <f t="shared" si="887"/>
        <v>0</v>
      </c>
      <c r="AW67" s="4">
        <f t="shared" si="888"/>
        <v>0</v>
      </c>
      <c r="AX67" s="4">
        <f t="shared" si="889"/>
        <v>0</v>
      </c>
      <c r="AY67" s="4">
        <f t="shared" si="890"/>
        <v>0</v>
      </c>
      <c r="AZ67" s="4">
        <f t="shared" si="891"/>
        <v>0</v>
      </c>
      <c r="BA67" s="4">
        <f t="shared" si="892"/>
        <v>0</v>
      </c>
      <c r="BB67" s="4">
        <f t="shared" si="893"/>
        <v>8</v>
      </c>
      <c r="BC67" s="4">
        <f t="shared" si="894"/>
        <v>0</v>
      </c>
      <c r="BD67" s="4">
        <f t="shared" si="895"/>
        <v>0</v>
      </c>
      <c r="BE67" s="4">
        <f t="shared" si="896"/>
        <v>0</v>
      </c>
      <c r="BF67" s="4">
        <f t="shared" si="897"/>
        <v>0</v>
      </c>
      <c r="BG67" s="4">
        <f t="shared" si="898"/>
        <v>0</v>
      </c>
      <c r="BH67" s="4">
        <f t="shared" si="899"/>
        <v>0</v>
      </c>
      <c r="BI67" s="4">
        <f t="shared" si="900"/>
        <v>0</v>
      </c>
      <c r="BJ67" s="4">
        <f t="shared" si="901"/>
        <v>0</v>
      </c>
      <c r="BK67" s="4">
        <f t="shared" ref="BK67:BK130" si="1021">SUM(D67:BJ67)/6</f>
        <v>13.166666666666666</v>
      </c>
      <c r="BL67" s="4">
        <f t="shared" ref="BL67:BL130" si="1022">AVERAGE(BM67:BN67)</f>
        <v>14.237288135593218</v>
      </c>
      <c r="BM67" s="4">
        <f t="shared" ref="BM67:BM130" si="1023">BO67*1.4</f>
        <v>19.932203389830505</v>
      </c>
      <c r="BN67" s="4">
        <f t="shared" ref="BN67:BN130" si="1024">BO67*0.6</f>
        <v>8.5423728813559308</v>
      </c>
      <c r="BO67" s="4">
        <f t="shared" ref="BO67:BO130" si="1025">BP67/59</f>
        <v>14.23728813559322</v>
      </c>
      <c r="BP67" s="4">
        <f t="shared" ref="BP67:BP130" si="1026">SUM(BQ67:DW67)</f>
        <v>840</v>
      </c>
      <c r="BQ67" s="4">
        <f>COUNTIFS($NG67:$NL$206,EF$1)</f>
        <v>11</v>
      </c>
      <c r="BR67" s="4">
        <f>COUNTIFS($NG67:$NL$206,EG$1)</f>
        <v>19</v>
      </c>
      <c r="BS67" s="4">
        <f>COUNTIFS($NG67:$NL$206,EH$1)</f>
        <v>15</v>
      </c>
      <c r="BT67" s="4">
        <f>COUNTIFS($NG67:$NL$206,EI$1)</f>
        <v>17</v>
      </c>
      <c r="BU67" s="4">
        <f>COUNTIFS($NG67:$NL$206,EJ$1)</f>
        <v>18</v>
      </c>
      <c r="BV67" s="4">
        <f>COUNTIFS($NG67:$NL$206,EK$1)</f>
        <v>14</v>
      </c>
      <c r="BW67" s="4">
        <f>COUNTIFS($NG67:$NL$206,EL$1)</f>
        <v>11</v>
      </c>
      <c r="BX67" s="4">
        <f>COUNTIFS($NG67:$NL$206,EM$1)</f>
        <v>11</v>
      </c>
      <c r="BY67" s="4">
        <f>COUNTIFS($NG67:$NL$206,EN$1)</f>
        <v>21</v>
      </c>
      <c r="BZ67" s="4">
        <f>COUNTIFS($NG67:$NL$206,EO$1)</f>
        <v>22</v>
      </c>
      <c r="CA67" s="4">
        <f>COUNTIFS($NG67:$NL$206,EP$1)</f>
        <v>19</v>
      </c>
      <c r="CB67" s="4">
        <f>COUNTIFS($NG67:$NL$206,EQ$1)</f>
        <v>19</v>
      </c>
      <c r="CC67" s="4">
        <f>COUNTIFS($NG67:$NL$206,ER$1)</f>
        <v>10</v>
      </c>
      <c r="CD67" s="4">
        <f>COUNTIFS($NG67:$NL$206,ES$1)</f>
        <v>13</v>
      </c>
      <c r="CE67" s="4">
        <f>COUNTIFS($NG67:$NL$206,ET$1)</f>
        <v>14</v>
      </c>
      <c r="CF67" s="4">
        <f>COUNTIFS($NG67:$NL$206,EU$1)</f>
        <v>12</v>
      </c>
      <c r="CG67" s="4">
        <f>COUNTIFS($NG67:$NL$206,EV$1)</f>
        <v>21</v>
      </c>
      <c r="CH67" s="4">
        <f>COUNTIFS($NG67:$NL$206,EW$1)</f>
        <v>11</v>
      </c>
      <c r="CI67" s="4">
        <f>COUNTIFS($NG67:$NL$206,EX$1)</f>
        <v>17</v>
      </c>
      <c r="CJ67" s="4">
        <f>COUNTIFS($NG67:$NL$206,EY$1)</f>
        <v>13</v>
      </c>
      <c r="CK67" s="4">
        <f>COUNTIFS($NG67:$NL$206,EZ$1)</f>
        <v>14</v>
      </c>
      <c r="CL67" s="4">
        <f>COUNTIFS($NG67:$NL$206,FA$1)</f>
        <v>16</v>
      </c>
      <c r="CM67" s="4">
        <f>COUNTIFS($NG67:$NL$206,FB$1)</f>
        <v>11</v>
      </c>
      <c r="CN67" s="4">
        <f>COUNTIFS($NG67:$NL$206,FC$1)</f>
        <v>8</v>
      </c>
      <c r="CO67" s="4">
        <f>COUNTIFS($NG67:$NL$206,FD$1)</f>
        <v>17</v>
      </c>
      <c r="CP67" s="4">
        <f>COUNTIFS($NG67:$NL$206,FE$1)</f>
        <v>13</v>
      </c>
      <c r="CQ67" s="4">
        <f>COUNTIFS($NG67:$NL$206,FF$1)</f>
        <v>18</v>
      </c>
      <c r="CR67" s="4">
        <f>COUNTIFS($NG67:$NL$206,FG$1)</f>
        <v>17</v>
      </c>
      <c r="CS67" s="4">
        <f>COUNTIFS($NG67:$NL$206,FH$1)</f>
        <v>17</v>
      </c>
      <c r="CT67" s="4">
        <f>COUNTIFS($NG67:$NL$206,FI$1)</f>
        <v>17</v>
      </c>
      <c r="CU67" s="4">
        <f>COUNTIFS($NG67:$NL$206,FJ$1)</f>
        <v>17</v>
      </c>
      <c r="CV67" s="4">
        <f>COUNTIFS($NG67:$NL$206,FK$1)</f>
        <v>7</v>
      </c>
      <c r="CW67" s="4">
        <f>COUNTIFS($NG67:$NL$206,FL$1)</f>
        <v>11</v>
      </c>
      <c r="CX67" s="4">
        <f>COUNTIFS($NG67:$NL$206,FM$1)</f>
        <v>15</v>
      </c>
      <c r="CY67" s="4">
        <f>COUNTIFS($NG67:$NL$206,FN$1)</f>
        <v>16</v>
      </c>
      <c r="CZ67" s="4">
        <f>COUNTIFS($NG67:$NL$206,FO$1)</f>
        <v>9</v>
      </c>
      <c r="DA67" s="4">
        <f>COUNTIFS($NG67:$NL$206,FP$1)</f>
        <v>12</v>
      </c>
      <c r="DB67" s="4">
        <f>COUNTIFS($NG67:$NL$206,FQ$1)</f>
        <v>12</v>
      </c>
      <c r="DC67" s="4">
        <f>COUNTIFS($NG67:$NL$206,FR$1)</f>
        <v>12</v>
      </c>
      <c r="DD67" s="4">
        <f>COUNTIFS($NG67:$NL$206,FS$1)</f>
        <v>11</v>
      </c>
      <c r="DE67" s="4">
        <f>COUNTIFS($NG67:$NL$206,FT$1)</f>
        <v>15</v>
      </c>
      <c r="DF67" s="4">
        <f>COUNTIFS($NG67:$NL$206,FU$1)</f>
        <v>13</v>
      </c>
      <c r="DG67" s="4">
        <f>COUNTIFS($NG67:$NL$206,FV$1)</f>
        <v>15</v>
      </c>
      <c r="DH67" s="4">
        <f>COUNTIFS($NG67:$NL$206,FW$1)</f>
        <v>18</v>
      </c>
      <c r="DI67" s="4">
        <f>COUNTIFS($NG67:$NL$206,FX$1)</f>
        <v>13</v>
      </c>
      <c r="DJ67" s="4">
        <f>COUNTIFS($NG67:$NL$206,FY$1)</f>
        <v>15</v>
      </c>
      <c r="DK67" s="4">
        <f>COUNTIFS($NG67:$NL$206,FZ$1)</f>
        <v>6</v>
      </c>
      <c r="DL67" s="4">
        <f>COUNTIFS($NG67:$NL$206,GA$1)</f>
        <v>11</v>
      </c>
      <c r="DM67" s="4">
        <f>COUNTIFS($NG67:$NL$206,GB$1)</f>
        <v>10</v>
      </c>
      <c r="DN67" s="4">
        <f>COUNTIFS($NG67:$NL$206,GC$1)</f>
        <v>17</v>
      </c>
      <c r="DO67" s="4">
        <f>COUNTIFS($NG67:$NL$206,GD$1)</f>
        <v>8</v>
      </c>
      <c r="DP67" s="4">
        <f>COUNTIFS($NG67:$NL$206,GE$1)</f>
        <v>16</v>
      </c>
      <c r="DQ67" s="4">
        <f>COUNTIFS($NG67:$NL$206,GF$1)</f>
        <v>12</v>
      </c>
      <c r="DR67" s="4">
        <f>COUNTIFS($NG67:$NL$206,GG$1)</f>
        <v>9</v>
      </c>
      <c r="DS67" s="4">
        <f>COUNTIFS($NG67:$NL$206,GH$1)</f>
        <v>19</v>
      </c>
      <c r="DT67" s="4">
        <f>COUNTIFS($NG67:$NL$206,GI$1)</f>
        <v>11</v>
      </c>
      <c r="DU67" s="4">
        <f>COUNTIFS($NG67:$NL$206,GJ$1)</f>
        <v>17</v>
      </c>
      <c r="DV67" s="4">
        <f>COUNTIFS($NG67:$NL$206,GK$1)</f>
        <v>16</v>
      </c>
      <c r="DW67" s="4">
        <f>COUNTIFS($NG67:$NL$206,GL$1)</f>
        <v>21</v>
      </c>
      <c r="DZ67" s="4">
        <f t="shared" si="550"/>
        <v>40</v>
      </c>
      <c r="EA67" s="4">
        <f t="shared" si="551"/>
        <v>25</v>
      </c>
      <c r="EB67" s="4">
        <f t="shared" si="552"/>
        <v>10</v>
      </c>
      <c r="EC67" s="4">
        <f t="shared" si="553"/>
        <v>5</v>
      </c>
      <c r="ED67" s="4">
        <f t="shared" si="554"/>
        <v>0</v>
      </c>
      <c r="EF67" s="4">
        <f t="shared" ref="EF67:GL67" si="1027">COUNTIFS($NG67:$NL76,EF$1)</f>
        <v>2</v>
      </c>
      <c r="EG67" s="4">
        <f t="shared" si="1027"/>
        <v>3</v>
      </c>
      <c r="EH67" s="4">
        <f t="shared" si="1027"/>
        <v>0</v>
      </c>
      <c r="EI67" s="4">
        <f t="shared" si="1027"/>
        <v>0</v>
      </c>
      <c r="EJ67" s="4">
        <f t="shared" si="1027"/>
        <v>0</v>
      </c>
      <c r="EK67" s="4">
        <f t="shared" si="1027"/>
        <v>1</v>
      </c>
      <c r="EL67" s="4">
        <f t="shared" si="1027"/>
        <v>1</v>
      </c>
      <c r="EM67" s="4">
        <f t="shared" si="1027"/>
        <v>0</v>
      </c>
      <c r="EN67" s="4">
        <f t="shared" si="1027"/>
        <v>0</v>
      </c>
      <c r="EO67" s="4">
        <f t="shared" si="1027"/>
        <v>1</v>
      </c>
      <c r="EP67" s="4">
        <f t="shared" si="1027"/>
        <v>2</v>
      </c>
      <c r="EQ67" s="4">
        <f t="shared" si="1027"/>
        <v>1</v>
      </c>
      <c r="ER67" s="4">
        <f t="shared" si="1027"/>
        <v>1</v>
      </c>
      <c r="ES67" s="4">
        <f t="shared" si="1027"/>
        <v>1</v>
      </c>
      <c r="ET67" s="4">
        <f t="shared" si="1027"/>
        <v>1</v>
      </c>
      <c r="EU67" s="4">
        <f t="shared" si="1027"/>
        <v>0</v>
      </c>
      <c r="EV67" s="4">
        <f t="shared" si="1027"/>
        <v>1</v>
      </c>
      <c r="EW67" s="4">
        <f t="shared" si="1027"/>
        <v>0</v>
      </c>
      <c r="EX67" s="4">
        <f t="shared" si="1027"/>
        <v>0</v>
      </c>
      <c r="EY67" s="4">
        <f t="shared" si="1027"/>
        <v>2</v>
      </c>
      <c r="EZ67" s="4">
        <f t="shared" si="1027"/>
        <v>2</v>
      </c>
      <c r="FA67" s="4">
        <f t="shared" si="1027"/>
        <v>1</v>
      </c>
      <c r="FB67" s="4">
        <f t="shared" si="1027"/>
        <v>2</v>
      </c>
      <c r="FC67" s="4">
        <f t="shared" si="1027"/>
        <v>0</v>
      </c>
      <c r="FD67" s="4">
        <f t="shared" si="1027"/>
        <v>1</v>
      </c>
      <c r="FE67" s="4">
        <f t="shared" si="1027"/>
        <v>2</v>
      </c>
      <c r="FF67" s="4">
        <f t="shared" si="1027"/>
        <v>3</v>
      </c>
      <c r="FG67" s="4">
        <f t="shared" si="1027"/>
        <v>0</v>
      </c>
      <c r="FH67" s="4">
        <f t="shared" si="1027"/>
        <v>2</v>
      </c>
      <c r="FI67" s="4">
        <f t="shared" si="1027"/>
        <v>3</v>
      </c>
      <c r="FJ67" s="4">
        <f t="shared" si="1027"/>
        <v>1</v>
      </c>
      <c r="FK67" s="4">
        <f t="shared" si="1027"/>
        <v>0</v>
      </c>
      <c r="FL67" s="4">
        <f t="shared" si="1027"/>
        <v>0</v>
      </c>
      <c r="FM67" s="4">
        <f t="shared" si="1027"/>
        <v>1</v>
      </c>
      <c r="FN67" s="4">
        <f t="shared" si="1027"/>
        <v>3</v>
      </c>
      <c r="FO67" s="4">
        <f t="shared" si="1027"/>
        <v>0</v>
      </c>
      <c r="FP67" s="4">
        <f t="shared" si="1027"/>
        <v>1</v>
      </c>
      <c r="FQ67" s="4">
        <f t="shared" si="1027"/>
        <v>1</v>
      </c>
      <c r="FR67" s="4">
        <f t="shared" si="1027"/>
        <v>1</v>
      </c>
      <c r="FS67" s="4">
        <f t="shared" si="1027"/>
        <v>1</v>
      </c>
      <c r="FT67" s="4">
        <f t="shared" si="1027"/>
        <v>1</v>
      </c>
      <c r="FU67" s="4">
        <f t="shared" si="1027"/>
        <v>1</v>
      </c>
      <c r="FV67" s="4">
        <f t="shared" si="1027"/>
        <v>2</v>
      </c>
      <c r="FW67" s="4">
        <f t="shared" si="1027"/>
        <v>0</v>
      </c>
      <c r="FX67" s="4">
        <f t="shared" si="1027"/>
        <v>1</v>
      </c>
      <c r="FY67" s="4">
        <f t="shared" si="1027"/>
        <v>1</v>
      </c>
      <c r="FZ67" s="4">
        <f t="shared" si="1027"/>
        <v>0</v>
      </c>
      <c r="GA67" s="4">
        <f t="shared" si="1027"/>
        <v>1</v>
      </c>
      <c r="GB67" s="4">
        <f t="shared" si="1027"/>
        <v>1</v>
      </c>
      <c r="GC67" s="4">
        <f t="shared" si="1027"/>
        <v>3</v>
      </c>
      <c r="GD67" s="4">
        <f t="shared" si="1027"/>
        <v>1</v>
      </c>
      <c r="GE67" s="4">
        <f t="shared" si="1027"/>
        <v>1</v>
      </c>
      <c r="GF67" s="4">
        <f t="shared" si="1027"/>
        <v>0</v>
      </c>
      <c r="GG67" s="4">
        <f t="shared" si="1027"/>
        <v>0</v>
      </c>
      <c r="GH67" s="4">
        <f t="shared" si="1027"/>
        <v>0</v>
      </c>
      <c r="GI67" s="4">
        <f t="shared" si="1027"/>
        <v>2</v>
      </c>
      <c r="GJ67" s="4">
        <f t="shared" si="1027"/>
        <v>0</v>
      </c>
      <c r="GK67" s="4">
        <f t="shared" si="1027"/>
        <v>1</v>
      </c>
      <c r="GL67" s="4">
        <f t="shared" si="1027"/>
        <v>2</v>
      </c>
      <c r="GM67">
        <f t="shared" si="556"/>
        <v>60</v>
      </c>
      <c r="GO67">
        <f t="shared" ref="GO67:GO130" si="1028">SUM(GP67:GU67)</f>
        <v>0</v>
      </c>
      <c r="GP67">
        <f t="shared" si="508"/>
        <v>0</v>
      </c>
      <c r="GQ67">
        <f t="shared" si="712"/>
        <v>0</v>
      </c>
      <c r="GR67">
        <f t="shared" si="510"/>
        <v>0</v>
      </c>
      <c r="GS67">
        <f t="shared" si="511"/>
        <v>0</v>
      </c>
      <c r="GT67">
        <f t="shared" si="512"/>
        <v>0</v>
      </c>
      <c r="GU67">
        <f t="shared" si="513"/>
        <v>0</v>
      </c>
      <c r="GV67" s="1">
        <f t="shared" ref="GV67:GV130" si="1029">COUNTIFS(WE67:WJ67,"&gt;0")</f>
        <v>4</v>
      </c>
      <c r="GW67">
        <f t="shared" ref="GW67:GW130" si="1030">IF(AND(RO67&lt;&gt;"x",RO68="x"),1,0)</f>
        <v>0</v>
      </c>
      <c r="GX67">
        <f t="shared" si="903"/>
        <v>0</v>
      </c>
      <c r="GY67">
        <f t="shared" si="904"/>
        <v>0</v>
      </c>
      <c r="GZ67">
        <f t="shared" si="905"/>
        <v>1</v>
      </c>
      <c r="HA67">
        <f t="shared" si="906"/>
        <v>0</v>
      </c>
      <c r="HB67">
        <f t="shared" si="907"/>
        <v>0</v>
      </c>
      <c r="HC67">
        <f t="shared" si="908"/>
        <v>0</v>
      </c>
      <c r="HD67">
        <f t="shared" si="909"/>
        <v>0</v>
      </c>
      <c r="HE67">
        <f t="shared" si="910"/>
        <v>0</v>
      </c>
      <c r="HF67">
        <f t="shared" si="911"/>
        <v>0</v>
      </c>
      <c r="HG67">
        <f t="shared" si="912"/>
        <v>0</v>
      </c>
      <c r="HH67">
        <f t="shared" si="913"/>
        <v>0</v>
      </c>
      <c r="HI67">
        <f t="shared" si="914"/>
        <v>0</v>
      </c>
      <c r="HJ67">
        <f t="shared" si="915"/>
        <v>0</v>
      </c>
      <c r="HK67">
        <f t="shared" si="916"/>
        <v>0</v>
      </c>
      <c r="HL67">
        <f t="shared" si="917"/>
        <v>0</v>
      </c>
      <c r="HM67">
        <f t="shared" si="918"/>
        <v>0</v>
      </c>
      <c r="HN67">
        <f t="shared" si="919"/>
        <v>0</v>
      </c>
      <c r="HO67">
        <f t="shared" si="920"/>
        <v>0</v>
      </c>
      <c r="HP67">
        <f t="shared" si="921"/>
        <v>0</v>
      </c>
      <c r="HQ67">
        <f t="shared" si="922"/>
        <v>0</v>
      </c>
      <c r="HR67">
        <f t="shared" si="923"/>
        <v>0</v>
      </c>
      <c r="HS67">
        <f t="shared" si="924"/>
        <v>0</v>
      </c>
      <c r="HT67">
        <f t="shared" si="925"/>
        <v>0</v>
      </c>
      <c r="HU67">
        <f t="shared" si="926"/>
        <v>0</v>
      </c>
      <c r="HV67">
        <f t="shared" si="927"/>
        <v>0</v>
      </c>
      <c r="HW67">
        <f t="shared" si="928"/>
        <v>0</v>
      </c>
      <c r="HX67">
        <f t="shared" si="929"/>
        <v>1</v>
      </c>
      <c r="HY67">
        <f t="shared" si="930"/>
        <v>0</v>
      </c>
      <c r="HZ67">
        <f t="shared" si="931"/>
        <v>0</v>
      </c>
      <c r="IA67">
        <f t="shared" si="932"/>
        <v>0</v>
      </c>
      <c r="IB67">
        <f t="shared" si="933"/>
        <v>1</v>
      </c>
      <c r="IC67">
        <f t="shared" si="934"/>
        <v>0</v>
      </c>
      <c r="ID67">
        <f t="shared" si="935"/>
        <v>0</v>
      </c>
      <c r="IE67">
        <f t="shared" si="936"/>
        <v>0</v>
      </c>
      <c r="IF67">
        <f t="shared" si="937"/>
        <v>0</v>
      </c>
      <c r="IG67">
        <f t="shared" si="938"/>
        <v>0</v>
      </c>
      <c r="IH67">
        <f t="shared" si="939"/>
        <v>0</v>
      </c>
      <c r="II67">
        <f t="shared" si="940"/>
        <v>0</v>
      </c>
      <c r="IJ67">
        <f t="shared" si="941"/>
        <v>0</v>
      </c>
      <c r="IK67">
        <f t="shared" si="942"/>
        <v>0</v>
      </c>
      <c r="IL67">
        <f t="shared" si="943"/>
        <v>0</v>
      </c>
      <c r="IM67">
        <f t="shared" si="944"/>
        <v>0</v>
      </c>
      <c r="IN67">
        <f t="shared" si="945"/>
        <v>0</v>
      </c>
      <c r="IO67">
        <f t="shared" si="946"/>
        <v>0</v>
      </c>
      <c r="IP67">
        <f t="shared" si="947"/>
        <v>0</v>
      </c>
      <c r="IQ67">
        <f t="shared" si="948"/>
        <v>0</v>
      </c>
      <c r="IR67">
        <f t="shared" si="949"/>
        <v>0</v>
      </c>
      <c r="IS67">
        <f t="shared" si="950"/>
        <v>0</v>
      </c>
      <c r="IT67">
        <f t="shared" si="951"/>
        <v>0</v>
      </c>
      <c r="IU67">
        <f t="shared" si="952"/>
        <v>0</v>
      </c>
      <c r="IV67">
        <f t="shared" si="953"/>
        <v>0</v>
      </c>
      <c r="IW67">
        <f t="shared" si="954"/>
        <v>0</v>
      </c>
      <c r="IX67">
        <f t="shared" si="955"/>
        <v>0</v>
      </c>
      <c r="IY67">
        <f t="shared" si="956"/>
        <v>0</v>
      </c>
      <c r="IZ67">
        <f t="shared" si="957"/>
        <v>0</v>
      </c>
      <c r="JA67">
        <f t="shared" si="958"/>
        <v>0</v>
      </c>
      <c r="JB67">
        <f t="shared" ref="JB67:JB130" si="1031">IF(AND(TT67&lt;&gt;"x",TT68="x"),1,0)</f>
        <v>0</v>
      </c>
      <c r="JC67">
        <f t="shared" ref="JC67:JC130" si="1032">IF(AND(TU67&lt;&gt;"x",TU68="x"),1,0)</f>
        <v>0</v>
      </c>
      <c r="JF67">
        <f t="shared" ref="JF67:JF130" si="1033">IF(AND(RO67="x",RO68&lt;&gt;"x"),1,0)</f>
        <v>0</v>
      </c>
      <c r="JG67">
        <f t="shared" ref="JG67:JG130" si="1034">IF(AND(RP67="x",RP68&lt;&gt;"x"),1,0)</f>
        <v>0</v>
      </c>
      <c r="JH67">
        <f t="shared" ref="JH67:JH130" si="1035">IF(AND(RQ67="x",RQ68&lt;&gt;"x"),1,0)</f>
        <v>0</v>
      </c>
      <c r="JI67">
        <f t="shared" ref="JI67:JI130" si="1036">IF(AND(RR67="x",RR68&lt;&gt;"x"),1,0)</f>
        <v>0</v>
      </c>
      <c r="JJ67">
        <f t="shared" ref="JJ67:JJ130" si="1037">IF(AND(RS67="x",RS68&lt;&gt;"x"),1,0)</f>
        <v>0</v>
      </c>
      <c r="JK67">
        <f t="shared" ref="JK67:JK130" si="1038">IF(AND(RT67="x",RT68&lt;&gt;"x"),1,0)</f>
        <v>0</v>
      </c>
      <c r="JL67">
        <f t="shared" ref="JL67:JL130" si="1039">IF(AND(RU67="x",RU68&lt;&gt;"x"),1,0)</f>
        <v>0</v>
      </c>
      <c r="JM67">
        <f t="shared" ref="JM67:JM130" si="1040">IF(AND(RV67="x",RV68&lt;&gt;"x"),1,0)</f>
        <v>0</v>
      </c>
      <c r="JN67">
        <f t="shared" ref="JN67:JN130" si="1041">IF(AND(RW67="x",RW68&lt;&gt;"x"),1,0)</f>
        <v>0</v>
      </c>
      <c r="JO67">
        <f t="shared" ref="JO67:JO130" si="1042">IF(AND(RX67="x",RX68&lt;&gt;"x"),1,0)</f>
        <v>0</v>
      </c>
      <c r="JP67">
        <f t="shared" ref="JP67:JP130" si="1043">IF(AND(RY67="x",RY68&lt;&gt;"x"),1,0)</f>
        <v>0</v>
      </c>
      <c r="JQ67">
        <f t="shared" ref="JQ67:JQ130" si="1044">IF(AND(RZ67="x",RZ68&lt;&gt;"x"),1,0)</f>
        <v>1</v>
      </c>
      <c r="JR67">
        <f t="shared" ref="JR67:JR130" si="1045">IF(AND(SA67="x",SA68&lt;&gt;"x"),1,0)</f>
        <v>0</v>
      </c>
      <c r="JS67">
        <f t="shared" ref="JS67:JS130" si="1046">IF(AND(SB67="x",SB68&lt;&gt;"x"),1,0)</f>
        <v>0</v>
      </c>
      <c r="JT67">
        <f t="shared" ref="JT67:JT130" si="1047">IF(AND(SC67="x",SC68&lt;&gt;"x"),1,0)</f>
        <v>0</v>
      </c>
      <c r="JU67">
        <f t="shared" ref="JU67:JU130" si="1048">IF(AND(SD67="x",SD68&lt;&gt;"x"),1,0)</f>
        <v>0</v>
      </c>
      <c r="JV67">
        <f t="shared" ref="JV67:JV130" si="1049">IF(AND(SE67="x",SE68&lt;&gt;"x"),1,0)</f>
        <v>0</v>
      </c>
      <c r="JW67">
        <f t="shared" ref="JW67:JW130" si="1050">IF(AND(SF67="x",SF68&lt;&gt;"x"),1,0)</f>
        <v>0</v>
      </c>
      <c r="JX67">
        <f t="shared" ref="JX67:JX130" si="1051">IF(AND(SG67="x",SG68&lt;&gt;"x"),1,0)</f>
        <v>0</v>
      </c>
      <c r="JY67">
        <f t="shared" ref="JY67:JY130" si="1052">IF(AND(SH67="x",SH68&lt;&gt;"x"),1,0)</f>
        <v>0</v>
      </c>
      <c r="JZ67">
        <f t="shared" ref="JZ67:JZ130" si="1053">IF(AND(SI67="x",SI68&lt;&gt;"x"),1,0)</f>
        <v>0</v>
      </c>
      <c r="KA67">
        <f t="shared" ref="KA67:KA130" si="1054">IF(AND(SJ67="x",SJ68&lt;&gt;"x"),1,0)</f>
        <v>0</v>
      </c>
      <c r="KB67">
        <f>IF(AND(SK67="x",SK68&lt;&gt;"x"),1,0)</f>
        <v>0</v>
      </c>
      <c r="KC67">
        <f t="shared" ref="KC67:KC130" si="1055">IF(AND(SL67="x",SL68&lt;&gt;"x"),1,0)</f>
        <v>0</v>
      </c>
      <c r="KD67">
        <f t="shared" ref="KD67:KD130" si="1056">IF(AND(SM67="x",SM68&lt;&gt;"x"),1,0)</f>
        <v>0</v>
      </c>
      <c r="KE67">
        <f t="shared" ref="KE67:KE130" si="1057">IF(AND(SN67="x",SN68&lt;&gt;"x"),1,0)</f>
        <v>0</v>
      </c>
      <c r="KF67">
        <f t="shared" ref="KF67:KF130" si="1058">IF(AND(SO67="x",SO68&lt;&gt;"x"),1,0)</f>
        <v>0</v>
      </c>
      <c r="KG67">
        <f t="shared" ref="KG67:KG130" si="1059">IF(AND(SP67="x",SP68&lt;&gt;"x"),1,0)</f>
        <v>0</v>
      </c>
      <c r="KH67">
        <f t="shared" ref="KH67:KH130" si="1060">IF(AND(SQ67="x",SQ68&lt;&gt;"x"),1,0)</f>
        <v>0</v>
      </c>
      <c r="KI67">
        <f t="shared" ref="KI67:KI130" si="1061">IF(AND(SR67="x",SR68&lt;&gt;"x"),1,0)</f>
        <v>0</v>
      </c>
      <c r="KJ67">
        <f t="shared" ref="KJ67:KJ130" si="1062">IF(AND(SS67="x",SS68&lt;&gt;"x"),1,0)</f>
        <v>0</v>
      </c>
      <c r="KK67">
        <f t="shared" ref="KK67:KK130" si="1063">IF(AND(ST67="x",ST68&lt;&gt;"x"),1,0)</f>
        <v>0</v>
      </c>
      <c r="KL67">
        <f t="shared" ref="KL67:KL130" si="1064">IF(AND(SU67="x",SU68&lt;&gt;"x"),1,0)</f>
        <v>0</v>
      </c>
      <c r="KM67">
        <f t="shared" ref="KM67:KM130" si="1065">IF(AND(SV67="x",SV68&lt;&gt;"x"),1,0)</f>
        <v>0</v>
      </c>
      <c r="KN67">
        <f t="shared" ref="KN67:KN130" si="1066">IF(AND(SW67="x",SW68&lt;&gt;"x"),1,0)</f>
        <v>0</v>
      </c>
      <c r="KO67">
        <f t="shared" ref="KO67:KO130" si="1067">IF(AND(SX67="x",SX68&lt;&gt;"x"),1,0)</f>
        <v>0</v>
      </c>
      <c r="KP67">
        <f t="shared" ref="KP67:KP130" si="1068">IF(AND(SY67="x",SY68&lt;&gt;"x"),1,0)</f>
        <v>0</v>
      </c>
      <c r="KQ67">
        <f t="shared" ref="KQ67:KQ130" si="1069">IF(AND(SZ67="x",SZ68&lt;&gt;"x"),1,0)</f>
        <v>1</v>
      </c>
      <c r="KR67">
        <f t="shared" ref="KR67:KR130" si="1070">IF(AND(TA67="x",TA68&lt;&gt;"x"),1,0)</f>
        <v>1</v>
      </c>
      <c r="KS67">
        <f t="shared" ref="KS67:KS130" si="1071">IF(AND(TB67="x",TB68&lt;&gt;"x"),1,0)</f>
        <v>0</v>
      </c>
      <c r="KT67">
        <f t="shared" ref="KT67:KT130" si="1072">IF(AND(TC67="x",TC68&lt;&gt;"x"),1,0)</f>
        <v>0</v>
      </c>
      <c r="KU67">
        <f t="shared" ref="KU67:KU130" si="1073">IF(AND(TD67="x",TD68&lt;&gt;"x"),1,0)</f>
        <v>0</v>
      </c>
      <c r="KV67">
        <f t="shared" ref="KV67:KV130" si="1074">IF(AND(TE67="x",TE68&lt;&gt;"x"),1,0)</f>
        <v>0</v>
      </c>
      <c r="KW67">
        <f t="shared" ref="KW67:KW130" si="1075">IF(AND(TF67="x",TF68&lt;&gt;"x"),1,0)</f>
        <v>0</v>
      </c>
      <c r="KX67">
        <f t="shared" ref="KX67:KX130" si="1076">IF(AND(TG67="x",TG68&lt;&gt;"x"),1,0)</f>
        <v>0</v>
      </c>
      <c r="KY67">
        <f t="shared" ref="KY67:KY130" si="1077">IF(AND(TH67="x",TH68&lt;&gt;"x"),1,0)</f>
        <v>0</v>
      </c>
      <c r="KZ67">
        <f t="shared" ref="KZ67:KZ130" si="1078">IF(AND(TI67="x",TI68&lt;&gt;"x"),1,0)</f>
        <v>0</v>
      </c>
      <c r="LA67">
        <f t="shared" ref="LA67:LA130" si="1079">IF(AND(TJ67="x",TJ68&lt;&gt;"x"),1,0)</f>
        <v>0</v>
      </c>
      <c r="LB67">
        <f t="shared" ref="LB67:LB130" si="1080">IF(AND(TK67="x",TK68&lt;&gt;"x"),1,0)</f>
        <v>0</v>
      </c>
      <c r="LC67">
        <f t="shared" ref="LC67:LC130" si="1081">IF(AND(TL67="x",TL68&lt;&gt;"x"),1,0)</f>
        <v>0</v>
      </c>
      <c r="LD67">
        <f t="shared" ref="LD67:LD130" si="1082">IF(AND(TM67="x",TM68&lt;&gt;"x"),1,0)</f>
        <v>1</v>
      </c>
      <c r="LE67">
        <f t="shared" ref="LE67:LE130" si="1083">IF(AND(TN67="x",TN68&lt;&gt;"x"),1,0)</f>
        <v>0</v>
      </c>
      <c r="LF67">
        <f t="shared" ref="LF67:LF130" si="1084">IF(AND(TO67="x",TO68&lt;&gt;"x"),1,0)</f>
        <v>0</v>
      </c>
      <c r="LG67">
        <f t="shared" ref="LG67:LG130" si="1085">IF(AND(TP67="x",TP68&lt;&gt;"x"),1,0)</f>
        <v>0</v>
      </c>
      <c r="LH67">
        <f t="shared" ref="LH67:LH130" si="1086">IF(AND(TQ67="x",TQ68&lt;&gt;"x"),1,0)</f>
        <v>0</v>
      </c>
      <c r="LI67">
        <f t="shared" ref="LI67:LI130" si="1087">IF(AND(TR67="x",TR68&lt;&gt;"x"),1,0)</f>
        <v>0</v>
      </c>
      <c r="LJ67">
        <f t="shared" ref="LJ67:LJ130" si="1088">IF(AND(TS67="x",TS68&lt;&gt;"x"),1,0)</f>
        <v>0</v>
      </c>
      <c r="LK67">
        <f t="shared" ref="LK67:LK130" si="1089">IF(AND(TT67="x",TT68&lt;&gt;"x"),1,0)</f>
        <v>0</v>
      </c>
      <c r="LL67">
        <f t="shared" ref="LL67:LL130" si="1090">IF(AND(TU67="x",TU68&lt;&gt;"x"),1,0)</f>
        <v>0</v>
      </c>
      <c r="LN67">
        <f t="shared" ref="LN67:LN130" si="1091">SUM(JF67:LL67)</f>
        <v>4</v>
      </c>
      <c r="LQ67">
        <f t="shared" ref="LQ67:LR67" si="1092">COUNTIFS($NG68:$NL77,NG77)</f>
        <v>1</v>
      </c>
      <c r="LR67">
        <f t="shared" si="1092"/>
        <v>1</v>
      </c>
      <c r="LS67">
        <f t="shared" ref="LS67:LS130" si="1093">COUNTIFS($NG68:$NL77,NI77)</f>
        <v>3</v>
      </c>
      <c r="LT67">
        <f t="shared" ref="LT67:LT130" si="1094">COUNTIFS($NG68:$NL77,NJ77)</f>
        <v>1</v>
      </c>
      <c r="LU67">
        <f t="shared" ref="LU67:LU130" si="1095">COUNTIFS($NG68:$NL77,NK77)</f>
        <v>2</v>
      </c>
      <c r="LV67">
        <f t="shared" ref="LV67:LV130" si="1096">COUNTIFS($NG68:$NL77,NL77)</f>
        <v>2</v>
      </c>
      <c r="LX67" s="5">
        <f t="shared" ref="LX67:MC67" si="1097">COUNTIFS($NG67:$NL76,NG77)</f>
        <v>0</v>
      </c>
      <c r="LY67" s="5">
        <f t="shared" si="1097"/>
        <v>0</v>
      </c>
      <c r="LZ67" s="5">
        <f t="shared" si="1097"/>
        <v>3</v>
      </c>
      <c r="MA67" s="5">
        <f t="shared" si="1097"/>
        <v>0</v>
      </c>
      <c r="MB67" s="5">
        <f t="shared" si="1097"/>
        <v>1</v>
      </c>
      <c r="MC67" s="5">
        <f t="shared" si="1097"/>
        <v>1</v>
      </c>
      <c r="MD67" s="5"/>
      <c r="ME67" s="5">
        <f t="shared" ref="ME67:ME130" si="1098">IF(LX67=(LQ67-1),0,1)</f>
        <v>0</v>
      </c>
      <c r="MF67" s="5">
        <f t="shared" ref="MF67:MF130" si="1099">IF(LY67=(LR67-1),0,1)</f>
        <v>0</v>
      </c>
      <c r="MG67" s="5">
        <f t="shared" ref="MG67:MG130" si="1100">IF(LZ67=(LS67-1),0,1)</f>
        <v>1</v>
      </c>
      <c r="MH67" s="5">
        <f t="shared" ref="MH67:MH130" si="1101">IF(MA67=(LT67-1),0,1)</f>
        <v>0</v>
      </c>
      <c r="MI67" s="5">
        <f t="shared" ref="MI67:MI130" si="1102">IF(MB67=(LU67-1),0,1)</f>
        <v>0</v>
      </c>
      <c r="MJ67" s="5">
        <f t="shared" ref="MJ67:MJ130" si="1103">IF(MC67=(LV67-1),0,1)</f>
        <v>0</v>
      </c>
      <c r="MK67" s="5"/>
      <c r="ML67" s="20">
        <f t="shared" ref="ML67:ML130" si="1104">SUM(ME67:MJ67)</f>
        <v>1</v>
      </c>
      <c r="MN67" s="4">
        <f t="shared" si="499"/>
        <v>0</v>
      </c>
      <c r="MO67" s="4">
        <f t="shared" si="500"/>
        <v>0</v>
      </c>
      <c r="MP67" s="4">
        <f t="shared" si="501"/>
        <v>3</v>
      </c>
      <c r="MQ67" s="4">
        <f t="shared" si="502"/>
        <v>0</v>
      </c>
      <c r="MR67" s="4">
        <f t="shared" si="503"/>
        <v>0</v>
      </c>
      <c r="MS67" s="4">
        <f t="shared" si="504"/>
        <v>0</v>
      </c>
      <c r="MU67">
        <f t="shared" ref="MU67:MU130" si="1105">IF(COUNTIFS($NG68:$NL76,NG77)&gt;0,0,1)</f>
        <v>1</v>
      </c>
      <c r="MV67">
        <f t="shared" ref="MV67:MV130" si="1106">IF(COUNTIFS($NG68:$NL76,NH77)&gt;0,0,1)</f>
        <v>1</v>
      </c>
      <c r="MW67">
        <f t="shared" ref="MW67:MW130" si="1107">IF(COUNTIFS($NG68:$NL76,NI77)&gt;0,0,1)</f>
        <v>0</v>
      </c>
      <c r="MX67">
        <f t="shared" ref="MX67:MX130" si="1108">IF(COUNTIFS($NG68:$NL76,NJ77)&gt;0,0,1)</f>
        <v>1</v>
      </c>
      <c r="MY67">
        <f t="shared" ref="MY67:MY130" si="1109">IF(COUNTIFS($NG68:$NL76,NK77)&gt;0,0,1)</f>
        <v>0</v>
      </c>
      <c r="MZ67">
        <f t="shared" ref="MZ67:MZ130" si="1110">IF(COUNTIFS($NG68:$NL76,NL77)&gt;0,0,1)</f>
        <v>0</v>
      </c>
      <c r="NA67">
        <f>SUM(GW67:JC67)</f>
        <v>3</v>
      </c>
      <c r="NB67">
        <f t="shared" ref="NB67:NB130" si="1111">SUM(MU67:MZ67)</f>
        <v>3</v>
      </c>
      <c r="NC67">
        <f t="shared" ref="NC67:NC130" si="1112">NB67-NA67</f>
        <v>0</v>
      </c>
      <c r="ND67">
        <f t="shared" ref="ND67:ND130" si="1113">ND66+1</f>
        <v>67</v>
      </c>
      <c r="NG67">
        <v>1</v>
      </c>
      <c r="NH67">
        <v>12</v>
      </c>
      <c r="NI67">
        <v>30</v>
      </c>
      <c r="NJ67">
        <v>38</v>
      </c>
      <c r="NK67">
        <v>39</v>
      </c>
      <c r="NL67">
        <v>51</v>
      </c>
      <c r="NN67" s="1">
        <f t="shared" ref="NN67:NN130" si="1114">IF(NG67&lt;=19,1,0)</f>
        <v>1</v>
      </c>
      <c r="NO67" s="1">
        <f t="shared" ref="NO67:NO130" si="1115">IF(NL67&gt;40,1,0)</f>
        <v>1</v>
      </c>
      <c r="NP67" s="30">
        <f t="shared" ref="NP67:NP130" si="1116">SUM(NN67:NO67)</f>
        <v>2</v>
      </c>
      <c r="NR67" s="1">
        <f t="shared" ref="NR67:NR130" si="1117">NH67-NG67</f>
        <v>11</v>
      </c>
      <c r="NS67" s="1">
        <f t="shared" ref="NS67:NS130" si="1118">NI67-NH67</f>
        <v>18</v>
      </c>
      <c r="NT67" s="1">
        <f t="shared" ref="NT67:NT130" si="1119">NJ67-NI67</f>
        <v>8</v>
      </c>
      <c r="NU67" s="1">
        <f t="shared" ref="NU67:NU130" si="1120">NK67-NJ67</f>
        <v>1</v>
      </c>
      <c r="NV67" s="1">
        <f t="shared" ref="NV67:NV130" si="1121">NL67-NK67</f>
        <v>12</v>
      </c>
      <c r="NW67" s="1"/>
      <c r="NX67" s="1">
        <f t="shared" ref="NX67:NX130" si="1122">SUMPRODUCT(1/COUNTIF(NR67:NV67,NR67:NV67))</f>
        <v>5</v>
      </c>
      <c r="NY67" s="1"/>
      <c r="NZ67" s="1">
        <f t="shared" ref="NZ67:NZ130" si="1123">IF(NG67&lt;=9,1,IF(AND(NG67&gt;9,NG67&lt;=19),2,IF(AND(NG67&gt;19,NG67&lt;=29),3,IF(AND(NG67&gt;29,NG67&lt;=39),4,IF(AND(NG67&gt;39,NG67&lt;=49),5,IF(AND(NG67&gt;49,NG67&lt;=59),6))))))</f>
        <v>1</v>
      </c>
      <c r="OA67" s="1">
        <f t="shared" si="962"/>
        <v>2</v>
      </c>
      <c r="OB67" s="1">
        <f t="shared" si="963"/>
        <v>4</v>
      </c>
      <c r="OC67" s="1">
        <f t="shared" si="964"/>
        <v>4</v>
      </c>
      <c r="OD67" s="1">
        <f t="shared" si="965"/>
        <v>4</v>
      </c>
      <c r="OE67" s="1">
        <f t="shared" si="966"/>
        <v>6</v>
      </c>
      <c r="OF67" s="1"/>
      <c r="OG67" s="1">
        <f t="shared" si="631"/>
        <v>4</v>
      </c>
      <c r="OH67" s="1"/>
      <c r="OI67" s="1">
        <f t="shared" ref="OI67:OI130" si="1124">PI67</f>
        <v>3</v>
      </c>
      <c r="OJ67" s="1">
        <f t="shared" ref="OJ67:OJ130" si="1125">PK67</f>
        <v>0</v>
      </c>
      <c r="OK67" s="1">
        <f t="shared" ref="OK67:OK130" si="1126">PM67</f>
        <v>4</v>
      </c>
      <c r="OL67" s="1">
        <f t="shared" ref="OL67:OL130" si="1127">PO67</f>
        <v>0</v>
      </c>
      <c r="OM67" s="1">
        <f t="shared" ref="OM67:OM130" si="1128">PQ67</f>
        <v>0</v>
      </c>
      <c r="ON67" s="1">
        <f t="shared" ref="ON67:ON130" si="1129">PS67</f>
        <v>0</v>
      </c>
      <c r="OO67" s="1"/>
      <c r="OP67" s="1">
        <f t="shared" si="621"/>
        <v>4</v>
      </c>
      <c r="OQ67" s="1">
        <f t="shared" si="622"/>
        <v>2</v>
      </c>
      <c r="OR67" s="1">
        <f t="shared" si="623"/>
        <v>2</v>
      </c>
      <c r="OS67" s="1">
        <f t="shared" si="624"/>
        <v>2</v>
      </c>
      <c r="OT67" s="1">
        <f t="shared" si="625"/>
        <v>0</v>
      </c>
      <c r="OU67" s="1">
        <f t="shared" ref="OU67:OU130" si="1130">IF(AND(OT67=-1,OS67&lt;5),1,0)</f>
        <v>0</v>
      </c>
      <c r="OV67" s="19">
        <f t="shared" ref="OV67:OV130" si="1131">SUMPRODUCT(1/COUNTIF(OI67:ON67,OI67:ON67))</f>
        <v>3</v>
      </c>
      <c r="OW67" s="1"/>
      <c r="OX67" s="19">
        <f t="shared" si="636"/>
        <v>2</v>
      </c>
      <c r="OY67" s="1">
        <f t="shared" si="637"/>
        <v>2</v>
      </c>
      <c r="OZ67" s="1"/>
      <c r="PA67" s="1">
        <f t="shared" si="967"/>
        <v>2</v>
      </c>
      <c r="PB67" s="1"/>
      <c r="PC67" s="1"/>
      <c r="PD67" s="19">
        <f t="shared" si="968"/>
        <v>2</v>
      </c>
      <c r="PE67" s="1"/>
      <c r="PF67" s="24">
        <f t="shared" ref="PF67:PF130" si="1132">PD67-OX67</f>
        <v>0</v>
      </c>
      <c r="PI67" s="1">
        <f t="shared" ref="PI67:PI130" si="1133">IF(MIN(PV67:QA67)=100,0,MIN(PV67:QA67))</f>
        <v>3</v>
      </c>
      <c r="PJ67" s="19">
        <f t="shared" si="969"/>
        <v>1</v>
      </c>
      <c r="PK67" s="1">
        <f t="shared" ref="PK67:PK130" si="1134">IF(MIN(QC67:QH67)=100,0,MIN(QC67:QH67))</f>
        <v>0</v>
      </c>
      <c r="PL67" s="19">
        <f t="shared" si="970"/>
        <v>0</v>
      </c>
      <c r="PM67" s="1">
        <f t="shared" ref="PM67:PM130" si="1135">IF(MIN(QJ67:QO67)=100,0,MIN(QJ67:QO67))</f>
        <v>4</v>
      </c>
      <c r="PN67" s="19">
        <f t="shared" si="971"/>
        <v>3</v>
      </c>
      <c r="PO67" s="1">
        <f t="shared" ref="PO67:PO130" si="1136">IF(MIN(QQ67:QV67)=100,0,MIN(QQ67:QV67))</f>
        <v>0</v>
      </c>
      <c r="PP67" s="19">
        <f t="shared" si="972"/>
        <v>0</v>
      </c>
      <c r="PQ67" s="1">
        <f t="shared" ref="PQ67:PQ130" si="1137">IF(MIN(QX67:RC67)=100,0,MIN(QX67:RC67))</f>
        <v>0</v>
      </c>
      <c r="PR67" s="19">
        <f t="shared" si="973"/>
        <v>0</v>
      </c>
      <c r="PS67" s="1">
        <f t="shared" ref="PS67:PS130" si="1138">IF(MIN(RE67:RJ67)=100,0,MIN(RE67:RJ67))</f>
        <v>0</v>
      </c>
      <c r="PT67" s="19">
        <f t="shared" si="974"/>
        <v>0</v>
      </c>
      <c r="PV67" s="1">
        <f t="shared" si="975"/>
        <v>3</v>
      </c>
      <c r="PW67" s="1">
        <f t="shared" si="976"/>
        <v>100</v>
      </c>
      <c r="PX67" s="1">
        <f t="shared" si="977"/>
        <v>100</v>
      </c>
      <c r="PY67" s="1">
        <f t="shared" si="978"/>
        <v>100</v>
      </c>
      <c r="PZ67" s="1">
        <f t="shared" si="979"/>
        <v>100</v>
      </c>
      <c r="QA67" s="1">
        <f t="shared" si="980"/>
        <v>100</v>
      </c>
      <c r="QB67" s="1"/>
      <c r="QC67" s="1">
        <f t="shared" si="981"/>
        <v>100</v>
      </c>
      <c r="QD67" s="1">
        <f t="shared" si="982"/>
        <v>100</v>
      </c>
      <c r="QE67" s="1">
        <f t="shared" si="983"/>
        <v>100</v>
      </c>
      <c r="QF67" s="1">
        <f t="shared" si="984"/>
        <v>100</v>
      </c>
      <c r="QG67" s="1">
        <f t="shared" si="985"/>
        <v>100</v>
      </c>
      <c r="QH67" s="1">
        <f t="shared" si="986"/>
        <v>100</v>
      </c>
      <c r="QI67" s="1"/>
      <c r="QJ67" s="1">
        <f t="shared" si="987"/>
        <v>100</v>
      </c>
      <c r="QK67" s="1">
        <f t="shared" si="988"/>
        <v>100</v>
      </c>
      <c r="QL67" s="1">
        <f t="shared" si="989"/>
        <v>4</v>
      </c>
      <c r="QM67" s="1">
        <f t="shared" si="990"/>
        <v>100</v>
      </c>
      <c r="QN67" s="1">
        <f t="shared" si="991"/>
        <v>6</v>
      </c>
      <c r="QO67" s="1">
        <f t="shared" si="992"/>
        <v>100</v>
      </c>
      <c r="QP67" s="1"/>
      <c r="QQ67" s="1">
        <f t="shared" si="993"/>
        <v>100</v>
      </c>
      <c r="QR67" s="1">
        <f t="shared" si="994"/>
        <v>100</v>
      </c>
      <c r="QS67" s="1">
        <f t="shared" si="995"/>
        <v>100</v>
      </c>
      <c r="QT67" s="1">
        <f t="shared" si="996"/>
        <v>100</v>
      </c>
      <c r="QU67" s="1">
        <f t="shared" si="997"/>
        <v>100</v>
      </c>
      <c r="QV67" s="1">
        <f t="shared" si="998"/>
        <v>100</v>
      </c>
      <c r="QW67" s="1"/>
      <c r="QX67" s="1">
        <f t="shared" si="999"/>
        <v>100</v>
      </c>
      <c r="QY67" s="1">
        <f t="shared" si="1000"/>
        <v>100</v>
      </c>
      <c r="QZ67" s="1">
        <f t="shared" si="1001"/>
        <v>100</v>
      </c>
      <c r="RA67" s="1">
        <f t="shared" si="1002"/>
        <v>100</v>
      </c>
      <c r="RB67" s="1">
        <f t="shared" si="1003"/>
        <v>100</v>
      </c>
      <c r="RC67" s="1">
        <f t="shared" si="1004"/>
        <v>100</v>
      </c>
      <c r="RD67" s="1"/>
      <c r="RE67" s="1">
        <f t="shared" si="1005"/>
        <v>100</v>
      </c>
      <c r="RF67" s="1">
        <f t="shared" si="1006"/>
        <v>100</v>
      </c>
      <c r="RG67" s="1">
        <f t="shared" si="1007"/>
        <v>100</v>
      </c>
      <c r="RH67" s="1">
        <f t="shared" si="1008"/>
        <v>100</v>
      </c>
      <c r="RI67" s="1">
        <f t="shared" si="1009"/>
        <v>100</v>
      </c>
      <c r="RJ67" s="1">
        <f t="shared" si="1010"/>
        <v>100</v>
      </c>
      <c r="RL67">
        <f t="shared" si="1011"/>
        <v>36</v>
      </c>
      <c r="RM67">
        <f t="shared" ref="RM67:RM130" si="1139">TV67</f>
        <v>21</v>
      </c>
      <c r="RN67">
        <f t="shared" si="659"/>
        <v>19</v>
      </c>
      <c r="RO67" t="str">
        <f t="shared" ref="RO67:TU67" si="1140">IF(COUNTIFS($NG67:$NL76,RO$1),"x",RO$1)</f>
        <v>x</v>
      </c>
      <c r="RP67" t="str">
        <f t="shared" si="1140"/>
        <v>x</v>
      </c>
      <c r="RQ67">
        <f t="shared" si="1140"/>
        <v>3</v>
      </c>
      <c r="RR67">
        <f t="shared" si="1140"/>
        <v>4</v>
      </c>
      <c r="RS67">
        <f t="shared" si="1140"/>
        <v>5</v>
      </c>
      <c r="RT67" t="str">
        <f t="shared" si="1140"/>
        <v>x</v>
      </c>
      <c r="RU67" t="str">
        <f t="shared" si="1140"/>
        <v>x</v>
      </c>
      <c r="RV67">
        <f t="shared" si="1140"/>
        <v>8</v>
      </c>
      <c r="RW67">
        <f t="shared" si="1140"/>
        <v>9</v>
      </c>
      <c r="RX67" t="str">
        <f t="shared" si="1140"/>
        <v>x</v>
      </c>
      <c r="RY67" t="str">
        <f t="shared" si="1140"/>
        <v>x</v>
      </c>
      <c r="RZ67" t="str">
        <f t="shared" si="1140"/>
        <v>x</v>
      </c>
      <c r="SA67" t="str">
        <f t="shared" si="1140"/>
        <v>x</v>
      </c>
      <c r="SB67" t="str">
        <f t="shared" si="1140"/>
        <v>x</v>
      </c>
      <c r="SC67" t="str">
        <f t="shared" si="1140"/>
        <v>x</v>
      </c>
      <c r="SD67">
        <f t="shared" si="1140"/>
        <v>16</v>
      </c>
      <c r="SE67" t="str">
        <f t="shared" si="1140"/>
        <v>x</v>
      </c>
      <c r="SF67">
        <f t="shared" si="1140"/>
        <v>18</v>
      </c>
      <c r="SG67">
        <f t="shared" si="1140"/>
        <v>19</v>
      </c>
      <c r="SH67" t="str">
        <f t="shared" si="1140"/>
        <v>x</v>
      </c>
      <c r="SI67" t="str">
        <f t="shared" si="1140"/>
        <v>x</v>
      </c>
      <c r="SJ67" t="str">
        <f t="shared" si="1140"/>
        <v>x</v>
      </c>
      <c r="SK67" t="str">
        <f t="shared" si="1140"/>
        <v>x</v>
      </c>
      <c r="SL67">
        <f t="shared" si="1140"/>
        <v>24</v>
      </c>
      <c r="SM67" t="str">
        <f t="shared" si="1140"/>
        <v>x</v>
      </c>
      <c r="SN67" t="str">
        <f t="shared" si="1140"/>
        <v>x</v>
      </c>
      <c r="SO67" t="str">
        <f t="shared" si="1140"/>
        <v>x</v>
      </c>
      <c r="SP67">
        <f t="shared" si="1140"/>
        <v>28</v>
      </c>
      <c r="SQ67" t="str">
        <f t="shared" si="1140"/>
        <v>x</v>
      </c>
      <c r="SR67" t="str">
        <f t="shared" si="1140"/>
        <v>x</v>
      </c>
      <c r="SS67" t="str">
        <f t="shared" si="1140"/>
        <v>x</v>
      </c>
      <c r="ST67">
        <f t="shared" si="1140"/>
        <v>32</v>
      </c>
      <c r="SU67">
        <f t="shared" si="1140"/>
        <v>33</v>
      </c>
      <c r="SV67" t="str">
        <f t="shared" si="1140"/>
        <v>x</v>
      </c>
      <c r="SW67" t="str">
        <f t="shared" si="1140"/>
        <v>x</v>
      </c>
      <c r="SX67">
        <f t="shared" si="1140"/>
        <v>36</v>
      </c>
      <c r="SY67" t="str">
        <f t="shared" si="1140"/>
        <v>x</v>
      </c>
      <c r="SZ67" t="str">
        <f t="shared" si="1140"/>
        <v>x</v>
      </c>
      <c r="TA67" t="str">
        <f t="shared" si="1140"/>
        <v>x</v>
      </c>
      <c r="TB67" t="str">
        <f t="shared" si="1140"/>
        <v>x</v>
      </c>
      <c r="TC67" t="str">
        <f t="shared" si="1140"/>
        <v>x</v>
      </c>
      <c r="TD67" t="str">
        <f t="shared" si="1140"/>
        <v>x</v>
      </c>
      <c r="TE67" t="str">
        <f t="shared" si="1140"/>
        <v>x</v>
      </c>
      <c r="TF67">
        <f t="shared" si="1140"/>
        <v>44</v>
      </c>
      <c r="TG67" t="str">
        <f t="shared" si="1140"/>
        <v>x</v>
      </c>
      <c r="TH67" t="str">
        <f t="shared" si="1140"/>
        <v>x</v>
      </c>
      <c r="TI67">
        <f t="shared" si="1140"/>
        <v>47</v>
      </c>
      <c r="TJ67" t="str">
        <f t="shared" si="1140"/>
        <v>x</v>
      </c>
      <c r="TK67" t="str">
        <f t="shared" si="1140"/>
        <v>x</v>
      </c>
      <c r="TL67" t="str">
        <f t="shared" si="1140"/>
        <v>x</v>
      </c>
      <c r="TM67" t="str">
        <f t="shared" si="1140"/>
        <v>x</v>
      </c>
      <c r="TN67" t="str">
        <f t="shared" si="1140"/>
        <v>x</v>
      </c>
      <c r="TO67">
        <f t="shared" si="1140"/>
        <v>53</v>
      </c>
      <c r="TP67">
        <f t="shared" si="1140"/>
        <v>54</v>
      </c>
      <c r="TQ67">
        <f t="shared" si="1140"/>
        <v>55</v>
      </c>
      <c r="TR67" t="str">
        <f t="shared" si="1140"/>
        <v>x</v>
      </c>
      <c r="TS67">
        <f t="shared" si="1140"/>
        <v>57</v>
      </c>
      <c r="TT67" t="str">
        <f t="shared" si="1140"/>
        <v>x</v>
      </c>
      <c r="TU67" t="str">
        <f t="shared" si="1140"/>
        <v>x</v>
      </c>
      <c r="TV67">
        <f t="shared" ref="TV67:TV130" si="1141">59-COUNTIFS(TW67:WC67,"x")</f>
        <v>21</v>
      </c>
      <c r="TW67" t="str">
        <f t="shared" ref="TW67:WC67" si="1142">IF(COUNTIFS($NG67:$NL75,TW$1),"x",TW$1)</f>
        <v>x</v>
      </c>
      <c r="TX67" t="str">
        <f t="shared" si="1142"/>
        <v>x</v>
      </c>
      <c r="TY67">
        <f t="shared" si="1142"/>
        <v>3</v>
      </c>
      <c r="TZ67">
        <f t="shared" si="1142"/>
        <v>4</v>
      </c>
      <c r="UA67">
        <f t="shared" si="1142"/>
        <v>5</v>
      </c>
      <c r="UB67">
        <f t="shared" si="1142"/>
        <v>6</v>
      </c>
      <c r="UC67" t="str">
        <f t="shared" si="1142"/>
        <v>x</v>
      </c>
      <c r="UD67">
        <f t="shared" si="1142"/>
        <v>8</v>
      </c>
      <c r="UE67">
        <f t="shared" si="1142"/>
        <v>9</v>
      </c>
      <c r="UF67" t="str">
        <f t="shared" si="1142"/>
        <v>x</v>
      </c>
      <c r="UG67" t="str">
        <f t="shared" si="1142"/>
        <v>x</v>
      </c>
      <c r="UH67" t="str">
        <f t="shared" si="1142"/>
        <v>x</v>
      </c>
      <c r="UI67" t="str">
        <f t="shared" si="1142"/>
        <v>x</v>
      </c>
      <c r="UJ67" t="str">
        <f t="shared" si="1142"/>
        <v>x</v>
      </c>
      <c r="UK67" t="str">
        <f t="shared" si="1142"/>
        <v>x</v>
      </c>
      <c r="UL67">
        <f t="shared" si="1142"/>
        <v>16</v>
      </c>
      <c r="UM67" t="str">
        <f t="shared" si="1142"/>
        <v>x</v>
      </c>
      <c r="UN67">
        <f t="shared" si="1142"/>
        <v>18</v>
      </c>
      <c r="UO67">
        <f t="shared" si="1142"/>
        <v>19</v>
      </c>
      <c r="UP67" t="str">
        <f t="shared" si="1142"/>
        <v>x</v>
      </c>
      <c r="UQ67" t="str">
        <f t="shared" si="1142"/>
        <v>x</v>
      </c>
      <c r="UR67" t="str">
        <f t="shared" si="1142"/>
        <v>x</v>
      </c>
      <c r="US67" t="str">
        <f t="shared" si="1142"/>
        <v>x</v>
      </c>
      <c r="UT67">
        <f t="shared" si="1142"/>
        <v>24</v>
      </c>
      <c r="UU67">
        <f t="shared" si="1142"/>
        <v>25</v>
      </c>
      <c r="UV67" t="str">
        <f t="shared" si="1142"/>
        <v>x</v>
      </c>
      <c r="UW67" t="str">
        <f t="shared" si="1142"/>
        <v>x</v>
      </c>
      <c r="UX67">
        <f t="shared" si="1142"/>
        <v>28</v>
      </c>
      <c r="UY67" t="str">
        <f t="shared" si="1142"/>
        <v>x</v>
      </c>
      <c r="UZ67" t="str">
        <f t="shared" si="1142"/>
        <v>x</v>
      </c>
      <c r="VA67" t="str">
        <f t="shared" si="1142"/>
        <v>x</v>
      </c>
      <c r="VB67">
        <f t="shared" si="1142"/>
        <v>32</v>
      </c>
      <c r="VC67">
        <f t="shared" si="1142"/>
        <v>33</v>
      </c>
      <c r="VD67" t="str">
        <f t="shared" si="1142"/>
        <v>x</v>
      </c>
      <c r="VE67" t="str">
        <f t="shared" si="1142"/>
        <v>x</v>
      </c>
      <c r="VF67">
        <f t="shared" si="1142"/>
        <v>36</v>
      </c>
      <c r="VG67" t="str">
        <f t="shared" si="1142"/>
        <v>x</v>
      </c>
      <c r="VH67" t="str">
        <f t="shared" si="1142"/>
        <v>x</v>
      </c>
      <c r="VI67" t="str">
        <f t="shared" si="1142"/>
        <v>x</v>
      </c>
      <c r="VJ67" t="str">
        <f t="shared" si="1142"/>
        <v>x</v>
      </c>
      <c r="VK67" t="str">
        <f t="shared" si="1142"/>
        <v>x</v>
      </c>
      <c r="VL67" t="str">
        <f t="shared" si="1142"/>
        <v>x</v>
      </c>
      <c r="VM67" t="str">
        <f t="shared" si="1142"/>
        <v>x</v>
      </c>
      <c r="VN67">
        <f t="shared" si="1142"/>
        <v>44</v>
      </c>
      <c r="VO67" t="str">
        <f t="shared" si="1142"/>
        <v>x</v>
      </c>
      <c r="VP67" t="str">
        <f t="shared" si="1142"/>
        <v>x</v>
      </c>
      <c r="VQ67">
        <f t="shared" si="1142"/>
        <v>47</v>
      </c>
      <c r="VR67" t="str">
        <f t="shared" si="1142"/>
        <v>x</v>
      </c>
      <c r="VS67" t="str">
        <f t="shared" si="1142"/>
        <v>x</v>
      </c>
      <c r="VT67" t="str">
        <f t="shared" si="1142"/>
        <v>x</v>
      </c>
      <c r="VU67" t="str">
        <f t="shared" si="1142"/>
        <v>x</v>
      </c>
      <c r="VV67" t="str">
        <f t="shared" si="1142"/>
        <v>x</v>
      </c>
      <c r="VW67">
        <f t="shared" si="1142"/>
        <v>53</v>
      </c>
      <c r="VX67">
        <f t="shared" si="1142"/>
        <v>54</v>
      </c>
      <c r="VY67">
        <f t="shared" si="1142"/>
        <v>55</v>
      </c>
      <c r="VZ67" t="str">
        <f t="shared" si="1142"/>
        <v>x</v>
      </c>
      <c r="WA67">
        <f t="shared" si="1142"/>
        <v>57</v>
      </c>
      <c r="WB67" t="str">
        <f t="shared" si="1142"/>
        <v>x</v>
      </c>
      <c r="WC67" t="str">
        <f t="shared" si="1142"/>
        <v>x</v>
      </c>
      <c r="WE67">
        <f t="shared" si="1014"/>
        <v>1</v>
      </c>
      <c r="WF67">
        <f t="shared" si="1015"/>
        <v>1</v>
      </c>
      <c r="WG67">
        <f t="shared" si="1016"/>
        <v>0</v>
      </c>
      <c r="WH67">
        <f t="shared" si="1017"/>
        <v>3</v>
      </c>
      <c r="WI67">
        <f t="shared" si="1018"/>
        <v>0</v>
      </c>
      <c r="WJ67">
        <f t="shared" si="1019"/>
        <v>1</v>
      </c>
      <c r="WL67" s="1">
        <f t="shared" ref="WL67:WL130" si="1143">PI67</f>
        <v>3</v>
      </c>
      <c r="WM67" s="1">
        <f t="shared" ref="WM67:WM130" si="1144">PK67</f>
        <v>0</v>
      </c>
      <c r="WN67" s="1">
        <f t="shared" ref="WN67:WN130" si="1145">PM67</f>
        <v>4</v>
      </c>
      <c r="WO67" s="1">
        <f t="shared" ref="WO67:WO130" si="1146">PO67</f>
        <v>0</v>
      </c>
      <c r="WP67" s="1">
        <f t="shared" ref="WP67:WP130" si="1147">PQ67</f>
        <v>0</v>
      </c>
      <c r="WQ67" s="1">
        <f t="shared" ref="WQ67:WQ130" si="1148">PS67</f>
        <v>0</v>
      </c>
      <c r="WS67">
        <f t="shared" ref="WS67:WS130" si="1149">IF(WL67=0,100,WL67)</f>
        <v>3</v>
      </c>
      <c r="WT67">
        <f t="shared" ref="WT67:WT130" si="1150">IF(WM67=0,100,WM67)</f>
        <v>100</v>
      </c>
      <c r="WU67">
        <f t="shared" ref="WU67:WU130" si="1151">IF(WN67=0,100,WN67)</f>
        <v>4</v>
      </c>
      <c r="WV67">
        <f t="shared" ref="WV67:WV130" si="1152">IF(WO67=0,100,WO67)</f>
        <v>100</v>
      </c>
      <c r="WW67">
        <f t="shared" ref="WW67:WW130" si="1153">IF(WP67=0,100,WP67)</f>
        <v>100</v>
      </c>
      <c r="WX67">
        <f t="shared" ref="WX67:WX130" si="1154">IF(WQ67=0,100,WQ67)</f>
        <v>100</v>
      </c>
      <c r="WZ67" s="4">
        <f t="shared" ref="WZ67:WZ130" si="1155">MIN(WS67:WX67)</f>
        <v>3</v>
      </c>
      <c r="XB67" s="3">
        <f t="shared" ref="XB67:XB130" si="1156">MAX(WL67:WQ67)</f>
        <v>4</v>
      </c>
      <c r="XD67" s="3">
        <f t="shared" ref="XD67:XD130" si="1157">COUNTIFS(WL67:WQ67,"&lt;=5")-COUNTIFS(WL67:WQ67,"&lt;=0")</f>
        <v>2</v>
      </c>
      <c r="XE67" s="4">
        <f t="shared" ref="XE67:XE130" si="1158">COUNTIFS(WL67:WQ67,"&gt;0")</f>
        <v>2</v>
      </c>
      <c r="XG67" s="4">
        <f t="shared" ref="XG67:XI130" si="1159">XD67/XE67</f>
        <v>1</v>
      </c>
      <c r="XI67" s="4">
        <v>0.5</v>
      </c>
      <c r="XK67">
        <f t="shared" ref="XK67:XK130" si="1160">ROUNDUP(XE67/2,0)</f>
        <v>1</v>
      </c>
      <c r="XM67">
        <f t="shared" si="782"/>
        <v>0</v>
      </c>
      <c r="XN67">
        <f t="shared" ref="XN67:XN130" si="1161">IF(XG67&gt;=0.24,0,1)</f>
        <v>0</v>
      </c>
      <c r="XO67" s="1">
        <f t="shared" si="1020"/>
        <v>0</v>
      </c>
      <c r="XP67">
        <f t="shared" ref="XP67:XP130" si="1162">COUNTIFS(WL67:WQ67,"=5")</f>
        <v>0</v>
      </c>
      <c r="XR67">
        <f t="shared" ref="XR67:XR130" si="1163">IF(OR(XN67=1,XO67=0),1,0)</f>
        <v>1</v>
      </c>
    </row>
    <row r="68" spans="4:642">
      <c r="D68" s="4">
        <f t="shared" si="843"/>
        <v>0</v>
      </c>
      <c r="E68" s="4">
        <f t="shared" si="844"/>
        <v>0</v>
      </c>
      <c r="F68" s="4">
        <f t="shared" si="845"/>
        <v>0</v>
      </c>
      <c r="G68" s="4">
        <f t="shared" si="846"/>
        <v>0</v>
      </c>
      <c r="H68" s="4">
        <f t="shared" si="847"/>
        <v>0</v>
      </c>
      <c r="I68" s="4">
        <f t="shared" si="848"/>
        <v>0</v>
      </c>
      <c r="J68" s="4">
        <f t="shared" si="849"/>
        <v>11</v>
      </c>
      <c r="K68" s="4">
        <f t="shared" si="850"/>
        <v>0</v>
      </c>
      <c r="L68" s="4">
        <f t="shared" si="851"/>
        <v>0</v>
      </c>
      <c r="M68" s="4">
        <f t="shared" si="852"/>
        <v>0</v>
      </c>
      <c r="N68" s="4">
        <f t="shared" si="853"/>
        <v>0</v>
      </c>
      <c r="O68" s="4">
        <f t="shared" si="854"/>
        <v>0</v>
      </c>
      <c r="P68" s="4">
        <f t="shared" si="855"/>
        <v>0</v>
      </c>
      <c r="Q68" s="4">
        <f t="shared" si="856"/>
        <v>0</v>
      </c>
      <c r="R68" s="4">
        <f t="shared" si="857"/>
        <v>0</v>
      </c>
      <c r="S68" s="4">
        <f t="shared" si="858"/>
        <v>0</v>
      </c>
      <c r="T68" s="4">
        <f t="shared" si="859"/>
        <v>0</v>
      </c>
      <c r="U68" s="4">
        <f t="shared" si="860"/>
        <v>0</v>
      </c>
      <c r="V68" s="4">
        <f t="shared" si="861"/>
        <v>0</v>
      </c>
      <c r="W68" s="4">
        <f t="shared" si="862"/>
        <v>13</v>
      </c>
      <c r="X68" s="4">
        <f t="shared" si="863"/>
        <v>0</v>
      </c>
      <c r="Y68" s="4">
        <f t="shared" si="864"/>
        <v>0</v>
      </c>
      <c r="Z68" s="4">
        <f t="shared" si="865"/>
        <v>0</v>
      </c>
      <c r="AA68" s="4">
        <f t="shared" si="866"/>
        <v>0</v>
      </c>
      <c r="AB68" s="4">
        <f t="shared" si="867"/>
        <v>0</v>
      </c>
      <c r="AC68" s="4">
        <f t="shared" si="868"/>
        <v>13</v>
      </c>
      <c r="AD68" s="4">
        <f t="shared" si="869"/>
        <v>18</v>
      </c>
      <c r="AE68" s="4">
        <f t="shared" si="870"/>
        <v>0</v>
      </c>
      <c r="AF68" s="4">
        <f t="shared" si="871"/>
        <v>0</v>
      </c>
      <c r="AG68" s="4">
        <f t="shared" si="872"/>
        <v>0</v>
      </c>
      <c r="AH68" s="4">
        <f t="shared" si="873"/>
        <v>0</v>
      </c>
      <c r="AI68" s="4">
        <f t="shared" si="874"/>
        <v>0</v>
      </c>
      <c r="AJ68" s="4">
        <f t="shared" si="875"/>
        <v>0</v>
      </c>
      <c r="AK68" s="4">
        <f t="shared" si="876"/>
        <v>0</v>
      </c>
      <c r="AL68" s="4">
        <f t="shared" si="877"/>
        <v>0</v>
      </c>
      <c r="AM68" s="4">
        <f t="shared" si="878"/>
        <v>0</v>
      </c>
      <c r="AN68" s="4">
        <f t="shared" si="879"/>
        <v>0</v>
      </c>
      <c r="AO68" s="4">
        <f t="shared" si="880"/>
        <v>0</v>
      </c>
      <c r="AP68" s="4">
        <f t="shared" si="881"/>
        <v>0</v>
      </c>
      <c r="AQ68" s="4">
        <f t="shared" si="882"/>
        <v>11</v>
      </c>
      <c r="AR68" s="4">
        <f t="shared" si="883"/>
        <v>0</v>
      </c>
      <c r="AS68" s="4">
        <f t="shared" si="884"/>
        <v>0</v>
      </c>
      <c r="AT68" s="4">
        <f t="shared" si="885"/>
        <v>0</v>
      </c>
      <c r="AU68" s="4">
        <f t="shared" si="886"/>
        <v>0</v>
      </c>
      <c r="AV68" s="4">
        <f t="shared" si="887"/>
        <v>0</v>
      </c>
      <c r="AW68" s="4">
        <f t="shared" si="888"/>
        <v>0</v>
      </c>
      <c r="AX68" s="4">
        <f t="shared" si="889"/>
        <v>0</v>
      </c>
      <c r="AY68" s="4">
        <f t="shared" si="890"/>
        <v>0</v>
      </c>
      <c r="AZ68" s="4">
        <f t="shared" si="891"/>
        <v>0</v>
      </c>
      <c r="BA68" s="4">
        <f t="shared" si="892"/>
        <v>0</v>
      </c>
      <c r="BB68" s="4">
        <f t="shared" si="893"/>
        <v>0</v>
      </c>
      <c r="BC68" s="4">
        <f t="shared" si="894"/>
        <v>16</v>
      </c>
      <c r="BD68" s="4">
        <f t="shared" si="895"/>
        <v>0</v>
      </c>
      <c r="BE68" s="4">
        <f t="shared" si="896"/>
        <v>0</v>
      </c>
      <c r="BF68" s="4">
        <f t="shared" si="897"/>
        <v>0</v>
      </c>
      <c r="BG68" s="4">
        <f t="shared" si="898"/>
        <v>0</v>
      </c>
      <c r="BH68" s="4">
        <f t="shared" si="899"/>
        <v>0</v>
      </c>
      <c r="BI68" s="4">
        <f t="shared" si="900"/>
        <v>0</v>
      </c>
      <c r="BJ68" s="4">
        <f t="shared" si="901"/>
        <v>0</v>
      </c>
      <c r="BK68" s="4">
        <f t="shared" si="1021"/>
        <v>13.666666666666666</v>
      </c>
      <c r="BL68" s="4">
        <f t="shared" si="1022"/>
        <v>14.135593220338981</v>
      </c>
      <c r="BM68" s="4">
        <f t="shared" si="1023"/>
        <v>19.789830508474573</v>
      </c>
      <c r="BN68" s="4">
        <f t="shared" si="1024"/>
        <v>8.4813559322033889</v>
      </c>
      <c r="BO68" s="4">
        <f t="shared" si="1025"/>
        <v>14.135593220338983</v>
      </c>
      <c r="BP68" s="4">
        <f t="shared" si="1026"/>
        <v>834</v>
      </c>
      <c r="BQ68" s="4">
        <f>COUNTIFS($NG68:$NL$206,EF$1)</f>
        <v>10</v>
      </c>
      <c r="BR68" s="4">
        <f>COUNTIFS($NG68:$NL$206,EG$1)</f>
        <v>19</v>
      </c>
      <c r="BS68" s="4">
        <f>COUNTIFS($NG68:$NL$206,EH$1)</f>
        <v>15</v>
      </c>
      <c r="BT68" s="4">
        <f>COUNTIFS($NG68:$NL$206,EI$1)</f>
        <v>17</v>
      </c>
      <c r="BU68" s="4">
        <f>COUNTIFS($NG68:$NL$206,EJ$1)</f>
        <v>18</v>
      </c>
      <c r="BV68" s="4">
        <f>COUNTIFS($NG68:$NL$206,EK$1)</f>
        <v>14</v>
      </c>
      <c r="BW68" s="4">
        <f>COUNTIFS($NG68:$NL$206,EL$1)</f>
        <v>11</v>
      </c>
      <c r="BX68" s="4">
        <f>COUNTIFS($NG68:$NL$206,EM$1)</f>
        <v>11</v>
      </c>
      <c r="BY68" s="4">
        <f>COUNTIFS($NG68:$NL$206,EN$1)</f>
        <v>21</v>
      </c>
      <c r="BZ68" s="4">
        <f>COUNTIFS($NG68:$NL$206,EO$1)</f>
        <v>22</v>
      </c>
      <c r="CA68" s="4">
        <f>COUNTIFS($NG68:$NL$206,EP$1)</f>
        <v>19</v>
      </c>
      <c r="CB68" s="4">
        <f>COUNTIFS($NG68:$NL$206,EQ$1)</f>
        <v>18</v>
      </c>
      <c r="CC68" s="4">
        <f>COUNTIFS($NG68:$NL$206,ER$1)</f>
        <v>10</v>
      </c>
      <c r="CD68" s="4">
        <f>COUNTIFS($NG68:$NL$206,ES$1)</f>
        <v>13</v>
      </c>
      <c r="CE68" s="4">
        <f>COUNTIFS($NG68:$NL$206,ET$1)</f>
        <v>14</v>
      </c>
      <c r="CF68" s="4">
        <f>COUNTIFS($NG68:$NL$206,EU$1)</f>
        <v>12</v>
      </c>
      <c r="CG68" s="4">
        <f>COUNTIFS($NG68:$NL$206,EV$1)</f>
        <v>21</v>
      </c>
      <c r="CH68" s="4">
        <f>COUNTIFS($NG68:$NL$206,EW$1)</f>
        <v>11</v>
      </c>
      <c r="CI68" s="4">
        <f>COUNTIFS($NG68:$NL$206,EX$1)</f>
        <v>17</v>
      </c>
      <c r="CJ68" s="4">
        <f>COUNTIFS($NG68:$NL$206,EY$1)</f>
        <v>13</v>
      </c>
      <c r="CK68" s="4">
        <f>COUNTIFS($NG68:$NL$206,EZ$1)</f>
        <v>14</v>
      </c>
      <c r="CL68" s="4">
        <f>COUNTIFS($NG68:$NL$206,FA$1)</f>
        <v>16</v>
      </c>
      <c r="CM68" s="4">
        <f>COUNTIFS($NG68:$NL$206,FB$1)</f>
        <v>11</v>
      </c>
      <c r="CN68" s="4">
        <f>COUNTIFS($NG68:$NL$206,FC$1)</f>
        <v>8</v>
      </c>
      <c r="CO68" s="4">
        <f>COUNTIFS($NG68:$NL$206,FD$1)</f>
        <v>17</v>
      </c>
      <c r="CP68" s="4">
        <f>COUNTIFS($NG68:$NL$206,FE$1)</f>
        <v>13</v>
      </c>
      <c r="CQ68" s="4">
        <f>COUNTIFS($NG68:$NL$206,FF$1)</f>
        <v>18</v>
      </c>
      <c r="CR68" s="4">
        <f>COUNTIFS($NG68:$NL$206,FG$1)</f>
        <v>17</v>
      </c>
      <c r="CS68" s="4">
        <f>COUNTIFS($NG68:$NL$206,FH$1)</f>
        <v>17</v>
      </c>
      <c r="CT68" s="4">
        <f>COUNTIFS($NG68:$NL$206,FI$1)</f>
        <v>16</v>
      </c>
      <c r="CU68" s="4">
        <f>COUNTIFS($NG68:$NL$206,FJ$1)</f>
        <v>17</v>
      </c>
      <c r="CV68" s="4">
        <f>COUNTIFS($NG68:$NL$206,FK$1)</f>
        <v>7</v>
      </c>
      <c r="CW68" s="4">
        <f>COUNTIFS($NG68:$NL$206,FL$1)</f>
        <v>11</v>
      </c>
      <c r="CX68" s="4">
        <f>COUNTIFS($NG68:$NL$206,FM$1)</f>
        <v>15</v>
      </c>
      <c r="CY68" s="4">
        <f>COUNTIFS($NG68:$NL$206,FN$1)</f>
        <v>16</v>
      </c>
      <c r="CZ68" s="4">
        <f>COUNTIFS($NG68:$NL$206,FO$1)</f>
        <v>9</v>
      </c>
      <c r="DA68" s="4">
        <f>COUNTIFS($NG68:$NL$206,FP$1)</f>
        <v>12</v>
      </c>
      <c r="DB68" s="4">
        <f>COUNTIFS($NG68:$NL$206,FQ$1)</f>
        <v>11</v>
      </c>
      <c r="DC68" s="4">
        <f>COUNTIFS($NG68:$NL$206,FR$1)</f>
        <v>11</v>
      </c>
      <c r="DD68" s="4">
        <f>COUNTIFS($NG68:$NL$206,FS$1)</f>
        <v>11</v>
      </c>
      <c r="DE68" s="4">
        <f>COUNTIFS($NG68:$NL$206,FT$1)</f>
        <v>15</v>
      </c>
      <c r="DF68" s="4">
        <f>COUNTIFS($NG68:$NL$206,FU$1)</f>
        <v>13</v>
      </c>
      <c r="DG68" s="4">
        <f>COUNTIFS($NG68:$NL$206,FV$1)</f>
        <v>15</v>
      </c>
      <c r="DH68" s="4">
        <f>COUNTIFS($NG68:$NL$206,FW$1)</f>
        <v>18</v>
      </c>
      <c r="DI68" s="4">
        <f>COUNTIFS($NG68:$NL$206,FX$1)</f>
        <v>13</v>
      </c>
      <c r="DJ68" s="4">
        <f>COUNTIFS($NG68:$NL$206,FY$1)</f>
        <v>15</v>
      </c>
      <c r="DK68" s="4">
        <f>COUNTIFS($NG68:$NL$206,FZ$1)</f>
        <v>6</v>
      </c>
      <c r="DL68" s="4">
        <f>COUNTIFS($NG68:$NL$206,GA$1)</f>
        <v>11</v>
      </c>
      <c r="DM68" s="4">
        <f>COUNTIFS($NG68:$NL$206,GB$1)</f>
        <v>10</v>
      </c>
      <c r="DN68" s="4">
        <f>COUNTIFS($NG68:$NL$206,GC$1)</f>
        <v>17</v>
      </c>
      <c r="DO68" s="4">
        <f>COUNTIFS($NG68:$NL$206,GD$1)</f>
        <v>7</v>
      </c>
      <c r="DP68" s="4">
        <f>COUNTIFS($NG68:$NL$206,GE$1)</f>
        <v>16</v>
      </c>
      <c r="DQ68" s="4">
        <f>COUNTIFS($NG68:$NL$206,GF$1)</f>
        <v>12</v>
      </c>
      <c r="DR68" s="4">
        <f>COUNTIFS($NG68:$NL$206,GG$1)</f>
        <v>9</v>
      </c>
      <c r="DS68" s="4">
        <f>COUNTIFS($NG68:$NL$206,GH$1)</f>
        <v>19</v>
      </c>
      <c r="DT68" s="4">
        <f>COUNTIFS($NG68:$NL$206,GI$1)</f>
        <v>11</v>
      </c>
      <c r="DU68" s="4">
        <f>COUNTIFS($NG68:$NL$206,GJ$1)</f>
        <v>17</v>
      </c>
      <c r="DV68" s="4">
        <f>COUNTIFS($NG68:$NL$206,GK$1)</f>
        <v>16</v>
      </c>
      <c r="DW68" s="4">
        <f>COUNTIFS($NG68:$NL$206,GL$1)</f>
        <v>21</v>
      </c>
      <c r="DZ68" s="4">
        <f t="shared" si="550"/>
        <v>39</v>
      </c>
      <c r="EA68" s="4">
        <f t="shared" si="551"/>
        <v>23</v>
      </c>
      <c r="EB68" s="4">
        <f t="shared" si="552"/>
        <v>11</v>
      </c>
      <c r="EC68" s="4">
        <f t="shared" si="553"/>
        <v>5</v>
      </c>
      <c r="ED68" s="4">
        <f t="shared" si="554"/>
        <v>0</v>
      </c>
      <c r="EF68" s="4">
        <f t="shared" ref="EF68:GL68" si="1164">COUNTIFS($NG68:$NL77,EF$1)</f>
        <v>1</v>
      </c>
      <c r="EG68" s="4">
        <f t="shared" si="1164"/>
        <v>3</v>
      </c>
      <c r="EH68" s="4">
        <f t="shared" si="1164"/>
        <v>0</v>
      </c>
      <c r="EI68" s="4">
        <f t="shared" si="1164"/>
        <v>1</v>
      </c>
      <c r="EJ68" s="4">
        <f t="shared" si="1164"/>
        <v>0</v>
      </c>
      <c r="EK68" s="4">
        <f t="shared" si="1164"/>
        <v>1</v>
      </c>
      <c r="EL68" s="4">
        <f t="shared" si="1164"/>
        <v>1</v>
      </c>
      <c r="EM68" s="4">
        <f t="shared" si="1164"/>
        <v>0</v>
      </c>
      <c r="EN68" s="4">
        <f t="shared" si="1164"/>
        <v>0</v>
      </c>
      <c r="EO68" s="4">
        <f t="shared" si="1164"/>
        <v>1</v>
      </c>
      <c r="EP68" s="4">
        <f t="shared" si="1164"/>
        <v>2</v>
      </c>
      <c r="EQ68" s="4">
        <f t="shared" si="1164"/>
        <v>0</v>
      </c>
      <c r="ER68" s="4">
        <f t="shared" si="1164"/>
        <v>1</v>
      </c>
      <c r="ES68" s="4">
        <f t="shared" si="1164"/>
        <v>1</v>
      </c>
      <c r="ET68" s="4">
        <f t="shared" si="1164"/>
        <v>1</v>
      </c>
      <c r="EU68" s="4">
        <f t="shared" si="1164"/>
        <v>0</v>
      </c>
      <c r="EV68" s="4">
        <f t="shared" si="1164"/>
        <v>1</v>
      </c>
      <c r="EW68" s="4">
        <f t="shared" si="1164"/>
        <v>0</v>
      </c>
      <c r="EX68" s="4">
        <f t="shared" si="1164"/>
        <v>0</v>
      </c>
      <c r="EY68" s="4">
        <f t="shared" si="1164"/>
        <v>2</v>
      </c>
      <c r="EZ68" s="4">
        <f t="shared" si="1164"/>
        <v>2</v>
      </c>
      <c r="FA68" s="4">
        <f t="shared" si="1164"/>
        <v>1</v>
      </c>
      <c r="FB68" s="4">
        <f t="shared" si="1164"/>
        <v>2</v>
      </c>
      <c r="FC68" s="4">
        <f t="shared" si="1164"/>
        <v>0</v>
      </c>
      <c r="FD68" s="4">
        <f t="shared" si="1164"/>
        <v>1</v>
      </c>
      <c r="FE68" s="4">
        <f t="shared" si="1164"/>
        <v>2</v>
      </c>
      <c r="FF68" s="4">
        <f t="shared" si="1164"/>
        <v>3</v>
      </c>
      <c r="FG68" s="4">
        <f t="shared" si="1164"/>
        <v>1</v>
      </c>
      <c r="FH68" s="4">
        <f t="shared" si="1164"/>
        <v>2</v>
      </c>
      <c r="FI68" s="4">
        <f t="shared" si="1164"/>
        <v>3</v>
      </c>
      <c r="FJ68" s="4">
        <f t="shared" si="1164"/>
        <v>1</v>
      </c>
      <c r="FK68" s="4">
        <f t="shared" si="1164"/>
        <v>1</v>
      </c>
      <c r="FL68" s="4">
        <f t="shared" si="1164"/>
        <v>0</v>
      </c>
      <c r="FM68" s="4">
        <f t="shared" si="1164"/>
        <v>1</v>
      </c>
      <c r="FN68" s="4">
        <f t="shared" si="1164"/>
        <v>3</v>
      </c>
      <c r="FO68" s="4">
        <f t="shared" si="1164"/>
        <v>0</v>
      </c>
      <c r="FP68" s="4">
        <f t="shared" si="1164"/>
        <v>1</v>
      </c>
      <c r="FQ68" s="4">
        <f t="shared" si="1164"/>
        <v>0</v>
      </c>
      <c r="FR68" s="4">
        <f t="shared" si="1164"/>
        <v>0</v>
      </c>
      <c r="FS68" s="4">
        <f t="shared" si="1164"/>
        <v>1</v>
      </c>
      <c r="FT68" s="4">
        <f t="shared" si="1164"/>
        <v>1</v>
      </c>
      <c r="FU68" s="4">
        <f t="shared" si="1164"/>
        <v>2</v>
      </c>
      <c r="FV68" s="4">
        <f t="shared" si="1164"/>
        <v>2</v>
      </c>
      <c r="FW68" s="4">
        <f t="shared" si="1164"/>
        <v>0</v>
      </c>
      <c r="FX68" s="4">
        <f t="shared" si="1164"/>
        <v>1</v>
      </c>
      <c r="FY68" s="4">
        <f t="shared" si="1164"/>
        <v>2</v>
      </c>
      <c r="FZ68" s="4">
        <f t="shared" si="1164"/>
        <v>0</v>
      </c>
      <c r="GA68" s="4">
        <f t="shared" si="1164"/>
        <v>1</v>
      </c>
      <c r="GB68" s="4">
        <f t="shared" si="1164"/>
        <v>1</v>
      </c>
      <c r="GC68" s="4">
        <f t="shared" si="1164"/>
        <v>3</v>
      </c>
      <c r="GD68" s="4">
        <f t="shared" si="1164"/>
        <v>0</v>
      </c>
      <c r="GE68" s="4">
        <f t="shared" si="1164"/>
        <v>1</v>
      </c>
      <c r="GF68" s="4">
        <f t="shared" si="1164"/>
        <v>0</v>
      </c>
      <c r="GG68" s="4">
        <f t="shared" si="1164"/>
        <v>0</v>
      </c>
      <c r="GH68" s="4">
        <f t="shared" si="1164"/>
        <v>0</v>
      </c>
      <c r="GI68" s="4">
        <f t="shared" si="1164"/>
        <v>2</v>
      </c>
      <c r="GJ68" s="4">
        <f t="shared" si="1164"/>
        <v>0</v>
      </c>
      <c r="GK68" s="4">
        <f t="shared" si="1164"/>
        <v>1</v>
      </c>
      <c r="GL68" s="4">
        <f t="shared" si="1164"/>
        <v>2</v>
      </c>
      <c r="GM68">
        <f t="shared" si="556"/>
        <v>60</v>
      </c>
      <c r="GO68">
        <f t="shared" si="1028"/>
        <v>1</v>
      </c>
      <c r="GP68">
        <f t="shared" si="508"/>
        <v>0</v>
      </c>
      <c r="GQ68">
        <f t="shared" si="712"/>
        <v>0</v>
      </c>
      <c r="GR68">
        <f t="shared" si="510"/>
        <v>1</v>
      </c>
      <c r="GS68">
        <f t="shared" si="511"/>
        <v>0</v>
      </c>
      <c r="GT68">
        <f t="shared" si="512"/>
        <v>0</v>
      </c>
      <c r="GU68">
        <f t="shared" si="513"/>
        <v>0</v>
      </c>
      <c r="GV68" s="1">
        <f t="shared" si="1029"/>
        <v>4</v>
      </c>
      <c r="GW68">
        <f t="shared" si="1030"/>
        <v>0</v>
      </c>
      <c r="GX68">
        <f t="shared" si="903"/>
        <v>0</v>
      </c>
      <c r="GY68">
        <f t="shared" si="904"/>
        <v>0</v>
      </c>
      <c r="GZ68">
        <f t="shared" si="905"/>
        <v>0</v>
      </c>
      <c r="HA68">
        <f t="shared" si="906"/>
        <v>0</v>
      </c>
      <c r="HB68">
        <f t="shared" si="907"/>
        <v>0</v>
      </c>
      <c r="HC68">
        <f t="shared" si="908"/>
        <v>0</v>
      </c>
      <c r="HD68">
        <f t="shared" si="909"/>
        <v>1</v>
      </c>
      <c r="HE68">
        <f t="shared" si="910"/>
        <v>0</v>
      </c>
      <c r="HF68">
        <f t="shared" si="911"/>
        <v>0</v>
      </c>
      <c r="HG68">
        <f t="shared" si="912"/>
        <v>0</v>
      </c>
      <c r="HH68">
        <f t="shared" si="913"/>
        <v>0</v>
      </c>
      <c r="HI68">
        <f t="shared" si="914"/>
        <v>0</v>
      </c>
      <c r="HJ68">
        <f t="shared" si="915"/>
        <v>0</v>
      </c>
      <c r="HK68">
        <f t="shared" si="916"/>
        <v>0</v>
      </c>
      <c r="HL68">
        <f t="shared" si="917"/>
        <v>0</v>
      </c>
      <c r="HM68">
        <f t="shared" si="918"/>
        <v>0</v>
      </c>
      <c r="HN68">
        <f t="shared" si="919"/>
        <v>0</v>
      </c>
      <c r="HO68">
        <f t="shared" si="920"/>
        <v>0</v>
      </c>
      <c r="HP68">
        <f t="shared" si="921"/>
        <v>0</v>
      </c>
      <c r="HQ68">
        <f t="shared" si="922"/>
        <v>0</v>
      </c>
      <c r="HR68">
        <f t="shared" si="923"/>
        <v>0</v>
      </c>
      <c r="HS68">
        <f t="shared" si="924"/>
        <v>0</v>
      </c>
      <c r="HT68">
        <f t="shared" si="925"/>
        <v>0</v>
      </c>
      <c r="HU68">
        <f t="shared" si="926"/>
        <v>0</v>
      </c>
      <c r="HV68">
        <f t="shared" si="927"/>
        <v>0</v>
      </c>
      <c r="HW68">
        <f t="shared" si="928"/>
        <v>0</v>
      </c>
      <c r="HX68">
        <f t="shared" si="929"/>
        <v>0</v>
      </c>
      <c r="HY68">
        <f t="shared" si="930"/>
        <v>0</v>
      </c>
      <c r="HZ68">
        <f t="shared" si="931"/>
        <v>0</v>
      </c>
      <c r="IA68">
        <f t="shared" si="932"/>
        <v>0</v>
      </c>
      <c r="IB68">
        <f t="shared" si="933"/>
        <v>0</v>
      </c>
      <c r="IC68">
        <f t="shared" si="934"/>
        <v>0</v>
      </c>
      <c r="ID68">
        <f t="shared" si="935"/>
        <v>0</v>
      </c>
      <c r="IE68">
        <f t="shared" si="936"/>
        <v>0</v>
      </c>
      <c r="IF68">
        <f t="shared" si="937"/>
        <v>0</v>
      </c>
      <c r="IG68">
        <f t="shared" si="938"/>
        <v>0</v>
      </c>
      <c r="IH68">
        <f t="shared" si="939"/>
        <v>0</v>
      </c>
      <c r="II68">
        <f t="shared" si="940"/>
        <v>0</v>
      </c>
      <c r="IJ68">
        <f t="shared" si="941"/>
        <v>0</v>
      </c>
      <c r="IK68">
        <f t="shared" si="942"/>
        <v>0</v>
      </c>
      <c r="IL68">
        <f t="shared" si="943"/>
        <v>0</v>
      </c>
      <c r="IM68">
        <f t="shared" si="944"/>
        <v>0</v>
      </c>
      <c r="IN68">
        <f t="shared" si="945"/>
        <v>1</v>
      </c>
      <c r="IO68">
        <f t="shared" si="946"/>
        <v>0</v>
      </c>
      <c r="IP68">
        <f t="shared" si="947"/>
        <v>0</v>
      </c>
      <c r="IQ68">
        <f t="shared" si="948"/>
        <v>0</v>
      </c>
      <c r="IR68">
        <f t="shared" si="949"/>
        <v>0</v>
      </c>
      <c r="IS68">
        <f t="shared" si="950"/>
        <v>0</v>
      </c>
      <c r="IT68">
        <f t="shared" si="951"/>
        <v>0</v>
      </c>
      <c r="IU68">
        <f t="shared" si="952"/>
        <v>0</v>
      </c>
      <c r="IV68">
        <f t="shared" si="953"/>
        <v>0</v>
      </c>
      <c r="IW68">
        <f t="shared" si="954"/>
        <v>1</v>
      </c>
      <c r="IX68">
        <f t="shared" si="955"/>
        <v>0</v>
      </c>
      <c r="IY68">
        <f t="shared" si="956"/>
        <v>0</v>
      </c>
      <c r="IZ68">
        <f t="shared" si="957"/>
        <v>0</v>
      </c>
      <c r="JA68">
        <f t="shared" si="958"/>
        <v>0</v>
      </c>
      <c r="JB68">
        <f t="shared" si="1031"/>
        <v>0</v>
      </c>
      <c r="JC68">
        <f t="shared" si="1032"/>
        <v>0</v>
      </c>
      <c r="JF68">
        <f t="shared" si="1033"/>
        <v>0</v>
      </c>
      <c r="JG68">
        <f t="shared" si="1034"/>
        <v>0</v>
      </c>
      <c r="JH68">
        <f t="shared" si="1035"/>
        <v>0</v>
      </c>
      <c r="JI68">
        <f t="shared" si="1036"/>
        <v>0</v>
      </c>
      <c r="JJ68">
        <f t="shared" si="1037"/>
        <v>0</v>
      </c>
      <c r="JK68">
        <f t="shared" si="1038"/>
        <v>0</v>
      </c>
      <c r="JL68">
        <f t="shared" si="1039"/>
        <v>1</v>
      </c>
      <c r="JM68">
        <f t="shared" si="1040"/>
        <v>0</v>
      </c>
      <c r="JN68">
        <f t="shared" si="1041"/>
        <v>0</v>
      </c>
      <c r="JO68">
        <f t="shared" si="1042"/>
        <v>0</v>
      </c>
      <c r="JP68">
        <f t="shared" si="1043"/>
        <v>0</v>
      </c>
      <c r="JQ68">
        <f t="shared" si="1044"/>
        <v>0</v>
      </c>
      <c r="JR68">
        <f t="shared" si="1045"/>
        <v>0</v>
      </c>
      <c r="JS68">
        <f t="shared" si="1046"/>
        <v>0</v>
      </c>
      <c r="JT68">
        <f t="shared" si="1047"/>
        <v>0</v>
      </c>
      <c r="JU68">
        <f t="shared" si="1048"/>
        <v>0</v>
      </c>
      <c r="JV68">
        <f t="shared" si="1049"/>
        <v>0</v>
      </c>
      <c r="JW68">
        <f t="shared" si="1050"/>
        <v>0</v>
      </c>
      <c r="JX68">
        <f t="shared" si="1051"/>
        <v>0</v>
      </c>
      <c r="JY68">
        <f t="shared" si="1052"/>
        <v>0</v>
      </c>
      <c r="JZ68">
        <f t="shared" si="1053"/>
        <v>0</v>
      </c>
      <c r="KA68">
        <f t="shared" si="1054"/>
        <v>0</v>
      </c>
      <c r="KB68">
        <f>IF(AND(SK68="x",SK69&lt;&gt;"x"),1,0)</f>
        <v>0</v>
      </c>
      <c r="KC68">
        <f t="shared" si="1055"/>
        <v>0</v>
      </c>
      <c r="KD68">
        <f t="shared" si="1056"/>
        <v>0</v>
      </c>
      <c r="KE68">
        <f t="shared" si="1057"/>
        <v>0</v>
      </c>
      <c r="KF68">
        <f t="shared" si="1058"/>
        <v>0</v>
      </c>
      <c r="KG68">
        <f t="shared" si="1059"/>
        <v>0</v>
      </c>
      <c r="KH68">
        <f t="shared" si="1060"/>
        <v>0</v>
      </c>
      <c r="KI68">
        <f t="shared" si="1061"/>
        <v>0</v>
      </c>
      <c r="KJ68">
        <f t="shared" si="1062"/>
        <v>0</v>
      </c>
      <c r="KK68">
        <f t="shared" si="1063"/>
        <v>0</v>
      </c>
      <c r="KL68">
        <f t="shared" si="1064"/>
        <v>0</v>
      </c>
      <c r="KM68">
        <f t="shared" si="1065"/>
        <v>0</v>
      </c>
      <c r="KN68">
        <f t="shared" si="1066"/>
        <v>0</v>
      </c>
      <c r="KO68">
        <f t="shared" si="1067"/>
        <v>0</v>
      </c>
      <c r="KP68">
        <f t="shared" si="1068"/>
        <v>0</v>
      </c>
      <c r="KQ68">
        <f t="shared" si="1069"/>
        <v>0</v>
      </c>
      <c r="KR68">
        <f t="shared" si="1070"/>
        <v>0</v>
      </c>
      <c r="KS68">
        <f t="shared" si="1071"/>
        <v>1</v>
      </c>
      <c r="KT68">
        <f t="shared" si="1072"/>
        <v>0</v>
      </c>
      <c r="KU68">
        <f t="shared" si="1073"/>
        <v>0</v>
      </c>
      <c r="KV68">
        <f t="shared" si="1074"/>
        <v>0</v>
      </c>
      <c r="KW68">
        <f t="shared" si="1075"/>
        <v>0</v>
      </c>
      <c r="KX68">
        <f t="shared" si="1076"/>
        <v>0</v>
      </c>
      <c r="KY68">
        <f t="shared" si="1077"/>
        <v>0</v>
      </c>
      <c r="KZ68">
        <f t="shared" si="1078"/>
        <v>0</v>
      </c>
      <c r="LA68">
        <f t="shared" si="1079"/>
        <v>0</v>
      </c>
      <c r="LB68">
        <f t="shared" si="1080"/>
        <v>0</v>
      </c>
      <c r="LC68">
        <f t="shared" si="1081"/>
        <v>0</v>
      </c>
      <c r="LD68">
        <f t="shared" si="1082"/>
        <v>0</v>
      </c>
      <c r="LE68">
        <f t="shared" si="1083"/>
        <v>1</v>
      </c>
      <c r="LF68">
        <f t="shared" si="1084"/>
        <v>0</v>
      </c>
      <c r="LG68">
        <f t="shared" si="1085"/>
        <v>0</v>
      </c>
      <c r="LH68">
        <f t="shared" si="1086"/>
        <v>0</v>
      </c>
      <c r="LI68">
        <f t="shared" si="1087"/>
        <v>0</v>
      </c>
      <c r="LJ68">
        <f t="shared" si="1088"/>
        <v>0</v>
      </c>
      <c r="LK68">
        <f t="shared" si="1089"/>
        <v>0</v>
      </c>
      <c r="LL68">
        <f t="shared" si="1090"/>
        <v>0</v>
      </c>
      <c r="LN68">
        <f t="shared" si="1091"/>
        <v>3</v>
      </c>
      <c r="LQ68">
        <f t="shared" ref="LQ68:LR68" si="1165">COUNTIFS($NG69:$NL78,NG78)</f>
        <v>1</v>
      </c>
      <c r="LR68">
        <f t="shared" si="1165"/>
        <v>2</v>
      </c>
      <c r="LS68">
        <f t="shared" si="1093"/>
        <v>2</v>
      </c>
      <c r="LT68">
        <f t="shared" si="1094"/>
        <v>3</v>
      </c>
      <c r="LU68">
        <f t="shared" si="1095"/>
        <v>1</v>
      </c>
      <c r="LV68">
        <f t="shared" si="1096"/>
        <v>1</v>
      </c>
      <c r="LX68" s="5">
        <f t="shared" ref="LX68:MC68" si="1166">COUNTIFS($NG68:$NL77,NG78)</f>
        <v>0</v>
      </c>
      <c r="LY68" s="5">
        <f t="shared" si="1166"/>
        <v>1</v>
      </c>
      <c r="LZ68" s="5">
        <f t="shared" si="1166"/>
        <v>2</v>
      </c>
      <c r="MA68" s="5">
        <f t="shared" si="1166"/>
        <v>3</v>
      </c>
      <c r="MB68" s="5">
        <f t="shared" si="1166"/>
        <v>0</v>
      </c>
      <c r="MC68" s="5">
        <f t="shared" si="1166"/>
        <v>0</v>
      </c>
      <c r="MD68" s="5"/>
      <c r="ME68" s="5">
        <f t="shared" si="1098"/>
        <v>0</v>
      </c>
      <c r="MF68" s="5">
        <f t="shared" si="1099"/>
        <v>0</v>
      </c>
      <c r="MG68" s="5">
        <f t="shared" si="1100"/>
        <v>1</v>
      </c>
      <c r="MH68" s="5">
        <f t="shared" si="1101"/>
        <v>1</v>
      </c>
      <c r="MI68" s="5">
        <f t="shared" si="1102"/>
        <v>0</v>
      </c>
      <c r="MJ68" s="5">
        <f t="shared" si="1103"/>
        <v>0</v>
      </c>
      <c r="MK68" s="5"/>
      <c r="ML68" s="20">
        <f t="shared" si="1104"/>
        <v>2</v>
      </c>
      <c r="MN68" s="4">
        <f t="shared" si="499"/>
        <v>0</v>
      </c>
      <c r="MO68" s="4">
        <f t="shared" si="500"/>
        <v>0</v>
      </c>
      <c r="MP68" s="4">
        <f t="shared" si="501"/>
        <v>2</v>
      </c>
      <c r="MQ68" s="4">
        <f t="shared" si="502"/>
        <v>3</v>
      </c>
      <c r="MR68" s="4">
        <f t="shared" si="503"/>
        <v>0</v>
      </c>
      <c r="MS68" s="4">
        <f t="shared" si="504"/>
        <v>0</v>
      </c>
      <c r="MU68">
        <f t="shared" si="1105"/>
        <v>1</v>
      </c>
      <c r="MV68">
        <f t="shared" si="1106"/>
        <v>0</v>
      </c>
      <c r="MW68">
        <f t="shared" si="1107"/>
        <v>0</v>
      </c>
      <c r="MX68">
        <f t="shared" si="1108"/>
        <v>0</v>
      </c>
      <c r="MY68">
        <f t="shared" si="1109"/>
        <v>1</v>
      </c>
      <c r="MZ68">
        <f t="shared" si="1110"/>
        <v>1</v>
      </c>
      <c r="NA68">
        <f>SUM(GW68:JC68)</f>
        <v>3</v>
      </c>
      <c r="NB68">
        <f t="shared" si="1111"/>
        <v>3</v>
      </c>
      <c r="NC68">
        <f t="shared" si="1112"/>
        <v>0</v>
      </c>
      <c r="ND68">
        <f t="shared" si="1113"/>
        <v>68</v>
      </c>
      <c r="NG68">
        <v>7</v>
      </c>
      <c r="NH68">
        <v>20</v>
      </c>
      <c r="NI68">
        <v>26</v>
      </c>
      <c r="NJ68">
        <v>27</v>
      </c>
      <c r="NK68">
        <v>40</v>
      </c>
      <c r="NL68">
        <v>52</v>
      </c>
      <c r="NN68" s="1">
        <f t="shared" si="1114"/>
        <v>1</v>
      </c>
      <c r="NO68" s="1">
        <f t="shared" si="1115"/>
        <v>1</v>
      </c>
      <c r="NP68" s="30">
        <f t="shared" si="1116"/>
        <v>2</v>
      </c>
      <c r="NR68" s="1">
        <f t="shared" si="1117"/>
        <v>13</v>
      </c>
      <c r="NS68" s="1">
        <f t="shared" si="1118"/>
        <v>6</v>
      </c>
      <c r="NT68" s="1">
        <f t="shared" si="1119"/>
        <v>1</v>
      </c>
      <c r="NU68" s="1">
        <f t="shared" si="1120"/>
        <v>13</v>
      </c>
      <c r="NV68" s="1">
        <f t="shared" si="1121"/>
        <v>12</v>
      </c>
      <c r="NW68" s="1"/>
      <c r="NX68" s="1">
        <f t="shared" si="1122"/>
        <v>4</v>
      </c>
      <c r="NY68" s="1"/>
      <c r="NZ68" s="1">
        <f t="shared" si="1123"/>
        <v>1</v>
      </c>
      <c r="OA68" s="1">
        <f t="shared" si="962"/>
        <v>3</v>
      </c>
      <c r="OB68" s="1">
        <f t="shared" si="963"/>
        <v>3</v>
      </c>
      <c r="OC68" s="1">
        <f t="shared" si="964"/>
        <v>3</v>
      </c>
      <c r="OD68" s="1">
        <f t="shared" si="965"/>
        <v>5</v>
      </c>
      <c r="OE68" s="1">
        <f t="shared" si="966"/>
        <v>6</v>
      </c>
      <c r="OF68" s="1"/>
      <c r="OG68" s="1">
        <f t="shared" si="631"/>
        <v>4</v>
      </c>
      <c r="OH68" s="1"/>
      <c r="OI68" s="1">
        <f t="shared" si="1124"/>
        <v>0</v>
      </c>
      <c r="OJ68" s="1">
        <f t="shared" si="1125"/>
        <v>7</v>
      </c>
      <c r="OK68" s="1">
        <f t="shared" si="1126"/>
        <v>1</v>
      </c>
      <c r="OL68" s="1">
        <f t="shared" si="1127"/>
        <v>3</v>
      </c>
      <c r="OM68" s="1">
        <f t="shared" si="1128"/>
        <v>0</v>
      </c>
      <c r="ON68" s="1">
        <f t="shared" si="1129"/>
        <v>0</v>
      </c>
      <c r="OO68" s="1"/>
      <c r="OP68" s="1">
        <f t="shared" si="621"/>
        <v>3</v>
      </c>
      <c r="OQ68" s="1">
        <f t="shared" si="622"/>
        <v>3</v>
      </c>
      <c r="OR68" s="1">
        <f t="shared" si="623"/>
        <v>3</v>
      </c>
      <c r="OS68" s="1">
        <f t="shared" si="624"/>
        <v>3</v>
      </c>
      <c r="OT68" s="1">
        <f t="shared" si="625"/>
        <v>0</v>
      </c>
      <c r="OU68" s="1">
        <f t="shared" si="1130"/>
        <v>0</v>
      </c>
      <c r="OV68" s="19">
        <f t="shared" si="1131"/>
        <v>4</v>
      </c>
      <c r="OW68" s="1"/>
      <c r="OX68" s="19">
        <f t="shared" si="636"/>
        <v>3</v>
      </c>
      <c r="OY68" s="1">
        <f t="shared" si="637"/>
        <v>3</v>
      </c>
      <c r="OZ68" s="1"/>
      <c r="PA68" s="1">
        <f t="shared" si="967"/>
        <v>3</v>
      </c>
      <c r="PB68" s="1"/>
      <c r="PC68" s="1"/>
      <c r="PD68" s="19">
        <f t="shared" si="968"/>
        <v>3</v>
      </c>
      <c r="PE68" s="1"/>
      <c r="PF68" s="24">
        <f>PD68-OX68</f>
        <v>0</v>
      </c>
      <c r="PI68" s="1">
        <f t="shared" si="1133"/>
        <v>0</v>
      </c>
      <c r="PJ68" s="19">
        <f t="shared" si="969"/>
        <v>0</v>
      </c>
      <c r="PK68" s="1">
        <f t="shared" si="1134"/>
        <v>7</v>
      </c>
      <c r="PL68" s="19">
        <f t="shared" si="970"/>
        <v>1</v>
      </c>
      <c r="PM68" s="1">
        <f t="shared" si="1135"/>
        <v>1</v>
      </c>
      <c r="PN68" s="19">
        <f t="shared" si="971"/>
        <v>2</v>
      </c>
      <c r="PO68" s="1">
        <f t="shared" si="1136"/>
        <v>3</v>
      </c>
      <c r="PP68" s="19">
        <f t="shared" si="972"/>
        <v>3</v>
      </c>
      <c r="PQ68" s="1">
        <f t="shared" si="1137"/>
        <v>0</v>
      </c>
      <c r="PR68" s="19">
        <f t="shared" si="973"/>
        <v>0</v>
      </c>
      <c r="PS68" s="1">
        <f t="shared" si="1138"/>
        <v>0</v>
      </c>
      <c r="PT68" s="19">
        <f t="shared" si="974"/>
        <v>0</v>
      </c>
      <c r="PV68" s="1">
        <f t="shared" si="975"/>
        <v>100</v>
      </c>
      <c r="PW68" s="1">
        <f t="shared" si="976"/>
        <v>100</v>
      </c>
      <c r="PX68" s="1">
        <f t="shared" si="977"/>
        <v>100</v>
      </c>
      <c r="PY68" s="1">
        <f t="shared" si="978"/>
        <v>100</v>
      </c>
      <c r="PZ68" s="1">
        <f t="shared" si="979"/>
        <v>100</v>
      </c>
      <c r="QA68" s="1">
        <f t="shared" si="980"/>
        <v>100</v>
      </c>
      <c r="QB68" s="1"/>
      <c r="QC68" s="1">
        <f t="shared" si="981"/>
        <v>100</v>
      </c>
      <c r="QD68" s="1">
        <f t="shared" si="982"/>
        <v>7</v>
      </c>
      <c r="QE68" s="1">
        <f t="shared" si="983"/>
        <v>100</v>
      </c>
      <c r="QF68" s="1">
        <f t="shared" si="984"/>
        <v>100</v>
      </c>
      <c r="QG68" s="1">
        <f t="shared" si="985"/>
        <v>100</v>
      </c>
      <c r="QH68" s="1">
        <f t="shared" si="986"/>
        <v>100</v>
      </c>
      <c r="QI68" s="1"/>
      <c r="QJ68" s="1">
        <f t="shared" si="987"/>
        <v>100</v>
      </c>
      <c r="QK68" s="1">
        <f t="shared" si="988"/>
        <v>100</v>
      </c>
      <c r="QL68" s="1">
        <f t="shared" si="989"/>
        <v>10</v>
      </c>
      <c r="QM68" s="1">
        <f t="shared" si="990"/>
        <v>1</v>
      </c>
      <c r="QN68" s="1">
        <f t="shared" si="991"/>
        <v>100</v>
      </c>
      <c r="QO68" s="1">
        <f t="shared" si="992"/>
        <v>100</v>
      </c>
      <c r="QP68" s="1"/>
      <c r="QQ68" s="1">
        <f t="shared" si="993"/>
        <v>3</v>
      </c>
      <c r="QR68" s="1">
        <f t="shared" si="994"/>
        <v>4</v>
      </c>
      <c r="QS68" s="1">
        <f t="shared" si="995"/>
        <v>100</v>
      </c>
      <c r="QT68" s="1">
        <f t="shared" si="996"/>
        <v>10</v>
      </c>
      <c r="QU68" s="1">
        <f t="shared" si="997"/>
        <v>100</v>
      </c>
      <c r="QV68" s="1">
        <f t="shared" si="998"/>
        <v>100</v>
      </c>
      <c r="QW68" s="1"/>
      <c r="QX68" s="1">
        <f t="shared" si="999"/>
        <v>100</v>
      </c>
      <c r="QY68" s="1">
        <f t="shared" si="1000"/>
        <v>100</v>
      </c>
      <c r="QZ68" s="1">
        <f t="shared" si="1001"/>
        <v>100</v>
      </c>
      <c r="RA68" s="1">
        <f t="shared" si="1002"/>
        <v>100</v>
      </c>
      <c r="RB68" s="1">
        <f t="shared" si="1003"/>
        <v>100</v>
      </c>
      <c r="RC68" s="1">
        <f t="shared" si="1004"/>
        <v>100</v>
      </c>
      <c r="RD68" s="1"/>
      <c r="RE68" s="1">
        <f t="shared" si="1005"/>
        <v>100</v>
      </c>
      <c r="RF68" s="1">
        <f t="shared" si="1006"/>
        <v>100</v>
      </c>
      <c r="RG68" s="1">
        <f t="shared" si="1007"/>
        <v>100</v>
      </c>
      <c r="RH68" s="1">
        <f t="shared" si="1008"/>
        <v>100</v>
      </c>
      <c r="RI68" s="1">
        <f t="shared" si="1009"/>
        <v>100</v>
      </c>
      <c r="RJ68" s="1">
        <f t="shared" si="1010"/>
        <v>100</v>
      </c>
      <c r="RL68">
        <f t="shared" si="1011"/>
        <v>36</v>
      </c>
      <c r="RM68">
        <f t="shared" si="1139"/>
        <v>23</v>
      </c>
      <c r="RN68">
        <f t="shared" si="659"/>
        <v>20</v>
      </c>
      <c r="RO68" t="str">
        <f t="shared" ref="RO68:TU68" si="1167">IF(COUNTIFS($NG68:$NL77,RO$1),"x",RO$1)</f>
        <v>x</v>
      </c>
      <c r="RP68" t="str">
        <f t="shared" si="1167"/>
        <v>x</v>
      </c>
      <c r="RQ68">
        <f t="shared" si="1167"/>
        <v>3</v>
      </c>
      <c r="RR68" t="str">
        <f t="shared" si="1167"/>
        <v>x</v>
      </c>
      <c r="RS68">
        <f t="shared" si="1167"/>
        <v>5</v>
      </c>
      <c r="RT68" t="str">
        <f t="shared" si="1167"/>
        <v>x</v>
      </c>
      <c r="RU68" t="str">
        <f t="shared" si="1167"/>
        <v>x</v>
      </c>
      <c r="RV68">
        <f t="shared" si="1167"/>
        <v>8</v>
      </c>
      <c r="RW68">
        <f t="shared" si="1167"/>
        <v>9</v>
      </c>
      <c r="RX68" t="str">
        <f t="shared" si="1167"/>
        <v>x</v>
      </c>
      <c r="RY68" t="str">
        <f t="shared" si="1167"/>
        <v>x</v>
      </c>
      <c r="RZ68">
        <f t="shared" si="1167"/>
        <v>12</v>
      </c>
      <c r="SA68" t="str">
        <f t="shared" si="1167"/>
        <v>x</v>
      </c>
      <c r="SB68" t="str">
        <f t="shared" si="1167"/>
        <v>x</v>
      </c>
      <c r="SC68" t="str">
        <f t="shared" si="1167"/>
        <v>x</v>
      </c>
      <c r="SD68">
        <f t="shared" si="1167"/>
        <v>16</v>
      </c>
      <c r="SE68" t="str">
        <f t="shared" si="1167"/>
        <v>x</v>
      </c>
      <c r="SF68">
        <f t="shared" si="1167"/>
        <v>18</v>
      </c>
      <c r="SG68">
        <f t="shared" si="1167"/>
        <v>19</v>
      </c>
      <c r="SH68" t="str">
        <f t="shared" si="1167"/>
        <v>x</v>
      </c>
      <c r="SI68" t="str">
        <f t="shared" si="1167"/>
        <v>x</v>
      </c>
      <c r="SJ68" t="str">
        <f t="shared" si="1167"/>
        <v>x</v>
      </c>
      <c r="SK68" t="str">
        <f t="shared" si="1167"/>
        <v>x</v>
      </c>
      <c r="SL68">
        <f t="shared" si="1167"/>
        <v>24</v>
      </c>
      <c r="SM68" t="str">
        <f t="shared" si="1167"/>
        <v>x</v>
      </c>
      <c r="SN68" t="str">
        <f t="shared" si="1167"/>
        <v>x</v>
      </c>
      <c r="SO68" t="str">
        <f t="shared" si="1167"/>
        <v>x</v>
      </c>
      <c r="SP68" t="str">
        <f t="shared" si="1167"/>
        <v>x</v>
      </c>
      <c r="SQ68" t="str">
        <f t="shared" si="1167"/>
        <v>x</v>
      </c>
      <c r="SR68" t="str">
        <f t="shared" si="1167"/>
        <v>x</v>
      </c>
      <c r="SS68" t="str">
        <f t="shared" si="1167"/>
        <v>x</v>
      </c>
      <c r="ST68" t="str">
        <f t="shared" si="1167"/>
        <v>x</v>
      </c>
      <c r="SU68">
        <f t="shared" si="1167"/>
        <v>33</v>
      </c>
      <c r="SV68" t="str">
        <f t="shared" si="1167"/>
        <v>x</v>
      </c>
      <c r="SW68" t="str">
        <f t="shared" si="1167"/>
        <v>x</v>
      </c>
      <c r="SX68">
        <f t="shared" si="1167"/>
        <v>36</v>
      </c>
      <c r="SY68" t="str">
        <f t="shared" si="1167"/>
        <v>x</v>
      </c>
      <c r="SZ68">
        <f t="shared" si="1167"/>
        <v>38</v>
      </c>
      <c r="TA68">
        <f t="shared" si="1167"/>
        <v>39</v>
      </c>
      <c r="TB68" t="str">
        <f t="shared" si="1167"/>
        <v>x</v>
      </c>
      <c r="TC68" t="str">
        <f t="shared" si="1167"/>
        <v>x</v>
      </c>
      <c r="TD68" t="str">
        <f t="shared" si="1167"/>
        <v>x</v>
      </c>
      <c r="TE68" t="str">
        <f t="shared" si="1167"/>
        <v>x</v>
      </c>
      <c r="TF68">
        <f t="shared" si="1167"/>
        <v>44</v>
      </c>
      <c r="TG68" t="str">
        <f t="shared" si="1167"/>
        <v>x</v>
      </c>
      <c r="TH68" t="str">
        <f t="shared" si="1167"/>
        <v>x</v>
      </c>
      <c r="TI68">
        <f t="shared" si="1167"/>
        <v>47</v>
      </c>
      <c r="TJ68" t="str">
        <f t="shared" si="1167"/>
        <v>x</v>
      </c>
      <c r="TK68" t="str">
        <f t="shared" si="1167"/>
        <v>x</v>
      </c>
      <c r="TL68" t="str">
        <f t="shared" si="1167"/>
        <v>x</v>
      </c>
      <c r="TM68">
        <f t="shared" si="1167"/>
        <v>51</v>
      </c>
      <c r="TN68" t="str">
        <f t="shared" si="1167"/>
        <v>x</v>
      </c>
      <c r="TO68">
        <f t="shared" si="1167"/>
        <v>53</v>
      </c>
      <c r="TP68">
        <f t="shared" si="1167"/>
        <v>54</v>
      </c>
      <c r="TQ68">
        <f t="shared" si="1167"/>
        <v>55</v>
      </c>
      <c r="TR68" t="str">
        <f t="shared" si="1167"/>
        <v>x</v>
      </c>
      <c r="TS68">
        <f t="shared" si="1167"/>
        <v>57</v>
      </c>
      <c r="TT68" t="str">
        <f t="shared" si="1167"/>
        <v>x</v>
      </c>
      <c r="TU68" t="str">
        <f t="shared" si="1167"/>
        <v>x</v>
      </c>
      <c r="TV68">
        <f t="shared" si="1141"/>
        <v>23</v>
      </c>
      <c r="TW68" t="str">
        <f t="shared" ref="TW68:WC68" si="1168">IF(COUNTIFS($NG68:$NL76,TW$1),"x",TW$1)</f>
        <v>x</v>
      </c>
      <c r="TX68" t="str">
        <f t="shared" si="1168"/>
        <v>x</v>
      </c>
      <c r="TY68">
        <f t="shared" si="1168"/>
        <v>3</v>
      </c>
      <c r="TZ68">
        <f t="shared" si="1168"/>
        <v>4</v>
      </c>
      <c r="UA68">
        <f t="shared" si="1168"/>
        <v>5</v>
      </c>
      <c r="UB68" t="str">
        <f t="shared" si="1168"/>
        <v>x</v>
      </c>
      <c r="UC68" t="str">
        <f t="shared" si="1168"/>
        <v>x</v>
      </c>
      <c r="UD68">
        <f t="shared" si="1168"/>
        <v>8</v>
      </c>
      <c r="UE68">
        <f t="shared" si="1168"/>
        <v>9</v>
      </c>
      <c r="UF68" t="str">
        <f t="shared" si="1168"/>
        <v>x</v>
      </c>
      <c r="UG68" t="str">
        <f t="shared" si="1168"/>
        <v>x</v>
      </c>
      <c r="UH68">
        <f t="shared" si="1168"/>
        <v>12</v>
      </c>
      <c r="UI68" t="str">
        <f t="shared" si="1168"/>
        <v>x</v>
      </c>
      <c r="UJ68" t="str">
        <f t="shared" si="1168"/>
        <v>x</v>
      </c>
      <c r="UK68" t="str">
        <f t="shared" si="1168"/>
        <v>x</v>
      </c>
      <c r="UL68">
        <f t="shared" si="1168"/>
        <v>16</v>
      </c>
      <c r="UM68" t="str">
        <f t="shared" si="1168"/>
        <v>x</v>
      </c>
      <c r="UN68">
        <f t="shared" si="1168"/>
        <v>18</v>
      </c>
      <c r="UO68">
        <f t="shared" si="1168"/>
        <v>19</v>
      </c>
      <c r="UP68" t="str">
        <f t="shared" si="1168"/>
        <v>x</v>
      </c>
      <c r="UQ68" t="str">
        <f t="shared" si="1168"/>
        <v>x</v>
      </c>
      <c r="UR68" t="str">
        <f t="shared" si="1168"/>
        <v>x</v>
      </c>
      <c r="US68" t="str">
        <f t="shared" si="1168"/>
        <v>x</v>
      </c>
      <c r="UT68">
        <f t="shared" si="1168"/>
        <v>24</v>
      </c>
      <c r="UU68" t="str">
        <f t="shared" si="1168"/>
        <v>x</v>
      </c>
      <c r="UV68" t="str">
        <f t="shared" si="1168"/>
        <v>x</v>
      </c>
      <c r="UW68" t="str">
        <f t="shared" si="1168"/>
        <v>x</v>
      </c>
      <c r="UX68">
        <f t="shared" si="1168"/>
        <v>28</v>
      </c>
      <c r="UY68" t="str">
        <f t="shared" si="1168"/>
        <v>x</v>
      </c>
      <c r="UZ68" t="str">
        <f t="shared" si="1168"/>
        <v>x</v>
      </c>
      <c r="VA68" t="str">
        <f t="shared" si="1168"/>
        <v>x</v>
      </c>
      <c r="VB68">
        <f t="shared" si="1168"/>
        <v>32</v>
      </c>
      <c r="VC68">
        <f t="shared" si="1168"/>
        <v>33</v>
      </c>
      <c r="VD68" t="str">
        <f t="shared" si="1168"/>
        <v>x</v>
      </c>
      <c r="VE68" t="str">
        <f t="shared" si="1168"/>
        <v>x</v>
      </c>
      <c r="VF68">
        <f t="shared" si="1168"/>
        <v>36</v>
      </c>
      <c r="VG68" t="str">
        <f t="shared" si="1168"/>
        <v>x</v>
      </c>
      <c r="VH68">
        <f t="shared" si="1168"/>
        <v>38</v>
      </c>
      <c r="VI68">
        <f t="shared" si="1168"/>
        <v>39</v>
      </c>
      <c r="VJ68" t="str">
        <f t="shared" si="1168"/>
        <v>x</v>
      </c>
      <c r="VK68" t="str">
        <f t="shared" si="1168"/>
        <v>x</v>
      </c>
      <c r="VL68" t="str">
        <f t="shared" si="1168"/>
        <v>x</v>
      </c>
      <c r="VM68" t="str">
        <f t="shared" si="1168"/>
        <v>x</v>
      </c>
      <c r="VN68">
        <f t="shared" si="1168"/>
        <v>44</v>
      </c>
      <c r="VO68" t="str">
        <f t="shared" si="1168"/>
        <v>x</v>
      </c>
      <c r="VP68" t="str">
        <f t="shared" si="1168"/>
        <v>x</v>
      </c>
      <c r="VQ68">
        <f t="shared" si="1168"/>
        <v>47</v>
      </c>
      <c r="VR68" t="str">
        <f t="shared" si="1168"/>
        <v>x</v>
      </c>
      <c r="VS68" t="str">
        <f t="shared" si="1168"/>
        <v>x</v>
      </c>
      <c r="VT68" t="str">
        <f t="shared" si="1168"/>
        <v>x</v>
      </c>
      <c r="VU68">
        <f t="shared" si="1168"/>
        <v>51</v>
      </c>
      <c r="VV68" t="str">
        <f t="shared" si="1168"/>
        <v>x</v>
      </c>
      <c r="VW68">
        <f t="shared" si="1168"/>
        <v>53</v>
      </c>
      <c r="VX68">
        <f t="shared" si="1168"/>
        <v>54</v>
      </c>
      <c r="VY68">
        <f t="shared" si="1168"/>
        <v>55</v>
      </c>
      <c r="VZ68" t="str">
        <f t="shared" si="1168"/>
        <v>x</v>
      </c>
      <c r="WA68">
        <f t="shared" si="1168"/>
        <v>57</v>
      </c>
      <c r="WB68" t="str">
        <f t="shared" si="1168"/>
        <v>x</v>
      </c>
      <c r="WC68" t="str">
        <f t="shared" si="1168"/>
        <v>x</v>
      </c>
      <c r="WE68">
        <f t="shared" si="1014"/>
        <v>1</v>
      </c>
      <c r="WF68">
        <f t="shared" si="1015"/>
        <v>0</v>
      </c>
      <c r="WG68">
        <f t="shared" si="1016"/>
        <v>3</v>
      </c>
      <c r="WH68">
        <f t="shared" si="1017"/>
        <v>0</v>
      </c>
      <c r="WI68">
        <f t="shared" si="1018"/>
        <v>1</v>
      </c>
      <c r="WJ68">
        <f t="shared" si="1019"/>
        <v>1</v>
      </c>
      <c r="WL68" s="1">
        <f t="shared" si="1143"/>
        <v>0</v>
      </c>
      <c r="WM68" s="1">
        <f t="shared" si="1144"/>
        <v>7</v>
      </c>
      <c r="WN68" s="1">
        <f t="shared" si="1145"/>
        <v>1</v>
      </c>
      <c r="WO68" s="1">
        <f t="shared" si="1146"/>
        <v>3</v>
      </c>
      <c r="WP68" s="1">
        <f t="shared" si="1147"/>
        <v>0</v>
      </c>
      <c r="WQ68" s="1">
        <f t="shared" si="1148"/>
        <v>0</v>
      </c>
      <c r="WS68">
        <f t="shared" si="1149"/>
        <v>100</v>
      </c>
      <c r="WT68">
        <f t="shared" si="1150"/>
        <v>7</v>
      </c>
      <c r="WU68">
        <f t="shared" si="1151"/>
        <v>1</v>
      </c>
      <c r="WV68">
        <f t="shared" si="1152"/>
        <v>3</v>
      </c>
      <c r="WW68">
        <f t="shared" si="1153"/>
        <v>100</v>
      </c>
      <c r="WX68">
        <f t="shared" si="1154"/>
        <v>100</v>
      </c>
      <c r="WZ68" s="4">
        <f t="shared" si="1155"/>
        <v>1</v>
      </c>
      <c r="XB68" s="3">
        <f t="shared" si="1156"/>
        <v>7</v>
      </c>
      <c r="XD68" s="3">
        <f t="shared" si="1157"/>
        <v>2</v>
      </c>
      <c r="XE68" s="4">
        <f t="shared" si="1158"/>
        <v>3</v>
      </c>
      <c r="XG68" s="4">
        <f t="shared" si="1159"/>
        <v>0.66666666666666663</v>
      </c>
      <c r="XI68" s="4">
        <v>0.6</v>
      </c>
      <c r="XK68">
        <f t="shared" si="1160"/>
        <v>2</v>
      </c>
      <c r="XM68">
        <f t="shared" si="782"/>
        <v>0</v>
      </c>
      <c r="XN68">
        <f t="shared" si="1161"/>
        <v>0</v>
      </c>
      <c r="XO68" s="1">
        <f t="shared" si="1020"/>
        <v>1</v>
      </c>
      <c r="XP68">
        <f t="shared" si="1162"/>
        <v>0</v>
      </c>
      <c r="XR68">
        <f t="shared" si="1163"/>
        <v>0</v>
      </c>
    </row>
    <row r="69" spans="4:642">
      <c r="D69" s="4">
        <f t="shared" si="843"/>
        <v>0</v>
      </c>
      <c r="E69" s="4">
        <f t="shared" si="844"/>
        <v>19</v>
      </c>
      <c r="F69" s="4">
        <f t="shared" si="845"/>
        <v>0</v>
      </c>
      <c r="G69" s="4">
        <f t="shared" si="846"/>
        <v>0</v>
      </c>
      <c r="H69" s="4">
        <f t="shared" si="847"/>
        <v>0</v>
      </c>
      <c r="I69" s="4">
        <f t="shared" si="848"/>
        <v>0</v>
      </c>
      <c r="J69" s="4">
        <f t="shared" si="849"/>
        <v>0</v>
      </c>
      <c r="K69" s="4">
        <f t="shared" si="850"/>
        <v>0</v>
      </c>
      <c r="L69" s="4">
        <f t="shared" si="851"/>
        <v>0</v>
      </c>
      <c r="M69" s="4">
        <f t="shared" si="852"/>
        <v>0</v>
      </c>
      <c r="N69" s="4">
        <f t="shared" si="853"/>
        <v>0</v>
      </c>
      <c r="O69" s="4">
        <f t="shared" si="854"/>
        <v>0</v>
      </c>
      <c r="P69" s="4">
        <f t="shared" si="855"/>
        <v>0</v>
      </c>
      <c r="Q69" s="4">
        <f t="shared" si="856"/>
        <v>0</v>
      </c>
      <c r="R69" s="4">
        <f t="shared" si="857"/>
        <v>0</v>
      </c>
      <c r="S69" s="4">
        <f t="shared" si="858"/>
        <v>0</v>
      </c>
      <c r="T69" s="4">
        <f t="shared" si="859"/>
        <v>21</v>
      </c>
      <c r="U69" s="4">
        <f t="shared" si="860"/>
        <v>0</v>
      </c>
      <c r="V69" s="4">
        <f t="shared" si="861"/>
        <v>0</v>
      </c>
      <c r="W69" s="4">
        <f t="shared" si="862"/>
        <v>0</v>
      </c>
      <c r="X69" s="4">
        <f t="shared" si="863"/>
        <v>0</v>
      </c>
      <c r="Y69" s="4">
        <f t="shared" si="864"/>
        <v>0</v>
      </c>
      <c r="Z69" s="4">
        <f t="shared" si="865"/>
        <v>11</v>
      </c>
      <c r="AA69" s="4">
        <f t="shared" si="866"/>
        <v>0</v>
      </c>
      <c r="AB69" s="4">
        <f t="shared" si="867"/>
        <v>0</v>
      </c>
      <c r="AC69" s="4">
        <f t="shared" si="868"/>
        <v>12</v>
      </c>
      <c r="AD69" s="4">
        <f t="shared" si="869"/>
        <v>0</v>
      </c>
      <c r="AE69" s="4">
        <f t="shared" si="870"/>
        <v>0</v>
      </c>
      <c r="AF69" s="4">
        <f t="shared" si="871"/>
        <v>0</v>
      </c>
      <c r="AG69" s="4">
        <f t="shared" si="872"/>
        <v>0</v>
      </c>
      <c r="AH69" s="4">
        <f t="shared" si="873"/>
        <v>0</v>
      </c>
      <c r="AI69" s="4">
        <f t="shared" si="874"/>
        <v>0</v>
      </c>
      <c r="AJ69" s="4">
        <f t="shared" si="875"/>
        <v>0</v>
      </c>
      <c r="AK69" s="4">
        <f t="shared" si="876"/>
        <v>0</v>
      </c>
      <c r="AL69" s="4">
        <f t="shared" si="877"/>
        <v>0</v>
      </c>
      <c r="AM69" s="4">
        <f t="shared" si="878"/>
        <v>0</v>
      </c>
      <c r="AN69" s="4">
        <f t="shared" si="879"/>
        <v>0</v>
      </c>
      <c r="AO69" s="4">
        <f t="shared" si="880"/>
        <v>0</v>
      </c>
      <c r="AP69" s="4">
        <f t="shared" si="881"/>
        <v>0</v>
      </c>
      <c r="AQ69" s="4">
        <f t="shared" si="882"/>
        <v>0</v>
      </c>
      <c r="AR69" s="4">
        <f t="shared" si="883"/>
        <v>0</v>
      </c>
      <c r="AS69" s="4">
        <f t="shared" si="884"/>
        <v>0</v>
      </c>
      <c r="AT69" s="4">
        <f t="shared" si="885"/>
        <v>0</v>
      </c>
      <c r="AU69" s="4">
        <f t="shared" si="886"/>
        <v>0</v>
      </c>
      <c r="AV69" s="4">
        <f t="shared" si="887"/>
        <v>0</v>
      </c>
      <c r="AW69" s="4">
        <f t="shared" si="888"/>
        <v>0</v>
      </c>
      <c r="AX69" s="4">
        <f t="shared" si="889"/>
        <v>0</v>
      </c>
      <c r="AY69" s="4">
        <f t="shared" si="890"/>
        <v>0</v>
      </c>
      <c r="AZ69" s="4">
        <f t="shared" si="891"/>
        <v>0</v>
      </c>
      <c r="BA69" s="4">
        <f t="shared" si="892"/>
        <v>17</v>
      </c>
      <c r="BB69" s="4">
        <f t="shared" si="893"/>
        <v>0</v>
      </c>
      <c r="BC69" s="4">
        <f t="shared" si="894"/>
        <v>0</v>
      </c>
      <c r="BD69" s="4">
        <f t="shared" si="895"/>
        <v>0</v>
      </c>
      <c r="BE69" s="4">
        <f t="shared" si="896"/>
        <v>0</v>
      </c>
      <c r="BF69" s="4">
        <f t="shared" si="897"/>
        <v>0</v>
      </c>
      <c r="BG69" s="4">
        <f t="shared" si="898"/>
        <v>0</v>
      </c>
      <c r="BH69" s="4">
        <f t="shared" si="899"/>
        <v>0</v>
      </c>
      <c r="BI69" s="4">
        <f t="shared" si="900"/>
        <v>16</v>
      </c>
      <c r="BJ69" s="4">
        <f t="shared" si="901"/>
        <v>0</v>
      </c>
      <c r="BK69" s="4">
        <f t="shared" si="1021"/>
        <v>16</v>
      </c>
      <c r="BL69" s="4">
        <f t="shared" si="1022"/>
        <v>14.033898305084746</v>
      </c>
      <c r="BM69" s="4">
        <f t="shared" si="1023"/>
        <v>19.647457627118644</v>
      </c>
      <c r="BN69" s="4">
        <f t="shared" si="1024"/>
        <v>8.420338983050847</v>
      </c>
      <c r="BO69" s="4">
        <f t="shared" si="1025"/>
        <v>14.033898305084746</v>
      </c>
      <c r="BP69" s="4">
        <f t="shared" si="1026"/>
        <v>828</v>
      </c>
      <c r="BQ69" s="4">
        <f>COUNTIFS($NG69:$NL$206,EF$1)</f>
        <v>10</v>
      </c>
      <c r="BR69" s="4">
        <f>COUNTIFS($NG69:$NL$206,EG$1)</f>
        <v>19</v>
      </c>
      <c r="BS69" s="4">
        <f>COUNTIFS($NG69:$NL$206,EH$1)</f>
        <v>15</v>
      </c>
      <c r="BT69" s="4">
        <f>COUNTIFS($NG69:$NL$206,EI$1)</f>
        <v>17</v>
      </c>
      <c r="BU69" s="4">
        <f>COUNTIFS($NG69:$NL$206,EJ$1)</f>
        <v>18</v>
      </c>
      <c r="BV69" s="4">
        <f>COUNTIFS($NG69:$NL$206,EK$1)</f>
        <v>14</v>
      </c>
      <c r="BW69" s="4">
        <f>COUNTIFS($NG69:$NL$206,EL$1)</f>
        <v>10</v>
      </c>
      <c r="BX69" s="4">
        <f>COUNTIFS($NG69:$NL$206,EM$1)</f>
        <v>11</v>
      </c>
      <c r="BY69" s="4">
        <f>COUNTIFS($NG69:$NL$206,EN$1)</f>
        <v>21</v>
      </c>
      <c r="BZ69" s="4">
        <f>COUNTIFS($NG69:$NL$206,EO$1)</f>
        <v>22</v>
      </c>
      <c r="CA69" s="4">
        <f>COUNTIFS($NG69:$NL$206,EP$1)</f>
        <v>19</v>
      </c>
      <c r="CB69" s="4">
        <f>COUNTIFS($NG69:$NL$206,EQ$1)</f>
        <v>18</v>
      </c>
      <c r="CC69" s="4">
        <f>COUNTIFS($NG69:$NL$206,ER$1)</f>
        <v>10</v>
      </c>
      <c r="CD69" s="4">
        <f>COUNTIFS($NG69:$NL$206,ES$1)</f>
        <v>13</v>
      </c>
      <c r="CE69" s="4">
        <f>COUNTIFS($NG69:$NL$206,ET$1)</f>
        <v>14</v>
      </c>
      <c r="CF69" s="4">
        <f>COUNTIFS($NG69:$NL$206,EU$1)</f>
        <v>12</v>
      </c>
      <c r="CG69" s="4">
        <f>COUNTIFS($NG69:$NL$206,EV$1)</f>
        <v>21</v>
      </c>
      <c r="CH69" s="4">
        <f>COUNTIFS($NG69:$NL$206,EW$1)</f>
        <v>11</v>
      </c>
      <c r="CI69" s="4">
        <f>COUNTIFS($NG69:$NL$206,EX$1)</f>
        <v>17</v>
      </c>
      <c r="CJ69" s="4">
        <f>COUNTIFS($NG69:$NL$206,EY$1)</f>
        <v>12</v>
      </c>
      <c r="CK69" s="4">
        <f>COUNTIFS($NG69:$NL$206,EZ$1)</f>
        <v>14</v>
      </c>
      <c r="CL69" s="4">
        <f>COUNTIFS($NG69:$NL$206,FA$1)</f>
        <v>16</v>
      </c>
      <c r="CM69" s="4">
        <f>COUNTIFS($NG69:$NL$206,FB$1)</f>
        <v>11</v>
      </c>
      <c r="CN69" s="4">
        <f>COUNTIFS($NG69:$NL$206,FC$1)</f>
        <v>8</v>
      </c>
      <c r="CO69" s="4">
        <f>COUNTIFS($NG69:$NL$206,FD$1)</f>
        <v>17</v>
      </c>
      <c r="CP69" s="4">
        <f>COUNTIFS($NG69:$NL$206,FE$1)</f>
        <v>12</v>
      </c>
      <c r="CQ69" s="4">
        <f>COUNTIFS($NG69:$NL$206,FF$1)</f>
        <v>17</v>
      </c>
      <c r="CR69" s="4">
        <f>COUNTIFS($NG69:$NL$206,FG$1)</f>
        <v>17</v>
      </c>
      <c r="CS69" s="4">
        <f>COUNTIFS($NG69:$NL$206,FH$1)</f>
        <v>17</v>
      </c>
      <c r="CT69" s="4">
        <f>COUNTIFS($NG69:$NL$206,FI$1)</f>
        <v>16</v>
      </c>
      <c r="CU69" s="4">
        <f>COUNTIFS($NG69:$NL$206,FJ$1)</f>
        <v>17</v>
      </c>
      <c r="CV69" s="4">
        <f>COUNTIFS($NG69:$NL$206,FK$1)</f>
        <v>7</v>
      </c>
      <c r="CW69" s="4">
        <f>COUNTIFS($NG69:$NL$206,FL$1)</f>
        <v>11</v>
      </c>
      <c r="CX69" s="4">
        <f>COUNTIFS($NG69:$NL$206,FM$1)</f>
        <v>15</v>
      </c>
      <c r="CY69" s="4">
        <f>COUNTIFS($NG69:$NL$206,FN$1)</f>
        <v>16</v>
      </c>
      <c r="CZ69" s="4">
        <f>COUNTIFS($NG69:$NL$206,FO$1)</f>
        <v>9</v>
      </c>
      <c r="DA69" s="4">
        <f>COUNTIFS($NG69:$NL$206,FP$1)</f>
        <v>12</v>
      </c>
      <c r="DB69" s="4">
        <f>COUNTIFS($NG69:$NL$206,FQ$1)</f>
        <v>11</v>
      </c>
      <c r="DC69" s="4">
        <f>COUNTIFS($NG69:$NL$206,FR$1)</f>
        <v>11</v>
      </c>
      <c r="DD69" s="4">
        <f>COUNTIFS($NG69:$NL$206,FS$1)</f>
        <v>10</v>
      </c>
      <c r="DE69" s="4">
        <f>COUNTIFS($NG69:$NL$206,FT$1)</f>
        <v>15</v>
      </c>
      <c r="DF69" s="4">
        <f>COUNTIFS($NG69:$NL$206,FU$1)</f>
        <v>13</v>
      </c>
      <c r="DG69" s="4">
        <f>COUNTIFS($NG69:$NL$206,FV$1)</f>
        <v>15</v>
      </c>
      <c r="DH69" s="4">
        <f>COUNTIFS($NG69:$NL$206,FW$1)</f>
        <v>18</v>
      </c>
      <c r="DI69" s="4">
        <f>COUNTIFS($NG69:$NL$206,FX$1)</f>
        <v>13</v>
      </c>
      <c r="DJ69" s="4">
        <f>COUNTIFS($NG69:$NL$206,FY$1)</f>
        <v>15</v>
      </c>
      <c r="DK69" s="4">
        <f>COUNTIFS($NG69:$NL$206,FZ$1)</f>
        <v>6</v>
      </c>
      <c r="DL69" s="4">
        <f>COUNTIFS($NG69:$NL$206,GA$1)</f>
        <v>11</v>
      </c>
      <c r="DM69" s="4">
        <f>COUNTIFS($NG69:$NL$206,GB$1)</f>
        <v>10</v>
      </c>
      <c r="DN69" s="4">
        <f>COUNTIFS($NG69:$NL$206,GC$1)</f>
        <v>17</v>
      </c>
      <c r="DO69" s="4">
        <f>COUNTIFS($NG69:$NL$206,GD$1)</f>
        <v>7</v>
      </c>
      <c r="DP69" s="4">
        <f>COUNTIFS($NG69:$NL$206,GE$1)</f>
        <v>15</v>
      </c>
      <c r="DQ69" s="4">
        <f>COUNTIFS($NG69:$NL$206,GF$1)</f>
        <v>12</v>
      </c>
      <c r="DR69" s="4">
        <f>COUNTIFS($NG69:$NL$206,GG$1)</f>
        <v>9</v>
      </c>
      <c r="DS69" s="4">
        <f>COUNTIFS($NG69:$NL$206,GH$1)</f>
        <v>19</v>
      </c>
      <c r="DT69" s="4">
        <f>COUNTIFS($NG69:$NL$206,GI$1)</f>
        <v>11</v>
      </c>
      <c r="DU69" s="4">
        <f>COUNTIFS($NG69:$NL$206,GJ$1)</f>
        <v>17</v>
      </c>
      <c r="DV69" s="4">
        <f>COUNTIFS($NG69:$NL$206,GK$1)</f>
        <v>16</v>
      </c>
      <c r="DW69" s="4">
        <f>COUNTIFS($NG69:$NL$206,GL$1)</f>
        <v>21</v>
      </c>
      <c r="DZ69" s="4">
        <f t="shared" si="550"/>
        <v>39</v>
      </c>
      <c r="EA69" s="4">
        <f t="shared" si="551"/>
        <v>23</v>
      </c>
      <c r="EB69" s="4">
        <f t="shared" si="552"/>
        <v>11</v>
      </c>
      <c r="EC69" s="4">
        <f t="shared" si="553"/>
        <v>5</v>
      </c>
      <c r="ED69" s="4">
        <f t="shared" si="554"/>
        <v>0</v>
      </c>
      <c r="EF69" s="4">
        <f t="shared" ref="EF69:GL69" si="1169">COUNTIFS($NG69:$NL78,EF$1)</f>
        <v>1</v>
      </c>
      <c r="EG69" s="4">
        <f t="shared" si="1169"/>
        <v>3</v>
      </c>
      <c r="EH69" s="4">
        <f t="shared" si="1169"/>
        <v>0</v>
      </c>
      <c r="EI69" s="4">
        <f t="shared" si="1169"/>
        <v>1</v>
      </c>
      <c r="EJ69" s="4">
        <f t="shared" si="1169"/>
        <v>0</v>
      </c>
      <c r="EK69" s="4">
        <f t="shared" si="1169"/>
        <v>1</v>
      </c>
      <c r="EL69" s="4">
        <f t="shared" si="1169"/>
        <v>0</v>
      </c>
      <c r="EM69" s="4">
        <f t="shared" si="1169"/>
        <v>1</v>
      </c>
      <c r="EN69" s="4">
        <f t="shared" si="1169"/>
        <v>0</v>
      </c>
      <c r="EO69" s="4">
        <f t="shared" si="1169"/>
        <v>1</v>
      </c>
      <c r="EP69" s="4">
        <f t="shared" si="1169"/>
        <v>2</v>
      </c>
      <c r="EQ69" s="4">
        <f t="shared" si="1169"/>
        <v>0</v>
      </c>
      <c r="ER69" s="4">
        <f t="shared" si="1169"/>
        <v>1</v>
      </c>
      <c r="ES69" s="4">
        <f t="shared" si="1169"/>
        <v>2</v>
      </c>
      <c r="ET69" s="4">
        <f t="shared" si="1169"/>
        <v>1</v>
      </c>
      <c r="EU69" s="4">
        <f t="shared" si="1169"/>
        <v>0</v>
      </c>
      <c r="EV69" s="4">
        <f t="shared" si="1169"/>
        <v>1</v>
      </c>
      <c r="EW69" s="4">
        <f t="shared" si="1169"/>
        <v>0</v>
      </c>
      <c r="EX69" s="4">
        <f t="shared" si="1169"/>
        <v>0</v>
      </c>
      <c r="EY69" s="4">
        <f t="shared" si="1169"/>
        <v>1</v>
      </c>
      <c r="EZ69" s="4">
        <f t="shared" si="1169"/>
        <v>2</v>
      </c>
      <c r="FA69" s="4">
        <f t="shared" si="1169"/>
        <v>1</v>
      </c>
      <c r="FB69" s="4">
        <f t="shared" si="1169"/>
        <v>2</v>
      </c>
      <c r="FC69" s="4">
        <f t="shared" si="1169"/>
        <v>0</v>
      </c>
      <c r="FD69" s="4">
        <f t="shared" si="1169"/>
        <v>1</v>
      </c>
      <c r="FE69" s="4">
        <f t="shared" si="1169"/>
        <v>2</v>
      </c>
      <c r="FF69" s="4">
        <f t="shared" si="1169"/>
        <v>3</v>
      </c>
      <c r="FG69" s="4">
        <f t="shared" si="1169"/>
        <v>1</v>
      </c>
      <c r="FH69" s="4">
        <f t="shared" si="1169"/>
        <v>2</v>
      </c>
      <c r="FI69" s="4">
        <f t="shared" si="1169"/>
        <v>3</v>
      </c>
      <c r="FJ69" s="4">
        <f t="shared" si="1169"/>
        <v>1</v>
      </c>
      <c r="FK69" s="4">
        <f t="shared" si="1169"/>
        <v>1</v>
      </c>
      <c r="FL69" s="4">
        <f t="shared" si="1169"/>
        <v>0</v>
      </c>
      <c r="FM69" s="4">
        <f t="shared" si="1169"/>
        <v>1</v>
      </c>
      <c r="FN69" s="4">
        <f t="shared" si="1169"/>
        <v>3</v>
      </c>
      <c r="FO69" s="4">
        <f t="shared" si="1169"/>
        <v>0</v>
      </c>
      <c r="FP69" s="4">
        <f t="shared" si="1169"/>
        <v>1</v>
      </c>
      <c r="FQ69" s="4">
        <f t="shared" si="1169"/>
        <v>0</v>
      </c>
      <c r="FR69" s="4">
        <f t="shared" si="1169"/>
        <v>0</v>
      </c>
      <c r="FS69" s="4">
        <f t="shared" si="1169"/>
        <v>0</v>
      </c>
      <c r="FT69" s="4">
        <f t="shared" si="1169"/>
        <v>1</v>
      </c>
      <c r="FU69" s="4">
        <f t="shared" si="1169"/>
        <v>2</v>
      </c>
      <c r="FV69" s="4">
        <f t="shared" si="1169"/>
        <v>2</v>
      </c>
      <c r="FW69" s="4">
        <f t="shared" si="1169"/>
        <v>1</v>
      </c>
      <c r="FX69" s="4">
        <f t="shared" si="1169"/>
        <v>1</v>
      </c>
      <c r="FY69" s="4">
        <f t="shared" si="1169"/>
        <v>2</v>
      </c>
      <c r="FZ69" s="4">
        <f t="shared" si="1169"/>
        <v>0</v>
      </c>
      <c r="GA69" s="4">
        <f t="shared" si="1169"/>
        <v>1</v>
      </c>
      <c r="GB69" s="4">
        <f t="shared" si="1169"/>
        <v>1</v>
      </c>
      <c r="GC69" s="4">
        <f t="shared" si="1169"/>
        <v>3</v>
      </c>
      <c r="GD69" s="4">
        <f t="shared" si="1169"/>
        <v>0</v>
      </c>
      <c r="GE69" s="4">
        <f t="shared" si="1169"/>
        <v>0</v>
      </c>
      <c r="GF69" s="4">
        <f t="shared" si="1169"/>
        <v>1</v>
      </c>
      <c r="GG69" s="4">
        <f t="shared" si="1169"/>
        <v>0</v>
      </c>
      <c r="GH69" s="4">
        <f t="shared" si="1169"/>
        <v>0</v>
      </c>
      <c r="GI69" s="4">
        <f t="shared" si="1169"/>
        <v>2</v>
      </c>
      <c r="GJ69" s="4">
        <f t="shared" si="1169"/>
        <v>0</v>
      </c>
      <c r="GK69" s="4">
        <f t="shared" si="1169"/>
        <v>1</v>
      </c>
      <c r="GL69" s="4">
        <f t="shared" si="1169"/>
        <v>2</v>
      </c>
      <c r="GM69">
        <f t="shared" si="556"/>
        <v>60</v>
      </c>
      <c r="GO69">
        <f t="shared" si="1028"/>
        <v>1</v>
      </c>
      <c r="GP69">
        <f t="shared" si="508"/>
        <v>0</v>
      </c>
      <c r="GQ69">
        <f t="shared" si="712"/>
        <v>0</v>
      </c>
      <c r="GR69">
        <f t="shared" si="510"/>
        <v>0</v>
      </c>
      <c r="GS69">
        <f t="shared" si="511"/>
        <v>0</v>
      </c>
      <c r="GT69">
        <f t="shared" si="512"/>
        <v>1</v>
      </c>
      <c r="GU69">
        <f t="shared" si="513"/>
        <v>0</v>
      </c>
      <c r="GV69" s="1">
        <f t="shared" si="1029"/>
        <v>4</v>
      </c>
      <c r="GW69">
        <f t="shared" si="1030"/>
        <v>0</v>
      </c>
      <c r="GX69">
        <f t="shared" si="903"/>
        <v>0</v>
      </c>
      <c r="GY69">
        <f t="shared" si="904"/>
        <v>0</v>
      </c>
      <c r="GZ69">
        <f t="shared" si="905"/>
        <v>0</v>
      </c>
      <c r="HA69">
        <f t="shared" si="906"/>
        <v>0</v>
      </c>
      <c r="HB69">
        <f t="shared" si="907"/>
        <v>0</v>
      </c>
      <c r="HC69">
        <f t="shared" si="908"/>
        <v>0</v>
      </c>
      <c r="HD69">
        <f t="shared" si="909"/>
        <v>0</v>
      </c>
      <c r="HE69">
        <f t="shared" si="910"/>
        <v>0</v>
      </c>
      <c r="HF69">
        <f t="shared" si="911"/>
        <v>0</v>
      </c>
      <c r="HG69">
        <f t="shared" si="912"/>
        <v>0</v>
      </c>
      <c r="HH69">
        <f t="shared" si="913"/>
        <v>0</v>
      </c>
      <c r="HI69">
        <f t="shared" si="914"/>
        <v>0</v>
      </c>
      <c r="HJ69">
        <f t="shared" si="915"/>
        <v>0</v>
      </c>
      <c r="HK69">
        <f t="shared" si="916"/>
        <v>0</v>
      </c>
      <c r="HL69">
        <f t="shared" si="917"/>
        <v>0</v>
      </c>
      <c r="HM69">
        <f t="shared" si="918"/>
        <v>0</v>
      </c>
      <c r="HN69">
        <f t="shared" si="919"/>
        <v>0</v>
      </c>
      <c r="HO69">
        <f t="shared" si="920"/>
        <v>0</v>
      </c>
      <c r="HP69">
        <f t="shared" si="921"/>
        <v>0</v>
      </c>
      <c r="HQ69">
        <f t="shared" si="922"/>
        <v>0</v>
      </c>
      <c r="HR69">
        <f t="shared" si="923"/>
        <v>0</v>
      </c>
      <c r="HS69">
        <f t="shared" si="924"/>
        <v>0</v>
      </c>
      <c r="HT69">
        <f t="shared" si="925"/>
        <v>0</v>
      </c>
      <c r="HU69">
        <f t="shared" si="926"/>
        <v>0</v>
      </c>
      <c r="HV69">
        <f t="shared" si="927"/>
        <v>0</v>
      </c>
      <c r="HW69">
        <f t="shared" si="928"/>
        <v>0</v>
      </c>
      <c r="HX69">
        <f t="shared" si="929"/>
        <v>0</v>
      </c>
      <c r="HY69">
        <f t="shared" si="930"/>
        <v>0</v>
      </c>
      <c r="HZ69">
        <f t="shared" si="931"/>
        <v>0</v>
      </c>
      <c r="IA69">
        <f t="shared" si="932"/>
        <v>0</v>
      </c>
      <c r="IB69">
        <f t="shared" si="933"/>
        <v>0</v>
      </c>
      <c r="IC69">
        <f t="shared" si="934"/>
        <v>0</v>
      </c>
      <c r="ID69">
        <f t="shared" si="935"/>
        <v>0</v>
      </c>
      <c r="IE69">
        <f t="shared" si="936"/>
        <v>0</v>
      </c>
      <c r="IF69">
        <f t="shared" si="937"/>
        <v>0</v>
      </c>
      <c r="IG69">
        <f t="shared" si="938"/>
        <v>0</v>
      </c>
      <c r="IH69">
        <f t="shared" si="939"/>
        <v>1</v>
      </c>
      <c r="II69">
        <f t="shared" si="940"/>
        <v>1</v>
      </c>
      <c r="IJ69">
        <f t="shared" si="941"/>
        <v>0</v>
      </c>
      <c r="IK69">
        <f t="shared" si="942"/>
        <v>0</v>
      </c>
      <c r="IL69">
        <f t="shared" si="943"/>
        <v>0</v>
      </c>
      <c r="IM69">
        <f t="shared" si="944"/>
        <v>0</v>
      </c>
      <c r="IN69">
        <f t="shared" si="945"/>
        <v>0</v>
      </c>
      <c r="IO69">
        <f t="shared" si="946"/>
        <v>0</v>
      </c>
      <c r="IP69">
        <f t="shared" si="947"/>
        <v>0</v>
      </c>
      <c r="IQ69">
        <f t="shared" si="948"/>
        <v>0</v>
      </c>
      <c r="IR69">
        <f t="shared" si="949"/>
        <v>0</v>
      </c>
      <c r="IS69">
        <f t="shared" si="950"/>
        <v>0</v>
      </c>
      <c r="IT69">
        <f t="shared" si="951"/>
        <v>0</v>
      </c>
      <c r="IU69">
        <f t="shared" si="952"/>
        <v>0</v>
      </c>
      <c r="IV69">
        <f t="shared" si="953"/>
        <v>0</v>
      </c>
      <c r="IW69">
        <f t="shared" si="954"/>
        <v>0</v>
      </c>
      <c r="IX69">
        <f t="shared" si="955"/>
        <v>0</v>
      </c>
      <c r="IY69">
        <f t="shared" si="956"/>
        <v>0</v>
      </c>
      <c r="IZ69">
        <f t="shared" si="957"/>
        <v>0</v>
      </c>
      <c r="JA69">
        <f t="shared" si="958"/>
        <v>1</v>
      </c>
      <c r="JB69">
        <f t="shared" si="1031"/>
        <v>0</v>
      </c>
      <c r="JC69">
        <f t="shared" si="1032"/>
        <v>0</v>
      </c>
      <c r="JF69">
        <f t="shared" si="1033"/>
        <v>0</v>
      </c>
      <c r="JG69">
        <f t="shared" si="1034"/>
        <v>0</v>
      </c>
      <c r="JH69">
        <f t="shared" si="1035"/>
        <v>0</v>
      </c>
      <c r="JI69">
        <f t="shared" si="1036"/>
        <v>0</v>
      </c>
      <c r="JJ69">
        <f t="shared" si="1037"/>
        <v>0</v>
      </c>
      <c r="JK69">
        <f t="shared" si="1038"/>
        <v>0</v>
      </c>
      <c r="JL69">
        <f t="shared" si="1039"/>
        <v>0</v>
      </c>
      <c r="JM69">
        <f t="shared" si="1040"/>
        <v>0</v>
      </c>
      <c r="JN69">
        <f t="shared" si="1041"/>
        <v>0</v>
      </c>
      <c r="JO69">
        <f t="shared" si="1042"/>
        <v>0</v>
      </c>
      <c r="JP69">
        <f t="shared" si="1043"/>
        <v>0</v>
      </c>
      <c r="JQ69">
        <f t="shared" si="1044"/>
        <v>0</v>
      </c>
      <c r="JR69">
        <f t="shared" si="1045"/>
        <v>0</v>
      </c>
      <c r="JS69">
        <f t="shared" si="1046"/>
        <v>0</v>
      </c>
      <c r="JT69">
        <f t="shared" si="1047"/>
        <v>0</v>
      </c>
      <c r="JU69">
        <f t="shared" si="1048"/>
        <v>0</v>
      </c>
      <c r="JV69">
        <f t="shared" si="1049"/>
        <v>1</v>
      </c>
      <c r="JW69">
        <f t="shared" si="1050"/>
        <v>0</v>
      </c>
      <c r="JX69">
        <f t="shared" si="1051"/>
        <v>0</v>
      </c>
      <c r="JY69">
        <f t="shared" si="1052"/>
        <v>0</v>
      </c>
      <c r="JZ69">
        <f t="shared" si="1053"/>
        <v>0</v>
      </c>
      <c r="KA69">
        <f t="shared" si="1054"/>
        <v>0</v>
      </c>
      <c r="KB69">
        <f>IF(AND(SK69="x",SK70&lt;&gt;"x"),1,0)</f>
        <v>0</v>
      </c>
      <c r="KC69">
        <f t="shared" si="1055"/>
        <v>0</v>
      </c>
      <c r="KD69">
        <f t="shared" si="1056"/>
        <v>0</v>
      </c>
      <c r="KE69">
        <f t="shared" si="1057"/>
        <v>0</v>
      </c>
      <c r="KF69">
        <f t="shared" si="1058"/>
        <v>0</v>
      </c>
      <c r="KG69">
        <f t="shared" si="1059"/>
        <v>0</v>
      </c>
      <c r="KH69">
        <f t="shared" si="1060"/>
        <v>0</v>
      </c>
      <c r="KI69">
        <f t="shared" si="1061"/>
        <v>0</v>
      </c>
      <c r="KJ69">
        <f t="shared" si="1062"/>
        <v>0</v>
      </c>
      <c r="KK69">
        <f t="shared" si="1063"/>
        <v>0</v>
      </c>
      <c r="KL69">
        <f t="shared" si="1064"/>
        <v>0</v>
      </c>
      <c r="KM69">
        <f t="shared" si="1065"/>
        <v>0</v>
      </c>
      <c r="KN69">
        <f t="shared" si="1066"/>
        <v>0</v>
      </c>
      <c r="KO69">
        <f t="shared" si="1067"/>
        <v>0</v>
      </c>
      <c r="KP69">
        <f t="shared" si="1068"/>
        <v>0</v>
      </c>
      <c r="KQ69">
        <f t="shared" si="1069"/>
        <v>0</v>
      </c>
      <c r="KR69">
        <f t="shared" si="1070"/>
        <v>0</v>
      </c>
      <c r="KS69">
        <f t="shared" si="1071"/>
        <v>0</v>
      </c>
      <c r="KT69">
        <f t="shared" si="1072"/>
        <v>0</v>
      </c>
      <c r="KU69">
        <f t="shared" si="1073"/>
        <v>0</v>
      </c>
      <c r="KV69">
        <f t="shared" si="1074"/>
        <v>0</v>
      </c>
      <c r="KW69">
        <f t="shared" si="1075"/>
        <v>0</v>
      </c>
      <c r="KX69">
        <f t="shared" si="1076"/>
        <v>0</v>
      </c>
      <c r="KY69">
        <f t="shared" si="1077"/>
        <v>0</v>
      </c>
      <c r="KZ69">
        <f t="shared" si="1078"/>
        <v>0</v>
      </c>
      <c r="LA69">
        <f t="shared" si="1079"/>
        <v>0</v>
      </c>
      <c r="LB69">
        <f t="shared" si="1080"/>
        <v>0</v>
      </c>
      <c r="LC69">
        <f t="shared" si="1081"/>
        <v>0</v>
      </c>
      <c r="LD69">
        <f t="shared" si="1082"/>
        <v>0</v>
      </c>
      <c r="LE69">
        <f t="shared" si="1083"/>
        <v>0</v>
      </c>
      <c r="LF69">
        <f t="shared" si="1084"/>
        <v>0</v>
      </c>
      <c r="LG69">
        <f t="shared" si="1085"/>
        <v>0</v>
      </c>
      <c r="LH69">
        <f t="shared" si="1086"/>
        <v>0</v>
      </c>
      <c r="LI69">
        <f t="shared" si="1087"/>
        <v>0</v>
      </c>
      <c r="LJ69">
        <f t="shared" si="1088"/>
        <v>0</v>
      </c>
      <c r="LK69">
        <f t="shared" si="1089"/>
        <v>1</v>
      </c>
      <c r="LL69">
        <f t="shared" si="1090"/>
        <v>0</v>
      </c>
      <c r="LN69">
        <f t="shared" si="1091"/>
        <v>2</v>
      </c>
      <c r="LQ69">
        <f t="shared" ref="LQ69:LR69" si="1170">COUNTIFS($NG70:$NL79,NG79)</f>
        <v>2</v>
      </c>
      <c r="LR69">
        <f t="shared" si="1170"/>
        <v>3</v>
      </c>
      <c r="LS69">
        <f t="shared" si="1093"/>
        <v>1</v>
      </c>
      <c r="LT69">
        <f t="shared" si="1094"/>
        <v>1</v>
      </c>
      <c r="LU69">
        <f t="shared" si="1095"/>
        <v>2</v>
      </c>
      <c r="LV69">
        <f t="shared" si="1096"/>
        <v>1</v>
      </c>
      <c r="LX69" s="5">
        <f t="shared" ref="LX69:MC69" si="1171">COUNTIFS($NG69:$NL78,NG79)</f>
        <v>1</v>
      </c>
      <c r="LY69" s="5">
        <f t="shared" si="1171"/>
        <v>2</v>
      </c>
      <c r="LZ69" s="5">
        <f t="shared" si="1171"/>
        <v>0</v>
      </c>
      <c r="MA69" s="5">
        <f t="shared" si="1171"/>
        <v>0</v>
      </c>
      <c r="MB69" s="5">
        <f t="shared" si="1171"/>
        <v>1</v>
      </c>
      <c r="MC69" s="5">
        <f t="shared" si="1171"/>
        <v>0</v>
      </c>
      <c r="MD69" s="5"/>
      <c r="ME69" s="5">
        <f t="shared" si="1098"/>
        <v>0</v>
      </c>
      <c r="MF69" s="5">
        <f t="shared" si="1099"/>
        <v>0</v>
      </c>
      <c r="MG69" s="5">
        <f t="shared" si="1100"/>
        <v>0</v>
      </c>
      <c r="MH69" s="5">
        <f t="shared" si="1101"/>
        <v>0</v>
      </c>
      <c r="MI69" s="5">
        <f t="shared" si="1102"/>
        <v>0</v>
      </c>
      <c r="MJ69" s="5">
        <f t="shared" si="1103"/>
        <v>0</v>
      </c>
      <c r="MK69" s="5"/>
      <c r="ML69" s="20">
        <f t="shared" si="1104"/>
        <v>0</v>
      </c>
      <c r="MN69" s="4">
        <f t="shared" si="499"/>
        <v>0</v>
      </c>
      <c r="MO69" s="4">
        <f t="shared" si="500"/>
        <v>0</v>
      </c>
      <c r="MP69" s="4">
        <f t="shared" si="501"/>
        <v>0</v>
      </c>
      <c r="MQ69" s="4">
        <f t="shared" si="502"/>
        <v>0</v>
      </c>
      <c r="MR69" s="4">
        <f t="shared" si="503"/>
        <v>0</v>
      </c>
      <c r="MS69" s="4">
        <f t="shared" si="504"/>
        <v>0</v>
      </c>
      <c r="MU69">
        <f t="shared" si="1105"/>
        <v>0</v>
      </c>
      <c r="MV69">
        <f t="shared" si="1106"/>
        <v>0</v>
      </c>
      <c r="MW69">
        <f t="shared" si="1107"/>
        <v>1</v>
      </c>
      <c r="MX69">
        <f t="shared" si="1108"/>
        <v>1</v>
      </c>
      <c r="MY69">
        <f t="shared" si="1109"/>
        <v>0</v>
      </c>
      <c r="MZ69">
        <f t="shared" si="1110"/>
        <v>1</v>
      </c>
      <c r="NA69">
        <f>SUM(GW69:JC69)</f>
        <v>3</v>
      </c>
      <c r="NB69">
        <f t="shared" si="1111"/>
        <v>3</v>
      </c>
      <c r="NC69">
        <f t="shared" si="1112"/>
        <v>0</v>
      </c>
      <c r="ND69">
        <f t="shared" si="1113"/>
        <v>69</v>
      </c>
      <c r="NG69">
        <v>2</v>
      </c>
      <c r="NH69">
        <v>17</v>
      </c>
      <c r="NI69">
        <v>23</v>
      </c>
      <c r="NJ69">
        <v>26</v>
      </c>
      <c r="NK69">
        <v>50</v>
      </c>
      <c r="NL69">
        <v>58</v>
      </c>
      <c r="NN69" s="1">
        <f t="shared" si="1114"/>
        <v>1</v>
      </c>
      <c r="NO69" s="1">
        <f t="shared" si="1115"/>
        <v>1</v>
      </c>
      <c r="NP69" s="30">
        <f t="shared" si="1116"/>
        <v>2</v>
      </c>
      <c r="NR69" s="1">
        <f t="shared" si="1117"/>
        <v>15</v>
      </c>
      <c r="NS69" s="1">
        <f t="shared" si="1118"/>
        <v>6</v>
      </c>
      <c r="NT69" s="1">
        <f t="shared" si="1119"/>
        <v>3</v>
      </c>
      <c r="NU69" s="1">
        <f t="shared" si="1120"/>
        <v>24</v>
      </c>
      <c r="NV69" s="1">
        <f t="shared" si="1121"/>
        <v>8</v>
      </c>
      <c r="NW69" s="1"/>
      <c r="NX69" s="1">
        <f t="shared" si="1122"/>
        <v>5</v>
      </c>
      <c r="NY69" s="1"/>
      <c r="NZ69" s="1">
        <f t="shared" si="1123"/>
        <v>1</v>
      </c>
      <c r="OA69" s="1">
        <f t="shared" si="962"/>
        <v>2</v>
      </c>
      <c r="OB69" s="1">
        <f t="shared" si="963"/>
        <v>3</v>
      </c>
      <c r="OC69" s="1">
        <f t="shared" si="964"/>
        <v>3</v>
      </c>
      <c r="OD69" s="1">
        <f t="shared" si="965"/>
        <v>6</v>
      </c>
      <c r="OE69" s="1">
        <f t="shared" si="966"/>
        <v>6</v>
      </c>
      <c r="OF69" s="1"/>
      <c r="OG69" s="1">
        <f t="shared" si="631"/>
        <v>4</v>
      </c>
      <c r="OH69" s="1"/>
      <c r="OI69" s="1">
        <f t="shared" si="1124"/>
        <v>4</v>
      </c>
      <c r="OJ69" s="1">
        <f t="shared" si="1125"/>
        <v>0</v>
      </c>
      <c r="OK69" s="1">
        <f t="shared" si="1126"/>
        <v>4</v>
      </c>
      <c r="OL69" s="1">
        <f t="shared" si="1127"/>
        <v>9</v>
      </c>
      <c r="OM69" s="1">
        <f t="shared" si="1128"/>
        <v>1</v>
      </c>
      <c r="ON69" s="1">
        <f t="shared" si="1129"/>
        <v>0</v>
      </c>
      <c r="OO69" s="1"/>
      <c r="OP69" s="1">
        <f t="shared" si="621"/>
        <v>2</v>
      </c>
      <c r="OQ69" s="1">
        <f t="shared" si="622"/>
        <v>4</v>
      </c>
      <c r="OR69" s="1">
        <f t="shared" si="623"/>
        <v>3</v>
      </c>
      <c r="OS69" s="1">
        <f>6-OP69</f>
        <v>4</v>
      </c>
      <c r="OT69" s="1">
        <f t="shared" si="625"/>
        <v>-1</v>
      </c>
      <c r="OU69" s="1">
        <f t="shared" si="1130"/>
        <v>1</v>
      </c>
      <c r="OV69" s="19">
        <f t="shared" si="1131"/>
        <v>4</v>
      </c>
      <c r="OW69" s="1"/>
      <c r="OX69" s="19">
        <f t="shared" si="636"/>
        <v>4</v>
      </c>
      <c r="OY69" s="1">
        <f t="shared" si="637"/>
        <v>3</v>
      </c>
      <c r="OZ69" s="1"/>
      <c r="PA69" s="1">
        <f t="shared" si="967"/>
        <v>4</v>
      </c>
      <c r="PB69" s="1"/>
      <c r="PC69" s="1"/>
      <c r="PD69" s="19">
        <f t="shared" si="968"/>
        <v>3</v>
      </c>
      <c r="PE69" s="1"/>
      <c r="PF69" s="24">
        <f t="shared" si="1132"/>
        <v>-1</v>
      </c>
      <c r="PI69" s="1">
        <f t="shared" si="1133"/>
        <v>4</v>
      </c>
      <c r="PJ69" s="19">
        <f t="shared" si="969"/>
        <v>2</v>
      </c>
      <c r="PK69" s="1">
        <f t="shared" si="1134"/>
        <v>0</v>
      </c>
      <c r="PL69" s="19">
        <f t="shared" si="970"/>
        <v>0</v>
      </c>
      <c r="PM69" s="1">
        <f t="shared" si="1135"/>
        <v>4</v>
      </c>
      <c r="PN69" s="19">
        <f t="shared" si="971"/>
        <v>1</v>
      </c>
      <c r="PO69" s="1">
        <f t="shared" si="1136"/>
        <v>9</v>
      </c>
      <c r="PP69" s="19">
        <f t="shared" si="972"/>
        <v>1</v>
      </c>
      <c r="PQ69" s="1">
        <f t="shared" si="1137"/>
        <v>1</v>
      </c>
      <c r="PR69" s="19">
        <f t="shared" si="973"/>
        <v>2</v>
      </c>
      <c r="PS69" s="1">
        <f t="shared" si="1138"/>
        <v>0</v>
      </c>
      <c r="PT69" s="19">
        <f t="shared" si="974"/>
        <v>0</v>
      </c>
      <c r="PV69" s="1">
        <f t="shared" si="975"/>
        <v>4</v>
      </c>
      <c r="PW69" s="1">
        <f t="shared" si="976"/>
        <v>100</v>
      </c>
      <c r="PX69" s="1">
        <f t="shared" si="977"/>
        <v>100</v>
      </c>
      <c r="PY69" s="1">
        <f t="shared" si="978"/>
        <v>100</v>
      </c>
      <c r="PZ69" s="1">
        <f t="shared" si="979"/>
        <v>100</v>
      </c>
      <c r="QA69" s="1">
        <f t="shared" si="980"/>
        <v>100</v>
      </c>
      <c r="QB69" s="1"/>
      <c r="QC69" s="1">
        <f t="shared" si="981"/>
        <v>100</v>
      </c>
      <c r="QD69" s="1">
        <f t="shared" si="982"/>
        <v>100</v>
      </c>
      <c r="QE69" s="1">
        <f t="shared" si="983"/>
        <v>100</v>
      </c>
      <c r="QF69" s="1">
        <f t="shared" si="984"/>
        <v>100</v>
      </c>
      <c r="QG69" s="1">
        <f t="shared" si="985"/>
        <v>100</v>
      </c>
      <c r="QH69" s="1">
        <f t="shared" si="986"/>
        <v>100</v>
      </c>
      <c r="QI69" s="1"/>
      <c r="QJ69" s="1">
        <f t="shared" si="987"/>
        <v>100</v>
      </c>
      <c r="QK69" s="1">
        <f t="shared" si="988"/>
        <v>100</v>
      </c>
      <c r="QL69" s="1">
        <f t="shared" si="989"/>
        <v>4</v>
      </c>
      <c r="QM69" s="1">
        <f t="shared" si="990"/>
        <v>100</v>
      </c>
      <c r="QN69" s="1">
        <f t="shared" si="991"/>
        <v>100</v>
      </c>
      <c r="QO69" s="1">
        <f t="shared" si="992"/>
        <v>100</v>
      </c>
      <c r="QP69" s="1"/>
      <c r="QQ69" s="1">
        <f t="shared" si="993"/>
        <v>100</v>
      </c>
      <c r="QR69" s="1">
        <f t="shared" si="994"/>
        <v>100</v>
      </c>
      <c r="QS69" s="1">
        <f t="shared" si="995"/>
        <v>9</v>
      </c>
      <c r="QT69" s="1">
        <f t="shared" si="996"/>
        <v>100</v>
      </c>
      <c r="QU69" s="1">
        <f t="shared" si="997"/>
        <v>100</v>
      </c>
      <c r="QV69" s="1">
        <f t="shared" si="998"/>
        <v>100</v>
      </c>
      <c r="QW69" s="1"/>
      <c r="QX69" s="1">
        <f t="shared" si="999"/>
        <v>100</v>
      </c>
      <c r="QY69" s="1">
        <f t="shared" si="1000"/>
        <v>100</v>
      </c>
      <c r="QZ69" s="1">
        <f t="shared" si="1001"/>
        <v>100</v>
      </c>
      <c r="RA69" s="1">
        <f t="shared" si="1002"/>
        <v>100</v>
      </c>
      <c r="RB69" s="1">
        <f t="shared" si="1003"/>
        <v>100</v>
      </c>
      <c r="RC69" s="1">
        <f t="shared" si="1004"/>
        <v>1</v>
      </c>
      <c r="RD69" s="1"/>
      <c r="RE69" s="1">
        <f t="shared" si="1005"/>
        <v>100</v>
      </c>
      <c r="RF69" s="1">
        <f t="shared" si="1006"/>
        <v>100</v>
      </c>
      <c r="RG69" s="1">
        <f t="shared" si="1007"/>
        <v>100</v>
      </c>
      <c r="RH69" s="1">
        <f t="shared" si="1008"/>
        <v>100</v>
      </c>
      <c r="RI69" s="1">
        <f t="shared" si="1009"/>
        <v>100</v>
      </c>
      <c r="RJ69" s="1">
        <f t="shared" si="1010"/>
        <v>100</v>
      </c>
      <c r="RL69">
        <f t="shared" si="1011"/>
        <v>37</v>
      </c>
      <c r="RM69">
        <f t="shared" si="1139"/>
        <v>23</v>
      </c>
      <c r="RN69">
        <f t="shared" si="659"/>
        <v>20</v>
      </c>
      <c r="RO69" t="str">
        <f t="shared" ref="RO69:TU69" si="1172">IF(COUNTIFS($NG69:$NL78,RO$1),"x",RO$1)</f>
        <v>x</v>
      </c>
      <c r="RP69" t="str">
        <f t="shared" si="1172"/>
        <v>x</v>
      </c>
      <c r="RQ69">
        <f t="shared" si="1172"/>
        <v>3</v>
      </c>
      <c r="RR69" t="str">
        <f t="shared" si="1172"/>
        <v>x</v>
      </c>
      <c r="RS69">
        <f t="shared" si="1172"/>
        <v>5</v>
      </c>
      <c r="RT69" t="str">
        <f t="shared" si="1172"/>
        <v>x</v>
      </c>
      <c r="RU69">
        <f t="shared" si="1172"/>
        <v>7</v>
      </c>
      <c r="RV69" t="str">
        <f t="shared" si="1172"/>
        <v>x</v>
      </c>
      <c r="RW69">
        <f t="shared" si="1172"/>
        <v>9</v>
      </c>
      <c r="RX69" t="str">
        <f t="shared" si="1172"/>
        <v>x</v>
      </c>
      <c r="RY69" t="str">
        <f t="shared" si="1172"/>
        <v>x</v>
      </c>
      <c r="RZ69">
        <f t="shared" si="1172"/>
        <v>12</v>
      </c>
      <c r="SA69" t="str">
        <f t="shared" si="1172"/>
        <v>x</v>
      </c>
      <c r="SB69" t="str">
        <f t="shared" si="1172"/>
        <v>x</v>
      </c>
      <c r="SC69" t="str">
        <f t="shared" si="1172"/>
        <v>x</v>
      </c>
      <c r="SD69">
        <f t="shared" si="1172"/>
        <v>16</v>
      </c>
      <c r="SE69" t="str">
        <f t="shared" si="1172"/>
        <v>x</v>
      </c>
      <c r="SF69">
        <f t="shared" si="1172"/>
        <v>18</v>
      </c>
      <c r="SG69">
        <f t="shared" si="1172"/>
        <v>19</v>
      </c>
      <c r="SH69" t="str">
        <f t="shared" si="1172"/>
        <v>x</v>
      </c>
      <c r="SI69" t="str">
        <f t="shared" si="1172"/>
        <v>x</v>
      </c>
      <c r="SJ69" t="str">
        <f t="shared" si="1172"/>
        <v>x</v>
      </c>
      <c r="SK69" t="str">
        <f t="shared" si="1172"/>
        <v>x</v>
      </c>
      <c r="SL69">
        <f t="shared" si="1172"/>
        <v>24</v>
      </c>
      <c r="SM69" t="str">
        <f t="shared" si="1172"/>
        <v>x</v>
      </c>
      <c r="SN69" t="str">
        <f t="shared" si="1172"/>
        <v>x</v>
      </c>
      <c r="SO69" t="str">
        <f t="shared" si="1172"/>
        <v>x</v>
      </c>
      <c r="SP69" t="str">
        <f t="shared" si="1172"/>
        <v>x</v>
      </c>
      <c r="SQ69" t="str">
        <f t="shared" si="1172"/>
        <v>x</v>
      </c>
      <c r="SR69" t="str">
        <f t="shared" si="1172"/>
        <v>x</v>
      </c>
      <c r="SS69" t="str">
        <f t="shared" si="1172"/>
        <v>x</v>
      </c>
      <c r="ST69" t="str">
        <f t="shared" si="1172"/>
        <v>x</v>
      </c>
      <c r="SU69">
        <f t="shared" si="1172"/>
        <v>33</v>
      </c>
      <c r="SV69" t="str">
        <f t="shared" si="1172"/>
        <v>x</v>
      </c>
      <c r="SW69" t="str">
        <f t="shared" si="1172"/>
        <v>x</v>
      </c>
      <c r="SX69">
        <f t="shared" si="1172"/>
        <v>36</v>
      </c>
      <c r="SY69" t="str">
        <f t="shared" si="1172"/>
        <v>x</v>
      </c>
      <c r="SZ69">
        <f t="shared" si="1172"/>
        <v>38</v>
      </c>
      <c r="TA69">
        <f t="shared" si="1172"/>
        <v>39</v>
      </c>
      <c r="TB69">
        <f t="shared" si="1172"/>
        <v>40</v>
      </c>
      <c r="TC69" t="str">
        <f t="shared" si="1172"/>
        <v>x</v>
      </c>
      <c r="TD69" t="str">
        <f t="shared" si="1172"/>
        <v>x</v>
      </c>
      <c r="TE69" t="str">
        <f t="shared" si="1172"/>
        <v>x</v>
      </c>
      <c r="TF69" t="str">
        <f t="shared" si="1172"/>
        <v>x</v>
      </c>
      <c r="TG69" t="str">
        <f t="shared" si="1172"/>
        <v>x</v>
      </c>
      <c r="TH69" t="str">
        <f t="shared" si="1172"/>
        <v>x</v>
      </c>
      <c r="TI69">
        <f t="shared" si="1172"/>
        <v>47</v>
      </c>
      <c r="TJ69" t="str">
        <f t="shared" si="1172"/>
        <v>x</v>
      </c>
      <c r="TK69" t="str">
        <f t="shared" si="1172"/>
        <v>x</v>
      </c>
      <c r="TL69" t="str">
        <f t="shared" si="1172"/>
        <v>x</v>
      </c>
      <c r="TM69">
        <f t="shared" si="1172"/>
        <v>51</v>
      </c>
      <c r="TN69">
        <f t="shared" si="1172"/>
        <v>52</v>
      </c>
      <c r="TO69" t="str">
        <f t="shared" si="1172"/>
        <v>x</v>
      </c>
      <c r="TP69">
        <f t="shared" si="1172"/>
        <v>54</v>
      </c>
      <c r="TQ69">
        <f t="shared" si="1172"/>
        <v>55</v>
      </c>
      <c r="TR69" t="str">
        <f t="shared" si="1172"/>
        <v>x</v>
      </c>
      <c r="TS69">
        <f t="shared" si="1172"/>
        <v>57</v>
      </c>
      <c r="TT69" t="str">
        <f t="shared" si="1172"/>
        <v>x</v>
      </c>
      <c r="TU69" t="str">
        <f t="shared" si="1172"/>
        <v>x</v>
      </c>
      <c r="TV69">
        <f t="shared" si="1141"/>
        <v>23</v>
      </c>
      <c r="TW69" t="str">
        <f t="shared" ref="TW69:WC69" si="1173">IF(COUNTIFS($NG69:$NL77,TW$1),"x",TW$1)</f>
        <v>x</v>
      </c>
      <c r="TX69" t="str">
        <f t="shared" si="1173"/>
        <v>x</v>
      </c>
      <c r="TY69">
        <f t="shared" si="1173"/>
        <v>3</v>
      </c>
      <c r="TZ69" t="str">
        <f t="shared" si="1173"/>
        <v>x</v>
      </c>
      <c r="UA69">
        <f t="shared" si="1173"/>
        <v>5</v>
      </c>
      <c r="UB69" t="str">
        <f t="shared" si="1173"/>
        <v>x</v>
      </c>
      <c r="UC69">
        <f t="shared" si="1173"/>
        <v>7</v>
      </c>
      <c r="UD69">
        <f t="shared" si="1173"/>
        <v>8</v>
      </c>
      <c r="UE69">
        <f t="shared" si="1173"/>
        <v>9</v>
      </c>
      <c r="UF69" t="str">
        <f t="shared" si="1173"/>
        <v>x</v>
      </c>
      <c r="UG69" t="str">
        <f t="shared" si="1173"/>
        <v>x</v>
      </c>
      <c r="UH69">
        <f t="shared" si="1173"/>
        <v>12</v>
      </c>
      <c r="UI69" t="str">
        <f t="shared" si="1173"/>
        <v>x</v>
      </c>
      <c r="UJ69" t="str">
        <f t="shared" si="1173"/>
        <v>x</v>
      </c>
      <c r="UK69" t="str">
        <f t="shared" si="1173"/>
        <v>x</v>
      </c>
      <c r="UL69">
        <f t="shared" si="1173"/>
        <v>16</v>
      </c>
      <c r="UM69" t="str">
        <f t="shared" si="1173"/>
        <v>x</v>
      </c>
      <c r="UN69">
        <f t="shared" si="1173"/>
        <v>18</v>
      </c>
      <c r="UO69">
        <f t="shared" si="1173"/>
        <v>19</v>
      </c>
      <c r="UP69" t="str">
        <f t="shared" si="1173"/>
        <v>x</v>
      </c>
      <c r="UQ69" t="str">
        <f t="shared" si="1173"/>
        <v>x</v>
      </c>
      <c r="UR69" t="str">
        <f t="shared" si="1173"/>
        <v>x</v>
      </c>
      <c r="US69" t="str">
        <f t="shared" si="1173"/>
        <v>x</v>
      </c>
      <c r="UT69">
        <f t="shared" si="1173"/>
        <v>24</v>
      </c>
      <c r="UU69" t="str">
        <f t="shared" si="1173"/>
        <v>x</v>
      </c>
      <c r="UV69" t="str">
        <f t="shared" si="1173"/>
        <v>x</v>
      </c>
      <c r="UW69" t="str">
        <f t="shared" si="1173"/>
        <v>x</v>
      </c>
      <c r="UX69" t="str">
        <f t="shared" si="1173"/>
        <v>x</v>
      </c>
      <c r="UY69" t="str">
        <f t="shared" si="1173"/>
        <v>x</v>
      </c>
      <c r="UZ69" t="str">
        <f t="shared" si="1173"/>
        <v>x</v>
      </c>
      <c r="VA69" t="str">
        <f t="shared" si="1173"/>
        <v>x</v>
      </c>
      <c r="VB69" t="str">
        <f t="shared" si="1173"/>
        <v>x</v>
      </c>
      <c r="VC69">
        <f t="shared" si="1173"/>
        <v>33</v>
      </c>
      <c r="VD69" t="str">
        <f t="shared" si="1173"/>
        <v>x</v>
      </c>
      <c r="VE69" t="str">
        <f t="shared" si="1173"/>
        <v>x</v>
      </c>
      <c r="VF69">
        <f t="shared" si="1173"/>
        <v>36</v>
      </c>
      <c r="VG69" t="str">
        <f t="shared" si="1173"/>
        <v>x</v>
      </c>
      <c r="VH69">
        <f t="shared" si="1173"/>
        <v>38</v>
      </c>
      <c r="VI69">
        <f t="shared" si="1173"/>
        <v>39</v>
      </c>
      <c r="VJ69">
        <f t="shared" si="1173"/>
        <v>40</v>
      </c>
      <c r="VK69" t="str">
        <f t="shared" si="1173"/>
        <v>x</v>
      </c>
      <c r="VL69" t="str">
        <f t="shared" si="1173"/>
        <v>x</v>
      </c>
      <c r="VM69" t="str">
        <f t="shared" si="1173"/>
        <v>x</v>
      </c>
      <c r="VN69">
        <f t="shared" si="1173"/>
        <v>44</v>
      </c>
      <c r="VO69" t="str">
        <f t="shared" si="1173"/>
        <v>x</v>
      </c>
      <c r="VP69" t="str">
        <f t="shared" si="1173"/>
        <v>x</v>
      </c>
      <c r="VQ69">
        <f t="shared" si="1173"/>
        <v>47</v>
      </c>
      <c r="VR69" t="str">
        <f t="shared" si="1173"/>
        <v>x</v>
      </c>
      <c r="VS69" t="str">
        <f t="shared" si="1173"/>
        <v>x</v>
      </c>
      <c r="VT69" t="str">
        <f t="shared" si="1173"/>
        <v>x</v>
      </c>
      <c r="VU69">
        <f t="shared" si="1173"/>
        <v>51</v>
      </c>
      <c r="VV69">
        <f t="shared" si="1173"/>
        <v>52</v>
      </c>
      <c r="VW69">
        <f t="shared" si="1173"/>
        <v>53</v>
      </c>
      <c r="VX69">
        <f t="shared" si="1173"/>
        <v>54</v>
      </c>
      <c r="VY69">
        <f t="shared" si="1173"/>
        <v>55</v>
      </c>
      <c r="VZ69" t="str">
        <f t="shared" si="1173"/>
        <v>x</v>
      </c>
      <c r="WA69">
        <f t="shared" si="1173"/>
        <v>57</v>
      </c>
      <c r="WB69" t="str">
        <f t="shared" si="1173"/>
        <v>x</v>
      </c>
      <c r="WC69" t="str">
        <f t="shared" si="1173"/>
        <v>x</v>
      </c>
      <c r="WE69">
        <f t="shared" si="1014"/>
        <v>1</v>
      </c>
      <c r="WF69">
        <f t="shared" si="1015"/>
        <v>1</v>
      </c>
      <c r="WG69">
        <f t="shared" si="1016"/>
        <v>2</v>
      </c>
      <c r="WH69">
        <f t="shared" si="1017"/>
        <v>0</v>
      </c>
      <c r="WI69">
        <f t="shared" si="1018"/>
        <v>0</v>
      </c>
      <c r="WJ69">
        <f t="shared" si="1019"/>
        <v>2</v>
      </c>
      <c r="WL69" s="1">
        <f t="shared" si="1143"/>
        <v>4</v>
      </c>
      <c r="WM69" s="1">
        <f t="shared" si="1144"/>
        <v>0</v>
      </c>
      <c r="WN69" s="1">
        <f t="shared" si="1145"/>
        <v>4</v>
      </c>
      <c r="WO69" s="1">
        <f t="shared" si="1146"/>
        <v>9</v>
      </c>
      <c r="WP69" s="1">
        <f t="shared" si="1147"/>
        <v>1</v>
      </c>
      <c r="WQ69" s="1">
        <f t="shared" si="1148"/>
        <v>0</v>
      </c>
      <c r="WS69">
        <f t="shared" si="1149"/>
        <v>4</v>
      </c>
      <c r="WT69">
        <f t="shared" si="1150"/>
        <v>100</v>
      </c>
      <c r="WU69">
        <f t="shared" si="1151"/>
        <v>4</v>
      </c>
      <c r="WV69">
        <f t="shared" si="1152"/>
        <v>9</v>
      </c>
      <c r="WW69">
        <f t="shared" si="1153"/>
        <v>1</v>
      </c>
      <c r="WX69">
        <f t="shared" si="1154"/>
        <v>100</v>
      </c>
      <c r="WZ69" s="4">
        <f t="shared" si="1155"/>
        <v>1</v>
      </c>
      <c r="XB69" s="3">
        <f t="shared" si="1156"/>
        <v>9</v>
      </c>
      <c r="XD69" s="3">
        <f t="shared" si="1157"/>
        <v>3</v>
      </c>
      <c r="XE69" s="4">
        <f t="shared" si="1158"/>
        <v>4</v>
      </c>
      <c r="XG69" s="4">
        <f t="shared" si="1159"/>
        <v>0.75</v>
      </c>
      <c r="XI69" s="4">
        <v>0.6</v>
      </c>
      <c r="XK69">
        <f t="shared" si="1160"/>
        <v>2</v>
      </c>
      <c r="XM69">
        <f t="shared" si="782"/>
        <v>0</v>
      </c>
      <c r="XN69">
        <f t="shared" si="1161"/>
        <v>0</v>
      </c>
      <c r="XO69" s="1">
        <f t="shared" si="1020"/>
        <v>1</v>
      </c>
      <c r="XP69">
        <f t="shared" si="1162"/>
        <v>0</v>
      </c>
      <c r="XR69">
        <f t="shared" si="1163"/>
        <v>0</v>
      </c>
    </row>
    <row r="70" spans="4:642">
      <c r="D70" s="4">
        <f t="shared" si="843"/>
        <v>10</v>
      </c>
      <c r="E70" s="4">
        <f t="shared" si="844"/>
        <v>0</v>
      </c>
      <c r="F70" s="4">
        <f t="shared" si="845"/>
        <v>0</v>
      </c>
      <c r="G70" s="4">
        <f t="shared" si="846"/>
        <v>0</v>
      </c>
      <c r="H70" s="4">
        <f t="shared" si="847"/>
        <v>0</v>
      </c>
      <c r="I70" s="4">
        <f t="shared" si="848"/>
        <v>0</v>
      </c>
      <c r="J70" s="4">
        <f t="shared" si="849"/>
        <v>0</v>
      </c>
      <c r="K70" s="4">
        <f t="shared" si="850"/>
        <v>0</v>
      </c>
      <c r="L70" s="4">
        <f t="shared" si="851"/>
        <v>0</v>
      </c>
      <c r="M70" s="4">
        <f t="shared" si="852"/>
        <v>0</v>
      </c>
      <c r="N70" s="4">
        <f t="shared" si="853"/>
        <v>19</v>
      </c>
      <c r="O70" s="4">
        <f t="shared" si="854"/>
        <v>0</v>
      </c>
      <c r="P70" s="4">
        <f t="shared" si="855"/>
        <v>0</v>
      </c>
      <c r="Q70" s="4">
        <f t="shared" si="856"/>
        <v>0</v>
      </c>
      <c r="R70" s="4">
        <f t="shared" si="857"/>
        <v>0</v>
      </c>
      <c r="S70" s="4">
        <f t="shared" si="858"/>
        <v>0</v>
      </c>
      <c r="T70" s="4">
        <f t="shared" si="859"/>
        <v>0</v>
      </c>
      <c r="U70" s="4">
        <f t="shared" si="860"/>
        <v>0</v>
      </c>
      <c r="V70" s="4">
        <f t="shared" si="861"/>
        <v>0</v>
      </c>
      <c r="W70" s="4">
        <f t="shared" si="862"/>
        <v>0</v>
      </c>
      <c r="X70" s="4">
        <f t="shared" si="863"/>
        <v>0</v>
      </c>
      <c r="Y70" s="4">
        <f t="shared" si="864"/>
        <v>16</v>
      </c>
      <c r="Z70" s="4">
        <f t="shared" si="865"/>
        <v>0</v>
      </c>
      <c r="AA70" s="4">
        <f t="shared" si="866"/>
        <v>0</v>
      </c>
      <c r="AB70" s="4">
        <f t="shared" si="867"/>
        <v>0</v>
      </c>
      <c r="AC70" s="4">
        <f t="shared" si="868"/>
        <v>0</v>
      </c>
      <c r="AD70" s="4">
        <f t="shared" si="869"/>
        <v>0</v>
      </c>
      <c r="AE70" s="4">
        <f t="shared" si="870"/>
        <v>0</v>
      </c>
      <c r="AF70" s="4">
        <f t="shared" si="871"/>
        <v>0</v>
      </c>
      <c r="AG70" s="4">
        <f t="shared" si="872"/>
        <v>0</v>
      </c>
      <c r="AH70" s="4">
        <f t="shared" si="873"/>
        <v>0</v>
      </c>
      <c r="AI70" s="4">
        <f t="shared" si="874"/>
        <v>0</v>
      </c>
      <c r="AJ70" s="4">
        <f t="shared" si="875"/>
        <v>0</v>
      </c>
      <c r="AK70" s="4">
        <f t="shared" si="876"/>
        <v>15</v>
      </c>
      <c r="AL70" s="4">
        <f t="shared" si="877"/>
        <v>16</v>
      </c>
      <c r="AM70" s="4">
        <f t="shared" si="878"/>
        <v>0</v>
      </c>
      <c r="AN70" s="4">
        <f t="shared" si="879"/>
        <v>0</v>
      </c>
      <c r="AO70" s="4">
        <f t="shared" si="880"/>
        <v>0</v>
      </c>
      <c r="AP70" s="4">
        <f t="shared" si="881"/>
        <v>0</v>
      </c>
      <c r="AQ70" s="4">
        <f t="shared" si="882"/>
        <v>0</v>
      </c>
      <c r="AR70" s="4">
        <f t="shared" si="883"/>
        <v>0</v>
      </c>
      <c r="AS70" s="4">
        <f t="shared" si="884"/>
        <v>0</v>
      </c>
      <c r="AT70" s="4">
        <f t="shared" si="885"/>
        <v>0</v>
      </c>
      <c r="AU70" s="4">
        <f t="shared" si="886"/>
        <v>0</v>
      </c>
      <c r="AV70" s="4">
        <f t="shared" si="887"/>
        <v>0</v>
      </c>
      <c r="AW70" s="4">
        <f t="shared" si="888"/>
        <v>0</v>
      </c>
      <c r="AX70" s="4">
        <f t="shared" si="889"/>
        <v>0</v>
      </c>
      <c r="AY70" s="4">
        <f t="shared" si="890"/>
        <v>0</v>
      </c>
      <c r="AZ70" s="4">
        <f t="shared" si="891"/>
        <v>0</v>
      </c>
      <c r="BA70" s="4">
        <f t="shared" si="892"/>
        <v>16</v>
      </c>
      <c r="BB70" s="4">
        <f t="shared" si="893"/>
        <v>0</v>
      </c>
      <c r="BC70" s="4">
        <f t="shared" si="894"/>
        <v>0</v>
      </c>
      <c r="BD70" s="4">
        <f t="shared" si="895"/>
        <v>0</v>
      </c>
      <c r="BE70" s="4">
        <f t="shared" si="896"/>
        <v>0</v>
      </c>
      <c r="BF70" s="4">
        <f t="shared" si="897"/>
        <v>0</v>
      </c>
      <c r="BG70" s="4">
        <f t="shared" si="898"/>
        <v>0</v>
      </c>
      <c r="BH70" s="4">
        <f t="shared" si="899"/>
        <v>0</v>
      </c>
      <c r="BI70" s="4">
        <f t="shared" si="900"/>
        <v>0</v>
      </c>
      <c r="BJ70" s="4">
        <f t="shared" si="901"/>
        <v>0</v>
      </c>
      <c r="BK70" s="4">
        <f t="shared" si="1021"/>
        <v>15.333333333333334</v>
      </c>
      <c r="BL70" s="4">
        <f t="shared" si="1022"/>
        <v>13.932203389830509</v>
      </c>
      <c r="BM70" s="4">
        <f t="shared" si="1023"/>
        <v>19.505084745762712</v>
      </c>
      <c r="BN70" s="4">
        <f t="shared" si="1024"/>
        <v>8.3593220338983052</v>
      </c>
      <c r="BO70" s="4">
        <f t="shared" si="1025"/>
        <v>13.932203389830509</v>
      </c>
      <c r="BP70" s="4">
        <f t="shared" si="1026"/>
        <v>822</v>
      </c>
      <c r="BQ70" s="4">
        <f>COUNTIFS($NG70:$NL$206,EF$1)</f>
        <v>10</v>
      </c>
      <c r="BR70" s="4">
        <f>COUNTIFS($NG70:$NL$206,EG$1)</f>
        <v>18</v>
      </c>
      <c r="BS70" s="4">
        <f>COUNTIFS($NG70:$NL$206,EH$1)</f>
        <v>15</v>
      </c>
      <c r="BT70" s="4">
        <f>COUNTIFS($NG70:$NL$206,EI$1)</f>
        <v>17</v>
      </c>
      <c r="BU70" s="4">
        <f>COUNTIFS($NG70:$NL$206,EJ$1)</f>
        <v>18</v>
      </c>
      <c r="BV70" s="4">
        <f>COUNTIFS($NG70:$NL$206,EK$1)</f>
        <v>14</v>
      </c>
      <c r="BW70" s="4">
        <f>COUNTIFS($NG70:$NL$206,EL$1)</f>
        <v>10</v>
      </c>
      <c r="BX70" s="4">
        <f>COUNTIFS($NG70:$NL$206,EM$1)</f>
        <v>11</v>
      </c>
      <c r="BY70" s="4">
        <f>COUNTIFS($NG70:$NL$206,EN$1)</f>
        <v>21</v>
      </c>
      <c r="BZ70" s="4">
        <f>COUNTIFS($NG70:$NL$206,EO$1)</f>
        <v>22</v>
      </c>
      <c r="CA70" s="4">
        <f>COUNTIFS($NG70:$NL$206,EP$1)</f>
        <v>19</v>
      </c>
      <c r="CB70" s="4">
        <f>COUNTIFS($NG70:$NL$206,EQ$1)</f>
        <v>18</v>
      </c>
      <c r="CC70" s="4">
        <f>COUNTIFS($NG70:$NL$206,ER$1)</f>
        <v>10</v>
      </c>
      <c r="CD70" s="4">
        <f>COUNTIFS($NG70:$NL$206,ES$1)</f>
        <v>13</v>
      </c>
      <c r="CE70" s="4">
        <f>COUNTIFS($NG70:$NL$206,ET$1)</f>
        <v>14</v>
      </c>
      <c r="CF70" s="4">
        <f>COUNTIFS($NG70:$NL$206,EU$1)</f>
        <v>12</v>
      </c>
      <c r="CG70" s="4">
        <f>COUNTIFS($NG70:$NL$206,EV$1)</f>
        <v>20</v>
      </c>
      <c r="CH70" s="4">
        <f>COUNTIFS($NG70:$NL$206,EW$1)</f>
        <v>11</v>
      </c>
      <c r="CI70" s="4">
        <f>COUNTIFS($NG70:$NL$206,EX$1)</f>
        <v>17</v>
      </c>
      <c r="CJ70" s="4">
        <f>COUNTIFS($NG70:$NL$206,EY$1)</f>
        <v>12</v>
      </c>
      <c r="CK70" s="4">
        <f>COUNTIFS($NG70:$NL$206,EZ$1)</f>
        <v>14</v>
      </c>
      <c r="CL70" s="4">
        <f>COUNTIFS($NG70:$NL$206,FA$1)</f>
        <v>16</v>
      </c>
      <c r="CM70" s="4">
        <f>COUNTIFS($NG70:$NL$206,FB$1)</f>
        <v>10</v>
      </c>
      <c r="CN70" s="4">
        <f>COUNTIFS($NG70:$NL$206,FC$1)</f>
        <v>8</v>
      </c>
      <c r="CO70" s="4">
        <f>COUNTIFS($NG70:$NL$206,FD$1)</f>
        <v>17</v>
      </c>
      <c r="CP70" s="4">
        <f>COUNTIFS($NG70:$NL$206,FE$1)</f>
        <v>11</v>
      </c>
      <c r="CQ70" s="4">
        <f>COUNTIFS($NG70:$NL$206,FF$1)</f>
        <v>17</v>
      </c>
      <c r="CR70" s="4">
        <f>COUNTIFS($NG70:$NL$206,FG$1)</f>
        <v>17</v>
      </c>
      <c r="CS70" s="4">
        <f>COUNTIFS($NG70:$NL$206,FH$1)</f>
        <v>17</v>
      </c>
      <c r="CT70" s="4">
        <f>COUNTIFS($NG70:$NL$206,FI$1)</f>
        <v>16</v>
      </c>
      <c r="CU70" s="4">
        <f>COUNTIFS($NG70:$NL$206,FJ$1)</f>
        <v>17</v>
      </c>
      <c r="CV70" s="4">
        <f>COUNTIFS($NG70:$NL$206,FK$1)</f>
        <v>7</v>
      </c>
      <c r="CW70" s="4">
        <f>COUNTIFS($NG70:$NL$206,FL$1)</f>
        <v>11</v>
      </c>
      <c r="CX70" s="4">
        <f>COUNTIFS($NG70:$NL$206,FM$1)</f>
        <v>15</v>
      </c>
      <c r="CY70" s="4">
        <f>COUNTIFS($NG70:$NL$206,FN$1)</f>
        <v>16</v>
      </c>
      <c r="CZ70" s="4">
        <f>COUNTIFS($NG70:$NL$206,FO$1)</f>
        <v>9</v>
      </c>
      <c r="DA70" s="4">
        <f>COUNTIFS($NG70:$NL$206,FP$1)</f>
        <v>12</v>
      </c>
      <c r="DB70" s="4">
        <f>COUNTIFS($NG70:$NL$206,FQ$1)</f>
        <v>11</v>
      </c>
      <c r="DC70" s="4">
        <f>COUNTIFS($NG70:$NL$206,FR$1)</f>
        <v>11</v>
      </c>
      <c r="DD70" s="4">
        <f>COUNTIFS($NG70:$NL$206,FS$1)</f>
        <v>10</v>
      </c>
      <c r="DE70" s="4">
        <f>COUNTIFS($NG70:$NL$206,FT$1)</f>
        <v>15</v>
      </c>
      <c r="DF70" s="4">
        <f>COUNTIFS($NG70:$NL$206,FU$1)</f>
        <v>13</v>
      </c>
      <c r="DG70" s="4">
        <f>COUNTIFS($NG70:$NL$206,FV$1)</f>
        <v>15</v>
      </c>
      <c r="DH70" s="4">
        <f>COUNTIFS($NG70:$NL$206,FW$1)</f>
        <v>18</v>
      </c>
      <c r="DI70" s="4">
        <f>COUNTIFS($NG70:$NL$206,FX$1)</f>
        <v>13</v>
      </c>
      <c r="DJ70" s="4">
        <f>COUNTIFS($NG70:$NL$206,FY$1)</f>
        <v>15</v>
      </c>
      <c r="DK70" s="4">
        <f>COUNTIFS($NG70:$NL$206,FZ$1)</f>
        <v>6</v>
      </c>
      <c r="DL70" s="4">
        <f>COUNTIFS($NG70:$NL$206,GA$1)</f>
        <v>11</v>
      </c>
      <c r="DM70" s="4">
        <f>COUNTIFS($NG70:$NL$206,GB$1)</f>
        <v>10</v>
      </c>
      <c r="DN70" s="4">
        <f>COUNTIFS($NG70:$NL$206,GC$1)</f>
        <v>16</v>
      </c>
      <c r="DO70" s="4">
        <f>COUNTIFS($NG70:$NL$206,GD$1)</f>
        <v>7</v>
      </c>
      <c r="DP70" s="4">
        <f>COUNTIFS($NG70:$NL$206,GE$1)</f>
        <v>15</v>
      </c>
      <c r="DQ70" s="4">
        <f>COUNTIFS($NG70:$NL$206,GF$1)</f>
        <v>12</v>
      </c>
      <c r="DR70" s="4">
        <f>COUNTIFS($NG70:$NL$206,GG$1)</f>
        <v>9</v>
      </c>
      <c r="DS70" s="4">
        <f>COUNTIFS($NG70:$NL$206,GH$1)</f>
        <v>19</v>
      </c>
      <c r="DT70" s="4">
        <f>COUNTIFS($NG70:$NL$206,GI$1)</f>
        <v>11</v>
      </c>
      <c r="DU70" s="4">
        <f>COUNTIFS($NG70:$NL$206,GJ$1)</f>
        <v>17</v>
      </c>
      <c r="DV70" s="4">
        <f>COUNTIFS($NG70:$NL$206,GK$1)</f>
        <v>15</v>
      </c>
      <c r="DW70" s="4">
        <f>COUNTIFS($NG70:$NL$206,GL$1)</f>
        <v>21</v>
      </c>
      <c r="DZ70" s="4">
        <f t="shared" si="550"/>
        <v>40</v>
      </c>
      <c r="EA70" s="4">
        <f t="shared" si="551"/>
        <v>24</v>
      </c>
      <c r="EB70" s="4">
        <f t="shared" si="552"/>
        <v>12</v>
      </c>
      <c r="EC70" s="4">
        <f t="shared" si="553"/>
        <v>4</v>
      </c>
      <c r="ED70" s="4">
        <f t="shared" si="554"/>
        <v>0</v>
      </c>
      <c r="EF70" s="4">
        <f t="shared" ref="EF70:GL70" si="1174">COUNTIFS($NG70:$NL79,EF$1)</f>
        <v>1</v>
      </c>
      <c r="EG70" s="4">
        <f t="shared" si="1174"/>
        <v>2</v>
      </c>
      <c r="EH70" s="4">
        <f t="shared" si="1174"/>
        <v>0</v>
      </c>
      <c r="EI70" s="4">
        <f t="shared" si="1174"/>
        <v>1</v>
      </c>
      <c r="EJ70" s="4">
        <f t="shared" si="1174"/>
        <v>0</v>
      </c>
      <c r="EK70" s="4">
        <f t="shared" si="1174"/>
        <v>1</v>
      </c>
      <c r="EL70" s="4">
        <f t="shared" si="1174"/>
        <v>0</v>
      </c>
      <c r="EM70" s="4">
        <f t="shared" si="1174"/>
        <v>1</v>
      </c>
      <c r="EN70" s="4">
        <f t="shared" si="1174"/>
        <v>0</v>
      </c>
      <c r="EO70" s="4">
        <f t="shared" si="1174"/>
        <v>1</v>
      </c>
      <c r="EP70" s="4">
        <f t="shared" si="1174"/>
        <v>2</v>
      </c>
      <c r="EQ70" s="4">
        <f t="shared" si="1174"/>
        <v>0</v>
      </c>
      <c r="ER70" s="4">
        <f t="shared" si="1174"/>
        <v>2</v>
      </c>
      <c r="ES70" s="4">
        <f t="shared" si="1174"/>
        <v>2</v>
      </c>
      <c r="ET70" s="4">
        <f t="shared" si="1174"/>
        <v>1</v>
      </c>
      <c r="EU70" s="4">
        <f t="shared" si="1174"/>
        <v>0</v>
      </c>
      <c r="EV70" s="4">
        <f t="shared" si="1174"/>
        <v>0</v>
      </c>
      <c r="EW70" s="4">
        <f t="shared" si="1174"/>
        <v>0</v>
      </c>
      <c r="EX70" s="4">
        <f t="shared" si="1174"/>
        <v>0</v>
      </c>
      <c r="EY70" s="4">
        <f t="shared" si="1174"/>
        <v>1</v>
      </c>
      <c r="EZ70" s="4">
        <f t="shared" si="1174"/>
        <v>3</v>
      </c>
      <c r="FA70" s="4">
        <f t="shared" si="1174"/>
        <v>1</v>
      </c>
      <c r="FB70" s="4">
        <f t="shared" si="1174"/>
        <v>1</v>
      </c>
      <c r="FC70" s="4">
        <f t="shared" si="1174"/>
        <v>0</v>
      </c>
      <c r="FD70" s="4">
        <f t="shared" si="1174"/>
        <v>1</v>
      </c>
      <c r="FE70" s="4">
        <f t="shared" si="1174"/>
        <v>1</v>
      </c>
      <c r="FF70" s="4">
        <f t="shared" si="1174"/>
        <v>3</v>
      </c>
      <c r="FG70" s="4">
        <f t="shared" si="1174"/>
        <v>1</v>
      </c>
      <c r="FH70" s="4">
        <f t="shared" si="1174"/>
        <v>2</v>
      </c>
      <c r="FI70" s="4">
        <f t="shared" si="1174"/>
        <v>3</v>
      </c>
      <c r="FJ70" s="4">
        <f t="shared" si="1174"/>
        <v>1</v>
      </c>
      <c r="FK70" s="4">
        <f t="shared" si="1174"/>
        <v>1</v>
      </c>
      <c r="FL70" s="4">
        <f t="shared" si="1174"/>
        <v>0</v>
      </c>
      <c r="FM70" s="4">
        <f t="shared" si="1174"/>
        <v>1</v>
      </c>
      <c r="FN70" s="4">
        <f t="shared" si="1174"/>
        <v>3</v>
      </c>
      <c r="FO70" s="4">
        <f t="shared" si="1174"/>
        <v>0</v>
      </c>
      <c r="FP70" s="4">
        <f t="shared" si="1174"/>
        <v>1</v>
      </c>
      <c r="FQ70" s="4">
        <f t="shared" si="1174"/>
        <v>1</v>
      </c>
      <c r="FR70" s="4">
        <f t="shared" si="1174"/>
        <v>1</v>
      </c>
      <c r="FS70" s="4">
        <f t="shared" si="1174"/>
        <v>0</v>
      </c>
      <c r="FT70" s="4">
        <f t="shared" si="1174"/>
        <v>2</v>
      </c>
      <c r="FU70" s="4">
        <f t="shared" si="1174"/>
        <v>2</v>
      </c>
      <c r="FV70" s="4">
        <f t="shared" si="1174"/>
        <v>2</v>
      </c>
      <c r="FW70" s="4">
        <f t="shared" si="1174"/>
        <v>1</v>
      </c>
      <c r="FX70" s="4">
        <f t="shared" si="1174"/>
        <v>1</v>
      </c>
      <c r="FY70" s="4">
        <f t="shared" si="1174"/>
        <v>2</v>
      </c>
      <c r="FZ70" s="4">
        <f t="shared" si="1174"/>
        <v>0</v>
      </c>
      <c r="GA70" s="4">
        <f t="shared" si="1174"/>
        <v>1</v>
      </c>
      <c r="GB70" s="4">
        <f t="shared" si="1174"/>
        <v>1</v>
      </c>
      <c r="GC70" s="4">
        <f t="shared" si="1174"/>
        <v>2</v>
      </c>
      <c r="GD70" s="4">
        <f t="shared" si="1174"/>
        <v>0</v>
      </c>
      <c r="GE70" s="4">
        <f t="shared" si="1174"/>
        <v>0</v>
      </c>
      <c r="GF70" s="4">
        <f t="shared" si="1174"/>
        <v>1</v>
      </c>
      <c r="GG70" s="4">
        <f t="shared" si="1174"/>
        <v>0</v>
      </c>
      <c r="GH70" s="4">
        <f t="shared" si="1174"/>
        <v>0</v>
      </c>
      <c r="GI70" s="4">
        <f t="shared" si="1174"/>
        <v>2</v>
      </c>
      <c r="GJ70" s="4">
        <f t="shared" si="1174"/>
        <v>1</v>
      </c>
      <c r="GK70" s="4">
        <f t="shared" si="1174"/>
        <v>0</v>
      </c>
      <c r="GL70" s="4">
        <f t="shared" si="1174"/>
        <v>2</v>
      </c>
      <c r="GM70">
        <f t="shared" si="556"/>
        <v>60</v>
      </c>
      <c r="GO70">
        <f t="shared" si="1028"/>
        <v>0</v>
      </c>
      <c r="GP70">
        <f t="shared" si="508"/>
        <v>0</v>
      </c>
      <c r="GQ70">
        <f t="shared" si="712"/>
        <v>0</v>
      </c>
      <c r="GR70">
        <f t="shared" si="510"/>
        <v>0</v>
      </c>
      <c r="GS70">
        <f t="shared" si="511"/>
        <v>0</v>
      </c>
      <c r="GT70">
        <f t="shared" si="512"/>
        <v>0</v>
      </c>
      <c r="GU70">
        <f t="shared" si="513"/>
        <v>0</v>
      </c>
      <c r="GV70" s="1">
        <f t="shared" si="1029"/>
        <v>5</v>
      </c>
      <c r="GW70">
        <f t="shared" si="1030"/>
        <v>0</v>
      </c>
      <c r="GX70">
        <f t="shared" si="903"/>
        <v>0</v>
      </c>
      <c r="GY70">
        <f t="shared" si="904"/>
        <v>1</v>
      </c>
      <c r="GZ70">
        <f t="shared" si="905"/>
        <v>0</v>
      </c>
      <c r="HA70">
        <f t="shared" si="906"/>
        <v>0</v>
      </c>
      <c r="HB70">
        <f t="shared" si="907"/>
        <v>0</v>
      </c>
      <c r="HC70">
        <f t="shared" si="908"/>
        <v>0</v>
      </c>
      <c r="HD70">
        <f t="shared" si="909"/>
        <v>0</v>
      </c>
      <c r="HE70">
        <f t="shared" si="910"/>
        <v>0</v>
      </c>
      <c r="HF70">
        <f t="shared" si="911"/>
        <v>0</v>
      </c>
      <c r="HG70">
        <f t="shared" si="912"/>
        <v>0</v>
      </c>
      <c r="HH70">
        <f t="shared" si="913"/>
        <v>0</v>
      </c>
      <c r="HI70">
        <f t="shared" si="914"/>
        <v>0</v>
      </c>
      <c r="HJ70">
        <f t="shared" si="915"/>
        <v>0</v>
      </c>
      <c r="HK70">
        <f t="shared" si="916"/>
        <v>0</v>
      </c>
      <c r="HL70">
        <f t="shared" si="917"/>
        <v>0</v>
      </c>
      <c r="HM70">
        <f t="shared" si="918"/>
        <v>0</v>
      </c>
      <c r="HN70">
        <f t="shared" si="919"/>
        <v>0</v>
      </c>
      <c r="HO70">
        <f t="shared" si="920"/>
        <v>0</v>
      </c>
      <c r="HP70">
        <f t="shared" si="921"/>
        <v>0</v>
      </c>
      <c r="HQ70">
        <f t="shared" si="922"/>
        <v>0</v>
      </c>
      <c r="HR70">
        <f t="shared" si="923"/>
        <v>0</v>
      </c>
      <c r="HS70">
        <f t="shared" si="924"/>
        <v>0</v>
      </c>
      <c r="HT70">
        <f t="shared" si="925"/>
        <v>0</v>
      </c>
      <c r="HU70">
        <f t="shared" si="926"/>
        <v>0</v>
      </c>
      <c r="HV70">
        <f t="shared" si="927"/>
        <v>0</v>
      </c>
      <c r="HW70">
        <f t="shared" si="928"/>
        <v>0</v>
      </c>
      <c r="HX70">
        <f t="shared" si="929"/>
        <v>0</v>
      </c>
      <c r="HY70">
        <f t="shared" si="930"/>
        <v>0</v>
      </c>
      <c r="HZ70">
        <f t="shared" si="931"/>
        <v>0</v>
      </c>
      <c r="IA70">
        <f t="shared" si="932"/>
        <v>0</v>
      </c>
      <c r="IB70">
        <f t="shared" si="933"/>
        <v>0</v>
      </c>
      <c r="IC70">
        <f t="shared" si="934"/>
        <v>0</v>
      </c>
      <c r="ID70">
        <f t="shared" si="935"/>
        <v>0</v>
      </c>
      <c r="IE70">
        <f t="shared" si="936"/>
        <v>0</v>
      </c>
      <c r="IF70">
        <f t="shared" si="937"/>
        <v>0</v>
      </c>
      <c r="IG70">
        <f t="shared" si="938"/>
        <v>0</v>
      </c>
      <c r="IH70">
        <f t="shared" si="939"/>
        <v>0</v>
      </c>
      <c r="II70">
        <f t="shared" si="940"/>
        <v>0</v>
      </c>
      <c r="IJ70">
        <f t="shared" si="941"/>
        <v>0</v>
      </c>
      <c r="IK70">
        <f t="shared" si="942"/>
        <v>0</v>
      </c>
      <c r="IL70">
        <f t="shared" si="943"/>
        <v>0</v>
      </c>
      <c r="IM70">
        <f t="shared" si="944"/>
        <v>0</v>
      </c>
      <c r="IN70">
        <f t="shared" si="945"/>
        <v>0</v>
      </c>
      <c r="IO70">
        <f t="shared" si="946"/>
        <v>0</v>
      </c>
      <c r="IP70">
        <f t="shared" si="947"/>
        <v>0</v>
      </c>
      <c r="IQ70">
        <f t="shared" si="948"/>
        <v>0</v>
      </c>
      <c r="IR70">
        <f t="shared" si="949"/>
        <v>0</v>
      </c>
      <c r="IS70">
        <f t="shared" si="950"/>
        <v>0</v>
      </c>
      <c r="IT70">
        <f t="shared" si="951"/>
        <v>0</v>
      </c>
      <c r="IU70">
        <f t="shared" si="952"/>
        <v>0</v>
      </c>
      <c r="IV70">
        <f t="shared" si="953"/>
        <v>0</v>
      </c>
      <c r="IW70">
        <f t="shared" si="954"/>
        <v>0</v>
      </c>
      <c r="IX70">
        <f t="shared" si="955"/>
        <v>0</v>
      </c>
      <c r="IY70">
        <f t="shared" si="956"/>
        <v>0</v>
      </c>
      <c r="IZ70">
        <f t="shared" si="957"/>
        <v>0</v>
      </c>
      <c r="JA70">
        <f t="shared" si="958"/>
        <v>0</v>
      </c>
      <c r="JB70">
        <f t="shared" si="1031"/>
        <v>0</v>
      </c>
      <c r="JC70">
        <f t="shared" si="1032"/>
        <v>0</v>
      </c>
      <c r="JF70">
        <f t="shared" si="1033"/>
        <v>1</v>
      </c>
      <c r="JG70">
        <f t="shared" si="1034"/>
        <v>0</v>
      </c>
      <c r="JH70">
        <f t="shared" si="1035"/>
        <v>0</v>
      </c>
      <c r="JI70">
        <f t="shared" si="1036"/>
        <v>0</v>
      </c>
      <c r="JJ70">
        <f t="shared" si="1037"/>
        <v>0</v>
      </c>
      <c r="JK70">
        <f t="shared" si="1038"/>
        <v>0</v>
      </c>
      <c r="JL70">
        <f t="shared" si="1039"/>
        <v>0</v>
      </c>
      <c r="JM70">
        <f t="shared" si="1040"/>
        <v>0</v>
      </c>
      <c r="JN70">
        <f t="shared" si="1041"/>
        <v>0</v>
      </c>
      <c r="JO70">
        <f t="shared" si="1042"/>
        <v>0</v>
      </c>
      <c r="JP70">
        <f t="shared" si="1043"/>
        <v>0</v>
      </c>
      <c r="JQ70">
        <f t="shared" si="1044"/>
        <v>0</v>
      </c>
      <c r="JR70">
        <f t="shared" si="1045"/>
        <v>0</v>
      </c>
      <c r="JS70">
        <f t="shared" si="1046"/>
        <v>0</v>
      </c>
      <c r="JT70">
        <f t="shared" si="1047"/>
        <v>0</v>
      </c>
      <c r="JU70">
        <f t="shared" si="1048"/>
        <v>0</v>
      </c>
      <c r="JV70">
        <f t="shared" si="1049"/>
        <v>0</v>
      </c>
      <c r="JW70">
        <f t="shared" si="1050"/>
        <v>0</v>
      </c>
      <c r="JX70">
        <f t="shared" si="1051"/>
        <v>0</v>
      </c>
      <c r="JY70">
        <f t="shared" si="1052"/>
        <v>0</v>
      </c>
      <c r="JZ70">
        <f t="shared" si="1053"/>
        <v>0</v>
      </c>
      <c r="KA70">
        <f t="shared" si="1054"/>
        <v>1</v>
      </c>
      <c r="KB70">
        <f>IF(AND(SK70="x",SK71&lt;&gt;"x"),1,0)</f>
        <v>0</v>
      </c>
      <c r="KC70">
        <f t="shared" si="1055"/>
        <v>0</v>
      </c>
      <c r="KD70">
        <f t="shared" si="1056"/>
        <v>0</v>
      </c>
      <c r="KE70">
        <f t="shared" si="1057"/>
        <v>0</v>
      </c>
      <c r="KF70">
        <f t="shared" si="1058"/>
        <v>0</v>
      </c>
      <c r="KG70">
        <f t="shared" si="1059"/>
        <v>0</v>
      </c>
      <c r="KH70">
        <f t="shared" si="1060"/>
        <v>0</v>
      </c>
      <c r="KI70">
        <f t="shared" si="1061"/>
        <v>0</v>
      </c>
      <c r="KJ70">
        <f t="shared" si="1062"/>
        <v>0</v>
      </c>
      <c r="KK70">
        <f t="shared" si="1063"/>
        <v>0</v>
      </c>
      <c r="KL70">
        <f t="shared" si="1064"/>
        <v>0</v>
      </c>
      <c r="KM70">
        <f t="shared" si="1065"/>
        <v>1</v>
      </c>
      <c r="KN70">
        <f t="shared" si="1066"/>
        <v>0</v>
      </c>
      <c r="KO70">
        <f t="shared" si="1067"/>
        <v>0</v>
      </c>
      <c r="KP70">
        <f t="shared" si="1068"/>
        <v>0</v>
      </c>
      <c r="KQ70">
        <f t="shared" si="1069"/>
        <v>0</v>
      </c>
      <c r="KR70">
        <f t="shared" si="1070"/>
        <v>0</v>
      </c>
      <c r="KS70">
        <f t="shared" si="1071"/>
        <v>0</v>
      </c>
      <c r="KT70">
        <f t="shared" si="1072"/>
        <v>0</v>
      </c>
      <c r="KU70">
        <f t="shared" si="1073"/>
        <v>0</v>
      </c>
      <c r="KV70">
        <f t="shared" si="1074"/>
        <v>0</v>
      </c>
      <c r="KW70">
        <f t="shared" si="1075"/>
        <v>0</v>
      </c>
      <c r="KX70">
        <f t="shared" si="1076"/>
        <v>0</v>
      </c>
      <c r="KY70">
        <f t="shared" si="1077"/>
        <v>0</v>
      </c>
      <c r="KZ70">
        <f t="shared" si="1078"/>
        <v>0</v>
      </c>
      <c r="LA70">
        <f t="shared" si="1079"/>
        <v>0</v>
      </c>
      <c r="LB70">
        <f t="shared" si="1080"/>
        <v>0</v>
      </c>
      <c r="LC70">
        <f t="shared" si="1081"/>
        <v>0</v>
      </c>
      <c r="LD70">
        <f t="shared" si="1082"/>
        <v>0</v>
      </c>
      <c r="LE70">
        <f t="shared" si="1083"/>
        <v>0</v>
      </c>
      <c r="LF70">
        <f t="shared" si="1084"/>
        <v>0</v>
      </c>
      <c r="LG70">
        <f t="shared" si="1085"/>
        <v>0</v>
      </c>
      <c r="LH70">
        <f t="shared" si="1086"/>
        <v>0</v>
      </c>
      <c r="LI70">
        <f t="shared" si="1087"/>
        <v>0</v>
      </c>
      <c r="LJ70">
        <f t="shared" si="1088"/>
        <v>0</v>
      </c>
      <c r="LK70">
        <f t="shared" si="1089"/>
        <v>0</v>
      </c>
      <c r="LL70">
        <f t="shared" si="1090"/>
        <v>0</v>
      </c>
      <c r="LN70">
        <f t="shared" si="1091"/>
        <v>3</v>
      </c>
      <c r="LQ70">
        <f t="shared" ref="LQ70:LR70" si="1175">COUNTIFS($NG71:$NL80,NG80)</f>
        <v>1</v>
      </c>
      <c r="LR70">
        <f t="shared" si="1175"/>
        <v>2</v>
      </c>
      <c r="LS70">
        <f t="shared" si="1093"/>
        <v>2</v>
      </c>
      <c r="LT70">
        <f t="shared" si="1094"/>
        <v>4</v>
      </c>
      <c r="LU70">
        <f t="shared" si="1095"/>
        <v>3</v>
      </c>
      <c r="LV70">
        <f t="shared" si="1096"/>
        <v>3</v>
      </c>
      <c r="LX70" s="5">
        <f t="shared" ref="LX70:MC70" si="1176">COUNTIFS($NG70:$NL79,NG80)</f>
        <v>0</v>
      </c>
      <c r="LY70" s="5">
        <f t="shared" si="1176"/>
        <v>1</v>
      </c>
      <c r="LZ70" s="5">
        <f t="shared" si="1176"/>
        <v>2</v>
      </c>
      <c r="MA70" s="5">
        <f t="shared" si="1176"/>
        <v>3</v>
      </c>
      <c r="MB70" s="5">
        <f t="shared" si="1176"/>
        <v>2</v>
      </c>
      <c r="MC70" s="5">
        <f t="shared" si="1176"/>
        <v>2</v>
      </c>
      <c r="MD70" s="5"/>
      <c r="ME70" s="5">
        <f t="shared" si="1098"/>
        <v>0</v>
      </c>
      <c r="MF70" s="5">
        <f t="shared" si="1099"/>
        <v>0</v>
      </c>
      <c r="MG70" s="5">
        <f t="shared" si="1100"/>
        <v>1</v>
      </c>
      <c r="MH70" s="5">
        <f t="shared" si="1101"/>
        <v>0</v>
      </c>
      <c r="MI70" s="5">
        <f t="shared" si="1102"/>
        <v>0</v>
      </c>
      <c r="MJ70" s="5">
        <f t="shared" si="1103"/>
        <v>0</v>
      </c>
      <c r="MK70" s="5"/>
      <c r="ML70" s="20">
        <f t="shared" si="1104"/>
        <v>1</v>
      </c>
      <c r="MN70" s="4">
        <f t="shared" si="499"/>
        <v>0</v>
      </c>
      <c r="MO70" s="4">
        <f t="shared" si="500"/>
        <v>0</v>
      </c>
      <c r="MP70" s="4">
        <f t="shared" si="501"/>
        <v>2</v>
      </c>
      <c r="MQ70" s="4">
        <f t="shared" si="502"/>
        <v>0</v>
      </c>
      <c r="MR70" s="4">
        <f t="shared" si="503"/>
        <v>0</v>
      </c>
      <c r="MS70" s="4">
        <f t="shared" si="504"/>
        <v>0</v>
      </c>
      <c r="MU70">
        <f t="shared" si="1105"/>
        <v>1</v>
      </c>
      <c r="MV70">
        <f t="shared" si="1106"/>
        <v>0</v>
      </c>
      <c r="MW70">
        <f t="shared" si="1107"/>
        <v>0</v>
      </c>
      <c r="MX70">
        <f t="shared" si="1108"/>
        <v>0</v>
      </c>
      <c r="MY70">
        <f t="shared" si="1109"/>
        <v>0</v>
      </c>
      <c r="MZ70">
        <f t="shared" si="1110"/>
        <v>0</v>
      </c>
      <c r="NA70">
        <f>SUM(GW70:JC70)</f>
        <v>1</v>
      </c>
      <c r="NB70">
        <f t="shared" si="1111"/>
        <v>1</v>
      </c>
      <c r="NC70">
        <f t="shared" si="1112"/>
        <v>0</v>
      </c>
      <c r="ND70">
        <f t="shared" si="1113"/>
        <v>70</v>
      </c>
      <c r="NG70">
        <v>1</v>
      </c>
      <c r="NH70">
        <v>11</v>
      </c>
      <c r="NI70">
        <v>22</v>
      </c>
      <c r="NJ70">
        <v>34</v>
      </c>
      <c r="NK70">
        <v>35</v>
      </c>
      <c r="NL70">
        <v>50</v>
      </c>
      <c r="NN70" s="1">
        <f t="shared" si="1114"/>
        <v>1</v>
      </c>
      <c r="NO70" s="1">
        <f t="shared" si="1115"/>
        <v>1</v>
      </c>
      <c r="NP70" s="30">
        <f t="shared" si="1116"/>
        <v>2</v>
      </c>
      <c r="NR70" s="1">
        <f t="shared" si="1117"/>
        <v>10</v>
      </c>
      <c r="NS70" s="1">
        <f t="shared" si="1118"/>
        <v>11</v>
      </c>
      <c r="NT70" s="1">
        <f t="shared" si="1119"/>
        <v>12</v>
      </c>
      <c r="NU70" s="1">
        <f t="shared" si="1120"/>
        <v>1</v>
      </c>
      <c r="NV70" s="1">
        <f t="shared" si="1121"/>
        <v>15</v>
      </c>
      <c r="NW70" s="1"/>
      <c r="NX70" s="1">
        <f t="shared" si="1122"/>
        <v>5</v>
      </c>
      <c r="NY70" s="1"/>
      <c r="NZ70" s="1">
        <f t="shared" si="1123"/>
        <v>1</v>
      </c>
      <c r="OA70" s="1">
        <f t="shared" si="962"/>
        <v>2</v>
      </c>
      <c r="OB70" s="1">
        <f t="shared" si="963"/>
        <v>3</v>
      </c>
      <c r="OC70" s="1">
        <f t="shared" si="964"/>
        <v>4</v>
      </c>
      <c r="OD70" s="1">
        <f t="shared" si="965"/>
        <v>4</v>
      </c>
      <c r="OE70" s="1">
        <f t="shared" si="966"/>
        <v>6</v>
      </c>
      <c r="OF70" s="1"/>
      <c r="OG70" s="1">
        <f t="shared" si="631"/>
        <v>5</v>
      </c>
      <c r="OH70" s="1"/>
      <c r="OI70" s="1">
        <f t="shared" si="1124"/>
        <v>0</v>
      </c>
      <c r="OJ70" s="1">
        <f t="shared" si="1125"/>
        <v>5</v>
      </c>
      <c r="OK70" s="1">
        <f t="shared" si="1126"/>
        <v>0</v>
      </c>
      <c r="OL70" s="1">
        <f t="shared" si="1127"/>
        <v>0</v>
      </c>
      <c r="OM70" s="1">
        <f t="shared" si="1128"/>
        <v>4</v>
      </c>
      <c r="ON70" s="1">
        <f t="shared" si="1129"/>
        <v>2</v>
      </c>
      <c r="OO70" s="1"/>
      <c r="OP70" s="1">
        <f t="shared" si="621"/>
        <v>3</v>
      </c>
      <c r="OQ70" s="1">
        <f t="shared" si="622"/>
        <v>3</v>
      </c>
      <c r="OR70" s="1">
        <f t="shared" si="623"/>
        <v>3</v>
      </c>
      <c r="OS70" s="1">
        <f t="shared" si="624"/>
        <v>3</v>
      </c>
      <c r="OT70" s="1">
        <f t="shared" si="625"/>
        <v>0</v>
      </c>
      <c r="OU70" s="1">
        <f t="shared" si="1130"/>
        <v>0</v>
      </c>
      <c r="OV70" s="19">
        <f t="shared" si="1131"/>
        <v>4</v>
      </c>
      <c r="OW70" s="1"/>
      <c r="OX70" s="19">
        <f t="shared" si="636"/>
        <v>3</v>
      </c>
      <c r="OY70" s="1">
        <f t="shared" si="637"/>
        <v>3</v>
      </c>
      <c r="OZ70" s="1"/>
      <c r="PA70" s="1">
        <f t="shared" si="967"/>
        <v>3</v>
      </c>
      <c r="PB70" s="1"/>
      <c r="PC70" s="1"/>
      <c r="PD70" s="19">
        <f t="shared" si="968"/>
        <v>3</v>
      </c>
      <c r="PE70" s="1"/>
      <c r="PF70" s="24">
        <f t="shared" si="1132"/>
        <v>0</v>
      </c>
      <c r="PI70" s="1">
        <f t="shared" si="1133"/>
        <v>0</v>
      </c>
      <c r="PJ70" s="19">
        <f t="shared" si="969"/>
        <v>0</v>
      </c>
      <c r="PK70" s="1">
        <f t="shared" si="1134"/>
        <v>5</v>
      </c>
      <c r="PL70" s="19">
        <f t="shared" si="970"/>
        <v>2</v>
      </c>
      <c r="PM70" s="1">
        <f t="shared" si="1135"/>
        <v>0</v>
      </c>
      <c r="PN70" s="19">
        <f t="shared" si="971"/>
        <v>0</v>
      </c>
      <c r="PO70" s="1">
        <f t="shared" si="1136"/>
        <v>0</v>
      </c>
      <c r="PP70" s="19">
        <f t="shared" si="972"/>
        <v>0</v>
      </c>
      <c r="PQ70" s="1">
        <f t="shared" si="1137"/>
        <v>4</v>
      </c>
      <c r="PR70" s="19">
        <f t="shared" si="973"/>
        <v>2</v>
      </c>
      <c r="PS70" s="1">
        <f t="shared" si="1138"/>
        <v>2</v>
      </c>
      <c r="PT70" s="19">
        <f t="shared" si="974"/>
        <v>1</v>
      </c>
      <c r="PV70" s="1">
        <f t="shared" si="975"/>
        <v>100</v>
      </c>
      <c r="PW70" s="1">
        <f t="shared" si="976"/>
        <v>100</v>
      </c>
      <c r="PX70" s="1">
        <f t="shared" si="977"/>
        <v>100</v>
      </c>
      <c r="PY70" s="1">
        <f t="shared" si="978"/>
        <v>100</v>
      </c>
      <c r="PZ70" s="1">
        <f t="shared" si="979"/>
        <v>100</v>
      </c>
      <c r="QA70" s="1">
        <f t="shared" si="980"/>
        <v>100</v>
      </c>
      <c r="QB70" s="1"/>
      <c r="QC70" s="1">
        <f t="shared" si="981"/>
        <v>5</v>
      </c>
      <c r="QD70" s="1">
        <f t="shared" si="982"/>
        <v>100</v>
      </c>
      <c r="QE70" s="1">
        <f t="shared" si="983"/>
        <v>10</v>
      </c>
      <c r="QF70" s="1">
        <f t="shared" si="984"/>
        <v>100</v>
      </c>
      <c r="QG70" s="1">
        <f t="shared" si="985"/>
        <v>100</v>
      </c>
      <c r="QH70" s="1">
        <f t="shared" si="986"/>
        <v>100</v>
      </c>
      <c r="QI70" s="1"/>
      <c r="QJ70" s="1">
        <f t="shared" si="987"/>
        <v>100</v>
      </c>
      <c r="QK70" s="1">
        <f t="shared" si="988"/>
        <v>100</v>
      </c>
      <c r="QL70" s="1">
        <f t="shared" si="989"/>
        <v>100</v>
      </c>
      <c r="QM70" s="1">
        <f t="shared" si="990"/>
        <v>100</v>
      </c>
      <c r="QN70" s="1">
        <f t="shared" si="991"/>
        <v>100</v>
      </c>
      <c r="QO70" s="1">
        <f t="shared" si="992"/>
        <v>100</v>
      </c>
      <c r="QP70" s="1"/>
      <c r="QQ70" s="1">
        <f t="shared" si="993"/>
        <v>100</v>
      </c>
      <c r="QR70" s="1">
        <f t="shared" si="994"/>
        <v>100</v>
      </c>
      <c r="QS70" s="1">
        <f t="shared" si="995"/>
        <v>100</v>
      </c>
      <c r="QT70" s="1">
        <f t="shared" si="996"/>
        <v>100</v>
      </c>
      <c r="QU70" s="1">
        <f t="shared" si="997"/>
        <v>100</v>
      </c>
      <c r="QV70" s="1">
        <f t="shared" si="998"/>
        <v>100</v>
      </c>
      <c r="QW70" s="1"/>
      <c r="QX70" s="1">
        <f t="shared" si="999"/>
        <v>100</v>
      </c>
      <c r="QY70" s="1">
        <f t="shared" si="1000"/>
        <v>100</v>
      </c>
      <c r="QZ70" s="1">
        <f t="shared" si="1001"/>
        <v>100</v>
      </c>
      <c r="RA70" s="1">
        <f t="shared" si="1002"/>
        <v>4</v>
      </c>
      <c r="RB70" s="1">
        <f t="shared" si="1003"/>
        <v>100</v>
      </c>
      <c r="RC70" s="1">
        <f t="shared" si="1004"/>
        <v>100</v>
      </c>
      <c r="RD70" s="1"/>
      <c r="RE70" s="1">
        <f t="shared" si="1005"/>
        <v>100</v>
      </c>
      <c r="RF70" s="1">
        <f t="shared" si="1006"/>
        <v>100</v>
      </c>
      <c r="RG70" s="1">
        <f t="shared" si="1007"/>
        <v>100</v>
      </c>
      <c r="RH70" s="1">
        <f t="shared" si="1008"/>
        <v>100</v>
      </c>
      <c r="RI70" s="1">
        <f t="shared" si="1009"/>
        <v>100</v>
      </c>
      <c r="RJ70" s="1">
        <f t="shared" si="1010"/>
        <v>2</v>
      </c>
      <c r="RL70">
        <f t="shared" si="1011"/>
        <v>37</v>
      </c>
      <c r="RM70">
        <f t="shared" si="1139"/>
        <v>22</v>
      </c>
      <c r="RN70">
        <f t="shared" si="659"/>
        <v>19</v>
      </c>
      <c r="RO70" t="str">
        <f t="shared" ref="RO70:TU70" si="1177">IF(COUNTIFS($NG70:$NL79,RO$1),"x",RO$1)</f>
        <v>x</v>
      </c>
      <c r="RP70" t="str">
        <f t="shared" si="1177"/>
        <v>x</v>
      </c>
      <c r="RQ70">
        <f t="shared" si="1177"/>
        <v>3</v>
      </c>
      <c r="RR70" t="str">
        <f t="shared" si="1177"/>
        <v>x</v>
      </c>
      <c r="RS70">
        <f t="shared" si="1177"/>
        <v>5</v>
      </c>
      <c r="RT70" t="str">
        <f t="shared" si="1177"/>
        <v>x</v>
      </c>
      <c r="RU70">
        <f t="shared" si="1177"/>
        <v>7</v>
      </c>
      <c r="RV70" t="str">
        <f t="shared" si="1177"/>
        <v>x</v>
      </c>
      <c r="RW70">
        <f t="shared" si="1177"/>
        <v>9</v>
      </c>
      <c r="RX70" t="str">
        <f t="shared" si="1177"/>
        <v>x</v>
      </c>
      <c r="RY70" t="str">
        <f t="shared" si="1177"/>
        <v>x</v>
      </c>
      <c r="RZ70">
        <f t="shared" si="1177"/>
        <v>12</v>
      </c>
      <c r="SA70" t="str">
        <f t="shared" si="1177"/>
        <v>x</v>
      </c>
      <c r="SB70" t="str">
        <f t="shared" si="1177"/>
        <v>x</v>
      </c>
      <c r="SC70" t="str">
        <f t="shared" si="1177"/>
        <v>x</v>
      </c>
      <c r="SD70">
        <f t="shared" si="1177"/>
        <v>16</v>
      </c>
      <c r="SE70">
        <f t="shared" si="1177"/>
        <v>17</v>
      </c>
      <c r="SF70">
        <f t="shared" si="1177"/>
        <v>18</v>
      </c>
      <c r="SG70">
        <f t="shared" si="1177"/>
        <v>19</v>
      </c>
      <c r="SH70" t="str">
        <f t="shared" si="1177"/>
        <v>x</v>
      </c>
      <c r="SI70" t="str">
        <f t="shared" si="1177"/>
        <v>x</v>
      </c>
      <c r="SJ70" t="str">
        <f t="shared" si="1177"/>
        <v>x</v>
      </c>
      <c r="SK70" t="str">
        <f t="shared" si="1177"/>
        <v>x</v>
      </c>
      <c r="SL70">
        <f t="shared" si="1177"/>
        <v>24</v>
      </c>
      <c r="SM70" t="str">
        <f t="shared" si="1177"/>
        <v>x</v>
      </c>
      <c r="SN70" t="str">
        <f t="shared" si="1177"/>
        <v>x</v>
      </c>
      <c r="SO70" t="str">
        <f t="shared" si="1177"/>
        <v>x</v>
      </c>
      <c r="SP70" t="str">
        <f t="shared" si="1177"/>
        <v>x</v>
      </c>
      <c r="SQ70" t="str">
        <f t="shared" si="1177"/>
        <v>x</v>
      </c>
      <c r="SR70" t="str">
        <f t="shared" si="1177"/>
        <v>x</v>
      </c>
      <c r="SS70" t="str">
        <f t="shared" si="1177"/>
        <v>x</v>
      </c>
      <c r="ST70" t="str">
        <f t="shared" si="1177"/>
        <v>x</v>
      </c>
      <c r="SU70">
        <f t="shared" si="1177"/>
        <v>33</v>
      </c>
      <c r="SV70" t="str">
        <f t="shared" si="1177"/>
        <v>x</v>
      </c>
      <c r="SW70" t="str">
        <f t="shared" si="1177"/>
        <v>x</v>
      </c>
      <c r="SX70">
        <f t="shared" si="1177"/>
        <v>36</v>
      </c>
      <c r="SY70" t="str">
        <f t="shared" si="1177"/>
        <v>x</v>
      </c>
      <c r="SZ70" t="str">
        <f t="shared" si="1177"/>
        <v>x</v>
      </c>
      <c r="TA70" t="str">
        <f t="shared" si="1177"/>
        <v>x</v>
      </c>
      <c r="TB70">
        <f t="shared" si="1177"/>
        <v>40</v>
      </c>
      <c r="TC70" t="str">
        <f t="shared" si="1177"/>
        <v>x</v>
      </c>
      <c r="TD70" t="str">
        <f t="shared" si="1177"/>
        <v>x</v>
      </c>
      <c r="TE70" t="str">
        <f t="shared" si="1177"/>
        <v>x</v>
      </c>
      <c r="TF70" t="str">
        <f t="shared" si="1177"/>
        <v>x</v>
      </c>
      <c r="TG70" t="str">
        <f t="shared" si="1177"/>
        <v>x</v>
      </c>
      <c r="TH70" t="str">
        <f t="shared" si="1177"/>
        <v>x</v>
      </c>
      <c r="TI70">
        <f t="shared" si="1177"/>
        <v>47</v>
      </c>
      <c r="TJ70" t="str">
        <f t="shared" si="1177"/>
        <v>x</v>
      </c>
      <c r="TK70" t="str">
        <f t="shared" si="1177"/>
        <v>x</v>
      </c>
      <c r="TL70" t="str">
        <f t="shared" si="1177"/>
        <v>x</v>
      </c>
      <c r="TM70">
        <f t="shared" si="1177"/>
        <v>51</v>
      </c>
      <c r="TN70">
        <f t="shared" si="1177"/>
        <v>52</v>
      </c>
      <c r="TO70" t="str">
        <f t="shared" si="1177"/>
        <v>x</v>
      </c>
      <c r="TP70">
        <f t="shared" si="1177"/>
        <v>54</v>
      </c>
      <c r="TQ70">
        <f t="shared" si="1177"/>
        <v>55</v>
      </c>
      <c r="TR70" t="str">
        <f t="shared" si="1177"/>
        <v>x</v>
      </c>
      <c r="TS70" t="str">
        <f t="shared" si="1177"/>
        <v>x</v>
      </c>
      <c r="TT70">
        <f t="shared" si="1177"/>
        <v>58</v>
      </c>
      <c r="TU70" t="str">
        <f t="shared" si="1177"/>
        <v>x</v>
      </c>
      <c r="TV70">
        <f t="shared" si="1141"/>
        <v>22</v>
      </c>
      <c r="TW70" t="str">
        <f t="shared" ref="TW70:WC70" si="1178">IF(COUNTIFS($NG70:$NL78,TW$1),"x",TW$1)</f>
        <v>x</v>
      </c>
      <c r="TX70" t="str">
        <f t="shared" si="1178"/>
        <v>x</v>
      </c>
      <c r="TY70">
        <f t="shared" si="1178"/>
        <v>3</v>
      </c>
      <c r="TZ70" t="str">
        <f t="shared" si="1178"/>
        <v>x</v>
      </c>
      <c r="UA70">
        <f t="shared" si="1178"/>
        <v>5</v>
      </c>
      <c r="UB70" t="str">
        <f t="shared" si="1178"/>
        <v>x</v>
      </c>
      <c r="UC70">
        <f t="shared" si="1178"/>
        <v>7</v>
      </c>
      <c r="UD70" t="str">
        <f t="shared" si="1178"/>
        <v>x</v>
      </c>
      <c r="UE70">
        <f t="shared" si="1178"/>
        <v>9</v>
      </c>
      <c r="UF70" t="str">
        <f t="shared" si="1178"/>
        <v>x</v>
      </c>
      <c r="UG70" t="str">
        <f t="shared" si="1178"/>
        <v>x</v>
      </c>
      <c r="UH70">
        <f t="shared" si="1178"/>
        <v>12</v>
      </c>
      <c r="UI70" t="str">
        <f t="shared" si="1178"/>
        <v>x</v>
      </c>
      <c r="UJ70" t="str">
        <f t="shared" si="1178"/>
        <v>x</v>
      </c>
      <c r="UK70" t="str">
        <f t="shared" si="1178"/>
        <v>x</v>
      </c>
      <c r="UL70">
        <f t="shared" si="1178"/>
        <v>16</v>
      </c>
      <c r="UM70">
        <f t="shared" si="1178"/>
        <v>17</v>
      </c>
      <c r="UN70">
        <f t="shared" si="1178"/>
        <v>18</v>
      </c>
      <c r="UO70">
        <f t="shared" si="1178"/>
        <v>19</v>
      </c>
      <c r="UP70" t="str">
        <f t="shared" si="1178"/>
        <v>x</v>
      </c>
      <c r="UQ70" t="str">
        <f t="shared" si="1178"/>
        <v>x</v>
      </c>
      <c r="UR70" t="str">
        <f t="shared" si="1178"/>
        <v>x</v>
      </c>
      <c r="US70" t="str">
        <f t="shared" si="1178"/>
        <v>x</v>
      </c>
      <c r="UT70">
        <f t="shared" si="1178"/>
        <v>24</v>
      </c>
      <c r="UU70" t="str">
        <f t="shared" si="1178"/>
        <v>x</v>
      </c>
      <c r="UV70" t="str">
        <f t="shared" si="1178"/>
        <v>x</v>
      </c>
      <c r="UW70" t="str">
        <f t="shared" si="1178"/>
        <v>x</v>
      </c>
      <c r="UX70" t="str">
        <f t="shared" si="1178"/>
        <v>x</v>
      </c>
      <c r="UY70" t="str">
        <f t="shared" si="1178"/>
        <v>x</v>
      </c>
      <c r="UZ70" t="str">
        <f t="shared" si="1178"/>
        <v>x</v>
      </c>
      <c r="VA70" t="str">
        <f t="shared" si="1178"/>
        <v>x</v>
      </c>
      <c r="VB70" t="str">
        <f t="shared" si="1178"/>
        <v>x</v>
      </c>
      <c r="VC70">
        <f t="shared" si="1178"/>
        <v>33</v>
      </c>
      <c r="VD70" t="str">
        <f t="shared" si="1178"/>
        <v>x</v>
      </c>
      <c r="VE70" t="str">
        <f t="shared" si="1178"/>
        <v>x</v>
      </c>
      <c r="VF70">
        <f t="shared" si="1178"/>
        <v>36</v>
      </c>
      <c r="VG70" t="str">
        <f t="shared" si="1178"/>
        <v>x</v>
      </c>
      <c r="VH70">
        <f t="shared" si="1178"/>
        <v>38</v>
      </c>
      <c r="VI70">
        <f t="shared" si="1178"/>
        <v>39</v>
      </c>
      <c r="VJ70">
        <f t="shared" si="1178"/>
        <v>40</v>
      </c>
      <c r="VK70" t="str">
        <f t="shared" si="1178"/>
        <v>x</v>
      </c>
      <c r="VL70" t="str">
        <f t="shared" si="1178"/>
        <v>x</v>
      </c>
      <c r="VM70" t="str">
        <f t="shared" si="1178"/>
        <v>x</v>
      </c>
      <c r="VN70" t="str">
        <f t="shared" si="1178"/>
        <v>x</v>
      </c>
      <c r="VO70" t="str">
        <f t="shared" si="1178"/>
        <v>x</v>
      </c>
      <c r="VP70" t="str">
        <f t="shared" si="1178"/>
        <v>x</v>
      </c>
      <c r="VQ70">
        <f t="shared" si="1178"/>
        <v>47</v>
      </c>
      <c r="VR70" t="str">
        <f t="shared" si="1178"/>
        <v>x</v>
      </c>
      <c r="VS70" t="str">
        <f t="shared" si="1178"/>
        <v>x</v>
      </c>
      <c r="VT70" t="str">
        <f t="shared" si="1178"/>
        <v>x</v>
      </c>
      <c r="VU70">
        <f t="shared" si="1178"/>
        <v>51</v>
      </c>
      <c r="VV70">
        <f t="shared" si="1178"/>
        <v>52</v>
      </c>
      <c r="VW70" t="str">
        <f t="shared" si="1178"/>
        <v>x</v>
      </c>
      <c r="VX70">
        <f t="shared" si="1178"/>
        <v>54</v>
      </c>
      <c r="VY70">
        <f t="shared" si="1178"/>
        <v>55</v>
      </c>
      <c r="VZ70" t="str">
        <f t="shared" si="1178"/>
        <v>x</v>
      </c>
      <c r="WA70">
        <f t="shared" si="1178"/>
        <v>57</v>
      </c>
      <c r="WB70">
        <f t="shared" si="1178"/>
        <v>58</v>
      </c>
      <c r="WC70" t="str">
        <f t="shared" si="1178"/>
        <v>x</v>
      </c>
      <c r="WE70">
        <f t="shared" si="1014"/>
        <v>1</v>
      </c>
      <c r="WF70">
        <f t="shared" si="1015"/>
        <v>1</v>
      </c>
      <c r="WG70">
        <f t="shared" si="1016"/>
        <v>1</v>
      </c>
      <c r="WH70">
        <f t="shared" si="1017"/>
        <v>2</v>
      </c>
      <c r="WI70">
        <f t="shared" si="1018"/>
        <v>0</v>
      </c>
      <c r="WJ70">
        <f t="shared" si="1019"/>
        <v>1</v>
      </c>
      <c r="WL70" s="1">
        <f t="shared" si="1143"/>
        <v>0</v>
      </c>
      <c r="WM70" s="1">
        <f t="shared" si="1144"/>
        <v>5</v>
      </c>
      <c r="WN70" s="1">
        <f t="shared" si="1145"/>
        <v>0</v>
      </c>
      <c r="WO70" s="1">
        <f t="shared" si="1146"/>
        <v>0</v>
      </c>
      <c r="WP70" s="1">
        <f t="shared" si="1147"/>
        <v>4</v>
      </c>
      <c r="WQ70" s="1">
        <f t="shared" si="1148"/>
        <v>2</v>
      </c>
      <c r="WS70">
        <f t="shared" si="1149"/>
        <v>100</v>
      </c>
      <c r="WT70">
        <f t="shared" si="1150"/>
        <v>5</v>
      </c>
      <c r="WU70">
        <f t="shared" si="1151"/>
        <v>100</v>
      </c>
      <c r="WV70">
        <f t="shared" si="1152"/>
        <v>100</v>
      </c>
      <c r="WW70">
        <f t="shared" si="1153"/>
        <v>4</v>
      </c>
      <c r="WX70">
        <f t="shared" si="1154"/>
        <v>2</v>
      </c>
      <c r="WZ70" s="4">
        <f t="shared" si="1155"/>
        <v>2</v>
      </c>
      <c r="XB70" s="3">
        <f t="shared" si="1156"/>
        <v>5</v>
      </c>
      <c r="XD70" s="3">
        <f t="shared" si="1157"/>
        <v>3</v>
      </c>
      <c r="XE70" s="4">
        <f t="shared" si="1158"/>
        <v>3</v>
      </c>
      <c r="XG70" s="4">
        <f t="shared" si="1159"/>
        <v>1</v>
      </c>
      <c r="XI70" s="4">
        <v>0.6</v>
      </c>
      <c r="XK70">
        <f t="shared" si="1160"/>
        <v>2</v>
      </c>
      <c r="XM70">
        <f t="shared" si="782"/>
        <v>0</v>
      </c>
      <c r="XN70">
        <f t="shared" si="1161"/>
        <v>0</v>
      </c>
      <c r="XO70" s="1">
        <f t="shared" si="1020"/>
        <v>1</v>
      </c>
      <c r="XP70">
        <f t="shared" si="1162"/>
        <v>1</v>
      </c>
      <c r="XR70">
        <f t="shared" si="1163"/>
        <v>0</v>
      </c>
    </row>
    <row r="71" spans="4:642">
      <c r="D71" s="4">
        <f t="shared" si="843"/>
        <v>0</v>
      </c>
      <c r="E71" s="4">
        <f t="shared" si="844"/>
        <v>0</v>
      </c>
      <c r="F71" s="4">
        <f t="shared" si="845"/>
        <v>0</v>
      </c>
      <c r="G71" s="4">
        <f t="shared" si="846"/>
        <v>0</v>
      </c>
      <c r="H71" s="4">
        <f t="shared" si="847"/>
        <v>0</v>
      </c>
      <c r="I71" s="4">
        <f t="shared" si="848"/>
        <v>0</v>
      </c>
      <c r="J71" s="4">
        <f t="shared" si="849"/>
        <v>0</v>
      </c>
      <c r="K71" s="4">
        <f t="shared" si="850"/>
        <v>0</v>
      </c>
      <c r="L71" s="4">
        <f t="shared" si="851"/>
        <v>0</v>
      </c>
      <c r="M71" s="4">
        <f t="shared" si="852"/>
        <v>0</v>
      </c>
      <c r="N71" s="4">
        <f t="shared" si="853"/>
        <v>0</v>
      </c>
      <c r="O71" s="4">
        <f t="shared" si="854"/>
        <v>0</v>
      </c>
      <c r="P71" s="4">
        <f t="shared" si="855"/>
        <v>0</v>
      </c>
      <c r="Q71" s="4">
        <f t="shared" si="856"/>
        <v>0</v>
      </c>
      <c r="R71" s="4">
        <f t="shared" si="857"/>
        <v>0</v>
      </c>
      <c r="S71" s="4">
        <f t="shared" si="858"/>
        <v>0</v>
      </c>
      <c r="T71" s="4">
        <f t="shared" si="859"/>
        <v>0</v>
      </c>
      <c r="U71" s="4">
        <f t="shared" si="860"/>
        <v>0</v>
      </c>
      <c r="V71" s="4">
        <f t="shared" si="861"/>
        <v>0</v>
      </c>
      <c r="W71" s="4">
        <f t="shared" si="862"/>
        <v>0</v>
      </c>
      <c r="X71" s="4">
        <f t="shared" si="863"/>
        <v>0</v>
      </c>
      <c r="Y71" s="4">
        <f t="shared" si="864"/>
        <v>0</v>
      </c>
      <c r="Z71" s="4">
        <f t="shared" si="865"/>
        <v>0</v>
      </c>
      <c r="AA71" s="4">
        <f t="shared" si="866"/>
        <v>0</v>
      </c>
      <c r="AB71" s="4">
        <f t="shared" si="867"/>
        <v>0</v>
      </c>
      <c r="AC71" s="4">
        <f t="shared" si="868"/>
        <v>0</v>
      </c>
      <c r="AD71" s="4">
        <f t="shared" si="869"/>
        <v>17</v>
      </c>
      <c r="AE71" s="4">
        <f t="shared" si="870"/>
        <v>0</v>
      </c>
      <c r="AF71" s="4">
        <f t="shared" si="871"/>
        <v>17</v>
      </c>
      <c r="AG71" s="4">
        <f t="shared" si="872"/>
        <v>16</v>
      </c>
      <c r="AH71" s="4">
        <f t="shared" si="873"/>
        <v>0</v>
      </c>
      <c r="AI71" s="4">
        <f t="shared" si="874"/>
        <v>0</v>
      </c>
      <c r="AJ71" s="4">
        <f t="shared" si="875"/>
        <v>0</v>
      </c>
      <c r="AK71" s="4">
        <f t="shared" si="876"/>
        <v>0</v>
      </c>
      <c r="AL71" s="4">
        <f t="shared" si="877"/>
        <v>0</v>
      </c>
      <c r="AM71" s="4">
        <f t="shared" si="878"/>
        <v>0</v>
      </c>
      <c r="AN71" s="4">
        <f t="shared" si="879"/>
        <v>0</v>
      </c>
      <c r="AO71" s="4">
        <f t="shared" si="880"/>
        <v>0</v>
      </c>
      <c r="AP71" s="4">
        <f t="shared" si="881"/>
        <v>0</v>
      </c>
      <c r="AQ71" s="4">
        <f t="shared" si="882"/>
        <v>0</v>
      </c>
      <c r="AR71" s="4">
        <f t="shared" si="883"/>
        <v>0</v>
      </c>
      <c r="AS71" s="4">
        <f t="shared" si="884"/>
        <v>13</v>
      </c>
      <c r="AT71" s="4">
        <f t="shared" si="885"/>
        <v>0</v>
      </c>
      <c r="AU71" s="4">
        <f t="shared" si="886"/>
        <v>0</v>
      </c>
      <c r="AV71" s="4">
        <f t="shared" si="887"/>
        <v>0</v>
      </c>
      <c r="AW71" s="4">
        <f t="shared" si="888"/>
        <v>0</v>
      </c>
      <c r="AX71" s="4">
        <f t="shared" si="889"/>
        <v>0</v>
      </c>
      <c r="AY71" s="4">
        <f t="shared" si="890"/>
        <v>11</v>
      </c>
      <c r="AZ71" s="4">
        <f t="shared" si="891"/>
        <v>0</v>
      </c>
      <c r="BA71" s="4">
        <f t="shared" si="892"/>
        <v>0</v>
      </c>
      <c r="BB71" s="4">
        <f t="shared" si="893"/>
        <v>0</v>
      </c>
      <c r="BC71" s="4">
        <f t="shared" si="894"/>
        <v>0</v>
      </c>
      <c r="BD71" s="4">
        <f t="shared" si="895"/>
        <v>0</v>
      </c>
      <c r="BE71" s="4">
        <f t="shared" si="896"/>
        <v>0</v>
      </c>
      <c r="BF71" s="4">
        <f t="shared" si="897"/>
        <v>0</v>
      </c>
      <c r="BG71" s="4">
        <f t="shared" si="898"/>
        <v>0</v>
      </c>
      <c r="BH71" s="4">
        <f t="shared" si="899"/>
        <v>0</v>
      </c>
      <c r="BI71" s="4">
        <f t="shared" si="900"/>
        <v>0</v>
      </c>
      <c r="BJ71" s="4">
        <f t="shared" si="901"/>
        <v>21</v>
      </c>
      <c r="BK71" s="4">
        <f t="shared" si="1021"/>
        <v>15.833333333333334</v>
      </c>
      <c r="BL71" s="4">
        <f t="shared" si="1022"/>
        <v>13.830508474576272</v>
      </c>
      <c r="BM71" s="4">
        <f t="shared" si="1023"/>
        <v>19.36271186440678</v>
      </c>
      <c r="BN71" s="4">
        <f t="shared" si="1024"/>
        <v>8.2983050847457633</v>
      </c>
      <c r="BO71" s="4">
        <f t="shared" si="1025"/>
        <v>13.830508474576272</v>
      </c>
      <c r="BP71" s="4">
        <f t="shared" si="1026"/>
        <v>816</v>
      </c>
      <c r="BQ71" s="4">
        <f>COUNTIFS($NG71:$NL$206,EF$1)</f>
        <v>9</v>
      </c>
      <c r="BR71" s="4">
        <f>COUNTIFS($NG71:$NL$206,EG$1)</f>
        <v>18</v>
      </c>
      <c r="BS71" s="4">
        <f>COUNTIFS($NG71:$NL$206,EH$1)</f>
        <v>15</v>
      </c>
      <c r="BT71" s="4">
        <f>COUNTIFS($NG71:$NL$206,EI$1)</f>
        <v>17</v>
      </c>
      <c r="BU71" s="4">
        <f>COUNTIFS($NG71:$NL$206,EJ$1)</f>
        <v>18</v>
      </c>
      <c r="BV71" s="4">
        <f>COUNTIFS($NG71:$NL$206,EK$1)</f>
        <v>14</v>
      </c>
      <c r="BW71" s="4">
        <f>COUNTIFS($NG71:$NL$206,EL$1)</f>
        <v>10</v>
      </c>
      <c r="BX71" s="4">
        <f>COUNTIFS($NG71:$NL$206,EM$1)</f>
        <v>11</v>
      </c>
      <c r="BY71" s="4">
        <f>COUNTIFS($NG71:$NL$206,EN$1)</f>
        <v>21</v>
      </c>
      <c r="BZ71" s="4">
        <f>COUNTIFS($NG71:$NL$206,EO$1)</f>
        <v>22</v>
      </c>
      <c r="CA71" s="4">
        <f>COUNTIFS($NG71:$NL$206,EP$1)</f>
        <v>18</v>
      </c>
      <c r="CB71" s="4">
        <f>COUNTIFS($NG71:$NL$206,EQ$1)</f>
        <v>18</v>
      </c>
      <c r="CC71" s="4">
        <f>COUNTIFS($NG71:$NL$206,ER$1)</f>
        <v>10</v>
      </c>
      <c r="CD71" s="4">
        <f>COUNTIFS($NG71:$NL$206,ES$1)</f>
        <v>13</v>
      </c>
      <c r="CE71" s="4">
        <f>COUNTIFS($NG71:$NL$206,ET$1)</f>
        <v>14</v>
      </c>
      <c r="CF71" s="4">
        <f>COUNTIFS($NG71:$NL$206,EU$1)</f>
        <v>12</v>
      </c>
      <c r="CG71" s="4">
        <f>COUNTIFS($NG71:$NL$206,EV$1)</f>
        <v>20</v>
      </c>
      <c r="CH71" s="4">
        <f>COUNTIFS($NG71:$NL$206,EW$1)</f>
        <v>11</v>
      </c>
      <c r="CI71" s="4">
        <f>COUNTIFS($NG71:$NL$206,EX$1)</f>
        <v>17</v>
      </c>
      <c r="CJ71" s="4">
        <f>COUNTIFS($NG71:$NL$206,EY$1)</f>
        <v>12</v>
      </c>
      <c r="CK71" s="4">
        <f>COUNTIFS($NG71:$NL$206,EZ$1)</f>
        <v>14</v>
      </c>
      <c r="CL71" s="4">
        <f>COUNTIFS($NG71:$NL$206,FA$1)</f>
        <v>15</v>
      </c>
      <c r="CM71" s="4">
        <f>COUNTIFS($NG71:$NL$206,FB$1)</f>
        <v>10</v>
      </c>
      <c r="CN71" s="4">
        <f>COUNTIFS($NG71:$NL$206,FC$1)</f>
        <v>8</v>
      </c>
      <c r="CO71" s="4">
        <f>COUNTIFS($NG71:$NL$206,FD$1)</f>
        <v>17</v>
      </c>
      <c r="CP71" s="4">
        <f>COUNTIFS($NG71:$NL$206,FE$1)</f>
        <v>11</v>
      </c>
      <c r="CQ71" s="4">
        <f>COUNTIFS($NG71:$NL$206,FF$1)</f>
        <v>17</v>
      </c>
      <c r="CR71" s="4">
        <f>COUNTIFS($NG71:$NL$206,FG$1)</f>
        <v>17</v>
      </c>
      <c r="CS71" s="4">
        <f>COUNTIFS($NG71:$NL$206,FH$1)</f>
        <v>17</v>
      </c>
      <c r="CT71" s="4">
        <f>COUNTIFS($NG71:$NL$206,FI$1)</f>
        <v>16</v>
      </c>
      <c r="CU71" s="4">
        <f>COUNTIFS($NG71:$NL$206,FJ$1)</f>
        <v>17</v>
      </c>
      <c r="CV71" s="4">
        <f>COUNTIFS($NG71:$NL$206,FK$1)</f>
        <v>7</v>
      </c>
      <c r="CW71" s="4">
        <f>COUNTIFS($NG71:$NL$206,FL$1)</f>
        <v>11</v>
      </c>
      <c r="CX71" s="4">
        <f>COUNTIFS($NG71:$NL$206,FM$1)</f>
        <v>14</v>
      </c>
      <c r="CY71" s="4">
        <f>COUNTIFS($NG71:$NL$206,FN$1)</f>
        <v>15</v>
      </c>
      <c r="CZ71" s="4">
        <f>COUNTIFS($NG71:$NL$206,FO$1)</f>
        <v>9</v>
      </c>
      <c r="DA71" s="4">
        <f>COUNTIFS($NG71:$NL$206,FP$1)</f>
        <v>12</v>
      </c>
      <c r="DB71" s="4">
        <f>COUNTIFS($NG71:$NL$206,FQ$1)</f>
        <v>11</v>
      </c>
      <c r="DC71" s="4">
        <f>COUNTIFS($NG71:$NL$206,FR$1)</f>
        <v>11</v>
      </c>
      <c r="DD71" s="4">
        <f>COUNTIFS($NG71:$NL$206,FS$1)</f>
        <v>10</v>
      </c>
      <c r="DE71" s="4">
        <f>COUNTIFS($NG71:$NL$206,FT$1)</f>
        <v>15</v>
      </c>
      <c r="DF71" s="4">
        <f>COUNTIFS($NG71:$NL$206,FU$1)</f>
        <v>13</v>
      </c>
      <c r="DG71" s="4">
        <f>COUNTIFS($NG71:$NL$206,FV$1)</f>
        <v>15</v>
      </c>
      <c r="DH71" s="4">
        <f>COUNTIFS($NG71:$NL$206,FW$1)</f>
        <v>18</v>
      </c>
      <c r="DI71" s="4">
        <f>COUNTIFS($NG71:$NL$206,FX$1)</f>
        <v>13</v>
      </c>
      <c r="DJ71" s="4">
        <f>COUNTIFS($NG71:$NL$206,FY$1)</f>
        <v>15</v>
      </c>
      <c r="DK71" s="4">
        <f>COUNTIFS($NG71:$NL$206,FZ$1)</f>
        <v>6</v>
      </c>
      <c r="DL71" s="4">
        <f>COUNTIFS($NG71:$NL$206,GA$1)</f>
        <v>11</v>
      </c>
      <c r="DM71" s="4">
        <f>COUNTIFS($NG71:$NL$206,GB$1)</f>
        <v>10</v>
      </c>
      <c r="DN71" s="4">
        <f>COUNTIFS($NG71:$NL$206,GC$1)</f>
        <v>15</v>
      </c>
      <c r="DO71" s="4">
        <f>COUNTIFS($NG71:$NL$206,GD$1)</f>
        <v>7</v>
      </c>
      <c r="DP71" s="4">
        <f>COUNTIFS($NG71:$NL$206,GE$1)</f>
        <v>15</v>
      </c>
      <c r="DQ71" s="4">
        <f>COUNTIFS($NG71:$NL$206,GF$1)</f>
        <v>12</v>
      </c>
      <c r="DR71" s="4">
        <f>COUNTIFS($NG71:$NL$206,GG$1)</f>
        <v>9</v>
      </c>
      <c r="DS71" s="4">
        <f>COUNTIFS($NG71:$NL$206,GH$1)</f>
        <v>19</v>
      </c>
      <c r="DT71" s="4">
        <f>COUNTIFS($NG71:$NL$206,GI$1)</f>
        <v>11</v>
      </c>
      <c r="DU71" s="4">
        <f>COUNTIFS($NG71:$NL$206,GJ$1)</f>
        <v>17</v>
      </c>
      <c r="DV71" s="4">
        <f>COUNTIFS($NG71:$NL$206,GK$1)</f>
        <v>15</v>
      </c>
      <c r="DW71" s="4">
        <f>COUNTIFS($NG71:$NL$206,GL$1)</f>
        <v>21</v>
      </c>
      <c r="DZ71" s="4">
        <f t="shared" si="550"/>
        <v>38</v>
      </c>
      <c r="EA71" s="4">
        <f t="shared" si="551"/>
        <v>22</v>
      </c>
      <c r="EB71" s="4">
        <f t="shared" si="552"/>
        <v>11</v>
      </c>
      <c r="EC71" s="4">
        <f t="shared" si="553"/>
        <v>4</v>
      </c>
      <c r="ED71" s="4">
        <f t="shared" si="554"/>
        <v>1</v>
      </c>
      <c r="EF71" s="4">
        <f t="shared" ref="EF71:GL71" si="1179">COUNTIFS($NG71:$NL80,EF$1)</f>
        <v>0</v>
      </c>
      <c r="EG71" s="4">
        <f t="shared" si="1179"/>
        <v>2</v>
      </c>
      <c r="EH71" s="4">
        <f t="shared" si="1179"/>
        <v>1</v>
      </c>
      <c r="EI71" s="4">
        <f t="shared" si="1179"/>
        <v>1</v>
      </c>
      <c r="EJ71" s="4">
        <f t="shared" si="1179"/>
        <v>0</v>
      </c>
      <c r="EK71" s="4">
        <f t="shared" si="1179"/>
        <v>2</v>
      </c>
      <c r="EL71" s="4">
        <f t="shared" si="1179"/>
        <v>0</v>
      </c>
      <c r="EM71" s="4">
        <f t="shared" si="1179"/>
        <v>1</v>
      </c>
      <c r="EN71" s="4">
        <f t="shared" si="1179"/>
        <v>0</v>
      </c>
      <c r="EO71" s="4">
        <f t="shared" si="1179"/>
        <v>1</v>
      </c>
      <c r="EP71" s="4">
        <f t="shared" si="1179"/>
        <v>2</v>
      </c>
      <c r="EQ71" s="4">
        <f t="shared" si="1179"/>
        <v>0</v>
      </c>
      <c r="ER71" s="4">
        <f t="shared" si="1179"/>
        <v>2</v>
      </c>
      <c r="ES71" s="4">
        <f t="shared" si="1179"/>
        <v>2</v>
      </c>
      <c r="ET71" s="4">
        <f t="shared" si="1179"/>
        <v>1</v>
      </c>
      <c r="EU71" s="4">
        <f t="shared" si="1179"/>
        <v>0</v>
      </c>
      <c r="EV71" s="4">
        <f t="shared" si="1179"/>
        <v>0</v>
      </c>
      <c r="EW71" s="4">
        <f t="shared" si="1179"/>
        <v>0</v>
      </c>
      <c r="EX71" s="4">
        <f t="shared" si="1179"/>
        <v>0</v>
      </c>
      <c r="EY71" s="4">
        <f t="shared" si="1179"/>
        <v>1</v>
      </c>
      <c r="EZ71" s="4">
        <f t="shared" si="1179"/>
        <v>3</v>
      </c>
      <c r="FA71" s="4">
        <f t="shared" si="1179"/>
        <v>0</v>
      </c>
      <c r="FB71" s="4">
        <f t="shared" si="1179"/>
        <v>1</v>
      </c>
      <c r="FC71" s="4">
        <f t="shared" si="1179"/>
        <v>0</v>
      </c>
      <c r="FD71" s="4">
        <f t="shared" si="1179"/>
        <v>1</v>
      </c>
      <c r="FE71" s="4">
        <f t="shared" si="1179"/>
        <v>1</v>
      </c>
      <c r="FF71" s="4">
        <f t="shared" si="1179"/>
        <v>3</v>
      </c>
      <c r="FG71" s="4">
        <f t="shared" si="1179"/>
        <v>1</v>
      </c>
      <c r="FH71" s="4">
        <f t="shared" si="1179"/>
        <v>2</v>
      </c>
      <c r="FI71" s="4">
        <f t="shared" si="1179"/>
        <v>4</v>
      </c>
      <c r="FJ71" s="4">
        <f t="shared" si="1179"/>
        <v>1</v>
      </c>
      <c r="FK71" s="4">
        <f t="shared" si="1179"/>
        <v>1</v>
      </c>
      <c r="FL71" s="4">
        <f t="shared" si="1179"/>
        <v>0</v>
      </c>
      <c r="FM71" s="4">
        <f t="shared" si="1179"/>
        <v>0</v>
      </c>
      <c r="FN71" s="4">
        <f t="shared" si="1179"/>
        <v>2</v>
      </c>
      <c r="FO71" s="4">
        <f t="shared" si="1179"/>
        <v>0</v>
      </c>
      <c r="FP71" s="4">
        <f t="shared" si="1179"/>
        <v>1</v>
      </c>
      <c r="FQ71" s="4">
        <f t="shared" si="1179"/>
        <v>1</v>
      </c>
      <c r="FR71" s="4">
        <f t="shared" si="1179"/>
        <v>1</v>
      </c>
      <c r="FS71" s="4">
        <f t="shared" si="1179"/>
        <v>0</v>
      </c>
      <c r="FT71" s="4">
        <f t="shared" si="1179"/>
        <v>2</v>
      </c>
      <c r="FU71" s="4">
        <f t="shared" si="1179"/>
        <v>2</v>
      </c>
      <c r="FV71" s="4">
        <f t="shared" si="1179"/>
        <v>3</v>
      </c>
      <c r="FW71" s="4">
        <f t="shared" si="1179"/>
        <v>1</v>
      </c>
      <c r="FX71" s="4">
        <f t="shared" si="1179"/>
        <v>1</v>
      </c>
      <c r="FY71" s="4">
        <f t="shared" si="1179"/>
        <v>2</v>
      </c>
      <c r="FZ71" s="4">
        <f t="shared" si="1179"/>
        <v>0</v>
      </c>
      <c r="GA71" s="4">
        <f t="shared" si="1179"/>
        <v>1</v>
      </c>
      <c r="GB71" s="4">
        <f t="shared" si="1179"/>
        <v>1</v>
      </c>
      <c r="GC71" s="4">
        <f t="shared" si="1179"/>
        <v>1</v>
      </c>
      <c r="GD71" s="4">
        <f t="shared" si="1179"/>
        <v>0</v>
      </c>
      <c r="GE71" s="4">
        <f t="shared" si="1179"/>
        <v>0</v>
      </c>
      <c r="GF71" s="4">
        <f t="shared" si="1179"/>
        <v>1</v>
      </c>
      <c r="GG71" s="4">
        <f t="shared" si="1179"/>
        <v>0</v>
      </c>
      <c r="GH71" s="4">
        <f t="shared" si="1179"/>
        <v>0</v>
      </c>
      <c r="GI71" s="4">
        <f t="shared" si="1179"/>
        <v>2</v>
      </c>
      <c r="GJ71" s="4">
        <f t="shared" si="1179"/>
        <v>1</v>
      </c>
      <c r="GK71" s="4">
        <f t="shared" si="1179"/>
        <v>0</v>
      </c>
      <c r="GL71" s="4">
        <f t="shared" si="1179"/>
        <v>3</v>
      </c>
      <c r="GM71">
        <f t="shared" si="556"/>
        <v>60</v>
      </c>
      <c r="GO71">
        <f t="shared" si="1028"/>
        <v>1</v>
      </c>
      <c r="GP71">
        <f t="shared" si="508"/>
        <v>1</v>
      </c>
      <c r="GQ71">
        <f t="shared" si="712"/>
        <v>0</v>
      </c>
      <c r="GR71">
        <f t="shared" si="510"/>
        <v>0</v>
      </c>
      <c r="GS71">
        <f t="shared" si="511"/>
        <v>0</v>
      </c>
      <c r="GT71">
        <f t="shared" si="512"/>
        <v>0</v>
      </c>
      <c r="GU71">
        <f t="shared" si="513"/>
        <v>0</v>
      </c>
      <c r="GV71" s="1">
        <f t="shared" si="1029"/>
        <v>4</v>
      </c>
      <c r="GW71">
        <f t="shared" si="1030"/>
        <v>0</v>
      </c>
      <c r="GX71">
        <f t="shared" si="903"/>
        <v>0</v>
      </c>
      <c r="GY71">
        <f t="shared" si="904"/>
        <v>0</v>
      </c>
      <c r="GZ71">
        <f t="shared" si="905"/>
        <v>0</v>
      </c>
      <c r="HA71">
        <f t="shared" si="906"/>
        <v>0</v>
      </c>
      <c r="HB71">
        <f t="shared" si="907"/>
        <v>0</v>
      </c>
      <c r="HC71">
        <f t="shared" si="908"/>
        <v>0</v>
      </c>
      <c r="HD71">
        <f t="shared" si="909"/>
        <v>0</v>
      </c>
      <c r="HE71">
        <f t="shared" si="910"/>
        <v>0</v>
      </c>
      <c r="HF71">
        <f t="shared" si="911"/>
        <v>0</v>
      </c>
      <c r="HG71">
        <f t="shared" si="912"/>
        <v>0</v>
      </c>
      <c r="HH71">
        <f t="shared" si="913"/>
        <v>0</v>
      </c>
      <c r="HI71">
        <f t="shared" si="914"/>
        <v>0</v>
      </c>
      <c r="HJ71">
        <f t="shared" si="915"/>
        <v>0</v>
      </c>
      <c r="HK71">
        <f t="shared" si="916"/>
        <v>0</v>
      </c>
      <c r="HL71">
        <f t="shared" si="917"/>
        <v>0</v>
      </c>
      <c r="HM71">
        <f t="shared" si="918"/>
        <v>0</v>
      </c>
      <c r="HN71">
        <f t="shared" si="919"/>
        <v>0</v>
      </c>
      <c r="HO71">
        <f t="shared" si="920"/>
        <v>0</v>
      </c>
      <c r="HP71">
        <f t="shared" si="921"/>
        <v>0</v>
      </c>
      <c r="HQ71">
        <f t="shared" si="922"/>
        <v>0</v>
      </c>
      <c r="HR71">
        <f t="shared" si="923"/>
        <v>0</v>
      </c>
      <c r="HS71">
        <f t="shared" si="924"/>
        <v>0</v>
      </c>
      <c r="HT71">
        <f t="shared" si="925"/>
        <v>0</v>
      </c>
      <c r="HU71">
        <f t="shared" si="926"/>
        <v>0</v>
      </c>
      <c r="HV71">
        <f t="shared" si="927"/>
        <v>0</v>
      </c>
      <c r="HW71">
        <f t="shared" si="928"/>
        <v>0</v>
      </c>
      <c r="HX71">
        <f t="shared" si="929"/>
        <v>0</v>
      </c>
      <c r="HY71">
        <f t="shared" si="930"/>
        <v>0</v>
      </c>
      <c r="HZ71">
        <f t="shared" si="931"/>
        <v>0</v>
      </c>
      <c r="IA71">
        <f t="shared" si="932"/>
        <v>0</v>
      </c>
      <c r="IB71">
        <f t="shared" si="933"/>
        <v>0</v>
      </c>
      <c r="IC71">
        <f t="shared" si="934"/>
        <v>0</v>
      </c>
      <c r="ID71">
        <f t="shared" si="935"/>
        <v>1</v>
      </c>
      <c r="IE71">
        <f t="shared" si="936"/>
        <v>0</v>
      </c>
      <c r="IF71">
        <f t="shared" si="937"/>
        <v>0</v>
      </c>
      <c r="IG71">
        <f t="shared" si="938"/>
        <v>0</v>
      </c>
      <c r="IH71">
        <f t="shared" si="939"/>
        <v>0</v>
      </c>
      <c r="II71">
        <f t="shared" si="940"/>
        <v>0</v>
      </c>
      <c r="IJ71">
        <f t="shared" si="941"/>
        <v>0</v>
      </c>
      <c r="IK71">
        <f t="shared" si="942"/>
        <v>0</v>
      </c>
      <c r="IL71">
        <f t="shared" si="943"/>
        <v>0</v>
      </c>
      <c r="IM71">
        <f t="shared" si="944"/>
        <v>0</v>
      </c>
      <c r="IN71">
        <f t="shared" si="945"/>
        <v>0</v>
      </c>
      <c r="IO71">
        <f t="shared" si="946"/>
        <v>0</v>
      </c>
      <c r="IP71">
        <f t="shared" si="947"/>
        <v>0</v>
      </c>
      <c r="IQ71">
        <f t="shared" si="948"/>
        <v>1</v>
      </c>
      <c r="IR71">
        <f t="shared" si="949"/>
        <v>0</v>
      </c>
      <c r="IS71">
        <f t="shared" si="950"/>
        <v>0</v>
      </c>
      <c r="IT71">
        <f t="shared" si="951"/>
        <v>0</v>
      </c>
      <c r="IU71">
        <f t="shared" si="952"/>
        <v>0</v>
      </c>
      <c r="IV71">
        <f t="shared" si="953"/>
        <v>0</v>
      </c>
      <c r="IW71">
        <f t="shared" si="954"/>
        <v>0</v>
      </c>
      <c r="IX71">
        <f t="shared" si="955"/>
        <v>0</v>
      </c>
      <c r="IY71">
        <f t="shared" si="956"/>
        <v>0</v>
      </c>
      <c r="IZ71">
        <f t="shared" si="957"/>
        <v>0</v>
      </c>
      <c r="JA71">
        <f t="shared" si="958"/>
        <v>0</v>
      </c>
      <c r="JB71">
        <f t="shared" si="1031"/>
        <v>0</v>
      </c>
      <c r="JC71">
        <f t="shared" si="1032"/>
        <v>0</v>
      </c>
      <c r="JF71">
        <f t="shared" si="1033"/>
        <v>0</v>
      </c>
      <c r="JG71">
        <f t="shared" si="1034"/>
        <v>0</v>
      </c>
      <c r="JH71">
        <f t="shared" si="1035"/>
        <v>0</v>
      </c>
      <c r="JI71">
        <f t="shared" si="1036"/>
        <v>0</v>
      </c>
      <c r="JJ71">
        <f t="shared" si="1037"/>
        <v>0</v>
      </c>
      <c r="JK71">
        <f t="shared" si="1038"/>
        <v>0</v>
      </c>
      <c r="JL71">
        <f t="shared" si="1039"/>
        <v>0</v>
      </c>
      <c r="JM71">
        <f t="shared" si="1040"/>
        <v>0</v>
      </c>
      <c r="JN71">
        <f t="shared" si="1041"/>
        <v>0</v>
      </c>
      <c r="JO71">
        <f t="shared" si="1042"/>
        <v>0</v>
      </c>
      <c r="JP71">
        <f t="shared" si="1043"/>
        <v>0</v>
      </c>
      <c r="JQ71">
        <f t="shared" si="1044"/>
        <v>0</v>
      </c>
      <c r="JR71">
        <f t="shared" si="1045"/>
        <v>0</v>
      </c>
      <c r="JS71">
        <f t="shared" si="1046"/>
        <v>0</v>
      </c>
      <c r="JT71">
        <f t="shared" si="1047"/>
        <v>0</v>
      </c>
      <c r="JU71">
        <f t="shared" si="1048"/>
        <v>0</v>
      </c>
      <c r="JV71">
        <f t="shared" si="1049"/>
        <v>0</v>
      </c>
      <c r="JW71">
        <f t="shared" si="1050"/>
        <v>0</v>
      </c>
      <c r="JX71">
        <f t="shared" si="1051"/>
        <v>0</v>
      </c>
      <c r="JY71">
        <f t="shared" si="1052"/>
        <v>0</v>
      </c>
      <c r="JZ71">
        <f t="shared" si="1053"/>
        <v>0</v>
      </c>
      <c r="KA71">
        <f t="shared" si="1054"/>
        <v>0</v>
      </c>
      <c r="KB71">
        <f>IF(AND(SK71="x",SK72&lt;&gt;"x"),1,0)</f>
        <v>0</v>
      </c>
      <c r="KC71">
        <f t="shared" si="1055"/>
        <v>0</v>
      </c>
      <c r="KD71">
        <f t="shared" si="1056"/>
        <v>0</v>
      </c>
      <c r="KE71">
        <f t="shared" si="1057"/>
        <v>0</v>
      </c>
      <c r="KF71">
        <f t="shared" si="1058"/>
        <v>0</v>
      </c>
      <c r="KG71">
        <f t="shared" si="1059"/>
        <v>0</v>
      </c>
      <c r="KH71">
        <f t="shared" si="1060"/>
        <v>0</v>
      </c>
      <c r="KI71">
        <f t="shared" si="1061"/>
        <v>0</v>
      </c>
      <c r="KJ71">
        <f t="shared" si="1062"/>
        <v>0</v>
      </c>
      <c r="KK71">
        <f t="shared" si="1063"/>
        <v>0</v>
      </c>
      <c r="KL71">
        <f t="shared" si="1064"/>
        <v>0</v>
      </c>
      <c r="KM71">
        <f t="shared" si="1065"/>
        <v>0</v>
      </c>
      <c r="KN71">
        <f t="shared" si="1066"/>
        <v>0</v>
      </c>
      <c r="KO71">
        <f t="shared" si="1067"/>
        <v>0</v>
      </c>
      <c r="KP71">
        <f t="shared" si="1068"/>
        <v>0</v>
      </c>
      <c r="KQ71">
        <f t="shared" si="1069"/>
        <v>0</v>
      </c>
      <c r="KR71">
        <f t="shared" si="1070"/>
        <v>0</v>
      </c>
      <c r="KS71">
        <f t="shared" si="1071"/>
        <v>0</v>
      </c>
      <c r="KT71">
        <f t="shared" si="1072"/>
        <v>0</v>
      </c>
      <c r="KU71">
        <f t="shared" si="1073"/>
        <v>0</v>
      </c>
      <c r="KV71">
        <f t="shared" si="1074"/>
        <v>0</v>
      </c>
      <c r="KW71">
        <f t="shared" si="1075"/>
        <v>0</v>
      </c>
      <c r="KX71">
        <f t="shared" si="1076"/>
        <v>0</v>
      </c>
      <c r="KY71">
        <f t="shared" si="1077"/>
        <v>0</v>
      </c>
      <c r="KZ71">
        <f t="shared" si="1078"/>
        <v>0</v>
      </c>
      <c r="LA71">
        <f t="shared" si="1079"/>
        <v>1</v>
      </c>
      <c r="LB71">
        <f t="shared" si="1080"/>
        <v>0</v>
      </c>
      <c r="LC71">
        <f t="shared" si="1081"/>
        <v>0</v>
      </c>
      <c r="LD71">
        <f t="shared" si="1082"/>
        <v>0</v>
      </c>
      <c r="LE71">
        <f t="shared" si="1083"/>
        <v>0</v>
      </c>
      <c r="LF71">
        <f t="shared" si="1084"/>
        <v>0</v>
      </c>
      <c r="LG71">
        <f t="shared" si="1085"/>
        <v>0</v>
      </c>
      <c r="LH71">
        <f t="shared" si="1086"/>
        <v>0</v>
      </c>
      <c r="LI71">
        <f t="shared" si="1087"/>
        <v>0</v>
      </c>
      <c r="LJ71">
        <f t="shared" si="1088"/>
        <v>0</v>
      </c>
      <c r="LK71">
        <f t="shared" si="1089"/>
        <v>0</v>
      </c>
      <c r="LL71">
        <f t="shared" si="1090"/>
        <v>0</v>
      </c>
      <c r="LN71">
        <f t="shared" si="1091"/>
        <v>1</v>
      </c>
      <c r="LQ71">
        <f t="shared" ref="LQ71:LR71" si="1180">COUNTIFS($NG72:$NL81,NG81)</f>
        <v>2</v>
      </c>
      <c r="LR71">
        <f t="shared" si="1180"/>
        <v>2</v>
      </c>
      <c r="LS71">
        <f t="shared" si="1093"/>
        <v>1</v>
      </c>
      <c r="LT71">
        <f t="shared" si="1094"/>
        <v>3</v>
      </c>
      <c r="LU71">
        <f t="shared" si="1095"/>
        <v>1</v>
      </c>
      <c r="LV71">
        <f t="shared" si="1096"/>
        <v>2</v>
      </c>
      <c r="LX71" s="5">
        <f t="shared" ref="LX71:MC71" si="1181">COUNTIFS($NG71:$NL80,NG81)</f>
        <v>1</v>
      </c>
      <c r="LY71" s="5">
        <f t="shared" si="1181"/>
        <v>1</v>
      </c>
      <c r="LZ71" s="5">
        <f t="shared" si="1181"/>
        <v>0</v>
      </c>
      <c r="MA71" s="5">
        <f t="shared" si="1181"/>
        <v>2</v>
      </c>
      <c r="MB71" s="5">
        <f t="shared" si="1181"/>
        <v>0</v>
      </c>
      <c r="MC71" s="5">
        <f t="shared" si="1181"/>
        <v>1</v>
      </c>
      <c r="MD71" s="5"/>
      <c r="ME71" s="5">
        <f t="shared" si="1098"/>
        <v>0</v>
      </c>
      <c r="MF71" s="5">
        <f t="shared" si="1099"/>
        <v>0</v>
      </c>
      <c r="MG71" s="5">
        <f t="shared" si="1100"/>
        <v>0</v>
      </c>
      <c r="MH71" s="5">
        <f t="shared" si="1101"/>
        <v>0</v>
      </c>
      <c r="MI71" s="5">
        <f t="shared" si="1102"/>
        <v>0</v>
      </c>
      <c r="MJ71" s="5">
        <f t="shared" si="1103"/>
        <v>0</v>
      </c>
      <c r="MK71" s="5"/>
      <c r="ML71" s="20">
        <f t="shared" si="1104"/>
        <v>0</v>
      </c>
      <c r="MN71" s="4">
        <f t="shared" ref="MN71:MN134" si="1182">IF(LQ71=LX71,LX71,0)</f>
        <v>0</v>
      </c>
      <c r="MO71" s="4">
        <f t="shared" ref="MO71:MO134" si="1183">IF(LR71=LY71,LY71,0)</f>
        <v>0</v>
      </c>
      <c r="MP71" s="4">
        <f t="shared" ref="MP71:MP134" si="1184">IF(LS71=LZ71,LZ71,0)</f>
        <v>0</v>
      </c>
      <c r="MQ71" s="4">
        <f t="shared" ref="MQ71:MQ134" si="1185">IF(LT71=MA71,MA71,0)</f>
        <v>0</v>
      </c>
      <c r="MR71" s="4">
        <f t="shared" ref="MR71:MR134" si="1186">IF(LU71=MB71,MB71,0)</f>
        <v>0</v>
      </c>
      <c r="MS71" s="4">
        <f t="shared" ref="MS71:MS134" si="1187">IF(LV71=MC71,MC71,0)</f>
        <v>0</v>
      </c>
      <c r="MU71">
        <f t="shared" si="1105"/>
        <v>0</v>
      </c>
      <c r="MV71">
        <f t="shared" si="1106"/>
        <v>0</v>
      </c>
      <c r="MW71">
        <f t="shared" si="1107"/>
        <v>1</v>
      </c>
      <c r="MX71">
        <f t="shared" si="1108"/>
        <v>0</v>
      </c>
      <c r="MY71">
        <f t="shared" si="1109"/>
        <v>1</v>
      </c>
      <c r="MZ71">
        <f t="shared" si="1110"/>
        <v>0</v>
      </c>
      <c r="NA71">
        <f>SUM(GW71:JC71)</f>
        <v>2</v>
      </c>
      <c r="NB71">
        <f t="shared" si="1111"/>
        <v>2</v>
      </c>
      <c r="NC71">
        <f t="shared" si="1112"/>
        <v>0</v>
      </c>
      <c r="ND71">
        <f t="shared" si="1113"/>
        <v>71</v>
      </c>
      <c r="NG71">
        <v>27</v>
      </c>
      <c r="NH71">
        <v>29</v>
      </c>
      <c r="NI71">
        <v>30</v>
      </c>
      <c r="NJ71">
        <v>42</v>
      </c>
      <c r="NK71">
        <v>48</v>
      </c>
      <c r="NL71">
        <v>59</v>
      </c>
      <c r="NN71" s="1">
        <f t="shared" si="1114"/>
        <v>0</v>
      </c>
      <c r="NO71" s="1">
        <f t="shared" si="1115"/>
        <v>1</v>
      </c>
      <c r="NP71" s="30">
        <f t="shared" si="1116"/>
        <v>1</v>
      </c>
      <c r="NR71" s="1">
        <f t="shared" si="1117"/>
        <v>2</v>
      </c>
      <c r="NS71" s="1">
        <f t="shared" si="1118"/>
        <v>1</v>
      </c>
      <c r="NT71" s="1">
        <f t="shared" si="1119"/>
        <v>12</v>
      </c>
      <c r="NU71" s="1">
        <f t="shared" si="1120"/>
        <v>6</v>
      </c>
      <c r="NV71" s="1">
        <f t="shared" si="1121"/>
        <v>11</v>
      </c>
      <c r="NW71" s="1"/>
      <c r="NX71" s="1">
        <f t="shared" si="1122"/>
        <v>5</v>
      </c>
      <c r="NY71" s="1"/>
      <c r="NZ71" s="1">
        <f t="shared" si="1123"/>
        <v>3</v>
      </c>
      <c r="OA71" s="1">
        <f t="shared" si="962"/>
        <v>3</v>
      </c>
      <c r="OB71" s="1">
        <f t="shared" si="963"/>
        <v>4</v>
      </c>
      <c r="OC71" s="1">
        <f t="shared" si="964"/>
        <v>5</v>
      </c>
      <c r="OD71" s="1">
        <f t="shared" si="965"/>
        <v>5</v>
      </c>
      <c r="OE71" s="1">
        <f t="shared" si="966"/>
        <v>6</v>
      </c>
      <c r="OF71" s="1"/>
      <c r="OG71" s="1">
        <f t="shared" si="631"/>
        <v>4</v>
      </c>
      <c r="OH71" s="1"/>
      <c r="OI71" s="1">
        <f t="shared" si="1124"/>
        <v>1</v>
      </c>
      <c r="OJ71" s="1">
        <f t="shared" si="1125"/>
        <v>2</v>
      </c>
      <c r="OK71" s="1">
        <f t="shared" si="1126"/>
        <v>2</v>
      </c>
      <c r="OL71" s="1">
        <f t="shared" si="1127"/>
        <v>6</v>
      </c>
      <c r="OM71" s="1">
        <f t="shared" si="1128"/>
        <v>0</v>
      </c>
      <c r="ON71" s="1">
        <f t="shared" si="1129"/>
        <v>5</v>
      </c>
      <c r="OO71" s="1"/>
      <c r="OP71" s="1">
        <f t="shared" si="621"/>
        <v>1</v>
      </c>
      <c r="OQ71" s="1">
        <f t="shared" si="622"/>
        <v>5</v>
      </c>
      <c r="OR71" s="1">
        <f t="shared" si="623"/>
        <v>4</v>
      </c>
      <c r="OS71" s="32">
        <f t="shared" si="624"/>
        <v>5</v>
      </c>
      <c r="OT71" s="1">
        <f t="shared" si="625"/>
        <v>-1</v>
      </c>
      <c r="OU71" s="1">
        <f t="shared" si="1130"/>
        <v>0</v>
      </c>
      <c r="OV71" s="19">
        <f t="shared" si="1131"/>
        <v>5</v>
      </c>
      <c r="OW71" s="1"/>
      <c r="OX71" s="19">
        <f t="shared" si="636"/>
        <v>5</v>
      </c>
      <c r="OY71" s="1">
        <f t="shared" si="637"/>
        <v>4</v>
      </c>
      <c r="OZ71" s="1"/>
      <c r="PA71" s="1">
        <f t="shared" si="967"/>
        <v>5</v>
      </c>
      <c r="PB71" s="1"/>
      <c r="PC71" s="1"/>
      <c r="PD71" s="19">
        <f>IF(6-PA71&gt;1,OV71-1,PA71)</f>
        <v>5</v>
      </c>
      <c r="PE71" s="1"/>
      <c r="PF71" s="24">
        <f>PD71-OX71</f>
        <v>0</v>
      </c>
      <c r="PI71" s="1">
        <f t="shared" si="1133"/>
        <v>1</v>
      </c>
      <c r="PJ71" s="19">
        <f t="shared" si="969"/>
        <v>2</v>
      </c>
      <c r="PK71" s="1">
        <f t="shared" si="1134"/>
        <v>2</v>
      </c>
      <c r="PL71" s="19">
        <f t="shared" si="970"/>
        <v>1</v>
      </c>
      <c r="PM71" s="1">
        <f t="shared" si="1135"/>
        <v>2</v>
      </c>
      <c r="PN71" s="19">
        <f t="shared" si="971"/>
        <v>3</v>
      </c>
      <c r="PO71" s="1">
        <f t="shared" si="1136"/>
        <v>6</v>
      </c>
      <c r="PP71" s="19">
        <f t="shared" si="972"/>
        <v>1</v>
      </c>
      <c r="PQ71" s="1">
        <f t="shared" si="1137"/>
        <v>0</v>
      </c>
      <c r="PR71" s="19">
        <f t="shared" si="973"/>
        <v>0</v>
      </c>
      <c r="PS71" s="1">
        <f t="shared" si="1138"/>
        <v>5</v>
      </c>
      <c r="PT71" s="19">
        <f t="shared" si="974"/>
        <v>2</v>
      </c>
      <c r="PV71" s="1">
        <f t="shared" si="975"/>
        <v>100</v>
      </c>
      <c r="PW71" s="1">
        <f t="shared" si="976"/>
        <v>1</v>
      </c>
      <c r="PX71" s="1">
        <f t="shared" si="977"/>
        <v>100</v>
      </c>
      <c r="PY71" s="1">
        <f t="shared" si="978"/>
        <v>7</v>
      </c>
      <c r="PZ71" s="1">
        <f t="shared" si="979"/>
        <v>100</v>
      </c>
      <c r="QA71" s="1">
        <f t="shared" si="980"/>
        <v>100</v>
      </c>
      <c r="QB71" s="1"/>
      <c r="QC71" s="1">
        <f t="shared" si="981"/>
        <v>100</v>
      </c>
      <c r="QD71" s="1">
        <f t="shared" si="982"/>
        <v>100</v>
      </c>
      <c r="QE71" s="1">
        <f t="shared" si="983"/>
        <v>100</v>
      </c>
      <c r="QF71" s="1">
        <f t="shared" si="984"/>
        <v>2</v>
      </c>
      <c r="QG71" s="1">
        <f t="shared" si="985"/>
        <v>100</v>
      </c>
      <c r="QH71" s="1">
        <f t="shared" si="986"/>
        <v>100</v>
      </c>
      <c r="QI71" s="1"/>
      <c r="QJ71" s="1">
        <f t="shared" si="987"/>
        <v>100</v>
      </c>
      <c r="QK71" s="1">
        <f t="shared" si="988"/>
        <v>100</v>
      </c>
      <c r="QL71" s="1">
        <f t="shared" si="989"/>
        <v>6</v>
      </c>
      <c r="QM71" s="1">
        <f t="shared" si="990"/>
        <v>9</v>
      </c>
      <c r="QN71" s="1">
        <f t="shared" si="991"/>
        <v>2</v>
      </c>
      <c r="QO71" s="1">
        <f t="shared" si="992"/>
        <v>100</v>
      </c>
      <c r="QP71" s="1"/>
      <c r="QQ71" s="1">
        <f t="shared" si="993"/>
        <v>100</v>
      </c>
      <c r="QR71" s="1">
        <f t="shared" si="994"/>
        <v>100</v>
      </c>
      <c r="QS71" s="1">
        <f t="shared" si="995"/>
        <v>100</v>
      </c>
      <c r="QT71" s="1">
        <f t="shared" si="996"/>
        <v>100</v>
      </c>
      <c r="QU71" s="1">
        <f t="shared" si="997"/>
        <v>6</v>
      </c>
      <c r="QV71" s="1">
        <f t="shared" si="998"/>
        <v>100</v>
      </c>
      <c r="QW71" s="1"/>
      <c r="QX71" s="1">
        <f t="shared" si="999"/>
        <v>100</v>
      </c>
      <c r="QY71" s="1">
        <f t="shared" si="1000"/>
        <v>100</v>
      </c>
      <c r="QZ71" s="1">
        <f t="shared" si="1001"/>
        <v>100</v>
      </c>
      <c r="RA71" s="1">
        <f t="shared" si="1002"/>
        <v>100</v>
      </c>
      <c r="RB71" s="1">
        <f t="shared" si="1003"/>
        <v>100</v>
      </c>
      <c r="RC71" s="1">
        <f t="shared" si="1004"/>
        <v>100</v>
      </c>
      <c r="RD71" s="1"/>
      <c r="RE71" s="1">
        <f t="shared" si="1005"/>
        <v>100</v>
      </c>
      <c r="RF71" s="1">
        <f t="shared" si="1006"/>
        <v>100</v>
      </c>
      <c r="RG71" s="1">
        <f t="shared" si="1007"/>
        <v>100</v>
      </c>
      <c r="RH71" s="1">
        <f t="shared" si="1008"/>
        <v>100</v>
      </c>
      <c r="RI71" s="1">
        <f t="shared" si="1009"/>
        <v>100</v>
      </c>
      <c r="RJ71" s="1">
        <f t="shared" si="1010"/>
        <v>5</v>
      </c>
      <c r="RL71">
        <f t="shared" si="1011"/>
        <v>37</v>
      </c>
      <c r="RM71">
        <f t="shared" si="1139"/>
        <v>22</v>
      </c>
      <c r="RN71">
        <f t="shared" si="659"/>
        <v>21</v>
      </c>
      <c r="RO71">
        <f t="shared" ref="RO71:ST71" si="1188">IF(COUNTIFS($NG71:$NL80,RO$1),"x",RO$1)</f>
        <v>1</v>
      </c>
      <c r="RP71" t="str">
        <f t="shared" si="1188"/>
        <v>x</v>
      </c>
      <c r="RQ71" t="str">
        <f t="shared" si="1188"/>
        <v>x</v>
      </c>
      <c r="RR71" t="str">
        <f t="shared" si="1188"/>
        <v>x</v>
      </c>
      <c r="RS71">
        <f t="shared" si="1188"/>
        <v>5</v>
      </c>
      <c r="RT71" t="str">
        <f t="shared" si="1188"/>
        <v>x</v>
      </c>
      <c r="RU71">
        <f t="shared" si="1188"/>
        <v>7</v>
      </c>
      <c r="RV71" t="str">
        <f t="shared" si="1188"/>
        <v>x</v>
      </c>
      <c r="RW71">
        <f t="shared" si="1188"/>
        <v>9</v>
      </c>
      <c r="RX71" t="str">
        <f t="shared" si="1188"/>
        <v>x</v>
      </c>
      <c r="RY71" t="str">
        <f t="shared" si="1188"/>
        <v>x</v>
      </c>
      <c r="RZ71">
        <f t="shared" si="1188"/>
        <v>12</v>
      </c>
      <c r="SA71" t="str">
        <f t="shared" si="1188"/>
        <v>x</v>
      </c>
      <c r="SB71" t="str">
        <f t="shared" si="1188"/>
        <v>x</v>
      </c>
      <c r="SC71" t="str">
        <f t="shared" si="1188"/>
        <v>x</v>
      </c>
      <c r="SD71">
        <f t="shared" si="1188"/>
        <v>16</v>
      </c>
      <c r="SE71">
        <f t="shared" si="1188"/>
        <v>17</v>
      </c>
      <c r="SF71">
        <f t="shared" si="1188"/>
        <v>18</v>
      </c>
      <c r="SG71">
        <f t="shared" si="1188"/>
        <v>19</v>
      </c>
      <c r="SH71" t="str">
        <f t="shared" si="1188"/>
        <v>x</v>
      </c>
      <c r="SI71" t="str">
        <f t="shared" si="1188"/>
        <v>x</v>
      </c>
      <c r="SJ71">
        <f t="shared" si="1188"/>
        <v>22</v>
      </c>
      <c r="SK71" t="str">
        <f t="shared" si="1188"/>
        <v>x</v>
      </c>
      <c r="SL71">
        <f t="shared" si="1188"/>
        <v>24</v>
      </c>
      <c r="SM71" t="str">
        <f t="shared" si="1188"/>
        <v>x</v>
      </c>
      <c r="SN71" t="str">
        <f t="shared" si="1188"/>
        <v>x</v>
      </c>
      <c r="SO71" t="str">
        <f t="shared" si="1188"/>
        <v>x</v>
      </c>
      <c r="SP71" t="str">
        <f t="shared" si="1188"/>
        <v>x</v>
      </c>
      <c r="SQ71" t="str">
        <f t="shared" si="1188"/>
        <v>x</v>
      </c>
      <c r="SR71" t="str">
        <f t="shared" si="1188"/>
        <v>x</v>
      </c>
      <c r="SS71" t="str">
        <f t="shared" si="1188"/>
        <v>x</v>
      </c>
      <c r="ST71" t="str">
        <f t="shared" si="1188"/>
        <v>x</v>
      </c>
      <c r="SU71">
        <f t="shared" ref="SU71:TU71" si="1189">IF(COUNTIFS($NG71:$NL80,SU$1),"x",SU$1)</f>
        <v>33</v>
      </c>
      <c r="SV71">
        <f t="shared" si="1189"/>
        <v>34</v>
      </c>
      <c r="SW71" t="str">
        <f t="shared" si="1189"/>
        <v>x</v>
      </c>
      <c r="SX71">
        <f t="shared" si="1189"/>
        <v>36</v>
      </c>
      <c r="SY71" t="str">
        <f t="shared" si="1189"/>
        <v>x</v>
      </c>
      <c r="SZ71" t="str">
        <f t="shared" si="1189"/>
        <v>x</v>
      </c>
      <c r="TA71" t="str">
        <f t="shared" si="1189"/>
        <v>x</v>
      </c>
      <c r="TB71">
        <f t="shared" si="1189"/>
        <v>40</v>
      </c>
      <c r="TC71" t="str">
        <f t="shared" si="1189"/>
        <v>x</v>
      </c>
      <c r="TD71" t="str">
        <f t="shared" si="1189"/>
        <v>x</v>
      </c>
      <c r="TE71" t="str">
        <f t="shared" si="1189"/>
        <v>x</v>
      </c>
      <c r="TF71" t="str">
        <f t="shared" si="1189"/>
        <v>x</v>
      </c>
      <c r="TG71" t="str">
        <f t="shared" si="1189"/>
        <v>x</v>
      </c>
      <c r="TH71" t="str">
        <f t="shared" si="1189"/>
        <v>x</v>
      </c>
      <c r="TI71">
        <f t="shared" si="1189"/>
        <v>47</v>
      </c>
      <c r="TJ71" t="str">
        <f t="shared" si="1189"/>
        <v>x</v>
      </c>
      <c r="TK71" t="str">
        <f t="shared" si="1189"/>
        <v>x</v>
      </c>
      <c r="TL71" t="str">
        <f t="shared" si="1189"/>
        <v>x</v>
      </c>
      <c r="TM71">
        <f t="shared" si="1189"/>
        <v>51</v>
      </c>
      <c r="TN71">
        <f t="shared" si="1189"/>
        <v>52</v>
      </c>
      <c r="TO71" t="str">
        <f t="shared" si="1189"/>
        <v>x</v>
      </c>
      <c r="TP71">
        <f t="shared" si="1189"/>
        <v>54</v>
      </c>
      <c r="TQ71">
        <f t="shared" si="1189"/>
        <v>55</v>
      </c>
      <c r="TR71" t="str">
        <f t="shared" si="1189"/>
        <v>x</v>
      </c>
      <c r="TS71" t="str">
        <f t="shared" si="1189"/>
        <v>x</v>
      </c>
      <c r="TT71">
        <f t="shared" si="1189"/>
        <v>58</v>
      </c>
      <c r="TU71" t="str">
        <f t="shared" si="1189"/>
        <v>x</v>
      </c>
      <c r="TV71">
        <f t="shared" si="1141"/>
        <v>22</v>
      </c>
      <c r="TW71">
        <f t="shared" ref="TW71:WC71" si="1190">IF(COUNTIFS($NG71:$NL79,TW$1),"x",TW$1)</f>
        <v>1</v>
      </c>
      <c r="TX71" t="str">
        <f t="shared" si="1190"/>
        <v>x</v>
      </c>
      <c r="TY71">
        <f t="shared" si="1190"/>
        <v>3</v>
      </c>
      <c r="TZ71" t="str">
        <f t="shared" si="1190"/>
        <v>x</v>
      </c>
      <c r="UA71">
        <f t="shared" si="1190"/>
        <v>5</v>
      </c>
      <c r="UB71" t="str">
        <f t="shared" si="1190"/>
        <v>x</v>
      </c>
      <c r="UC71">
        <f t="shared" si="1190"/>
        <v>7</v>
      </c>
      <c r="UD71" t="str">
        <f t="shared" si="1190"/>
        <v>x</v>
      </c>
      <c r="UE71">
        <f t="shared" si="1190"/>
        <v>9</v>
      </c>
      <c r="UF71" t="str">
        <f t="shared" si="1190"/>
        <v>x</v>
      </c>
      <c r="UG71" t="str">
        <f t="shared" si="1190"/>
        <v>x</v>
      </c>
      <c r="UH71">
        <f t="shared" si="1190"/>
        <v>12</v>
      </c>
      <c r="UI71" t="str">
        <f t="shared" si="1190"/>
        <v>x</v>
      </c>
      <c r="UJ71" t="str">
        <f t="shared" si="1190"/>
        <v>x</v>
      </c>
      <c r="UK71" t="str">
        <f t="shared" si="1190"/>
        <v>x</v>
      </c>
      <c r="UL71">
        <f t="shared" si="1190"/>
        <v>16</v>
      </c>
      <c r="UM71">
        <f t="shared" si="1190"/>
        <v>17</v>
      </c>
      <c r="UN71">
        <f t="shared" si="1190"/>
        <v>18</v>
      </c>
      <c r="UO71">
        <f t="shared" si="1190"/>
        <v>19</v>
      </c>
      <c r="UP71" t="str">
        <f t="shared" si="1190"/>
        <v>x</v>
      </c>
      <c r="UQ71" t="str">
        <f t="shared" si="1190"/>
        <v>x</v>
      </c>
      <c r="UR71">
        <f t="shared" si="1190"/>
        <v>22</v>
      </c>
      <c r="US71" t="str">
        <f t="shared" si="1190"/>
        <v>x</v>
      </c>
      <c r="UT71">
        <f t="shared" si="1190"/>
        <v>24</v>
      </c>
      <c r="UU71" t="str">
        <f t="shared" si="1190"/>
        <v>x</v>
      </c>
      <c r="UV71" t="str">
        <f t="shared" si="1190"/>
        <v>x</v>
      </c>
      <c r="UW71" t="str">
        <f t="shared" si="1190"/>
        <v>x</v>
      </c>
      <c r="UX71" t="str">
        <f t="shared" si="1190"/>
        <v>x</v>
      </c>
      <c r="UY71" t="str">
        <f t="shared" si="1190"/>
        <v>x</v>
      </c>
      <c r="UZ71" t="str">
        <f t="shared" si="1190"/>
        <v>x</v>
      </c>
      <c r="VA71" t="str">
        <f t="shared" si="1190"/>
        <v>x</v>
      </c>
      <c r="VB71" t="str">
        <f t="shared" si="1190"/>
        <v>x</v>
      </c>
      <c r="VC71">
        <f t="shared" si="1190"/>
        <v>33</v>
      </c>
      <c r="VD71">
        <f t="shared" si="1190"/>
        <v>34</v>
      </c>
      <c r="VE71" t="str">
        <f t="shared" si="1190"/>
        <v>x</v>
      </c>
      <c r="VF71">
        <f t="shared" si="1190"/>
        <v>36</v>
      </c>
      <c r="VG71" t="str">
        <f t="shared" si="1190"/>
        <v>x</v>
      </c>
      <c r="VH71" t="str">
        <f t="shared" si="1190"/>
        <v>x</v>
      </c>
      <c r="VI71" t="str">
        <f t="shared" si="1190"/>
        <v>x</v>
      </c>
      <c r="VJ71">
        <f t="shared" si="1190"/>
        <v>40</v>
      </c>
      <c r="VK71" t="str">
        <f t="shared" si="1190"/>
        <v>x</v>
      </c>
      <c r="VL71" t="str">
        <f t="shared" si="1190"/>
        <v>x</v>
      </c>
      <c r="VM71" t="str">
        <f t="shared" si="1190"/>
        <v>x</v>
      </c>
      <c r="VN71" t="str">
        <f t="shared" si="1190"/>
        <v>x</v>
      </c>
      <c r="VO71" t="str">
        <f t="shared" si="1190"/>
        <v>x</v>
      </c>
      <c r="VP71" t="str">
        <f t="shared" si="1190"/>
        <v>x</v>
      </c>
      <c r="VQ71">
        <f t="shared" si="1190"/>
        <v>47</v>
      </c>
      <c r="VR71" t="str">
        <f t="shared" si="1190"/>
        <v>x</v>
      </c>
      <c r="VS71" t="str">
        <f t="shared" si="1190"/>
        <v>x</v>
      </c>
      <c r="VT71" t="str">
        <f t="shared" si="1190"/>
        <v>x</v>
      </c>
      <c r="VU71">
        <f t="shared" si="1190"/>
        <v>51</v>
      </c>
      <c r="VV71">
        <f t="shared" si="1190"/>
        <v>52</v>
      </c>
      <c r="VW71" t="str">
        <f t="shared" si="1190"/>
        <v>x</v>
      </c>
      <c r="VX71">
        <f t="shared" si="1190"/>
        <v>54</v>
      </c>
      <c r="VY71">
        <f t="shared" si="1190"/>
        <v>55</v>
      </c>
      <c r="VZ71" t="str">
        <f t="shared" si="1190"/>
        <v>x</v>
      </c>
      <c r="WA71" t="str">
        <f t="shared" si="1190"/>
        <v>x</v>
      </c>
      <c r="WB71">
        <f t="shared" si="1190"/>
        <v>58</v>
      </c>
      <c r="WC71" t="str">
        <f t="shared" si="1190"/>
        <v>x</v>
      </c>
      <c r="WE71">
        <f t="shared" si="1014"/>
        <v>0</v>
      </c>
      <c r="WF71">
        <f t="shared" si="1015"/>
        <v>0</v>
      </c>
      <c r="WG71">
        <f t="shared" si="1016"/>
        <v>2</v>
      </c>
      <c r="WH71">
        <f t="shared" si="1017"/>
        <v>1</v>
      </c>
      <c r="WI71">
        <f t="shared" si="1018"/>
        <v>2</v>
      </c>
      <c r="WJ71">
        <f t="shared" si="1019"/>
        <v>1</v>
      </c>
      <c r="WL71" s="1">
        <f t="shared" si="1143"/>
        <v>1</v>
      </c>
      <c r="WM71" s="1">
        <f t="shared" si="1144"/>
        <v>2</v>
      </c>
      <c r="WN71" s="1">
        <f t="shared" si="1145"/>
        <v>2</v>
      </c>
      <c r="WO71" s="1">
        <f t="shared" si="1146"/>
        <v>6</v>
      </c>
      <c r="WP71" s="1">
        <f t="shared" si="1147"/>
        <v>0</v>
      </c>
      <c r="WQ71" s="1">
        <f t="shared" si="1148"/>
        <v>5</v>
      </c>
      <c r="WS71">
        <f t="shared" si="1149"/>
        <v>1</v>
      </c>
      <c r="WT71">
        <f t="shared" si="1150"/>
        <v>2</v>
      </c>
      <c r="WU71">
        <f t="shared" si="1151"/>
        <v>2</v>
      </c>
      <c r="WV71">
        <f t="shared" si="1152"/>
        <v>6</v>
      </c>
      <c r="WW71">
        <f t="shared" si="1153"/>
        <v>100</v>
      </c>
      <c r="WX71">
        <f t="shared" si="1154"/>
        <v>5</v>
      </c>
      <c r="WZ71" s="4">
        <f t="shared" si="1155"/>
        <v>1</v>
      </c>
      <c r="XB71" s="3">
        <f t="shared" si="1156"/>
        <v>6</v>
      </c>
      <c r="XD71" s="3">
        <f t="shared" si="1157"/>
        <v>4</v>
      </c>
      <c r="XE71" s="4">
        <f t="shared" si="1158"/>
        <v>5</v>
      </c>
      <c r="XG71" s="4">
        <f t="shared" si="1159"/>
        <v>0.8</v>
      </c>
      <c r="XI71" s="4">
        <v>0.6</v>
      </c>
      <c r="XK71">
        <f t="shared" si="1160"/>
        <v>3</v>
      </c>
      <c r="XM71">
        <f t="shared" si="782"/>
        <v>0</v>
      </c>
      <c r="XN71">
        <f t="shared" si="1161"/>
        <v>0</v>
      </c>
      <c r="XO71" s="1">
        <f t="shared" si="1020"/>
        <v>1</v>
      </c>
      <c r="XP71">
        <f t="shared" si="1162"/>
        <v>1</v>
      </c>
      <c r="XR71">
        <f t="shared" si="1163"/>
        <v>0</v>
      </c>
    </row>
    <row r="72" spans="4:642">
      <c r="D72" s="4">
        <f t="shared" si="843"/>
        <v>0</v>
      </c>
      <c r="E72" s="4">
        <f t="shared" si="844"/>
        <v>0</v>
      </c>
      <c r="F72" s="4">
        <f t="shared" si="845"/>
        <v>0</v>
      </c>
      <c r="G72" s="4">
        <f t="shared" si="846"/>
        <v>0</v>
      </c>
      <c r="H72" s="4">
        <f t="shared" si="847"/>
        <v>0</v>
      </c>
      <c r="I72" s="4">
        <f t="shared" si="848"/>
        <v>0</v>
      </c>
      <c r="J72" s="4">
        <f t="shared" si="849"/>
        <v>0</v>
      </c>
      <c r="K72" s="4">
        <f t="shared" si="850"/>
        <v>0</v>
      </c>
      <c r="L72" s="4">
        <f t="shared" si="851"/>
        <v>0</v>
      </c>
      <c r="M72" s="4">
        <f t="shared" si="852"/>
        <v>0</v>
      </c>
      <c r="N72" s="4">
        <f t="shared" si="853"/>
        <v>0</v>
      </c>
      <c r="O72" s="4">
        <f t="shared" si="854"/>
        <v>0</v>
      </c>
      <c r="P72" s="4">
        <f t="shared" si="855"/>
        <v>0</v>
      </c>
      <c r="Q72" s="4">
        <f t="shared" si="856"/>
        <v>13</v>
      </c>
      <c r="R72" s="4">
        <f t="shared" si="857"/>
        <v>0</v>
      </c>
      <c r="S72" s="4">
        <f t="shared" si="858"/>
        <v>0</v>
      </c>
      <c r="T72" s="4">
        <f t="shared" si="859"/>
        <v>0</v>
      </c>
      <c r="U72" s="4">
        <f t="shared" si="860"/>
        <v>0</v>
      </c>
      <c r="V72" s="4">
        <f t="shared" si="861"/>
        <v>0</v>
      </c>
      <c r="W72" s="4">
        <f t="shared" si="862"/>
        <v>0</v>
      </c>
      <c r="X72" s="4">
        <f t="shared" si="863"/>
        <v>0</v>
      </c>
      <c r="Y72" s="4">
        <f t="shared" si="864"/>
        <v>0</v>
      </c>
      <c r="Z72" s="4">
        <f t="shared" si="865"/>
        <v>0</v>
      </c>
      <c r="AA72" s="4">
        <f t="shared" si="866"/>
        <v>0</v>
      </c>
      <c r="AB72" s="4">
        <f t="shared" si="867"/>
        <v>0</v>
      </c>
      <c r="AC72" s="4">
        <f t="shared" si="868"/>
        <v>0</v>
      </c>
      <c r="AD72" s="4">
        <f t="shared" si="869"/>
        <v>16</v>
      </c>
      <c r="AE72" s="4">
        <f t="shared" si="870"/>
        <v>0</v>
      </c>
      <c r="AF72" s="4">
        <f t="shared" si="871"/>
        <v>0</v>
      </c>
      <c r="AG72" s="4">
        <f t="shared" si="872"/>
        <v>0</v>
      </c>
      <c r="AH72" s="4">
        <f t="shared" si="873"/>
        <v>0</v>
      </c>
      <c r="AI72" s="4">
        <f t="shared" si="874"/>
        <v>0</v>
      </c>
      <c r="AJ72" s="4">
        <f t="shared" si="875"/>
        <v>0</v>
      </c>
      <c r="AK72" s="4">
        <f t="shared" si="876"/>
        <v>0</v>
      </c>
      <c r="AL72" s="4">
        <f t="shared" si="877"/>
        <v>0</v>
      </c>
      <c r="AM72" s="4">
        <f t="shared" si="878"/>
        <v>0</v>
      </c>
      <c r="AN72" s="4">
        <f t="shared" si="879"/>
        <v>0</v>
      </c>
      <c r="AO72" s="4">
        <f t="shared" si="880"/>
        <v>0</v>
      </c>
      <c r="AP72" s="4">
        <f t="shared" si="881"/>
        <v>0</v>
      </c>
      <c r="AQ72" s="4">
        <f t="shared" si="882"/>
        <v>0</v>
      </c>
      <c r="AR72" s="4">
        <f t="shared" si="883"/>
        <v>0</v>
      </c>
      <c r="AS72" s="4">
        <f t="shared" si="884"/>
        <v>0</v>
      </c>
      <c r="AT72" s="4">
        <f t="shared" si="885"/>
        <v>15</v>
      </c>
      <c r="AU72" s="4">
        <f t="shared" si="886"/>
        <v>0</v>
      </c>
      <c r="AV72" s="4">
        <f t="shared" si="887"/>
        <v>13</v>
      </c>
      <c r="AW72" s="4">
        <f t="shared" si="888"/>
        <v>15</v>
      </c>
      <c r="AX72" s="4">
        <f t="shared" si="889"/>
        <v>0</v>
      </c>
      <c r="AY72" s="4">
        <f t="shared" si="890"/>
        <v>0</v>
      </c>
      <c r="AZ72" s="4">
        <f t="shared" si="891"/>
        <v>0</v>
      </c>
      <c r="BA72" s="4">
        <f t="shared" si="892"/>
        <v>15</v>
      </c>
      <c r="BB72" s="4">
        <f t="shared" si="893"/>
        <v>0</v>
      </c>
      <c r="BC72" s="4">
        <f t="shared" si="894"/>
        <v>0</v>
      </c>
      <c r="BD72" s="4">
        <f t="shared" si="895"/>
        <v>0</v>
      </c>
      <c r="BE72" s="4">
        <f t="shared" si="896"/>
        <v>0</v>
      </c>
      <c r="BF72" s="4">
        <f t="shared" si="897"/>
        <v>0</v>
      </c>
      <c r="BG72" s="4">
        <f t="shared" si="898"/>
        <v>0</v>
      </c>
      <c r="BH72" s="4">
        <f t="shared" si="899"/>
        <v>0</v>
      </c>
      <c r="BI72" s="4">
        <f t="shared" si="900"/>
        <v>0</v>
      </c>
      <c r="BJ72" s="4">
        <f t="shared" si="901"/>
        <v>0</v>
      </c>
      <c r="BK72" s="4">
        <f t="shared" si="1021"/>
        <v>14.5</v>
      </c>
      <c r="BL72" s="4">
        <f t="shared" si="1022"/>
        <v>13.728813559322035</v>
      </c>
      <c r="BM72" s="4">
        <f t="shared" si="1023"/>
        <v>19.220338983050848</v>
      </c>
      <c r="BN72" s="4">
        <f t="shared" si="1024"/>
        <v>8.2372881355932197</v>
      </c>
      <c r="BO72" s="4">
        <f t="shared" si="1025"/>
        <v>13.728813559322035</v>
      </c>
      <c r="BP72" s="4">
        <f t="shared" si="1026"/>
        <v>810</v>
      </c>
      <c r="BQ72" s="4">
        <f>COUNTIFS($NG72:$NL$206,EF$1)</f>
        <v>9</v>
      </c>
      <c r="BR72" s="4">
        <f>COUNTIFS($NG72:$NL$206,EG$1)</f>
        <v>18</v>
      </c>
      <c r="BS72" s="4">
        <f>COUNTIFS($NG72:$NL$206,EH$1)</f>
        <v>15</v>
      </c>
      <c r="BT72" s="4">
        <f>COUNTIFS($NG72:$NL$206,EI$1)</f>
        <v>17</v>
      </c>
      <c r="BU72" s="4">
        <f>COUNTIFS($NG72:$NL$206,EJ$1)</f>
        <v>18</v>
      </c>
      <c r="BV72" s="4">
        <f>COUNTIFS($NG72:$NL$206,EK$1)</f>
        <v>14</v>
      </c>
      <c r="BW72" s="4">
        <f>COUNTIFS($NG72:$NL$206,EL$1)</f>
        <v>10</v>
      </c>
      <c r="BX72" s="4">
        <f>COUNTIFS($NG72:$NL$206,EM$1)</f>
        <v>11</v>
      </c>
      <c r="BY72" s="4">
        <f>COUNTIFS($NG72:$NL$206,EN$1)</f>
        <v>21</v>
      </c>
      <c r="BZ72" s="4">
        <f>COUNTIFS($NG72:$NL$206,EO$1)</f>
        <v>22</v>
      </c>
      <c r="CA72" s="4">
        <f>COUNTIFS($NG72:$NL$206,EP$1)</f>
        <v>18</v>
      </c>
      <c r="CB72" s="4">
        <f>COUNTIFS($NG72:$NL$206,EQ$1)</f>
        <v>18</v>
      </c>
      <c r="CC72" s="4">
        <f>COUNTIFS($NG72:$NL$206,ER$1)</f>
        <v>10</v>
      </c>
      <c r="CD72" s="4">
        <f>COUNTIFS($NG72:$NL$206,ES$1)</f>
        <v>13</v>
      </c>
      <c r="CE72" s="4">
        <f>COUNTIFS($NG72:$NL$206,ET$1)</f>
        <v>14</v>
      </c>
      <c r="CF72" s="4">
        <f>COUNTIFS($NG72:$NL$206,EU$1)</f>
        <v>12</v>
      </c>
      <c r="CG72" s="4">
        <f>COUNTIFS($NG72:$NL$206,EV$1)</f>
        <v>20</v>
      </c>
      <c r="CH72" s="4">
        <f>COUNTIFS($NG72:$NL$206,EW$1)</f>
        <v>11</v>
      </c>
      <c r="CI72" s="4">
        <f>COUNTIFS($NG72:$NL$206,EX$1)</f>
        <v>17</v>
      </c>
      <c r="CJ72" s="4">
        <f>COUNTIFS($NG72:$NL$206,EY$1)</f>
        <v>12</v>
      </c>
      <c r="CK72" s="4">
        <f>COUNTIFS($NG72:$NL$206,EZ$1)</f>
        <v>14</v>
      </c>
      <c r="CL72" s="4">
        <f>COUNTIFS($NG72:$NL$206,FA$1)</f>
        <v>15</v>
      </c>
      <c r="CM72" s="4">
        <f>COUNTIFS($NG72:$NL$206,FB$1)</f>
        <v>10</v>
      </c>
      <c r="CN72" s="4">
        <f>COUNTIFS($NG72:$NL$206,FC$1)</f>
        <v>8</v>
      </c>
      <c r="CO72" s="4">
        <f>COUNTIFS($NG72:$NL$206,FD$1)</f>
        <v>17</v>
      </c>
      <c r="CP72" s="4">
        <f>COUNTIFS($NG72:$NL$206,FE$1)</f>
        <v>11</v>
      </c>
      <c r="CQ72" s="4">
        <f>COUNTIFS($NG72:$NL$206,FF$1)</f>
        <v>16</v>
      </c>
      <c r="CR72" s="4">
        <f>COUNTIFS($NG72:$NL$206,FG$1)</f>
        <v>17</v>
      </c>
      <c r="CS72" s="4">
        <f>COUNTIFS($NG72:$NL$206,FH$1)</f>
        <v>16</v>
      </c>
      <c r="CT72" s="4">
        <f>COUNTIFS($NG72:$NL$206,FI$1)</f>
        <v>15</v>
      </c>
      <c r="CU72" s="4">
        <f>COUNTIFS($NG72:$NL$206,FJ$1)</f>
        <v>17</v>
      </c>
      <c r="CV72" s="4">
        <f>COUNTIFS($NG72:$NL$206,FK$1)</f>
        <v>7</v>
      </c>
      <c r="CW72" s="4">
        <f>COUNTIFS($NG72:$NL$206,FL$1)</f>
        <v>11</v>
      </c>
      <c r="CX72" s="4">
        <f>COUNTIFS($NG72:$NL$206,FM$1)</f>
        <v>14</v>
      </c>
      <c r="CY72" s="4">
        <f>COUNTIFS($NG72:$NL$206,FN$1)</f>
        <v>15</v>
      </c>
      <c r="CZ72" s="4">
        <f>COUNTIFS($NG72:$NL$206,FO$1)</f>
        <v>9</v>
      </c>
      <c r="DA72" s="4">
        <f>COUNTIFS($NG72:$NL$206,FP$1)</f>
        <v>12</v>
      </c>
      <c r="DB72" s="4">
        <f>COUNTIFS($NG72:$NL$206,FQ$1)</f>
        <v>11</v>
      </c>
      <c r="DC72" s="4">
        <f>COUNTIFS($NG72:$NL$206,FR$1)</f>
        <v>11</v>
      </c>
      <c r="DD72" s="4">
        <f>COUNTIFS($NG72:$NL$206,FS$1)</f>
        <v>10</v>
      </c>
      <c r="DE72" s="4">
        <f>COUNTIFS($NG72:$NL$206,FT$1)</f>
        <v>15</v>
      </c>
      <c r="DF72" s="4">
        <f>COUNTIFS($NG72:$NL$206,FU$1)</f>
        <v>12</v>
      </c>
      <c r="DG72" s="4">
        <f>COUNTIFS($NG72:$NL$206,FV$1)</f>
        <v>15</v>
      </c>
      <c r="DH72" s="4">
        <f>COUNTIFS($NG72:$NL$206,FW$1)</f>
        <v>18</v>
      </c>
      <c r="DI72" s="4">
        <f>COUNTIFS($NG72:$NL$206,FX$1)</f>
        <v>13</v>
      </c>
      <c r="DJ72" s="4">
        <f>COUNTIFS($NG72:$NL$206,FY$1)</f>
        <v>15</v>
      </c>
      <c r="DK72" s="4">
        <f>COUNTIFS($NG72:$NL$206,FZ$1)</f>
        <v>6</v>
      </c>
      <c r="DL72" s="4">
        <f>COUNTIFS($NG72:$NL$206,GA$1)</f>
        <v>10</v>
      </c>
      <c r="DM72" s="4">
        <f>COUNTIFS($NG72:$NL$206,GB$1)</f>
        <v>10</v>
      </c>
      <c r="DN72" s="4">
        <f>COUNTIFS($NG72:$NL$206,GC$1)</f>
        <v>15</v>
      </c>
      <c r="DO72" s="4">
        <f>COUNTIFS($NG72:$NL$206,GD$1)</f>
        <v>7</v>
      </c>
      <c r="DP72" s="4">
        <f>COUNTIFS($NG72:$NL$206,GE$1)</f>
        <v>15</v>
      </c>
      <c r="DQ72" s="4">
        <f>COUNTIFS($NG72:$NL$206,GF$1)</f>
        <v>12</v>
      </c>
      <c r="DR72" s="4">
        <f>COUNTIFS($NG72:$NL$206,GG$1)</f>
        <v>9</v>
      </c>
      <c r="DS72" s="4">
        <f>COUNTIFS($NG72:$NL$206,GH$1)</f>
        <v>19</v>
      </c>
      <c r="DT72" s="4">
        <f>COUNTIFS($NG72:$NL$206,GI$1)</f>
        <v>11</v>
      </c>
      <c r="DU72" s="4">
        <f>COUNTIFS($NG72:$NL$206,GJ$1)</f>
        <v>17</v>
      </c>
      <c r="DV72" s="4">
        <f>COUNTIFS($NG72:$NL$206,GK$1)</f>
        <v>15</v>
      </c>
      <c r="DW72" s="4">
        <f>COUNTIFS($NG72:$NL$206,GL$1)</f>
        <v>20</v>
      </c>
      <c r="DZ72" s="4">
        <f t="shared" si="550"/>
        <v>39</v>
      </c>
      <c r="EA72" s="4">
        <f t="shared" si="551"/>
        <v>22</v>
      </c>
      <c r="EB72" s="4">
        <f t="shared" si="552"/>
        <v>13</v>
      </c>
      <c r="EC72" s="4">
        <f t="shared" si="553"/>
        <v>4</v>
      </c>
      <c r="ED72" s="4">
        <f t="shared" si="554"/>
        <v>0</v>
      </c>
      <c r="EF72" s="4">
        <f t="shared" ref="EF72:GL72" si="1191">COUNTIFS($NG72:$NL81,EF$1)</f>
        <v>0</v>
      </c>
      <c r="EG72" s="4">
        <f t="shared" si="1191"/>
        <v>2</v>
      </c>
      <c r="EH72" s="4">
        <f t="shared" si="1191"/>
        <v>1</v>
      </c>
      <c r="EI72" s="4">
        <f t="shared" si="1191"/>
        <v>1</v>
      </c>
      <c r="EJ72" s="4">
        <f t="shared" si="1191"/>
        <v>0</v>
      </c>
      <c r="EK72" s="4">
        <f t="shared" si="1191"/>
        <v>2</v>
      </c>
      <c r="EL72" s="4">
        <f t="shared" si="1191"/>
        <v>0</v>
      </c>
      <c r="EM72" s="4">
        <f t="shared" si="1191"/>
        <v>1</v>
      </c>
      <c r="EN72" s="4">
        <f t="shared" si="1191"/>
        <v>0</v>
      </c>
      <c r="EO72" s="4">
        <f t="shared" si="1191"/>
        <v>1</v>
      </c>
      <c r="EP72" s="4">
        <f t="shared" si="1191"/>
        <v>2</v>
      </c>
      <c r="EQ72" s="4">
        <f t="shared" si="1191"/>
        <v>0</v>
      </c>
      <c r="ER72" s="4">
        <f t="shared" si="1191"/>
        <v>2</v>
      </c>
      <c r="ES72" s="4">
        <f t="shared" si="1191"/>
        <v>2</v>
      </c>
      <c r="ET72" s="4">
        <f t="shared" si="1191"/>
        <v>1</v>
      </c>
      <c r="EU72" s="4">
        <f t="shared" si="1191"/>
        <v>0</v>
      </c>
      <c r="EV72" s="4">
        <f t="shared" si="1191"/>
        <v>0</v>
      </c>
      <c r="EW72" s="4">
        <f t="shared" si="1191"/>
        <v>0</v>
      </c>
      <c r="EX72" s="4">
        <f t="shared" si="1191"/>
        <v>0</v>
      </c>
      <c r="EY72" s="4">
        <f t="shared" si="1191"/>
        <v>1</v>
      </c>
      <c r="EZ72" s="4">
        <f t="shared" si="1191"/>
        <v>3</v>
      </c>
      <c r="FA72" s="4">
        <f t="shared" si="1191"/>
        <v>0</v>
      </c>
      <c r="FB72" s="4">
        <f t="shared" si="1191"/>
        <v>2</v>
      </c>
      <c r="FC72" s="4">
        <f t="shared" si="1191"/>
        <v>0</v>
      </c>
      <c r="FD72" s="4">
        <f t="shared" si="1191"/>
        <v>1</v>
      </c>
      <c r="FE72" s="4">
        <f t="shared" si="1191"/>
        <v>1</v>
      </c>
      <c r="FF72" s="4">
        <f t="shared" si="1191"/>
        <v>2</v>
      </c>
      <c r="FG72" s="4">
        <f t="shared" si="1191"/>
        <v>1</v>
      </c>
      <c r="FH72" s="4">
        <f t="shared" si="1191"/>
        <v>1</v>
      </c>
      <c r="FI72" s="4">
        <f t="shared" si="1191"/>
        <v>3</v>
      </c>
      <c r="FJ72" s="4">
        <f t="shared" si="1191"/>
        <v>2</v>
      </c>
      <c r="FK72" s="4">
        <f t="shared" si="1191"/>
        <v>1</v>
      </c>
      <c r="FL72" s="4">
        <f t="shared" si="1191"/>
        <v>0</v>
      </c>
      <c r="FM72" s="4">
        <f t="shared" si="1191"/>
        <v>1</v>
      </c>
      <c r="FN72" s="4">
        <f t="shared" si="1191"/>
        <v>2</v>
      </c>
      <c r="FO72" s="4">
        <f t="shared" si="1191"/>
        <v>0</v>
      </c>
      <c r="FP72" s="4">
        <f t="shared" si="1191"/>
        <v>1</v>
      </c>
      <c r="FQ72" s="4">
        <f t="shared" si="1191"/>
        <v>1</v>
      </c>
      <c r="FR72" s="4">
        <f t="shared" si="1191"/>
        <v>1</v>
      </c>
      <c r="FS72" s="4">
        <f t="shared" si="1191"/>
        <v>0</v>
      </c>
      <c r="FT72" s="4">
        <f t="shared" si="1191"/>
        <v>3</v>
      </c>
      <c r="FU72" s="4">
        <f t="shared" si="1191"/>
        <v>1</v>
      </c>
      <c r="FV72" s="4">
        <f t="shared" si="1191"/>
        <v>3</v>
      </c>
      <c r="FW72" s="4">
        <f t="shared" si="1191"/>
        <v>1</v>
      </c>
      <c r="FX72" s="4">
        <f t="shared" si="1191"/>
        <v>1</v>
      </c>
      <c r="FY72" s="4">
        <f t="shared" si="1191"/>
        <v>2</v>
      </c>
      <c r="FZ72" s="4">
        <f t="shared" si="1191"/>
        <v>1</v>
      </c>
      <c r="GA72" s="4">
        <f t="shared" si="1191"/>
        <v>0</v>
      </c>
      <c r="GB72" s="4">
        <f t="shared" si="1191"/>
        <v>1</v>
      </c>
      <c r="GC72" s="4">
        <f t="shared" si="1191"/>
        <v>1</v>
      </c>
      <c r="GD72" s="4">
        <f t="shared" si="1191"/>
        <v>0</v>
      </c>
      <c r="GE72" s="4">
        <f t="shared" si="1191"/>
        <v>0</v>
      </c>
      <c r="GF72" s="4">
        <f t="shared" si="1191"/>
        <v>2</v>
      </c>
      <c r="GG72" s="4">
        <f t="shared" si="1191"/>
        <v>0</v>
      </c>
      <c r="GH72" s="4">
        <f t="shared" si="1191"/>
        <v>0</v>
      </c>
      <c r="GI72" s="4">
        <f t="shared" si="1191"/>
        <v>2</v>
      </c>
      <c r="GJ72" s="4">
        <f t="shared" si="1191"/>
        <v>1</v>
      </c>
      <c r="GK72" s="4">
        <f t="shared" si="1191"/>
        <v>0</v>
      </c>
      <c r="GL72" s="4">
        <f t="shared" si="1191"/>
        <v>2</v>
      </c>
      <c r="GM72">
        <f t="shared" si="556"/>
        <v>60</v>
      </c>
      <c r="GO72">
        <f t="shared" si="1028"/>
        <v>0</v>
      </c>
      <c r="GP72">
        <f t="shared" ref="GP72:GP135" si="1192">COUNTIFS($NG73:$NL73,NG72)</f>
        <v>0</v>
      </c>
      <c r="GQ72">
        <f t="shared" ref="GQ72:GQ135" si="1193">COUNTIFS($NG73:$NL73,NH72)</f>
        <v>0</v>
      </c>
      <c r="GR72">
        <f t="shared" ref="GR72:GR135" si="1194">COUNTIFS($NG73:$NL73,NI72)</f>
        <v>0</v>
      </c>
      <c r="GS72">
        <f t="shared" ref="GS72:GS135" si="1195">COUNTIFS($NG73:$NL73,NJ72)</f>
        <v>0</v>
      </c>
      <c r="GT72">
        <f t="shared" ref="GT72:GT135" si="1196">COUNTIFS($NG73:$NL73,NK72)</f>
        <v>0</v>
      </c>
      <c r="GU72">
        <f t="shared" ref="GU72:GU135" si="1197">COUNTIFS($NG73:$NL73,NL72)</f>
        <v>0</v>
      </c>
      <c r="GV72" s="1">
        <f t="shared" si="1029"/>
        <v>4</v>
      </c>
      <c r="GW72">
        <f t="shared" si="1030"/>
        <v>0</v>
      </c>
      <c r="GX72">
        <f t="shared" si="903"/>
        <v>0</v>
      </c>
      <c r="GY72">
        <f t="shared" si="904"/>
        <v>0</v>
      </c>
      <c r="GZ72">
        <f t="shared" si="905"/>
        <v>0</v>
      </c>
      <c r="HA72">
        <f t="shared" si="906"/>
        <v>0</v>
      </c>
      <c r="HB72">
        <f t="shared" si="907"/>
        <v>0</v>
      </c>
      <c r="HC72">
        <f t="shared" si="908"/>
        <v>0</v>
      </c>
      <c r="HD72">
        <f t="shared" si="909"/>
        <v>0</v>
      </c>
      <c r="HE72">
        <f t="shared" si="910"/>
        <v>1</v>
      </c>
      <c r="HF72">
        <f t="shared" si="911"/>
        <v>0</v>
      </c>
      <c r="HG72">
        <f t="shared" si="912"/>
        <v>0</v>
      </c>
      <c r="HH72">
        <f t="shared" si="913"/>
        <v>0</v>
      </c>
      <c r="HI72">
        <f t="shared" si="914"/>
        <v>0</v>
      </c>
      <c r="HJ72">
        <f t="shared" si="915"/>
        <v>0</v>
      </c>
      <c r="HK72">
        <f t="shared" si="916"/>
        <v>0</v>
      </c>
      <c r="HL72">
        <f t="shared" si="917"/>
        <v>0</v>
      </c>
      <c r="HM72">
        <f t="shared" si="918"/>
        <v>0</v>
      </c>
      <c r="HN72">
        <f t="shared" si="919"/>
        <v>0</v>
      </c>
      <c r="HO72">
        <f t="shared" si="920"/>
        <v>0</v>
      </c>
      <c r="HP72">
        <f t="shared" si="921"/>
        <v>0</v>
      </c>
      <c r="HQ72">
        <f t="shared" si="922"/>
        <v>0</v>
      </c>
      <c r="HR72">
        <f t="shared" si="923"/>
        <v>0</v>
      </c>
      <c r="HS72">
        <f t="shared" si="924"/>
        <v>0</v>
      </c>
      <c r="HT72">
        <f t="shared" si="925"/>
        <v>0</v>
      </c>
      <c r="HU72">
        <f t="shared" si="926"/>
        <v>0</v>
      </c>
      <c r="HV72">
        <f t="shared" si="927"/>
        <v>0</v>
      </c>
      <c r="HW72">
        <f t="shared" si="928"/>
        <v>0</v>
      </c>
      <c r="HX72">
        <f t="shared" si="929"/>
        <v>0</v>
      </c>
      <c r="HY72">
        <f t="shared" si="930"/>
        <v>0</v>
      </c>
      <c r="HZ72">
        <f t="shared" si="931"/>
        <v>0</v>
      </c>
      <c r="IA72">
        <f t="shared" si="932"/>
        <v>0</v>
      </c>
      <c r="IB72">
        <f t="shared" si="933"/>
        <v>0</v>
      </c>
      <c r="IC72">
        <f t="shared" si="934"/>
        <v>0</v>
      </c>
      <c r="ID72">
        <f t="shared" si="935"/>
        <v>0</v>
      </c>
      <c r="IE72">
        <f t="shared" si="936"/>
        <v>0</v>
      </c>
      <c r="IF72">
        <f t="shared" si="937"/>
        <v>0</v>
      </c>
      <c r="IG72">
        <f t="shared" si="938"/>
        <v>0</v>
      </c>
      <c r="IH72">
        <f t="shared" si="939"/>
        <v>0</v>
      </c>
      <c r="II72">
        <f t="shared" si="940"/>
        <v>0</v>
      </c>
      <c r="IJ72">
        <f t="shared" si="941"/>
        <v>0</v>
      </c>
      <c r="IK72">
        <f t="shared" si="942"/>
        <v>0</v>
      </c>
      <c r="IL72">
        <f t="shared" si="943"/>
        <v>0</v>
      </c>
      <c r="IM72">
        <f t="shared" si="944"/>
        <v>0</v>
      </c>
      <c r="IN72">
        <f t="shared" si="945"/>
        <v>0</v>
      </c>
      <c r="IO72">
        <f t="shared" si="946"/>
        <v>0</v>
      </c>
      <c r="IP72">
        <f t="shared" si="947"/>
        <v>0</v>
      </c>
      <c r="IQ72">
        <f t="shared" si="948"/>
        <v>0</v>
      </c>
      <c r="IR72">
        <f t="shared" si="949"/>
        <v>0</v>
      </c>
      <c r="IS72">
        <f t="shared" si="950"/>
        <v>0</v>
      </c>
      <c r="IT72">
        <f t="shared" si="951"/>
        <v>0</v>
      </c>
      <c r="IU72">
        <f t="shared" si="952"/>
        <v>0</v>
      </c>
      <c r="IV72">
        <f t="shared" si="953"/>
        <v>0</v>
      </c>
      <c r="IW72">
        <f t="shared" si="954"/>
        <v>0</v>
      </c>
      <c r="IX72">
        <f t="shared" si="955"/>
        <v>0</v>
      </c>
      <c r="IY72">
        <f t="shared" si="956"/>
        <v>0</v>
      </c>
      <c r="IZ72">
        <f t="shared" si="957"/>
        <v>0</v>
      </c>
      <c r="JA72">
        <f t="shared" si="958"/>
        <v>0</v>
      </c>
      <c r="JB72">
        <f t="shared" si="1031"/>
        <v>0</v>
      </c>
      <c r="JC72">
        <f t="shared" si="1032"/>
        <v>0</v>
      </c>
      <c r="JF72">
        <f t="shared" si="1033"/>
        <v>0</v>
      </c>
      <c r="JG72">
        <f t="shared" si="1034"/>
        <v>0</v>
      </c>
      <c r="JH72">
        <f t="shared" si="1035"/>
        <v>0</v>
      </c>
      <c r="JI72">
        <f t="shared" si="1036"/>
        <v>0</v>
      </c>
      <c r="JJ72">
        <f t="shared" si="1037"/>
        <v>0</v>
      </c>
      <c r="JK72">
        <f t="shared" si="1038"/>
        <v>0</v>
      </c>
      <c r="JL72">
        <f t="shared" si="1039"/>
        <v>0</v>
      </c>
      <c r="JM72">
        <f t="shared" si="1040"/>
        <v>0</v>
      </c>
      <c r="JN72">
        <f t="shared" si="1041"/>
        <v>0</v>
      </c>
      <c r="JO72">
        <f t="shared" si="1042"/>
        <v>0</v>
      </c>
      <c r="JP72">
        <f t="shared" si="1043"/>
        <v>0</v>
      </c>
      <c r="JQ72">
        <f t="shared" si="1044"/>
        <v>0</v>
      </c>
      <c r="JR72">
        <f t="shared" si="1045"/>
        <v>0</v>
      </c>
      <c r="JS72">
        <f t="shared" si="1046"/>
        <v>0</v>
      </c>
      <c r="JT72">
        <f t="shared" si="1047"/>
        <v>0</v>
      </c>
      <c r="JU72">
        <f t="shared" si="1048"/>
        <v>0</v>
      </c>
      <c r="JV72">
        <f t="shared" si="1049"/>
        <v>0</v>
      </c>
      <c r="JW72">
        <f t="shared" si="1050"/>
        <v>0</v>
      </c>
      <c r="JX72">
        <f t="shared" si="1051"/>
        <v>0</v>
      </c>
      <c r="JY72">
        <f t="shared" si="1052"/>
        <v>0</v>
      </c>
      <c r="JZ72">
        <f t="shared" si="1053"/>
        <v>0</v>
      </c>
      <c r="KA72">
        <f t="shared" si="1054"/>
        <v>0</v>
      </c>
      <c r="KB72">
        <f>IF(AND(SK72="x",SK73&lt;&gt;"x"),1,0)</f>
        <v>0</v>
      </c>
      <c r="KC72">
        <f t="shared" si="1055"/>
        <v>0</v>
      </c>
      <c r="KD72">
        <f t="shared" si="1056"/>
        <v>0</v>
      </c>
      <c r="KE72">
        <f t="shared" si="1057"/>
        <v>0</v>
      </c>
      <c r="KF72">
        <f t="shared" si="1058"/>
        <v>0</v>
      </c>
      <c r="KG72">
        <f t="shared" si="1059"/>
        <v>0</v>
      </c>
      <c r="KH72">
        <f t="shared" si="1060"/>
        <v>0</v>
      </c>
      <c r="KI72">
        <f t="shared" si="1061"/>
        <v>0</v>
      </c>
      <c r="KJ72">
        <f t="shared" si="1062"/>
        <v>0</v>
      </c>
      <c r="KK72">
        <f t="shared" si="1063"/>
        <v>0</v>
      </c>
      <c r="KL72">
        <f t="shared" si="1064"/>
        <v>0</v>
      </c>
      <c r="KM72">
        <f t="shared" si="1065"/>
        <v>0</v>
      </c>
      <c r="KN72">
        <f t="shared" si="1066"/>
        <v>0</v>
      </c>
      <c r="KO72">
        <f t="shared" si="1067"/>
        <v>0</v>
      </c>
      <c r="KP72">
        <f t="shared" si="1068"/>
        <v>0</v>
      </c>
      <c r="KQ72">
        <f t="shared" si="1069"/>
        <v>0</v>
      </c>
      <c r="KR72">
        <f t="shared" si="1070"/>
        <v>0</v>
      </c>
      <c r="KS72">
        <f t="shared" si="1071"/>
        <v>0</v>
      </c>
      <c r="KT72">
        <f t="shared" si="1072"/>
        <v>0</v>
      </c>
      <c r="KU72">
        <f t="shared" si="1073"/>
        <v>0</v>
      </c>
      <c r="KV72">
        <f t="shared" si="1074"/>
        <v>0</v>
      </c>
      <c r="KW72">
        <f t="shared" si="1075"/>
        <v>0</v>
      </c>
      <c r="KX72">
        <f t="shared" si="1076"/>
        <v>1</v>
      </c>
      <c r="KY72">
        <f t="shared" si="1077"/>
        <v>0</v>
      </c>
      <c r="KZ72">
        <f t="shared" si="1078"/>
        <v>0</v>
      </c>
      <c r="LA72">
        <f t="shared" si="1079"/>
        <v>0</v>
      </c>
      <c r="LB72">
        <f t="shared" si="1080"/>
        <v>0</v>
      </c>
      <c r="LC72">
        <f t="shared" si="1081"/>
        <v>1</v>
      </c>
      <c r="LD72">
        <f t="shared" si="1082"/>
        <v>0</v>
      </c>
      <c r="LE72">
        <f t="shared" si="1083"/>
        <v>0</v>
      </c>
      <c r="LF72">
        <f t="shared" si="1084"/>
        <v>0</v>
      </c>
      <c r="LG72">
        <f t="shared" si="1085"/>
        <v>0</v>
      </c>
      <c r="LH72">
        <f t="shared" si="1086"/>
        <v>0</v>
      </c>
      <c r="LI72">
        <f t="shared" si="1087"/>
        <v>0</v>
      </c>
      <c r="LJ72">
        <f t="shared" si="1088"/>
        <v>0</v>
      </c>
      <c r="LK72">
        <f t="shared" si="1089"/>
        <v>0</v>
      </c>
      <c r="LL72">
        <f t="shared" si="1090"/>
        <v>0</v>
      </c>
      <c r="LN72">
        <f t="shared" si="1091"/>
        <v>2</v>
      </c>
      <c r="LQ72">
        <f t="shared" ref="LQ72:LR72" si="1198">COUNTIFS($NG73:$NL82,NG82)</f>
        <v>1</v>
      </c>
      <c r="LR72">
        <f t="shared" si="1198"/>
        <v>2</v>
      </c>
      <c r="LS72">
        <f t="shared" si="1093"/>
        <v>2</v>
      </c>
      <c r="LT72">
        <f t="shared" si="1094"/>
        <v>2</v>
      </c>
      <c r="LU72">
        <f t="shared" si="1095"/>
        <v>3</v>
      </c>
      <c r="LV72">
        <f t="shared" si="1096"/>
        <v>2</v>
      </c>
      <c r="LX72" s="5">
        <f t="shared" ref="LX72:MC72" si="1199">COUNTIFS($NG72:$NL81,NG82)</f>
        <v>0</v>
      </c>
      <c r="LY72" s="5">
        <f t="shared" si="1199"/>
        <v>1</v>
      </c>
      <c r="LZ72" s="5">
        <f t="shared" si="1199"/>
        <v>1</v>
      </c>
      <c r="MA72" s="5">
        <f t="shared" si="1199"/>
        <v>1</v>
      </c>
      <c r="MB72" s="5">
        <f t="shared" si="1199"/>
        <v>2</v>
      </c>
      <c r="MC72" s="5">
        <f t="shared" si="1199"/>
        <v>1</v>
      </c>
      <c r="MD72" s="5"/>
      <c r="ME72" s="5">
        <f t="shared" si="1098"/>
        <v>0</v>
      </c>
      <c r="MF72" s="5">
        <f t="shared" si="1099"/>
        <v>0</v>
      </c>
      <c r="MG72" s="5">
        <f t="shared" si="1100"/>
        <v>0</v>
      </c>
      <c r="MH72" s="5">
        <f t="shared" si="1101"/>
        <v>0</v>
      </c>
      <c r="MI72" s="5">
        <f t="shared" si="1102"/>
        <v>0</v>
      </c>
      <c r="MJ72" s="5">
        <f t="shared" si="1103"/>
        <v>0</v>
      </c>
      <c r="MK72" s="5"/>
      <c r="ML72" s="20">
        <f t="shared" si="1104"/>
        <v>0</v>
      </c>
      <c r="MN72" s="4">
        <f t="shared" si="1182"/>
        <v>0</v>
      </c>
      <c r="MO72" s="4">
        <f t="shared" si="1183"/>
        <v>0</v>
      </c>
      <c r="MP72" s="4">
        <f t="shared" si="1184"/>
        <v>0</v>
      </c>
      <c r="MQ72" s="4">
        <f t="shared" si="1185"/>
        <v>0</v>
      </c>
      <c r="MR72" s="4">
        <f t="shared" si="1186"/>
        <v>0</v>
      </c>
      <c r="MS72" s="4">
        <f t="shared" si="1187"/>
        <v>0</v>
      </c>
      <c r="MU72">
        <f t="shared" si="1105"/>
        <v>1</v>
      </c>
      <c r="MV72">
        <f t="shared" si="1106"/>
        <v>0</v>
      </c>
      <c r="MW72">
        <f t="shared" si="1107"/>
        <v>0</v>
      </c>
      <c r="MX72">
        <f t="shared" si="1108"/>
        <v>0</v>
      </c>
      <c r="MY72">
        <f t="shared" si="1109"/>
        <v>0</v>
      </c>
      <c r="MZ72">
        <f t="shared" si="1110"/>
        <v>0</v>
      </c>
      <c r="NA72">
        <f>SUM(GW72:JC72)</f>
        <v>1</v>
      </c>
      <c r="NB72">
        <f t="shared" si="1111"/>
        <v>1</v>
      </c>
      <c r="NC72">
        <f t="shared" si="1112"/>
        <v>0</v>
      </c>
      <c r="ND72">
        <f t="shared" si="1113"/>
        <v>72</v>
      </c>
      <c r="NG72">
        <v>14</v>
      </c>
      <c r="NH72">
        <v>27</v>
      </c>
      <c r="NI72">
        <v>43</v>
      </c>
      <c r="NJ72">
        <v>45</v>
      </c>
      <c r="NK72">
        <v>46</v>
      </c>
      <c r="NL72">
        <v>50</v>
      </c>
      <c r="NN72" s="1">
        <f t="shared" si="1114"/>
        <v>1</v>
      </c>
      <c r="NO72" s="1">
        <f t="shared" si="1115"/>
        <v>1</v>
      </c>
      <c r="NP72" s="30">
        <f t="shared" si="1116"/>
        <v>2</v>
      </c>
      <c r="NR72" s="1">
        <f t="shared" si="1117"/>
        <v>13</v>
      </c>
      <c r="NS72" s="1">
        <f t="shared" si="1118"/>
        <v>16</v>
      </c>
      <c r="NT72" s="1">
        <f t="shared" si="1119"/>
        <v>2</v>
      </c>
      <c r="NU72" s="1">
        <f t="shared" si="1120"/>
        <v>1</v>
      </c>
      <c r="NV72" s="1">
        <f t="shared" si="1121"/>
        <v>4</v>
      </c>
      <c r="NW72" s="1"/>
      <c r="NX72" s="1">
        <f t="shared" si="1122"/>
        <v>5</v>
      </c>
      <c r="NY72" s="1"/>
      <c r="NZ72" s="1">
        <f t="shared" si="1123"/>
        <v>2</v>
      </c>
      <c r="OA72" s="1">
        <f t="shared" si="962"/>
        <v>3</v>
      </c>
      <c r="OB72" s="1">
        <f t="shared" si="963"/>
        <v>5</v>
      </c>
      <c r="OC72" s="1">
        <f t="shared" si="964"/>
        <v>5</v>
      </c>
      <c r="OD72" s="1">
        <f t="shared" si="965"/>
        <v>5</v>
      </c>
      <c r="OE72" s="1">
        <f t="shared" si="966"/>
        <v>6</v>
      </c>
      <c r="OF72" s="1"/>
      <c r="OG72" s="1">
        <f t="shared" si="631"/>
        <v>4</v>
      </c>
      <c r="OH72" s="1"/>
      <c r="OI72" s="1">
        <f t="shared" si="1124"/>
        <v>6</v>
      </c>
      <c r="OJ72" s="1">
        <f t="shared" si="1125"/>
        <v>6</v>
      </c>
      <c r="OK72" s="1">
        <f t="shared" si="1126"/>
        <v>2</v>
      </c>
      <c r="OL72" s="1">
        <f t="shared" si="1127"/>
        <v>0</v>
      </c>
      <c r="OM72" s="1">
        <f t="shared" si="1128"/>
        <v>5</v>
      </c>
      <c r="ON72" s="1">
        <f t="shared" si="1129"/>
        <v>0</v>
      </c>
      <c r="OO72" s="1"/>
      <c r="OP72" s="1">
        <f t="shared" si="621"/>
        <v>2</v>
      </c>
      <c r="OQ72" s="1">
        <f t="shared" si="622"/>
        <v>4</v>
      </c>
      <c r="OR72" s="1">
        <f t="shared" si="623"/>
        <v>3</v>
      </c>
      <c r="OS72" s="1">
        <f t="shared" si="624"/>
        <v>4</v>
      </c>
      <c r="OT72" s="1">
        <f t="shared" si="625"/>
        <v>-1</v>
      </c>
      <c r="OU72" s="1">
        <f t="shared" si="1130"/>
        <v>1</v>
      </c>
      <c r="OV72" s="19">
        <f t="shared" si="1131"/>
        <v>4</v>
      </c>
      <c r="OW72" s="1"/>
      <c r="OX72" s="19">
        <f t="shared" si="636"/>
        <v>4</v>
      </c>
      <c r="OY72" s="1">
        <f t="shared" si="637"/>
        <v>3</v>
      </c>
      <c r="OZ72" s="1"/>
      <c r="PA72" s="1">
        <f t="shared" si="967"/>
        <v>4</v>
      </c>
      <c r="PB72" s="1"/>
      <c r="PC72" s="1"/>
      <c r="PD72" s="19">
        <f t="shared" si="968"/>
        <v>3</v>
      </c>
      <c r="PE72" s="1"/>
      <c r="PF72" s="24">
        <f>PD72-OX72</f>
        <v>-1</v>
      </c>
      <c r="PI72" s="1">
        <f t="shared" si="1133"/>
        <v>6</v>
      </c>
      <c r="PJ72" s="19">
        <f t="shared" si="969"/>
        <v>1</v>
      </c>
      <c r="PK72" s="1">
        <f t="shared" si="1134"/>
        <v>6</v>
      </c>
      <c r="PL72" s="19">
        <f t="shared" si="970"/>
        <v>1</v>
      </c>
      <c r="PM72" s="1">
        <f t="shared" si="1135"/>
        <v>2</v>
      </c>
      <c r="PN72" s="19">
        <f t="shared" si="971"/>
        <v>2</v>
      </c>
      <c r="PO72" s="1">
        <f t="shared" si="1136"/>
        <v>0</v>
      </c>
      <c r="PP72" s="19">
        <f t="shared" si="972"/>
        <v>0</v>
      </c>
      <c r="PQ72" s="1">
        <f t="shared" si="1137"/>
        <v>5</v>
      </c>
      <c r="PR72" s="19">
        <f t="shared" si="973"/>
        <v>1</v>
      </c>
      <c r="PS72" s="1">
        <f t="shared" si="1138"/>
        <v>0</v>
      </c>
      <c r="PT72" s="19">
        <f t="shared" si="974"/>
        <v>0</v>
      </c>
      <c r="PV72" s="1">
        <f t="shared" si="975"/>
        <v>100</v>
      </c>
      <c r="PW72" s="1">
        <f t="shared" si="976"/>
        <v>6</v>
      </c>
      <c r="PX72" s="1">
        <f t="shared" si="977"/>
        <v>100</v>
      </c>
      <c r="PY72" s="1">
        <f t="shared" si="978"/>
        <v>100</v>
      </c>
      <c r="PZ72" s="1">
        <f t="shared" si="979"/>
        <v>100</v>
      </c>
      <c r="QA72" s="1">
        <f t="shared" si="980"/>
        <v>100</v>
      </c>
      <c r="QB72" s="1"/>
      <c r="QC72" s="1">
        <f t="shared" si="981"/>
        <v>100</v>
      </c>
      <c r="QD72" s="1">
        <f t="shared" si="982"/>
        <v>100</v>
      </c>
      <c r="QE72" s="1">
        <f t="shared" si="983"/>
        <v>100</v>
      </c>
      <c r="QF72" s="1">
        <f t="shared" si="984"/>
        <v>6</v>
      </c>
      <c r="QG72" s="1">
        <f t="shared" si="985"/>
        <v>100</v>
      </c>
      <c r="QH72" s="1">
        <f t="shared" si="986"/>
        <v>100</v>
      </c>
      <c r="QI72" s="1"/>
      <c r="QJ72" s="1">
        <f t="shared" si="987"/>
        <v>100</v>
      </c>
      <c r="QK72" s="1">
        <f t="shared" si="988"/>
        <v>100</v>
      </c>
      <c r="QL72" s="1">
        <f t="shared" si="989"/>
        <v>100</v>
      </c>
      <c r="QM72" s="1">
        <f t="shared" si="990"/>
        <v>100</v>
      </c>
      <c r="QN72" s="1">
        <f t="shared" si="991"/>
        <v>2</v>
      </c>
      <c r="QO72" s="1">
        <f t="shared" si="992"/>
        <v>100</v>
      </c>
      <c r="QP72" s="1"/>
      <c r="QQ72" s="1">
        <f t="shared" si="993"/>
        <v>100</v>
      </c>
      <c r="QR72" s="1">
        <f t="shared" si="994"/>
        <v>100</v>
      </c>
      <c r="QS72" s="1">
        <f t="shared" si="995"/>
        <v>100</v>
      </c>
      <c r="QT72" s="1">
        <f t="shared" si="996"/>
        <v>100</v>
      </c>
      <c r="QU72" s="1">
        <f t="shared" si="997"/>
        <v>100</v>
      </c>
      <c r="QV72" s="1">
        <f t="shared" si="998"/>
        <v>100</v>
      </c>
      <c r="QW72" s="1"/>
      <c r="QX72" s="1">
        <f t="shared" si="999"/>
        <v>100</v>
      </c>
      <c r="QY72" s="1">
        <f t="shared" si="1000"/>
        <v>100</v>
      </c>
      <c r="QZ72" s="1">
        <f t="shared" si="1001"/>
        <v>100</v>
      </c>
      <c r="RA72" s="1">
        <f t="shared" si="1002"/>
        <v>100</v>
      </c>
      <c r="RB72" s="1">
        <f t="shared" si="1003"/>
        <v>100</v>
      </c>
      <c r="RC72" s="1">
        <f t="shared" si="1004"/>
        <v>5</v>
      </c>
      <c r="RD72" s="1"/>
      <c r="RE72" s="1">
        <f t="shared" si="1005"/>
        <v>100</v>
      </c>
      <c r="RF72" s="1">
        <f t="shared" si="1006"/>
        <v>100</v>
      </c>
      <c r="RG72" s="1">
        <f t="shared" si="1007"/>
        <v>100</v>
      </c>
      <c r="RH72" s="1">
        <f t="shared" si="1008"/>
        <v>100</v>
      </c>
      <c r="RI72" s="1">
        <f t="shared" si="1009"/>
        <v>100</v>
      </c>
      <c r="RJ72" s="1">
        <f t="shared" si="1010"/>
        <v>100</v>
      </c>
      <c r="RL72">
        <f t="shared" si="1011"/>
        <v>37</v>
      </c>
      <c r="RM72">
        <f t="shared" si="1139"/>
        <v>22</v>
      </c>
      <c r="RN72">
        <f t="shared" si="659"/>
        <v>20</v>
      </c>
      <c r="RO72">
        <f t="shared" ref="RO72:ST72" si="1200">IF(COUNTIFS($NG72:$NL81,RO$1),"x",RO$1)</f>
        <v>1</v>
      </c>
      <c r="RP72" t="str">
        <f t="shared" si="1200"/>
        <v>x</v>
      </c>
      <c r="RQ72" t="str">
        <f t="shared" si="1200"/>
        <v>x</v>
      </c>
      <c r="RR72" t="str">
        <f t="shared" si="1200"/>
        <v>x</v>
      </c>
      <c r="RS72">
        <f t="shared" si="1200"/>
        <v>5</v>
      </c>
      <c r="RT72" t="str">
        <f t="shared" si="1200"/>
        <v>x</v>
      </c>
      <c r="RU72">
        <f t="shared" si="1200"/>
        <v>7</v>
      </c>
      <c r="RV72" t="str">
        <f t="shared" si="1200"/>
        <v>x</v>
      </c>
      <c r="RW72">
        <f t="shared" si="1200"/>
        <v>9</v>
      </c>
      <c r="RX72" t="str">
        <f t="shared" si="1200"/>
        <v>x</v>
      </c>
      <c r="RY72" t="str">
        <f t="shared" si="1200"/>
        <v>x</v>
      </c>
      <c r="RZ72">
        <f t="shared" si="1200"/>
        <v>12</v>
      </c>
      <c r="SA72" t="str">
        <f t="shared" si="1200"/>
        <v>x</v>
      </c>
      <c r="SB72" t="str">
        <f t="shared" si="1200"/>
        <v>x</v>
      </c>
      <c r="SC72" t="str">
        <f t="shared" si="1200"/>
        <v>x</v>
      </c>
      <c r="SD72">
        <f t="shared" si="1200"/>
        <v>16</v>
      </c>
      <c r="SE72">
        <f t="shared" si="1200"/>
        <v>17</v>
      </c>
      <c r="SF72">
        <f t="shared" si="1200"/>
        <v>18</v>
      </c>
      <c r="SG72">
        <f t="shared" si="1200"/>
        <v>19</v>
      </c>
      <c r="SH72" t="str">
        <f t="shared" si="1200"/>
        <v>x</v>
      </c>
      <c r="SI72" t="str">
        <f t="shared" si="1200"/>
        <v>x</v>
      </c>
      <c r="SJ72">
        <f t="shared" si="1200"/>
        <v>22</v>
      </c>
      <c r="SK72" t="str">
        <f t="shared" si="1200"/>
        <v>x</v>
      </c>
      <c r="SL72">
        <f t="shared" si="1200"/>
        <v>24</v>
      </c>
      <c r="SM72" t="str">
        <f t="shared" si="1200"/>
        <v>x</v>
      </c>
      <c r="SN72" t="str">
        <f t="shared" si="1200"/>
        <v>x</v>
      </c>
      <c r="SO72" t="str">
        <f t="shared" si="1200"/>
        <v>x</v>
      </c>
      <c r="SP72" t="str">
        <f t="shared" si="1200"/>
        <v>x</v>
      </c>
      <c r="SQ72" t="str">
        <f t="shared" si="1200"/>
        <v>x</v>
      </c>
      <c r="SR72" t="str">
        <f t="shared" si="1200"/>
        <v>x</v>
      </c>
      <c r="SS72" t="str">
        <f t="shared" si="1200"/>
        <v>x</v>
      </c>
      <c r="ST72" t="str">
        <f t="shared" si="1200"/>
        <v>x</v>
      </c>
      <c r="SU72">
        <f t="shared" ref="SU72:TU72" si="1201">IF(COUNTIFS($NG72:$NL81,SU$1),"x",SU$1)</f>
        <v>33</v>
      </c>
      <c r="SV72" t="str">
        <f t="shared" si="1201"/>
        <v>x</v>
      </c>
      <c r="SW72" t="str">
        <f t="shared" si="1201"/>
        <v>x</v>
      </c>
      <c r="SX72">
        <f t="shared" si="1201"/>
        <v>36</v>
      </c>
      <c r="SY72" t="str">
        <f t="shared" si="1201"/>
        <v>x</v>
      </c>
      <c r="SZ72" t="str">
        <f t="shared" si="1201"/>
        <v>x</v>
      </c>
      <c r="TA72" t="str">
        <f t="shared" si="1201"/>
        <v>x</v>
      </c>
      <c r="TB72">
        <f t="shared" si="1201"/>
        <v>40</v>
      </c>
      <c r="TC72" t="str">
        <f t="shared" si="1201"/>
        <v>x</v>
      </c>
      <c r="TD72" t="str">
        <f t="shared" si="1201"/>
        <v>x</v>
      </c>
      <c r="TE72" t="str">
        <f t="shared" si="1201"/>
        <v>x</v>
      </c>
      <c r="TF72" t="str">
        <f t="shared" si="1201"/>
        <v>x</v>
      </c>
      <c r="TG72" t="str">
        <f t="shared" si="1201"/>
        <v>x</v>
      </c>
      <c r="TH72" t="str">
        <f t="shared" si="1201"/>
        <v>x</v>
      </c>
      <c r="TI72" t="str">
        <f t="shared" si="1201"/>
        <v>x</v>
      </c>
      <c r="TJ72">
        <f t="shared" si="1201"/>
        <v>48</v>
      </c>
      <c r="TK72" t="str">
        <f t="shared" si="1201"/>
        <v>x</v>
      </c>
      <c r="TL72" t="str">
        <f t="shared" si="1201"/>
        <v>x</v>
      </c>
      <c r="TM72">
        <f t="shared" si="1201"/>
        <v>51</v>
      </c>
      <c r="TN72">
        <f t="shared" si="1201"/>
        <v>52</v>
      </c>
      <c r="TO72" t="str">
        <f t="shared" si="1201"/>
        <v>x</v>
      </c>
      <c r="TP72">
        <f t="shared" si="1201"/>
        <v>54</v>
      </c>
      <c r="TQ72">
        <f t="shared" si="1201"/>
        <v>55</v>
      </c>
      <c r="TR72" t="str">
        <f t="shared" si="1201"/>
        <v>x</v>
      </c>
      <c r="TS72" t="str">
        <f t="shared" si="1201"/>
        <v>x</v>
      </c>
      <c r="TT72">
        <f t="shared" si="1201"/>
        <v>58</v>
      </c>
      <c r="TU72" t="str">
        <f t="shared" si="1201"/>
        <v>x</v>
      </c>
      <c r="TV72">
        <f t="shared" si="1141"/>
        <v>22</v>
      </c>
      <c r="TW72">
        <f t="shared" ref="TW72:WC72" si="1202">IF(COUNTIFS($NG72:$NL80,TW$1),"x",TW$1)</f>
        <v>1</v>
      </c>
      <c r="TX72" t="str">
        <f t="shared" si="1202"/>
        <v>x</v>
      </c>
      <c r="TY72" t="str">
        <f t="shared" si="1202"/>
        <v>x</v>
      </c>
      <c r="TZ72" t="str">
        <f t="shared" si="1202"/>
        <v>x</v>
      </c>
      <c r="UA72">
        <f t="shared" si="1202"/>
        <v>5</v>
      </c>
      <c r="UB72" t="str">
        <f t="shared" si="1202"/>
        <v>x</v>
      </c>
      <c r="UC72">
        <f t="shared" si="1202"/>
        <v>7</v>
      </c>
      <c r="UD72" t="str">
        <f t="shared" si="1202"/>
        <v>x</v>
      </c>
      <c r="UE72">
        <f t="shared" si="1202"/>
        <v>9</v>
      </c>
      <c r="UF72" t="str">
        <f t="shared" si="1202"/>
        <v>x</v>
      </c>
      <c r="UG72" t="str">
        <f t="shared" si="1202"/>
        <v>x</v>
      </c>
      <c r="UH72">
        <f t="shared" si="1202"/>
        <v>12</v>
      </c>
      <c r="UI72" t="str">
        <f t="shared" si="1202"/>
        <v>x</v>
      </c>
      <c r="UJ72" t="str">
        <f t="shared" si="1202"/>
        <v>x</v>
      </c>
      <c r="UK72" t="str">
        <f t="shared" si="1202"/>
        <v>x</v>
      </c>
      <c r="UL72">
        <f t="shared" si="1202"/>
        <v>16</v>
      </c>
      <c r="UM72">
        <f t="shared" si="1202"/>
        <v>17</v>
      </c>
      <c r="UN72">
        <f t="shared" si="1202"/>
        <v>18</v>
      </c>
      <c r="UO72">
        <f t="shared" si="1202"/>
        <v>19</v>
      </c>
      <c r="UP72" t="str">
        <f t="shared" si="1202"/>
        <v>x</v>
      </c>
      <c r="UQ72" t="str">
        <f t="shared" si="1202"/>
        <v>x</v>
      </c>
      <c r="UR72">
        <f t="shared" si="1202"/>
        <v>22</v>
      </c>
      <c r="US72" t="str">
        <f t="shared" si="1202"/>
        <v>x</v>
      </c>
      <c r="UT72">
        <f t="shared" si="1202"/>
        <v>24</v>
      </c>
      <c r="UU72" t="str">
        <f t="shared" si="1202"/>
        <v>x</v>
      </c>
      <c r="UV72" t="str">
        <f t="shared" si="1202"/>
        <v>x</v>
      </c>
      <c r="UW72" t="str">
        <f t="shared" si="1202"/>
        <v>x</v>
      </c>
      <c r="UX72" t="str">
        <f t="shared" si="1202"/>
        <v>x</v>
      </c>
      <c r="UY72" t="str">
        <f t="shared" si="1202"/>
        <v>x</v>
      </c>
      <c r="UZ72" t="str">
        <f t="shared" si="1202"/>
        <v>x</v>
      </c>
      <c r="VA72" t="str">
        <f t="shared" si="1202"/>
        <v>x</v>
      </c>
      <c r="VB72" t="str">
        <f t="shared" si="1202"/>
        <v>x</v>
      </c>
      <c r="VC72">
        <f t="shared" si="1202"/>
        <v>33</v>
      </c>
      <c r="VD72">
        <f t="shared" si="1202"/>
        <v>34</v>
      </c>
      <c r="VE72" t="str">
        <f t="shared" si="1202"/>
        <v>x</v>
      </c>
      <c r="VF72">
        <f t="shared" si="1202"/>
        <v>36</v>
      </c>
      <c r="VG72" t="str">
        <f t="shared" si="1202"/>
        <v>x</v>
      </c>
      <c r="VH72" t="str">
        <f t="shared" si="1202"/>
        <v>x</v>
      </c>
      <c r="VI72" t="str">
        <f t="shared" si="1202"/>
        <v>x</v>
      </c>
      <c r="VJ72">
        <f t="shared" si="1202"/>
        <v>40</v>
      </c>
      <c r="VK72" t="str">
        <f t="shared" si="1202"/>
        <v>x</v>
      </c>
      <c r="VL72" t="str">
        <f t="shared" si="1202"/>
        <v>x</v>
      </c>
      <c r="VM72" t="str">
        <f t="shared" si="1202"/>
        <v>x</v>
      </c>
      <c r="VN72" t="str">
        <f t="shared" si="1202"/>
        <v>x</v>
      </c>
      <c r="VO72" t="str">
        <f t="shared" si="1202"/>
        <v>x</v>
      </c>
      <c r="VP72" t="str">
        <f t="shared" si="1202"/>
        <v>x</v>
      </c>
      <c r="VQ72">
        <f t="shared" si="1202"/>
        <v>47</v>
      </c>
      <c r="VR72">
        <f t="shared" si="1202"/>
        <v>48</v>
      </c>
      <c r="VS72" t="str">
        <f t="shared" si="1202"/>
        <v>x</v>
      </c>
      <c r="VT72" t="str">
        <f t="shared" si="1202"/>
        <v>x</v>
      </c>
      <c r="VU72">
        <f t="shared" si="1202"/>
        <v>51</v>
      </c>
      <c r="VV72">
        <f t="shared" si="1202"/>
        <v>52</v>
      </c>
      <c r="VW72" t="str">
        <f t="shared" si="1202"/>
        <v>x</v>
      </c>
      <c r="VX72">
        <f t="shared" si="1202"/>
        <v>54</v>
      </c>
      <c r="VY72">
        <f t="shared" si="1202"/>
        <v>55</v>
      </c>
      <c r="VZ72" t="str">
        <f t="shared" si="1202"/>
        <v>x</v>
      </c>
      <c r="WA72" t="str">
        <f t="shared" si="1202"/>
        <v>x</v>
      </c>
      <c r="WB72">
        <f t="shared" si="1202"/>
        <v>58</v>
      </c>
      <c r="WC72" t="str">
        <f t="shared" si="1202"/>
        <v>x</v>
      </c>
      <c r="WE72">
        <f t="shared" si="1014"/>
        <v>0</v>
      </c>
      <c r="WF72">
        <f t="shared" si="1015"/>
        <v>1</v>
      </c>
      <c r="WG72">
        <f t="shared" si="1016"/>
        <v>1</v>
      </c>
      <c r="WH72">
        <f t="shared" si="1017"/>
        <v>0</v>
      </c>
      <c r="WI72">
        <f t="shared" si="1018"/>
        <v>3</v>
      </c>
      <c r="WJ72">
        <f t="shared" si="1019"/>
        <v>1</v>
      </c>
      <c r="WL72" s="1">
        <f t="shared" si="1143"/>
        <v>6</v>
      </c>
      <c r="WM72" s="1">
        <f t="shared" si="1144"/>
        <v>6</v>
      </c>
      <c r="WN72" s="1">
        <f t="shared" si="1145"/>
        <v>2</v>
      </c>
      <c r="WO72" s="1">
        <f t="shared" si="1146"/>
        <v>0</v>
      </c>
      <c r="WP72" s="1">
        <f t="shared" si="1147"/>
        <v>5</v>
      </c>
      <c r="WQ72" s="1">
        <f t="shared" si="1148"/>
        <v>0</v>
      </c>
      <c r="WS72">
        <f t="shared" si="1149"/>
        <v>6</v>
      </c>
      <c r="WT72">
        <f t="shared" si="1150"/>
        <v>6</v>
      </c>
      <c r="WU72">
        <f t="shared" si="1151"/>
        <v>2</v>
      </c>
      <c r="WV72">
        <f t="shared" si="1152"/>
        <v>100</v>
      </c>
      <c r="WW72">
        <f t="shared" si="1153"/>
        <v>5</v>
      </c>
      <c r="WX72">
        <f t="shared" si="1154"/>
        <v>100</v>
      </c>
      <c r="WZ72" s="4">
        <f t="shared" si="1155"/>
        <v>2</v>
      </c>
      <c r="XB72" s="3">
        <f t="shared" si="1156"/>
        <v>6</v>
      </c>
      <c r="XD72" s="3">
        <f t="shared" si="1157"/>
        <v>2</v>
      </c>
      <c r="XE72" s="4">
        <f t="shared" si="1158"/>
        <v>4</v>
      </c>
      <c r="XG72" s="4">
        <f t="shared" si="1159"/>
        <v>0.5</v>
      </c>
      <c r="XI72" s="4">
        <v>0.6</v>
      </c>
      <c r="XK72">
        <f t="shared" si="1160"/>
        <v>2</v>
      </c>
      <c r="XM72">
        <f t="shared" si="782"/>
        <v>0</v>
      </c>
      <c r="XN72">
        <f t="shared" si="1161"/>
        <v>0</v>
      </c>
      <c r="XO72" s="1">
        <f t="shared" si="1020"/>
        <v>2</v>
      </c>
      <c r="XP72">
        <f t="shared" si="1162"/>
        <v>1</v>
      </c>
      <c r="XR72">
        <f t="shared" si="1163"/>
        <v>0</v>
      </c>
    </row>
    <row r="73" spans="4:642">
      <c r="D73" s="4">
        <f t="shared" si="843"/>
        <v>0</v>
      </c>
      <c r="E73" s="4">
        <f t="shared" si="844"/>
        <v>18</v>
      </c>
      <c r="F73" s="4">
        <f t="shared" si="845"/>
        <v>0</v>
      </c>
      <c r="G73" s="4">
        <f t="shared" si="846"/>
        <v>0</v>
      </c>
      <c r="H73" s="4">
        <f t="shared" si="847"/>
        <v>0</v>
      </c>
      <c r="I73" s="4">
        <f t="shared" si="848"/>
        <v>0</v>
      </c>
      <c r="J73" s="4">
        <f t="shared" si="849"/>
        <v>0</v>
      </c>
      <c r="K73" s="4">
        <f t="shared" si="850"/>
        <v>0</v>
      </c>
      <c r="L73" s="4">
        <f t="shared" si="851"/>
        <v>0</v>
      </c>
      <c r="M73" s="4">
        <f t="shared" si="852"/>
        <v>0</v>
      </c>
      <c r="N73" s="4">
        <f t="shared" si="853"/>
        <v>0</v>
      </c>
      <c r="O73" s="4">
        <f t="shared" si="854"/>
        <v>0</v>
      </c>
      <c r="P73" s="4">
        <f t="shared" si="855"/>
        <v>0</v>
      </c>
      <c r="Q73" s="4">
        <f t="shared" si="856"/>
        <v>0</v>
      </c>
      <c r="R73" s="4">
        <f t="shared" si="857"/>
        <v>14</v>
      </c>
      <c r="S73" s="4">
        <f t="shared" si="858"/>
        <v>0</v>
      </c>
      <c r="T73" s="4">
        <f t="shared" si="859"/>
        <v>0</v>
      </c>
      <c r="U73" s="4">
        <f t="shared" si="860"/>
        <v>0</v>
      </c>
      <c r="V73" s="4">
        <f t="shared" si="861"/>
        <v>0</v>
      </c>
      <c r="W73" s="4">
        <f t="shared" si="862"/>
        <v>0</v>
      </c>
      <c r="X73" s="4">
        <f t="shared" si="863"/>
        <v>0</v>
      </c>
      <c r="Y73" s="4">
        <f t="shared" si="864"/>
        <v>0</v>
      </c>
      <c r="Z73" s="4">
        <f t="shared" si="865"/>
        <v>10</v>
      </c>
      <c r="AA73" s="4">
        <f t="shared" si="866"/>
        <v>0</v>
      </c>
      <c r="AB73" s="4">
        <f t="shared" si="867"/>
        <v>0</v>
      </c>
      <c r="AC73" s="4">
        <f t="shared" si="868"/>
        <v>0</v>
      </c>
      <c r="AD73" s="4">
        <f t="shared" si="869"/>
        <v>0</v>
      </c>
      <c r="AE73" s="4">
        <f t="shared" si="870"/>
        <v>0</v>
      </c>
      <c r="AF73" s="4">
        <f t="shared" si="871"/>
        <v>16</v>
      </c>
      <c r="AG73" s="4">
        <f t="shared" si="872"/>
        <v>15</v>
      </c>
      <c r="AH73" s="4">
        <f t="shared" si="873"/>
        <v>0</v>
      </c>
      <c r="AI73" s="4">
        <f t="shared" si="874"/>
        <v>0</v>
      </c>
      <c r="AJ73" s="4">
        <f t="shared" si="875"/>
        <v>0</v>
      </c>
      <c r="AK73" s="4">
        <f t="shared" si="876"/>
        <v>0</v>
      </c>
      <c r="AL73" s="4">
        <f t="shared" si="877"/>
        <v>0</v>
      </c>
      <c r="AM73" s="4">
        <f t="shared" si="878"/>
        <v>0</v>
      </c>
      <c r="AN73" s="4">
        <f t="shared" si="879"/>
        <v>0</v>
      </c>
      <c r="AO73" s="4">
        <f t="shared" si="880"/>
        <v>0</v>
      </c>
      <c r="AP73" s="4">
        <f t="shared" si="881"/>
        <v>0</v>
      </c>
      <c r="AQ73" s="4">
        <f t="shared" si="882"/>
        <v>0</v>
      </c>
      <c r="AR73" s="4">
        <f t="shared" si="883"/>
        <v>0</v>
      </c>
      <c r="AS73" s="4">
        <f t="shared" si="884"/>
        <v>0</v>
      </c>
      <c r="AT73" s="4">
        <f t="shared" si="885"/>
        <v>0</v>
      </c>
      <c r="AU73" s="4">
        <f t="shared" si="886"/>
        <v>0</v>
      </c>
      <c r="AV73" s="4">
        <f t="shared" si="887"/>
        <v>0</v>
      </c>
      <c r="AW73" s="4">
        <f t="shared" si="888"/>
        <v>0</v>
      </c>
      <c r="AX73" s="4">
        <f t="shared" si="889"/>
        <v>0</v>
      </c>
      <c r="AY73" s="4">
        <f t="shared" si="890"/>
        <v>0</v>
      </c>
      <c r="AZ73" s="4">
        <f t="shared" si="891"/>
        <v>10</v>
      </c>
      <c r="BA73" s="4">
        <f t="shared" si="892"/>
        <v>0</v>
      </c>
      <c r="BB73" s="4">
        <f t="shared" si="893"/>
        <v>0</v>
      </c>
      <c r="BC73" s="4">
        <f t="shared" si="894"/>
        <v>0</v>
      </c>
      <c r="BD73" s="4">
        <f t="shared" si="895"/>
        <v>0</v>
      </c>
      <c r="BE73" s="4">
        <f t="shared" si="896"/>
        <v>0</v>
      </c>
      <c r="BF73" s="4">
        <f t="shared" si="897"/>
        <v>0</v>
      </c>
      <c r="BG73" s="4">
        <f t="shared" si="898"/>
        <v>0</v>
      </c>
      <c r="BH73" s="4">
        <f t="shared" si="899"/>
        <v>0</v>
      </c>
      <c r="BI73" s="4">
        <f t="shared" si="900"/>
        <v>0</v>
      </c>
      <c r="BJ73" s="4">
        <f t="shared" si="901"/>
        <v>0</v>
      </c>
      <c r="BK73" s="4">
        <f t="shared" si="1021"/>
        <v>13.833333333333334</v>
      </c>
      <c r="BL73" s="4">
        <f t="shared" si="1022"/>
        <v>13.627118644067796</v>
      </c>
      <c r="BM73" s="4">
        <f t="shared" si="1023"/>
        <v>19.077966101694912</v>
      </c>
      <c r="BN73" s="4">
        <f t="shared" si="1024"/>
        <v>8.1762711864406779</v>
      </c>
      <c r="BO73" s="4">
        <f t="shared" si="1025"/>
        <v>13.627118644067796</v>
      </c>
      <c r="BP73" s="4">
        <f t="shared" si="1026"/>
        <v>804</v>
      </c>
      <c r="BQ73" s="4">
        <f>COUNTIFS($NG73:$NL$206,EF$1)</f>
        <v>9</v>
      </c>
      <c r="BR73" s="4">
        <f>COUNTIFS($NG73:$NL$206,EG$1)</f>
        <v>18</v>
      </c>
      <c r="BS73" s="4">
        <f>COUNTIFS($NG73:$NL$206,EH$1)</f>
        <v>15</v>
      </c>
      <c r="BT73" s="4">
        <f>COUNTIFS($NG73:$NL$206,EI$1)</f>
        <v>17</v>
      </c>
      <c r="BU73" s="4">
        <f>COUNTIFS($NG73:$NL$206,EJ$1)</f>
        <v>18</v>
      </c>
      <c r="BV73" s="4">
        <f>COUNTIFS($NG73:$NL$206,EK$1)</f>
        <v>14</v>
      </c>
      <c r="BW73" s="4">
        <f>COUNTIFS($NG73:$NL$206,EL$1)</f>
        <v>10</v>
      </c>
      <c r="BX73" s="4">
        <f>COUNTIFS($NG73:$NL$206,EM$1)</f>
        <v>11</v>
      </c>
      <c r="BY73" s="4">
        <f>COUNTIFS($NG73:$NL$206,EN$1)</f>
        <v>21</v>
      </c>
      <c r="BZ73" s="4">
        <f>COUNTIFS($NG73:$NL$206,EO$1)</f>
        <v>22</v>
      </c>
      <c r="CA73" s="4">
        <f>COUNTIFS($NG73:$NL$206,EP$1)</f>
        <v>18</v>
      </c>
      <c r="CB73" s="4">
        <f>COUNTIFS($NG73:$NL$206,EQ$1)</f>
        <v>18</v>
      </c>
      <c r="CC73" s="4">
        <f>COUNTIFS($NG73:$NL$206,ER$1)</f>
        <v>10</v>
      </c>
      <c r="CD73" s="4">
        <f>COUNTIFS($NG73:$NL$206,ES$1)</f>
        <v>12</v>
      </c>
      <c r="CE73" s="4">
        <f>COUNTIFS($NG73:$NL$206,ET$1)</f>
        <v>14</v>
      </c>
      <c r="CF73" s="4">
        <f>COUNTIFS($NG73:$NL$206,EU$1)</f>
        <v>12</v>
      </c>
      <c r="CG73" s="4">
        <f>COUNTIFS($NG73:$NL$206,EV$1)</f>
        <v>20</v>
      </c>
      <c r="CH73" s="4">
        <f>COUNTIFS($NG73:$NL$206,EW$1)</f>
        <v>11</v>
      </c>
      <c r="CI73" s="4">
        <f>COUNTIFS($NG73:$NL$206,EX$1)</f>
        <v>17</v>
      </c>
      <c r="CJ73" s="4">
        <f>COUNTIFS($NG73:$NL$206,EY$1)</f>
        <v>12</v>
      </c>
      <c r="CK73" s="4">
        <f>COUNTIFS($NG73:$NL$206,EZ$1)</f>
        <v>14</v>
      </c>
      <c r="CL73" s="4">
        <f>COUNTIFS($NG73:$NL$206,FA$1)</f>
        <v>15</v>
      </c>
      <c r="CM73" s="4">
        <f>COUNTIFS($NG73:$NL$206,FB$1)</f>
        <v>10</v>
      </c>
      <c r="CN73" s="4">
        <f>COUNTIFS($NG73:$NL$206,FC$1)</f>
        <v>8</v>
      </c>
      <c r="CO73" s="4">
        <f>COUNTIFS($NG73:$NL$206,FD$1)</f>
        <v>17</v>
      </c>
      <c r="CP73" s="4">
        <f>COUNTIFS($NG73:$NL$206,FE$1)</f>
        <v>11</v>
      </c>
      <c r="CQ73" s="4">
        <f>COUNTIFS($NG73:$NL$206,FF$1)</f>
        <v>15</v>
      </c>
      <c r="CR73" s="4">
        <f>COUNTIFS($NG73:$NL$206,FG$1)</f>
        <v>17</v>
      </c>
      <c r="CS73" s="4">
        <f>COUNTIFS($NG73:$NL$206,FH$1)</f>
        <v>16</v>
      </c>
      <c r="CT73" s="4">
        <f>COUNTIFS($NG73:$NL$206,FI$1)</f>
        <v>15</v>
      </c>
      <c r="CU73" s="4">
        <f>COUNTIFS($NG73:$NL$206,FJ$1)</f>
        <v>17</v>
      </c>
      <c r="CV73" s="4">
        <f>COUNTIFS($NG73:$NL$206,FK$1)</f>
        <v>7</v>
      </c>
      <c r="CW73" s="4">
        <f>COUNTIFS($NG73:$NL$206,FL$1)</f>
        <v>11</v>
      </c>
      <c r="CX73" s="4">
        <f>COUNTIFS($NG73:$NL$206,FM$1)</f>
        <v>14</v>
      </c>
      <c r="CY73" s="4">
        <f>COUNTIFS($NG73:$NL$206,FN$1)</f>
        <v>15</v>
      </c>
      <c r="CZ73" s="4">
        <f>COUNTIFS($NG73:$NL$206,FO$1)</f>
        <v>9</v>
      </c>
      <c r="DA73" s="4">
        <f>COUNTIFS($NG73:$NL$206,FP$1)</f>
        <v>12</v>
      </c>
      <c r="DB73" s="4">
        <f>COUNTIFS($NG73:$NL$206,FQ$1)</f>
        <v>11</v>
      </c>
      <c r="DC73" s="4">
        <f>COUNTIFS($NG73:$NL$206,FR$1)</f>
        <v>11</v>
      </c>
      <c r="DD73" s="4">
        <f>COUNTIFS($NG73:$NL$206,FS$1)</f>
        <v>10</v>
      </c>
      <c r="DE73" s="4">
        <f>COUNTIFS($NG73:$NL$206,FT$1)</f>
        <v>15</v>
      </c>
      <c r="DF73" s="4">
        <f>COUNTIFS($NG73:$NL$206,FU$1)</f>
        <v>12</v>
      </c>
      <c r="DG73" s="4">
        <f>COUNTIFS($NG73:$NL$206,FV$1)</f>
        <v>14</v>
      </c>
      <c r="DH73" s="4">
        <f>COUNTIFS($NG73:$NL$206,FW$1)</f>
        <v>18</v>
      </c>
      <c r="DI73" s="4">
        <f>COUNTIFS($NG73:$NL$206,FX$1)</f>
        <v>12</v>
      </c>
      <c r="DJ73" s="4">
        <f>COUNTIFS($NG73:$NL$206,FY$1)</f>
        <v>14</v>
      </c>
      <c r="DK73" s="4">
        <f>COUNTIFS($NG73:$NL$206,FZ$1)</f>
        <v>6</v>
      </c>
      <c r="DL73" s="4">
        <f>COUNTIFS($NG73:$NL$206,GA$1)</f>
        <v>10</v>
      </c>
      <c r="DM73" s="4">
        <f>COUNTIFS($NG73:$NL$206,GB$1)</f>
        <v>10</v>
      </c>
      <c r="DN73" s="4">
        <f>COUNTIFS($NG73:$NL$206,GC$1)</f>
        <v>14</v>
      </c>
      <c r="DO73" s="4">
        <f>COUNTIFS($NG73:$NL$206,GD$1)</f>
        <v>7</v>
      </c>
      <c r="DP73" s="4">
        <f>COUNTIFS($NG73:$NL$206,GE$1)</f>
        <v>15</v>
      </c>
      <c r="DQ73" s="4">
        <f>COUNTIFS($NG73:$NL$206,GF$1)</f>
        <v>12</v>
      </c>
      <c r="DR73" s="4">
        <f>COUNTIFS($NG73:$NL$206,GG$1)</f>
        <v>9</v>
      </c>
      <c r="DS73" s="4">
        <f>COUNTIFS($NG73:$NL$206,GH$1)</f>
        <v>19</v>
      </c>
      <c r="DT73" s="4">
        <f>COUNTIFS($NG73:$NL$206,GI$1)</f>
        <v>11</v>
      </c>
      <c r="DU73" s="4">
        <f>COUNTIFS($NG73:$NL$206,GJ$1)</f>
        <v>17</v>
      </c>
      <c r="DV73" s="4">
        <f>COUNTIFS($NG73:$NL$206,GK$1)</f>
        <v>15</v>
      </c>
      <c r="DW73" s="4">
        <f>COUNTIFS($NG73:$NL$206,GL$1)</f>
        <v>20</v>
      </c>
      <c r="DZ73" s="4">
        <f t="shared" si="550"/>
        <v>38</v>
      </c>
      <c r="EA73" s="4">
        <f t="shared" si="551"/>
        <v>20</v>
      </c>
      <c r="EB73" s="4">
        <f t="shared" si="552"/>
        <v>14</v>
      </c>
      <c r="EC73" s="4">
        <f t="shared" si="553"/>
        <v>4</v>
      </c>
      <c r="ED73" s="4">
        <f t="shared" si="554"/>
        <v>0</v>
      </c>
      <c r="EF73" s="4">
        <f t="shared" ref="EF73:GL73" si="1203">COUNTIFS($NG73:$NL82,EF$1)</f>
        <v>0</v>
      </c>
      <c r="EG73" s="4">
        <f t="shared" si="1203"/>
        <v>2</v>
      </c>
      <c r="EH73" s="4">
        <f t="shared" si="1203"/>
        <v>1</v>
      </c>
      <c r="EI73" s="4">
        <f t="shared" si="1203"/>
        <v>1</v>
      </c>
      <c r="EJ73" s="4">
        <f t="shared" si="1203"/>
        <v>0</v>
      </c>
      <c r="EK73" s="4">
        <f t="shared" si="1203"/>
        <v>2</v>
      </c>
      <c r="EL73" s="4">
        <f t="shared" si="1203"/>
        <v>0</v>
      </c>
      <c r="EM73" s="4">
        <f t="shared" si="1203"/>
        <v>1</v>
      </c>
      <c r="EN73" s="4">
        <f t="shared" si="1203"/>
        <v>1</v>
      </c>
      <c r="EO73" s="4">
        <f t="shared" si="1203"/>
        <v>2</v>
      </c>
      <c r="EP73" s="4">
        <f t="shared" si="1203"/>
        <v>2</v>
      </c>
      <c r="EQ73" s="4">
        <f t="shared" si="1203"/>
        <v>0</v>
      </c>
      <c r="ER73" s="4">
        <f t="shared" si="1203"/>
        <v>2</v>
      </c>
      <c r="ES73" s="4">
        <f t="shared" si="1203"/>
        <v>1</v>
      </c>
      <c r="ET73" s="4">
        <f t="shared" si="1203"/>
        <v>1</v>
      </c>
      <c r="EU73" s="4">
        <f t="shared" si="1203"/>
        <v>0</v>
      </c>
      <c r="EV73" s="4">
        <f t="shared" si="1203"/>
        <v>0</v>
      </c>
      <c r="EW73" s="4">
        <f t="shared" si="1203"/>
        <v>0</v>
      </c>
      <c r="EX73" s="4">
        <f t="shared" si="1203"/>
        <v>0</v>
      </c>
      <c r="EY73" s="4">
        <f t="shared" si="1203"/>
        <v>1</v>
      </c>
      <c r="EZ73" s="4">
        <f t="shared" si="1203"/>
        <v>3</v>
      </c>
      <c r="FA73" s="4">
        <f t="shared" si="1203"/>
        <v>0</v>
      </c>
      <c r="FB73" s="4">
        <f t="shared" si="1203"/>
        <v>2</v>
      </c>
      <c r="FC73" s="4">
        <f t="shared" si="1203"/>
        <v>0</v>
      </c>
      <c r="FD73" s="4">
        <f t="shared" si="1203"/>
        <v>2</v>
      </c>
      <c r="FE73" s="4">
        <f t="shared" si="1203"/>
        <v>2</v>
      </c>
      <c r="FF73" s="4">
        <f t="shared" si="1203"/>
        <v>1</v>
      </c>
      <c r="FG73" s="4">
        <f t="shared" si="1203"/>
        <v>1</v>
      </c>
      <c r="FH73" s="4">
        <f t="shared" si="1203"/>
        <v>1</v>
      </c>
      <c r="FI73" s="4">
        <f t="shared" si="1203"/>
        <v>3</v>
      </c>
      <c r="FJ73" s="4">
        <f t="shared" si="1203"/>
        <v>2</v>
      </c>
      <c r="FK73" s="4">
        <f t="shared" si="1203"/>
        <v>1</v>
      </c>
      <c r="FL73" s="4">
        <f t="shared" si="1203"/>
        <v>0</v>
      </c>
      <c r="FM73" s="4">
        <f t="shared" si="1203"/>
        <v>1</v>
      </c>
      <c r="FN73" s="4">
        <f t="shared" si="1203"/>
        <v>3</v>
      </c>
      <c r="FO73" s="4">
        <f t="shared" si="1203"/>
        <v>0</v>
      </c>
      <c r="FP73" s="4">
        <f t="shared" si="1203"/>
        <v>1</v>
      </c>
      <c r="FQ73" s="4">
        <f t="shared" si="1203"/>
        <v>1</v>
      </c>
      <c r="FR73" s="4">
        <f t="shared" si="1203"/>
        <v>1</v>
      </c>
      <c r="FS73" s="4">
        <f t="shared" si="1203"/>
        <v>0</v>
      </c>
      <c r="FT73" s="4">
        <f t="shared" si="1203"/>
        <v>3</v>
      </c>
      <c r="FU73" s="4">
        <f t="shared" si="1203"/>
        <v>1</v>
      </c>
      <c r="FV73" s="4">
        <f t="shared" si="1203"/>
        <v>2</v>
      </c>
      <c r="FW73" s="4">
        <f t="shared" si="1203"/>
        <v>2</v>
      </c>
      <c r="FX73" s="4">
        <f t="shared" si="1203"/>
        <v>0</v>
      </c>
      <c r="FY73" s="4">
        <f t="shared" si="1203"/>
        <v>1</v>
      </c>
      <c r="FZ73" s="4">
        <f t="shared" si="1203"/>
        <v>1</v>
      </c>
      <c r="GA73" s="4">
        <f t="shared" si="1203"/>
        <v>0</v>
      </c>
      <c r="GB73" s="4">
        <f t="shared" si="1203"/>
        <v>1</v>
      </c>
      <c r="GC73" s="4">
        <f t="shared" si="1203"/>
        <v>0</v>
      </c>
      <c r="GD73" s="4">
        <f t="shared" si="1203"/>
        <v>0</v>
      </c>
      <c r="GE73" s="4">
        <f t="shared" si="1203"/>
        <v>0</v>
      </c>
      <c r="GF73" s="4">
        <f t="shared" si="1203"/>
        <v>2</v>
      </c>
      <c r="GG73" s="4">
        <f t="shared" si="1203"/>
        <v>0</v>
      </c>
      <c r="GH73" s="4">
        <f t="shared" si="1203"/>
        <v>0</v>
      </c>
      <c r="GI73" s="4">
        <f t="shared" si="1203"/>
        <v>2</v>
      </c>
      <c r="GJ73" s="4">
        <f t="shared" si="1203"/>
        <v>1</v>
      </c>
      <c r="GK73" s="4">
        <f t="shared" si="1203"/>
        <v>0</v>
      </c>
      <c r="GL73" s="4">
        <f t="shared" si="1203"/>
        <v>2</v>
      </c>
      <c r="GM73">
        <f t="shared" si="556"/>
        <v>60</v>
      </c>
      <c r="GO73">
        <f t="shared" si="1028"/>
        <v>0</v>
      </c>
      <c r="GP73">
        <f t="shared" si="1192"/>
        <v>0</v>
      </c>
      <c r="GQ73">
        <f t="shared" si="1193"/>
        <v>0</v>
      </c>
      <c r="GR73">
        <f t="shared" si="1194"/>
        <v>0</v>
      </c>
      <c r="GS73">
        <f t="shared" si="1195"/>
        <v>0</v>
      </c>
      <c r="GT73">
        <f t="shared" si="1196"/>
        <v>0</v>
      </c>
      <c r="GU73">
        <f t="shared" si="1197"/>
        <v>0</v>
      </c>
      <c r="GV73" s="1">
        <f t="shared" si="1029"/>
        <v>5</v>
      </c>
      <c r="GW73">
        <f t="shared" si="1030"/>
        <v>0</v>
      </c>
      <c r="GX73">
        <f t="shared" si="903"/>
        <v>0</v>
      </c>
      <c r="GY73">
        <f t="shared" si="904"/>
        <v>0</v>
      </c>
      <c r="GZ73">
        <f t="shared" si="905"/>
        <v>0</v>
      </c>
      <c r="HA73">
        <f t="shared" si="906"/>
        <v>0</v>
      </c>
      <c r="HB73">
        <f t="shared" si="907"/>
        <v>0</v>
      </c>
      <c r="HC73">
        <f t="shared" si="908"/>
        <v>1</v>
      </c>
      <c r="HD73">
        <f t="shared" si="909"/>
        <v>0</v>
      </c>
      <c r="HE73">
        <f t="shared" si="910"/>
        <v>0</v>
      </c>
      <c r="HF73">
        <f t="shared" si="911"/>
        <v>0</v>
      </c>
      <c r="HG73">
        <f t="shared" si="912"/>
        <v>0</v>
      </c>
      <c r="HH73">
        <f t="shared" si="913"/>
        <v>0</v>
      </c>
      <c r="HI73">
        <f t="shared" si="914"/>
        <v>0</v>
      </c>
      <c r="HJ73">
        <f t="shared" si="915"/>
        <v>0</v>
      </c>
      <c r="HK73">
        <f t="shared" si="916"/>
        <v>0</v>
      </c>
      <c r="HL73">
        <f t="shared" si="917"/>
        <v>0</v>
      </c>
      <c r="HM73">
        <f t="shared" si="918"/>
        <v>0</v>
      </c>
      <c r="HN73">
        <f t="shared" si="919"/>
        <v>0</v>
      </c>
      <c r="HO73">
        <f t="shared" si="920"/>
        <v>0</v>
      </c>
      <c r="HP73">
        <f t="shared" si="921"/>
        <v>0</v>
      </c>
      <c r="HQ73">
        <f t="shared" si="922"/>
        <v>0</v>
      </c>
      <c r="HR73">
        <f t="shared" si="923"/>
        <v>1</v>
      </c>
      <c r="HS73">
        <f t="shared" si="924"/>
        <v>0</v>
      </c>
      <c r="HT73">
        <f t="shared" si="925"/>
        <v>0</v>
      </c>
      <c r="HU73">
        <f t="shared" si="926"/>
        <v>0</v>
      </c>
      <c r="HV73">
        <f t="shared" si="927"/>
        <v>0</v>
      </c>
      <c r="HW73">
        <f t="shared" si="928"/>
        <v>0</v>
      </c>
      <c r="HX73">
        <f t="shared" si="929"/>
        <v>0</v>
      </c>
      <c r="HY73">
        <f t="shared" si="930"/>
        <v>0</v>
      </c>
      <c r="HZ73">
        <f t="shared" si="931"/>
        <v>0</v>
      </c>
      <c r="IA73">
        <f t="shared" si="932"/>
        <v>0</v>
      </c>
      <c r="IB73">
        <f t="shared" si="933"/>
        <v>0</v>
      </c>
      <c r="IC73">
        <f t="shared" si="934"/>
        <v>0</v>
      </c>
      <c r="ID73">
        <f t="shared" si="935"/>
        <v>0</v>
      </c>
      <c r="IE73">
        <f t="shared" si="936"/>
        <v>0</v>
      </c>
      <c r="IF73">
        <f t="shared" si="937"/>
        <v>0</v>
      </c>
      <c r="IG73">
        <f t="shared" si="938"/>
        <v>0</v>
      </c>
      <c r="IH73">
        <f t="shared" si="939"/>
        <v>0</v>
      </c>
      <c r="II73">
        <f t="shared" si="940"/>
        <v>0</v>
      </c>
      <c r="IJ73">
        <f t="shared" si="941"/>
        <v>0</v>
      </c>
      <c r="IK73">
        <f t="shared" si="942"/>
        <v>0</v>
      </c>
      <c r="IL73">
        <f t="shared" si="943"/>
        <v>0</v>
      </c>
      <c r="IM73">
        <f t="shared" si="944"/>
        <v>0</v>
      </c>
      <c r="IN73">
        <f t="shared" si="945"/>
        <v>0</v>
      </c>
      <c r="IO73">
        <f t="shared" si="946"/>
        <v>0</v>
      </c>
      <c r="IP73">
        <f t="shared" si="947"/>
        <v>0</v>
      </c>
      <c r="IQ73">
        <f t="shared" si="948"/>
        <v>0</v>
      </c>
      <c r="IR73">
        <f t="shared" si="949"/>
        <v>0</v>
      </c>
      <c r="IS73">
        <f t="shared" si="950"/>
        <v>0</v>
      </c>
      <c r="IT73">
        <f t="shared" si="951"/>
        <v>1</v>
      </c>
      <c r="IU73">
        <f t="shared" si="952"/>
        <v>0</v>
      </c>
      <c r="IV73">
        <f t="shared" si="953"/>
        <v>0</v>
      </c>
      <c r="IW73">
        <f t="shared" si="954"/>
        <v>0</v>
      </c>
      <c r="IX73">
        <f t="shared" si="955"/>
        <v>0</v>
      </c>
      <c r="IY73">
        <f t="shared" si="956"/>
        <v>0</v>
      </c>
      <c r="IZ73">
        <f t="shared" si="957"/>
        <v>0</v>
      </c>
      <c r="JA73">
        <f t="shared" si="958"/>
        <v>0</v>
      </c>
      <c r="JB73">
        <f t="shared" si="1031"/>
        <v>1</v>
      </c>
      <c r="JC73">
        <f t="shared" si="1032"/>
        <v>0</v>
      </c>
      <c r="JF73">
        <f t="shared" si="1033"/>
        <v>0</v>
      </c>
      <c r="JG73">
        <f t="shared" si="1034"/>
        <v>0</v>
      </c>
      <c r="JH73">
        <f t="shared" si="1035"/>
        <v>0</v>
      </c>
      <c r="JI73">
        <f t="shared" si="1036"/>
        <v>0</v>
      </c>
      <c r="JJ73">
        <f t="shared" si="1037"/>
        <v>0</v>
      </c>
      <c r="JK73">
        <f t="shared" si="1038"/>
        <v>0</v>
      </c>
      <c r="JL73">
        <f t="shared" si="1039"/>
        <v>0</v>
      </c>
      <c r="JM73">
        <f t="shared" si="1040"/>
        <v>0</v>
      </c>
      <c r="JN73">
        <f t="shared" si="1041"/>
        <v>0</v>
      </c>
      <c r="JO73">
        <f t="shared" si="1042"/>
        <v>0</v>
      </c>
      <c r="JP73">
        <f t="shared" si="1043"/>
        <v>0</v>
      </c>
      <c r="JQ73">
        <f t="shared" si="1044"/>
        <v>0</v>
      </c>
      <c r="JR73">
        <f t="shared" si="1045"/>
        <v>0</v>
      </c>
      <c r="JS73">
        <f t="shared" si="1046"/>
        <v>0</v>
      </c>
      <c r="JT73">
        <f t="shared" si="1047"/>
        <v>1</v>
      </c>
      <c r="JU73">
        <f t="shared" si="1048"/>
        <v>0</v>
      </c>
      <c r="JV73">
        <f t="shared" si="1049"/>
        <v>0</v>
      </c>
      <c r="JW73">
        <f t="shared" si="1050"/>
        <v>0</v>
      </c>
      <c r="JX73">
        <f t="shared" si="1051"/>
        <v>0</v>
      </c>
      <c r="JY73">
        <f t="shared" si="1052"/>
        <v>0</v>
      </c>
      <c r="JZ73">
        <f t="shared" si="1053"/>
        <v>0</v>
      </c>
      <c r="KA73">
        <f t="shared" si="1054"/>
        <v>0</v>
      </c>
      <c r="KB73">
        <f>IF(AND(SK73="x",SK74&lt;&gt;"x"),1,0)</f>
        <v>0</v>
      </c>
      <c r="KC73">
        <f t="shared" si="1055"/>
        <v>0</v>
      </c>
      <c r="KD73">
        <f t="shared" si="1056"/>
        <v>0</v>
      </c>
      <c r="KE73">
        <f t="shared" si="1057"/>
        <v>0</v>
      </c>
      <c r="KF73">
        <f t="shared" si="1058"/>
        <v>0</v>
      </c>
      <c r="KG73">
        <f t="shared" si="1059"/>
        <v>0</v>
      </c>
      <c r="KH73">
        <f t="shared" si="1060"/>
        <v>1</v>
      </c>
      <c r="KI73">
        <f t="shared" si="1061"/>
        <v>0</v>
      </c>
      <c r="KJ73">
        <f t="shared" si="1062"/>
        <v>0</v>
      </c>
      <c r="KK73">
        <f t="shared" si="1063"/>
        <v>0</v>
      </c>
      <c r="KL73">
        <f t="shared" si="1064"/>
        <v>0</v>
      </c>
      <c r="KM73">
        <f t="shared" si="1065"/>
        <v>0</v>
      </c>
      <c r="KN73">
        <f t="shared" si="1066"/>
        <v>0</v>
      </c>
      <c r="KO73">
        <f t="shared" si="1067"/>
        <v>0</v>
      </c>
      <c r="KP73">
        <f t="shared" si="1068"/>
        <v>0</v>
      </c>
      <c r="KQ73">
        <f t="shared" si="1069"/>
        <v>0</v>
      </c>
      <c r="KR73">
        <f t="shared" si="1070"/>
        <v>0</v>
      </c>
      <c r="KS73">
        <f t="shared" si="1071"/>
        <v>0</v>
      </c>
      <c r="KT73">
        <f t="shared" si="1072"/>
        <v>0</v>
      </c>
      <c r="KU73">
        <f t="shared" si="1073"/>
        <v>0</v>
      </c>
      <c r="KV73">
        <f t="shared" si="1074"/>
        <v>0</v>
      </c>
      <c r="KW73">
        <f t="shared" si="1075"/>
        <v>0</v>
      </c>
      <c r="KX73">
        <f t="shared" si="1076"/>
        <v>0</v>
      </c>
      <c r="KY73">
        <f t="shared" si="1077"/>
        <v>0</v>
      </c>
      <c r="KZ73">
        <f t="shared" si="1078"/>
        <v>0</v>
      </c>
      <c r="LA73">
        <f t="shared" si="1079"/>
        <v>0</v>
      </c>
      <c r="LB73">
        <f t="shared" si="1080"/>
        <v>1</v>
      </c>
      <c r="LC73">
        <f t="shared" si="1081"/>
        <v>0</v>
      </c>
      <c r="LD73">
        <f t="shared" si="1082"/>
        <v>0</v>
      </c>
      <c r="LE73">
        <f t="shared" si="1083"/>
        <v>0</v>
      </c>
      <c r="LF73">
        <f t="shared" si="1084"/>
        <v>0</v>
      </c>
      <c r="LG73">
        <f t="shared" si="1085"/>
        <v>0</v>
      </c>
      <c r="LH73">
        <f t="shared" si="1086"/>
        <v>0</v>
      </c>
      <c r="LI73">
        <f t="shared" si="1087"/>
        <v>0</v>
      </c>
      <c r="LJ73">
        <f t="shared" si="1088"/>
        <v>0</v>
      </c>
      <c r="LK73">
        <f t="shared" si="1089"/>
        <v>0</v>
      </c>
      <c r="LL73">
        <f t="shared" si="1090"/>
        <v>0</v>
      </c>
      <c r="LN73">
        <f t="shared" si="1091"/>
        <v>3</v>
      </c>
      <c r="LQ73">
        <f t="shared" ref="LQ73:LR73" si="1204">COUNTIFS($NG74:$NL83,NG83)</f>
        <v>1</v>
      </c>
      <c r="LR73">
        <f t="shared" si="1204"/>
        <v>1</v>
      </c>
      <c r="LS73">
        <f t="shared" si="1093"/>
        <v>2</v>
      </c>
      <c r="LT73">
        <f t="shared" si="1094"/>
        <v>2</v>
      </c>
      <c r="LU73">
        <f t="shared" si="1095"/>
        <v>1</v>
      </c>
      <c r="LV73">
        <f t="shared" si="1096"/>
        <v>1</v>
      </c>
      <c r="LX73" s="5">
        <f t="shared" ref="LX73:MC73" si="1205">COUNTIFS($NG73:$NL82,NG83)</f>
        <v>0</v>
      </c>
      <c r="LY73" s="5">
        <f t="shared" si="1205"/>
        <v>0</v>
      </c>
      <c r="LZ73" s="5">
        <f t="shared" si="1205"/>
        <v>2</v>
      </c>
      <c r="MA73" s="5">
        <f t="shared" si="1205"/>
        <v>1</v>
      </c>
      <c r="MB73" s="5">
        <f t="shared" si="1205"/>
        <v>0</v>
      </c>
      <c r="MC73" s="5">
        <f t="shared" si="1205"/>
        <v>0</v>
      </c>
      <c r="MD73" s="5"/>
      <c r="ME73" s="5">
        <f t="shared" si="1098"/>
        <v>0</v>
      </c>
      <c r="MF73" s="5">
        <f t="shared" si="1099"/>
        <v>0</v>
      </c>
      <c r="MG73" s="5">
        <f t="shared" si="1100"/>
        <v>1</v>
      </c>
      <c r="MH73" s="5">
        <f t="shared" si="1101"/>
        <v>0</v>
      </c>
      <c r="MI73" s="5">
        <f t="shared" si="1102"/>
        <v>0</v>
      </c>
      <c r="MJ73" s="5">
        <f t="shared" si="1103"/>
        <v>0</v>
      </c>
      <c r="MK73" s="5"/>
      <c r="ML73" s="20">
        <f t="shared" si="1104"/>
        <v>1</v>
      </c>
      <c r="MN73" s="4">
        <f t="shared" si="1182"/>
        <v>0</v>
      </c>
      <c r="MO73" s="4">
        <f t="shared" si="1183"/>
        <v>0</v>
      </c>
      <c r="MP73" s="4">
        <f t="shared" si="1184"/>
        <v>2</v>
      </c>
      <c r="MQ73" s="4">
        <f t="shared" si="1185"/>
        <v>0</v>
      </c>
      <c r="MR73" s="4">
        <f t="shared" si="1186"/>
        <v>0</v>
      </c>
      <c r="MS73" s="4">
        <f t="shared" si="1187"/>
        <v>0</v>
      </c>
      <c r="MU73">
        <f>IF(COUNTIFS($NG74:$NL82,NG83)&gt;0,0,1)</f>
        <v>1</v>
      </c>
      <c r="MV73">
        <f>IF(COUNTIFS($NG74:$NL82,NH83)&gt;0,0,1)</f>
        <v>1</v>
      </c>
      <c r="MW73">
        <f t="shared" si="1107"/>
        <v>0</v>
      </c>
      <c r="MX73">
        <f t="shared" si="1108"/>
        <v>0</v>
      </c>
      <c r="MY73">
        <f>IF(COUNTIFS($NG74:$NL82,NK83)&gt;0,0,1)</f>
        <v>1</v>
      </c>
      <c r="MZ73">
        <f>IF(COUNTIFS($NG74:$NL82,NL83)&gt;0,0,1)</f>
        <v>1</v>
      </c>
      <c r="NA73">
        <f>SUM(GW73:JC73)</f>
        <v>4</v>
      </c>
      <c r="NB73">
        <f t="shared" si="1111"/>
        <v>4</v>
      </c>
      <c r="NC73">
        <f t="shared" si="1112"/>
        <v>0</v>
      </c>
      <c r="ND73">
        <f t="shared" si="1113"/>
        <v>73</v>
      </c>
      <c r="NG73">
        <v>2</v>
      </c>
      <c r="NH73">
        <v>15</v>
      </c>
      <c r="NI73">
        <v>23</v>
      </c>
      <c r="NJ73">
        <v>29</v>
      </c>
      <c r="NK73">
        <v>30</v>
      </c>
      <c r="NL73">
        <v>49</v>
      </c>
      <c r="NN73" s="1">
        <f t="shared" si="1114"/>
        <v>1</v>
      </c>
      <c r="NO73" s="1">
        <f t="shared" si="1115"/>
        <v>1</v>
      </c>
      <c r="NP73" s="30">
        <f t="shared" si="1116"/>
        <v>2</v>
      </c>
      <c r="NR73" s="1">
        <f t="shared" si="1117"/>
        <v>13</v>
      </c>
      <c r="NS73" s="1">
        <f t="shared" si="1118"/>
        <v>8</v>
      </c>
      <c r="NT73" s="1">
        <f t="shared" si="1119"/>
        <v>6</v>
      </c>
      <c r="NU73" s="1">
        <f t="shared" si="1120"/>
        <v>1</v>
      </c>
      <c r="NV73" s="1">
        <f t="shared" si="1121"/>
        <v>19</v>
      </c>
      <c r="NW73" s="1"/>
      <c r="NX73" s="1">
        <f t="shared" si="1122"/>
        <v>5</v>
      </c>
      <c r="NY73" s="1"/>
      <c r="NZ73" s="1">
        <f t="shared" si="1123"/>
        <v>1</v>
      </c>
      <c r="OA73" s="1">
        <f t="shared" si="962"/>
        <v>2</v>
      </c>
      <c r="OB73" s="1">
        <f t="shared" si="963"/>
        <v>3</v>
      </c>
      <c r="OC73" s="1">
        <f t="shared" si="964"/>
        <v>3</v>
      </c>
      <c r="OD73" s="1">
        <f t="shared" si="965"/>
        <v>4</v>
      </c>
      <c r="OE73" s="1">
        <f t="shared" si="966"/>
        <v>5</v>
      </c>
      <c r="OF73" s="1"/>
      <c r="OG73" s="1">
        <f t="shared" si="631"/>
        <v>5</v>
      </c>
      <c r="OH73" s="1"/>
      <c r="OI73" s="1">
        <f t="shared" si="1124"/>
        <v>3</v>
      </c>
      <c r="OJ73" s="1">
        <f t="shared" si="1125"/>
        <v>0</v>
      </c>
      <c r="OK73" s="1">
        <f t="shared" si="1126"/>
        <v>8</v>
      </c>
      <c r="OL73" s="1">
        <f t="shared" si="1127"/>
        <v>0</v>
      </c>
      <c r="OM73" s="1">
        <f t="shared" si="1128"/>
        <v>4</v>
      </c>
      <c r="ON73" s="1">
        <f t="shared" si="1129"/>
        <v>0</v>
      </c>
      <c r="OO73" s="1"/>
      <c r="OP73" s="1">
        <f t="shared" si="621"/>
        <v>3</v>
      </c>
      <c r="OQ73" s="1">
        <f t="shared" si="622"/>
        <v>3</v>
      </c>
      <c r="OR73" s="1">
        <f t="shared" si="623"/>
        <v>3</v>
      </c>
      <c r="OS73" s="1">
        <f t="shared" si="624"/>
        <v>3</v>
      </c>
      <c r="OT73" s="1">
        <f t="shared" si="625"/>
        <v>0</v>
      </c>
      <c r="OU73" s="1">
        <f t="shared" si="1130"/>
        <v>0</v>
      </c>
      <c r="OV73" s="19">
        <f t="shared" si="1131"/>
        <v>4</v>
      </c>
      <c r="OW73" s="1"/>
      <c r="OX73" s="19">
        <f t="shared" si="636"/>
        <v>3</v>
      </c>
      <c r="OY73" s="1">
        <f t="shared" si="637"/>
        <v>3</v>
      </c>
      <c r="OZ73" s="1"/>
      <c r="PA73" s="1">
        <f t="shared" si="967"/>
        <v>3</v>
      </c>
      <c r="PB73" s="1"/>
      <c r="PC73" s="1"/>
      <c r="PD73" s="19">
        <f t="shared" si="968"/>
        <v>3</v>
      </c>
      <c r="PE73" s="1"/>
      <c r="PF73" s="24">
        <f t="shared" si="1132"/>
        <v>0</v>
      </c>
      <c r="PI73" s="1">
        <f t="shared" si="1133"/>
        <v>3</v>
      </c>
      <c r="PJ73" s="19">
        <f t="shared" si="969"/>
        <v>1</v>
      </c>
      <c r="PK73" s="1">
        <f t="shared" si="1134"/>
        <v>0</v>
      </c>
      <c r="PL73" s="19">
        <f t="shared" si="970"/>
        <v>0</v>
      </c>
      <c r="PM73" s="1">
        <f t="shared" si="1135"/>
        <v>8</v>
      </c>
      <c r="PN73" s="19">
        <f t="shared" si="971"/>
        <v>2</v>
      </c>
      <c r="PO73" s="1">
        <f t="shared" si="1136"/>
        <v>0</v>
      </c>
      <c r="PP73" s="19">
        <f t="shared" si="972"/>
        <v>0</v>
      </c>
      <c r="PQ73" s="1">
        <f t="shared" si="1137"/>
        <v>4</v>
      </c>
      <c r="PR73" s="19">
        <f t="shared" si="973"/>
        <v>2</v>
      </c>
      <c r="PS73" s="1">
        <f t="shared" si="1138"/>
        <v>0</v>
      </c>
      <c r="PT73" s="19">
        <f t="shared" si="974"/>
        <v>0</v>
      </c>
      <c r="PV73" s="1">
        <f t="shared" si="975"/>
        <v>3</v>
      </c>
      <c r="PW73" s="1">
        <f t="shared" si="976"/>
        <v>100</v>
      </c>
      <c r="PX73" s="1">
        <f t="shared" si="977"/>
        <v>100</v>
      </c>
      <c r="PY73" s="1">
        <f t="shared" si="978"/>
        <v>100</v>
      </c>
      <c r="PZ73" s="1">
        <f t="shared" si="979"/>
        <v>100</v>
      </c>
      <c r="QA73" s="1">
        <f t="shared" si="980"/>
        <v>100</v>
      </c>
      <c r="QB73" s="1"/>
      <c r="QC73" s="1">
        <f t="shared" si="981"/>
        <v>100</v>
      </c>
      <c r="QD73" s="1">
        <f t="shared" si="982"/>
        <v>100</v>
      </c>
      <c r="QE73" s="1">
        <f t="shared" si="983"/>
        <v>100</v>
      </c>
      <c r="QF73" s="1">
        <f t="shared" si="984"/>
        <v>100</v>
      </c>
      <c r="QG73" s="1">
        <f t="shared" si="985"/>
        <v>100</v>
      </c>
      <c r="QH73" s="1">
        <f t="shared" si="986"/>
        <v>100</v>
      </c>
      <c r="QI73" s="1"/>
      <c r="QJ73" s="1">
        <f t="shared" si="987"/>
        <v>8</v>
      </c>
      <c r="QK73" s="1">
        <f t="shared" si="988"/>
        <v>100</v>
      </c>
      <c r="QL73" s="1">
        <f t="shared" si="989"/>
        <v>10</v>
      </c>
      <c r="QM73" s="1">
        <f t="shared" si="990"/>
        <v>100</v>
      </c>
      <c r="QN73" s="1">
        <f t="shared" si="991"/>
        <v>100</v>
      </c>
      <c r="QO73" s="1">
        <f t="shared" si="992"/>
        <v>100</v>
      </c>
      <c r="QP73" s="1"/>
      <c r="QQ73" s="1">
        <f t="shared" si="993"/>
        <v>100</v>
      </c>
      <c r="QR73" s="1">
        <f t="shared" si="994"/>
        <v>100</v>
      </c>
      <c r="QS73" s="1">
        <f t="shared" si="995"/>
        <v>100</v>
      </c>
      <c r="QT73" s="1">
        <f t="shared" si="996"/>
        <v>100</v>
      </c>
      <c r="QU73" s="1">
        <f t="shared" si="997"/>
        <v>100</v>
      </c>
      <c r="QV73" s="1">
        <f t="shared" si="998"/>
        <v>100</v>
      </c>
      <c r="QW73" s="1"/>
      <c r="QX73" s="1">
        <f t="shared" si="999"/>
        <v>100</v>
      </c>
      <c r="QY73" s="1">
        <f t="shared" si="1000"/>
        <v>100</v>
      </c>
      <c r="QZ73" s="1">
        <f t="shared" si="1001"/>
        <v>4</v>
      </c>
      <c r="RA73" s="1">
        <f t="shared" si="1002"/>
        <v>7</v>
      </c>
      <c r="RB73" s="1">
        <f t="shared" si="1003"/>
        <v>100</v>
      </c>
      <c r="RC73" s="1">
        <f t="shared" si="1004"/>
        <v>100</v>
      </c>
      <c r="RD73" s="1"/>
      <c r="RE73" s="1">
        <f t="shared" si="1005"/>
        <v>100</v>
      </c>
      <c r="RF73" s="1">
        <f t="shared" si="1006"/>
        <v>100</v>
      </c>
      <c r="RG73" s="1">
        <f t="shared" si="1007"/>
        <v>100</v>
      </c>
      <c r="RH73" s="1">
        <f t="shared" si="1008"/>
        <v>100</v>
      </c>
      <c r="RI73" s="1">
        <f t="shared" si="1009"/>
        <v>100</v>
      </c>
      <c r="RJ73" s="1">
        <f t="shared" si="1010"/>
        <v>100</v>
      </c>
      <c r="RL73">
        <f t="shared" si="1011"/>
        <v>35</v>
      </c>
      <c r="RM73">
        <f t="shared" si="1139"/>
        <v>22</v>
      </c>
      <c r="RN73">
        <f t="shared" si="659"/>
        <v>21</v>
      </c>
      <c r="RO73">
        <f t="shared" ref="RO73:ST73" si="1206">IF(COUNTIFS($NG73:$NL82,RO$1),"x",RO$1)</f>
        <v>1</v>
      </c>
      <c r="RP73" t="str">
        <f t="shared" si="1206"/>
        <v>x</v>
      </c>
      <c r="RQ73" t="str">
        <f t="shared" si="1206"/>
        <v>x</v>
      </c>
      <c r="RR73" t="str">
        <f t="shared" si="1206"/>
        <v>x</v>
      </c>
      <c r="RS73">
        <f t="shared" si="1206"/>
        <v>5</v>
      </c>
      <c r="RT73" t="str">
        <f t="shared" si="1206"/>
        <v>x</v>
      </c>
      <c r="RU73">
        <f t="shared" si="1206"/>
        <v>7</v>
      </c>
      <c r="RV73" t="str">
        <f t="shared" si="1206"/>
        <v>x</v>
      </c>
      <c r="RW73" t="str">
        <f t="shared" si="1206"/>
        <v>x</v>
      </c>
      <c r="RX73" t="str">
        <f t="shared" si="1206"/>
        <v>x</v>
      </c>
      <c r="RY73" t="str">
        <f t="shared" si="1206"/>
        <v>x</v>
      </c>
      <c r="RZ73">
        <f t="shared" si="1206"/>
        <v>12</v>
      </c>
      <c r="SA73" t="str">
        <f t="shared" si="1206"/>
        <v>x</v>
      </c>
      <c r="SB73" t="str">
        <f t="shared" si="1206"/>
        <v>x</v>
      </c>
      <c r="SC73" t="str">
        <f t="shared" si="1206"/>
        <v>x</v>
      </c>
      <c r="SD73">
        <f t="shared" si="1206"/>
        <v>16</v>
      </c>
      <c r="SE73">
        <f t="shared" si="1206"/>
        <v>17</v>
      </c>
      <c r="SF73">
        <f t="shared" si="1206"/>
        <v>18</v>
      </c>
      <c r="SG73">
        <f t="shared" si="1206"/>
        <v>19</v>
      </c>
      <c r="SH73" t="str">
        <f t="shared" si="1206"/>
        <v>x</v>
      </c>
      <c r="SI73" t="str">
        <f t="shared" si="1206"/>
        <v>x</v>
      </c>
      <c r="SJ73">
        <f t="shared" si="1206"/>
        <v>22</v>
      </c>
      <c r="SK73" t="str">
        <f t="shared" si="1206"/>
        <v>x</v>
      </c>
      <c r="SL73">
        <f t="shared" si="1206"/>
        <v>24</v>
      </c>
      <c r="SM73" t="str">
        <f t="shared" si="1206"/>
        <v>x</v>
      </c>
      <c r="SN73" t="str">
        <f t="shared" si="1206"/>
        <v>x</v>
      </c>
      <c r="SO73" t="str">
        <f t="shared" si="1206"/>
        <v>x</v>
      </c>
      <c r="SP73" t="str">
        <f t="shared" si="1206"/>
        <v>x</v>
      </c>
      <c r="SQ73" t="str">
        <f t="shared" si="1206"/>
        <v>x</v>
      </c>
      <c r="SR73" t="str">
        <f t="shared" si="1206"/>
        <v>x</v>
      </c>
      <c r="SS73" t="str">
        <f t="shared" si="1206"/>
        <v>x</v>
      </c>
      <c r="ST73" t="str">
        <f t="shared" si="1206"/>
        <v>x</v>
      </c>
      <c r="SU73">
        <f t="shared" ref="SU73:TU73" si="1207">IF(COUNTIFS($NG73:$NL82,SU$1),"x",SU$1)</f>
        <v>33</v>
      </c>
      <c r="SV73" t="str">
        <f t="shared" si="1207"/>
        <v>x</v>
      </c>
      <c r="SW73" t="str">
        <f t="shared" si="1207"/>
        <v>x</v>
      </c>
      <c r="SX73">
        <f t="shared" si="1207"/>
        <v>36</v>
      </c>
      <c r="SY73" t="str">
        <f t="shared" si="1207"/>
        <v>x</v>
      </c>
      <c r="SZ73" t="str">
        <f t="shared" si="1207"/>
        <v>x</v>
      </c>
      <c r="TA73" t="str">
        <f t="shared" si="1207"/>
        <v>x</v>
      </c>
      <c r="TB73">
        <f t="shared" si="1207"/>
        <v>40</v>
      </c>
      <c r="TC73" t="str">
        <f t="shared" si="1207"/>
        <v>x</v>
      </c>
      <c r="TD73" t="str">
        <f t="shared" si="1207"/>
        <v>x</v>
      </c>
      <c r="TE73" t="str">
        <f t="shared" si="1207"/>
        <v>x</v>
      </c>
      <c r="TF73" t="str">
        <f t="shared" si="1207"/>
        <v>x</v>
      </c>
      <c r="TG73">
        <f t="shared" si="1207"/>
        <v>45</v>
      </c>
      <c r="TH73" t="str">
        <f t="shared" si="1207"/>
        <v>x</v>
      </c>
      <c r="TI73" t="str">
        <f t="shared" si="1207"/>
        <v>x</v>
      </c>
      <c r="TJ73">
        <f t="shared" si="1207"/>
        <v>48</v>
      </c>
      <c r="TK73" t="str">
        <f t="shared" si="1207"/>
        <v>x</v>
      </c>
      <c r="TL73">
        <f t="shared" si="1207"/>
        <v>50</v>
      </c>
      <c r="TM73">
        <f t="shared" si="1207"/>
        <v>51</v>
      </c>
      <c r="TN73">
        <f t="shared" si="1207"/>
        <v>52</v>
      </c>
      <c r="TO73" t="str">
        <f t="shared" si="1207"/>
        <v>x</v>
      </c>
      <c r="TP73">
        <f t="shared" si="1207"/>
        <v>54</v>
      </c>
      <c r="TQ73">
        <f t="shared" si="1207"/>
        <v>55</v>
      </c>
      <c r="TR73" t="str">
        <f t="shared" si="1207"/>
        <v>x</v>
      </c>
      <c r="TS73" t="str">
        <f t="shared" si="1207"/>
        <v>x</v>
      </c>
      <c r="TT73">
        <f t="shared" si="1207"/>
        <v>58</v>
      </c>
      <c r="TU73" t="str">
        <f t="shared" si="1207"/>
        <v>x</v>
      </c>
      <c r="TV73">
        <f t="shared" si="1141"/>
        <v>22</v>
      </c>
      <c r="TW73">
        <f t="shared" ref="TW73:WC73" si="1208">IF(COUNTIFS($NG73:$NL81,TW$1),"x",TW$1)</f>
        <v>1</v>
      </c>
      <c r="TX73" t="str">
        <f t="shared" si="1208"/>
        <v>x</v>
      </c>
      <c r="TY73" t="str">
        <f t="shared" si="1208"/>
        <v>x</v>
      </c>
      <c r="TZ73" t="str">
        <f t="shared" si="1208"/>
        <v>x</v>
      </c>
      <c r="UA73">
        <f t="shared" si="1208"/>
        <v>5</v>
      </c>
      <c r="UB73" t="str">
        <f t="shared" si="1208"/>
        <v>x</v>
      </c>
      <c r="UC73">
        <f t="shared" si="1208"/>
        <v>7</v>
      </c>
      <c r="UD73" t="str">
        <f t="shared" si="1208"/>
        <v>x</v>
      </c>
      <c r="UE73">
        <f t="shared" si="1208"/>
        <v>9</v>
      </c>
      <c r="UF73" t="str">
        <f t="shared" si="1208"/>
        <v>x</v>
      </c>
      <c r="UG73" t="str">
        <f t="shared" si="1208"/>
        <v>x</v>
      </c>
      <c r="UH73">
        <f t="shared" si="1208"/>
        <v>12</v>
      </c>
      <c r="UI73" t="str">
        <f t="shared" si="1208"/>
        <v>x</v>
      </c>
      <c r="UJ73" t="str">
        <f t="shared" si="1208"/>
        <v>x</v>
      </c>
      <c r="UK73" t="str">
        <f t="shared" si="1208"/>
        <v>x</v>
      </c>
      <c r="UL73">
        <f t="shared" si="1208"/>
        <v>16</v>
      </c>
      <c r="UM73">
        <f t="shared" si="1208"/>
        <v>17</v>
      </c>
      <c r="UN73">
        <f t="shared" si="1208"/>
        <v>18</v>
      </c>
      <c r="UO73">
        <f t="shared" si="1208"/>
        <v>19</v>
      </c>
      <c r="UP73" t="str">
        <f t="shared" si="1208"/>
        <v>x</v>
      </c>
      <c r="UQ73" t="str">
        <f t="shared" si="1208"/>
        <v>x</v>
      </c>
      <c r="UR73">
        <f t="shared" si="1208"/>
        <v>22</v>
      </c>
      <c r="US73" t="str">
        <f t="shared" si="1208"/>
        <v>x</v>
      </c>
      <c r="UT73">
        <f t="shared" si="1208"/>
        <v>24</v>
      </c>
      <c r="UU73" t="str">
        <f t="shared" si="1208"/>
        <v>x</v>
      </c>
      <c r="UV73" t="str">
        <f t="shared" si="1208"/>
        <v>x</v>
      </c>
      <c r="UW73" t="str">
        <f t="shared" si="1208"/>
        <v>x</v>
      </c>
      <c r="UX73" t="str">
        <f t="shared" si="1208"/>
        <v>x</v>
      </c>
      <c r="UY73" t="str">
        <f t="shared" si="1208"/>
        <v>x</v>
      </c>
      <c r="UZ73" t="str">
        <f t="shared" si="1208"/>
        <v>x</v>
      </c>
      <c r="VA73" t="str">
        <f t="shared" si="1208"/>
        <v>x</v>
      </c>
      <c r="VB73" t="str">
        <f t="shared" si="1208"/>
        <v>x</v>
      </c>
      <c r="VC73">
        <f t="shared" si="1208"/>
        <v>33</v>
      </c>
      <c r="VD73" t="str">
        <f t="shared" si="1208"/>
        <v>x</v>
      </c>
      <c r="VE73" t="str">
        <f t="shared" si="1208"/>
        <v>x</v>
      </c>
      <c r="VF73">
        <f t="shared" si="1208"/>
        <v>36</v>
      </c>
      <c r="VG73" t="str">
        <f t="shared" si="1208"/>
        <v>x</v>
      </c>
      <c r="VH73" t="str">
        <f t="shared" si="1208"/>
        <v>x</v>
      </c>
      <c r="VI73" t="str">
        <f t="shared" si="1208"/>
        <v>x</v>
      </c>
      <c r="VJ73">
        <f t="shared" si="1208"/>
        <v>40</v>
      </c>
      <c r="VK73" t="str">
        <f t="shared" si="1208"/>
        <v>x</v>
      </c>
      <c r="VL73" t="str">
        <f t="shared" si="1208"/>
        <v>x</v>
      </c>
      <c r="VM73" t="str">
        <f t="shared" si="1208"/>
        <v>x</v>
      </c>
      <c r="VN73" t="str">
        <f t="shared" si="1208"/>
        <v>x</v>
      </c>
      <c r="VO73">
        <f t="shared" si="1208"/>
        <v>45</v>
      </c>
      <c r="VP73" t="str">
        <f t="shared" si="1208"/>
        <v>x</v>
      </c>
      <c r="VQ73" t="str">
        <f t="shared" si="1208"/>
        <v>x</v>
      </c>
      <c r="VR73">
        <f t="shared" si="1208"/>
        <v>48</v>
      </c>
      <c r="VS73" t="str">
        <f t="shared" si="1208"/>
        <v>x</v>
      </c>
      <c r="VT73">
        <f t="shared" si="1208"/>
        <v>50</v>
      </c>
      <c r="VU73">
        <f t="shared" si="1208"/>
        <v>51</v>
      </c>
      <c r="VV73">
        <f t="shared" si="1208"/>
        <v>52</v>
      </c>
      <c r="VW73" t="str">
        <f t="shared" si="1208"/>
        <v>x</v>
      </c>
      <c r="VX73">
        <f t="shared" si="1208"/>
        <v>54</v>
      </c>
      <c r="VY73">
        <f t="shared" si="1208"/>
        <v>55</v>
      </c>
      <c r="VZ73" t="str">
        <f t="shared" si="1208"/>
        <v>x</v>
      </c>
      <c r="WA73" t="str">
        <f t="shared" si="1208"/>
        <v>x</v>
      </c>
      <c r="WB73">
        <f t="shared" si="1208"/>
        <v>58</v>
      </c>
      <c r="WC73" t="str">
        <f t="shared" si="1208"/>
        <v>x</v>
      </c>
      <c r="WE73">
        <f t="shared" si="1014"/>
        <v>1</v>
      </c>
      <c r="WF73">
        <f t="shared" si="1015"/>
        <v>1</v>
      </c>
      <c r="WG73">
        <f t="shared" si="1016"/>
        <v>2</v>
      </c>
      <c r="WH73">
        <f t="shared" si="1017"/>
        <v>1</v>
      </c>
      <c r="WI73">
        <f t="shared" si="1018"/>
        <v>1</v>
      </c>
      <c r="WJ73">
        <f t="shared" si="1019"/>
        <v>0</v>
      </c>
      <c r="WL73" s="1">
        <f t="shared" si="1143"/>
        <v>3</v>
      </c>
      <c r="WM73" s="1">
        <f t="shared" si="1144"/>
        <v>0</v>
      </c>
      <c r="WN73" s="1">
        <f t="shared" si="1145"/>
        <v>8</v>
      </c>
      <c r="WO73" s="1">
        <f t="shared" si="1146"/>
        <v>0</v>
      </c>
      <c r="WP73" s="1">
        <f t="shared" si="1147"/>
        <v>4</v>
      </c>
      <c r="WQ73" s="1">
        <f t="shared" si="1148"/>
        <v>0</v>
      </c>
      <c r="WS73">
        <f t="shared" si="1149"/>
        <v>3</v>
      </c>
      <c r="WT73">
        <f t="shared" si="1150"/>
        <v>100</v>
      </c>
      <c r="WU73">
        <f t="shared" si="1151"/>
        <v>8</v>
      </c>
      <c r="WV73">
        <f t="shared" si="1152"/>
        <v>100</v>
      </c>
      <c r="WW73">
        <f t="shared" si="1153"/>
        <v>4</v>
      </c>
      <c r="WX73">
        <f t="shared" si="1154"/>
        <v>100</v>
      </c>
      <c r="WZ73" s="4">
        <f t="shared" si="1155"/>
        <v>3</v>
      </c>
      <c r="XB73" s="3">
        <f t="shared" si="1156"/>
        <v>8</v>
      </c>
      <c r="XD73" s="3">
        <f t="shared" si="1157"/>
        <v>2</v>
      </c>
      <c r="XE73" s="4">
        <f t="shared" si="1158"/>
        <v>3</v>
      </c>
      <c r="XG73" s="4">
        <f t="shared" si="1159"/>
        <v>0.66666666666666663</v>
      </c>
      <c r="XI73" s="4">
        <v>0.6</v>
      </c>
      <c r="XK73">
        <f t="shared" si="1160"/>
        <v>2</v>
      </c>
      <c r="XM73">
        <f t="shared" si="782"/>
        <v>0</v>
      </c>
      <c r="XN73">
        <f t="shared" si="1161"/>
        <v>0</v>
      </c>
      <c r="XO73" s="1">
        <f t="shared" si="1020"/>
        <v>1</v>
      </c>
      <c r="XP73">
        <f t="shared" si="1162"/>
        <v>0</v>
      </c>
      <c r="XR73">
        <f t="shared" si="1163"/>
        <v>0</v>
      </c>
    </row>
    <row r="74" spans="4:642">
      <c r="D74" s="4">
        <f t="shared" si="843"/>
        <v>0</v>
      </c>
      <c r="E74" s="4">
        <f t="shared" si="844"/>
        <v>0</v>
      </c>
      <c r="F74" s="4">
        <f t="shared" si="845"/>
        <v>0</v>
      </c>
      <c r="G74" s="4">
        <f t="shared" si="846"/>
        <v>0</v>
      </c>
      <c r="H74" s="4">
        <f t="shared" si="847"/>
        <v>0</v>
      </c>
      <c r="I74" s="4">
        <f t="shared" si="848"/>
        <v>0</v>
      </c>
      <c r="J74" s="4">
        <f t="shared" si="849"/>
        <v>0</v>
      </c>
      <c r="K74" s="4">
        <f t="shared" si="850"/>
        <v>0</v>
      </c>
      <c r="L74" s="4">
        <f t="shared" si="851"/>
        <v>0</v>
      </c>
      <c r="M74" s="4">
        <f t="shared" si="852"/>
        <v>22</v>
      </c>
      <c r="N74" s="4">
        <f t="shared" si="853"/>
        <v>0</v>
      </c>
      <c r="O74" s="4">
        <f t="shared" si="854"/>
        <v>0</v>
      </c>
      <c r="P74" s="4">
        <f t="shared" si="855"/>
        <v>10</v>
      </c>
      <c r="Q74" s="4">
        <f t="shared" si="856"/>
        <v>0</v>
      </c>
      <c r="R74" s="4">
        <f t="shared" si="857"/>
        <v>0</v>
      </c>
      <c r="S74" s="4">
        <f t="shared" si="858"/>
        <v>0</v>
      </c>
      <c r="T74" s="4">
        <f t="shared" si="859"/>
        <v>0</v>
      </c>
      <c r="U74" s="4">
        <f t="shared" si="860"/>
        <v>0</v>
      </c>
      <c r="V74" s="4">
        <f t="shared" si="861"/>
        <v>0</v>
      </c>
      <c r="W74" s="4">
        <f t="shared" si="862"/>
        <v>0</v>
      </c>
      <c r="X74" s="4">
        <f t="shared" si="863"/>
        <v>14</v>
      </c>
      <c r="Y74" s="4">
        <f t="shared" si="864"/>
        <v>0</v>
      </c>
      <c r="Z74" s="4">
        <f t="shared" si="865"/>
        <v>0</v>
      </c>
      <c r="AA74" s="4">
        <f t="shared" si="866"/>
        <v>0</v>
      </c>
      <c r="AB74" s="4">
        <f t="shared" si="867"/>
        <v>0</v>
      </c>
      <c r="AC74" s="4">
        <f t="shared" si="868"/>
        <v>0</v>
      </c>
      <c r="AD74" s="4">
        <f t="shared" si="869"/>
        <v>0</v>
      </c>
      <c r="AE74" s="4">
        <f t="shared" si="870"/>
        <v>0</v>
      </c>
      <c r="AF74" s="4">
        <f t="shared" si="871"/>
        <v>0</v>
      </c>
      <c r="AG74" s="4">
        <f t="shared" si="872"/>
        <v>0</v>
      </c>
      <c r="AH74" s="4">
        <f t="shared" si="873"/>
        <v>0</v>
      </c>
      <c r="AI74" s="4">
        <f t="shared" si="874"/>
        <v>0</v>
      </c>
      <c r="AJ74" s="4">
        <f t="shared" si="875"/>
        <v>0</v>
      </c>
      <c r="AK74" s="4">
        <f t="shared" si="876"/>
        <v>0</v>
      </c>
      <c r="AL74" s="4">
        <f t="shared" si="877"/>
        <v>15</v>
      </c>
      <c r="AM74" s="4">
        <f t="shared" si="878"/>
        <v>0</v>
      </c>
      <c r="AN74" s="4">
        <f t="shared" si="879"/>
        <v>0</v>
      </c>
      <c r="AO74" s="4">
        <f t="shared" si="880"/>
        <v>0</v>
      </c>
      <c r="AP74" s="4">
        <f t="shared" si="881"/>
        <v>0</v>
      </c>
      <c r="AQ74" s="4">
        <f t="shared" si="882"/>
        <v>0</v>
      </c>
      <c r="AR74" s="4">
        <f t="shared" si="883"/>
        <v>0</v>
      </c>
      <c r="AS74" s="4">
        <f t="shared" si="884"/>
        <v>0</v>
      </c>
      <c r="AT74" s="4">
        <f t="shared" si="885"/>
        <v>14</v>
      </c>
      <c r="AU74" s="4">
        <f t="shared" si="886"/>
        <v>0</v>
      </c>
      <c r="AV74" s="4">
        <f t="shared" si="887"/>
        <v>0</v>
      </c>
      <c r="AW74" s="4">
        <f t="shared" si="888"/>
        <v>0</v>
      </c>
      <c r="AX74" s="4">
        <f t="shared" si="889"/>
        <v>0</v>
      </c>
      <c r="AY74" s="4">
        <f t="shared" si="890"/>
        <v>0</v>
      </c>
      <c r="AZ74" s="4">
        <f t="shared" si="891"/>
        <v>0</v>
      </c>
      <c r="BA74" s="4">
        <f t="shared" si="892"/>
        <v>0</v>
      </c>
      <c r="BB74" s="4">
        <f t="shared" si="893"/>
        <v>0</v>
      </c>
      <c r="BC74" s="4">
        <f t="shared" si="894"/>
        <v>0</v>
      </c>
      <c r="BD74" s="4">
        <f t="shared" si="895"/>
        <v>0</v>
      </c>
      <c r="BE74" s="4">
        <f t="shared" si="896"/>
        <v>0</v>
      </c>
      <c r="BF74" s="4">
        <f t="shared" si="897"/>
        <v>0</v>
      </c>
      <c r="BG74" s="4">
        <f t="shared" si="898"/>
        <v>11</v>
      </c>
      <c r="BH74" s="4">
        <f t="shared" si="899"/>
        <v>0</v>
      </c>
      <c r="BI74" s="4">
        <f t="shared" si="900"/>
        <v>0</v>
      </c>
      <c r="BJ74" s="4">
        <f t="shared" si="901"/>
        <v>0</v>
      </c>
      <c r="BK74" s="4">
        <f t="shared" si="1021"/>
        <v>14.333333333333334</v>
      </c>
      <c r="BL74" s="4">
        <f t="shared" si="1022"/>
        <v>13.525423728813557</v>
      </c>
      <c r="BM74" s="4">
        <f t="shared" si="1023"/>
        <v>18.93559322033898</v>
      </c>
      <c r="BN74" s="4">
        <f t="shared" si="1024"/>
        <v>8.1152542372881342</v>
      </c>
      <c r="BO74" s="4">
        <f t="shared" si="1025"/>
        <v>13.525423728813559</v>
      </c>
      <c r="BP74" s="4">
        <f t="shared" si="1026"/>
        <v>798</v>
      </c>
      <c r="BQ74" s="4">
        <f>COUNTIFS($NG74:$NL$206,EF$1)</f>
        <v>9</v>
      </c>
      <c r="BR74" s="4">
        <f>COUNTIFS($NG74:$NL$206,EG$1)</f>
        <v>17</v>
      </c>
      <c r="BS74" s="4">
        <f>COUNTIFS($NG74:$NL$206,EH$1)</f>
        <v>15</v>
      </c>
      <c r="BT74" s="4">
        <f>COUNTIFS($NG74:$NL$206,EI$1)</f>
        <v>17</v>
      </c>
      <c r="BU74" s="4">
        <f>COUNTIFS($NG74:$NL$206,EJ$1)</f>
        <v>18</v>
      </c>
      <c r="BV74" s="4">
        <f>COUNTIFS($NG74:$NL$206,EK$1)</f>
        <v>14</v>
      </c>
      <c r="BW74" s="4">
        <f>COUNTIFS($NG74:$NL$206,EL$1)</f>
        <v>10</v>
      </c>
      <c r="BX74" s="4">
        <f>COUNTIFS($NG74:$NL$206,EM$1)</f>
        <v>11</v>
      </c>
      <c r="BY74" s="4">
        <f>COUNTIFS($NG74:$NL$206,EN$1)</f>
        <v>21</v>
      </c>
      <c r="BZ74" s="4">
        <f>COUNTIFS($NG74:$NL$206,EO$1)</f>
        <v>22</v>
      </c>
      <c r="CA74" s="4">
        <f>COUNTIFS($NG74:$NL$206,EP$1)</f>
        <v>18</v>
      </c>
      <c r="CB74" s="4">
        <f>COUNTIFS($NG74:$NL$206,EQ$1)</f>
        <v>18</v>
      </c>
      <c r="CC74" s="4">
        <f>COUNTIFS($NG74:$NL$206,ER$1)</f>
        <v>10</v>
      </c>
      <c r="CD74" s="4">
        <f>COUNTIFS($NG74:$NL$206,ES$1)</f>
        <v>12</v>
      </c>
      <c r="CE74" s="4">
        <f>COUNTIFS($NG74:$NL$206,ET$1)</f>
        <v>13</v>
      </c>
      <c r="CF74" s="4">
        <f>COUNTIFS($NG74:$NL$206,EU$1)</f>
        <v>12</v>
      </c>
      <c r="CG74" s="4">
        <f>COUNTIFS($NG74:$NL$206,EV$1)</f>
        <v>20</v>
      </c>
      <c r="CH74" s="4">
        <f>COUNTIFS($NG74:$NL$206,EW$1)</f>
        <v>11</v>
      </c>
      <c r="CI74" s="4">
        <f>COUNTIFS($NG74:$NL$206,EX$1)</f>
        <v>17</v>
      </c>
      <c r="CJ74" s="4">
        <f>COUNTIFS($NG74:$NL$206,EY$1)</f>
        <v>12</v>
      </c>
      <c r="CK74" s="4">
        <f>COUNTIFS($NG74:$NL$206,EZ$1)</f>
        <v>14</v>
      </c>
      <c r="CL74" s="4">
        <f>COUNTIFS($NG74:$NL$206,FA$1)</f>
        <v>15</v>
      </c>
      <c r="CM74" s="4">
        <f>COUNTIFS($NG74:$NL$206,FB$1)</f>
        <v>9</v>
      </c>
      <c r="CN74" s="4">
        <f>COUNTIFS($NG74:$NL$206,FC$1)</f>
        <v>8</v>
      </c>
      <c r="CO74" s="4">
        <f>COUNTIFS($NG74:$NL$206,FD$1)</f>
        <v>17</v>
      </c>
      <c r="CP74" s="4">
        <f>COUNTIFS($NG74:$NL$206,FE$1)</f>
        <v>11</v>
      </c>
      <c r="CQ74" s="4">
        <f>COUNTIFS($NG74:$NL$206,FF$1)</f>
        <v>15</v>
      </c>
      <c r="CR74" s="4">
        <f>COUNTIFS($NG74:$NL$206,FG$1)</f>
        <v>17</v>
      </c>
      <c r="CS74" s="4">
        <f>COUNTIFS($NG74:$NL$206,FH$1)</f>
        <v>15</v>
      </c>
      <c r="CT74" s="4">
        <f>COUNTIFS($NG74:$NL$206,FI$1)</f>
        <v>14</v>
      </c>
      <c r="CU74" s="4">
        <f>COUNTIFS($NG74:$NL$206,FJ$1)</f>
        <v>17</v>
      </c>
      <c r="CV74" s="4">
        <f>COUNTIFS($NG74:$NL$206,FK$1)</f>
        <v>7</v>
      </c>
      <c r="CW74" s="4">
        <f>COUNTIFS($NG74:$NL$206,FL$1)</f>
        <v>11</v>
      </c>
      <c r="CX74" s="4">
        <f>COUNTIFS($NG74:$NL$206,FM$1)</f>
        <v>14</v>
      </c>
      <c r="CY74" s="4">
        <f>COUNTIFS($NG74:$NL$206,FN$1)</f>
        <v>15</v>
      </c>
      <c r="CZ74" s="4">
        <f>COUNTIFS($NG74:$NL$206,FO$1)</f>
        <v>9</v>
      </c>
      <c r="DA74" s="4">
        <f>COUNTIFS($NG74:$NL$206,FP$1)</f>
        <v>12</v>
      </c>
      <c r="DB74" s="4">
        <f>COUNTIFS($NG74:$NL$206,FQ$1)</f>
        <v>11</v>
      </c>
      <c r="DC74" s="4">
        <f>COUNTIFS($NG74:$NL$206,FR$1)</f>
        <v>11</v>
      </c>
      <c r="DD74" s="4">
        <f>COUNTIFS($NG74:$NL$206,FS$1)</f>
        <v>10</v>
      </c>
      <c r="DE74" s="4">
        <f>COUNTIFS($NG74:$NL$206,FT$1)</f>
        <v>15</v>
      </c>
      <c r="DF74" s="4">
        <f>COUNTIFS($NG74:$NL$206,FU$1)</f>
        <v>12</v>
      </c>
      <c r="DG74" s="4">
        <f>COUNTIFS($NG74:$NL$206,FV$1)</f>
        <v>14</v>
      </c>
      <c r="DH74" s="4">
        <f>COUNTIFS($NG74:$NL$206,FW$1)</f>
        <v>18</v>
      </c>
      <c r="DI74" s="4">
        <f>COUNTIFS($NG74:$NL$206,FX$1)</f>
        <v>12</v>
      </c>
      <c r="DJ74" s="4">
        <f>COUNTIFS($NG74:$NL$206,FY$1)</f>
        <v>14</v>
      </c>
      <c r="DK74" s="4">
        <f>COUNTIFS($NG74:$NL$206,FZ$1)</f>
        <v>6</v>
      </c>
      <c r="DL74" s="4">
        <f>COUNTIFS($NG74:$NL$206,GA$1)</f>
        <v>10</v>
      </c>
      <c r="DM74" s="4">
        <f>COUNTIFS($NG74:$NL$206,GB$1)</f>
        <v>9</v>
      </c>
      <c r="DN74" s="4">
        <f>COUNTIFS($NG74:$NL$206,GC$1)</f>
        <v>14</v>
      </c>
      <c r="DO74" s="4">
        <f>COUNTIFS($NG74:$NL$206,GD$1)</f>
        <v>7</v>
      </c>
      <c r="DP74" s="4">
        <f>COUNTIFS($NG74:$NL$206,GE$1)</f>
        <v>15</v>
      </c>
      <c r="DQ74" s="4">
        <f>COUNTIFS($NG74:$NL$206,GF$1)</f>
        <v>12</v>
      </c>
      <c r="DR74" s="4">
        <f>COUNTIFS($NG74:$NL$206,GG$1)</f>
        <v>9</v>
      </c>
      <c r="DS74" s="4">
        <f>COUNTIFS($NG74:$NL$206,GH$1)</f>
        <v>19</v>
      </c>
      <c r="DT74" s="4">
        <f>COUNTIFS($NG74:$NL$206,GI$1)</f>
        <v>11</v>
      </c>
      <c r="DU74" s="4">
        <f>COUNTIFS($NG74:$NL$206,GJ$1)</f>
        <v>17</v>
      </c>
      <c r="DV74" s="4">
        <f>COUNTIFS($NG74:$NL$206,GK$1)</f>
        <v>15</v>
      </c>
      <c r="DW74" s="4">
        <f>COUNTIFS($NG74:$NL$206,GL$1)</f>
        <v>20</v>
      </c>
      <c r="DZ74" s="4">
        <f t="shared" si="550"/>
        <v>39</v>
      </c>
      <c r="EA74" s="4">
        <f t="shared" si="551"/>
        <v>21</v>
      </c>
      <c r="EB74" s="4">
        <f t="shared" si="552"/>
        <v>15</v>
      </c>
      <c r="EC74" s="4">
        <f t="shared" si="553"/>
        <v>3</v>
      </c>
      <c r="ED74" s="4">
        <f t="shared" si="554"/>
        <v>0</v>
      </c>
      <c r="EF74" s="4">
        <f t="shared" ref="EF74:GL74" si="1209">COUNTIFS($NG74:$NL83,EF$1)</f>
        <v>0</v>
      </c>
      <c r="EG74" s="4">
        <f t="shared" si="1209"/>
        <v>1</v>
      </c>
      <c r="EH74" s="4">
        <f t="shared" si="1209"/>
        <v>1</v>
      </c>
      <c r="EI74" s="4">
        <f t="shared" si="1209"/>
        <v>1</v>
      </c>
      <c r="EJ74" s="4">
        <f t="shared" si="1209"/>
        <v>0</v>
      </c>
      <c r="EK74" s="4">
        <f t="shared" si="1209"/>
        <v>2</v>
      </c>
      <c r="EL74" s="4">
        <f t="shared" si="1209"/>
        <v>1</v>
      </c>
      <c r="EM74" s="4">
        <f t="shared" si="1209"/>
        <v>1</v>
      </c>
      <c r="EN74" s="4">
        <f t="shared" si="1209"/>
        <v>1</v>
      </c>
      <c r="EO74" s="4">
        <f t="shared" si="1209"/>
        <v>2</v>
      </c>
      <c r="EP74" s="4">
        <f t="shared" si="1209"/>
        <v>2</v>
      </c>
      <c r="EQ74" s="4">
        <f t="shared" si="1209"/>
        <v>0</v>
      </c>
      <c r="ER74" s="4">
        <f t="shared" si="1209"/>
        <v>2</v>
      </c>
      <c r="ES74" s="4">
        <f t="shared" si="1209"/>
        <v>1</v>
      </c>
      <c r="ET74" s="4">
        <f t="shared" si="1209"/>
        <v>0</v>
      </c>
      <c r="EU74" s="4">
        <f t="shared" si="1209"/>
        <v>0</v>
      </c>
      <c r="EV74" s="4">
        <f t="shared" si="1209"/>
        <v>0</v>
      </c>
      <c r="EW74" s="4">
        <f t="shared" si="1209"/>
        <v>0</v>
      </c>
      <c r="EX74" s="4">
        <f t="shared" si="1209"/>
        <v>0</v>
      </c>
      <c r="EY74" s="4">
        <f t="shared" si="1209"/>
        <v>1</v>
      </c>
      <c r="EZ74" s="4">
        <f t="shared" si="1209"/>
        <v>3</v>
      </c>
      <c r="FA74" s="4">
        <f t="shared" si="1209"/>
        <v>1</v>
      </c>
      <c r="FB74" s="4">
        <f t="shared" si="1209"/>
        <v>2</v>
      </c>
      <c r="FC74" s="4">
        <f t="shared" si="1209"/>
        <v>0</v>
      </c>
      <c r="FD74" s="4">
        <f t="shared" si="1209"/>
        <v>2</v>
      </c>
      <c r="FE74" s="4">
        <f t="shared" si="1209"/>
        <v>2</v>
      </c>
      <c r="FF74" s="4">
        <f t="shared" si="1209"/>
        <v>2</v>
      </c>
      <c r="FG74" s="4">
        <f t="shared" si="1209"/>
        <v>1</v>
      </c>
      <c r="FH74" s="4">
        <f t="shared" si="1209"/>
        <v>0</v>
      </c>
      <c r="FI74" s="4">
        <f t="shared" si="1209"/>
        <v>2</v>
      </c>
      <c r="FJ74" s="4">
        <f t="shared" si="1209"/>
        <v>2</v>
      </c>
      <c r="FK74" s="4">
        <f t="shared" si="1209"/>
        <v>1</v>
      </c>
      <c r="FL74" s="4">
        <f t="shared" si="1209"/>
        <v>0</v>
      </c>
      <c r="FM74" s="4">
        <f t="shared" si="1209"/>
        <v>1</v>
      </c>
      <c r="FN74" s="4">
        <f t="shared" si="1209"/>
        <v>3</v>
      </c>
      <c r="FO74" s="4">
        <f t="shared" si="1209"/>
        <v>0</v>
      </c>
      <c r="FP74" s="4">
        <f t="shared" si="1209"/>
        <v>1</v>
      </c>
      <c r="FQ74" s="4">
        <f t="shared" si="1209"/>
        <v>1</v>
      </c>
      <c r="FR74" s="4">
        <f t="shared" si="1209"/>
        <v>1</v>
      </c>
      <c r="FS74" s="4">
        <f t="shared" si="1209"/>
        <v>0</v>
      </c>
      <c r="FT74" s="4">
        <f t="shared" si="1209"/>
        <v>3</v>
      </c>
      <c r="FU74" s="4">
        <f t="shared" si="1209"/>
        <v>1</v>
      </c>
      <c r="FV74" s="4">
        <f t="shared" si="1209"/>
        <v>2</v>
      </c>
      <c r="FW74" s="4">
        <f t="shared" si="1209"/>
        <v>2</v>
      </c>
      <c r="FX74" s="4">
        <f t="shared" si="1209"/>
        <v>0</v>
      </c>
      <c r="FY74" s="4">
        <f t="shared" si="1209"/>
        <v>1</v>
      </c>
      <c r="FZ74" s="4">
        <f t="shared" si="1209"/>
        <v>1</v>
      </c>
      <c r="GA74" s="4">
        <f t="shared" si="1209"/>
        <v>0</v>
      </c>
      <c r="GB74" s="4">
        <f t="shared" si="1209"/>
        <v>0</v>
      </c>
      <c r="GC74" s="4">
        <f t="shared" si="1209"/>
        <v>1</v>
      </c>
      <c r="GD74" s="4">
        <f t="shared" si="1209"/>
        <v>0</v>
      </c>
      <c r="GE74" s="4">
        <f t="shared" si="1209"/>
        <v>0</v>
      </c>
      <c r="GF74" s="4">
        <f t="shared" si="1209"/>
        <v>2</v>
      </c>
      <c r="GG74" s="4">
        <f t="shared" si="1209"/>
        <v>0</v>
      </c>
      <c r="GH74" s="4">
        <f t="shared" si="1209"/>
        <v>0</v>
      </c>
      <c r="GI74" s="4">
        <f t="shared" si="1209"/>
        <v>2</v>
      </c>
      <c r="GJ74" s="4">
        <f t="shared" si="1209"/>
        <v>1</v>
      </c>
      <c r="GK74" s="4">
        <f t="shared" si="1209"/>
        <v>1</v>
      </c>
      <c r="GL74" s="4">
        <f t="shared" si="1209"/>
        <v>2</v>
      </c>
      <c r="GM74">
        <f t="shared" si="556"/>
        <v>60</v>
      </c>
      <c r="GO74">
        <f t="shared" si="1028"/>
        <v>1</v>
      </c>
      <c r="GP74">
        <f t="shared" si="1192"/>
        <v>0</v>
      </c>
      <c r="GQ74">
        <f t="shared" si="1193"/>
        <v>0</v>
      </c>
      <c r="GR74">
        <f t="shared" si="1194"/>
        <v>1</v>
      </c>
      <c r="GS74">
        <f t="shared" si="1195"/>
        <v>0</v>
      </c>
      <c r="GT74">
        <f t="shared" si="1196"/>
        <v>0</v>
      </c>
      <c r="GU74">
        <f t="shared" si="1197"/>
        <v>0</v>
      </c>
      <c r="GV74" s="1">
        <f t="shared" si="1029"/>
        <v>5</v>
      </c>
      <c r="GW74">
        <f t="shared" si="1030"/>
        <v>0</v>
      </c>
      <c r="GX74">
        <f t="shared" si="903"/>
        <v>0</v>
      </c>
      <c r="GY74">
        <f t="shared" si="904"/>
        <v>0</v>
      </c>
      <c r="GZ74">
        <f t="shared" si="905"/>
        <v>0</v>
      </c>
      <c r="HA74">
        <f t="shared" si="906"/>
        <v>0</v>
      </c>
      <c r="HB74">
        <f t="shared" si="907"/>
        <v>0</v>
      </c>
      <c r="HC74">
        <f t="shared" si="908"/>
        <v>0</v>
      </c>
      <c r="HD74">
        <f t="shared" si="909"/>
        <v>0</v>
      </c>
      <c r="HE74">
        <f t="shared" si="910"/>
        <v>0</v>
      </c>
      <c r="HF74">
        <f t="shared" si="911"/>
        <v>0</v>
      </c>
      <c r="HG74">
        <f t="shared" si="912"/>
        <v>0</v>
      </c>
      <c r="HH74">
        <f t="shared" si="913"/>
        <v>0</v>
      </c>
      <c r="HI74">
        <f t="shared" si="914"/>
        <v>0</v>
      </c>
      <c r="HJ74">
        <f t="shared" si="915"/>
        <v>0</v>
      </c>
      <c r="HK74">
        <f t="shared" si="916"/>
        <v>0</v>
      </c>
      <c r="HL74">
        <f t="shared" si="917"/>
        <v>0</v>
      </c>
      <c r="HM74">
        <f t="shared" si="918"/>
        <v>1</v>
      </c>
      <c r="HN74">
        <f t="shared" si="919"/>
        <v>0</v>
      </c>
      <c r="HO74">
        <f t="shared" si="920"/>
        <v>0</v>
      </c>
      <c r="HP74">
        <f t="shared" si="921"/>
        <v>0</v>
      </c>
      <c r="HQ74">
        <f t="shared" si="922"/>
        <v>0</v>
      </c>
      <c r="HR74">
        <f t="shared" si="923"/>
        <v>0</v>
      </c>
      <c r="HS74">
        <f t="shared" si="924"/>
        <v>0</v>
      </c>
      <c r="HT74">
        <f t="shared" si="925"/>
        <v>0</v>
      </c>
      <c r="HU74">
        <f t="shared" si="926"/>
        <v>0</v>
      </c>
      <c r="HV74">
        <f t="shared" si="927"/>
        <v>0</v>
      </c>
      <c r="HW74">
        <f t="shared" si="928"/>
        <v>0</v>
      </c>
      <c r="HX74">
        <f t="shared" si="929"/>
        <v>0</v>
      </c>
      <c r="HY74">
        <f t="shared" si="930"/>
        <v>0</v>
      </c>
      <c r="HZ74">
        <f t="shared" si="931"/>
        <v>0</v>
      </c>
      <c r="IA74">
        <f t="shared" si="932"/>
        <v>0</v>
      </c>
      <c r="IB74">
        <f t="shared" si="933"/>
        <v>0</v>
      </c>
      <c r="IC74">
        <f t="shared" si="934"/>
        <v>0</v>
      </c>
      <c r="ID74">
        <f t="shared" si="935"/>
        <v>0</v>
      </c>
      <c r="IE74">
        <f t="shared" si="936"/>
        <v>0</v>
      </c>
      <c r="IF74">
        <f t="shared" si="937"/>
        <v>0</v>
      </c>
      <c r="IG74">
        <f t="shared" si="938"/>
        <v>0</v>
      </c>
      <c r="IH74">
        <f t="shared" si="939"/>
        <v>0</v>
      </c>
      <c r="II74">
        <f t="shared" si="940"/>
        <v>0</v>
      </c>
      <c r="IJ74">
        <f t="shared" si="941"/>
        <v>0</v>
      </c>
      <c r="IK74">
        <f t="shared" si="942"/>
        <v>0</v>
      </c>
      <c r="IL74">
        <f t="shared" si="943"/>
        <v>0</v>
      </c>
      <c r="IM74">
        <f t="shared" si="944"/>
        <v>0</v>
      </c>
      <c r="IN74">
        <f t="shared" si="945"/>
        <v>0</v>
      </c>
      <c r="IO74">
        <f t="shared" si="946"/>
        <v>0</v>
      </c>
      <c r="IP74">
        <f t="shared" si="947"/>
        <v>0</v>
      </c>
      <c r="IQ74">
        <f t="shared" si="948"/>
        <v>0</v>
      </c>
      <c r="IR74">
        <f t="shared" si="949"/>
        <v>0</v>
      </c>
      <c r="IS74">
        <f t="shared" si="950"/>
        <v>0</v>
      </c>
      <c r="IT74">
        <f t="shared" si="951"/>
        <v>0</v>
      </c>
      <c r="IU74">
        <f t="shared" si="952"/>
        <v>0</v>
      </c>
      <c r="IV74">
        <f t="shared" si="953"/>
        <v>0</v>
      </c>
      <c r="IW74">
        <f t="shared" si="954"/>
        <v>0</v>
      </c>
      <c r="IX74">
        <f t="shared" si="955"/>
        <v>0</v>
      </c>
      <c r="IY74">
        <f t="shared" si="956"/>
        <v>0</v>
      </c>
      <c r="IZ74">
        <f t="shared" si="957"/>
        <v>0</v>
      </c>
      <c r="JA74">
        <f t="shared" si="958"/>
        <v>0</v>
      </c>
      <c r="JB74">
        <f t="shared" si="1031"/>
        <v>0</v>
      </c>
      <c r="JC74">
        <f t="shared" si="1032"/>
        <v>0</v>
      </c>
      <c r="JF74">
        <f t="shared" si="1033"/>
        <v>0</v>
      </c>
      <c r="JG74">
        <f t="shared" si="1034"/>
        <v>0</v>
      </c>
      <c r="JH74">
        <f t="shared" si="1035"/>
        <v>0</v>
      </c>
      <c r="JI74">
        <f t="shared" si="1036"/>
        <v>0</v>
      </c>
      <c r="JJ74">
        <f t="shared" si="1037"/>
        <v>0</v>
      </c>
      <c r="JK74">
        <f t="shared" si="1038"/>
        <v>0</v>
      </c>
      <c r="JL74">
        <f t="shared" si="1039"/>
        <v>0</v>
      </c>
      <c r="JM74">
        <f t="shared" si="1040"/>
        <v>0</v>
      </c>
      <c r="JN74">
        <f t="shared" si="1041"/>
        <v>0</v>
      </c>
      <c r="JO74">
        <f t="shared" si="1042"/>
        <v>0</v>
      </c>
      <c r="JP74">
        <f t="shared" si="1043"/>
        <v>0</v>
      </c>
      <c r="JQ74">
        <f t="shared" si="1044"/>
        <v>0</v>
      </c>
      <c r="JR74">
        <f t="shared" si="1045"/>
        <v>0</v>
      </c>
      <c r="JS74">
        <f t="shared" si="1046"/>
        <v>0</v>
      </c>
      <c r="JT74">
        <f t="shared" si="1047"/>
        <v>0</v>
      </c>
      <c r="JU74">
        <f t="shared" si="1048"/>
        <v>0</v>
      </c>
      <c r="JV74">
        <f t="shared" si="1049"/>
        <v>0</v>
      </c>
      <c r="JW74">
        <f t="shared" si="1050"/>
        <v>0</v>
      </c>
      <c r="JX74">
        <f t="shared" si="1051"/>
        <v>0</v>
      </c>
      <c r="JY74">
        <f t="shared" si="1052"/>
        <v>0</v>
      </c>
      <c r="JZ74">
        <f t="shared" si="1053"/>
        <v>0</v>
      </c>
      <c r="KA74">
        <f t="shared" si="1054"/>
        <v>0</v>
      </c>
      <c r="KB74">
        <f>IF(AND(SK74="x",SK75&lt;&gt;"x"),1,0)</f>
        <v>0</v>
      </c>
      <c r="KC74">
        <f t="shared" si="1055"/>
        <v>0</v>
      </c>
      <c r="KD74">
        <f t="shared" si="1056"/>
        <v>0</v>
      </c>
      <c r="KE74">
        <f t="shared" si="1057"/>
        <v>0</v>
      </c>
      <c r="KF74">
        <f t="shared" si="1058"/>
        <v>0</v>
      </c>
      <c r="KG74">
        <f t="shared" si="1059"/>
        <v>0</v>
      </c>
      <c r="KH74">
        <f t="shared" si="1060"/>
        <v>0</v>
      </c>
      <c r="KI74">
        <f t="shared" si="1061"/>
        <v>0</v>
      </c>
      <c r="KJ74">
        <f t="shared" si="1062"/>
        <v>0</v>
      </c>
      <c r="KK74">
        <f t="shared" si="1063"/>
        <v>0</v>
      </c>
      <c r="KL74">
        <f t="shared" si="1064"/>
        <v>0</v>
      </c>
      <c r="KM74">
        <f t="shared" si="1065"/>
        <v>0</v>
      </c>
      <c r="KN74">
        <f t="shared" si="1066"/>
        <v>0</v>
      </c>
      <c r="KO74">
        <f t="shared" si="1067"/>
        <v>0</v>
      </c>
      <c r="KP74">
        <f t="shared" si="1068"/>
        <v>0</v>
      </c>
      <c r="KQ74">
        <f t="shared" si="1069"/>
        <v>0</v>
      </c>
      <c r="KR74">
        <f t="shared" si="1070"/>
        <v>0</v>
      </c>
      <c r="KS74">
        <f t="shared" si="1071"/>
        <v>0</v>
      </c>
      <c r="KT74">
        <f t="shared" si="1072"/>
        <v>0</v>
      </c>
      <c r="KU74">
        <f t="shared" si="1073"/>
        <v>0</v>
      </c>
      <c r="KV74">
        <f t="shared" si="1074"/>
        <v>0</v>
      </c>
      <c r="KW74">
        <f t="shared" si="1075"/>
        <v>0</v>
      </c>
      <c r="KX74">
        <f t="shared" si="1076"/>
        <v>0</v>
      </c>
      <c r="KY74">
        <f t="shared" si="1077"/>
        <v>0</v>
      </c>
      <c r="KZ74">
        <f t="shared" si="1078"/>
        <v>0</v>
      </c>
      <c r="LA74">
        <f t="shared" si="1079"/>
        <v>0</v>
      </c>
      <c r="LB74">
        <f t="shared" si="1080"/>
        <v>0</v>
      </c>
      <c r="LC74">
        <f t="shared" si="1081"/>
        <v>0</v>
      </c>
      <c r="LD74">
        <f t="shared" si="1082"/>
        <v>0</v>
      </c>
      <c r="LE74">
        <f t="shared" si="1083"/>
        <v>0</v>
      </c>
      <c r="LF74">
        <f t="shared" si="1084"/>
        <v>0</v>
      </c>
      <c r="LG74">
        <f t="shared" si="1085"/>
        <v>0</v>
      </c>
      <c r="LH74">
        <f t="shared" si="1086"/>
        <v>0</v>
      </c>
      <c r="LI74">
        <f t="shared" si="1087"/>
        <v>0</v>
      </c>
      <c r="LJ74">
        <f t="shared" si="1088"/>
        <v>0</v>
      </c>
      <c r="LK74">
        <f t="shared" si="1089"/>
        <v>0</v>
      </c>
      <c r="LL74">
        <f t="shared" si="1090"/>
        <v>0</v>
      </c>
      <c r="LN74">
        <f t="shared" si="1091"/>
        <v>0</v>
      </c>
      <c r="LQ74">
        <f t="shared" ref="LQ74:LR74" si="1210">COUNTIFS($NG75:$NL84,NG84)</f>
        <v>2</v>
      </c>
      <c r="LR74">
        <f t="shared" si="1210"/>
        <v>1</v>
      </c>
      <c r="LS74">
        <f t="shared" si="1093"/>
        <v>3</v>
      </c>
      <c r="LT74">
        <f t="shared" si="1094"/>
        <v>3</v>
      </c>
      <c r="LU74">
        <f t="shared" si="1095"/>
        <v>2</v>
      </c>
      <c r="LV74">
        <f t="shared" si="1096"/>
        <v>3</v>
      </c>
      <c r="LX74" s="5">
        <f t="shared" ref="LX74:MC74" si="1211">COUNTIFS($NG74:$NL83,NG84)</f>
        <v>1</v>
      </c>
      <c r="LY74" s="5">
        <f t="shared" si="1211"/>
        <v>0</v>
      </c>
      <c r="LZ74" s="5">
        <f t="shared" si="1211"/>
        <v>2</v>
      </c>
      <c r="MA74" s="5">
        <f t="shared" si="1211"/>
        <v>2</v>
      </c>
      <c r="MB74" s="5">
        <f t="shared" si="1211"/>
        <v>1</v>
      </c>
      <c r="MC74" s="5">
        <f t="shared" si="1211"/>
        <v>2</v>
      </c>
      <c r="MD74" s="5"/>
      <c r="ME74" s="5">
        <f t="shared" si="1098"/>
        <v>0</v>
      </c>
      <c r="MF74" s="5">
        <f t="shared" si="1099"/>
        <v>0</v>
      </c>
      <c r="MG74" s="5">
        <f t="shared" si="1100"/>
        <v>0</v>
      </c>
      <c r="MH74" s="5">
        <f t="shared" si="1101"/>
        <v>0</v>
      </c>
      <c r="MI74" s="5">
        <f t="shared" si="1102"/>
        <v>0</v>
      </c>
      <c r="MJ74" s="5">
        <f t="shared" si="1103"/>
        <v>0</v>
      </c>
      <c r="MK74" s="5"/>
      <c r="ML74" s="20">
        <f t="shared" si="1104"/>
        <v>0</v>
      </c>
      <c r="MN74" s="4">
        <f t="shared" si="1182"/>
        <v>0</v>
      </c>
      <c r="MO74" s="4">
        <f t="shared" si="1183"/>
        <v>0</v>
      </c>
      <c r="MP74" s="4">
        <f t="shared" si="1184"/>
        <v>0</v>
      </c>
      <c r="MQ74" s="4">
        <f t="shared" si="1185"/>
        <v>0</v>
      </c>
      <c r="MR74" s="4">
        <f t="shared" si="1186"/>
        <v>0</v>
      </c>
      <c r="MS74" s="4">
        <f t="shared" si="1187"/>
        <v>0</v>
      </c>
      <c r="MU74">
        <f t="shared" si="1105"/>
        <v>0</v>
      </c>
      <c r="MV74">
        <f t="shared" si="1106"/>
        <v>1</v>
      </c>
      <c r="MW74">
        <f t="shared" si="1107"/>
        <v>0</v>
      </c>
      <c r="MX74">
        <f t="shared" si="1108"/>
        <v>0</v>
      </c>
      <c r="MY74">
        <f t="shared" si="1109"/>
        <v>0</v>
      </c>
      <c r="MZ74">
        <f t="shared" si="1110"/>
        <v>0</v>
      </c>
      <c r="NA74">
        <f>SUM(GW74:JC74)</f>
        <v>1</v>
      </c>
      <c r="NB74">
        <f t="shared" si="1111"/>
        <v>1</v>
      </c>
      <c r="NC74">
        <f t="shared" si="1112"/>
        <v>0</v>
      </c>
      <c r="ND74">
        <f t="shared" si="1113"/>
        <v>74</v>
      </c>
      <c r="NG74">
        <v>10</v>
      </c>
      <c r="NH74">
        <v>13</v>
      </c>
      <c r="NI74">
        <v>21</v>
      </c>
      <c r="NJ74">
        <v>35</v>
      </c>
      <c r="NK74">
        <v>43</v>
      </c>
      <c r="NL74">
        <v>56</v>
      </c>
      <c r="NN74" s="1">
        <f t="shared" si="1114"/>
        <v>1</v>
      </c>
      <c r="NO74" s="1">
        <f t="shared" si="1115"/>
        <v>1</v>
      </c>
      <c r="NP74" s="30">
        <f t="shared" si="1116"/>
        <v>2</v>
      </c>
      <c r="NR74" s="1">
        <f t="shared" si="1117"/>
        <v>3</v>
      </c>
      <c r="NS74" s="1">
        <f t="shared" si="1118"/>
        <v>8</v>
      </c>
      <c r="NT74" s="1">
        <f t="shared" si="1119"/>
        <v>14</v>
      </c>
      <c r="NU74" s="1">
        <f t="shared" si="1120"/>
        <v>8</v>
      </c>
      <c r="NV74" s="1">
        <f t="shared" si="1121"/>
        <v>13</v>
      </c>
      <c r="NW74" s="1"/>
      <c r="NX74" s="1">
        <f t="shared" si="1122"/>
        <v>4</v>
      </c>
      <c r="NY74" s="1"/>
      <c r="NZ74" s="1">
        <f t="shared" si="1123"/>
        <v>2</v>
      </c>
      <c r="OA74" s="1">
        <f t="shared" si="962"/>
        <v>2</v>
      </c>
      <c r="OB74" s="1">
        <f t="shared" si="963"/>
        <v>3</v>
      </c>
      <c r="OC74" s="1">
        <f t="shared" si="964"/>
        <v>4</v>
      </c>
      <c r="OD74" s="1">
        <f t="shared" si="965"/>
        <v>5</v>
      </c>
      <c r="OE74" s="1">
        <f t="shared" si="966"/>
        <v>6</v>
      </c>
      <c r="OF74" s="1"/>
      <c r="OG74" s="1">
        <f t="shared" si="631"/>
        <v>5</v>
      </c>
      <c r="OH74" s="1"/>
      <c r="OI74" s="1">
        <f t="shared" si="1124"/>
        <v>8</v>
      </c>
      <c r="OJ74" s="1">
        <f t="shared" si="1125"/>
        <v>5</v>
      </c>
      <c r="OK74" s="1">
        <f t="shared" si="1126"/>
        <v>1</v>
      </c>
      <c r="OL74" s="1">
        <f t="shared" si="1127"/>
        <v>2</v>
      </c>
      <c r="OM74" s="1">
        <f t="shared" si="1128"/>
        <v>6</v>
      </c>
      <c r="ON74" s="1">
        <f t="shared" si="1129"/>
        <v>2</v>
      </c>
      <c r="OO74" s="1"/>
      <c r="OP74" s="1">
        <f t="shared" si="621"/>
        <v>0</v>
      </c>
      <c r="OQ74" s="1">
        <f t="shared" si="622"/>
        <v>6</v>
      </c>
      <c r="OR74" s="1">
        <f t="shared" si="623"/>
        <v>5</v>
      </c>
      <c r="OS74" s="32">
        <f t="shared" si="624"/>
        <v>6</v>
      </c>
      <c r="OT74" s="1">
        <f t="shared" si="625"/>
        <v>-1</v>
      </c>
      <c r="OU74" s="1">
        <f t="shared" si="1130"/>
        <v>0</v>
      </c>
      <c r="OV74" s="19">
        <f t="shared" si="1131"/>
        <v>5</v>
      </c>
      <c r="OW74" s="1"/>
      <c r="OX74" s="19">
        <f t="shared" si="636"/>
        <v>6</v>
      </c>
      <c r="OY74" s="1">
        <f t="shared" si="637"/>
        <v>4</v>
      </c>
      <c r="OZ74" s="1"/>
      <c r="PA74" s="1">
        <f t="shared" si="967"/>
        <v>6</v>
      </c>
      <c r="PB74" s="1"/>
      <c r="PC74" s="1"/>
      <c r="PD74" s="19">
        <f t="shared" si="968"/>
        <v>6</v>
      </c>
      <c r="PE74" s="1"/>
      <c r="PF74" s="24">
        <f t="shared" si="1132"/>
        <v>0</v>
      </c>
      <c r="PI74" s="1">
        <f t="shared" si="1133"/>
        <v>8</v>
      </c>
      <c r="PJ74" s="19">
        <f t="shared" si="969"/>
        <v>1</v>
      </c>
      <c r="PK74" s="1">
        <f t="shared" si="1134"/>
        <v>5</v>
      </c>
      <c r="PL74" s="19">
        <f t="shared" si="970"/>
        <v>1</v>
      </c>
      <c r="PM74" s="1">
        <f t="shared" si="1135"/>
        <v>1</v>
      </c>
      <c r="PN74" s="19">
        <f t="shared" si="971"/>
        <v>2</v>
      </c>
      <c r="PO74" s="1">
        <f t="shared" si="1136"/>
        <v>2</v>
      </c>
      <c r="PP74" s="19">
        <f t="shared" si="972"/>
        <v>2</v>
      </c>
      <c r="PQ74" s="1">
        <f t="shared" si="1137"/>
        <v>6</v>
      </c>
      <c r="PR74" s="19">
        <f t="shared" si="973"/>
        <v>1</v>
      </c>
      <c r="PS74" s="1">
        <f t="shared" si="1138"/>
        <v>2</v>
      </c>
      <c r="PT74" s="19">
        <f t="shared" si="974"/>
        <v>1</v>
      </c>
      <c r="PV74" s="1">
        <f t="shared" si="975"/>
        <v>100</v>
      </c>
      <c r="PW74" s="1">
        <f t="shared" si="976"/>
        <v>8</v>
      </c>
      <c r="PX74" s="1">
        <f t="shared" si="977"/>
        <v>100</v>
      </c>
      <c r="PY74" s="1">
        <f t="shared" si="978"/>
        <v>100</v>
      </c>
      <c r="PZ74" s="1">
        <f t="shared" si="979"/>
        <v>100</v>
      </c>
      <c r="QA74" s="1">
        <f t="shared" si="980"/>
        <v>100</v>
      </c>
      <c r="QB74" s="1"/>
      <c r="QC74" s="1">
        <f t="shared" si="981"/>
        <v>5</v>
      </c>
      <c r="QD74" s="1">
        <f t="shared" si="982"/>
        <v>100</v>
      </c>
      <c r="QE74" s="1">
        <f t="shared" si="983"/>
        <v>100</v>
      </c>
      <c r="QF74" s="1">
        <f t="shared" si="984"/>
        <v>100</v>
      </c>
      <c r="QG74" s="1">
        <f t="shared" si="985"/>
        <v>100</v>
      </c>
      <c r="QH74" s="1">
        <f t="shared" si="986"/>
        <v>100</v>
      </c>
      <c r="QI74" s="1"/>
      <c r="QJ74" s="1">
        <f t="shared" si="987"/>
        <v>100</v>
      </c>
      <c r="QK74" s="1">
        <f t="shared" si="988"/>
        <v>5</v>
      </c>
      <c r="QL74" s="1">
        <f t="shared" si="989"/>
        <v>1</v>
      </c>
      <c r="QM74" s="1">
        <f t="shared" si="990"/>
        <v>100</v>
      </c>
      <c r="QN74" s="1">
        <f t="shared" si="991"/>
        <v>100</v>
      </c>
      <c r="QO74" s="1">
        <f t="shared" si="992"/>
        <v>100</v>
      </c>
      <c r="QP74" s="1"/>
      <c r="QQ74" s="1">
        <f t="shared" si="993"/>
        <v>100</v>
      </c>
      <c r="QR74" s="1">
        <f t="shared" si="994"/>
        <v>100</v>
      </c>
      <c r="QS74" s="1">
        <f t="shared" si="995"/>
        <v>100</v>
      </c>
      <c r="QT74" s="1">
        <f t="shared" si="996"/>
        <v>2</v>
      </c>
      <c r="QU74" s="1">
        <f t="shared" si="997"/>
        <v>8</v>
      </c>
      <c r="QV74" s="1">
        <f t="shared" si="998"/>
        <v>100</v>
      </c>
      <c r="QW74" s="1"/>
      <c r="QX74" s="1">
        <f t="shared" si="999"/>
        <v>100</v>
      </c>
      <c r="QY74" s="1">
        <f t="shared" si="1000"/>
        <v>100</v>
      </c>
      <c r="QZ74" s="1">
        <f t="shared" si="1001"/>
        <v>100</v>
      </c>
      <c r="RA74" s="1">
        <f t="shared" si="1002"/>
        <v>100</v>
      </c>
      <c r="RB74" s="1">
        <f t="shared" si="1003"/>
        <v>6</v>
      </c>
      <c r="RC74" s="1">
        <f t="shared" si="1004"/>
        <v>100</v>
      </c>
      <c r="RD74" s="1"/>
      <c r="RE74" s="1">
        <f t="shared" si="1005"/>
        <v>100</v>
      </c>
      <c r="RF74" s="1">
        <f t="shared" si="1006"/>
        <v>100</v>
      </c>
      <c r="RG74" s="1">
        <f t="shared" si="1007"/>
        <v>100</v>
      </c>
      <c r="RH74" s="1">
        <f t="shared" si="1008"/>
        <v>100</v>
      </c>
      <c r="RI74" s="1">
        <f t="shared" si="1009"/>
        <v>2</v>
      </c>
      <c r="RJ74" s="1">
        <f t="shared" si="1010"/>
        <v>100</v>
      </c>
      <c r="RL74">
        <f t="shared" si="1011"/>
        <v>39</v>
      </c>
      <c r="RM74">
        <f t="shared" si="1139"/>
        <v>24</v>
      </c>
      <c r="RN74">
        <f t="shared" si="659"/>
        <v>20</v>
      </c>
      <c r="RO74">
        <f t="shared" ref="RO74:TU74" si="1212">IF(COUNTIFS($NG74:$NL83,RO$1),"x",RO$1)</f>
        <v>1</v>
      </c>
      <c r="RP74" t="str">
        <f t="shared" si="1212"/>
        <v>x</v>
      </c>
      <c r="RQ74" t="str">
        <f t="shared" si="1212"/>
        <v>x</v>
      </c>
      <c r="RR74" t="str">
        <f t="shared" si="1212"/>
        <v>x</v>
      </c>
      <c r="RS74">
        <f t="shared" si="1212"/>
        <v>5</v>
      </c>
      <c r="RT74" t="str">
        <f t="shared" si="1212"/>
        <v>x</v>
      </c>
      <c r="RU74" t="str">
        <f t="shared" si="1212"/>
        <v>x</v>
      </c>
      <c r="RV74" t="str">
        <f t="shared" si="1212"/>
        <v>x</v>
      </c>
      <c r="RW74" t="str">
        <f t="shared" si="1212"/>
        <v>x</v>
      </c>
      <c r="RX74" t="str">
        <f t="shared" si="1212"/>
        <v>x</v>
      </c>
      <c r="RY74" t="str">
        <f t="shared" si="1212"/>
        <v>x</v>
      </c>
      <c r="RZ74">
        <f t="shared" si="1212"/>
        <v>12</v>
      </c>
      <c r="SA74" t="str">
        <f t="shared" si="1212"/>
        <v>x</v>
      </c>
      <c r="SB74" t="str">
        <f t="shared" si="1212"/>
        <v>x</v>
      </c>
      <c r="SC74">
        <f t="shared" si="1212"/>
        <v>15</v>
      </c>
      <c r="SD74">
        <f t="shared" si="1212"/>
        <v>16</v>
      </c>
      <c r="SE74">
        <f t="shared" si="1212"/>
        <v>17</v>
      </c>
      <c r="SF74">
        <f t="shared" si="1212"/>
        <v>18</v>
      </c>
      <c r="SG74">
        <f t="shared" si="1212"/>
        <v>19</v>
      </c>
      <c r="SH74" t="str">
        <f t="shared" si="1212"/>
        <v>x</v>
      </c>
      <c r="SI74" t="str">
        <f t="shared" si="1212"/>
        <v>x</v>
      </c>
      <c r="SJ74" t="str">
        <f t="shared" si="1212"/>
        <v>x</v>
      </c>
      <c r="SK74" t="str">
        <f t="shared" si="1212"/>
        <v>x</v>
      </c>
      <c r="SL74">
        <f t="shared" si="1212"/>
        <v>24</v>
      </c>
      <c r="SM74" t="str">
        <f t="shared" si="1212"/>
        <v>x</v>
      </c>
      <c r="SN74" t="str">
        <f t="shared" si="1212"/>
        <v>x</v>
      </c>
      <c r="SO74" t="str">
        <f t="shared" si="1212"/>
        <v>x</v>
      </c>
      <c r="SP74" t="str">
        <f t="shared" si="1212"/>
        <v>x</v>
      </c>
      <c r="SQ74">
        <f t="shared" si="1212"/>
        <v>29</v>
      </c>
      <c r="SR74" t="str">
        <f t="shared" si="1212"/>
        <v>x</v>
      </c>
      <c r="SS74" t="str">
        <f t="shared" si="1212"/>
        <v>x</v>
      </c>
      <c r="ST74" t="str">
        <f t="shared" si="1212"/>
        <v>x</v>
      </c>
      <c r="SU74">
        <f t="shared" si="1212"/>
        <v>33</v>
      </c>
      <c r="SV74" t="str">
        <f t="shared" si="1212"/>
        <v>x</v>
      </c>
      <c r="SW74" t="str">
        <f t="shared" si="1212"/>
        <v>x</v>
      </c>
      <c r="SX74">
        <f t="shared" si="1212"/>
        <v>36</v>
      </c>
      <c r="SY74" t="str">
        <f t="shared" si="1212"/>
        <v>x</v>
      </c>
      <c r="SZ74" t="str">
        <f t="shared" si="1212"/>
        <v>x</v>
      </c>
      <c r="TA74" t="str">
        <f t="shared" si="1212"/>
        <v>x</v>
      </c>
      <c r="TB74">
        <f t="shared" si="1212"/>
        <v>40</v>
      </c>
      <c r="TC74" t="str">
        <f t="shared" si="1212"/>
        <v>x</v>
      </c>
      <c r="TD74" t="str">
        <f t="shared" si="1212"/>
        <v>x</v>
      </c>
      <c r="TE74" t="str">
        <f t="shared" si="1212"/>
        <v>x</v>
      </c>
      <c r="TF74" t="str">
        <f t="shared" si="1212"/>
        <v>x</v>
      </c>
      <c r="TG74">
        <f t="shared" si="1212"/>
        <v>45</v>
      </c>
      <c r="TH74" t="str">
        <f t="shared" si="1212"/>
        <v>x</v>
      </c>
      <c r="TI74" t="str">
        <f t="shared" si="1212"/>
        <v>x</v>
      </c>
      <c r="TJ74">
        <f t="shared" si="1212"/>
        <v>48</v>
      </c>
      <c r="TK74">
        <f t="shared" si="1212"/>
        <v>49</v>
      </c>
      <c r="TL74" t="str">
        <f t="shared" si="1212"/>
        <v>x</v>
      </c>
      <c r="TM74">
        <f t="shared" si="1212"/>
        <v>51</v>
      </c>
      <c r="TN74">
        <f t="shared" si="1212"/>
        <v>52</v>
      </c>
      <c r="TO74" t="str">
        <f t="shared" si="1212"/>
        <v>x</v>
      </c>
      <c r="TP74">
        <f t="shared" si="1212"/>
        <v>54</v>
      </c>
      <c r="TQ74">
        <f t="shared" si="1212"/>
        <v>55</v>
      </c>
      <c r="TR74" t="str">
        <f t="shared" si="1212"/>
        <v>x</v>
      </c>
      <c r="TS74" t="str">
        <f t="shared" si="1212"/>
        <v>x</v>
      </c>
      <c r="TT74" t="str">
        <f t="shared" si="1212"/>
        <v>x</v>
      </c>
      <c r="TU74" t="str">
        <f t="shared" si="1212"/>
        <v>x</v>
      </c>
      <c r="TV74">
        <f t="shared" si="1141"/>
        <v>24</v>
      </c>
      <c r="TW74">
        <f t="shared" ref="TW74:WC74" si="1213">IF(COUNTIFS($NG74:$NL82,TW$1),"x",TW$1)</f>
        <v>1</v>
      </c>
      <c r="TX74" t="str">
        <f t="shared" si="1213"/>
        <v>x</v>
      </c>
      <c r="TY74" t="str">
        <f t="shared" si="1213"/>
        <v>x</v>
      </c>
      <c r="TZ74" t="str">
        <f t="shared" si="1213"/>
        <v>x</v>
      </c>
      <c r="UA74">
        <f t="shared" si="1213"/>
        <v>5</v>
      </c>
      <c r="UB74" t="str">
        <f t="shared" si="1213"/>
        <v>x</v>
      </c>
      <c r="UC74">
        <f t="shared" si="1213"/>
        <v>7</v>
      </c>
      <c r="UD74" t="str">
        <f t="shared" si="1213"/>
        <v>x</v>
      </c>
      <c r="UE74" t="str">
        <f t="shared" si="1213"/>
        <v>x</v>
      </c>
      <c r="UF74" t="str">
        <f t="shared" si="1213"/>
        <v>x</v>
      </c>
      <c r="UG74" t="str">
        <f t="shared" si="1213"/>
        <v>x</v>
      </c>
      <c r="UH74">
        <f t="shared" si="1213"/>
        <v>12</v>
      </c>
      <c r="UI74" t="str">
        <f t="shared" si="1213"/>
        <v>x</v>
      </c>
      <c r="UJ74" t="str">
        <f t="shared" si="1213"/>
        <v>x</v>
      </c>
      <c r="UK74">
        <f t="shared" si="1213"/>
        <v>15</v>
      </c>
      <c r="UL74">
        <f t="shared" si="1213"/>
        <v>16</v>
      </c>
      <c r="UM74">
        <f t="shared" si="1213"/>
        <v>17</v>
      </c>
      <c r="UN74">
        <f t="shared" si="1213"/>
        <v>18</v>
      </c>
      <c r="UO74">
        <f t="shared" si="1213"/>
        <v>19</v>
      </c>
      <c r="UP74" t="str">
        <f t="shared" si="1213"/>
        <v>x</v>
      </c>
      <c r="UQ74" t="str">
        <f t="shared" si="1213"/>
        <v>x</v>
      </c>
      <c r="UR74">
        <f t="shared" si="1213"/>
        <v>22</v>
      </c>
      <c r="US74" t="str">
        <f t="shared" si="1213"/>
        <v>x</v>
      </c>
      <c r="UT74">
        <f t="shared" si="1213"/>
        <v>24</v>
      </c>
      <c r="UU74" t="str">
        <f t="shared" si="1213"/>
        <v>x</v>
      </c>
      <c r="UV74" t="str">
        <f t="shared" si="1213"/>
        <v>x</v>
      </c>
      <c r="UW74" t="str">
        <f t="shared" si="1213"/>
        <v>x</v>
      </c>
      <c r="UX74" t="str">
        <f t="shared" si="1213"/>
        <v>x</v>
      </c>
      <c r="UY74">
        <f t="shared" si="1213"/>
        <v>29</v>
      </c>
      <c r="UZ74" t="str">
        <f t="shared" si="1213"/>
        <v>x</v>
      </c>
      <c r="VA74" t="str">
        <f t="shared" si="1213"/>
        <v>x</v>
      </c>
      <c r="VB74" t="str">
        <f t="shared" si="1213"/>
        <v>x</v>
      </c>
      <c r="VC74">
        <f t="shared" si="1213"/>
        <v>33</v>
      </c>
      <c r="VD74" t="str">
        <f t="shared" si="1213"/>
        <v>x</v>
      </c>
      <c r="VE74" t="str">
        <f t="shared" si="1213"/>
        <v>x</v>
      </c>
      <c r="VF74">
        <f t="shared" si="1213"/>
        <v>36</v>
      </c>
      <c r="VG74" t="str">
        <f t="shared" si="1213"/>
        <v>x</v>
      </c>
      <c r="VH74" t="str">
        <f t="shared" si="1213"/>
        <v>x</v>
      </c>
      <c r="VI74" t="str">
        <f t="shared" si="1213"/>
        <v>x</v>
      </c>
      <c r="VJ74">
        <f t="shared" si="1213"/>
        <v>40</v>
      </c>
      <c r="VK74" t="str">
        <f t="shared" si="1213"/>
        <v>x</v>
      </c>
      <c r="VL74" t="str">
        <f t="shared" si="1213"/>
        <v>x</v>
      </c>
      <c r="VM74" t="str">
        <f t="shared" si="1213"/>
        <v>x</v>
      </c>
      <c r="VN74" t="str">
        <f t="shared" si="1213"/>
        <v>x</v>
      </c>
      <c r="VO74">
        <f t="shared" si="1213"/>
        <v>45</v>
      </c>
      <c r="VP74" t="str">
        <f t="shared" si="1213"/>
        <v>x</v>
      </c>
      <c r="VQ74" t="str">
        <f t="shared" si="1213"/>
        <v>x</v>
      </c>
      <c r="VR74">
        <f t="shared" si="1213"/>
        <v>48</v>
      </c>
      <c r="VS74">
        <f t="shared" si="1213"/>
        <v>49</v>
      </c>
      <c r="VT74">
        <f t="shared" si="1213"/>
        <v>50</v>
      </c>
      <c r="VU74">
        <f t="shared" si="1213"/>
        <v>51</v>
      </c>
      <c r="VV74">
        <f t="shared" si="1213"/>
        <v>52</v>
      </c>
      <c r="VW74" t="str">
        <f t="shared" si="1213"/>
        <v>x</v>
      </c>
      <c r="VX74">
        <f t="shared" si="1213"/>
        <v>54</v>
      </c>
      <c r="VY74">
        <f t="shared" si="1213"/>
        <v>55</v>
      </c>
      <c r="VZ74" t="str">
        <f t="shared" si="1213"/>
        <v>x</v>
      </c>
      <c r="WA74" t="str">
        <f t="shared" si="1213"/>
        <v>x</v>
      </c>
      <c r="WB74">
        <f t="shared" si="1213"/>
        <v>58</v>
      </c>
      <c r="WC74" t="str">
        <f t="shared" si="1213"/>
        <v>x</v>
      </c>
      <c r="WE74">
        <f t="shared" si="1014"/>
        <v>0</v>
      </c>
      <c r="WF74">
        <f t="shared" si="1015"/>
        <v>2</v>
      </c>
      <c r="WG74">
        <f t="shared" si="1016"/>
        <v>1</v>
      </c>
      <c r="WH74">
        <f t="shared" si="1017"/>
        <v>1</v>
      </c>
      <c r="WI74">
        <f t="shared" si="1018"/>
        <v>1</v>
      </c>
      <c r="WJ74">
        <f t="shared" si="1019"/>
        <v>1</v>
      </c>
      <c r="WL74" s="1">
        <f t="shared" si="1143"/>
        <v>8</v>
      </c>
      <c r="WM74" s="1">
        <f t="shared" si="1144"/>
        <v>5</v>
      </c>
      <c r="WN74" s="1">
        <f t="shared" si="1145"/>
        <v>1</v>
      </c>
      <c r="WO74" s="1">
        <f t="shared" si="1146"/>
        <v>2</v>
      </c>
      <c r="WP74" s="1">
        <f t="shared" si="1147"/>
        <v>6</v>
      </c>
      <c r="WQ74" s="1">
        <f t="shared" si="1148"/>
        <v>2</v>
      </c>
      <c r="WS74">
        <f t="shared" si="1149"/>
        <v>8</v>
      </c>
      <c r="WT74">
        <f t="shared" si="1150"/>
        <v>5</v>
      </c>
      <c r="WU74">
        <f t="shared" si="1151"/>
        <v>1</v>
      </c>
      <c r="WV74">
        <f t="shared" si="1152"/>
        <v>2</v>
      </c>
      <c r="WW74">
        <f t="shared" si="1153"/>
        <v>6</v>
      </c>
      <c r="WX74">
        <f t="shared" si="1154"/>
        <v>2</v>
      </c>
      <c r="WZ74" s="4">
        <f t="shared" si="1155"/>
        <v>1</v>
      </c>
      <c r="XB74" s="3">
        <f t="shared" si="1156"/>
        <v>8</v>
      </c>
      <c r="XD74" s="3">
        <f t="shared" si="1157"/>
        <v>4</v>
      </c>
      <c r="XE74" s="4">
        <f t="shared" si="1158"/>
        <v>6</v>
      </c>
      <c r="XG74" s="4">
        <f t="shared" si="1159"/>
        <v>0.66666666666666663</v>
      </c>
      <c r="XI74" s="4">
        <v>0.6</v>
      </c>
      <c r="XK74">
        <f t="shared" si="1160"/>
        <v>3</v>
      </c>
      <c r="XM74">
        <f t="shared" si="782"/>
        <v>0</v>
      </c>
      <c r="XN74">
        <f t="shared" si="1161"/>
        <v>0</v>
      </c>
      <c r="XO74" s="1">
        <f t="shared" si="1020"/>
        <v>2</v>
      </c>
      <c r="XP74">
        <f t="shared" si="1162"/>
        <v>1</v>
      </c>
      <c r="XR74">
        <f t="shared" si="1163"/>
        <v>0</v>
      </c>
    </row>
    <row r="75" spans="4:642">
      <c r="D75" s="4">
        <f t="shared" si="843"/>
        <v>0</v>
      </c>
      <c r="E75" s="4">
        <f t="shared" si="844"/>
        <v>0</v>
      </c>
      <c r="F75" s="4">
        <f t="shared" si="845"/>
        <v>0</v>
      </c>
      <c r="G75" s="4">
        <f t="shared" si="846"/>
        <v>0</v>
      </c>
      <c r="H75" s="4">
        <f t="shared" si="847"/>
        <v>0</v>
      </c>
      <c r="I75" s="4">
        <f t="shared" si="848"/>
        <v>0</v>
      </c>
      <c r="J75" s="4">
        <f t="shared" si="849"/>
        <v>0</v>
      </c>
      <c r="K75" s="4">
        <f t="shared" si="850"/>
        <v>0</v>
      </c>
      <c r="L75" s="4">
        <f t="shared" si="851"/>
        <v>0</v>
      </c>
      <c r="M75" s="4">
        <f t="shared" si="852"/>
        <v>0</v>
      </c>
      <c r="N75" s="4">
        <f t="shared" si="853"/>
        <v>18</v>
      </c>
      <c r="O75" s="4">
        <f t="shared" si="854"/>
        <v>0</v>
      </c>
      <c r="P75" s="4">
        <f t="shared" si="855"/>
        <v>0</v>
      </c>
      <c r="Q75" s="4">
        <f t="shared" si="856"/>
        <v>0</v>
      </c>
      <c r="R75" s="4">
        <f t="shared" si="857"/>
        <v>0</v>
      </c>
      <c r="S75" s="4">
        <f t="shared" si="858"/>
        <v>0</v>
      </c>
      <c r="T75" s="4">
        <f t="shared" si="859"/>
        <v>0</v>
      </c>
      <c r="U75" s="4">
        <f t="shared" si="860"/>
        <v>0</v>
      </c>
      <c r="V75" s="4">
        <f t="shared" si="861"/>
        <v>0</v>
      </c>
      <c r="W75" s="4">
        <f t="shared" si="862"/>
        <v>12</v>
      </c>
      <c r="X75" s="4">
        <f t="shared" si="863"/>
        <v>13</v>
      </c>
      <c r="Y75" s="4">
        <f t="shared" si="864"/>
        <v>0</v>
      </c>
      <c r="Z75" s="4">
        <f t="shared" si="865"/>
        <v>0</v>
      </c>
      <c r="AA75" s="4">
        <f t="shared" si="866"/>
        <v>0</v>
      </c>
      <c r="AB75" s="4">
        <f t="shared" si="867"/>
        <v>0</v>
      </c>
      <c r="AC75" s="4">
        <f t="shared" si="868"/>
        <v>0</v>
      </c>
      <c r="AD75" s="4">
        <f t="shared" si="869"/>
        <v>0</v>
      </c>
      <c r="AE75" s="4">
        <f t="shared" si="870"/>
        <v>0</v>
      </c>
      <c r="AF75" s="4">
        <f t="shared" si="871"/>
        <v>0</v>
      </c>
      <c r="AG75" s="4">
        <f t="shared" si="872"/>
        <v>0</v>
      </c>
      <c r="AH75" s="4">
        <f t="shared" si="873"/>
        <v>17</v>
      </c>
      <c r="AI75" s="4">
        <f t="shared" si="874"/>
        <v>0</v>
      </c>
      <c r="AJ75" s="4">
        <f t="shared" si="875"/>
        <v>0</v>
      </c>
      <c r="AK75" s="4">
        <f t="shared" si="876"/>
        <v>0</v>
      </c>
      <c r="AL75" s="4">
        <f t="shared" si="877"/>
        <v>0</v>
      </c>
      <c r="AM75" s="4">
        <f t="shared" si="878"/>
        <v>0</v>
      </c>
      <c r="AN75" s="4">
        <f t="shared" si="879"/>
        <v>12</v>
      </c>
      <c r="AO75" s="4">
        <f t="shared" si="880"/>
        <v>0</v>
      </c>
      <c r="AP75" s="4">
        <f t="shared" si="881"/>
        <v>0</v>
      </c>
      <c r="AQ75" s="4">
        <f t="shared" si="882"/>
        <v>0</v>
      </c>
      <c r="AR75" s="4">
        <f t="shared" si="883"/>
        <v>15</v>
      </c>
      <c r="AS75" s="4">
        <f t="shared" si="884"/>
        <v>0</v>
      </c>
      <c r="AT75" s="4">
        <f t="shared" si="885"/>
        <v>0</v>
      </c>
      <c r="AU75" s="4">
        <f t="shared" si="886"/>
        <v>0</v>
      </c>
      <c r="AV75" s="4">
        <f t="shared" si="887"/>
        <v>0</v>
      </c>
      <c r="AW75" s="4">
        <f t="shared" si="888"/>
        <v>0</v>
      </c>
      <c r="AX75" s="4">
        <f t="shared" si="889"/>
        <v>0</v>
      </c>
      <c r="AY75" s="4">
        <f t="shared" si="890"/>
        <v>0</v>
      </c>
      <c r="AZ75" s="4">
        <f t="shared" si="891"/>
        <v>0</v>
      </c>
      <c r="BA75" s="4">
        <f t="shared" si="892"/>
        <v>0</v>
      </c>
      <c r="BB75" s="4">
        <f t="shared" si="893"/>
        <v>0</v>
      </c>
      <c r="BC75" s="4">
        <f t="shared" si="894"/>
        <v>0</v>
      </c>
      <c r="BD75" s="4">
        <f t="shared" si="895"/>
        <v>0</v>
      </c>
      <c r="BE75" s="4">
        <f t="shared" si="896"/>
        <v>0</v>
      </c>
      <c r="BF75" s="4">
        <f t="shared" si="897"/>
        <v>0</v>
      </c>
      <c r="BG75" s="4">
        <f t="shared" si="898"/>
        <v>0</v>
      </c>
      <c r="BH75" s="4">
        <f t="shared" si="899"/>
        <v>0</v>
      </c>
      <c r="BI75" s="4">
        <f t="shared" si="900"/>
        <v>0</v>
      </c>
      <c r="BJ75" s="4">
        <f t="shared" si="901"/>
        <v>0</v>
      </c>
      <c r="BK75" s="4">
        <f t="shared" si="1021"/>
        <v>14.5</v>
      </c>
      <c r="BL75" s="4">
        <f t="shared" si="1022"/>
        <v>13.42372881355932</v>
      </c>
      <c r="BM75" s="4">
        <f t="shared" si="1023"/>
        <v>18.793220338983048</v>
      </c>
      <c r="BN75" s="4">
        <f t="shared" si="1024"/>
        <v>8.0542372881355924</v>
      </c>
      <c r="BO75" s="4">
        <f t="shared" si="1025"/>
        <v>13.423728813559322</v>
      </c>
      <c r="BP75" s="4">
        <f t="shared" si="1026"/>
        <v>792</v>
      </c>
      <c r="BQ75" s="4">
        <f>COUNTIFS($NG75:$NL$206,EF$1)</f>
        <v>9</v>
      </c>
      <c r="BR75" s="4">
        <f>COUNTIFS($NG75:$NL$206,EG$1)</f>
        <v>17</v>
      </c>
      <c r="BS75" s="4">
        <f>COUNTIFS($NG75:$NL$206,EH$1)</f>
        <v>15</v>
      </c>
      <c r="BT75" s="4">
        <f>COUNTIFS($NG75:$NL$206,EI$1)</f>
        <v>17</v>
      </c>
      <c r="BU75" s="4">
        <f>COUNTIFS($NG75:$NL$206,EJ$1)</f>
        <v>18</v>
      </c>
      <c r="BV75" s="4">
        <f>COUNTIFS($NG75:$NL$206,EK$1)</f>
        <v>14</v>
      </c>
      <c r="BW75" s="4">
        <f>COUNTIFS($NG75:$NL$206,EL$1)</f>
        <v>10</v>
      </c>
      <c r="BX75" s="4">
        <f>COUNTIFS($NG75:$NL$206,EM$1)</f>
        <v>11</v>
      </c>
      <c r="BY75" s="4">
        <f>COUNTIFS($NG75:$NL$206,EN$1)</f>
        <v>21</v>
      </c>
      <c r="BZ75" s="4">
        <f>COUNTIFS($NG75:$NL$206,EO$1)</f>
        <v>21</v>
      </c>
      <c r="CA75" s="4">
        <f>COUNTIFS($NG75:$NL$206,EP$1)</f>
        <v>18</v>
      </c>
      <c r="CB75" s="4">
        <f>COUNTIFS($NG75:$NL$206,EQ$1)</f>
        <v>18</v>
      </c>
      <c r="CC75" s="4">
        <f>COUNTIFS($NG75:$NL$206,ER$1)</f>
        <v>9</v>
      </c>
      <c r="CD75" s="4">
        <f>COUNTIFS($NG75:$NL$206,ES$1)</f>
        <v>12</v>
      </c>
      <c r="CE75" s="4">
        <f>COUNTIFS($NG75:$NL$206,ET$1)</f>
        <v>13</v>
      </c>
      <c r="CF75" s="4">
        <f>COUNTIFS($NG75:$NL$206,EU$1)</f>
        <v>12</v>
      </c>
      <c r="CG75" s="4">
        <f>COUNTIFS($NG75:$NL$206,EV$1)</f>
        <v>20</v>
      </c>
      <c r="CH75" s="4">
        <f>COUNTIFS($NG75:$NL$206,EW$1)</f>
        <v>11</v>
      </c>
      <c r="CI75" s="4">
        <f>COUNTIFS($NG75:$NL$206,EX$1)</f>
        <v>17</v>
      </c>
      <c r="CJ75" s="4">
        <f>COUNTIFS($NG75:$NL$206,EY$1)</f>
        <v>12</v>
      </c>
      <c r="CK75" s="4">
        <f>COUNTIFS($NG75:$NL$206,EZ$1)</f>
        <v>13</v>
      </c>
      <c r="CL75" s="4">
        <f>COUNTIFS($NG75:$NL$206,FA$1)</f>
        <v>15</v>
      </c>
      <c r="CM75" s="4">
        <f>COUNTIFS($NG75:$NL$206,FB$1)</f>
        <v>9</v>
      </c>
      <c r="CN75" s="4">
        <f>COUNTIFS($NG75:$NL$206,FC$1)</f>
        <v>8</v>
      </c>
      <c r="CO75" s="4">
        <f>COUNTIFS($NG75:$NL$206,FD$1)</f>
        <v>17</v>
      </c>
      <c r="CP75" s="4">
        <f>COUNTIFS($NG75:$NL$206,FE$1)</f>
        <v>11</v>
      </c>
      <c r="CQ75" s="4">
        <f>COUNTIFS($NG75:$NL$206,FF$1)</f>
        <v>15</v>
      </c>
      <c r="CR75" s="4">
        <f>COUNTIFS($NG75:$NL$206,FG$1)</f>
        <v>17</v>
      </c>
      <c r="CS75" s="4">
        <f>COUNTIFS($NG75:$NL$206,FH$1)</f>
        <v>15</v>
      </c>
      <c r="CT75" s="4">
        <f>COUNTIFS($NG75:$NL$206,FI$1)</f>
        <v>14</v>
      </c>
      <c r="CU75" s="4">
        <f>COUNTIFS($NG75:$NL$206,FJ$1)</f>
        <v>17</v>
      </c>
      <c r="CV75" s="4">
        <f>COUNTIFS($NG75:$NL$206,FK$1)</f>
        <v>7</v>
      </c>
      <c r="CW75" s="4">
        <f>COUNTIFS($NG75:$NL$206,FL$1)</f>
        <v>11</v>
      </c>
      <c r="CX75" s="4">
        <f>COUNTIFS($NG75:$NL$206,FM$1)</f>
        <v>14</v>
      </c>
      <c r="CY75" s="4">
        <f>COUNTIFS($NG75:$NL$206,FN$1)</f>
        <v>14</v>
      </c>
      <c r="CZ75" s="4">
        <f>COUNTIFS($NG75:$NL$206,FO$1)</f>
        <v>9</v>
      </c>
      <c r="DA75" s="4">
        <f>COUNTIFS($NG75:$NL$206,FP$1)</f>
        <v>12</v>
      </c>
      <c r="DB75" s="4">
        <f>COUNTIFS($NG75:$NL$206,FQ$1)</f>
        <v>11</v>
      </c>
      <c r="DC75" s="4">
        <f>COUNTIFS($NG75:$NL$206,FR$1)</f>
        <v>11</v>
      </c>
      <c r="DD75" s="4">
        <f>COUNTIFS($NG75:$NL$206,FS$1)</f>
        <v>10</v>
      </c>
      <c r="DE75" s="4">
        <f>COUNTIFS($NG75:$NL$206,FT$1)</f>
        <v>15</v>
      </c>
      <c r="DF75" s="4">
        <f>COUNTIFS($NG75:$NL$206,FU$1)</f>
        <v>12</v>
      </c>
      <c r="DG75" s="4">
        <f>COUNTIFS($NG75:$NL$206,FV$1)</f>
        <v>13</v>
      </c>
      <c r="DH75" s="4">
        <f>COUNTIFS($NG75:$NL$206,FW$1)</f>
        <v>18</v>
      </c>
      <c r="DI75" s="4">
        <f>COUNTIFS($NG75:$NL$206,FX$1)</f>
        <v>12</v>
      </c>
      <c r="DJ75" s="4">
        <f>COUNTIFS($NG75:$NL$206,FY$1)</f>
        <v>14</v>
      </c>
      <c r="DK75" s="4">
        <f>COUNTIFS($NG75:$NL$206,FZ$1)</f>
        <v>6</v>
      </c>
      <c r="DL75" s="4">
        <f>COUNTIFS($NG75:$NL$206,GA$1)</f>
        <v>10</v>
      </c>
      <c r="DM75" s="4">
        <f>COUNTIFS($NG75:$NL$206,GB$1)</f>
        <v>9</v>
      </c>
      <c r="DN75" s="4">
        <f>COUNTIFS($NG75:$NL$206,GC$1)</f>
        <v>14</v>
      </c>
      <c r="DO75" s="4">
        <f>COUNTIFS($NG75:$NL$206,GD$1)</f>
        <v>7</v>
      </c>
      <c r="DP75" s="4">
        <f>COUNTIFS($NG75:$NL$206,GE$1)</f>
        <v>15</v>
      </c>
      <c r="DQ75" s="4">
        <f>COUNTIFS($NG75:$NL$206,GF$1)</f>
        <v>12</v>
      </c>
      <c r="DR75" s="4">
        <f>COUNTIFS($NG75:$NL$206,GG$1)</f>
        <v>9</v>
      </c>
      <c r="DS75" s="4">
        <f>COUNTIFS($NG75:$NL$206,GH$1)</f>
        <v>19</v>
      </c>
      <c r="DT75" s="4">
        <f>COUNTIFS($NG75:$NL$206,GI$1)</f>
        <v>10</v>
      </c>
      <c r="DU75" s="4">
        <f>COUNTIFS($NG75:$NL$206,GJ$1)</f>
        <v>17</v>
      </c>
      <c r="DV75" s="4">
        <f>COUNTIFS($NG75:$NL$206,GK$1)</f>
        <v>15</v>
      </c>
      <c r="DW75" s="4">
        <f>COUNTIFS($NG75:$NL$206,GL$1)</f>
        <v>20</v>
      </c>
      <c r="DZ75" s="4">
        <f t="shared" si="550"/>
        <v>40</v>
      </c>
      <c r="EA75" s="4">
        <f t="shared" si="551"/>
        <v>24</v>
      </c>
      <c r="EB75" s="4">
        <f t="shared" si="552"/>
        <v>12</v>
      </c>
      <c r="EC75" s="4">
        <f t="shared" si="553"/>
        <v>4</v>
      </c>
      <c r="ED75" s="4">
        <f t="shared" si="554"/>
        <v>0</v>
      </c>
      <c r="EF75" s="4">
        <f t="shared" ref="EF75:GL75" si="1214">COUNTIFS($NG75:$NL84,EF$1)</f>
        <v>0</v>
      </c>
      <c r="EG75" s="4">
        <f t="shared" si="1214"/>
        <v>1</v>
      </c>
      <c r="EH75" s="4">
        <f t="shared" si="1214"/>
        <v>1</v>
      </c>
      <c r="EI75" s="4">
        <f t="shared" si="1214"/>
        <v>1</v>
      </c>
      <c r="EJ75" s="4">
        <f t="shared" si="1214"/>
        <v>0</v>
      </c>
      <c r="EK75" s="4">
        <f t="shared" si="1214"/>
        <v>2</v>
      </c>
      <c r="EL75" s="4">
        <f t="shared" si="1214"/>
        <v>1</v>
      </c>
      <c r="EM75" s="4">
        <f t="shared" si="1214"/>
        <v>2</v>
      </c>
      <c r="EN75" s="4">
        <f t="shared" si="1214"/>
        <v>1</v>
      </c>
      <c r="EO75" s="4">
        <f t="shared" si="1214"/>
        <v>1</v>
      </c>
      <c r="EP75" s="4">
        <f t="shared" si="1214"/>
        <v>2</v>
      </c>
      <c r="EQ75" s="4">
        <f t="shared" si="1214"/>
        <v>0</v>
      </c>
      <c r="ER75" s="4">
        <f t="shared" si="1214"/>
        <v>1</v>
      </c>
      <c r="ES75" s="4">
        <f t="shared" si="1214"/>
        <v>1</v>
      </c>
      <c r="ET75" s="4">
        <f t="shared" si="1214"/>
        <v>0</v>
      </c>
      <c r="EU75" s="4">
        <f t="shared" si="1214"/>
        <v>0</v>
      </c>
      <c r="EV75" s="4">
        <f t="shared" si="1214"/>
        <v>1</v>
      </c>
      <c r="EW75" s="4">
        <f t="shared" si="1214"/>
        <v>0</v>
      </c>
      <c r="EX75" s="4">
        <f t="shared" si="1214"/>
        <v>0</v>
      </c>
      <c r="EY75" s="4">
        <f t="shared" si="1214"/>
        <v>1</v>
      </c>
      <c r="EZ75" s="4">
        <f t="shared" si="1214"/>
        <v>2</v>
      </c>
      <c r="FA75" s="4">
        <f t="shared" si="1214"/>
        <v>1</v>
      </c>
      <c r="FB75" s="4">
        <f t="shared" si="1214"/>
        <v>2</v>
      </c>
      <c r="FC75" s="4">
        <f t="shared" si="1214"/>
        <v>0</v>
      </c>
      <c r="FD75" s="4">
        <f t="shared" si="1214"/>
        <v>2</v>
      </c>
      <c r="FE75" s="4">
        <f t="shared" si="1214"/>
        <v>2</v>
      </c>
      <c r="FF75" s="4">
        <f t="shared" si="1214"/>
        <v>3</v>
      </c>
      <c r="FG75" s="4">
        <f t="shared" si="1214"/>
        <v>1</v>
      </c>
      <c r="FH75" s="4">
        <f t="shared" si="1214"/>
        <v>0</v>
      </c>
      <c r="FI75" s="4">
        <f t="shared" si="1214"/>
        <v>3</v>
      </c>
      <c r="FJ75" s="4">
        <f t="shared" si="1214"/>
        <v>2</v>
      </c>
      <c r="FK75" s="4">
        <f t="shared" si="1214"/>
        <v>1</v>
      </c>
      <c r="FL75" s="4">
        <f t="shared" si="1214"/>
        <v>0</v>
      </c>
      <c r="FM75" s="4">
        <f t="shared" si="1214"/>
        <v>2</v>
      </c>
      <c r="FN75" s="4">
        <f t="shared" si="1214"/>
        <v>2</v>
      </c>
      <c r="FO75" s="4">
        <f t="shared" si="1214"/>
        <v>0</v>
      </c>
      <c r="FP75" s="4">
        <f t="shared" si="1214"/>
        <v>1</v>
      </c>
      <c r="FQ75" s="4">
        <f t="shared" si="1214"/>
        <v>1</v>
      </c>
      <c r="FR75" s="4">
        <f t="shared" si="1214"/>
        <v>1</v>
      </c>
      <c r="FS75" s="4">
        <f t="shared" si="1214"/>
        <v>0</v>
      </c>
      <c r="FT75" s="4">
        <f t="shared" si="1214"/>
        <v>3</v>
      </c>
      <c r="FU75" s="4">
        <f t="shared" si="1214"/>
        <v>1</v>
      </c>
      <c r="FV75" s="4">
        <f t="shared" si="1214"/>
        <v>1</v>
      </c>
      <c r="FW75" s="4">
        <f t="shared" si="1214"/>
        <v>2</v>
      </c>
      <c r="FX75" s="4">
        <f t="shared" si="1214"/>
        <v>0</v>
      </c>
      <c r="FY75" s="4">
        <f t="shared" si="1214"/>
        <v>1</v>
      </c>
      <c r="FZ75" s="4">
        <f t="shared" si="1214"/>
        <v>1</v>
      </c>
      <c r="GA75" s="4">
        <f t="shared" si="1214"/>
        <v>0</v>
      </c>
      <c r="GB75" s="4">
        <f t="shared" si="1214"/>
        <v>0</v>
      </c>
      <c r="GC75" s="4">
        <f t="shared" si="1214"/>
        <v>1</v>
      </c>
      <c r="GD75" s="4">
        <f t="shared" si="1214"/>
        <v>0</v>
      </c>
      <c r="GE75" s="4">
        <f t="shared" si="1214"/>
        <v>0</v>
      </c>
      <c r="GF75" s="4">
        <f t="shared" si="1214"/>
        <v>3</v>
      </c>
      <c r="GG75" s="4">
        <f t="shared" si="1214"/>
        <v>0</v>
      </c>
      <c r="GH75" s="4">
        <f t="shared" si="1214"/>
        <v>0</v>
      </c>
      <c r="GI75" s="4">
        <f t="shared" si="1214"/>
        <v>1</v>
      </c>
      <c r="GJ75" s="4">
        <f t="shared" si="1214"/>
        <v>1</v>
      </c>
      <c r="GK75" s="4">
        <f t="shared" si="1214"/>
        <v>1</v>
      </c>
      <c r="GL75" s="4">
        <f t="shared" si="1214"/>
        <v>2</v>
      </c>
      <c r="GM75">
        <f t="shared" si="556"/>
        <v>60</v>
      </c>
      <c r="GO75">
        <f t="shared" si="1028"/>
        <v>0</v>
      </c>
      <c r="GP75">
        <f t="shared" si="1192"/>
        <v>0</v>
      </c>
      <c r="GQ75">
        <f t="shared" si="1193"/>
        <v>0</v>
      </c>
      <c r="GR75">
        <f t="shared" si="1194"/>
        <v>0</v>
      </c>
      <c r="GS75">
        <f t="shared" si="1195"/>
        <v>0</v>
      </c>
      <c r="GT75">
        <f t="shared" si="1196"/>
        <v>0</v>
      </c>
      <c r="GU75">
        <f t="shared" si="1197"/>
        <v>0</v>
      </c>
      <c r="GV75" s="1">
        <f t="shared" si="1029"/>
        <v>4</v>
      </c>
      <c r="GW75">
        <f t="shared" si="1030"/>
        <v>0</v>
      </c>
      <c r="GX75">
        <f t="shared" si="903"/>
        <v>0</v>
      </c>
      <c r="GY75">
        <f t="shared" si="904"/>
        <v>0</v>
      </c>
      <c r="GZ75">
        <f t="shared" si="905"/>
        <v>0</v>
      </c>
      <c r="HA75">
        <f t="shared" si="906"/>
        <v>1</v>
      </c>
      <c r="HB75">
        <f t="shared" si="907"/>
        <v>0</v>
      </c>
      <c r="HC75">
        <f t="shared" si="908"/>
        <v>0</v>
      </c>
      <c r="HD75">
        <f t="shared" si="909"/>
        <v>0</v>
      </c>
      <c r="HE75">
        <f t="shared" si="910"/>
        <v>0</v>
      </c>
      <c r="HF75">
        <f t="shared" si="911"/>
        <v>0</v>
      </c>
      <c r="HG75">
        <f t="shared" si="912"/>
        <v>0</v>
      </c>
      <c r="HH75">
        <f t="shared" si="913"/>
        <v>0</v>
      </c>
      <c r="HI75">
        <f t="shared" si="914"/>
        <v>0</v>
      </c>
      <c r="HJ75">
        <f t="shared" si="915"/>
        <v>0</v>
      </c>
      <c r="HK75">
        <f t="shared" si="916"/>
        <v>0</v>
      </c>
      <c r="HL75">
        <f t="shared" si="917"/>
        <v>0</v>
      </c>
      <c r="HM75">
        <f t="shared" si="918"/>
        <v>0</v>
      </c>
      <c r="HN75">
        <f t="shared" si="919"/>
        <v>0</v>
      </c>
      <c r="HO75">
        <f t="shared" si="920"/>
        <v>0</v>
      </c>
      <c r="HP75">
        <f t="shared" si="921"/>
        <v>0</v>
      </c>
      <c r="HQ75">
        <f t="shared" si="922"/>
        <v>0</v>
      </c>
      <c r="HR75">
        <f t="shared" si="923"/>
        <v>0</v>
      </c>
      <c r="HS75">
        <f t="shared" si="924"/>
        <v>0</v>
      </c>
      <c r="HT75">
        <f t="shared" si="925"/>
        <v>0</v>
      </c>
      <c r="HU75">
        <f t="shared" si="926"/>
        <v>0</v>
      </c>
      <c r="HV75">
        <f t="shared" si="927"/>
        <v>0</v>
      </c>
      <c r="HW75">
        <f t="shared" si="928"/>
        <v>0</v>
      </c>
      <c r="HX75">
        <f t="shared" si="929"/>
        <v>0</v>
      </c>
      <c r="HY75">
        <f t="shared" si="930"/>
        <v>0</v>
      </c>
      <c r="HZ75">
        <f t="shared" si="931"/>
        <v>0</v>
      </c>
      <c r="IA75">
        <f t="shared" si="932"/>
        <v>0</v>
      </c>
      <c r="IB75">
        <f t="shared" si="933"/>
        <v>0</v>
      </c>
      <c r="IC75">
        <f t="shared" si="934"/>
        <v>0</v>
      </c>
      <c r="ID75">
        <f t="shared" si="935"/>
        <v>0</v>
      </c>
      <c r="IE75">
        <f t="shared" si="936"/>
        <v>0</v>
      </c>
      <c r="IF75">
        <f t="shared" si="937"/>
        <v>0</v>
      </c>
      <c r="IG75">
        <f t="shared" si="938"/>
        <v>0</v>
      </c>
      <c r="IH75">
        <f t="shared" si="939"/>
        <v>0</v>
      </c>
      <c r="II75">
        <f t="shared" si="940"/>
        <v>0</v>
      </c>
      <c r="IJ75">
        <f t="shared" si="941"/>
        <v>0</v>
      </c>
      <c r="IK75">
        <f t="shared" si="942"/>
        <v>0</v>
      </c>
      <c r="IL75">
        <f t="shared" si="943"/>
        <v>0</v>
      </c>
      <c r="IM75">
        <f t="shared" si="944"/>
        <v>0</v>
      </c>
      <c r="IN75">
        <f t="shared" si="945"/>
        <v>0</v>
      </c>
      <c r="IO75">
        <f t="shared" si="946"/>
        <v>0</v>
      </c>
      <c r="IP75">
        <f t="shared" si="947"/>
        <v>0</v>
      </c>
      <c r="IQ75">
        <f t="shared" si="948"/>
        <v>0</v>
      </c>
      <c r="IR75">
        <f t="shared" si="949"/>
        <v>0</v>
      </c>
      <c r="IS75">
        <f t="shared" si="950"/>
        <v>0</v>
      </c>
      <c r="IT75">
        <f t="shared" si="951"/>
        <v>0</v>
      </c>
      <c r="IU75">
        <f t="shared" si="952"/>
        <v>0</v>
      </c>
      <c r="IV75">
        <f t="shared" si="953"/>
        <v>0</v>
      </c>
      <c r="IW75">
        <f t="shared" si="954"/>
        <v>0</v>
      </c>
      <c r="IX75">
        <f t="shared" si="955"/>
        <v>0</v>
      </c>
      <c r="IY75">
        <f t="shared" si="956"/>
        <v>0</v>
      </c>
      <c r="IZ75">
        <f t="shared" si="957"/>
        <v>0</v>
      </c>
      <c r="JA75">
        <f t="shared" si="958"/>
        <v>0</v>
      </c>
      <c r="JB75">
        <f t="shared" si="1031"/>
        <v>0</v>
      </c>
      <c r="JC75">
        <f t="shared" si="1032"/>
        <v>0</v>
      </c>
      <c r="JF75">
        <f t="shared" si="1033"/>
        <v>0</v>
      </c>
      <c r="JG75">
        <f t="shared" si="1034"/>
        <v>0</v>
      </c>
      <c r="JH75">
        <f t="shared" si="1035"/>
        <v>0</v>
      </c>
      <c r="JI75">
        <f t="shared" si="1036"/>
        <v>0</v>
      </c>
      <c r="JJ75">
        <f t="shared" si="1037"/>
        <v>0</v>
      </c>
      <c r="JK75">
        <f t="shared" si="1038"/>
        <v>0</v>
      </c>
      <c r="JL75">
        <f t="shared" si="1039"/>
        <v>0</v>
      </c>
      <c r="JM75">
        <f t="shared" si="1040"/>
        <v>0</v>
      </c>
      <c r="JN75">
        <f t="shared" si="1041"/>
        <v>0</v>
      </c>
      <c r="JO75">
        <f t="shared" si="1042"/>
        <v>0</v>
      </c>
      <c r="JP75">
        <f t="shared" si="1043"/>
        <v>0</v>
      </c>
      <c r="JQ75">
        <f t="shared" si="1044"/>
        <v>0</v>
      </c>
      <c r="JR75">
        <f t="shared" si="1045"/>
        <v>0</v>
      </c>
      <c r="JS75">
        <f t="shared" si="1046"/>
        <v>0</v>
      </c>
      <c r="JT75">
        <f t="shared" si="1047"/>
        <v>0</v>
      </c>
      <c r="JU75">
        <f t="shared" si="1048"/>
        <v>0</v>
      </c>
      <c r="JV75">
        <f t="shared" si="1049"/>
        <v>0</v>
      </c>
      <c r="JW75">
        <f t="shared" si="1050"/>
        <v>0</v>
      </c>
      <c r="JX75">
        <f t="shared" si="1051"/>
        <v>0</v>
      </c>
      <c r="JY75">
        <f t="shared" si="1052"/>
        <v>1</v>
      </c>
      <c r="JZ75">
        <f t="shared" si="1053"/>
        <v>0</v>
      </c>
      <c r="KA75">
        <f t="shared" si="1054"/>
        <v>0</v>
      </c>
      <c r="KB75">
        <f>IF(AND(SK75="x",SK76&lt;&gt;"x"),1,0)</f>
        <v>0</v>
      </c>
      <c r="KC75">
        <f t="shared" si="1055"/>
        <v>0</v>
      </c>
      <c r="KD75">
        <f t="shared" si="1056"/>
        <v>0</v>
      </c>
      <c r="KE75">
        <f t="shared" si="1057"/>
        <v>0</v>
      </c>
      <c r="KF75">
        <f t="shared" si="1058"/>
        <v>0</v>
      </c>
      <c r="KG75">
        <f t="shared" si="1059"/>
        <v>0</v>
      </c>
      <c r="KH75">
        <f t="shared" si="1060"/>
        <v>0</v>
      </c>
      <c r="KI75">
        <f t="shared" si="1061"/>
        <v>0</v>
      </c>
      <c r="KJ75">
        <f t="shared" si="1062"/>
        <v>0</v>
      </c>
      <c r="KK75">
        <f t="shared" si="1063"/>
        <v>0</v>
      </c>
      <c r="KL75">
        <f t="shared" si="1064"/>
        <v>0</v>
      </c>
      <c r="KM75">
        <f t="shared" si="1065"/>
        <v>0</v>
      </c>
      <c r="KN75">
        <f t="shared" si="1066"/>
        <v>0</v>
      </c>
      <c r="KO75">
        <f t="shared" si="1067"/>
        <v>0</v>
      </c>
      <c r="KP75">
        <f t="shared" si="1068"/>
        <v>1</v>
      </c>
      <c r="KQ75">
        <f t="shared" si="1069"/>
        <v>0</v>
      </c>
      <c r="KR75">
        <f t="shared" si="1070"/>
        <v>0</v>
      </c>
      <c r="KS75">
        <f t="shared" si="1071"/>
        <v>0</v>
      </c>
      <c r="KT75">
        <f t="shared" si="1072"/>
        <v>0</v>
      </c>
      <c r="KU75">
        <f t="shared" si="1073"/>
        <v>0</v>
      </c>
      <c r="KV75">
        <f t="shared" si="1074"/>
        <v>0</v>
      </c>
      <c r="KW75">
        <f t="shared" si="1075"/>
        <v>0</v>
      </c>
      <c r="KX75">
        <f t="shared" si="1076"/>
        <v>0</v>
      </c>
      <c r="KY75">
        <f t="shared" si="1077"/>
        <v>0</v>
      </c>
      <c r="KZ75">
        <f t="shared" si="1078"/>
        <v>0</v>
      </c>
      <c r="LA75">
        <f t="shared" si="1079"/>
        <v>0</v>
      </c>
      <c r="LB75">
        <f t="shared" si="1080"/>
        <v>0</v>
      </c>
      <c r="LC75">
        <f t="shared" si="1081"/>
        <v>0</v>
      </c>
      <c r="LD75">
        <f t="shared" si="1082"/>
        <v>0</v>
      </c>
      <c r="LE75">
        <f t="shared" si="1083"/>
        <v>0</v>
      </c>
      <c r="LF75">
        <f t="shared" si="1084"/>
        <v>0</v>
      </c>
      <c r="LG75">
        <f t="shared" si="1085"/>
        <v>0</v>
      </c>
      <c r="LH75">
        <f t="shared" si="1086"/>
        <v>0</v>
      </c>
      <c r="LI75">
        <f t="shared" si="1087"/>
        <v>0</v>
      </c>
      <c r="LJ75">
        <f t="shared" si="1088"/>
        <v>0</v>
      </c>
      <c r="LK75">
        <f t="shared" si="1089"/>
        <v>0</v>
      </c>
      <c r="LL75">
        <f t="shared" si="1090"/>
        <v>0</v>
      </c>
      <c r="LN75">
        <f t="shared" si="1091"/>
        <v>2</v>
      </c>
      <c r="LQ75">
        <f t="shared" ref="LQ75:LR75" si="1215">COUNTIFS($NG76:$NL85,NG85)</f>
        <v>2</v>
      </c>
      <c r="LR75">
        <f t="shared" si="1215"/>
        <v>1</v>
      </c>
      <c r="LS75">
        <f t="shared" si="1093"/>
        <v>2</v>
      </c>
      <c r="LT75">
        <f t="shared" si="1094"/>
        <v>2</v>
      </c>
      <c r="LU75">
        <f t="shared" si="1095"/>
        <v>3</v>
      </c>
      <c r="LV75">
        <f t="shared" si="1096"/>
        <v>2</v>
      </c>
      <c r="LX75" s="5">
        <f t="shared" ref="LX75:MC75" si="1216">COUNTIFS($NG75:$NL84,NG85)</f>
        <v>1</v>
      </c>
      <c r="LY75" s="5">
        <f t="shared" si="1216"/>
        <v>0</v>
      </c>
      <c r="LZ75" s="5">
        <f t="shared" si="1216"/>
        <v>1</v>
      </c>
      <c r="MA75" s="5">
        <f t="shared" si="1216"/>
        <v>2</v>
      </c>
      <c r="MB75" s="5">
        <f t="shared" si="1216"/>
        <v>2</v>
      </c>
      <c r="MC75" s="5">
        <f t="shared" si="1216"/>
        <v>1</v>
      </c>
      <c r="MD75" s="5"/>
      <c r="ME75" s="5">
        <f t="shared" si="1098"/>
        <v>0</v>
      </c>
      <c r="MF75" s="5">
        <f t="shared" si="1099"/>
        <v>0</v>
      </c>
      <c r="MG75" s="5">
        <f t="shared" si="1100"/>
        <v>0</v>
      </c>
      <c r="MH75" s="5">
        <f t="shared" si="1101"/>
        <v>1</v>
      </c>
      <c r="MI75" s="5">
        <f t="shared" si="1102"/>
        <v>0</v>
      </c>
      <c r="MJ75" s="5">
        <f t="shared" si="1103"/>
        <v>0</v>
      </c>
      <c r="MK75" s="5"/>
      <c r="ML75" s="20">
        <f t="shared" si="1104"/>
        <v>1</v>
      </c>
      <c r="MN75" s="4">
        <f t="shared" si="1182"/>
        <v>0</v>
      </c>
      <c r="MO75" s="4">
        <f t="shared" si="1183"/>
        <v>0</v>
      </c>
      <c r="MP75" s="4">
        <f t="shared" si="1184"/>
        <v>0</v>
      </c>
      <c r="MQ75" s="4">
        <f t="shared" si="1185"/>
        <v>2</v>
      </c>
      <c r="MR75" s="4">
        <f t="shared" si="1186"/>
        <v>0</v>
      </c>
      <c r="MS75" s="4">
        <f t="shared" si="1187"/>
        <v>0</v>
      </c>
      <c r="MU75">
        <f t="shared" si="1105"/>
        <v>0</v>
      </c>
      <c r="MV75">
        <f t="shared" si="1106"/>
        <v>1</v>
      </c>
      <c r="MW75">
        <f t="shared" si="1107"/>
        <v>0</v>
      </c>
      <c r="MX75">
        <f t="shared" si="1108"/>
        <v>0</v>
      </c>
      <c r="MY75">
        <f t="shared" si="1109"/>
        <v>0</v>
      </c>
      <c r="MZ75">
        <f t="shared" si="1110"/>
        <v>0</v>
      </c>
      <c r="NA75">
        <f>SUM(GW75:JC75)</f>
        <v>1</v>
      </c>
      <c r="NB75">
        <f t="shared" si="1111"/>
        <v>1</v>
      </c>
      <c r="NC75">
        <f t="shared" si="1112"/>
        <v>0</v>
      </c>
      <c r="ND75">
        <f t="shared" si="1113"/>
        <v>75</v>
      </c>
      <c r="NG75">
        <v>11</v>
      </c>
      <c r="NH75">
        <v>20</v>
      </c>
      <c r="NI75">
        <v>21</v>
      </c>
      <c r="NJ75">
        <v>31</v>
      </c>
      <c r="NK75">
        <v>37</v>
      </c>
      <c r="NL75">
        <v>41</v>
      </c>
      <c r="NN75" s="1">
        <f t="shared" si="1114"/>
        <v>1</v>
      </c>
      <c r="NO75" s="1">
        <f t="shared" si="1115"/>
        <v>1</v>
      </c>
      <c r="NP75" s="30">
        <f t="shared" si="1116"/>
        <v>2</v>
      </c>
      <c r="NR75" s="1">
        <f t="shared" si="1117"/>
        <v>9</v>
      </c>
      <c r="NS75" s="1">
        <f t="shared" si="1118"/>
        <v>1</v>
      </c>
      <c r="NT75" s="1">
        <f t="shared" si="1119"/>
        <v>10</v>
      </c>
      <c r="NU75" s="1">
        <f t="shared" si="1120"/>
        <v>6</v>
      </c>
      <c r="NV75" s="1">
        <f t="shared" si="1121"/>
        <v>4</v>
      </c>
      <c r="NW75" s="1"/>
      <c r="NX75" s="1">
        <f t="shared" si="1122"/>
        <v>5</v>
      </c>
      <c r="NY75" s="1"/>
      <c r="NZ75" s="1">
        <f t="shared" si="1123"/>
        <v>2</v>
      </c>
      <c r="OA75" s="1">
        <f t="shared" si="962"/>
        <v>3</v>
      </c>
      <c r="OB75" s="1">
        <f t="shared" si="963"/>
        <v>3</v>
      </c>
      <c r="OC75" s="1">
        <f t="shared" si="964"/>
        <v>4</v>
      </c>
      <c r="OD75" s="1">
        <f t="shared" si="965"/>
        <v>4</v>
      </c>
      <c r="OE75" s="1">
        <f t="shared" si="966"/>
        <v>5</v>
      </c>
      <c r="OF75" s="1"/>
      <c r="OG75" s="1">
        <f t="shared" si="631"/>
        <v>4</v>
      </c>
      <c r="OH75" s="1"/>
      <c r="OI75" s="1">
        <f t="shared" si="1124"/>
        <v>5</v>
      </c>
      <c r="OJ75" s="1">
        <f t="shared" si="1125"/>
        <v>0</v>
      </c>
      <c r="OK75" s="1">
        <f t="shared" si="1126"/>
        <v>4</v>
      </c>
      <c r="OL75" s="1">
        <f t="shared" si="1127"/>
        <v>6</v>
      </c>
      <c r="OM75" s="1">
        <f t="shared" si="1128"/>
        <v>0</v>
      </c>
      <c r="ON75" s="1">
        <f t="shared" si="1129"/>
        <v>4</v>
      </c>
      <c r="OO75" s="1"/>
      <c r="OP75" s="1">
        <f t="shared" si="621"/>
        <v>2</v>
      </c>
      <c r="OQ75" s="1">
        <f t="shared" si="622"/>
        <v>4</v>
      </c>
      <c r="OR75" s="1">
        <f t="shared" si="623"/>
        <v>3</v>
      </c>
      <c r="OS75" s="1">
        <f t="shared" si="624"/>
        <v>4</v>
      </c>
      <c r="OT75" s="1">
        <f t="shared" si="625"/>
        <v>-1</v>
      </c>
      <c r="OU75" s="1">
        <f t="shared" si="1130"/>
        <v>1</v>
      </c>
      <c r="OV75" s="19">
        <f t="shared" si="1131"/>
        <v>4</v>
      </c>
      <c r="OW75" s="1"/>
      <c r="OX75" s="19">
        <f t="shared" si="636"/>
        <v>4</v>
      </c>
      <c r="OY75" s="1">
        <f t="shared" si="637"/>
        <v>3</v>
      </c>
      <c r="OZ75" s="1"/>
      <c r="PA75" s="1">
        <f t="shared" si="967"/>
        <v>4</v>
      </c>
      <c r="PB75" s="1"/>
      <c r="PC75" s="1"/>
      <c r="PD75" s="19">
        <f t="shared" si="968"/>
        <v>3</v>
      </c>
      <c r="PE75" s="1"/>
      <c r="PF75" s="24">
        <f t="shared" si="1132"/>
        <v>-1</v>
      </c>
      <c r="PI75" s="1">
        <f t="shared" si="1133"/>
        <v>5</v>
      </c>
      <c r="PJ75" s="19">
        <f t="shared" si="969"/>
        <v>2</v>
      </c>
      <c r="PK75" s="1">
        <f t="shared" si="1134"/>
        <v>0</v>
      </c>
      <c r="PL75" s="19">
        <f t="shared" si="970"/>
        <v>0</v>
      </c>
      <c r="PM75" s="1">
        <f t="shared" si="1135"/>
        <v>4</v>
      </c>
      <c r="PN75" s="19">
        <f t="shared" si="971"/>
        <v>1</v>
      </c>
      <c r="PO75" s="1">
        <f t="shared" si="1136"/>
        <v>6</v>
      </c>
      <c r="PP75" s="19">
        <f t="shared" si="972"/>
        <v>1</v>
      </c>
      <c r="PQ75" s="1">
        <f t="shared" si="1137"/>
        <v>0</v>
      </c>
      <c r="PR75" s="19">
        <f t="shared" si="973"/>
        <v>0</v>
      </c>
      <c r="PS75" s="1">
        <f t="shared" si="1138"/>
        <v>4</v>
      </c>
      <c r="PT75" s="19">
        <f t="shared" si="974"/>
        <v>2</v>
      </c>
      <c r="PV75" s="1">
        <f t="shared" si="975"/>
        <v>100</v>
      </c>
      <c r="PW75" s="1">
        <f t="shared" si="976"/>
        <v>100</v>
      </c>
      <c r="PX75" s="1">
        <f t="shared" si="977"/>
        <v>5</v>
      </c>
      <c r="PY75" s="1">
        <f t="shared" si="978"/>
        <v>10</v>
      </c>
      <c r="PZ75" s="1">
        <f t="shared" si="979"/>
        <v>100</v>
      </c>
      <c r="QA75" s="1">
        <f t="shared" si="980"/>
        <v>100</v>
      </c>
      <c r="QB75" s="1"/>
      <c r="QC75" s="1">
        <f t="shared" si="981"/>
        <v>100</v>
      </c>
      <c r="QD75" s="1">
        <f t="shared" si="982"/>
        <v>100</v>
      </c>
      <c r="QE75" s="1">
        <f t="shared" si="983"/>
        <v>100</v>
      </c>
      <c r="QF75" s="1">
        <f t="shared" si="984"/>
        <v>100</v>
      </c>
      <c r="QG75" s="1">
        <f t="shared" si="985"/>
        <v>100</v>
      </c>
      <c r="QH75" s="1">
        <f t="shared" si="986"/>
        <v>100</v>
      </c>
      <c r="QI75" s="1"/>
      <c r="QJ75" s="1">
        <f t="shared" si="987"/>
        <v>100</v>
      </c>
      <c r="QK75" s="1">
        <f t="shared" si="988"/>
        <v>4</v>
      </c>
      <c r="QL75" s="1">
        <f t="shared" si="989"/>
        <v>100</v>
      </c>
      <c r="QM75" s="1">
        <f t="shared" si="990"/>
        <v>100</v>
      </c>
      <c r="QN75" s="1">
        <f t="shared" si="991"/>
        <v>100</v>
      </c>
      <c r="QO75" s="1">
        <f t="shared" si="992"/>
        <v>100</v>
      </c>
      <c r="QP75" s="1"/>
      <c r="QQ75" s="1">
        <f t="shared" si="993"/>
        <v>100</v>
      </c>
      <c r="QR75" s="1">
        <f t="shared" si="994"/>
        <v>6</v>
      </c>
      <c r="QS75" s="1">
        <f t="shared" si="995"/>
        <v>100</v>
      </c>
      <c r="QT75" s="1">
        <f t="shared" si="996"/>
        <v>100</v>
      </c>
      <c r="QU75" s="1">
        <f t="shared" si="997"/>
        <v>100</v>
      </c>
      <c r="QV75" s="1">
        <f t="shared" si="998"/>
        <v>100</v>
      </c>
      <c r="QW75" s="1"/>
      <c r="QX75" s="1">
        <f t="shared" si="999"/>
        <v>100</v>
      </c>
      <c r="QY75" s="1">
        <f t="shared" si="1000"/>
        <v>100</v>
      </c>
      <c r="QZ75" s="1">
        <f t="shared" si="1001"/>
        <v>100</v>
      </c>
      <c r="RA75" s="1">
        <f t="shared" si="1002"/>
        <v>100</v>
      </c>
      <c r="RB75" s="1">
        <f t="shared" si="1003"/>
        <v>100</v>
      </c>
      <c r="RC75" s="1">
        <f t="shared" si="1004"/>
        <v>100</v>
      </c>
      <c r="RD75" s="1"/>
      <c r="RE75" s="1">
        <f t="shared" si="1005"/>
        <v>100</v>
      </c>
      <c r="RF75" s="1">
        <f t="shared" si="1006"/>
        <v>100</v>
      </c>
      <c r="RG75" s="1">
        <f t="shared" si="1007"/>
        <v>100</v>
      </c>
      <c r="RH75" s="1">
        <f t="shared" si="1008"/>
        <v>6</v>
      </c>
      <c r="RI75" s="1">
        <f t="shared" si="1009"/>
        <v>4</v>
      </c>
      <c r="RJ75" s="1">
        <f t="shared" si="1010"/>
        <v>100</v>
      </c>
      <c r="RL75">
        <f t="shared" si="1011"/>
        <v>38</v>
      </c>
      <c r="RM75">
        <f t="shared" si="1139"/>
        <v>20</v>
      </c>
      <c r="RN75">
        <f t="shared" si="659"/>
        <v>19</v>
      </c>
      <c r="RO75">
        <f t="shared" ref="RO75:TU75" si="1217">IF(COUNTIFS($NG75:$NL84,RO$1),"x",RO$1)</f>
        <v>1</v>
      </c>
      <c r="RP75" t="str">
        <f t="shared" si="1217"/>
        <v>x</v>
      </c>
      <c r="RQ75" t="str">
        <f t="shared" si="1217"/>
        <v>x</v>
      </c>
      <c r="RR75" t="str">
        <f t="shared" si="1217"/>
        <v>x</v>
      </c>
      <c r="RS75">
        <f t="shared" si="1217"/>
        <v>5</v>
      </c>
      <c r="RT75" t="str">
        <f t="shared" si="1217"/>
        <v>x</v>
      </c>
      <c r="RU75" t="str">
        <f t="shared" si="1217"/>
        <v>x</v>
      </c>
      <c r="RV75" t="str">
        <f t="shared" si="1217"/>
        <v>x</v>
      </c>
      <c r="RW75" t="str">
        <f t="shared" si="1217"/>
        <v>x</v>
      </c>
      <c r="RX75" t="str">
        <f t="shared" si="1217"/>
        <v>x</v>
      </c>
      <c r="RY75" t="str">
        <f t="shared" si="1217"/>
        <v>x</v>
      </c>
      <c r="RZ75">
        <f t="shared" si="1217"/>
        <v>12</v>
      </c>
      <c r="SA75" t="str">
        <f t="shared" si="1217"/>
        <v>x</v>
      </c>
      <c r="SB75" t="str">
        <f t="shared" si="1217"/>
        <v>x</v>
      </c>
      <c r="SC75">
        <f t="shared" si="1217"/>
        <v>15</v>
      </c>
      <c r="SD75">
        <f t="shared" si="1217"/>
        <v>16</v>
      </c>
      <c r="SE75" t="str">
        <f t="shared" si="1217"/>
        <v>x</v>
      </c>
      <c r="SF75">
        <f t="shared" si="1217"/>
        <v>18</v>
      </c>
      <c r="SG75">
        <f t="shared" si="1217"/>
        <v>19</v>
      </c>
      <c r="SH75" t="str">
        <f t="shared" si="1217"/>
        <v>x</v>
      </c>
      <c r="SI75" t="str">
        <f t="shared" si="1217"/>
        <v>x</v>
      </c>
      <c r="SJ75" t="str">
        <f t="shared" si="1217"/>
        <v>x</v>
      </c>
      <c r="SK75" t="str">
        <f t="shared" si="1217"/>
        <v>x</v>
      </c>
      <c r="SL75">
        <f t="shared" si="1217"/>
        <v>24</v>
      </c>
      <c r="SM75" t="str">
        <f t="shared" si="1217"/>
        <v>x</v>
      </c>
      <c r="SN75" t="str">
        <f t="shared" si="1217"/>
        <v>x</v>
      </c>
      <c r="SO75" t="str">
        <f t="shared" si="1217"/>
        <v>x</v>
      </c>
      <c r="SP75" t="str">
        <f t="shared" si="1217"/>
        <v>x</v>
      </c>
      <c r="SQ75">
        <f t="shared" si="1217"/>
        <v>29</v>
      </c>
      <c r="SR75" t="str">
        <f t="shared" si="1217"/>
        <v>x</v>
      </c>
      <c r="SS75" t="str">
        <f t="shared" si="1217"/>
        <v>x</v>
      </c>
      <c r="ST75" t="str">
        <f t="shared" si="1217"/>
        <v>x</v>
      </c>
      <c r="SU75">
        <f t="shared" si="1217"/>
        <v>33</v>
      </c>
      <c r="SV75" t="str">
        <f t="shared" si="1217"/>
        <v>x</v>
      </c>
      <c r="SW75" t="str">
        <f t="shared" si="1217"/>
        <v>x</v>
      </c>
      <c r="SX75">
        <f t="shared" si="1217"/>
        <v>36</v>
      </c>
      <c r="SY75" t="str">
        <f t="shared" si="1217"/>
        <v>x</v>
      </c>
      <c r="SZ75" t="str">
        <f t="shared" si="1217"/>
        <v>x</v>
      </c>
      <c r="TA75" t="str">
        <f t="shared" si="1217"/>
        <v>x</v>
      </c>
      <c r="TB75">
        <f t="shared" si="1217"/>
        <v>40</v>
      </c>
      <c r="TC75" t="str">
        <f t="shared" si="1217"/>
        <v>x</v>
      </c>
      <c r="TD75" t="str">
        <f t="shared" si="1217"/>
        <v>x</v>
      </c>
      <c r="TE75" t="str">
        <f t="shared" si="1217"/>
        <v>x</v>
      </c>
      <c r="TF75" t="str">
        <f t="shared" si="1217"/>
        <v>x</v>
      </c>
      <c r="TG75">
        <f t="shared" si="1217"/>
        <v>45</v>
      </c>
      <c r="TH75" t="str">
        <f t="shared" si="1217"/>
        <v>x</v>
      </c>
      <c r="TI75" t="str">
        <f t="shared" si="1217"/>
        <v>x</v>
      </c>
      <c r="TJ75">
        <f t="shared" si="1217"/>
        <v>48</v>
      </c>
      <c r="TK75">
        <f t="shared" si="1217"/>
        <v>49</v>
      </c>
      <c r="TL75" t="str">
        <f t="shared" si="1217"/>
        <v>x</v>
      </c>
      <c r="TM75">
        <f t="shared" si="1217"/>
        <v>51</v>
      </c>
      <c r="TN75">
        <f t="shared" si="1217"/>
        <v>52</v>
      </c>
      <c r="TO75" t="str">
        <f t="shared" si="1217"/>
        <v>x</v>
      </c>
      <c r="TP75">
        <f t="shared" si="1217"/>
        <v>54</v>
      </c>
      <c r="TQ75">
        <f t="shared" si="1217"/>
        <v>55</v>
      </c>
      <c r="TR75" t="str">
        <f t="shared" si="1217"/>
        <v>x</v>
      </c>
      <c r="TS75" t="str">
        <f t="shared" si="1217"/>
        <v>x</v>
      </c>
      <c r="TT75" t="str">
        <f t="shared" si="1217"/>
        <v>x</v>
      </c>
      <c r="TU75" t="str">
        <f t="shared" si="1217"/>
        <v>x</v>
      </c>
      <c r="TV75">
        <f t="shared" si="1141"/>
        <v>20</v>
      </c>
      <c r="TW75">
        <f t="shared" ref="TW75:WC75" si="1218">IF(COUNTIFS($NG75:$NL83,TW$1),"x",TW$1)</f>
        <v>1</v>
      </c>
      <c r="TX75" t="str">
        <f t="shared" si="1218"/>
        <v>x</v>
      </c>
      <c r="TY75" t="str">
        <f t="shared" si="1218"/>
        <v>x</v>
      </c>
      <c r="TZ75" t="str">
        <f t="shared" si="1218"/>
        <v>x</v>
      </c>
      <c r="UA75">
        <f t="shared" si="1218"/>
        <v>5</v>
      </c>
      <c r="UB75" t="str">
        <f t="shared" si="1218"/>
        <v>x</v>
      </c>
      <c r="UC75" t="str">
        <f t="shared" si="1218"/>
        <v>x</v>
      </c>
      <c r="UD75" t="str">
        <f t="shared" si="1218"/>
        <v>x</v>
      </c>
      <c r="UE75" t="str">
        <f t="shared" si="1218"/>
        <v>x</v>
      </c>
      <c r="UF75" t="str">
        <f t="shared" si="1218"/>
        <v>x</v>
      </c>
      <c r="UG75" t="str">
        <f t="shared" si="1218"/>
        <v>x</v>
      </c>
      <c r="UH75">
        <f t="shared" si="1218"/>
        <v>12</v>
      </c>
      <c r="UI75" t="str">
        <f t="shared" si="1218"/>
        <v>x</v>
      </c>
      <c r="UJ75" t="str">
        <f t="shared" si="1218"/>
        <v>x</v>
      </c>
      <c r="UK75">
        <f t="shared" si="1218"/>
        <v>15</v>
      </c>
      <c r="UL75">
        <f t="shared" si="1218"/>
        <v>16</v>
      </c>
      <c r="UM75">
        <f t="shared" si="1218"/>
        <v>17</v>
      </c>
      <c r="UN75">
        <f t="shared" si="1218"/>
        <v>18</v>
      </c>
      <c r="UO75">
        <f t="shared" si="1218"/>
        <v>19</v>
      </c>
      <c r="UP75" t="str">
        <f t="shared" si="1218"/>
        <v>x</v>
      </c>
      <c r="UQ75" t="str">
        <f t="shared" si="1218"/>
        <v>x</v>
      </c>
      <c r="UR75" t="str">
        <f t="shared" si="1218"/>
        <v>x</v>
      </c>
      <c r="US75" t="str">
        <f t="shared" si="1218"/>
        <v>x</v>
      </c>
      <c r="UT75">
        <f t="shared" si="1218"/>
        <v>24</v>
      </c>
      <c r="UU75" t="str">
        <f t="shared" si="1218"/>
        <v>x</v>
      </c>
      <c r="UV75" t="str">
        <f t="shared" si="1218"/>
        <v>x</v>
      </c>
      <c r="UW75" t="str">
        <f t="shared" si="1218"/>
        <v>x</v>
      </c>
      <c r="UX75" t="str">
        <f t="shared" si="1218"/>
        <v>x</v>
      </c>
      <c r="UY75">
        <f t="shared" si="1218"/>
        <v>29</v>
      </c>
      <c r="UZ75" t="str">
        <f t="shared" si="1218"/>
        <v>x</v>
      </c>
      <c r="VA75" t="str">
        <f t="shared" si="1218"/>
        <v>x</v>
      </c>
      <c r="VB75" t="str">
        <f t="shared" si="1218"/>
        <v>x</v>
      </c>
      <c r="VC75">
        <f t="shared" si="1218"/>
        <v>33</v>
      </c>
      <c r="VD75" t="str">
        <f t="shared" si="1218"/>
        <v>x</v>
      </c>
      <c r="VE75" t="str">
        <f t="shared" si="1218"/>
        <v>x</v>
      </c>
      <c r="VF75">
        <f t="shared" si="1218"/>
        <v>36</v>
      </c>
      <c r="VG75" t="str">
        <f t="shared" si="1218"/>
        <v>x</v>
      </c>
      <c r="VH75" t="str">
        <f t="shared" si="1218"/>
        <v>x</v>
      </c>
      <c r="VI75" t="str">
        <f t="shared" si="1218"/>
        <v>x</v>
      </c>
      <c r="VJ75">
        <f t="shared" si="1218"/>
        <v>40</v>
      </c>
      <c r="VK75" t="str">
        <f t="shared" si="1218"/>
        <v>x</v>
      </c>
      <c r="VL75" t="str">
        <f t="shared" si="1218"/>
        <v>x</v>
      </c>
      <c r="VM75" t="str">
        <f t="shared" si="1218"/>
        <v>x</v>
      </c>
      <c r="VN75" t="str">
        <f t="shared" si="1218"/>
        <v>x</v>
      </c>
      <c r="VO75">
        <f t="shared" si="1218"/>
        <v>45</v>
      </c>
      <c r="VP75" t="str">
        <f t="shared" si="1218"/>
        <v>x</v>
      </c>
      <c r="VQ75" t="str">
        <f t="shared" si="1218"/>
        <v>x</v>
      </c>
      <c r="VR75">
        <f t="shared" si="1218"/>
        <v>48</v>
      </c>
      <c r="VS75">
        <f t="shared" si="1218"/>
        <v>49</v>
      </c>
      <c r="VT75" t="str">
        <f t="shared" si="1218"/>
        <v>x</v>
      </c>
      <c r="VU75">
        <f t="shared" si="1218"/>
        <v>51</v>
      </c>
      <c r="VV75">
        <f t="shared" si="1218"/>
        <v>52</v>
      </c>
      <c r="VW75" t="str">
        <f t="shared" si="1218"/>
        <v>x</v>
      </c>
      <c r="VX75">
        <f t="shared" si="1218"/>
        <v>54</v>
      </c>
      <c r="VY75">
        <f t="shared" si="1218"/>
        <v>55</v>
      </c>
      <c r="VZ75" t="str">
        <f t="shared" si="1218"/>
        <v>x</v>
      </c>
      <c r="WA75" t="str">
        <f t="shared" si="1218"/>
        <v>x</v>
      </c>
      <c r="WB75" t="str">
        <f t="shared" si="1218"/>
        <v>x</v>
      </c>
      <c r="WC75" t="str">
        <f t="shared" si="1218"/>
        <v>x</v>
      </c>
      <c r="WE75">
        <f t="shared" si="1014"/>
        <v>0</v>
      </c>
      <c r="WF75">
        <f t="shared" si="1015"/>
        <v>1</v>
      </c>
      <c r="WG75">
        <f t="shared" si="1016"/>
        <v>2</v>
      </c>
      <c r="WH75">
        <f t="shared" si="1017"/>
        <v>2</v>
      </c>
      <c r="WI75">
        <f t="shared" si="1018"/>
        <v>1</v>
      </c>
      <c r="WJ75">
        <f t="shared" si="1019"/>
        <v>0</v>
      </c>
      <c r="WL75" s="1">
        <f t="shared" si="1143"/>
        <v>5</v>
      </c>
      <c r="WM75" s="1">
        <f t="shared" si="1144"/>
        <v>0</v>
      </c>
      <c r="WN75" s="1">
        <f t="shared" si="1145"/>
        <v>4</v>
      </c>
      <c r="WO75" s="1">
        <f t="shared" si="1146"/>
        <v>6</v>
      </c>
      <c r="WP75" s="1">
        <f t="shared" si="1147"/>
        <v>0</v>
      </c>
      <c r="WQ75" s="1">
        <f t="shared" si="1148"/>
        <v>4</v>
      </c>
      <c r="WS75">
        <f t="shared" si="1149"/>
        <v>5</v>
      </c>
      <c r="WT75">
        <f t="shared" si="1150"/>
        <v>100</v>
      </c>
      <c r="WU75">
        <f t="shared" si="1151"/>
        <v>4</v>
      </c>
      <c r="WV75">
        <f t="shared" si="1152"/>
        <v>6</v>
      </c>
      <c r="WW75">
        <f t="shared" si="1153"/>
        <v>100</v>
      </c>
      <c r="WX75">
        <f t="shared" si="1154"/>
        <v>4</v>
      </c>
      <c r="WZ75" s="4">
        <f t="shared" si="1155"/>
        <v>4</v>
      </c>
      <c r="XB75" s="3">
        <f t="shared" si="1156"/>
        <v>6</v>
      </c>
      <c r="XD75" s="3">
        <f t="shared" si="1157"/>
        <v>3</v>
      </c>
      <c r="XE75" s="4">
        <f t="shared" si="1158"/>
        <v>4</v>
      </c>
      <c r="XG75" s="4">
        <f t="shared" si="1159"/>
        <v>0.75</v>
      </c>
      <c r="XI75" s="4">
        <v>0.6</v>
      </c>
      <c r="XK75">
        <f t="shared" si="1160"/>
        <v>2</v>
      </c>
      <c r="XM75">
        <f t="shared" si="782"/>
        <v>0</v>
      </c>
      <c r="XN75">
        <f t="shared" si="1161"/>
        <v>0</v>
      </c>
      <c r="XO75" s="1">
        <f t="shared" si="1020"/>
        <v>1</v>
      </c>
      <c r="XP75">
        <f t="shared" si="1162"/>
        <v>1</v>
      </c>
      <c r="XR75">
        <f t="shared" si="1163"/>
        <v>0</v>
      </c>
    </row>
    <row r="76" spans="4:642">
      <c r="D76" s="4">
        <f t="shared" si="843"/>
        <v>0</v>
      </c>
      <c r="E76" s="4">
        <f t="shared" si="844"/>
        <v>17</v>
      </c>
      <c r="F76" s="4">
        <f t="shared" si="845"/>
        <v>0</v>
      </c>
      <c r="G76" s="4">
        <f t="shared" si="846"/>
        <v>0</v>
      </c>
      <c r="H76" s="4">
        <f t="shared" si="847"/>
        <v>0</v>
      </c>
      <c r="I76" s="4">
        <f t="shared" si="848"/>
        <v>14</v>
      </c>
      <c r="J76" s="4">
        <f t="shared" si="849"/>
        <v>0</v>
      </c>
      <c r="K76" s="4">
        <f t="shared" si="850"/>
        <v>0</v>
      </c>
      <c r="L76" s="4">
        <f t="shared" si="851"/>
        <v>0</v>
      </c>
      <c r="M76" s="4">
        <f t="shared" si="852"/>
        <v>0</v>
      </c>
      <c r="N76" s="4">
        <f t="shared" si="853"/>
        <v>0</v>
      </c>
      <c r="O76" s="4">
        <f t="shared" si="854"/>
        <v>0</v>
      </c>
      <c r="P76" s="4">
        <f t="shared" si="855"/>
        <v>0</v>
      </c>
      <c r="Q76" s="4">
        <f t="shared" si="856"/>
        <v>0</v>
      </c>
      <c r="R76" s="4">
        <f t="shared" si="857"/>
        <v>0</v>
      </c>
      <c r="S76" s="4">
        <f t="shared" si="858"/>
        <v>0</v>
      </c>
      <c r="T76" s="4">
        <f t="shared" si="859"/>
        <v>0</v>
      </c>
      <c r="U76" s="4">
        <f t="shared" si="860"/>
        <v>0</v>
      </c>
      <c r="V76" s="4">
        <f t="shared" si="861"/>
        <v>0</v>
      </c>
      <c r="W76" s="4">
        <f t="shared" si="862"/>
        <v>0</v>
      </c>
      <c r="X76" s="4">
        <f t="shared" si="863"/>
        <v>0</v>
      </c>
      <c r="Y76" s="4">
        <f t="shared" si="864"/>
        <v>0</v>
      </c>
      <c r="Z76" s="4">
        <f t="shared" si="865"/>
        <v>0</v>
      </c>
      <c r="AA76" s="4">
        <f t="shared" si="866"/>
        <v>0</v>
      </c>
      <c r="AB76" s="4">
        <f t="shared" si="867"/>
        <v>17</v>
      </c>
      <c r="AC76" s="4">
        <f t="shared" si="868"/>
        <v>0</v>
      </c>
      <c r="AD76" s="4">
        <f t="shared" si="869"/>
        <v>0</v>
      </c>
      <c r="AE76" s="4">
        <f t="shared" si="870"/>
        <v>0</v>
      </c>
      <c r="AF76" s="4">
        <f t="shared" si="871"/>
        <v>0</v>
      </c>
      <c r="AG76" s="4">
        <f t="shared" si="872"/>
        <v>0</v>
      </c>
      <c r="AH76" s="4">
        <f t="shared" si="873"/>
        <v>0</v>
      </c>
      <c r="AI76" s="4">
        <f t="shared" si="874"/>
        <v>0</v>
      </c>
      <c r="AJ76" s="4">
        <f t="shared" si="875"/>
        <v>0</v>
      </c>
      <c r="AK76" s="4">
        <f t="shared" si="876"/>
        <v>0</v>
      </c>
      <c r="AL76" s="4">
        <f t="shared" si="877"/>
        <v>14</v>
      </c>
      <c r="AM76" s="4">
        <f t="shared" si="878"/>
        <v>0</v>
      </c>
      <c r="AN76" s="4">
        <f t="shared" si="879"/>
        <v>0</v>
      </c>
      <c r="AO76" s="4">
        <f t="shared" si="880"/>
        <v>0</v>
      </c>
      <c r="AP76" s="4">
        <f t="shared" si="881"/>
        <v>0</v>
      </c>
      <c r="AQ76" s="4">
        <f t="shared" si="882"/>
        <v>0</v>
      </c>
      <c r="AR76" s="4">
        <f t="shared" si="883"/>
        <v>0</v>
      </c>
      <c r="AS76" s="4">
        <f t="shared" si="884"/>
        <v>0</v>
      </c>
      <c r="AT76" s="4">
        <f t="shared" si="885"/>
        <v>0</v>
      </c>
      <c r="AU76" s="4">
        <f t="shared" si="886"/>
        <v>0</v>
      </c>
      <c r="AV76" s="4">
        <f t="shared" si="887"/>
        <v>0</v>
      </c>
      <c r="AW76" s="4">
        <f t="shared" si="888"/>
        <v>0</v>
      </c>
      <c r="AX76" s="4">
        <f t="shared" si="889"/>
        <v>0</v>
      </c>
      <c r="AY76" s="4">
        <f t="shared" si="890"/>
        <v>0</v>
      </c>
      <c r="AZ76" s="4">
        <f t="shared" si="891"/>
        <v>0</v>
      </c>
      <c r="BA76" s="4">
        <f t="shared" si="892"/>
        <v>0</v>
      </c>
      <c r="BB76" s="4">
        <f t="shared" si="893"/>
        <v>0</v>
      </c>
      <c r="BC76" s="4">
        <f t="shared" si="894"/>
        <v>0</v>
      </c>
      <c r="BD76" s="4">
        <f t="shared" si="895"/>
        <v>0</v>
      </c>
      <c r="BE76" s="4">
        <f t="shared" si="896"/>
        <v>0</v>
      </c>
      <c r="BF76" s="4">
        <f t="shared" si="897"/>
        <v>0</v>
      </c>
      <c r="BG76" s="4">
        <f t="shared" si="898"/>
        <v>10</v>
      </c>
      <c r="BH76" s="4">
        <f t="shared" si="899"/>
        <v>0</v>
      </c>
      <c r="BI76" s="4">
        <f t="shared" si="900"/>
        <v>0</v>
      </c>
      <c r="BJ76" s="4">
        <f t="shared" si="901"/>
        <v>20</v>
      </c>
      <c r="BK76" s="4">
        <f t="shared" si="1021"/>
        <v>15.333333333333334</v>
      </c>
      <c r="BL76" s="4">
        <f t="shared" si="1022"/>
        <v>13.322033898305085</v>
      </c>
      <c r="BM76" s="4">
        <f t="shared" si="1023"/>
        <v>18.650847457627119</v>
      </c>
      <c r="BN76" s="4">
        <f t="shared" si="1024"/>
        <v>7.9932203389830505</v>
      </c>
      <c r="BO76" s="4">
        <f t="shared" si="1025"/>
        <v>13.322033898305085</v>
      </c>
      <c r="BP76" s="4">
        <f t="shared" si="1026"/>
        <v>786</v>
      </c>
      <c r="BQ76" s="4">
        <f>COUNTIFS($NG76:$NL$206,EF$1)</f>
        <v>9</v>
      </c>
      <c r="BR76" s="4">
        <f>COUNTIFS($NG76:$NL$206,EG$1)</f>
        <v>17</v>
      </c>
      <c r="BS76" s="4">
        <f>COUNTIFS($NG76:$NL$206,EH$1)</f>
        <v>15</v>
      </c>
      <c r="BT76" s="4">
        <f>COUNTIFS($NG76:$NL$206,EI$1)</f>
        <v>17</v>
      </c>
      <c r="BU76" s="4">
        <f>COUNTIFS($NG76:$NL$206,EJ$1)</f>
        <v>18</v>
      </c>
      <c r="BV76" s="4">
        <f>COUNTIFS($NG76:$NL$206,EK$1)</f>
        <v>14</v>
      </c>
      <c r="BW76" s="4">
        <f>COUNTIFS($NG76:$NL$206,EL$1)</f>
        <v>10</v>
      </c>
      <c r="BX76" s="4">
        <f>COUNTIFS($NG76:$NL$206,EM$1)</f>
        <v>11</v>
      </c>
      <c r="BY76" s="4">
        <f>COUNTIFS($NG76:$NL$206,EN$1)</f>
        <v>21</v>
      </c>
      <c r="BZ76" s="4">
        <f>COUNTIFS($NG76:$NL$206,EO$1)</f>
        <v>21</v>
      </c>
      <c r="CA76" s="4">
        <f>COUNTIFS($NG76:$NL$206,EP$1)</f>
        <v>17</v>
      </c>
      <c r="CB76" s="4">
        <f>COUNTIFS($NG76:$NL$206,EQ$1)</f>
        <v>18</v>
      </c>
      <c r="CC76" s="4">
        <f>COUNTIFS($NG76:$NL$206,ER$1)</f>
        <v>9</v>
      </c>
      <c r="CD76" s="4">
        <f>COUNTIFS($NG76:$NL$206,ES$1)</f>
        <v>12</v>
      </c>
      <c r="CE76" s="4">
        <f>COUNTIFS($NG76:$NL$206,ET$1)</f>
        <v>13</v>
      </c>
      <c r="CF76" s="4">
        <f>COUNTIFS($NG76:$NL$206,EU$1)</f>
        <v>12</v>
      </c>
      <c r="CG76" s="4">
        <f>COUNTIFS($NG76:$NL$206,EV$1)</f>
        <v>20</v>
      </c>
      <c r="CH76" s="4">
        <f>COUNTIFS($NG76:$NL$206,EW$1)</f>
        <v>11</v>
      </c>
      <c r="CI76" s="4">
        <f>COUNTIFS($NG76:$NL$206,EX$1)</f>
        <v>17</v>
      </c>
      <c r="CJ76" s="4">
        <f>COUNTIFS($NG76:$NL$206,EY$1)</f>
        <v>11</v>
      </c>
      <c r="CK76" s="4">
        <f>COUNTIFS($NG76:$NL$206,EZ$1)</f>
        <v>12</v>
      </c>
      <c r="CL76" s="4">
        <f>COUNTIFS($NG76:$NL$206,FA$1)</f>
        <v>15</v>
      </c>
      <c r="CM76" s="4">
        <f>COUNTIFS($NG76:$NL$206,FB$1)</f>
        <v>9</v>
      </c>
      <c r="CN76" s="4">
        <f>COUNTIFS($NG76:$NL$206,FC$1)</f>
        <v>8</v>
      </c>
      <c r="CO76" s="4">
        <f>COUNTIFS($NG76:$NL$206,FD$1)</f>
        <v>17</v>
      </c>
      <c r="CP76" s="4">
        <f>COUNTIFS($NG76:$NL$206,FE$1)</f>
        <v>11</v>
      </c>
      <c r="CQ76" s="4">
        <f>COUNTIFS($NG76:$NL$206,FF$1)</f>
        <v>15</v>
      </c>
      <c r="CR76" s="4">
        <f>COUNTIFS($NG76:$NL$206,FG$1)</f>
        <v>17</v>
      </c>
      <c r="CS76" s="4">
        <f>COUNTIFS($NG76:$NL$206,FH$1)</f>
        <v>15</v>
      </c>
      <c r="CT76" s="4">
        <f>COUNTIFS($NG76:$NL$206,FI$1)</f>
        <v>14</v>
      </c>
      <c r="CU76" s="4">
        <f>COUNTIFS($NG76:$NL$206,FJ$1)</f>
        <v>16</v>
      </c>
      <c r="CV76" s="4">
        <f>COUNTIFS($NG76:$NL$206,FK$1)</f>
        <v>7</v>
      </c>
      <c r="CW76" s="4">
        <f>COUNTIFS($NG76:$NL$206,FL$1)</f>
        <v>11</v>
      </c>
      <c r="CX76" s="4">
        <f>COUNTIFS($NG76:$NL$206,FM$1)</f>
        <v>14</v>
      </c>
      <c r="CY76" s="4">
        <f>COUNTIFS($NG76:$NL$206,FN$1)</f>
        <v>14</v>
      </c>
      <c r="CZ76" s="4">
        <f>COUNTIFS($NG76:$NL$206,FO$1)</f>
        <v>9</v>
      </c>
      <c r="DA76" s="4">
        <f>COUNTIFS($NG76:$NL$206,FP$1)</f>
        <v>11</v>
      </c>
      <c r="DB76" s="4">
        <f>COUNTIFS($NG76:$NL$206,FQ$1)</f>
        <v>11</v>
      </c>
      <c r="DC76" s="4">
        <f>COUNTIFS($NG76:$NL$206,FR$1)</f>
        <v>11</v>
      </c>
      <c r="DD76" s="4">
        <f>COUNTIFS($NG76:$NL$206,FS$1)</f>
        <v>10</v>
      </c>
      <c r="DE76" s="4">
        <f>COUNTIFS($NG76:$NL$206,FT$1)</f>
        <v>14</v>
      </c>
      <c r="DF76" s="4">
        <f>COUNTIFS($NG76:$NL$206,FU$1)</f>
        <v>12</v>
      </c>
      <c r="DG76" s="4">
        <f>COUNTIFS($NG76:$NL$206,FV$1)</f>
        <v>13</v>
      </c>
      <c r="DH76" s="4">
        <f>COUNTIFS($NG76:$NL$206,FW$1)</f>
        <v>18</v>
      </c>
      <c r="DI76" s="4">
        <f>COUNTIFS($NG76:$NL$206,FX$1)</f>
        <v>12</v>
      </c>
      <c r="DJ76" s="4">
        <f>COUNTIFS($NG76:$NL$206,FY$1)</f>
        <v>14</v>
      </c>
      <c r="DK76" s="4">
        <f>COUNTIFS($NG76:$NL$206,FZ$1)</f>
        <v>6</v>
      </c>
      <c r="DL76" s="4">
        <f>COUNTIFS($NG76:$NL$206,GA$1)</f>
        <v>10</v>
      </c>
      <c r="DM76" s="4">
        <f>COUNTIFS($NG76:$NL$206,GB$1)</f>
        <v>9</v>
      </c>
      <c r="DN76" s="4">
        <f>COUNTIFS($NG76:$NL$206,GC$1)</f>
        <v>14</v>
      </c>
      <c r="DO76" s="4">
        <f>COUNTIFS($NG76:$NL$206,GD$1)</f>
        <v>7</v>
      </c>
      <c r="DP76" s="4">
        <f>COUNTIFS($NG76:$NL$206,GE$1)</f>
        <v>15</v>
      </c>
      <c r="DQ76" s="4">
        <f>COUNTIFS($NG76:$NL$206,GF$1)</f>
        <v>12</v>
      </c>
      <c r="DR76" s="4">
        <f>COUNTIFS($NG76:$NL$206,GG$1)</f>
        <v>9</v>
      </c>
      <c r="DS76" s="4">
        <f>COUNTIFS($NG76:$NL$206,GH$1)</f>
        <v>19</v>
      </c>
      <c r="DT76" s="4">
        <f>COUNTIFS($NG76:$NL$206,GI$1)</f>
        <v>10</v>
      </c>
      <c r="DU76" s="4">
        <f>COUNTIFS($NG76:$NL$206,GJ$1)</f>
        <v>17</v>
      </c>
      <c r="DV76" s="4">
        <f>COUNTIFS($NG76:$NL$206,GK$1)</f>
        <v>15</v>
      </c>
      <c r="DW76" s="4">
        <f>COUNTIFS($NG76:$NL$206,GL$1)</f>
        <v>20</v>
      </c>
      <c r="DZ76" s="4">
        <f t="shared" si="550"/>
        <v>39</v>
      </c>
      <c r="EA76" s="4">
        <f t="shared" si="551"/>
        <v>22</v>
      </c>
      <c r="EB76" s="4">
        <f t="shared" si="552"/>
        <v>13</v>
      </c>
      <c r="EC76" s="4">
        <f t="shared" si="553"/>
        <v>4</v>
      </c>
      <c r="ED76" s="4">
        <f t="shared" si="554"/>
        <v>0</v>
      </c>
      <c r="EF76" s="4">
        <f t="shared" ref="EF76:GL76" si="1219">COUNTIFS($NG76:$NL85,EF$1)</f>
        <v>0</v>
      </c>
      <c r="EG76" s="4">
        <f t="shared" si="1219"/>
        <v>1</v>
      </c>
      <c r="EH76" s="4">
        <f t="shared" si="1219"/>
        <v>1</v>
      </c>
      <c r="EI76" s="4">
        <f t="shared" si="1219"/>
        <v>2</v>
      </c>
      <c r="EJ76" s="4">
        <f t="shared" si="1219"/>
        <v>1</v>
      </c>
      <c r="EK76" s="4">
        <f t="shared" si="1219"/>
        <v>2</v>
      </c>
      <c r="EL76" s="4">
        <f t="shared" si="1219"/>
        <v>1</v>
      </c>
      <c r="EM76" s="4">
        <f t="shared" si="1219"/>
        <v>2</v>
      </c>
      <c r="EN76" s="4">
        <f t="shared" si="1219"/>
        <v>1</v>
      </c>
      <c r="EO76" s="4">
        <f t="shared" si="1219"/>
        <v>2</v>
      </c>
      <c r="EP76" s="4">
        <f t="shared" si="1219"/>
        <v>2</v>
      </c>
      <c r="EQ76" s="4">
        <f t="shared" si="1219"/>
        <v>0</v>
      </c>
      <c r="ER76" s="4">
        <f t="shared" si="1219"/>
        <v>1</v>
      </c>
      <c r="ES76" s="4">
        <f t="shared" si="1219"/>
        <v>1</v>
      </c>
      <c r="ET76" s="4">
        <f t="shared" si="1219"/>
        <v>0</v>
      </c>
      <c r="EU76" s="4">
        <f t="shared" si="1219"/>
        <v>0</v>
      </c>
      <c r="EV76" s="4">
        <f t="shared" si="1219"/>
        <v>1</v>
      </c>
      <c r="EW76" s="4">
        <f t="shared" si="1219"/>
        <v>0</v>
      </c>
      <c r="EX76" s="4">
        <f t="shared" si="1219"/>
        <v>0</v>
      </c>
      <c r="EY76" s="4">
        <f t="shared" si="1219"/>
        <v>0</v>
      </c>
      <c r="EZ76" s="4">
        <f t="shared" si="1219"/>
        <v>1</v>
      </c>
      <c r="FA76" s="4">
        <f t="shared" si="1219"/>
        <v>1</v>
      </c>
      <c r="FB76" s="4">
        <f t="shared" si="1219"/>
        <v>2</v>
      </c>
      <c r="FC76" s="4">
        <f t="shared" si="1219"/>
        <v>0</v>
      </c>
      <c r="FD76" s="4">
        <f t="shared" si="1219"/>
        <v>2</v>
      </c>
      <c r="FE76" s="4">
        <f t="shared" si="1219"/>
        <v>2</v>
      </c>
      <c r="FF76" s="4">
        <f t="shared" si="1219"/>
        <v>3</v>
      </c>
      <c r="FG76" s="4">
        <f t="shared" si="1219"/>
        <v>1</v>
      </c>
      <c r="FH76" s="4">
        <f t="shared" si="1219"/>
        <v>0</v>
      </c>
      <c r="FI76" s="4">
        <f t="shared" si="1219"/>
        <v>3</v>
      </c>
      <c r="FJ76" s="4">
        <f t="shared" si="1219"/>
        <v>1</v>
      </c>
      <c r="FK76" s="4">
        <f t="shared" si="1219"/>
        <v>1</v>
      </c>
      <c r="FL76" s="4">
        <f t="shared" si="1219"/>
        <v>0</v>
      </c>
      <c r="FM76" s="4">
        <f t="shared" si="1219"/>
        <v>2</v>
      </c>
      <c r="FN76" s="4">
        <f t="shared" si="1219"/>
        <v>2</v>
      </c>
      <c r="FO76" s="4">
        <f t="shared" si="1219"/>
        <v>0</v>
      </c>
      <c r="FP76" s="4">
        <f t="shared" si="1219"/>
        <v>0</v>
      </c>
      <c r="FQ76" s="4">
        <f t="shared" si="1219"/>
        <v>1</v>
      </c>
      <c r="FR76" s="4">
        <f t="shared" si="1219"/>
        <v>1</v>
      </c>
      <c r="FS76" s="4">
        <f t="shared" si="1219"/>
        <v>0</v>
      </c>
      <c r="FT76" s="4">
        <f t="shared" si="1219"/>
        <v>2</v>
      </c>
      <c r="FU76" s="4">
        <f t="shared" si="1219"/>
        <v>1</v>
      </c>
      <c r="FV76" s="4">
        <f t="shared" si="1219"/>
        <v>1</v>
      </c>
      <c r="FW76" s="4">
        <f t="shared" si="1219"/>
        <v>3</v>
      </c>
      <c r="FX76" s="4">
        <f t="shared" si="1219"/>
        <v>0</v>
      </c>
      <c r="FY76" s="4">
        <f t="shared" si="1219"/>
        <v>1</v>
      </c>
      <c r="FZ76" s="4">
        <f t="shared" si="1219"/>
        <v>2</v>
      </c>
      <c r="GA76" s="4">
        <f t="shared" si="1219"/>
        <v>0</v>
      </c>
      <c r="GB76" s="4">
        <f t="shared" si="1219"/>
        <v>0</v>
      </c>
      <c r="GC76" s="4">
        <f t="shared" si="1219"/>
        <v>1</v>
      </c>
      <c r="GD76" s="4">
        <f t="shared" si="1219"/>
        <v>0</v>
      </c>
      <c r="GE76" s="4">
        <f t="shared" si="1219"/>
        <v>0</v>
      </c>
      <c r="GF76" s="4">
        <f t="shared" si="1219"/>
        <v>3</v>
      </c>
      <c r="GG76" s="4">
        <f t="shared" si="1219"/>
        <v>0</v>
      </c>
      <c r="GH76" s="4">
        <f t="shared" si="1219"/>
        <v>0</v>
      </c>
      <c r="GI76" s="4">
        <f t="shared" si="1219"/>
        <v>1</v>
      </c>
      <c r="GJ76" s="4">
        <f t="shared" si="1219"/>
        <v>1</v>
      </c>
      <c r="GK76" s="4">
        <f t="shared" si="1219"/>
        <v>1</v>
      </c>
      <c r="GL76" s="4">
        <f t="shared" si="1219"/>
        <v>2</v>
      </c>
      <c r="GM76">
        <f t="shared" si="556"/>
        <v>60</v>
      </c>
      <c r="GO76">
        <f t="shared" si="1028"/>
        <v>0</v>
      </c>
      <c r="GP76">
        <f t="shared" si="1192"/>
        <v>0</v>
      </c>
      <c r="GQ76">
        <f t="shared" si="1193"/>
        <v>0</v>
      </c>
      <c r="GR76">
        <f t="shared" si="1194"/>
        <v>0</v>
      </c>
      <c r="GS76">
        <f t="shared" si="1195"/>
        <v>0</v>
      </c>
      <c r="GT76">
        <f t="shared" si="1196"/>
        <v>0</v>
      </c>
      <c r="GU76">
        <f t="shared" si="1197"/>
        <v>0</v>
      </c>
      <c r="GV76" s="1">
        <f t="shared" si="1029"/>
        <v>4</v>
      </c>
      <c r="GW76">
        <f t="shared" si="1030"/>
        <v>0</v>
      </c>
      <c r="GX76">
        <f t="shared" si="903"/>
        <v>0</v>
      </c>
      <c r="GY76">
        <f t="shared" si="904"/>
        <v>0</v>
      </c>
      <c r="GZ76">
        <f t="shared" si="905"/>
        <v>0</v>
      </c>
      <c r="HA76">
        <f t="shared" si="906"/>
        <v>0</v>
      </c>
      <c r="HB76">
        <f t="shared" si="907"/>
        <v>0</v>
      </c>
      <c r="HC76">
        <f t="shared" si="908"/>
        <v>0</v>
      </c>
      <c r="HD76">
        <f t="shared" si="909"/>
        <v>0</v>
      </c>
      <c r="HE76">
        <f t="shared" si="910"/>
        <v>0</v>
      </c>
      <c r="HF76">
        <f t="shared" si="911"/>
        <v>0</v>
      </c>
      <c r="HG76">
        <f t="shared" si="912"/>
        <v>0</v>
      </c>
      <c r="HH76">
        <f t="shared" si="913"/>
        <v>0</v>
      </c>
      <c r="HI76">
        <f t="shared" si="914"/>
        <v>0</v>
      </c>
      <c r="HJ76">
        <f t="shared" si="915"/>
        <v>0</v>
      </c>
      <c r="HK76">
        <f t="shared" si="916"/>
        <v>0</v>
      </c>
      <c r="HL76">
        <f t="shared" si="917"/>
        <v>0</v>
      </c>
      <c r="HM76">
        <f t="shared" si="918"/>
        <v>0</v>
      </c>
      <c r="HN76">
        <f t="shared" si="919"/>
        <v>0</v>
      </c>
      <c r="HO76">
        <f t="shared" si="920"/>
        <v>0</v>
      </c>
      <c r="HP76">
        <f t="shared" si="921"/>
        <v>0</v>
      </c>
      <c r="HQ76">
        <f t="shared" si="922"/>
        <v>0</v>
      </c>
      <c r="HR76">
        <f t="shared" si="923"/>
        <v>0</v>
      </c>
      <c r="HS76">
        <f t="shared" si="924"/>
        <v>0</v>
      </c>
      <c r="HT76">
        <f t="shared" si="925"/>
        <v>0</v>
      </c>
      <c r="HU76">
        <f t="shared" si="926"/>
        <v>0</v>
      </c>
      <c r="HV76">
        <f t="shared" si="927"/>
        <v>0</v>
      </c>
      <c r="HW76">
        <f t="shared" si="928"/>
        <v>0</v>
      </c>
      <c r="HX76">
        <f t="shared" si="929"/>
        <v>0</v>
      </c>
      <c r="HY76">
        <f t="shared" si="930"/>
        <v>0</v>
      </c>
      <c r="HZ76">
        <f t="shared" si="931"/>
        <v>0</v>
      </c>
      <c r="IA76">
        <f t="shared" si="932"/>
        <v>0</v>
      </c>
      <c r="IB76">
        <f t="shared" si="933"/>
        <v>0</v>
      </c>
      <c r="IC76">
        <f t="shared" si="934"/>
        <v>0</v>
      </c>
      <c r="ID76">
        <f t="shared" si="935"/>
        <v>0</v>
      </c>
      <c r="IE76">
        <f t="shared" si="936"/>
        <v>0</v>
      </c>
      <c r="IF76">
        <f t="shared" si="937"/>
        <v>0</v>
      </c>
      <c r="IG76">
        <f t="shared" si="938"/>
        <v>0</v>
      </c>
      <c r="IH76">
        <f t="shared" si="939"/>
        <v>0</v>
      </c>
      <c r="II76">
        <f t="shared" si="940"/>
        <v>0</v>
      </c>
      <c r="IJ76">
        <f t="shared" si="941"/>
        <v>0</v>
      </c>
      <c r="IK76">
        <f t="shared" si="942"/>
        <v>0</v>
      </c>
      <c r="IL76">
        <f t="shared" si="943"/>
        <v>0</v>
      </c>
      <c r="IM76">
        <f t="shared" si="944"/>
        <v>0</v>
      </c>
      <c r="IN76">
        <f t="shared" si="945"/>
        <v>0</v>
      </c>
      <c r="IO76">
        <f t="shared" si="946"/>
        <v>0</v>
      </c>
      <c r="IP76">
        <f t="shared" si="947"/>
        <v>0</v>
      </c>
      <c r="IQ76">
        <f t="shared" si="948"/>
        <v>0</v>
      </c>
      <c r="IR76">
        <f t="shared" si="949"/>
        <v>0</v>
      </c>
      <c r="IS76">
        <f t="shared" si="950"/>
        <v>0</v>
      </c>
      <c r="IT76">
        <f t="shared" si="951"/>
        <v>0</v>
      </c>
      <c r="IU76">
        <f t="shared" si="952"/>
        <v>0</v>
      </c>
      <c r="IV76">
        <f t="shared" si="953"/>
        <v>0</v>
      </c>
      <c r="IW76">
        <f t="shared" si="954"/>
        <v>0</v>
      </c>
      <c r="IX76">
        <f t="shared" si="955"/>
        <v>0</v>
      </c>
      <c r="IY76">
        <f t="shared" si="956"/>
        <v>0</v>
      </c>
      <c r="IZ76">
        <f t="shared" si="957"/>
        <v>0</v>
      </c>
      <c r="JA76">
        <f t="shared" si="958"/>
        <v>0</v>
      </c>
      <c r="JB76">
        <f t="shared" si="1031"/>
        <v>0</v>
      </c>
      <c r="JC76">
        <f t="shared" si="1032"/>
        <v>0</v>
      </c>
      <c r="JF76">
        <f t="shared" si="1033"/>
        <v>0</v>
      </c>
      <c r="JG76">
        <f t="shared" si="1034"/>
        <v>0</v>
      </c>
      <c r="JH76">
        <f t="shared" si="1035"/>
        <v>0</v>
      </c>
      <c r="JI76">
        <f t="shared" si="1036"/>
        <v>0</v>
      </c>
      <c r="JJ76">
        <f t="shared" si="1037"/>
        <v>0</v>
      </c>
      <c r="JK76">
        <f t="shared" si="1038"/>
        <v>0</v>
      </c>
      <c r="JL76">
        <f t="shared" si="1039"/>
        <v>0</v>
      </c>
      <c r="JM76">
        <f t="shared" si="1040"/>
        <v>0</v>
      </c>
      <c r="JN76">
        <f t="shared" si="1041"/>
        <v>0</v>
      </c>
      <c r="JO76">
        <f t="shared" si="1042"/>
        <v>0</v>
      </c>
      <c r="JP76">
        <f t="shared" si="1043"/>
        <v>0</v>
      </c>
      <c r="JQ76">
        <f t="shared" si="1044"/>
        <v>0</v>
      </c>
      <c r="JR76">
        <f t="shared" si="1045"/>
        <v>0</v>
      </c>
      <c r="JS76">
        <f t="shared" si="1046"/>
        <v>0</v>
      </c>
      <c r="JT76">
        <f t="shared" si="1047"/>
        <v>0</v>
      </c>
      <c r="JU76">
        <f t="shared" si="1048"/>
        <v>0</v>
      </c>
      <c r="JV76">
        <f t="shared" si="1049"/>
        <v>0</v>
      </c>
      <c r="JW76">
        <f t="shared" si="1050"/>
        <v>0</v>
      </c>
      <c r="JX76">
        <f t="shared" si="1051"/>
        <v>0</v>
      </c>
      <c r="JY76">
        <f t="shared" si="1052"/>
        <v>0</v>
      </c>
      <c r="JZ76">
        <f t="shared" si="1053"/>
        <v>0</v>
      </c>
      <c r="KA76">
        <f t="shared" si="1054"/>
        <v>0</v>
      </c>
      <c r="KB76">
        <f>IF(AND(SK76="x",SK77&lt;&gt;"x"),1,0)</f>
        <v>0</v>
      </c>
      <c r="KC76">
        <f t="shared" si="1055"/>
        <v>0</v>
      </c>
      <c r="KD76">
        <f t="shared" si="1056"/>
        <v>0</v>
      </c>
      <c r="KE76">
        <f t="shared" si="1057"/>
        <v>0</v>
      </c>
      <c r="KF76">
        <f t="shared" si="1058"/>
        <v>0</v>
      </c>
      <c r="KG76">
        <f t="shared" si="1059"/>
        <v>0</v>
      </c>
      <c r="KH76">
        <f t="shared" si="1060"/>
        <v>0</v>
      </c>
      <c r="KI76">
        <f t="shared" si="1061"/>
        <v>0</v>
      </c>
      <c r="KJ76">
        <f t="shared" si="1062"/>
        <v>0</v>
      </c>
      <c r="KK76">
        <f t="shared" si="1063"/>
        <v>0</v>
      </c>
      <c r="KL76">
        <f t="shared" si="1064"/>
        <v>0</v>
      </c>
      <c r="KM76">
        <f t="shared" si="1065"/>
        <v>0</v>
      </c>
      <c r="KN76">
        <f t="shared" si="1066"/>
        <v>0</v>
      </c>
      <c r="KO76">
        <f t="shared" si="1067"/>
        <v>0</v>
      </c>
      <c r="KP76">
        <f t="shared" si="1068"/>
        <v>0</v>
      </c>
      <c r="KQ76">
        <f t="shared" si="1069"/>
        <v>0</v>
      </c>
      <c r="KR76">
        <f t="shared" si="1070"/>
        <v>0</v>
      </c>
      <c r="KS76">
        <f t="shared" si="1071"/>
        <v>0</v>
      </c>
      <c r="KT76">
        <f t="shared" si="1072"/>
        <v>0</v>
      </c>
      <c r="KU76">
        <f t="shared" si="1073"/>
        <v>0</v>
      </c>
      <c r="KV76">
        <f t="shared" si="1074"/>
        <v>0</v>
      </c>
      <c r="KW76">
        <f t="shared" si="1075"/>
        <v>0</v>
      </c>
      <c r="KX76">
        <f t="shared" si="1076"/>
        <v>0</v>
      </c>
      <c r="KY76">
        <f t="shared" si="1077"/>
        <v>0</v>
      </c>
      <c r="KZ76">
        <f t="shared" si="1078"/>
        <v>0</v>
      </c>
      <c r="LA76">
        <f t="shared" si="1079"/>
        <v>0</v>
      </c>
      <c r="LB76">
        <f t="shared" si="1080"/>
        <v>0</v>
      </c>
      <c r="LC76">
        <f t="shared" si="1081"/>
        <v>0</v>
      </c>
      <c r="LD76">
        <f t="shared" si="1082"/>
        <v>0</v>
      </c>
      <c r="LE76">
        <f t="shared" si="1083"/>
        <v>0</v>
      </c>
      <c r="LF76">
        <f t="shared" si="1084"/>
        <v>0</v>
      </c>
      <c r="LG76">
        <f t="shared" si="1085"/>
        <v>0</v>
      </c>
      <c r="LH76">
        <f t="shared" si="1086"/>
        <v>0</v>
      </c>
      <c r="LI76">
        <f t="shared" si="1087"/>
        <v>1</v>
      </c>
      <c r="LJ76">
        <f t="shared" si="1088"/>
        <v>0</v>
      </c>
      <c r="LK76">
        <f t="shared" si="1089"/>
        <v>0</v>
      </c>
      <c r="LL76">
        <f t="shared" si="1090"/>
        <v>0</v>
      </c>
      <c r="LN76">
        <f t="shared" si="1091"/>
        <v>1</v>
      </c>
      <c r="LQ76">
        <f t="shared" ref="LQ76:LR76" si="1220">COUNTIFS($NG77:$NL86,NG86)</f>
        <v>1</v>
      </c>
      <c r="LR76">
        <f t="shared" si="1220"/>
        <v>2</v>
      </c>
      <c r="LS76">
        <f t="shared" si="1093"/>
        <v>3</v>
      </c>
      <c r="LT76">
        <f t="shared" si="1094"/>
        <v>2</v>
      </c>
      <c r="LU76">
        <f t="shared" si="1095"/>
        <v>2</v>
      </c>
      <c r="LV76">
        <f t="shared" si="1096"/>
        <v>2</v>
      </c>
      <c r="LX76" s="5">
        <f t="shared" ref="LX76:MC76" si="1221">COUNTIFS($NG76:$NL85,NG86)</f>
        <v>1</v>
      </c>
      <c r="LY76" s="5">
        <f t="shared" si="1221"/>
        <v>1</v>
      </c>
      <c r="LZ76" s="5">
        <f t="shared" si="1221"/>
        <v>2</v>
      </c>
      <c r="MA76" s="5">
        <f t="shared" si="1221"/>
        <v>1</v>
      </c>
      <c r="MB76" s="5">
        <f t="shared" si="1221"/>
        <v>2</v>
      </c>
      <c r="MC76" s="5">
        <f t="shared" si="1221"/>
        <v>1</v>
      </c>
      <c r="MD76" s="5"/>
      <c r="ME76" s="5">
        <f t="shared" si="1098"/>
        <v>1</v>
      </c>
      <c r="MF76" s="5">
        <f t="shared" si="1099"/>
        <v>0</v>
      </c>
      <c r="MG76" s="5">
        <f t="shared" si="1100"/>
        <v>0</v>
      </c>
      <c r="MH76" s="5">
        <f t="shared" si="1101"/>
        <v>0</v>
      </c>
      <c r="MI76" s="5">
        <f t="shared" si="1102"/>
        <v>1</v>
      </c>
      <c r="MJ76" s="5">
        <f t="shared" si="1103"/>
        <v>0</v>
      </c>
      <c r="MK76" s="5"/>
      <c r="ML76" s="20">
        <f t="shared" si="1104"/>
        <v>2</v>
      </c>
      <c r="MN76" s="4">
        <f t="shared" si="1182"/>
        <v>1</v>
      </c>
      <c r="MO76" s="4">
        <f t="shared" si="1183"/>
        <v>0</v>
      </c>
      <c r="MP76" s="4">
        <f t="shared" si="1184"/>
        <v>0</v>
      </c>
      <c r="MQ76" s="4">
        <f t="shared" si="1185"/>
        <v>0</v>
      </c>
      <c r="MR76" s="4">
        <f t="shared" si="1186"/>
        <v>2</v>
      </c>
      <c r="MS76" s="4">
        <f t="shared" si="1187"/>
        <v>0</v>
      </c>
      <c r="MU76">
        <f t="shared" si="1105"/>
        <v>1</v>
      </c>
      <c r="MV76">
        <f t="shared" si="1106"/>
        <v>0</v>
      </c>
      <c r="MW76">
        <f t="shared" si="1107"/>
        <v>0</v>
      </c>
      <c r="MX76">
        <f t="shared" si="1108"/>
        <v>0</v>
      </c>
      <c r="MY76">
        <f t="shared" si="1109"/>
        <v>0</v>
      </c>
      <c r="MZ76">
        <f t="shared" si="1110"/>
        <v>0</v>
      </c>
      <c r="NA76">
        <f>SUM(GW76:JC76)</f>
        <v>0</v>
      </c>
      <c r="NB76">
        <f t="shared" si="1111"/>
        <v>1</v>
      </c>
      <c r="NC76">
        <f t="shared" si="1112"/>
        <v>1</v>
      </c>
      <c r="ND76">
        <f t="shared" si="1113"/>
        <v>76</v>
      </c>
      <c r="NG76">
        <v>2</v>
      </c>
      <c r="NH76">
        <v>6</v>
      </c>
      <c r="NI76">
        <v>25</v>
      </c>
      <c r="NJ76">
        <v>35</v>
      </c>
      <c r="NK76">
        <v>56</v>
      </c>
      <c r="NL76">
        <v>59</v>
      </c>
      <c r="NN76" s="1">
        <f t="shared" si="1114"/>
        <v>1</v>
      </c>
      <c r="NO76" s="1">
        <f t="shared" si="1115"/>
        <v>1</v>
      </c>
      <c r="NP76" s="30">
        <f t="shared" si="1116"/>
        <v>2</v>
      </c>
      <c r="NR76" s="1">
        <f t="shared" si="1117"/>
        <v>4</v>
      </c>
      <c r="NS76" s="1">
        <f t="shared" si="1118"/>
        <v>19</v>
      </c>
      <c r="NT76" s="1">
        <f t="shared" si="1119"/>
        <v>10</v>
      </c>
      <c r="NU76" s="1">
        <f t="shared" si="1120"/>
        <v>21</v>
      </c>
      <c r="NV76" s="1">
        <f t="shared" si="1121"/>
        <v>3</v>
      </c>
      <c r="NW76" s="1"/>
      <c r="NX76" s="1">
        <f t="shared" si="1122"/>
        <v>5</v>
      </c>
      <c r="NY76" s="1"/>
      <c r="NZ76" s="1">
        <f t="shared" si="1123"/>
        <v>1</v>
      </c>
      <c r="OA76" s="1">
        <f t="shared" si="962"/>
        <v>1</v>
      </c>
      <c r="OB76" s="1">
        <f t="shared" si="963"/>
        <v>3</v>
      </c>
      <c r="OC76" s="1">
        <f t="shared" si="964"/>
        <v>4</v>
      </c>
      <c r="OD76" s="1">
        <f t="shared" si="965"/>
        <v>6</v>
      </c>
      <c r="OE76" s="1">
        <f t="shared" si="966"/>
        <v>6</v>
      </c>
      <c r="OF76" s="1"/>
      <c r="OG76" s="1">
        <f t="shared" si="631"/>
        <v>4</v>
      </c>
      <c r="OH76" s="1"/>
      <c r="OI76" s="1">
        <f t="shared" si="1124"/>
        <v>10</v>
      </c>
      <c r="OJ76" s="1">
        <f t="shared" si="1125"/>
        <v>4</v>
      </c>
      <c r="OK76" s="1">
        <f t="shared" si="1126"/>
        <v>6</v>
      </c>
      <c r="OL76" s="1">
        <f t="shared" si="1127"/>
        <v>6</v>
      </c>
      <c r="OM76" s="1">
        <f t="shared" si="1128"/>
        <v>0</v>
      </c>
      <c r="ON76" s="1">
        <f t="shared" si="1129"/>
        <v>4</v>
      </c>
      <c r="OO76" s="1"/>
      <c r="OP76" s="1">
        <f t="shared" si="621"/>
        <v>1</v>
      </c>
      <c r="OQ76" s="1">
        <f t="shared" si="622"/>
        <v>5</v>
      </c>
      <c r="OR76" s="1">
        <f t="shared" si="623"/>
        <v>3</v>
      </c>
      <c r="OS76" s="32">
        <f t="shared" si="624"/>
        <v>5</v>
      </c>
      <c r="OT76" s="1">
        <f t="shared" si="625"/>
        <v>-2</v>
      </c>
      <c r="OU76" s="1">
        <f t="shared" si="1130"/>
        <v>0</v>
      </c>
      <c r="OV76" s="19">
        <f t="shared" si="1131"/>
        <v>4</v>
      </c>
      <c r="OW76" s="1"/>
      <c r="OX76" s="19">
        <f t="shared" si="636"/>
        <v>5</v>
      </c>
      <c r="OY76" s="1">
        <f t="shared" si="637"/>
        <v>3</v>
      </c>
      <c r="OZ76" s="1"/>
      <c r="PA76" s="1">
        <f t="shared" si="967"/>
        <v>5</v>
      </c>
      <c r="PB76" s="1"/>
      <c r="PC76" s="1"/>
      <c r="PD76" s="19">
        <f t="shared" si="968"/>
        <v>5</v>
      </c>
      <c r="PE76" s="1"/>
      <c r="PF76" s="24">
        <f t="shared" si="1132"/>
        <v>0</v>
      </c>
      <c r="PI76" s="1">
        <f t="shared" si="1133"/>
        <v>10</v>
      </c>
      <c r="PJ76" s="19">
        <f t="shared" si="969"/>
        <v>1</v>
      </c>
      <c r="PK76" s="1">
        <f t="shared" si="1134"/>
        <v>4</v>
      </c>
      <c r="PL76" s="19">
        <f t="shared" si="970"/>
        <v>1</v>
      </c>
      <c r="PM76" s="1">
        <f t="shared" si="1135"/>
        <v>6</v>
      </c>
      <c r="PN76" s="19">
        <f t="shared" si="971"/>
        <v>1</v>
      </c>
      <c r="PO76" s="1">
        <f t="shared" si="1136"/>
        <v>6</v>
      </c>
      <c r="PP76" s="19">
        <f t="shared" si="972"/>
        <v>2</v>
      </c>
      <c r="PQ76" s="1">
        <f t="shared" si="1137"/>
        <v>0</v>
      </c>
      <c r="PR76" s="19">
        <f t="shared" si="973"/>
        <v>0</v>
      </c>
      <c r="PS76" s="1">
        <f t="shared" si="1138"/>
        <v>4</v>
      </c>
      <c r="PT76" s="19">
        <f t="shared" si="974"/>
        <v>1</v>
      </c>
      <c r="PV76" s="1">
        <f t="shared" si="975"/>
        <v>10</v>
      </c>
      <c r="PW76" s="1">
        <f t="shared" si="976"/>
        <v>100</v>
      </c>
      <c r="PX76" s="1">
        <f t="shared" si="977"/>
        <v>100</v>
      </c>
      <c r="PY76" s="1">
        <f t="shared" si="978"/>
        <v>100</v>
      </c>
      <c r="PZ76" s="1">
        <f t="shared" si="979"/>
        <v>100</v>
      </c>
      <c r="QA76" s="1">
        <f t="shared" si="980"/>
        <v>100</v>
      </c>
      <c r="QB76" s="1"/>
      <c r="QC76" s="1">
        <f t="shared" si="981"/>
        <v>100</v>
      </c>
      <c r="QD76" s="1">
        <f t="shared" si="982"/>
        <v>4</v>
      </c>
      <c r="QE76" s="1">
        <f t="shared" si="983"/>
        <v>100</v>
      </c>
      <c r="QF76" s="1">
        <f t="shared" si="984"/>
        <v>100</v>
      </c>
      <c r="QG76" s="1">
        <f t="shared" si="985"/>
        <v>100</v>
      </c>
      <c r="QH76" s="1">
        <f t="shared" si="986"/>
        <v>100</v>
      </c>
      <c r="QI76" s="1"/>
      <c r="QJ76" s="1">
        <f t="shared" si="987"/>
        <v>100</v>
      </c>
      <c r="QK76" s="1">
        <f t="shared" si="988"/>
        <v>100</v>
      </c>
      <c r="QL76" s="1">
        <f t="shared" si="989"/>
        <v>6</v>
      </c>
      <c r="QM76" s="1">
        <f t="shared" si="990"/>
        <v>100</v>
      </c>
      <c r="QN76" s="1">
        <f t="shared" si="991"/>
        <v>100</v>
      </c>
      <c r="QO76" s="1">
        <f t="shared" si="992"/>
        <v>100</v>
      </c>
      <c r="QP76" s="1"/>
      <c r="QQ76" s="1">
        <f t="shared" si="993"/>
        <v>100</v>
      </c>
      <c r="QR76" s="1">
        <f t="shared" si="994"/>
        <v>100</v>
      </c>
      <c r="QS76" s="1">
        <f t="shared" si="995"/>
        <v>100</v>
      </c>
      <c r="QT76" s="1">
        <f t="shared" si="996"/>
        <v>100</v>
      </c>
      <c r="QU76" s="1">
        <f t="shared" si="997"/>
        <v>6</v>
      </c>
      <c r="QV76" s="1">
        <f t="shared" si="998"/>
        <v>100</v>
      </c>
      <c r="QW76" s="1"/>
      <c r="QX76" s="1">
        <f t="shared" si="999"/>
        <v>100</v>
      </c>
      <c r="QY76" s="1">
        <f t="shared" si="1000"/>
        <v>100</v>
      </c>
      <c r="QZ76" s="1">
        <f t="shared" si="1001"/>
        <v>100</v>
      </c>
      <c r="RA76" s="1">
        <f t="shared" si="1002"/>
        <v>100</v>
      </c>
      <c r="RB76" s="1">
        <f t="shared" si="1003"/>
        <v>100</v>
      </c>
      <c r="RC76" s="1">
        <f t="shared" si="1004"/>
        <v>100</v>
      </c>
      <c r="RD76" s="1"/>
      <c r="RE76" s="1">
        <f t="shared" si="1005"/>
        <v>100</v>
      </c>
      <c r="RF76" s="1">
        <f t="shared" si="1006"/>
        <v>100</v>
      </c>
      <c r="RG76" s="1">
        <f t="shared" si="1007"/>
        <v>100</v>
      </c>
      <c r="RH76" s="1">
        <f t="shared" si="1008"/>
        <v>100</v>
      </c>
      <c r="RI76" s="1">
        <f t="shared" si="1009"/>
        <v>100</v>
      </c>
      <c r="RJ76" s="1">
        <f t="shared" si="1010"/>
        <v>4</v>
      </c>
      <c r="RL76">
        <f t="shared" si="1011"/>
        <v>37</v>
      </c>
      <c r="RM76">
        <f t="shared" si="1139"/>
        <v>21</v>
      </c>
      <c r="RN76">
        <f t="shared" si="659"/>
        <v>20</v>
      </c>
      <c r="RO76">
        <f t="shared" ref="RO76:TU76" si="1222">IF(COUNTIFS($NG76:$NL85,RO$1),"x",RO$1)</f>
        <v>1</v>
      </c>
      <c r="RP76" t="str">
        <f t="shared" si="1222"/>
        <v>x</v>
      </c>
      <c r="RQ76" t="str">
        <f t="shared" si="1222"/>
        <v>x</v>
      </c>
      <c r="RR76" t="str">
        <f t="shared" si="1222"/>
        <v>x</v>
      </c>
      <c r="RS76" t="str">
        <f t="shared" si="1222"/>
        <v>x</v>
      </c>
      <c r="RT76" t="str">
        <f t="shared" si="1222"/>
        <v>x</v>
      </c>
      <c r="RU76" t="str">
        <f t="shared" si="1222"/>
        <v>x</v>
      </c>
      <c r="RV76" t="str">
        <f t="shared" si="1222"/>
        <v>x</v>
      </c>
      <c r="RW76" t="str">
        <f t="shared" si="1222"/>
        <v>x</v>
      </c>
      <c r="RX76" t="str">
        <f t="shared" si="1222"/>
        <v>x</v>
      </c>
      <c r="RY76" t="str">
        <f t="shared" si="1222"/>
        <v>x</v>
      </c>
      <c r="RZ76">
        <f t="shared" si="1222"/>
        <v>12</v>
      </c>
      <c r="SA76" t="str">
        <f t="shared" si="1222"/>
        <v>x</v>
      </c>
      <c r="SB76" t="str">
        <f t="shared" si="1222"/>
        <v>x</v>
      </c>
      <c r="SC76">
        <f t="shared" si="1222"/>
        <v>15</v>
      </c>
      <c r="SD76">
        <f t="shared" si="1222"/>
        <v>16</v>
      </c>
      <c r="SE76" t="str">
        <f t="shared" si="1222"/>
        <v>x</v>
      </c>
      <c r="SF76">
        <f t="shared" si="1222"/>
        <v>18</v>
      </c>
      <c r="SG76">
        <f t="shared" si="1222"/>
        <v>19</v>
      </c>
      <c r="SH76">
        <f t="shared" si="1222"/>
        <v>20</v>
      </c>
      <c r="SI76" t="str">
        <f t="shared" si="1222"/>
        <v>x</v>
      </c>
      <c r="SJ76" t="str">
        <f t="shared" si="1222"/>
        <v>x</v>
      </c>
      <c r="SK76" t="str">
        <f t="shared" si="1222"/>
        <v>x</v>
      </c>
      <c r="SL76">
        <f t="shared" si="1222"/>
        <v>24</v>
      </c>
      <c r="SM76" t="str">
        <f t="shared" si="1222"/>
        <v>x</v>
      </c>
      <c r="SN76" t="str">
        <f t="shared" si="1222"/>
        <v>x</v>
      </c>
      <c r="SO76" t="str">
        <f t="shared" si="1222"/>
        <v>x</v>
      </c>
      <c r="SP76" t="str">
        <f t="shared" si="1222"/>
        <v>x</v>
      </c>
      <c r="SQ76">
        <f t="shared" si="1222"/>
        <v>29</v>
      </c>
      <c r="SR76" t="str">
        <f t="shared" si="1222"/>
        <v>x</v>
      </c>
      <c r="SS76" t="str">
        <f t="shared" si="1222"/>
        <v>x</v>
      </c>
      <c r="ST76" t="str">
        <f t="shared" si="1222"/>
        <v>x</v>
      </c>
      <c r="SU76">
        <f t="shared" si="1222"/>
        <v>33</v>
      </c>
      <c r="SV76" t="str">
        <f t="shared" si="1222"/>
        <v>x</v>
      </c>
      <c r="SW76" t="str">
        <f t="shared" si="1222"/>
        <v>x</v>
      </c>
      <c r="SX76">
        <f t="shared" si="1222"/>
        <v>36</v>
      </c>
      <c r="SY76">
        <f t="shared" si="1222"/>
        <v>37</v>
      </c>
      <c r="SZ76" t="str">
        <f t="shared" si="1222"/>
        <v>x</v>
      </c>
      <c r="TA76" t="str">
        <f t="shared" si="1222"/>
        <v>x</v>
      </c>
      <c r="TB76">
        <f t="shared" si="1222"/>
        <v>40</v>
      </c>
      <c r="TC76" t="str">
        <f t="shared" si="1222"/>
        <v>x</v>
      </c>
      <c r="TD76" t="str">
        <f t="shared" si="1222"/>
        <v>x</v>
      </c>
      <c r="TE76" t="str">
        <f t="shared" si="1222"/>
        <v>x</v>
      </c>
      <c r="TF76" t="str">
        <f t="shared" si="1222"/>
        <v>x</v>
      </c>
      <c r="TG76">
        <f t="shared" si="1222"/>
        <v>45</v>
      </c>
      <c r="TH76" t="str">
        <f t="shared" si="1222"/>
        <v>x</v>
      </c>
      <c r="TI76" t="str">
        <f t="shared" si="1222"/>
        <v>x</v>
      </c>
      <c r="TJ76">
        <f t="shared" si="1222"/>
        <v>48</v>
      </c>
      <c r="TK76">
        <f t="shared" si="1222"/>
        <v>49</v>
      </c>
      <c r="TL76" t="str">
        <f t="shared" si="1222"/>
        <v>x</v>
      </c>
      <c r="TM76">
        <f t="shared" si="1222"/>
        <v>51</v>
      </c>
      <c r="TN76">
        <f t="shared" si="1222"/>
        <v>52</v>
      </c>
      <c r="TO76" t="str">
        <f t="shared" si="1222"/>
        <v>x</v>
      </c>
      <c r="TP76">
        <f t="shared" si="1222"/>
        <v>54</v>
      </c>
      <c r="TQ76">
        <f t="shared" si="1222"/>
        <v>55</v>
      </c>
      <c r="TR76" t="str">
        <f t="shared" si="1222"/>
        <v>x</v>
      </c>
      <c r="TS76" t="str">
        <f t="shared" si="1222"/>
        <v>x</v>
      </c>
      <c r="TT76" t="str">
        <f t="shared" si="1222"/>
        <v>x</v>
      </c>
      <c r="TU76" t="str">
        <f t="shared" si="1222"/>
        <v>x</v>
      </c>
      <c r="TV76">
        <f t="shared" si="1141"/>
        <v>21</v>
      </c>
      <c r="TW76">
        <f t="shared" ref="TW76:WC76" si="1223">IF(COUNTIFS($NG76:$NL84,TW$1),"x",TW$1)</f>
        <v>1</v>
      </c>
      <c r="TX76" t="str">
        <f t="shared" si="1223"/>
        <v>x</v>
      </c>
      <c r="TY76" t="str">
        <f t="shared" si="1223"/>
        <v>x</v>
      </c>
      <c r="TZ76" t="str">
        <f t="shared" si="1223"/>
        <v>x</v>
      </c>
      <c r="UA76">
        <f t="shared" si="1223"/>
        <v>5</v>
      </c>
      <c r="UB76" t="str">
        <f t="shared" si="1223"/>
        <v>x</v>
      </c>
      <c r="UC76" t="str">
        <f t="shared" si="1223"/>
        <v>x</v>
      </c>
      <c r="UD76" t="str">
        <f t="shared" si="1223"/>
        <v>x</v>
      </c>
      <c r="UE76" t="str">
        <f t="shared" si="1223"/>
        <v>x</v>
      </c>
      <c r="UF76" t="str">
        <f t="shared" si="1223"/>
        <v>x</v>
      </c>
      <c r="UG76" t="str">
        <f t="shared" si="1223"/>
        <v>x</v>
      </c>
      <c r="UH76">
        <f t="shared" si="1223"/>
        <v>12</v>
      </c>
      <c r="UI76" t="str">
        <f t="shared" si="1223"/>
        <v>x</v>
      </c>
      <c r="UJ76" t="str">
        <f t="shared" si="1223"/>
        <v>x</v>
      </c>
      <c r="UK76">
        <f t="shared" si="1223"/>
        <v>15</v>
      </c>
      <c r="UL76">
        <f t="shared" si="1223"/>
        <v>16</v>
      </c>
      <c r="UM76" t="str">
        <f t="shared" si="1223"/>
        <v>x</v>
      </c>
      <c r="UN76">
        <f t="shared" si="1223"/>
        <v>18</v>
      </c>
      <c r="UO76">
        <f t="shared" si="1223"/>
        <v>19</v>
      </c>
      <c r="UP76">
        <f t="shared" si="1223"/>
        <v>20</v>
      </c>
      <c r="UQ76" t="str">
        <f t="shared" si="1223"/>
        <v>x</v>
      </c>
      <c r="UR76" t="str">
        <f t="shared" si="1223"/>
        <v>x</v>
      </c>
      <c r="US76" t="str">
        <f t="shared" si="1223"/>
        <v>x</v>
      </c>
      <c r="UT76">
        <f t="shared" si="1223"/>
        <v>24</v>
      </c>
      <c r="UU76" t="str">
        <f t="shared" si="1223"/>
        <v>x</v>
      </c>
      <c r="UV76" t="str">
        <f t="shared" si="1223"/>
        <v>x</v>
      </c>
      <c r="UW76" t="str">
        <f t="shared" si="1223"/>
        <v>x</v>
      </c>
      <c r="UX76" t="str">
        <f t="shared" si="1223"/>
        <v>x</v>
      </c>
      <c r="UY76">
        <f t="shared" si="1223"/>
        <v>29</v>
      </c>
      <c r="UZ76" t="str">
        <f t="shared" si="1223"/>
        <v>x</v>
      </c>
      <c r="VA76" t="str">
        <f t="shared" si="1223"/>
        <v>x</v>
      </c>
      <c r="VB76" t="str">
        <f t="shared" si="1223"/>
        <v>x</v>
      </c>
      <c r="VC76">
        <f t="shared" si="1223"/>
        <v>33</v>
      </c>
      <c r="VD76" t="str">
        <f t="shared" si="1223"/>
        <v>x</v>
      </c>
      <c r="VE76" t="str">
        <f t="shared" si="1223"/>
        <v>x</v>
      </c>
      <c r="VF76">
        <f t="shared" si="1223"/>
        <v>36</v>
      </c>
      <c r="VG76">
        <f t="shared" si="1223"/>
        <v>37</v>
      </c>
      <c r="VH76" t="str">
        <f t="shared" si="1223"/>
        <v>x</v>
      </c>
      <c r="VI76" t="str">
        <f t="shared" si="1223"/>
        <v>x</v>
      </c>
      <c r="VJ76">
        <f t="shared" si="1223"/>
        <v>40</v>
      </c>
      <c r="VK76" t="str">
        <f t="shared" si="1223"/>
        <v>x</v>
      </c>
      <c r="VL76" t="str">
        <f t="shared" si="1223"/>
        <v>x</v>
      </c>
      <c r="VM76" t="str">
        <f t="shared" si="1223"/>
        <v>x</v>
      </c>
      <c r="VN76" t="str">
        <f t="shared" si="1223"/>
        <v>x</v>
      </c>
      <c r="VO76">
        <f t="shared" si="1223"/>
        <v>45</v>
      </c>
      <c r="VP76" t="str">
        <f t="shared" si="1223"/>
        <v>x</v>
      </c>
      <c r="VQ76" t="str">
        <f t="shared" si="1223"/>
        <v>x</v>
      </c>
      <c r="VR76">
        <f t="shared" si="1223"/>
        <v>48</v>
      </c>
      <c r="VS76">
        <f t="shared" si="1223"/>
        <v>49</v>
      </c>
      <c r="VT76" t="str">
        <f t="shared" si="1223"/>
        <v>x</v>
      </c>
      <c r="VU76">
        <f t="shared" si="1223"/>
        <v>51</v>
      </c>
      <c r="VV76">
        <f t="shared" si="1223"/>
        <v>52</v>
      </c>
      <c r="VW76" t="str">
        <f t="shared" si="1223"/>
        <v>x</v>
      </c>
      <c r="VX76">
        <f t="shared" si="1223"/>
        <v>54</v>
      </c>
      <c r="VY76">
        <f t="shared" si="1223"/>
        <v>55</v>
      </c>
      <c r="VZ76" t="str">
        <f t="shared" si="1223"/>
        <v>x</v>
      </c>
      <c r="WA76" t="str">
        <f t="shared" si="1223"/>
        <v>x</v>
      </c>
      <c r="WB76" t="str">
        <f t="shared" si="1223"/>
        <v>x</v>
      </c>
      <c r="WC76" t="str">
        <f t="shared" si="1223"/>
        <v>x</v>
      </c>
      <c r="WE76">
        <f t="shared" si="1014"/>
        <v>2</v>
      </c>
      <c r="WF76">
        <f t="shared" si="1015"/>
        <v>0</v>
      </c>
      <c r="WG76">
        <f t="shared" si="1016"/>
        <v>1</v>
      </c>
      <c r="WH76">
        <f t="shared" si="1017"/>
        <v>1</v>
      </c>
      <c r="WI76">
        <f t="shared" si="1018"/>
        <v>0</v>
      </c>
      <c r="WJ76">
        <f t="shared" si="1019"/>
        <v>2</v>
      </c>
      <c r="WL76" s="1">
        <f t="shared" si="1143"/>
        <v>10</v>
      </c>
      <c r="WM76" s="1">
        <f t="shared" si="1144"/>
        <v>4</v>
      </c>
      <c r="WN76" s="1">
        <f t="shared" si="1145"/>
        <v>6</v>
      </c>
      <c r="WO76" s="1">
        <f t="shared" si="1146"/>
        <v>6</v>
      </c>
      <c r="WP76" s="1">
        <f t="shared" si="1147"/>
        <v>0</v>
      </c>
      <c r="WQ76" s="1">
        <f t="shared" si="1148"/>
        <v>4</v>
      </c>
      <c r="WS76">
        <f t="shared" si="1149"/>
        <v>10</v>
      </c>
      <c r="WT76">
        <f t="shared" si="1150"/>
        <v>4</v>
      </c>
      <c r="WU76">
        <f t="shared" si="1151"/>
        <v>6</v>
      </c>
      <c r="WV76">
        <f t="shared" si="1152"/>
        <v>6</v>
      </c>
      <c r="WW76">
        <f t="shared" si="1153"/>
        <v>100</v>
      </c>
      <c r="WX76">
        <f t="shared" si="1154"/>
        <v>4</v>
      </c>
      <c r="WZ76" s="4">
        <f t="shared" si="1155"/>
        <v>4</v>
      </c>
      <c r="XB76" s="3">
        <f t="shared" si="1156"/>
        <v>10</v>
      </c>
      <c r="XD76" s="3">
        <f t="shared" si="1157"/>
        <v>2</v>
      </c>
      <c r="XE76" s="4">
        <f t="shared" si="1158"/>
        <v>5</v>
      </c>
      <c r="XG76" s="4">
        <f t="shared" si="1159"/>
        <v>0.4</v>
      </c>
      <c r="XI76" s="4">
        <v>0.6</v>
      </c>
      <c r="XK76">
        <f t="shared" si="1160"/>
        <v>3</v>
      </c>
      <c r="XM76">
        <f t="shared" si="782"/>
        <v>1</v>
      </c>
      <c r="XN76">
        <f t="shared" si="1161"/>
        <v>0</v>
      </c>
      <c r="XO76" s="1">
        <f t="shared" si="1020"/>
        <v>3</v>
      </c>
      <c r="XP76">
        <f t="shared" si="1162"/>
        <v>0</v>
      </c>
      <c r="XR76">
        <f t="shared" si="1163"/>
        <v>0</v>
      </c>
    </row>
    <row r="77" spans="4:642">
      <c r="D77" s="4">
        <f t="shared" si="843"/>
        <v>0</v>
      </c>
      <c r="E77" s="4">
        <f t="shared" si="844"/>
        <v>0</v>
      </c>
      <c r="F77" s="4">
        <f t="shared" si="845"/>
        <v>0</v>
      </c>
      <c r="G77" s="4">
        <f t="shared" si="846"/>
        <v>17</v>
      </c>
      <c r="H77" s="4">
        <f t="shared" si="847"/>
        <v>0</v>
      </c>
      <c r="I77" s="4">
        <f t="shared" si="848"/>
        <v>0</v>
      </c>
      <c r="J77" s="4">
        <f t="shared" si="849"/>
        <v>0</v>
      </c>
      <c r="K77" s="4">
        <f t="shared" si="850"/>
        <v>0</v>
      </c>
      <c r="L77" s="4">
        <f t="shared" si="851"/>
        <v>0</v>
      </c>
      <c r="M77" s="4">
        <f t="shared" si="852"/>
        <v>0</v>
      </c>
      <c r="N77" s="4">
        <f t="shared" si="853"/>
        <v>0</v>
      </c>
      <c r="O77" s="4">
        <f t="shared" si="854"/>
        <v>0</v>
      </c>
      <c r="P77" s="4">
        <f t="shared" si="855"/>
        <v>0</v>
      </c>
      <c r="Q77" s="4">
        <f t="shared" si="856"/>
        <v>0</v>
      </c>
      <c r="R77" s="4">
        <f t="shared" si="857"/>
        <v>0</v>
      </c>
      <c r="S77" s="4">
        <f t="shared" si="858"/>
        <v>0</v>
      </c>
      <c r="T77" s="4">
        <f t="shared" si="859"/>
        <v>0</v>
      </c>
      <c r="U77" s="4">
        <f t="shared" si="860"/>
        <v>0</v>
      </c>
      <c r="V77" s="4">
        <f t="shared" si="861"/>
        <v>0</v>
      </c>
      <c r="W77" s="4">
        <f t="shared" si="862"/>
        <v>0</v>
      </c>
      <c r="X77" s="4">
        <f t="shared" si="863"/>
        <v>0</v>
      </c>
      <c r="Y77" s="4">
        <f t="shared" si="864"/>
        <v>0</v>
      </c>
      <c r="Z77" s="4">
        <f t="shared" si="865"/>
        <v>0</v>
      </c>
      <c r="AA77" s="4">
        <f t="shared" si="866"/>
        <v>0</v>
      </c>
      <c r="AB77" s="4">
        <f t="shared" si="867"/>
        <v>0</v>
      </c>
      <c r="AC77" s="4">
        <f t="shared" si="868"/>
        <v>0</v>
      </c>
      <c r="AD77" s="4">
        <f t="shared" si="869"/>
        <v>0</v>
      </c>
      <c r="AE77" s="4">
        <f t="shared" si="870"/>
        <v>17</v>
      </c>
      <c r="AF77" s="4">
        <f t="shared" si="871"/>
        <v>0</v>
      </c>
      <c r="AG77" s="4">
        <f t="shared" si="872"/>
        <v>14</v>
      </c>
      <c r="AH77" s="4">
        <f t="shared" si="873"/>
        <v>0</v>
      </c>
      <c r="AI77" s="4">
        <f t="shared" si="874"/>
        <v>7</v>
      </c>
      <c r="AJ77" s="4">
        <f t="shared" si="875"/>
        <v>0</v>
      </c>
      <c r="AK77" s="4">
        <f t="shared" si="876"/>
        <v>0</v>
      </c>
      <c r="AL77" s="4">
        <f t="shared" si="877"/>
        <v>0</v>
      </c>
      <c r="AM77" s="4">
        <f t="shared" si="878"/>
        <v>0</v>
      </c>
      <c r="AN77" s="4">
        <f t="shared" si="879"/>
        <v>0</v>
      </c>
      <c r="AO77" s="4">
        <f t="shared" si="880"/>
        <v>0</v>
      </c>
      <c r="AP77" s="4">
        <f t="shared" si="881"/>
        <v>0</v>
      </c>
      <c r="AQ77" s="4">
        <f t="shared" si="882"/>
        <v>0</v>
      </c>
      <c r="AR77" s="4">
        <f t="shared" si="883"/>
        <v>0</v>
      </c>
      <c r="AS77" s="4">
        <f t="shared" si="884"/>
        <v>12</v>
      </c>
      <c r="AT77" s="4">
        <f t="shared" si="885"/>
        <v>0</v>
      </c>
      <c r="AU77" s="4">
        <f t="shared" si="886"/>
        <v>0</v>
      </c>
      <c r="AV77" s="4">
        <f t="shared" si="887"/>
        <v>0</v>
      </c>
      <c r="AW77" s="4">
        <f t="shared" si="888"/>
        <v>14</v>
      </c>
      <c r="AX77" s="4">
        <f t="shared" si="889"/>
        <v>0</v>
      </c>
      <c r="AY77" s="4">
        <f t="shared" si="890"/>
        <v>0</v>
      </c>
      <c r="AZ77" s="4">
        <f t="shared" si="891"/>
        <v>0</v>
      </c>
      <c r="BA77" s="4">
        <f t="shared" si="892"/>
        <v>0</v>
      </c>
      <c r="BB77" s="4">
        <f t="shared" si="893"/>
        <v>0</v>
      </c>
      <c r="BC77" s="4">
        <f t="shared" si="894"/>
        <v>0</v>
      </c>
      <c r="BD77" s="4">
        <f t="shared" si="895"/>
        <v>0</v>
      </c>
      <c r="BE77" s="4">
        <f t="shared" si="896"/>
        <v>0</v>
      </c>
      <c r="BF77" s="4">
        <f t="shared" si="897"/>
        <v>0</v>
      </c>
      <c r="BG77" s="4">
        <f t="shared" si="898"/>
        <v>0</v>
      </c>
      <c r="BH77" s="4">
        <f t="shared" si="899"/>
        <v>0</v>
      </c>
      <c r="BI77" s="4">
        <f t="shared" si="900"/>
        <v>0</v>
      </c>
      <c r="BJ77" s="4">
        <f t="shared" si="901"/>
        <v>0</v>
      </c>
      <c r="BK77" s="4">
        <f t="shared" si="1021"/>
        <v>13.5</v>
      </c>
      <c r="BL77" s="4">
        <f t="shared" si="1022"/>
        <v>13.220338983050848</v>
      </c>
      <c r="BM77" s="4">
        <f t="shared" si="1023"/>
        <v>18.508474576271187</v>
      </c>
      <c r="BN77" s="4">
        <f t="shared" si="1024"/>
        <v>7.9322033898305087</v>
      </c>
      <c r="BO77" s="4">
        <f t="shared" si="1025"/>
        <v>13.220338983050848</v>
      </c>
      <c r="BP77" s="4">
        <f t="shared" si="1026"/>
        <v>780</v>
      </c>
      <c r="BQ77" s="4">
        <f>COUNTIFS($NG77:$NL$206,EF$1)</f>
        <v>9</v>
      </c>
      <c r="BR77" s="4">
        <f>COUNTIFS($NG77:$NL$206,EG$1)</f>
        <v>16</v>
      </c>
      <c r="BS77" s="4">
        <f>COUNTIFS($NG77:$NL$206,EH$1)</f>
        <v>15</v>
      </c>
      <c r="BT77" s="4">
        <f>COUNTIFS($NG77:$NL$206,EI$1)</f>
        <v>17</v>
      </c>
      <c r="BU77" s="4">
        <f>COUNTIFS($NG77:$NL$206,EJ$1)</f>
        <v>18</v>
      </c>
      <c r="BV77" s="4">
        <f>COUNTIFS($NG77:$NL$206,EK$1)</f>
        <v>13</v>
      </c>
      <c r="BW77" s="4">
        <f>COUNTIFS($NG77:$NL$206,EL$1)</f>
        <v>10</v>
      </c>
      <c r="BX77" s="4">
        <f>COUNTIFS($NG77:$NL$206,EM$1)</f>
        <v>11</v>
      </c>
      <c r="BY77" s="4">
        <f>COUNTIFS($NG77:$NL$206,EN$1)</f>
        <v>21</v>
      </c>
      <c r="BZ77" s="4">
        <f>COUNTIFS($NG77:$NL$206,EO$1)</f>
        <v>21</v>
      </c>
      <c r="CA77" s="4">
        <f>COUNTIFS($NG77:$NL$206,EP$1)</f>
        <v>17</v>
      </c>
      <c r="CB77" s="4">
        <f>COUNTIFS($NG77:$NL$206,EQ$1)</f>
        <v>18</v>
      </c>
      <c r="CC77" s="4">
        <f>COUNTIFS($NG77:$NL$206,ER$1)</f>
        <v>9</v>
      </c>
      <c r="CD77" s="4">
        <f>COUNTIFS($NG77:$NL$206,ES$1)</f>
        <v>12</v>
      </c>
      <c r="CE77" s="4">
        <f>COUNTIFS($NG77:$NL$206,ET$1)</f>
        <v>13</v>
      </c>
      <c r="CF77" s="4">
        <f>COUNTIFS($NG77:$NL$206,EU$1)</f>
        <v>12</v>
      </c>
      <c r="CG77" s="4">
        <f>COUNTIFS($NG77:$NL$206,EV$1)</f>
        <v>20</v>
      </c>
      <c r="CH77" s="4">
        <f>COUNTIFS($NG77:$NL$206,EW$1)</f>
        <v>11</v>
      </c>
      <c r="CI77" s="4">
        <f>COUNTIFS($NG77:$NL$206,EX$1)</f>
        <v>17</v>
      </c>
      <c r="CJ77" s="4">
        <f>COUNTIFS($NG77:$NL$206,EY$1)</f>
        <v>11</v>
      </c>
      <c r="CK77" s="4">
        <f>COUNTIFS($NG77:$NL$206,EZ$1)</f>
        <v>12</v>
      </c>
      <c r="CL77" s="4">
        <f>COUNTIFS($NG77:$NL$206,FA$1)</f>
        <v>15</v>
      </c>
      <c r="CM77" s="4">
        <f>COUNTIFS($NG77:$NL$206,FB$1)</f>
        <v>9</v>
      </c>
      <c r="CN77" s="4">
        <f>COUNTIFS($NG77:$NL$206,FC$1)</f>
        <v>8</v>
      </c>
      <c r="CO77" s="4">
        <f>COUNTIFS($NG77:$NL$206,FD$1)</f>
        <v>16</v>
      </c>
      <c r="CP77" s="4">
        <f>COUNTIFS($NG77:$NL$206,FE$1)</f>
        <v>11</v>
      </c>
      <c r="CQ77" s="4">
        <f>COUNTIFS($NG77:$NL$206,FF$1)</f>
        <v>15</v>
      </c>
      <c r="CR77" s="4">
        <f>COUNTIFS($NG77:$NL$206,FG$1)</f>
        <v>17</v>
      </c>
      <c r="CS77" s="4">
        <f>COUNTIFS($NG77:$NL$206,FH$1)</f>
        <v>15</v>
      </c>
      <c r="CT77" s="4">
        <f>COUNTIFS($NG77:$NL$206,FI$1)</f>
        <v>14</v>
      </c>
      <c r="CU77" s="4">
        <f>COUNTIFS($NG77:$NL$206,FJ$1)</f>
        <v>16</v>
      </c>
      <c r="CV77" s="4">
        <f>COUNTIFS($NG77:$NL$206,FK$1)</f>
        <v>7</v>
      </c>
      <c r="CW77" s="4">
        <f>COUNTIFS($NG77:$NL$206,FL$1)</f>
        <v>11</v>
      </c>
      <c r="CX77" s="4">
        <f>COUNTIFS($NG77:$NL$206,FM$1)</f>
        <v>14</v>
      </c>
      <c r="CY77" s="4">
        <f>COUNTIFS($NG77:$NL$206,FN$1)</f>
        <v>13</v>
      </c>
      <c r="CZ77" s="4">
        <f>COUNTIFS($NG77:$NL$206,FO$1)</f>
        <v>9</v>
      </c>
      <c r="DA77" s="4">
        <f>COUNTIFS($NG77:$NL$206,FP$1)</f>
        <v>11</v>
      </c>
      <c r="DB77" s="4">
        <f>COUNTIFS($NG77:$NL$206,FQ$1)</f>
        <v>11</v>
      </c>
      <c r="DC77" s="4">
        <f>COUNTIFS($NG77:$NL$206,FR$1)</f>
        <v>11</v>
      </c>
      <c r="DD77" s="4">
        <f>COUNTIFS($NG77:$NL$206,FS$1)</f>
        <v>10</v>
      </c>
      <c r="DE77" s="4">
        <f>COUNTIFS($NG77:$NL$206,FT$1)</f>
        <v>14</v>
      </c>
      <c r="DF77" s="4">
        <f>COUNTIFS($NG77:$NL$206,FU$1)</f>
        <v>12</v>
      </c>
      <c r="DG77" s="4">
        <f>COUNTIFS($NG77:$NL$206,FV$1)</f>
        <v>13</v>
      </c>
      <c r="DH77" s="4">
        <f>COUNTIFS($NG77:$NL$206,FW$1)</f>
        <v>18</v>
      </c>
      <c r="DI77" s="4">
        <f>COUNTIFS($NG77:$NL$206,FX$1)</f>
        <v>12</v>
      </c>
      <c r="DJ77" s="4">
        <f>COUNTIFS($NG77:$NL$206,FY$1)</f>
        <v>14</v>
      </c>
      <c r="DK77" s="4">
        <f>COUNTIFS($NG77:$NL$206,FZ$1)</f>
        <v>6</v>
      </c>
      <c r="DL77" s="4">
        <f>COUNTIFS($NG77:$NL$206,GA$1)</f>
        <v>10</v>
      </c>
      <c r="DM77" s="4">
        <f>COUNTIFS($NG77:$NL$206,GB$1)</f>
        <v>9</v>
      </c>
      <c r="DN77" s="4">
        <f>COUNTIFS($NG77:$NL$206,GC$1)</f>
        <v>14</v>
      </c>
      <c r="DO77" s="4">
        <f>COUNTIFS($NG77:$NL$206,GD$1)</f>
        <v>7</v>
      </c>
      <c r="DP77" s="4">
        <f>COUNTIFS($NG77:$NL$206,GE$1)</f>
        <v>15</v>
      </c>
      <c r="DQ77" s="4">
        <f>COUNTIFS($NG77:$NL$206,GF$1)</f>
        <v>12</v>
      </c>
      <c r="DR77" s="4">
        <f>COUNTIFS($NG77:$NL$206,GG$1)</f>
        <v>9</v>
      </c>
      <c r="DS77" s="4">
        <f>COUNTIFS($NG77:$NL$206,GH$1)</f>
        <v>19</v>
      </c>
      <c r="DT77" s="4">
        <f>COUNTIFS($NG77:$NL$206,GI$1)</f>
        <v>9</v>
      </c>
      <c r="DU77" s="4">
        <f>COUNTIFS($NG77:$NL$206,GJ$1)</f>
        <v>17</v>
      </c>
      <c r="DV77" s="4">
        <f>COUNTIFS($NG77:$NL$206,GK$1)</f>
        <v>15</v>
      </c>
      <c r="DW77" s="4">
        <f>COUNTIFS($NG77:$NL$206,GL$1)</f>
        <v>19</v>
      </c>
      <c r="DZ77" s="4">
        <f t="shared" si="550"/>
        <v>38</v>
      </c>
      <c r="EA77" s="4">
        <f t="shared" si="551"/>
        <v>21</v>
      </c>
      <c r="EB77" s="4">
        <f t="shared" si="552"/>
        <v>12</v>
      </c>
      <c r="EC77" s="4">
        <f t="shared" si="553"/>
        <v>5</v>
      </c>
      <c r="ED77" s="4">
        <f t="shared" si="554"/>
        <v>0</v>
      </c>
      <c r="EF77" s="4">
        <f t="shared" ref="EF77:GL77" si="1224">COUNTIFS($NG77:$NL86,EF$1)</f>
        <v>0</v>
      </c>
      <c r="EG77" s="4">
        <f t="shared" si="1224"/>
        <v>1</v>
      </c>
      <c r="EH77" s="4">
        <f t="shared" si="1224"/>
        <v>1</v>
      </c>
      <c r="EI77" s="4">
        <f t="shared" si="1224"/>
        <v>2</v>
      </c>
      <c r="EJ77" s="4">
        <f t="shared" si="1224"/>
        <v>1</v>
      </c>
      <c r="EK77" s="4">
        <f t="shared" si="1224"/>
        <v>1</v>
      </c>
      <c r="EL77" s="4">
        <f t="shared" si="1224"/>
        <v>1</v>
      </c>
      <c r="EM77" s="4">
        <f t="shared" si="1224"/>
        <v>2</v>
      </c>
      <c r="EN77" s="4">
        <f t="shared" si="1224"/>
        <v>2</v>
      </c>
      <c r="EO77" s="4">
        <f t="shared" si="1224"/>
        <v>3</v>
      </c>
      <c r="EP77" s="4">
        <f t="shared" si="1224"/>
        <v>2</v>
      </c>
      <c r="EQ77" s="4">
        <f t="shared" si="1224"/>
        <v>0</v>
      </c>
      <c r="ER77" s="4">
        <f t="shared" si="1224"/>
        <v>1</v>
      </c>
      <c r="ES77" s="4">
        <f t="shared" si="1224"/>
        <v>1</v>
      </c>
      <c r="ET77" s="4">
        <f t="shared" si="1224"/>
        <v>0</v>
      </c>
      <c r="EU77" s="4">
        <f t="shared" si="1224"/>
        <v>0</v>
      </c>
      <c r="EV77" s="4">
        <f t="shared" si="1224"/>
        <v>1</v>
      </c>
      <c r="EW77" s="4">
        <f t="shared" si="1224"/>
        <v>0</v>
      </c>
      <c r="EX77" s="4">
        <f t="shared" si="1224"/>
        <v>0</v>
      </c>
      <c r="EY77" s="4">
        <f t="shared" si="1224"/>
        <v>0</v>
      </c>
      <c r="EZ77" s="4">
        <f t="shared" si="1224"/>
        <v>1</v>
      </c>
      <c r="FA77" s="4">
        <f t="shared" si="1224"/>
        <v>2</v>
      </c>
      <c r="FB77" s="4">
        <f t="shared" si="1224"/>
        <v>2</v>
      </c>
      <c r="FC77" s="4">
        <f t="shared" si="1224"/>
        <v>0</v>
      </c>
      <c r="FD77" s="4">
        <f t="shared" si="1224"/>
        <v>1</v>
      </c>
      <c r="FE77" s="4">
        <f t="shared" si="1224"/>
        <v>2</v>
      </c>
      <c r="FF77" s="4">
        <f t="shared" si="1224"/>
        <v>3</v>
      </c>
      <c r="FG77" s="4">
        <f t="shared" si="1224"/>
        <v>1</v>
      </c>
      <c r="FH77" s="4">
        <f t="shared" si="1224"/>
        <v>0</v>
      </c>
      <c r="FI77" s="4">
        <f t="shared" si="1224"/>
        <v>3</v>
      </c>
      <c r="FJ77" s="4">
        <f t="shared" si="1224"/>
        <v>1</v>
      </c>
      <c r="FK77" s="4">
        <f t="shared" si="1224"/>
        <v>1</v>
      </c>
      <c r="FL77" s="4">
        <f t="shared" si="1224"/>
        <v>0</v>
      </c>
      <c r="FM77" s="4">
        <f t="shared" si="1224"/>
        <v>2</v>
      </c>
      <c r="FN77" s="4">
        <f t="shared" si="1224"/>
        <v>2</v>
      </c>
      <c r="FO77" s="4">
        <f t="shared" si="1224"/>
        <v>0</v>
      </c>
      <c r="FP77" s="4">
        <f t="shared" si="1224"/>
        <v>0</v>
      </c>
      <c r="FQ77" s="4">
        <f t="shared" si="1224"/>
        <v>1</v>
      </c>
      <c r="FR77" s="4">
        <f t="shared" si="1224"/>
        <v>1</v>
      </c>
      <c r="FS77" s="4">
        <f t="shared" si="1224"/>
        <v>0</v>
      </c>
      <c r="FT77" s="4">
        <f t="shared" si="1224"/>
        <v>2</v>
      </c>
      <c r="FU77" s="4">
        <f t="shared" si="1224"/>
        <v>2</v>
      </c>
      <c r="FV77" s="4">
        <f t="shared" si="1224"/>
        <v>1</v>
      </c>
      <c r="FW77" s="4">
        <f t="shared" si="1224"/>
        <v>3</v>
      </c>
      <c r="FX77" s="4">
        <f t="shared" si="1224"/>
        <v>0</v>
      </c>
      <c r="FY77" s="4">
        <f t="shared" si="1224"/>
        <v>1</v>
      </c>
      <c r="FZ77" s="4">
        <f t="shared" si="1224"/>
        <v>2</v>
      </c>
      <c r="GA77" s="4">
        <f t="shared" si="1224"/>
        <v>0</v>
      </c>
      <c r="GB77" s="4">
        <f t="shared" si="1224"/>
        <v>0</v>
      </c>
      <c r="GC77" s="4">
        <f t="shared" si="1224"/>
        <v>1</v>
      </c>
      <c r="GD77" s="4">
        <f t="shared" si="1224"/>
        <v>0</v>
      </c>
      <c r="GE77" s="4">
        <f t="shared" si="1224"/>
        <v>0</v>
      </c>
      <c r="GF77" s="4">
        <f t="shared" si="1224"/>
        <v>3</v>
      </c>
      <c r="GG77" s="4">
        <f t="shared" si="1224"/>
        <v>0</v>
      </c>
      <c r="GH77" s="4">
        <f t="shared" si="1224"/>
        <v>0</v>
      </c>
      <c r="GI77" s="4">
        <f t="shared" si="1224"/>
        <v>0</v>
      </c>
      <c r="GJ77" s="4">
        <f t="shared" si="1224"/>
        <v>1</v>
      </c>
      <c r="GK77" s="4">
        <f t="shared" si="1224"/>
        <v>1</v>
      </c>
      <c r="GL77" s="4">
        <f t="shared" si="1224"/>
        <v>1</v>
      </c>
      <c r="GM77">
        <f t="shared" si="556"/>
        <v>60</v>
      </c>
      <c r="GO77">
        <f t="shared" si="1028"/>
        <v>0</v>
      </c>
      <c r="GP77">
        <f t="shared" si="1192"/>
        <v>0</v>
      </c>
      <c r="GQ77">
        <f t="shared" si="1193"/>
        <v>0</v>
      </c>
      <c r="GR77">
        <f t="shared" si="1194"/>
        <v>0</v>
      </c>
      <c r="GS77">
        <f t="shared" si="1195"/>
        <v>0</v>
      </c>
      <c r="GT77">
        <f t="shared" si="1196"/>
        <v>0</v>
      </c>
      <c r="GU77">
        <f t="shared" si="1197"/>
        <v>0</v>
      </c>
      <c r="GV77" s="1">
        <f t="shared" si="1029"/>
        <v>4</v>
      </c>
      <c r="GW77">
        <f t="shared" si="1030"/>
        <v>0</v>
      </c>
      <c r="GX77">
        <f t="shared" si="903"/>
        <v>0</v>
      </c>
      <c r="GY77">
        <f t="shared" si="904"/>
        <v>0</v>
      </c>
      <c r="GZ77">
        <f t="shared" si="905"/>
        <v>0</v>
      </c>
      <c r="HA77">
        <f t="shared" si="906"/>
        <v>0</v>
      </c>
      <c r="HB77">
        <f t="shared" si="907"/>
        <v>0</v>
      </c>
      <c r="HC77">
        <f t="shared" si="908"/>
        <v>0</v>
      </c>
      <c r="HD77">
        <f t="shared" si="909"/>
        <v>0</v>
      </c>
      <c r="HE77">
        <f t="shared" si="910"/>
        <v>0</v>
      </c>
      <c r="HF77">
        <f t="shared" si="911"/>
        <v>0</v>
      </c>
      <c r="HG77">
        <f t="shared" si="912"/>
        <v>0</v>
      </c>
      <c r="HH77">
        <f t="shared" si="913"/>
        <v>0</v>
      </c>
      <c r="HI77">
        <f t="shared" si="914"/>
        <v>0</v>
      </c>
      <c r="HJ77">
        <f t="shared" si="915"/>
        <v>0</v>
      </c>
      <c r="HK77">
        <f t="shared" si="916"/>
        <v>0</v>
      </c>
      <c r="HL77">
        <f t="shared" si="917"/>
        <v>0</v>
      </c>
      <c r="HM77">
        <f t="shared" si="918"/>
        <v>0</v>
      </c>
      <c r="HN77">
        <f t="shared" si="919"/>
        <v>0</v>
      </c>
      <c r="HO77">
        <f t="shared" si="920"/>
        <v>0</v>
      </c>
      <c r="HP77">
        <f t="shared" si="921"/>
        <v>0</v>
      </c>
      <c r="HQ77">
        <f t="shared" si="922"/>
        <v>0</v>
      </c>
      <c r="HR77">
        <f t="shared" si="923"/>
        <v>0</v>
      </c>
      <c r="HS77">
        <f t="shared" si="924"/>
        <v>0</v>
      </c>
      <c r="HT77">
        <f t="shared" si="925"/>
        <v>0</v>
      </c>
      <c r="HU77">
        <f t="shared" si="926"/>
        <v>0</v>
      </c>
      <c r="HV77">
        <f t="shared" si="927"/>
        <v>0</v>
      </c>
      <c r="HW77">
        <f t="shared" si="928"/>
        <v>0</v>
      </c>
      <c r="HX77">
        <f t="shared" si="929"/>
        <v>0</v>
      </c>
      <c r="HY77">
        <f t="shared" si="930"/>
        <v>0</v>
      </c>
      <c r="HZ77">
        <f t="shared" si="931"/>
        <v>0</v>
      </c>
      <c r="IA77">
        <f t="shared" si="932"/>
        <v>0</v>
      </c>
      <c r="IB77">
        <f t="shared" si="933"/>
        <v>0</v>
      </c>
      <c r="IC77">
        <f t="shared" si="934"/>
        <v>0</v>
      </c>
      <c r="ID77">
        <f t="shared" si="935"/>
        <v>0</v>
      </c>
      <c r="IE77">
        <f t="shared" si="936"/>
        <v>0</v>
      </c>
      <c r="IF77">
        <f t="shared" si="937"/>
        <v>0</v>
      </c>
      <c r="IG77">
        <f t="shared" si="938"/>
        <v>0</v>
      </c>
      <c r="IH77">
        <f t="shared" si="939"/>
        <v>0</v>
      </c>
      <c r="II77">
        <f t="shared" si="940"/>
        <v>0</v>
      </c>
      <c r="IJ77">
        <f t="shared" si="941"/>
        <v>0</v>
      </c>
      <c r="IK77">
        <f t="shared" si="942"/>
        <v>0</v>
      </c>
      <c r="IL77">
        <f t="shared" si="943"/>
        <v>0</v>
      </c>
      <c r="IM77">
        <f t="shared" si="944"/>
        <v>0</v>
      </c>
      <c r="IN77">
        <f t="shared" si="945"/>
        <v>0</v>
      </c>
      <c r="IO77">
        <f t="shared" si="946"/>
        <v>1</v>
      </c>
      <c r="IP77">
        <f t="shared" si="947"/>
        <v>0</v>
      </c>
      <c r="IQ77">
        <f t="shared" si="948"/>
        <v>0</v>
      </c>
      <c r="IR77">
        <f t="shared" si="949"/>
        <v>1</v>
      </c>
      <c r="IS77">
        <f t="shared" si="950"/>
        <v>0</v>
      </c>
      <c r="IT77">
        <f t="shared" si="951"/>
        <v>0</v>
      </c>
      <c r="IU77">
        <f t="shared" si="952"/>
        <v>0</v>
      </c>
      <c r="IV77">
        <f t="shared" si="953"/>
        <v>0</v>
      </c>
      <c r="IW77">
        <f t="shared" si="954"/>
        <v>0</v>
      </c>
      <c r="IX77">
        <f t="shared" si="955"/>
        <v>1</v>
      </c>
      <c r="IY77">
        <f t="shared" si="956"/>
        <v>0</v>
      </c>
      <c r="IZ77">
        <f t="shared" si="957"/>
        <v>0</v>
      </c>
      <c r="JA77">
        <f t="shared" si="958"/>
        <v>0</v>
      </c>
      <c r="JB77">
        <f t="shared" si="1031"/>
        <v>0</v>
      </c>
      <c r="JC77">
        <f t="shared" si="1032"/>
        <v>0</v>
      </c>
      <c r="JF77">
        <f t="shared" si="1033"/>
        <v>0</v>
      </c>
      <c r="JG77">
        <f t="shared" si="1034"/>
        <v>0</v>
      </c>
      <c r="JH77">
        <f t="shared" si="1035"/>
        <v>0</v>
      </c>
      <c r="JI77">
        <f t="shared" si="1036"/>
        <v>0</v>
      </c>
      <c r="JJ77">
        <f t="shared" si="1037"/>
        <v>0</v>
      </c>
      <c r="JK77">
        <f t="shared" si="1038"/>
        <v>0</v>
      </c>
      <c r="JL77">
        <f t="shared" si="1039"/>
        <v>0</v>
      </c>
      <c r="JM77">
        <f t="shared" si="1040"/>
        <v>0</v>
      </c>
      <c r="JN77">
        <f t="shared" si="1041"/>
        <v>0</v>
      </c>
      <c r="JO77">
        <f t="shared" si="1042"/>
        <v>0</v>
      </c>
      <c r="JP77">
        <f t="shared" si="1043"/>
        <v>0</v>
      </c>
      <c r="JQ77">
        <f t="shared" si="1044"/>
        <v>0</v>
      </c>
      <c r="JR77">
        <f t="shared" si="1045"/>
        <v>0</v>
      </c>
      <c r="JS77">
        <f t="shared" si="1046"/>
        <v>0</v>
      </c>
      <c r="JT77">
        <f t="shared" si="1047"/>
        <v>0</v>
      </c>
      <c r="JU77">
        <f t="shared" si="1048"/>
        <v>0</v>
      </c>
      <c r="JV77">
        <f t="shared" si="1049"/>
        <v>0</v>
      </c>
      <c r="JW77">
        <f t="shared" si="1050"/>
        <v>0</v>
      </c>
      <c r="JX77">
        <f t="shared" si="1051"/>
        <v>0</v>
      </c>
      <c r="JY77">
        <f t="shared" si="1052"/>
        <v>0</v>
      </c>
      <c r="JZ77">
        <f t="shared" si="1053"/>
        <v>0</v>
      </c>
      <c r="KA77">
        <f t="shared" si="1054"/>
        <v>0</v>
      </c>
      <c r="KB77">
        <f>IF(AND(SK77="x",SK78&lt;&gt;"x"),1,0)</f>
        <v>0</v>
      </c>
      <c r="KC77">
        <f t="shared" si="1055"/>
        <v>0</v>
      </c>
      <c r="KD77">
        <f t="shared" si="1056"/>
        <v>0</v>
      </c>
      <c r="KE77">
        <f t="shared" si="1057"/>
        <v>0</v>
      </c>
      <c r="KF77">
        <f t="shared" si="1058"/>
        <v>0</v>
      </c>
      <c r="KG77">
        <f t="shared" si="1059"/>
        <v>1</v>
      </c>
      <c r="KH77">
        <f t="shared" si="1060"/>
        <v>0</v>
      </c>
      <c r="KI77">
        <f t="shared" si="1061"/>
        <v>0</v>
      </c>
      <c r="KJ77">
        <f t="shared" si="1062"/>
        <v>0</v>
      </c>
      <c r="KK77">
        <f t="shared" si="1063"/>
        <v>1</v>
      </c>
      <c r="KL77">
        <f t="shared" si="1064"/>
        <v>0</v>
      </c>
      <c r="KM77">
        <f t="shared" si="1065"/>
        <v>0</v>
      </c>
      <c r="KN77">
        <f t="shared" si="1066"/>
        <v>0</v>
      </c>
      <c r="KO77">
        <f t="shared" si="1067"/>
        <v>0</v>
      </c>
      <c r="KP77">
        <f t="shared" si="1068"/>
        <v>0</v>
      </c>
      <c r="KQ77">
        <f t="shared" si="1069"/>
        <v>0</v>
      </c>
      <c r="KR77">
        <f t="shared" si="1070"/>
        <v>0</v>
      </c>
      <c r="KS77">
        <f t="shared" si="1071"/>
        <v>0</v>
      </c>
      <c r="KT77">
        <f t="shared" si="1072"/>
        <v>0</v>
      </c>
      <c r="KU77">
        <f t="shared" si="1073"/>
        <v>0</v>
      </c>
      <c r="KV77">
        <f t="shared" si="1074"/>
        <v>0</v>
      </c>
      <c r="KW77">
        <f t="shared" si="1075"/>
        <v>0</v>
      </c>
      <c r="KX77">
        <f t="shared" si="1076"/>
        <v>0</v>
      </c>
      <c r="KY77">
        <f t="shared" si="1077"/>
        <v>1</v>
      </c>
      <c r="KZ77">
        <f t="shared" si="1078"/>
        <v>0</v>
      </c>
      <c r="LA77">
        <f t="shared" si="1079"/>
        <v>0</v>
      </c>
      <c r="LB77">
        <f t="shared" si="1080"/>
        <v>0</v>
      </c>
      <c r="LC77">
        <f t="shared" si="1081"/>
        <v>0</v>
      </c>
      <c r="LD77">
        <f t="shared" si="1082"/>
        <v>0</v>
      </c>
      <c r="LE77">
        <f t="shared" si="1083"/>
        <v>0</v>
      </c>
      <c r="LF77">
        <f t="shared" si="1084"/>
        <v>0</v>
      </c>
      <c r="LG77">
        <f t="shared" si="1085"/>
        <v>0</v>
      </c>
      <c r="LH77">
        <f t="shared" si="1086"/>
        <v>0</v>
      </c>
      <c r="LI77">
        <f t="shared" si="1087"/>
        <v>0</v>
      </c>
      <c r="LJ77">
        <f t="shared" si="1088"/>
        <v>0</v>
      </c>
      <c r="LK77">
        <f t="shared" si="1089"/>
        <v>0</v>
      </c>
      <c r="LL77">
        <f t="shared" si="1090"/>
        <v>0</v>
      </c>
      <c r="LN77">
        <f t="shared" si="1091"/>
        <v>3</v>
      </c>
      <c r="LQ77">
        <f t="shared" ref="LQ77:LR77" si="1225">COUNTIFS($NG78:$NL87,NG87)</f>
        <v>2</v>
      </c>
      <c r="LR77">
        <f t="shared" si="1225"/>
        <v>2</v>
      </c>
      <c r="LS77">
        <f t="shared" si="1093"/>
        <v>1</v>
      </c>
      <c r="LT77">
        <f t="shared" si="1094"/>
        <v>1</v>
      </c>
      <c r="LU77">
        <f t="shared" si="1095"/>
        <v>1</v>
      </c>
      <c r="LV77">
        <f t="shared" si="1096"/>
        <v>2</v>
      </c>
      <c r="LX77" s="5">
        <f t="shared" ref="LX77:MC77" si="1226">COUNTIFS($NG77:$NL86,NG87)</f>
        <v>1</v>
      </c>
      <c r="LY77" s="5">
        <f t="shared" si="1226"/>
        <v>1</v>
      </c>
      <c r="LZ77" s="5">
        <f t="shared" si="1226"/>
        <v>0</v>
      </c>
      <c r="MA77" s="5">
        <f t="shared" si="1226"/>
        <v>0</v>
      </c>
      <c r="MB77" s="5">
        <f t="shared" si="1226"/>
        <v>0</v>
      </c>
      <c r="MC77" s="5">
        <f t="shared" si="1226"/>
        <v>1</v>
      </c>
      <c r="MD77" s="5"/>
      <c r="ME77" s="5">
        <f t="shared" si="1098"/>
        <v>0</v>
      </c>
      <c r="MF77" s="5">
        <f t="shared" si="1099"/>
        <v>0</v>
      </c>
      <c r="MG77" s="5">
        <f t="shared" si="1100"/>
        <v>0</v>
      </c>
      <c r="MH77" s="5">
        <f t="shared" si="1101"/>
        <v>0</v>
      </c>
      <c r="MI77" s="5">
        <f t="shared" si="1102"/>
        <v>0</v>
      </c>
      <c r="MJ77" s="5">
        <f t="shared" si="1103"/>
        <v>0</v>
      </c>
      <c r="MK77" s="5"/>
      <c r="ML77" s="20">
        <f t="shared" si="1104"/>
        <v>0</v>
      </c>
      <c r="MN77" s="4">
        <f t="shared" si="1182"/>
        <v>0</v>
      </c>
      <c r="MO77" s="4">
        <f t="shared" si="1183"/>
        <v>0</v>
      </c>
      <c r="MP77" s="4">
        <f t="shared" si="1184"/>
        <v>0</v>
      </c>
      <c r="MQ77" s="4">
        <f t="shared" si="1185"/>
        <v>0</v>
      </c>
      <c r="MR77" s="4">
        <f t="shared" si="1186"/>
        <v>0</v>
      </c>
      <c r="MS77" s="4">
        <f t="shared" si="1187"/>
        <v>0</v>
      </c>
      <c r="MU77">
        <f t="shared" si="1105"/>
        <v>0</v>
      </c>
      <c r="MV77">
        <f t="shared" si="1106"/>
        <v>0</v>
      </c>
      <c r="MW77">
        <f t="shared" si="1107"/>
        <v>1</v>
      </c>
      <c r="MX77">
        <f t="shared" si="1108"/>
        <v>1</v>
      </c>
      <c r="MY77">
        <f t="shared" si="1109"/>
        <v>1</v>
      </c>
      <c r="MZ77">
        <f t="shared" si="1110"/>
        <v>0</v>
      </c>
      <c r="NA77">
        <f>SUM(GW77:JC77)</f>
        <v>3</v>
      </c>
      <c r="NB77">
        <f t="shared" si="1111"/>
        <v>3</v>
      </c>
      <c r="NC77">
        <f t="shared" si="1112"/>
        <v>0</v>
      </c>
      <c r="ND77">
        <f t="shared" si="1113"/>
        <v>77</v>
      </c>
      <c r="NG77">
        <v>4</v>
      </c>
      <c r="NH77">
        <v>28</v>
      </c>
      <c r="NI77">
        <v>30</v>
      </c>
      <c r="NJ77">
        <v>32</v>
      </c>
      <c r="NK77">
        <v>42</v>
      </c>
      <c r="NL77">
        <v>46</v>
      </c>
      <c r="NN77" s="1">
        <f t="shared" si="1114"/>
        <v>1</v>
      </c>
      <c r="NO77" s="1">
        <f t="shared" si="1115"/>
        <v>1</v>
      </c>
      <c r="NP77" s="30">
        <f t="shared" si="1116"/>
        <v>2</v>
      </c>
      <c r="NR77" s="1">
        <f t="shared" si="1117"/>
        <v>24</v>
      </c>
      <c r="NS77" s="1">
        <f t="shared" si="1118"/>
        <v>2</v>
      </c>
      <c r="NT77" s="1">
        <f t="shared" si="1119"/>
        <v>2</v>
      </c>
      <c r="NU77" s="1">
        <f t="shared" si="1120"/>
        <v>10</v>
      </c>
      <c r="NV77" s="1">
        <f t="shared" si="1121"/>
        <v>4</v>
      </c>
      <c r="NW77" s="1"/>
      <c r="NX77" s="1">
        <f t="shared" si="1122"/>
        <v>4</v>
      </c>
      <c r="NY77" s="1"/>
      <c r="NZ77" s="1">
        <f t="shared" si="1123"/>
        <v>1</v>
      </c>
      <c r="OA77" s="1">
        <f t="shared" si="962"/>
        <v>3</v>
      </c>
      <c r="OB77" s="1">
        <f t="shared" si="963"/>
        <v>4</v>
      </c>
      <c r="OC77" s="1">
        <f t="shared" si="964"/>
        <v>4</v>
      </c>
      <c r="OD77" s="1">
        <f t="shared" si="965"/>
        <v>5</v>
      </c>
      <c r="OE77" s="1">
        <f t="shared" si="966"/>
        <v>5</v>
      </c>
      <c r="OF77" s="1"/>
      <c r="OG77" s="1">
        <f t="shared" si="631"/>
        <v>4</v>
      </c>
      <c r="OH77" s="1"/>
      <c r="OI77" s="1">
        <f t="shared" si="1124"/>
        <v>8</v>
      </c>
      <c r="OJ77" s="1">
        <f t="shared" si="1125"/>
        <v>0</v>
      </c>
      <c r="OK77" s="1">
        <f t="shared" si="1126"/>
        <v>3</v>
      </c>
      <c r="OL77" s="1">
        <f t="shared" si="1127"/>
        <v>0</v>
      </c>
      <c r="OM77" s="1">
        <f t="shared" si="1128"/>
        <v>9</v>
      </c>
      <c r="ON77" s="1">
        <f t="shared" si="1129"/>
        <v>0</v>
      </c>
      <c r="OO77" s="1"/>
      <c r="OP77" s="1">
        <f t="shared" si="621"/>
        <v>3</v>
      </c>
      <c r="OQ77" s="1">
        <f t="shared" si="622"/>
        <v>3</v>
      </c>
      <c r="OR77" s="1">
        <f t="shared" si="623"/>
        <v>3</v>
      </c>
      <c r="OS77" s="1">
        <f t="shared" si="624"/>
        <v>3</v>
      </c>
      <c r="OT77" s="1">
        <f t="shared" si="625"/>
        <v>0</v>
      </c>
      <c r="OU77" s="1">
        <f t="shared" si="1130"/>
        <v>0</v>
      </c>
      <c r="OV77" s="19">
        <f t="shared" si="1131"/>
        <v>4</v>
      </c>
      <c r="OW77" s="1"/>
      <c r="OX77" s="19">
        <f t="shared" si="636"/>
        <v>3</v>
      </c>
      <c r="OY77" s="1">
        <f t="shared" si="637"/>
        <v>3</v>
      </c>
      <c r="OZ77" s="1"/>
      <c r="PA77" s="1">
        <f t="shared" si="967"/>
        <v>3</v>
      </c>
      <c r="PB77" s="1"/>
      <c r="PC77" s="1"/>
      <c r="PD77" s="19">
        <f t="shared" si="968"/>
        <v>3</v>
      </c>
      <c r="PE77" s="1"/>
      <c r="PF77" s="24">
        <f t="shared" si="1132"/>
        <v>0</v>
      </c>
      <c r="PI77" s="1">
        <f t="shared" si="1133"/>
        <v>8</v>
      </c>
      <c r="PJ77" s="19">
        <f t="shared" si="969"/>
        <v>1</v>
      </c>
      <c r="PK77" s="1">
        <f t="shared" si="1134"/>
        <v>0</v>
      </c>
      <c r="PL77" s="19">
        <f t="shared" si="970"/>
        <v>0</v>
      </c>
      <c r="PM77" s="1">
        <f t="shared" si="1135"/>
        <v>3</v>
      </c>
      <c r="PN77" s="19">
        <f t="shared" si="971"/>
        <v>2</v>
      </c>
      <c r="PO77" s="1">
        <f t="shared" si="1136"/>
        <v>0</v>
      </c>
      <c r="PP77" s="19">
        <f t="shared" si="972"/>
        <v>0</v>
      </c>
      <c r="PQ77" s="1">
        <f t="shared" si="1137"/>
        <v>9</v>
      </c>
      <c r="PR77" s="19">
        <f t="shared" si="973"/>
        <v>1</v>
      </c>
      <c r="PS77" s="1">
        <f t="shared" si="1138"/>
        <v>0</v>
      </c>
      <c r="PT77" s="19">
        <f t="shared" si="974"/>
        <v>0</v>
      </c>
      <c r="PV77" s="1">
        <f t="shared" si="975"/>
        <v>8</v>
      </c>
      <c r="PW77" s="1">
        <f t="shared" si="976"/>
        <v>100</v>
      </c>
      <c r="PX77" s="1">
        <f t="shared" si="977"/>
        <v>100</v>
      </c>
      <c r="PY77" s="1">
        <f t="shared" si="978"/>
        <v>100</v>
      </c>
      <c r="PZ77" s="1">
        <f t="shared" si="979"/>
        <v>100</v>
      </c>
      <c r="QA77" s="1">
        <f t="shared" si="980"/>
        <v>100</v>
      </c>
      <c r="QB77" s="1"/>
      <c r="QC77" s="1">
        <f t="shared" si="981"/>
        <v>100</v>
      </c>
      <c r="QD77" s="1">
        <f t="shared" si="982"/>
        <v>100</v>
      </c>
      <c r="QE77" s="1">
        <f t="shared" si="983"/>
        <v>100</v>
      </c>
      <c r="QF77" s="1">
        <f t="shared" si="984"/>
        <v>100</v>
      </c>
      <c r="QG77" s="1">
        <f t="shared" si="985"/>
        <v>100</v>
      </c>
      <c r="QH77" s="1">
        <f t="shared" si="986"/>
        <v>100</v>
      </c>
      <c r="QI77" s="1"/>
      <c r="QJ77" s="1">
        <f t="shared" si="987"/>
        <v>100</v>
      </c>
      <c r="QK77" s="1">
        <f t="shared" si="988"/>
        <v>100</v>
      </c>
      <c r="QL77" s="1">
        <f t="shared" si="989"/>
        <v>100</v>
      </c>
      <c r="QM77" s="1">
        <f t="shared" si="990"/>
        <v>3</v>
      </c>
      <c r="QN77" s="1">
        <f t="shared" si="991"/>
        <v>100</v>
      </c>
      <c r="QO77" s="1">
        <f t="shared" si="992"/>
        <v>100</v>
      </c>
      <c r="QP77" s="1"/>
      <c r="QQ77" s="1">
        <f t="shared" si="993"/>
        <v>100</v>
      </c>
      <c r="QR77" s="1">
        <f t="shared" si="994"/>
        <v>100</v>
      </c>
      <c r="QS77" s="1">
        <f t="shared" si="995"/>
        <v>100</v>
      </c>
      <c r="QT77" s="1">
        <f t="shared" si="996"/>
        <v>100</v>
      </c>
      <c r="QU77" s="1">
        <f t="shared" si="997"/>
        <v>100</v>
      </c>
      <c r="QV77" s="1">
        <f t="shared" si="998"/>
        <v>100</v>
      </c>
      <c r="QW77" s="1"/>
      <c r="QX77" s="1">
        <f t="shared" si="999"/>
        <v>100</v>
      </c>
      <c r="QY77" s="1">
        <f t="shared" si="1000"/>
        <v>100</v>
      </c>
      <c r="QZ77" s="1">
        <f t="shared" si="1001"/>
        <v>100</v>
      </c>
      <c r="RA77" s="1">
        <f t="shared" si="1002"/>
        <v>100</v>
      </c>
      <c r="RB77" s="1">
        <f t="shared" si="1003"/>
        <v>100</v>
      </c>
      <c r="RC77" s="1">
        <f t="shared" si="1004"/>
        <v>9</v>
      </c>
      <c r="RD77" s="1"/>
      <c r="RE77" s="1">
        <f t="shared" si="1005"/>
        <v>100</v>
      </c>
      <c r="RF77" s="1">
        <f t="shared" si="1006"/>
        <v>100</v>
      </c>
      <c r="RG77" s="1">
        <f t="shared" si="1007"/>
        <v>100</v>
      </c>
      <c r="RH77" s="1">
        <f t="shared" si="1008"/>
        <v>100</v>
      </c>
      <c r="RI77" s="1">
        <f t="shared" si="1009"/>
        <v>100</v>
      </c>
      <c r="RJ77" s="1">
        <f t="shared" si="1010"/>
        <v>100</v>
      </c>
      <c r="RL77">
        <f t="shared" si="1011"/>
        <v>35</v>
      </c>
      <c r="RM77">
        <f t="shared" si="1139"/>
        <v>22</v>
      </c>
      <c r="RN77">
        <f t="shared" si="659"/>
        <v>21</v>
      </c>
      <c r="RO77">
        <f t="shared" ref="RO77:TU77" si="1227">IF(COUNTIFS($NG77:$NL86,RO$1),"x",RO$1)</f>
        <v>1</v>
      </c>
      <c r="RP77" t="str">
        <f t="shared" si="1227"/>
        <v>x</v>
      </c>
      <c r="RQ77" t="str">
        <f t="shared" si="1227"/>
        <v>x</v>
      </c>
      <c r="RR77" t="str">
        <f t="shared" si="1227"/>
        <v>x</v>
      </c>
      <c r="RS77" t="str">
        <f t="shared" si="1227"/>
        <v>x</v>
      </c>
      <c r="RT77" t="str">
        <f t="shared" si="1227"/>
        <v>x</v>
      </c>
      <c r="RU77" t="str">
        <f t="shared" si="1227"/>
        <v>x</v>
      </c>
      <c r="RV77" t="str">
        <f t="shared" si="1227"/>
        <v>x</v>
      </c>
      <c r="RW77" t="str">
        <f t="shared" si="1227"/>
        <v>x</v>
      </c>
      <c r="RX77" t="str">
        <f t="shared" si="1227"/>
        <v>x</v>
      </c>
      <c r="RY77" t="str">
        <f t="shared" si="1227"/>
        <v>x</v>
      </c>
      <c r="RZ77">
        <f t="shared" si="1227"/>
        <v>12</v>
      </c>
      <c r="SA77" t="str">
        <f t="shared" si="1227"/>
        <v>x</v>
      </c>
      <c r="SB77" t="str">
        <f t="shared" si="1227"/>
        <v>x</v>
      </c>
      <c r="SC77">
        <f t="shared" si="1227"/>
        <v>15</v>
      </c>
      <c r="SD77">
        <f t="shared" si="1227"/>
        <v>16</v>
      </c>
      <c r="SE77" t="str">
        <f t="shared" si="1227"/>
        <v>x</v>
      </c>
      <c r="SF77">
        <f t="shared" si="1227"/>
        <v>18</v>
      </c>
      <c r="SG77">
        <f t="shared" si="1227"/>
        <v>19</v>
      </c>
      <c r="SH77">
        <f t="shared" si="1227"/>
        <v>20</v>
      </c>
      <c r="SI77" t="str">
        <f t="shared" si="1227"/>
        <v>x</v>
      </c>
      <c r="SJ77" t="str">
        <f t="shared" si="1227"/>
        <v>x</v>
      </c>
      <c r="SK77" t="str">
        <f t="shared" si="1227"/>
        <v>x</v>
      </c>
      <c r="SL77">
        <f t="shared" si="1227"/>
        <v>24</v>
      </c>
      <c r="SM77" t="str">
        <f t="shared" si="1227"/>
        <v>x</v>
      </c>
      <c r="SN77" t="str">
        <f t="shared" si="1227"/>
        <v>x</v>
      </c>
      <c r="SO77" t="str">
        <f t="shared" si="1227"/>
        <v>x</v>
      </c>
      <c r="SP77" t="str">
        <f t="shared" si="1227"/>
        <v>x</v>
      </c>
      <c r="SQ77">
        <f t="shared" si="1227"/>
        <v>29</v>
      </c>
      <c r="SR77" t="str">
        <f t="shared" si="1227"/>
        <v>x</v>
      </c>
      <c r="SS77" t="str">
        <f t="shared" si="1227"/>
        <v>x</v>
      </c>
      <c r="ST77" t="str">
        <f t="shared" si="1227"/>
        <v>x</v>
      </c>
      <c r="SU77">
        <f t="shared" si="1227"/>
        <v>33</v>
      </c>
      <c r="SV77" t="str">
        <f t="shared" si="1227"/>
        <v>x</v>
      </c>
      <c r="SW77" t="str">
        <f t="shared" si="1227"/>
        <v>x</v>
      </c>
      <c r="SX77">
        <f t="shared" si="1227"/>
        <v>36</v>
      </c>
      <c r="SY77">
        <f t="shared" si="1227"/>
        <v>37</v>
      </c>
      <c r="SZ77" t="str">
        <f t="shared" si="1227"/>
        <v>x</v>
      </c>
      <c r="TA77" t="str">
        <f t="shared" si="1227"/>
        <v>x</v>
      </c>
      <c r="TB77">
        <f t="shared" si="1227"/>
        <v>40</v>
      </c>
      <c r="TC77" t="str">
        <f t="shared" si="1227"/>
        <v>x</v>
      </c>
      <c r="TD77" t="str">
        <f t="shared" si="1227"/>
        <v>x</v>
      </c>
      <c r="TE77" t="str">
        <f t="shared" si="1227"/>
        <v>x</v>
      </c>
      <c r="TF77" t="str">
        <f t="shared" si="1227"/>
        <v>x</v>
      </c>
      <c r="TG77">
        <f t="shared" si="1227"/>
        <v>45</v>
      </c>
      <c r="TH77" t="str">
        <f t="shared" si="1227"/>
        <v>x</v>
      </c>
      <c r="TI77" t="str">
        <f t="shared" si="1227"/>
        <v>x</v>
      </c>
      <c r="TJ77">
        <f t="shared" si="1227"/>
        <v>48</v>
      </c>
      <c r="TK77">
        <f t="shared" si="1227"/>
        <v>49</v>
      </c>
      <c r="TL77" t="str">
        <f t="shared" si="1227"/>
        <v>x</v>
      </c>
      <c r="TM77">
        <f t="shared" si="1227"/>
        <v>51</v>
      </c>
      <c r="TN77">
        <f t="shared" si="1227"/>
        <v>52</v>
      </c>
      <c r="TO77" t="str">
        <f t="shared" si="1227"/>
        <v>x</v>
      </c>
      <c r="TP77">
        <f t="shared" si="1227"/>
        <v>54</v>
      </c>
      <c r="TQ77">
        <f t="shared" si="1227"/>
        <v>55</v>
      </c>
      <c r="TR77">
        <f t="shared" si="1227"/>
        <v>56</v>
      </c>
      <c r="TS77" t="str">
        <f t="shared" si="1227"/>
        <v>x</v>
      </c>
      <c r="TT77" t="str">
        <f t="shared" si="1227"/>
        <v>x</v>
      </c>
      <c r="TU77" t="str">
        <f t="shared" si="1227"/>
        <v>x</v>
      </c>
      <c r="TV77">
        <f t="shared" si="1141"/>
        <v>22</v>
      </c>
      <c r="TW77">
        <f t="shared" ref="TW77:WC77" si="1228">IF(COUNTIFS($NG77:$NL85,TW$1),"x",TW$1)</f>
        <v>1</v>
      </c>
      <c r="TX77">
        <f t="shared" si="1228"/>
        <v>2</v>
      </c>
      <c r="TY77" t="str">
        <f t="shared" si="1228"/>
        <v>x</v>
      </c>
      <c r="TZ77" t="str">
        <f t="shared" si="1228"/>
        <v>x</v>
      </c>
      <c r="UA77" t="str">
        <f t="shared" si="1228"/>
        <v>x</v>
      </c>
      <c r="UB77" t="str">
        <f t="shared" si="1228"/>
        <v>x</v>
      </c>
      <c r="UC77" t="str">
        <f t="shared" si="1228"/>
        <v>x</v>
      </c>
      <c r="UD77" t="str">
        <f t="shared" si="1228"/>
        <v>x</v>
      </c>
      <c r="UE77" t="str">
        <f t="shared" si="1228"/>
        <v>x</v>
      </c>
      <c r="UF77" t="str">
        <f t="shared" si="1228"/>
        <v>x</v>
      </c>
      <c r="UG77" t="str">
        <f t="shared" si="1228"/>
        <v>x</v>
      </c>
      <c r="UH77">
        <f t="shared" si="1228"/>
        <v>12</v>
      </c>
      <c r="UI77" t="str">
        <f t="shared" si="1228"/>
        <v>x</v>
      </c>
      <c r="UJ77" t="str">
        <f t="shared" si="1228"/>
        <v>x</v>
      </c>
      <c r="UK77">
        <f t="shared" si="1228"/>
        <v>15</v>
      </c>
      <c r="UL77">
        <f t="shared" si="1228"/>
        <v>16</v>
      </c>
      <c r="UM77" t="str">
        <f t="shared" si="1228"/>
        <v>x</v>
      </c>
      <c r="UN77">
        <f t="shared" si="1228"/>
        <v>18</v>
      </c>
      <c r="UO77">
        <f t="shared" si="1228"/>
        <v>19</v>
      </c>
      <c r="UP77">
        <f t="shared" si="1228"/>
        <v>20</v>
      </c>
      <c r="UQ77" t="str">
        <f t="shared" si="1228"/>
        <v>x</v>
      </c>
      <c r="UR77" t="str">
        <f t="shared" si="1228"/>
        <v>x</v>
      </c>
      <c r="US77" t="str">
        <f t="shared" si="1228"/>
        <v>x</v>
      </c>
      <c r="UT77">
        <f t="shared" si="1228"/>
        <v>24</v>
      </c>
      <c r="UU77" t="str">
        <f t="shared" si="1228"/>
        <v>x</v>
      </c>
      <c r="UV77" t="str">
        <f t="shared" si="1228"/>
        <v>x</v>
      </c>
      <c r="UW77" t="str">
        <f t="shared" si="1228"/>
        <v>x</v>
      </c>
      <c r="UX77" t="str">
        <f t="shared" si="1228"/>
        <v>x</v>
      </c>
      <c r="UY77">
        <f t="shared" si="1228"/>
        <v>29</v>
      </c>
      <c r="UZ77" t="str">
        <f t="shared" si="1228"/>
        <v>x</v>
      </c>
      <c r="VA77" t="str">
        <f t="shared" si="1228"/>
        <v>x</v>
      </c>
      <c r="VB77" t="str">
        <f t="shared" si="1228"/>
        <v>x</v>
      </c>
      <c r="VC77">
        <f t="shared" si="1228"/>
        <v>33</v>
      </c>
      <c r="VD77" t="str">
        <f t="shared" si="1228"/>
        <v>x</v>
      </c>
      <c r="VE77" t="str">
        <f t="shared" si="1228"/>
        <v>x</v>
      </c>
      <c r="VF77">
        <f t="shared" si="1228"/>
        <v>36</v>
      </c>
      <c r="VG77">
        <f t="shared" si="1228"/>
        <v>37</v>
      </c>
      <c r="VH77" t="str">
        <f t="shared" si="1228"/>
        <v>x</v>
      </c>
      <c r="VI77" t="str">
        <f t="shared" si="1228"/>
        <v>x</v>
      </c>
      <c r="VJ77">
        <f t="shared" si="1228"/>
        <v>40</v>
      </c>
      <c r="VK77" t="str">
        <f t="shared" si="1228"/>
        <v>x</v>
      </c>
      <c r="VL77" t="str">
        <f t="shared" si="1228"/>
        <v>x</v>
      </c>
      <c r="VM77" t="str">
        <f t="shared" si="1228"/>
        <v>x</v>
      </c>
      <c r="VN77" t="str">
        <f t="shared" si="1228"/>
        <v>x</v>
      </c>
      <c r="VO77">
        <f t="shared" si="1228"/>
        <v>45</v>
      </c>
      <c r="VP77" t="str">
        <f t="shared" si="1228"/>
        <v>x</v>
      </c>
      <c r="VQ77" t="str">
        <f t="shared" si="1228"/>
        <v>x</v>
      </c>
      <c r="VR77">
        <f t="shared" si="1228"/>
        <v>48</v>
      </c>
      <c r="VS77">
        <f t="shared" si="1228"/>
        <v>49</v>
      </c>
      <c r="VT77" t="str">
        <f t="shared" si="1228"/>
        <v>x</v>
      </c>
      <c r="VU77">
        <f t="shared" si="1228"/>
        <v>51</v>
      </c>
      <c r="VV77">
        <f t="shared" si="1228"/>
        <v>52</v>
      </c>
      <c r="VW77" t="str">
        <f t="shared" si="1228"/>
        <v>x</v>
      </c>
      <c r="VX77">
        <f t="shared" si="1228"/>
        <v>54</v>
      </c>
      <c r="VY77">
        <f t="shared" si="1228"/>
        <v>55</v>
      </c>
      <c r="VZ77">
        <f t="shared" si="1228"/>
        <v>56</v>
      </c>
      <c r="WA77" t="str">
        <f t="shared" si="1228"/>
        <v>x</v>
      </c>
      <c r="WB77" t="str">
        <f t="shared" si="1228"/>
        <v>x</v>
      </c>
      <c r="WC77" t="str">
        <f t="shared" si="1228"/>
        <v>x</v>
      </c>
      <c r="WE77">
        <f t="shared" si="1014"/>
        <v>1</v>
      </c>
      <c r="WF77">
        <f t="shared" si="1015"/>
        <v>0</v>
      </c>
      <c r="WG77">
        <f t="shared" si="1016"/>
        <v>1</v>
      </c>
      <c r="WH77">
        <f t="shared" si="1017"/>
        <v>2</v>
      </c>
      <c r="WI77">
        <f t="shared" si="1018"/>
        <v>2</v>
      </c>
      <c r="WJ77">
        <f t="shared" si="1019"/>
        <v>0</v>
      </c>
      <c r="WL77" s="1">
        <f t="shared" si="1143"/>
        <v>8</v>
      </c>
      <c r="WM77" s="1">
        <f t="shared" si="1144"/>
        <v>0</v>
      </c>
      <c r="WN77" s="1">
        <f t="shared" si="1145"/>
        <v>3</v>
      </c>
      <c r="WO77" s="1">
        <f t="shared" si="1146"/>
        <v>0</v>
      </c>
      <c r="WP77" s="1">
        <f t="shared" si="1147"/>
        <v>9</v>
      </c>
      <c r="WQ77" s="1">
        <f t="shared" si="1148"/>
        <v>0</v>
      </c>
      <c r="WS77">
        <f t="shared" si="1149"/>
        <v>8</v>
      </c>
      <c r="WT77">
        <f t="shared" si="1150"/>
        <v>100</v>
      </c>
      <c r="WU77">
        <f t="shared" si="1151"/>
        <v>3</v>
      </c>
      <c r="WV77">
        <f t="shared" si="1152"/>
        <v>100</v>
      </c>
      <c r="WW77">
        <f t="shared" si="1153"/>
        <v>9</v>
      </c>
      <c r="WX77">
        <f t="shared" si="1154"/>
        <v>100</v>
      </c>
      <c r="WZ77" s="4">
        <f t="shared" si="1155"/>
        <v>3</v>
      </c>
      <c r="XB77" s="3">
        <f t="shared" si="1156"/>
        <v>9</v>
      </c>
      <c r="XD77" s="3">
        <f t="shared" si="1157"/>
        <v>1</v>
      </c>
      <c r="XE77" s="4">
        <f t="shared" si="1158"/>
        <v>3</v>
      </c>
      <c r="XG77" s="4">
        <f t="shared" si="1159"/>
        <v>0.33333333333333331</v>
      </c>
      <c r="XI77" s="4">
        <v>0.6</v>
      </c>
      <c r="XK77">
        <f t="shared" si="1160"/>
        <v>2</v>
      </c>
      <c r="XM77">
        <f t="shared" si="782"/>
        <v>1</v>
      </c>
      <c r="XN77">
        <f t="shared" si="1161"/>
        <v>0</v>
      </c>
      <c r="XO77" s="1">
        <f t="shared" si="1020"/>
        <v>2</v>
      </c>
      <c r="XP77">
        <f t="shared" si="1162"/>
        <v>0</v>
      </c>
      <c r="XR77">
        <f t="shared" si="1163"/>
        <v>0</v>
      </c>
    </row>
    <row r="78" spans="4:642">
      <c r="D78" s="4">
        <f t="shared" si="843"/>
        <v>0</v>
      </c>
      <c r="E78" s="4">
        <f t="shared" si="844"/>
        <v>0</v>
      </c>
      <c r="F78" s="4">
        <f t="shared" si="845"/>
        <v>0</v>
      </c>
      <c r="G78" s="4">
        <f t="shared" si="846"/>
        <v>0</v>
      </c>
      <c r="H78" s="4">
        <f t="shared" si="847"/>
        <v>0</v>
      </c>
      <c r="I78" s="4">
        <f t="shared" si="848"/>
        <v>0</v>
      </c>
      <c r="J78" s="4">
        <f t="shared" si="849"/>
        <v>0</v>
      </c>
      <c r="K78" s="4">
        <f t="shared" si="850"/>
        <v>11</v>
      </c>
      <c r="L78" s="4">
        <f t="shared" si="851"/>
        <v>0</v>
      </c>
      <c r="M78" s="4">
        <f t="shared" si="852"/>
        <v>0</v>
      </c>
      <c r="N78" s="4">
        <f t="shared" si="853"/>
        <v>0</v>
      </c>
      <c r="O78" s="4">
        <f t="shared" si="854"/>
        <v>0</v>
      </c>
      <c r="P78" s="4">
        <f t="shared" si="855"/>
        <v>0</v>
      </c>
      <c r="Q78" s="4">
        <f t="shared" si="856"/>
        <v>12</v>
      </c>
      <c r="R78" s="4">
        <f t="shared" si="857"/>
        <v>0</v>
      </c>
      <c r="S78" s="4">
        <f t="shared" si="858"/>
        <v>0</v>
      </c>
      <c r="T78" s="4">
        <f t="shared" si="859"/>
        <v>0</v>
      </c>
      <c r="U78" s="4">
        <f t="shared" si="860"/>
        <v>0</v>
      </c>
      <c r="V78" s="4">
        <f t="shared" si="861"/>
        <v>0</v>
      </c>
      <c r="W78" s="4">
        <f t="shared" si="862"/>
        <v>0</v>
      </c>
      <c r="X78" s="4">
        <f t="shared" si="863"/>
        <v>0</v>
      </c>
      <c r="Y78" s="4">
        <f t="shared" si="864"/>
        <v>0</v>
      </c>
      <c r="Z78" s="4">
        <f t="shared" si="865"/>
        <v>0</v>
      </c>
      <c r="AA78" s="4">
        <f t="shared" si="866"/>
        <v>0</v>
      </c>
      <c r="AB78" s="4">
        <f t="shared" si="867"/>
        <v>0</v>
      </c>
      <c r="AC78" s="4">
        <f t="shared" si="868"/>
        <v>11</v>
      </c>
      <c r="AD78" s="4">
        <f t="shared" si="869"/>
        <v>15</v>
      </c>
      <c r="AE78" s="4">
        <f t="shared" si="870"/>
        <v>0</v>
      </c>
      <c r="AF78" s="4">
        <f t="shared" si="871"/>
        <v>0</v>
      </c>
      <c r="AG78" s="4">
        <f t="shared" si="872"/>
        <v>0</v>
      </c>
      <c r="AH78" s="4">
        <f t="shared" si="873"/>
        <v>0</v>
      </c>
      <c r="AI78" s="4">
        <f t="shared" si="874"/>
        <v>0</v>
      </c>
      <c r="AJ78" s="4">
        <f t="shared" si="875"/>
        <v>0</v>
      </c>
      <c r="AK78" s="4">
        <f t="shared" si="876"/>
        <v>0</v>
      </c>
      <c r="AL78" s="4">
        <f t="shared" si="877"/>
        <v>0</v>
      </c>
      <c r="AM78" s="4">
        <f t="shared" si="878"/>
        <v>0</v>
      </c>
      <c r="AN78" s="4">
        <f t="shared" si="879"/>
        <v>0</v>
      </c>
      <c r="AO78" s="4">
        <f t="shared" si="880"/>
        <v>0</v>
      </c>
      <c r="AP78" s="4">
        <f t="shared" si="881"/>
        <v>0</v>
      </c>
      <c r="AQ78" s="4">
        <f t="shared" si="882"/>
        <v>0</v>
      </c>
      <c r="AR78" s="4">
        <f t="shared" si="883"/>
        <v>0</v>
      </c>
      <c r="AS78" s="4">
        <f t="shared" si="884"/>
        <v>0</v>
      </c>
      <c r="AT78" s="4">
        <f t="shared" si="885"/>
        <v>0</v>
      </c>
      <c r="AU78" s="4">
        <f t="shared" si="886"/>
        <v>18</v>
      </c>
      <c r="AV78" s="4">
        <f t="shared" si="887"/>
        <v>0</v>
      </c>
      <c r="AW78" s="4">
        <f t="shared" si="888"/>
        <v>0</v>
      </c>
      <c r="AX78" s="4">
        <f t="shared" si="889"/>
        <v>0</v>
      </c>
      <c r="AY78" s="4">
        <f t="shared" si="890"/>
        <v>0</v>
      </c>
      <c r="AZ78" s="4">
        <f t="shared" si="891"/>
        <v>0</v>
      </c>
      <c r="BA78" s="4">
        <f t="shared" si="892"/>
        <v>0</v>
      </c>
      <c r="BB78" s="4">
        <f t="shared" si="893"/>
        <v>0</v>
      </c>
      <c r="BC78" s="4">
        <f t="shared" si="894"/>
        <v>0</v>
      </c>
      <c r="BD78" s="4">
        <f t="shared" si="895"/>
        <v>12</v>
      </c>
      <c r="BE78" s="4">
        <f t="shared" si="896"/>
        <v>0</v>
      </c>
      <c r="BF78" s="4">
        <f t="shared" si="897"/>
        <v>0</v>
      </c>
      <c r="BG78" s="4">
        <f t="shared" si="898"/>
        <v>0</v>
      </c>
      <c r="BH78" s="4">
        <f t="shared" si="899"/>
        <v>0</v>
      </c>
      <c r="BI78" s="4">
        <f t="shared" si="900"/>
        <v>0</v>
      </c>
      <c r="BJ78" s="4">
        <f t="shared" si="901"/>
        <v>0</v>
      </c>
      <c r="BK78" s="4">
        <f t="shared" si="1021"/>
        <v>13.166666666666666</v>
      </c>
      <c r="BL78" s="4">
        <f t="shared" si="1022"/>
        <v>13.118644067796611</v>
      </c>
      <c r="BM78" s="4">
        <f t="shared" si="1023"/>
        <v>18.366101694915255</v>
      </c>
      <c r="BN78" s="4">
        <f t="shared" si="1024"/>
        <v>7.8711864406779659</v>
      </c>
      <c r="BO78" s="4">
        <f t="shared" si="1025"/>
        <v>13.118644067796611</v>
      </c>
      <c r="BP78" s="4">
        <f t="shared" si="1026"/>
        <v>774</v>
      </c>
      <c r="BQ78" s="4">
        <f>COUNTIFS($NG78:$NL$206,EF$1)</f>
        <v>9</v>
      </c>
      <c r="BR78" s="4">
        <f>COUNTIFS($NG78:$NL$206,EG$1)</f>
        <v>16</v>
      </c>
      <c r="BS78" s="4">
        <f>COUNTIFS($NG78:$NL$206,EH$1)</f>
        <v>15</v>
      </c>
      <c r="BT78" s="4">
        <f>COUNTIFS($NG78:$NL$206,EI$1)</f>
        <v>16</v>
      </c>
      <c r="BU78" s="4">
        <f>COUNTIFS($NG78:$NL$206,EJ$1)</f>
        <v>18</v>
      </c>
      <c r="BV78" s="4">
        <f>COUNTIFS($NG78:$NL$206,EK$1)</f>
        <v>13</v>
      </c>
      <c r="BW78" s="4">
        <f>COUNTIFS($NG78:$NL$206,EL$1)</f>
        <v>10</v>
      </c>
      <c r="BX78" s="4">
        <f>COUNTIFS($NG78:$NL$206,EM$1)</f>
        <v>11</v>
      </c>
      <c r="BY78" s="4">
        <f>COUNTIFS($NG78:$NL$206,EN$1)</f>
        <v>21</v>
      </c>
      <c r="BZ78" s="4">
        <f>COUNTIFS($NG78:$NL$206,EO$1)</f>
        <v>21</v>
      </c>
      <c r="CA78" s="4">
        <f>COUNTIFS($NG78:$NL$206,EP$1)</f>
        <v>17</v>
      </c>
      <c r="CB78" s="4">
        <f>COUNTIFS($NG78:$NL$206,EQ$1)</f>
        <v>18</v>
      </c>
      <c r="CC78" s="4">
        <f>COUNTIFS($NG78:$NL$206,ER$1)</f>
        <v>9</v>
      </c>
      <c r="CD78" s="4">
        <f>COUNTIFS($NG78:$NL$206,ES$1)</f>
        <v>12</v>
      </c>
      <c r="CE78" s="4">
        <f>COUNTIFS($NG78:$NL$206,ET$1)</f>
        <v>13</v>
      </c>
      <c r="CF78" s="4">
        <f>COUNTIFS($NG78:$NL$206,EU$1)</f>
        <v>12</v>
      </c>
      <c r="CG78" s="4">
        <f>COUNTIFS($NG78:$NL$206,EV$1)</f>
        <v>20</v>
      </c>
      <c r="CH78" s="4">
        <f>COUNTIFS($NG78:$NL$206,EW$1)</f>
        <v>11</v>
      </c>
      <c r="CI78" s="4">
        <f>COUNTIFS($NG78:$NL$206,EX$1)</f>
        <v>17</v>
      </c>
      <c r="CJ78" s="4">
        <f>COUNTIFS($NG78:$NL$206,EY$1)</f>
        <v>11</v>
      </c>
      <c r="CK78" s="4">
        <f>COUNTIFS($NG78:$NL$206,EZ$1)</f>
        <v>12</v>
      </c>
      <c r="CL78" s="4">
        <f>COUNTIFS($NG78:$NL$206,FA$1)</f>
        <v>15</v>
      </c>
      <c r="CM78" s="4">
        <f>COUNTIFS($NG78:$NL$206,FB$1)</f>
        <v>9</v>
      </c>
      <c r="CN78" s="4">
        <f>COUNTIFS($NG78:$NL$206,FC$1)</f>
        <v>8</v>
      </c>
      <c r="CO78" s="4">
        <f>COUNTIFS($NG78:$NL$206,FD$1)</f>
        <v>16</v>
      </c>
      <c r="CP78" s="4">
        <f>COUNTIFS($NG78:$NL$206,FE$1)</f>
        <v>11</v>
      </c>
      <c r="CQ78" s="4">
        <f>COUNTIFS($NG78:$NL$206,FF$1)</f>
        <v>15</v>
      </c>
      <c r="CR78" s="4">
        <f>COUNTIFS($NG78:$NL$206,FG$1)</f>
        <v>16</v>
      </c>
      <c r="CS78" s="4">
        <f>COUNTIFS($NG78:$NL$206,FH$1)</f>
        <v>15</v>
      </c>
      <c r="CT78" s="4">
        <f>COUNTIFS($NG78:$NL$206,FI$1)</f>
        <v>13</v>
      </c>
      <c r="CU78" s="4">
        <f>COUNTIFS($NG78:$NL$206,FJ$1)</f>
        <v>16</v>
      </c>
      <c r="CV78" s="4">
        <f>COUNTIFS($NG78:$NL$206,FK$1)</f>
        <v>6</v>
      </c>
      <c r="CW78" s="4">
        <f>COUNTIFS($NG78:$NL$206,FL$1)</f>
        <v>11</v>
      </c>
      <c r="CX78" s="4">
        <f>COUNTIFS($NG78:$NL$206,FM$1)</f>
        <v>14</v>
      </c>
      <c r="CY78" s="4">
        <f>COUNTIFS($NG78:$NL$206,FN$1)</f>
        <v>13</v>
      </c>
      <c r="CZ78" s="4">
        <f>COUNTIFS($NG78:$NL$206,FO$1)</f>
        <v>9</v>
      </c>
      <c r="DA78" s="4">
        <f>COUNTIFS($NG78:$NL$206,FP$1)</f>
        <v>11</v>
      </c>
      <c r="DB78" s="4">
        <f>COUNTIFS($NG78:$NL$206,FQ$1)</f>
        <v>11</v>
      </c>
      <c r="DC78" s="4">
        <f>COUNTIFS($NG78:$NL$206,FR$1)</f>
        <v>11</v>
      </c>
      <c r="DD78" s="4">
        <f>COUNTIFS($NG78:$NL$206,FS$1)</f>
        <v>10</v>
      </c>
      <c r="DE78" s="4">
        <f>COUNTIFS($NG78:$NL$206,FT$1)</f>
        <v>14</v>
      </c>
      <c r="DF78" s="4">
        <f>COUNTIFS($NG78:$NL$206,FU$1)</f>
        <v>11</v>
      </c>
      <c r="DG78" s="4">
        <f>COUNTIFS($NG78:$NL$206,FV$1)</f>
        <v>13</v>
      </c>
      <c r="DH78" s="4">
        <f>COUNTIFS($NG78:$NL$206,FW$1)</f>
        <v>18</v>
      </c>
      <c r="DI78" s="4">
        <f>COUNTIFS($NG78:$NL$206,FX$1)</f>
        <v>12</v>
      </c>
      <c r="DJ78" s="4">
        <f>COUNTIFS($NG78:$NL$206,FY$1)</f>
        <v>13</v>
      </c>
      <c r="DK78" s="4">
        <f>COUNTIFS($NG78:$NL$206,FZ$1)</f>
        <v>6</v>
      </c>
      <c r="DL78" s="4">
        <f>COUNTIFS($NG78:$NL$206,GA$1)</f>
        <v>10</v>
      </c>
      <c r="DM78" s="4">
        <f>COUNTIFS($NG78:$NL$206,GB$1)</f>
        <v>9</v>
      </c>
      <c r="DN78" s="4">
        <f>COUNTIFS($NG78:$NL$206,GC$1)</f>
        <v>14</v>
      </c>
      <c r="DO78" s="4">
        <f>COUNTIFS($NG78:$NL$206,GD$1)</f>
        <v>7</v>
      </c>
      <c r="DP78" s="4">
        <f>COUNTIFS($NG78:$NL$206,GE$1)</f>
        <v>15</v>
      </c>
      <c r="DQ78" s="4">
        <f>COUNTIFS($NG78:$NL$206,GF$1)</f>
        <v>12</v>
      </c>
      <c r="DR78" s="4">
        <f>COUNTIFS($NG78:$NL$206,GG$1)</f>
        <v>9</v>
      </c>
      <c r="DS78" s="4">
        <f>COUNTIFS($NG78:$NL$206,GH$1)</f>
        <v>19</v>
      </c>
      <c r="DT78" s="4">
        <f>COUNTIFS($NG78:$NL$206,GI$1)</f>
        <v>9</v>
      </c>
      <c r="DU78" s="4">
        <f>COUNTIFS($NG78:$NL$206,GJ$1)</f>
        <v>17</v>
      </c>
      <c r="DV78" s="4">
        <f>COUNTIFS($NG78:$NL$206,GK$1)</f>
        <v>15</v>
      </c>
      <c r="DW78" s="4">
        <f>COUNTIFS($NG78:$NL$206,GL$1)</f>
        <v>19</v>
      </c>
      <c r="DZ78" s="4">
        <f t="shared" si="550"/>
        <v>38</v>
      </c>
      <c r="EA78" s="4">
        <f t="shared" si="551"/>
        <v>20</v>
      </c>
      <c r="EB78" s="4">
        <f t="shared" si="552"/>
        <v>14</v>
      </c>
      <c r="EC78" s="4">
        <f t="shared" si="553"/>
        <v>4</v>
      </c>
      <c r="ED78" s="4">
        <f t="shared" si="554"/>
        <v>0</v>
      </c>
      <c r="EF78" s="4">
        <f t="shared" ref="EF78:GL78" si="1229">COUNTIFS($NG78:$NL87,EF$1)</f>
        <v>0</v>
      </c>
      <c r="EG78" s="4">
        <f t="shared" si="1229"/>
        <v>1</v>
      </c>
      <c r="EH78" s="4">
        <f t="shared" si="1229"/>
        <v>1</v>
      </c>
      <c r="EI78" s="4">
        <f t="shared" si="1229"/>
        <v>1</v>
      </c>
      <c r="EJ78" s="4">
        <f t="shared" si="1229"/>
        <v>2</v>
      </c>
      <c r="EK78" s="4">
        <f t="shared" si="1229"/>
        <v>1</v>
      </c>
      <c r="EL78" s="4">
        <f t="shared" si="1229"/>
        <v>2</v>
      </c>
      <c r="EM78" s="4">
        <f t="shared" si="1229"/>
        <v>2</v>
      </c>
      <c r="EN78" s="4">
        <f t="shared" si="1229"/>
        <v>2</v>
      </c>
      <c r="EO78" s="4">
        <f t="shared" si="1229"/>
        <v>3</v>
      </c>
      <c r="EP78" s="4">
        <f t="shared" si="1229"/>
        <v>2</v>
      </c>
      <c r="EQ78" s="4">
        <f t="shared" si="1229"/>
        <v>0</v>
      </c>
      <c r="ER78" s="4">
        <f t="shared" si="1229"/>
        <v>1</v>
      </c>
      <c r="ES78" s="4">
        <f t="shared" si="1229"/>
        <v>1</v>
      </c>
      <c r="ET78" s="4">
        <f t="shared" si="1229"/>
        <v>0</v>
      </c>
      <c r="EU78" s="4">
        <f t="shared" si="1229"/>
        <v>0</v>
      </c>
      <c r="EV78" s="4">
        <f t="shared" si="1229"/>
        <v>1</v>
      </c>
      <c r="EW78" s="4">
        <f t="shared" si="1229"/>
        <v>0</v>
      </c>
      <c r="EX78" s="4">
        <f t="shared" si="1229"/>
        <v>0</v>
      </c>
      <c r="EY78" s="4">
        <f t="shared" si="1229"/>
        <v>0</v>
      </c>
      <c r="EZ78" s="4">
        <f t="shared" si="1229"/>
        <v>1</v>
      </c>
      <c r="FA78" s="4">
        <f t="shared" si="1229"/>
        <v>2</v>
      </c>
      <c r="FB78" s="4">
        <f t="shared" si="1229"/>
        <v>2</v>
      </c>
      <c r="FC78" s="4">
        <f t="shared" si="1229"/>
        <v>0</v>
      </c>
      <c r="FD78" s="4">
        <f t="shared" si="1229"/>
        <v>1</v>
      </c>
      <c r="FE78" s="4">
        <f t="shared" si="1229"/>
        <v>2</v>
      </c>
      <c r="FF78" s="4">
        <f t="shared" si="1229"/>
        <v>3</v>
      </c>
      <c r="FG78" s="4">
        <f t="shared" si="1229"/>
        <v>0</v>
      </c>
      <c r="FH78" s="4">
        <f t="shared" si="1229"/>
        <v>0</v>
      </c>
      <c r="FI78" s="4">
        <f t="shared" si="1229"/>
        <v>2</v>
      </c>
      <c r="FJ78" s="4">
        <f t="shared" si="1229"/>
        <v>1</v>
      </c>
      <c r="FK78" s="4">
        <f t="shared" si="1229"/>
        <v>0</v>
      </c>
      <c r="FL78" s="4">
        <f t="shared" si="1229"/>
        <v>0</v>
      </c>
      <c r="FM78" s="4">
        <f t="shared" si="1229"/>
        <v>2</v>
      </c>
      <c r="FN78" s="4">
        <f t="shared" si="1229"/>
        <v>2</v>
      </c>
      <c r="FO78" s="4">
        <f t="shared" si="1229"/>
        <v>0</v>
      </c>
      <c r="FP78" s="4">
        <f t="shared" si="1229"/>
        <v>0</v>
      </c>
      <c r="FQ78" s="4">
        <f t="shared" si="1229"/>
        <v>1</v>
      </c>
      <c r="FR78" s="4">
        <f t="shared" si="1229"/>
        <v>1</v>
      </c>
      <c r="FS78" s="4">
        <f t="shared" si="1229"/>
        <v>0</v>
      </c>
      <c r="FT78" s="4">
        <f t="shared" si="1229"/>
        <v>2</v>
      </c>
      <c r="FU78" s="4">
        <f t="shared" si="1229"/>
        <v>1</v>
      </c>
      <c r="FV78" s="4">
        <f t="shared" si="1229"/>
        <v>1</v>
      </c>
      <c r="FW78" s="4">
        <f t="shared" si="1229"/>
        <v>3</v>
      </c>
      <c r="FX78" s="4">
        <f t="shared" si="1229"/>
        <v>1</v>
      </c>
      <c r="FY78" s="4">
        <f t="shared" si="1229"/>
        <v>0</v>
      </c>
      <c r="FZ78" s="4">
        <f t="shared" si="1229"/>
        <v>2</v>
      </c>
      <c r="GA78" s="4">
        <f t="shared" si="1229"/>
        <v>1</v>
      </c>
      <c r="GB78" s="4">
        <f t="shared" si="1229"/>
        <v>0</v>
      </c>
      <c r="GC78" s="4">
        <f t="shared" si="1229"/>
        <v>1</v>
      </c>
      <c r="GD78" s="4">
        <f t="shared" si="1229"/>
        <v>0</v>
      </c>
      <c r="GE78" s="4">
        <f t="shared" si="1229"/>
        <v>0</v>
      </c>
      <c r="GF78" s="4">
        <f t="shared" si="1229"/>
        <v>3</v>
      </c>
      <c r="GG78" s="4">
        <f t="shared" si="1229"/>
        <v>1</v>
      </c>
      <c r="GH78" s="4">
        <f t="shared" si="1229"/>
        <v>0</v>
      </c>
      <c r="GI78" s="4">
        <f t="shared" si="1229"/>
        <v>0</v>
      </c>
      <c r="GJ78" s="4">
        <f t="shared" si="1229"/>
        <v>1</v>
      </c>
      <c r="GK78" s="4">
        <f t="shared" si="1229"/>
        <v>1</v>
      </c>
      <c r="GL78" s="4">
        <f t="shared" si="1229"/>
        <v>2</v>
      </c>
      <c r="GM78">
        <f t="shared" si="556"/>
        <v>60</v>
      </c>
      <c r="GO78">
        <f t="shared" si="1028"/>
        <v>0</v>
      </c>
      <c r="GP78">
        <f t="shared" si="1192"/>
        <v>0</v>
      </c>
      <c r="GQ78">
        <f t="shared" si="1193"/>
        <v>0</v>
      </c>
      <c r="GR78">
        <f t="shared" si="1194"/>
        <v>0</v>
      </c>
      <c r="GS78">
        <f t="shared" si="1195"/>
        <v>0</v>
      </c>
      <c r="GT78">
        <f t="shared" si="1196"/>
        <v>0</v>
      </c>
      <c r="GU78">
        <f t="shared" si="1197"/>
        <v>0</v>
      </c>
      <c r="GV78" s="1">
        <f t="shared" si="1029"/>
        <v>5</v>
      </c>
      <c r="GW78">
        <f t="shared" si="1030"/>
        <v>0</v>
      </c>
      <c r="GX78">
        <f t="shared" si="903"/>
        <v>0</v>
      </c>
      <c r="GY78">
        <f t="shared" si="904"/>
        <v>0</v>
      </c>
      <c r="GZ78">
        <f t="shared" si="905"/>
        <v>0</v>
      </c>
      <c r="HA78">
        <f t="shared" si="906"/>
        <v>0</v>
      </c>
      <c r="HB78">
        <f t="shared" si="907"/>
        <v>0</v>
      </c>
      <c r="HC78">
        <f t="shared" si="908"/>
        <v>0</v>
      </c>
      <c r="HD78">
        <f t="shared" si="909"/>
        <v>0</v>
      </c>
      <c r="HE78">
        <f t="shared" si="910"/>
        <v>0</v>
      </c>
      <c r="HF78">
        <f t="shared" si="911"/>
        <v>0</v>
      </c>
      <c r="HG78">
        <f t="shared" si="912"/>
        <v>0</v>
      </c>
      <c r="HH78">
        <f t="shared" si="913"/>
        <v>0</v>
      </c>
      <c r="HI78">
        <f t="shared" si="914"/>
        <v>0</v>
      </c>
      <c r="HJ78">
        <f t="shared" si="915"/>
        <v>0</v>
      </c>
      <c r="HK78">
        <f t="shared" si="916"/>
        <v>0</v>
      </c>
      <c r="HL78">
        <f t="shared" si="917"/>
        <v>0</v>
      </c>
      <c r="HM78">
        <f t="shared" si="918"/>
        <v>0</v>
      </c>
      <c r="HN78">
        <f t="shared" si="919"/>
        <v>0</v>
      </c>
      <c r="HO78">
        <f t="shared" si="920"/>
        <v>0</v>
      </c>
      <c r="HP78">
        <f t="shared" si="921"/>
        <v>0</v>
      </c>
      <c r="HQ78">
        <f t="shared" si="922"/>
        <v>0</v>
      </c>
      <c r="HR78">
        <f t="shared" si="923"/>
        <v>0</v>
      </c>
      <c r="HS78">
        <f t="shared" si="924"/>
        <v>0</v>
      </c>
      <c r="HT78">
        <f t="shared" si="925"/>
        <v>0</v>
      </c>
      <c r="HU78">
        <f t="shared" si="926"/>
        <v>0</v>
      </c>
      <c r="HV78">
        <f t="shared" si="927"/>
        <v>0</v>
      </c>
      <c r="HW78">
        <f t="shared" si="928"/>
        <v>0</v>
      </c>
      <c r="HX78">
        <f t="shared" si="929"/>
        <v>0</v>
      </c>
      <c r="HY78">
        <f t="shared" si="930"/>
        <v>0</v>
      </c>
      <c r="HZ78">
        <f t="shared" si="931"/>
        <v>0</v>
      </c>
      <c r="IA78">
        <f t="shared" si="932"/>
        <v>0</v>
      </c>
      <c r="IB78">
        <f t="shared" si="933"/>
        <v>0</v>
      </c>
      <c r="IC78">
        <f t="shared" si="934"/>
        <v>0</v>
      </c>
      <c r="ID78">
        <f t="shared" si="935"/>
        <v>0</v>
      </c>
      <c r="IE78">
        <f t="shared" si="936"/>
        <v>0</v>
      </c>
      <c r="IF78">
        <f t="shared" si="937"/>
        <v>0</v>
      </c>
      <c r="IG78">
        <f t="shared" si="938"/>
        <v>0</v>
      </c>
      <c r="IH78">
        <f t="shared" si="939"/>
        <v>0</v>
      </c>
      <c r="II78">
        <f t="shared" si="940"/>
        <v>0</v>
      </c>
      <c r="IJ78">
        <f t="shared" si="941"/>
        <v>0</v>
      </c>
      <c r="IK78">
        <f t="shared" si="942"/>
        <v>0</v>
      </c>
      <c r="IL78">
        <f t="shared" si="943"/>
        <v>0</v>
      </c>
      <c r="IM78">
        <f t="shared" si="944"/>
        <v>0</v>
      </c>
      <c r="IN78">
        <f t="shared" si="945"/>
        <v>0</v>
      </c>
      <c r="IO78">
        <f t="shared" si="946"/>
        <v>0</v>
      </c>
      <c r="IP78">
        <f t="shared" si="947"/>
        <v>0</v>
      </c>
      <c r="IQ78">
        <f t="shared" si="948"/>
        <v>0</v>
      </c>
      <c r="IR78">
        <f t="shared" si="949"/>
        <v>0</v>
      </c>
      <c r="IS78">
        <f t="shared" si="950"/>
        <v>0</v>
      </c>
      <c r="IT78">
        <f t="shared" si="951"/>
        <v>0</v>
      </c>
      <c r="IU78">
        <f t="shared" si="952"/>
        <v>0</v>
      </c>
      <c r="IV78">
        <f t="shared" si="953"/>
        <v>1</v>
      </c>
      <c r="IW78">
        <f t="shared" si="954"/>
        <v>0</v>
      </c>
      <c r="IX78">
        <f t="shared" si="955"/>
        <v>0</v>
      </c>
      <c r="IY78">
        <f t="shared" si="956"/>
        <v>0</v>
      </c>
      <c r="IZ78">
        <f t="shared" si="957"/>
        <v>0</v>
      </c>
      <c r="JA78">
        <f t="shared" si="958"/>
        <v>0</v>
      </c>
      <c r="JB78">
        <f t="shared" si="1031"/>
        <v>0</v>
      </c>
      <c r="JC78">
        <f t="shared" si="1032"/>
        <v>0</v>
      </c>
      <c r="JF78">
        <f t="shared" si="1033"/>
        <v>0</v>
      </c>
      <c r="JG78">
        <f t="shared" si="1034"/>
        <v>0</v>
      </c>
      <c r="JH78">
        <f t="shared" si="1035"/>
        <v>0</v>
      </c>
      <c r="JI78">
        <f t="shared" si="1036"/>
        <v>0</v>
      </c>
      <c r="JJ78">
        <f t="shared" si="1037"/>
        <v>0</v>
      </c>
      <c r="JK78">
        <f t="shared" si="1038"/>
        <v>0</v>
      </c>
      <c r="JL78">
        <f t="shared" si="1039"/>
        <v>0</v>
      </c>
      <c r="JM78">
        <f t="shared" si="1040"/>
        <v>0</v>
      </c>
      <c r="JN78">
        <f t="shared" si="1041"/>
        <v>0</v>
      </c>
      <c r="JO78">
        <f t="shared" si="1042"/>
        <v>0</v>
      </c>
      <c r="JP78">
        <f t="shared" si="1043"/>
        <v>0</v>
      </c>
      <c r="JQ78">
        <f t="shared" si="1044"/>
        <v>0</v>
      </c>
      <c r="JR78">
        <f t="shared" si="1045"/>
        <v>0</v>
      </c>
      <c r="JS78">
        <f t="shared" si="1046"/>
        <v>1</v>
      </c>
      <c r="JT78">
        <f t="shared" si="1047"/>
        <v>0</v>
      </c>
      <c r="JU78">
        <f t="shared" si="1048"/>
        <v>0</v>
      </c>
      <c r="JV78">
        <f t="shared" si="1049"/>
        <v>0</v>
      </c>
      <c r="JW78">
        <f t="shared" si="1050"/>
        <v>0</v>
      </c>
      <c r="JX78">
        <f t="shared" si="1051"/>
        <v>0</v>
      </c>
      <c r="JY78">
        <f t="shared" si="1052"/>
        <v>0</v>
      </c>
      <c r="JZ78">
        <f t="shared" si="1053"/>
        <v>0</v>
      </c>
      <c r="KA78">
        <f t="shared" si="1054"/>
        <v>0</v>
      </c>
      <c r="KB78">
        <f>IF(AND(SK78="x",SK79&lt;&gt;"x"),1,0)</f>
        <v>0</v>
      </c>
      <c r="KC78">
        <f t="shared" si="1055"/>
        <v>0</v>
      </c>
      <c r="KD78">
        <f t="shared" si="1056"/>
        <v>0</v>
      </c>
      <c r="KE78">
        <f t="shared" si="1057"/>
        <v>0</v>
      </c>
      <c r="KF78">
        <f t="shared" si="1058"/>
        <v>0</v>
      </c>
      <c r="KG78">
        <f t="shared" si="1059"/>
        <v>0</v>
      </c>
      <c r="KH78">
        <f t="shared" si="1060"/>
        <v>0</v>
      </c>
      <c r="KI78">
        <f t="shared" si="1061"/>
        <v>0</v>
      </c>
      <c r="KJ78">
        <f t="shared" si="1062"/>
        <v>0</v>
      </c>
      <c r="KK78">
        <f t="shared" si="1063"/>
        <v>0</v>
      </c>
      <c r="KL78">
        <f t="shared" si="1064"/>
        <v>0</v>
      </c>
      <c r="KM78">
        <f t="shared" si="1065"/>
        <v>0</v>
      </c>
      <c r="KN78">
        <f t="shared" si="1066"/>
        <v>0</v>
      </c>
      <c r="KO78">
        <f t="shared" si="1067"/>
        <v>0</v>
      </c>
      <c r="KP78">
        <f t="shared" si="1068"/>
        <v>0</v>
      </c>
      <c r="KQ78">
        <f t="shared" si="1069"/>
        <v>0</v>
      </c>
      <c r="KR78">
        <f t="shared" si="1070"/>
        <v>0</v>
      </c>
      <c r="KS78">
        <f t="shared" si="1071"/>
        <v>0</v>
      </c>
      <c r="KT78">
        <f t="shared" si="1072"/>
        <v>0</v>
      </c>
      <c r="KU78">
        <f t="shared" si="1073"/>
        <v>0</v>
      </c>
      <c r="KV78">
        <f t="shared" si="1074"/>
        <v>0</v>
      </c>
      <c r="KW78">
        <f t="shared" si="1075"/>
        <v>0</v>
      </c>
      <c r="KX78">
        <f t="shared" si="1076"/>
        <v>0</v>
      </c>
      <c r="KY78">
        <f t="shared" si="1077"/>
        <v>0</v>
      </c>
      <c r="KZ78">
        <f t="shared" si="1078"/>
        <v>0</v>
      </c>
      <c r="LA78">
        <f t="shared" si="1079"/>
        <v>0</v>
      </c>
      <c r="LB78">
        <f t="shared" si="1080"/>
        <v>0</v>
      </c>
      <c r="LC78">
        <f t="shared" si="1081"/>
        <v>0</v>
      </c>
      <c r="LD78">
        <f t="shared" si="1082"/>
        <v>0</v>
      </c>
      <c r="LE78">
        <f t="shared" si="1083"/>
        <v>0</v>
      </c>
      <c r="LF78">
        <f t="shared" si="1084"/>
        <v>0</v>
      </c>
      <c r="LG78">
        <f t="shared" si="1085"/>
        <v>0</v>
      </c>
      <c r="LH78">
        <f t="shared" si="1086"/>
        <v>0</v>
      </c>
      <c r="LI78">
        <f t="shared" si="1087"/>
        <v>0</v>
      </c>
      <c r="LJ78">
        <f t="shared" si="1088"/>
        <v>0</v>
      </c>
      <c r="LK78">
        <f t="shared" si="1089"/>
        <v>0</v>
      </c>
      <c r="LL78">
        <f t="shared" si="1090"/>
        <v>0</v>
      </c>
      <c r="LN78">
        <f t="shared" si="1091"/>
        <v>1</v>
      </c>
      <c r="LQ78">
        <f t="shared" ref="LQ78:LR78" si="1230">COUNTIFS($NG79:$NL88,NG88)</f>
        <v>2</v>
      </c>
      <c r="LR78">
        <f t="shared" si="1230"/>
        <v>2</v>
      </c>
      <c r="LS78">
        <f t="shared" si="1093"/>
        <v>3</v>
      </c>
      <c r="LT78">
        <f t="shared" si="1094"/>
        <v>3</v>
      </c>
      <c r="LU78">
        <f t="shared" si="1095"/>
        <v>1</v>
      </c>
      <c r="LV78">
        <f t="shared" si="1096"/>
        <v>3</v>
      </c>
      <c r="LX78" s="5">
        <f t="shared" ref="LX78:MC78" si="1231">COUNTIFS($NG78:$NL87,NG88)</f>
        <v>1</v>
      </c>
      <c r="LY78" s="5">
        <f t="shared" si="1231"/>
        <v>1</v>
      </c>
      <c r="LZ78" s="5">
        <f t="shared" si="1231"/>
        <v>2</v>
      </c>
      <c r="MA78" s="5">
        <f t="shared" si="1231"/>
        <v>2</v>
      </c>
      <c r="MB78" s="5">
        <f t="shared" si="1231"/>
        <v>0</v>
      </c>
      <c r="MC78" s="5">
        <f t="shared" si="1231"/>
        <v>2</v>
      </c>
      <c r="MD78" s="5"/>
      <c r="ME78" s="5">
        <f t="shared" si="1098"/>
        <v>0</v>
      </c>
      <c r="MF78" s="5">
        <f t="shared" si="1099"/>
        <v>0</v>
      </c>
      <c r="MG78" s="5">
        <f t="shared" si="1100"/>
        <v>0</v>
      </c>
      <c r="MH78" s="5">
        <f t="shared" si="1101"/>
        <v>0</v>
      </c>
      <c r="MI78" s="5">
        <f t="shared" si="1102"/>
        <v>0</v>
      </c>
      <c r="MJ78" s="5">
        <f t="shared" si="1103"/>
        <v>0</v>
      </c>
      <c r="MK78" s="5"/>
      <c r="ML78" s="20">
        <f t="shared" si="1104"/>
        <v>0</v>
      </c>
      <c r="MN78" s="4">
        <f t="shared" si="1182"/>
        <v>0</v>
      </c>
      <c r="MO78" s="4">
        <f t="shared" si="1183"/>
        <v>0</v>
      </c>
      <c r="MP78" s="4">
        <f t="shared" si="1184"/>
        <v>0</v>
      </c>
      <c r="MQ78" s="4">
        <f t="shared" si="1185"/>
        <v>0</v>
      </c>
      <c r="MR78" s="4">
        <f t="shared" si="1186"/>
        <v>0</v>
      </c>
      <c r="MS78" s="4">
        <f t="shared" si="1187"/>
        <v>0</v>
      </c>
      <c r="MU78">
        <f t="shared" si="1105"/>
        <v>0</v>
      </c>
      <c r="MV78">
        <f t="shared" si="1106"/>
        <v>0</v>
      </c>
      <c r="MW78">
        <f t="shared" si="1107"/>
        <v>0</v>
      </c>
      <c r="MX78">
        <f t="shared" si="1108"/>
        <v>0</v>
      </c>
      <c r="MY78">
        <f t="shared" si="1109"/>
        <v>1</v>
      </c>
      <c r="MZ78">
        <f t="shared" si="1110"/>
        <v>0</v>
      </c>
      <c r="NA78">
        <f>SUM(GW78:JC78)</f>
        <v>1</v>
      </c>
      <c r="NB78">
        <f t="shared" si="1111"/>
        <v>1</v>
      </c>
      <c r="NC78">
        <f t="shared" si="1112"/>
        <v>0</v>
      </c>
      <c r="ND78">
        <f t="shared" si="1113"/>
        <v>78</v>
      </c>
      <c r="NG78">
        <v>8</v>
      </c>
      <c r="NH78">
        <v>14</v>
      </c>
      <c r="NI78">
        <v>26</v>
      </c>
      <c r="NJ78">
        <v>27</v>
      </c>
      <c r="NK78">
        <v>44</v>
      </c>
      <c r="NL78">
        <v>53</v>
      </c>
      <c r="NN78" s="1">
        <f t="shared" si="1114"/>
        <v>1</v>
      </c>
      <c r="NO78" s="1">
        <f t="shared" si="1115"/>
        <v>1</v>
      </c>
      <c r="NP78" s="30">
        <f t="shared" si="1116"/>
        <v>2</v>
      </c>
      <c r="NR78" s="1">
        <f t="shared" si="1117"/>
        <v>6</v>
      </c>
      <c r="NS78" s="1">
        <f t="shared" si="1118"/>
        <v>12</v>
      </c>
      <c r="NT78" s="1">
        <f t="shared" si="1119"/>
        <v>1</v>
      </c>
      <c r="NU78" s="1">
        <f t="shared" si="1120"/>
        <v>17</v>
      </c>
      <c r="NV78" s="1">
        <f t="shared" si="1121"/>
        <v>9</v>
      </c>
      <c r="NW78" s="1"/>
      <c r="NX78" s="1">
        <f t="shared" si="1122"/>
        <v>5</v>
      </c>
      <c r="NY78" s="1"/>
      <c r="NZ78" s="1">
        <f t="shared" si="1123"/>
        <v>1</v>
      </c>
      <c r="OA78" s="1">
        <f t="shared" si="962"/>
        <v>2</v>
      </c>
      <c r="OB78" s="1">
        <f t="shared" si="963"/>
        <v>3</v>
      </c>
      <c r="OC78" s="1">
        <f t="shared" si="964"/>
        <v>3</v>
      </c>
      <c r="OD78" s="1">
        <f t="shared" si="965"/>
        <v>5</v>
      </c>
      <c r="OE78" s="1">
        <f t="shared" si="966"/>
        <v>6</v>
      </c>
      <c r="OF78" s="1"/>
      <c r="OG78" s="1">
        <f t="shared" si="631"/>
        <v>5</v>
      </c>
      <c r="OH78" s="1"/>
      <c r="OI78" s="1">
        <f t="shared" si="1124"/>
        <v>6</v>
      </c>
      <c r="OJ78" s="1">
        <f t="shared" si="1125"/>
        <v>0</v>
      </c>
      <c r="OK78" s="1">
        <f t="shared" si="1126"/>
        <v>4</v>
      </c>
      <c r="OL78" s="1">
        <f t="shared" si="1127"/>
        <v>5</v>
      </c>
      <c r="OM78" s="1">
        <f t="shared" si="1128"/>
        <v>4</v>
      </c>
      <c r="ON78" s="1">
        <f t="shared" si="1129"/>
        <v>3</v>
      </c>
      <c r="OO78" s="1"/>
      <c r="OP78" s="1">
        <f t="shared" si="621"/>
        <v>1</v>
      </c>
      <c r="OQ78" s="1">
        <f t="shared" si="622"/>
        <v>5</v>
      </c>
      <c r="OR78" s="1">
        <f t="shared" si="623"/>
        <v>4</v>
      </c>
      <c r="OS78" s="32">
        <f t="shared" si="624"/>
        <v>5</v>
      </c>
      <c r="OT78" s="1">
        <f t="shared" si="625"/>
        <v>-1</v>
      </c>
      <c r="OU78" s="1">
        <f t="shared" si="1130"/>
        <v>0</v>
      </c>
      <c r="OV78" s="19">
        <f t="shared" si="1131"/>
        <v>5</v>
      </c>
      <c r="OW78" s="1"/>
      <c r="OX78" s="19">
        <f t="shared" si="636"/>
        <v>5</v>
      </c>
      <c r="OY78" s="1">
        <f t="shared" si="637"/>
        <v>4</v>
      </c>
      <c r="OZ78" s="1"/>
      <c r="PA78" s="1">
        <f t="shared" si="967"/>
        <v>5</v>
      </c>
      <c r="PB78" s="1"/>
      <c r="PC78" s="1"/>
      <c r="PD78" s="19">
        <f t="shared" si="968"/>
        <v>5</v>
      </c>
      <c r="PE78" s="1"/>
      <c r="PF78" s="24">
        <f t="shared" si="1132"/>
        <v>0</v>
      </c>
      <c r="PI78" s="1">
        <f t="shared" si="1133"/>
        <v>6</v>
      </c>
      <c r="PJ78" s="19">
        <f t="shared" si="969"/>
        <v>1</v>
      </c>
      <c r="PK78" s="1">
        <f t="shared" si="1134"/>
        <v>0</v>
      </c>
      <c r="PL78" s="19">
        <f t="shared" si="970"/>
        <v>0</v>
      </c>
      <c r="PM78" s="1">
        <f t="shared" si="1135"/>
        <v>4</v>
      </c>
      <c r="PN78" s="19">
        <f t="shared" si="971"/>
        <v>1</v>
      </c>
      <c r="PO78" s="1">
        <f t="shared" si="1136"/>
        <v>5</v>
      </c>
      <c r="PP78" s="19">
        <f t="shared" si="972"/>
        <v>2</v>
      </c>
      <c r="PQ78" s="1">
        <f t="shared" si="1137"/>
        <v>4</v>
      </c>
      <c r="PR78" s="19">
        <f t="shared" si="973"/>
        <v>2</v>
      </c>
      <c r="PS78" s="1">
        <f t="shared" si="1138"/>
        <v>3</v>
      </c>
      <c r="PT78" s="19">
        <f t="shared" si="974"/>
        <v>2</v>
      </c>
      <c r="PV78" s="1">
        <f t="shared" si="975"/>
        <v>6</v>
      </c>
      <c r="PW78" s="1">
        <f t="shared" si="976"/>
        <v>100</v>
      </c>
      <c r="PX78" s="1">
        <f t="shared" si="977"/>
        <v>100</v>
      </c>
      <c r="PY78" s="1">
        <f t="shared" si="978"/>
        <v>100</v>
      </c>
      <c r="PZ78" s="1">
        <f t="shared" si="979"/>
        <v>100</v>
      </c>
      <c r="QA78" s="1">
        <f t="shared" si="980"/>
        <v>100</v>
      </c>
      <c r="QB78" s="1"/>
      <c r="QC78" s="1">
        <f t="shared" si="981"/>
        <v>100</v>
      </c>
      <c r="QD78" s="1">
        <f t="shared" si="982"/>
        <v>100</v>
      </c>
      <c r="QE78" s="1">
        <f t="shared" si="983"/>
        <v>100</v>
      </c>
      <c r="QF78" s="1">
        <f t="shared" si="984"/>
        <v>100</v>
      </c>
      <c r="QG78" s="1">
        <f t="shared" si="985"/>
        <v>100</v>
      </c>
      <c r="QH78" s="1">
        <f t="shared" si="986"/>
        <v>100</v>
      </c>
      <c r="QI78" s="1"/>
      <c r="QJ78" s="1">
        <f t="shared" si="987"/>
        <v>100</v>
      </c>
      <c r="QK78" s="1">
        <f t="shared" si="988"/>
        <v>100</v>
      </c>
      <c r="QL78" s="1">
        <f t="shared" si="989"/>
        <v>100</v>
      </c>
      <c r="QM78" s="1">
        <f t="shared" si="990"/>
        <v>4</v>
      </c>
      <c r="QN78" s="1">
        <f t="shared" si="991"/>
        <v>100</v>
      </c>
      <c r="QO78" s="1">
        <f t="shared" si="992"/>
        <v>100</v>
      </c>
      <c r="QP78" s="1"/>
      <c r="QQ78" s="1">
        <f t="shared" si="993"/>
        <v>100</v>
      </c>
      <c r="QR78" s="1">
        <f t="shared" si="994"/>
        <v>100</v>
      </c>
      <c r="QS78" s="1">
        <f t="shared" si="995"/>
        <v>6</v>
      </c>
      <c r="QT78" s="1">
        <f t="shared" si="996"/>
        <v>5</v>
      </c>
      <c r="QU78" s="1">
        <f t="shared" si="997"/>
        <v>100</v>
      </c>
      <c r="QV78" s="1">
        <f t="shared" si="998"/>
        <v>100</v>
      </c>
      <c r="QW78" s="1"/>
      <c r="QX78" s="1">
        <f t="shared" si="999"/>
        <v>100</v>
      </c>
      <c r="QY78" s="1">
        <f t="shared" si="1000"/>
        <v>100</v>
      </c>
      <c r="QZ78" s="1">
        <f t="shared" si="1001"/>
        <v>100</v>
      </c>
      <c r="RA78" s="1">
        <f t="shared" si="1002"/>
        <v>100</v>
      </c>
      <c r="RB78" s="1">
        <f t="shared" si="1003"/>
        <v>7</v>
      </c>
      <c r="RC78" s="1">
        <f t="shared" si="1004"/>
        <v>4</v>
      </c>
      <c r="RD78" s="1"/>
      <c r="RE78" s="1">
        <f t="shared" si="1005"/>
        <v>100</v>
      </c>
      <c r="RF78" s="1">
        <f t="shared" si="1006"/>
        <v>100</v>
      </c>
      <c r="RG78" s="1">
        <f t="shared" si="1007"/>
        <v>100</v>
      </c>
      <c r="RH78" s="1">
        <f t="shared" si="1008"/>
        <v>100</v>
      </c>
      <c r="RI78" s="1">
        <f t="shared" si="1009"/>
        <v>100</v>
      </c>
      <c r="RJ78" s="1">
        <f t="shared" si="1010"/>
        <v>3</v>
      </c>
      <c r="RL78">
        <f t="shared" si="1011"/>
        <v>37</v>
      </c>
      <c r="RM78">
        <f t="shared" si="1139"/>
        <v>24</v>
      </c>
      <c r="RN78">
        <f t="shared" si="659"/>
        <v>21</v>
      </c>
      <c r="RO78">
        <f t="shared" ref="RO78:TU78" si="1232">IF(COUNTIFS($NG78:$NL87,RO$1),"x",RO$1)</f>
        <v>1</v>
      </c>
      <c r="RP78" t="str">
        <f t="shared" si="1232"/>
        <v>x</v>
      </c>
      <c r="RQ78" t="str">
        <f t="shared" si="1232"/>
        <v>x</v>
      </c>
      <c r="RR78" t="str">
        <f t="shared" si="1232"/>
        <v>x</v>
      </c>
      <c r="RS78" t="str">
        <f t="shared" si="1232"/>
        <v>x</v>
      </c>
      <c r="RT78" t="str">
        <f t="shared" si="1232"/>
        <v>x</v>
      </c>
      <c r="RU78" t="str">
        <f t="shared" si="1232"/>
        <v>x</v>
      </c>
      <c r="RV78" t="str">
        <f t="shared" si="1232"/>
        <v>x</v>
      </c>
      <c r="RW78" t="str">
        <f t="shared" si="1232"/>
        <v>x</v>
      </c>
      <c r="RX78" t="str">
        <f t="shared" si="1232"/>
        <v>x</v>
      </c>
      <c r="RY78" t="str">
        <f t="shared" si="1232"/>
        <v>x</v>
      </c>
      <c r="RZ78">
        <f t="shared" si="1232"/>
        <v>12</v>
      </c>
      <c r="SA78" t="str">
        <f t="shared" si="1232"/>
        <v>x</v>
      </c>
      <c r="SB78" t="str">
        <f t="shared" si="1232"/>
        <v>x</v>
      </c>
      <c r="SC78">
        <f t="shared" si="1232"/>
        <v>15</v>
      </c>
      <c r="SD78">
        <f t="shared" si="1232"/>
        <v>16</v>
      </c>
      <c r="SE78" t="str">
        <f t="shared" si="1232"/>
        <v>x</v>
      </c>
      <c r="SF78">
        <f t="shared" si="1232"/>
        <v>18</v>
      </c>
      <c r="SG78">
        <f t="shared" si="1232"/>
        <v>19</v>
      </c>
      <c r="SH78">
        <f t="shared" si="1232"/>
        <v>20</v>
      </c>
      <c r="SI78" t="str">
        <f t="shared" si="1232"/>
        <v>x</v>
      </c>
      <c r="SJ78" t="str">
        <f t="shared" si="1232"/>
        <v>x</v>
      </c>
      <c r="SK78" t="str">
        <f t="shared" si="1232"/>
        <v>x</v>
      </c>
      <c r="SL78">
        <f t="shared" si="1232"/>
        <v>24</v>
      </c>
      <c r="SM78" t="str">
        <f t="shared" si="1232"/>
        <v>x</v>
      </c>
      <c r="SN78" t="str">
        <f t="shared" si="1232"/>
        <v>x</v>
      </c>
      <c r="SO78" t="str">
        <f t="shared" si="1232"/>
        <v>x</v>
      </c>
      <c r="SP78">
        <f t="shared" si="1232"/>
        <v>28</v>
      </c>
      <c r="SQ78">
        <f t="shared" si="1232"/>
        <v>29</v>
      </c>
      <c r="SR78" t="str">
        <f t="shared" si="1232"/>
        <v>x</v>
      </c>
      <c r="SS78" t="str">
        <f t="shared" si="1232"/>
        <v>x</v>
      </c>
      <c r="ST78">
        <f t="shared" si="1232"/>
        <v>32</v>
      </c>
      <c r="SU78">
        <f t="shared" si="1232"/>
        <v>33</v>
      </c>
      <c r="SV78" t="str">
        <f t="shared" si="1232"/>
        <v>x</v>
      </c>
      <c r="SW78" t="str">
        <f t="shared" si="1232"/>
        <v>x</v>
      </c>
      <c r="SX78">
        <f t="shared" si="1232"/>
        <v>36</v>
      </c>
      <c r="SY78">
        <f t="shared" si="1232"/>
        <v>37</v>
      </c>
      <c r="SZ78" t="str">
        <f t="shared" si="1232"/>
        <v>x</v>
      </c>
      <c r="TA78" t="str">
        <f t="shared" si="1232"/>
        <v>x</v>
      </c>
      <c r="TB78">
        <f t="shared" si="1232"/>
        <v>40</v>
      </c>
      <c r="TC78" t="str">
        <f t="shared" si="1232"/>
        <v>x</v>
      </c>
      <c r="TD78" t="str">
        <f t="shared" si="1232"/>
        <v>x</v>
      </c>
      <c r="TE78" t="str">
        <f t="shared" si="1232"/>
        <v>x</v>
      </c>
      <c r="TF78" t="str">
        <f t="shared" si="1232"/>
        <v>x</v>
      </c>
      <c r="TG78" t="str">
        <f t="shared" si="1232"/>
        <v>x</v>
      </c>
      <c r="TH78">
        <f t="shared" si="1232"/>
        <v>46</v>
      </c>
      <c r="TI78" t="str">
        <f t="shared" si="1232"/>
        <v>x</v>
      </c>
      <c r="TJ78" t="str">
        <f t="shared" si="1232"/>
        <v>x</v>
      </c>
      <c r="TK78">
        <f t="shared" si="1232"/>
        <v>49</v>
      </c>
      <c r="TL78" t="str">
        <f t="shared" si="1232"/>
        <v>x</v>
      </c>
      <c r="TM78">
        <f t="shared" si="1232"/>
        <v>51</v>
      </c>
      <c r="TN78">
        <f t="shared" si="1232"/>
        <v>52</v>
      </c>
      <c r="TO78" t="str">
        <f t="shared" si="1232"/>
        <v>x</v>
      </c>
      <c r="TP78" t="str">
        <f t="shared" si="1232"/>
        <v>x</v>
      </c>
      <c r="TQ78">
        <f t="shared" si="1232"/>
        <v>55</v>
      </c>
      <c r="TR78">
        <f t="shared" si="1232"/>
        <v>56</v>
      </c>
      <c r="TS78" t="str">
        <f t="shared" si="1232"/>
        <v>x</v>
      </c>
      <c r="TT78" t="str">
        <f t="shared" si="1232"/>
        <v>x</v>
      </c>
      <c r="TU78" t="str">
        <f t="shared" si="1232"/>
        <v>x</v>
      </c>
      <c r="TV78">
        <f t="shared" si="1141"/>
        <v>24</v>
      </c>
      <c r="TW78">
        <f t="shared" ref="TW78:WC78" si="1233">IF(COUNTIFS($NG78:$NL86,TW$1),"x",TW$1)</f>
        <v>1</v>
      </c>
      <c r="TX78" t="str">
        <f t="shared" si="1233"/>
        <v>x</v>
      </c>
      <c r="TY78" t="str">
        <f t="shared" si="1233"/>
        <v>x</v>
      </c>
      <c r="TZ78" t="str">
        <f t="shared" si="1233"/>
        <v>x</v>
      </c>
      <c r="UA78" t="str">
        <f t="shared" si="1233"/>
        <v>x</v>
      </c>
      <c r="UB78" t="str">
        <f t="shared" si="1233"/>
        <v>x</v>
      </c>
      <c r="UC78" t="str">
        <f t="shared" si="1233"/>
        <v>x</v>
      </c>
      <c r="UD78" t="str">
        <f t="shared" si="1233"/>
        <v>x</v>
      </c>
      <c r="UE78" t="str">
        <f t="shared" si="1233"/>
        <v>x</v>
      </c>
      <c r="UF78" t="str">
        <f t="shared" si="1233"/>
        <v>x</v>
      </c>
      <c r="UG78" t="str">
        <f t="shared" si="1233"/>
        <v>x</v>
      </c>
      <c r="UH78">
        <f t="shared" si="1233"/>
        <v>12</v>
      </c>
      <c r="UI78" t="str">
        <f t="shared" si="1233"/>
        <v>x</v>
      </c>
      <c r="UJ78" t="str">
        <f t="shared" si="1233"/>
        <v>x</v>
      </c>
      <c r="UK78">
        <f t="shared" si="1233"/>
        <v>15</v>
      </c>
      <c r="UL78">
        <f t="shared" si="1233"/>
        <v>16</v>
      </c>
      <c r="UM78" t="str">
        <f t="shared" si="1233"/>
        <v>x</v>
      </c>
      <c r="UN78">
        <f t="shared" si="1233"/>
        <v>18</v>
      </c>
      <c r="UO78">
        <f t="shared" si="1233"/>
        <v>19</v>
      </c>
      <c r="UP78">
        <f t="shared" si="1233"/>
        <v>20</v>
      </c>
      <c r="UQ78" t="str">
        <f t="shared" si="1233"/>
        <v>x</v>
      </c>
      <c r="UR78" t="str">
        <f t="shared" si="1233"/>
        <v>x</v>
      </c>
      <c r="US78" t="str">
        <f t="shared" si="1233"/>
        <v>x</v>
      </c>
      <c r="UT78">
        <f t="shared" si="1233"/>
        <v>24</v>
      </c>
      <c r="UU78" t="str">
        <f t="shared" si="1233"/>
        <v>x</v>
      </c>
      <c r="UV78" t="str">
        <f t="shared" si="1233"/>
        <v>x</v>
      </c>
      <c r="UW78" t="str">
        <f t="shared" si="1233"/>
        <v>x</v>
      </c>
      <c r="UX78">
        <f t="shared" si="1233"/>
        <v>28</v>
      </c>
      <c r="UY78">
        <f t="shared" si="1233"/>
        <v>29</v>
      </c>
      <c r="UZ78" t="str">
        <f t="shared" si="1233"/>
        <v>x</v>
      </c>
      <c r="VA78" t="str">
        <f t="shared" si="1233"/>
        <v>x</v>
      </c>
      <c r="VB78">
        <f t="shared" si="1233"/>
        <v>32</v>
      </c>
      <c r="VC78">
        <f t="shared" si="1233"/>
        <v>33</v>
      </c>
      <c r="VD78" t="str">
        <f t="shared" si="1233"/>
        <v>x</v>
      </c>
      <c r="VE78" t="str">
        <f t="shared" si="1233"/>
        <v>x</v>
      </c>
      <c r="VF78">
        <f t="shared" si="1233"/>
        <v>36</v>
      </c>
      <c r="VG78">
        <f t="shared" si="1233"/>
        <v>37</v>
      </c>
      <c r="VH78" t="str">
        <f t="shared" si="1233"/>
        <v>x</v>
      </c>
      <c r="VI78" t="str">
        <f t="shared" si="1233"/>
        <v>x</v>
      </c>
      <c r="VJ78">
        <f t="shared" si="1233"/>
        <v>40</v>
      </c>
      <c r="VK78" t="str">
        <f t="shared" si="1233"/>
        <v>x</v>
      </c>
      <c r="VL78" t="str">
        <f t="shared" si="1233"/>
        <v>x</v>
      </c>
      <c r="VM78" t="str">
        <f t="shared" si="1233"/>
        <v>x</v>
      </c>
      <c r="VN78" t="str">
        <f t="shared" si="1233"/>
        <v>x</v>
      </c>
      <c r="VO78">
        <f t="shared" si="1233"/>
        <v>45</v>
      </c>
      <c r="VP78">
        <f t="shared" si="1233"/>
        <v>46</v>
      </c>
      <c r="VQ78" t="str">
        <f t="shared" si="1233"/>
        <v>x</v>
      </c>
      <c r="VR78">
        <f t="shared" si="1233"/>
        <v>48</v>
      </c>
      <c r="VS78">
        <f t="shared" si="1233"/>
        <v>49</v>
      </c>
      <c r="VT78" t="str">
        <f t="shared" si="1233"/>
        <v>x</v>
      </c>
      <c r="VU78">
        <f t="shared" si="1233"/>
        <v>51</v>
      </c>
      <c r="VV78">
        <f t="shared" si="1233"/>
        <v>52</v>
      </c>
      <c r="VW78" t="str">
        <f t="shared" si="1233"/>
        <v>x</v>
      </c>
      <c r="VX78">
        <f t="shared" si="1233"/>
        <v>54</v>
      </c>
      <c r="VY78">
        <f t="shared" si="1233"/>
        <v>55</v>
      </c>
      <c r="VZ78">
        <f t="shared" si="1233"/>
        <v>56</v>
      </c>
      <c r="WA78" t="str">
        <f t="shared" si="1233"/>
        <v>x</v>
      </c>
      <c r="WB78" t="str">
        <f t="shared" si="1233"/>
        <v>x</v>
      </c>
      <c r="WC78" t="str">
        <f t="shared" si="1233"/>
        <v>x</v>
      </c>
      <c r="WE78">
        <f t="shared" si="1014"/>
        <v>1</v>
      </c>
      <c r="WF78">
        <f t="shared" si="1015"/>
        <v>1</v>
      </c>
      <c r="WG78">
        <f t="shared" si="1016"/>
        <v>2</v>
      </c>
      <c r="WH78">
        <f t="shared" si="1017"/>
        <v>0</v>
      </c>
      <c r="WI78">
        <f t="shared" si="1018"/>
        <v>1</v>
      </c>
      <c r="WJ78">
        <f t="shared" si="1019"/>
        <v>1</v>
      </c>
      <c r="WL78" s="1">
        <f t="shared" si="1143"/>
        <v>6</v>
      </c>
      <c r="WM78" s="1">
        <f t="shared" si="1144"/>
        <v>0</v>
      </c>
      <c r="WN78" s="1">
        <f t="shared" si="1145"/>
        <v>4</v>
      </c>
      <c r="WO78" s="1">
        <f t="shared" si="1146"/>
        <v>5</v>
      </c>
      <c r="WP78" s="1">
        <f t="shared" si="1147"/>
        <v>4</v>
      </c>
      <c r="WQ78" s="1">
        <f t="shared" si="1148"/>
        <v>3</v>
      </c>
      <c r="WS78">
        <f t="shared" si="1149"/>
        <v>6</v>
      </c>
      <c r="WT78">
        <f t="shared" si="1150"/>
        <v>100</v>
      </c>
      <c r="WU78">
        <f t="shared" si="1151"/>
        <v>4</v>
      </c>
      <c r="WV78">
        <f t="shared" si="1152"/>
        <v>5</v>
      </c>
      <c r="WW78">
        <f t="shared" si="1153"/>
        <v>4</v>
      </c>
      <c r="WX78">
        <f t="shared" si="1154"/>
        <v>3</v>
      </c>
      <c r="WZ78" s="4">
        <f t="shared" si="1155"/>
        <v>3</v>
      </c>
      <c r="XB78" s="3">
        <f t="shared" si="1156"/>
        <v>6</v>
      </c>
      <c r="XD78" s="3">
        <f t="shared" si="1157"/>
        <v>4</v>
      </c>
      <c r="XE78" s="4">
        <f t="shared" si="1158"/>
        <v>5</v>
      </c>
      <c r="XG78" s="4">
        <f t="shared" si="1159"/>
        <v>0.8</v>
      </c>
      <c r="XI78" s="4">
        <v>0.6</v>
      </c>
      <c r="XK78">
        <f t="shared" si="1160"/>
        <v>3</v>
      </c>
      <c r="XM78">
        <f t="shared" si="782"/>
        <v>0</v>
      </c>
      <c r="XN78">
        <f t="shared" si="1161"/>
        <v>0</v>
      </c>
      <c r="XO78" s="1">
        <f t="shared" si="1020"/>
        <v>1</v>
      </c>
      <c r="XP78">
        <f t="shared" si="1162"/>
        <v>1</v>
      </c>
      <c r="XR78">
        <f t="shared" si="1163"/>
        <v>0</v>
      </c>
    </row>
    <row r="79" spans="4:642">
      <c r="D79" s="4">
        <f t="shared" si="843"/>
        <v>0</v>
      </c>
      <c r="E79" s="4">
        <f t="shared" si="844"/>
        <v>0</v>
      </c>
      <c r="F79" s="4">
        <f t="shared" si="845"/>
        <v>0</v>
      </c>
      <c r="G79" s="4">
        <f t="shared" si="846"/>
        <v>0</v>
      </c>
      <c r="H79" s="4">
        <f t="shared" si="847"/>
        <v>0</v>
      </c>
      <c r="I79" s="4">
        <f t="shared" si="848"/>
        <v>0</v>
      </c>
      <c r="J79" s="4">
        <f t="shared" si="849"/>
        <v>0</v>
      </c>
      <c r="K79" s="4">
        <f t="shared" si="850"/>
        <v>0</v>
      </c>
      <c r="L79" s="4">
        <f t="shared" si="851"/>
        <v>0</v>
      </c>
      <c r="M79" s="4">
        <f t="shared" si="852"/>
        <v>0</v>
      </c>
      <c r="N79" s="4">
        <f t="shared" si="853"/>
        <v>0</v>
      </c>
      <c r="O79" s="4">
        <f t="shared" si="854"/>
        <v>0</v>
      </c>
      <c r="P79" s="4">
        <f t="shared" si="855"/>
        <v>9</v>
      </c>
      <c r="Q79" s="4">
        <f t="shared" si="856"/>
        <v>0</v>
      </c>
      <c r="R79" s="4">
        <f t="shared" si="857"/>
        <v>0</v>
      </c>
      <c r="S79" s="4">
        <f t="shared" si="858"/>
        <v>0</v>
      </c>
      <c r="T79" s="4">
        <f t="shared" si="859"/>
        <v>0</v>
      </c>
      <c r="U79" s="4">
        <f t="shared" si="860"/>
        <v>0</v>
      </c>
      <c r="V79" s="4">
        <f t="shared" si="861"/>
        <v>0</v>
      </c>
      <c r="W79" s="4">
        <f t="shared" si="862"/>
        <v>0</v>
      </c>
      <c r="X79" s="4">
        <f t="shared" si="863"/>
        <v>12</v>
      </c>
      <c r="Y79" s="4">
        <f t="shared" si="864"/>
        <v>0</v>
      </c>
      <c r="Z79" s="4">
        <f t="shared" si="865"/>
        <v>0</v>
      </c>
      <c r="AA79" s="4">
        <f t="shared" si="866"/>
        <v>0</v>
      </c>
      <c r="AB79" s="4">
        <f t="shared" si="867"/>
        <v>0</v>
      </c>
      <c r="AC79" s="4">
        <f t="shared" si="868"/>
        <v>0</v>
      </c>
      <c r="AD79" s="4">
        <f t="shared" si="869"/>
        <v>0</v>
      </c>
      <c r="AE79" s="4">
        <f t="shared" si="870"/>
        <v>0</v>
      </c>
      <c r="AF79" s="4">
        <f t="shared" si="871"/>
        <v>0</v>
      </c>
      <c r="AG79" s="4">
        <f t="shared" si="872"/>
        <v>0</v>
      </c>
      <c r="AH79" s="4">
        <f t="shared" si="873"/>
        <v>0</v>
      </c>
      <c r="AI79" s="4">
        <f t="shared" si="874"/>
        <v>0</v>
      </c>
      <c r="AJ79" s="4">
        <f t="shared" si="875"/>
        <v>0</v>
      </c>
      <c r="AK79" s="4">
        <f t="shared" si="876"/>
        <v>0</v>
      </c>
      <c r="AL79" s="4">
        <f t="shared" si="877"/>
        <v>0</v>
      </c>
      <c r="AM79" s="4">
        <f t="shared" si="878"/>
        <v>0</v>
      </c>
      <c r="AN79" s="4">
        <f t="shared" si="879"/>
        <v>0</v>
      </c>
      <c r="AO79" s="4">
        <f t="shared" si="880"/>
        <v>11</v>
      </c>
      <c r="AP79" s="4">
        <f t="shared" si="881"/>
        <v>11</v>
      </c>
      <c r="AQ79" s="4">
        <f t="shared" si="882"/>
        <v>0</v>
      </c>
      <c r="AR79" s="4">
        <f t="shared" si="883"/>
        <v>14</v>
      </c>
      <c r="AS79" s="4">
        <f t="shared" si="884"/>
        <v>0</v>
      </c>
      <c r="AT79" s="4">
        <f t="shared" si="885"/>
        <v>0</v>
      </c>
      <c r="AU79" s="4">
        <f t="shared" si="886"/>
        <v>0</v>
      </c>
      <c r="AV79" s="4">
        <f t="shared" si="887"/>
        <v>0</v>
      </c>
      <c r="AW79" s="4">
        <f t="shared" si="888"/>
        <v>0</v>
      </c>
      <c r="AX79" s="4">
        <f t="shared" si="889"/>
        <v>0</v>
      </c>
      <c r="AY79" s="4">
        <f t="shared" si="890"/>
        <v>0</v>
      </c>
      <c r="AZ79" s="4">
        <f t="shared" si="891"/>
        <v>0</v>
      </c>
      <c r="BA79" s="4">
        <f t="shared" si="892"/>
        <v>0</v>
      </c>
      <c r="BB79" s="4">
        <f t="shared" si="893"/>
        <v>0</v>
      </c>
      <c r="BC79" s="4">
        <f t="shared" si="894"/>
        <v>0</v>
      </c>
      <c r="BD79" s="4">
        <f t="shared" si="895"/>
        <v>0</v>
      </c>
      <c r="BE79" s="4">
        <f t="shared" si="896"/>
        <v>0</v>
      </c>
      <c r="BF79" s="4">
        <f t="shared" si="897"/>
        <v>0</v>
      </c>
      <c r="BG79" s="4">
        <f t="shared" si="898"/>
        <v>0</v>
      </c>
      <c r="BH79" s="4">
        <f t="shared" si="899"/>
        <v>17</v>
      </c>
      <c r="BI79" s="4">
        <f t="shared" si="900"/>
        <v>0</v>
      </c>
      <c r="BJ79" s="4">
        <f t="shared" si="901"/>
        <v>0</v>
      </c>
      <c r="BK79" s="4">
        <f t="shared" si="1021"/>
        <v>12.333333333333334</v>
      </c>
      <c r="BL79" s="4">
        <f t="shared" si="1022"/>
        <v>13.016949152542374</v>
      </c>
      <c r="BM79" s="4">
        <f t="shared" si="1023"/>
        <v>18.223728813559323</v>
      </c>
      <c r="BN79" s="4">
        <f t="shared" si="1024"/>
        <v>7.8101694915254241</v>
      </c>
      <c r="BO79" s="4">
        <f t="shared" si="1025"/>
        <v>13.016949152542374</v>
      </c>
      <c r="BP79" s="4">
        <f t="shared" si="1026"/>
        <v>768</v>
      </c>
      <c r="BQ79" s="4">
        <f>COUNTIFS($NG79:$NL$206,EF$1)</f>
        <v>9</v>
      </c>
      <c r="BR79" s="4">
        <f>COUNTIFS($NG79:$NL$206,EG$1)</f>
        <v>16</v>
      </c>
      <c r="BS79" s="4">
        <f>COUNTIFS($NG79:$NL$206,EH$1)</f>
        <v>15</v>
      </c>
      <c r="BT79" s="4">
        <f>COUNTIFS($NG79:$NL$206,EI$1)</f>
        <v>16</v>
      </c>
      <c r="BU79" s="4">
        <f>COUNTIFS($NG79:$NL$206,EJ$1)</f>
        <v>18</v>
      </c>
      <c r="BV79" s="4">
        <f>COUNTIFS($NG79:$NL$206,EK$1)</f>
        <v>13</v>
      </c>
      <c r="BW79" s="4">
        <f>COUNTIFS($NG79:$NL$206,EL$1)</f>
        <v>10</v>
      </c>
      <c r="BX79" s="4">
        <f>COUNTIFS($NG79:$NL$206,EM$1)</f>
        <v>10</v>
      </c>
      <c r="BY79" s="4">
        <f>COUNTIFS($NG79:$NL$206,EN$1)</f>
        <v>21</v>
      </c>
      <c r="BZ79" s="4">
        <f>COUNTIFS($NG79:$NL$206,EO$1)</f>
        <v>21</v>
      </c>
      <c r="CA79" s="4">
        <f>COUNTIFS($NG79:$NL$206,EP$1)</f>
        <v>17</v>
      </c>
      <c r="CB79" s="4">
        <f>COUNTIFS($NG79:$NL$206,EQ$1)</f>
        <v>18</v>
      </c>
      <c r="CC79" s="4">
        <f>COUNTIFS($NG79:$NL$206,ER$1)</f>
        <v>9</v>
      </c>
      <c r="CD79" s="4">
        <f>COUNTIFS($NG79:$NL$206,ES$1)</f>
        <v>11</v>
      </c>
      <c r="CE79" s="4">
        <f>COUNTIFS($NG79:$NL$206,ET$1)</f>
        <v>13</v>
      </c>
      <c r="CF79" s="4">
        <f>COUNTIFS($NG79:$NL$206,EU$1)</f>
        <v>12</v>
      </c>
      <c r="CG79" s="4">
        <f>COUNTIFS($NG79:$NL$206,EV$1)</f>
        <v>20</v>
      </c>
      <c r="CH79" s="4">
        <f>COUNTIFS($NG79:$NL$206,EW$1)</f>
        <v>11</v>
      </c>
      <c r="CI79" s="4">
        <f>COUNTIFS($NG79:$NL$206,EX$1)</f>
        <v>17</v>
      </c>
      <c r="CJ79" s="4">
        <f>COUNTIFS($NG79:$NL$206,EY$1)</f>
        <v>11</v>
      </c>
      <c r="CK79" s="4">
        <f>COUNTIFS($NG79:$NL$206,EZ$1)</f>
        <v>12</v>
      </c>
      <c r="CL79" s="4">
        <f>COUNTIFS($NG79:$NL$206,FA$1)</f>
        <v>15</v>
      </c>
      <c r="CM79" s="4">
        <f>COUNTIFS($NG79:$NL$206,FB$1)</f>
        <v>9</v>
      </c>
      <c r="CN79" s="4">
        <f>COUNTIFS($NG79:$NL$206,FC$1)</f>
        <v>8</v>
      </c>
      <c r="CO79" s="4">
        <f>COUNTIFS($NG79:$NL$206,FD$1)</f>
        <v>16</v>
      </c>
      <c r="CP79" s="4">
        <f>COUNTIFS($NG79:$NL$206,FE$1)</f>
        <v>10</v>
      </c>
      <c r="CQ79" s="4">
        <f>COUNTIFS($NG79:$NL$206,FF$1)</f>
        <v>14</v>
      </c>
      <c r="CR79" s="4">
        <f>COUNTIFS($NG79:$NL$206,FG$1)</f>
        <v>16</v>
      </c>
      <c r="CS79" s="4">
        <f>COUNTIFS($NG79:$NL$206,FH$1)</f>
        <v>15</v>
      </c>
      <c r="CT79" s="4">
        <f>COUNTIFS($NG79:$NL$206,FI$1)</f>
        <v>13</v>
      </c>
      <c r="CU79" s="4">
        <f>COUNTIFS($NG79:$NL$206,FJ$1)</f>
        <v>16</v>
      </c>
      <c r="CV79" s="4">
        <f>COUNTIFS($NG79:$NL$206,FK$1)</f>
        <v>6</v>
      </c>
      <c r="CW79" s="4">
        <f>COUNTIFS($NG79:$NL$206,FL$1)</f>
        <v>11</v>
      </c>
      <c r="CX79" s="4">
        <f>COUNTIFS($NG79:$NL$206,FM$1)</f>
        <v>14</v>
      </c>
      <c r="CY79" s="4">
        <f>COUNTIFS($NG79:$NL$206,FN$1)</f>
        <v>13</v>
      </c>
      <c r="CZ79" s="4">
        <f>COUNTIFS($NG79:$NL$206,FO$1)</f>
        <v>9</v>
      </c>
      <c r="DA79" s="4">
        <f>COUNTIFS($NG79:$NL$206,FP$1)</f>
        <v>11</v>
      </c>
      <c r="DB79" s="4">
        <f>COUNTIFS($NG79:$NL$206,FQ$1)</f>
        <v>11</v>
      </c>
      <c r="DC79" s="4">
        <f>COUNTIFS($NG79:$NL$206,FR$1)</f>
        <v>11</v>
      </c>
      <c r="DD79" s="4">
        <f>COUNTIFS($NG79:$NL$206,FS$1)</f>
        <v>10</v>
      </c>
      <c r="DE79" s="4">
        <f>COUNTIFS($NG79:$NL$206,FT$1)</f>
        <v>14</v>
      </c>
      <c r="DF79" s="4">
        <f>COUNTIFS($NG79:$NL$206,FU$1)</f>
        <v>11</v>
      </c>
      <c r="DG79" s="4">
        <f>COUNTIFS($NG79:$NL$206,FV$1)</f>
        <v>13</v>
      </c>
      <c r="DH79" s="4">
        <f>COUNTIFS($NG79:$NL$206,FW$1)</f>
        <v>17</v>
      </c>
      <c r="DI79" s="4">
        <f>COUNTIFS($NG79:$NL$206,FX$1)</f>
        <v>12</v>
      </c>
      <c r="DJ79" s="4">
        <f>COUNTIFS($NG79:$NL$206,FY$1)</f>
        <v>13</v>
      </c>
      <c r="DK79" s="4">
        <f>COUNTIFS($NG79:$NL$206,FZ$1)</f>
        <v>6</v>
      </c>
      <c r="DL79" s="4">
        <f>COUNTIFS($NG79:$NL$206,GA$1)</f>
        <v>10</v>
      </c>
      <c r="DM79" s="4">
        <f>COUNTIFS($NG79:$NL$206,GB$1)</f>
        <v>9</v>
      </c>
      <c r="DN79" s="4">
        <f>COUNTIFS($NG79:$NL$206,GC$1)</f>
        <v>14</v>
      </c>
      <c r="DO79" s="4">
        <f>COUNTIFS($NG79:$NL$206,GD$1)</f>
        <v>7</v>
      </c>
      <c r="DP79" s="4">
        <f>COUNTIFS($NG79:$NL$206,GE$1)</f>
        <v>15</v>
      </c>
      <c r="DQ79" s="4">
        <f>COUNTIFS($NG79:$NL$206,GF$1)</f>
        <v>11</v>
      </c>
      <c r="DR79" s="4">
        <f>COUNTIFS($NG79:$NL$206,GG$1)</f>
        <v>9</v>
      </c>
      <c r="DS79" s="4">
        <f>COUNTIFS($NG79:$NL$206,GH$1)</f>
        <v>19</v>
      </c>
      <c r="DT79" s="4">
        <f>COUNTIFS($NG79:$NL$206,GI$1)</f>
        <v>9</v>
      </c>
      <c r="DU79" s="4">
        <f>COUNTIFS($NG79:$NL$206,GJ$1)</f>
        <v>17</v>
      </c>
      <c r="DV79" s="4">
        <f>COUNTIFS($NG79:$NL$206,GK$1)</f>
        <v>15</v>
      </c>
      <c r="DW79" s="4">
        <f>COUNTIFS($NG79:$NL$206,GL$1)</f>
        <v>19</v>
      </c>
      <c r="DZ79" s="4">
        <f t="shared" ref="DZ79:DZ142" si="1234">SUM(EA79:ED79)</f>
        <v>38</v>
      </c>
      <c r="EA79" s="4">
        <f t="shared" ref="EA79:EA142" si="1235">COUNTIFS(EF79:GL79,1)</f>
        <v>20</v>
      </c>
      <c r="EB79" s="4">
        <f t="shared" ref="EB79:EB142" si="1236">COUNTIFS(EF79:GL79,2)</f>
        <v>14</v>
      </c>
      <c r="EC79" s="4">
        <f t="shared" ref="EC79:EC142" si="1237">COUNTIFS(EF79:GL79,3)</f>
        <v>4</v>
      </c>
      <c r="ED79" s="4">
        <f t="shared" ref="ED79:ED142" si="1238">COUNTIFS(EF79:GL79,4)</f>
        <v>0</v>
      </c>
      <c r="EF79" s="4">
        <f t="shared" ref="EF79:GL79" si="1239">COUNTIFS($NG79:$NL88,EF$1)</f>
        <v>0</v>
      </c>
      <c r="EG79" s="4">
        <f t="shared" si="1239"/>
        <v>2</v>
      </c>
      <c r="EH79" s="4">
        <f t="shared" si="1239"/>
        <v>1</v>
      </c>
      <c r="EI79" s="4">
        <f t="shared" si="1239"/>
        <v>1</v>
      </c>
      <c r="EJ79" s="4">
        <f t="shared" si="1239"/>
        <v>2</v>
      </c>
      <c r="EK79" s="4">
        <f t="shared" si="1239"/>
        <v>1</v>
      </c>
      <c r="EL79" s="4">
        <f t="shared" si="1239"/>
        <v>2</v>
      </c>
      <c r="EM79" s="4">
        <f t="shared" si="1239"/>
        <v>1</v>
      </c>
      <c r="EN79" s="4">
        <f t="shared" si="1239"/>
        <v>2</v>
      </c>
      <c r="EO79" s="4">
        <f t="shared" si="1239"/>
        <v>3</v>
      </c>
      <c r="EP79" s="4">
        <f t="shared" si="1239"/>
        <v>2</v>
      </c>
      <c r="EQ79" s="4">
        <f t="shared" si="1239"/>
        <v>0</v>
      </c>
      <c r="ER79" s="4">
        <f t="shared" si="1239"/>
        <v>1</v>
      </c>
      <c r="ES79" s="4">
        <f t="shared" si="1239"/>
        <v>0</v>
      </c>
      <c r="ET79" s="4">
        <f t="shared" si="1239"/>
        <v>0</v>
      </c>
      <c r="EU79" s="4">
        <f t="shared" si="1239"/>
        <v>0</v>
      </c>
      <c r="EV79" s="4">
        <f t="shared" si="1239"/>
        <v>1</v>
      </c>
      <c r="EW79" s="4">
        <f t="shared" si="1239"/>
        <v>0</v>
      </c>
      <c r="EX79" s="4">
        <f t="shared" si="1239"/>
        <v>0</v>
      </c>
      <c r="EY79" s="4">
        <f t="shared" si="1239"/>
        <v>0</v>
      </c>
      <c r="EZ79" s="4">
        <f t="shared" si="1239"/>
        <v>2</v>
      </c>
      <c r="FA79" s="4">
        <f t="shared" si="1239"/>
        <v>2</v>
      </c>
      <c r="FB79" s="4">
        <f t="shared" si="1239"/>
        <v>2</v>
      </c>
      <c r="FC79" s="4">
        <f t="shared" si="1239"/>
        <v>0</v>
      </c>
      <c r="FD79" s="4">
        <f t="shared" si="1239"/>
        <v>1</v>
      </c>
      <c r="FE79" s="4">
        <f t="shared" si="1239"/>
        <v>1</v>
      </c>
      <c r="FF79" s="4">
        <f t="shared" si="1239"/>
        <v>2</v>
      </c>
      <c r="FG79" s="4">
        <f t="shared" si="1239"/>
        <v>0</v>
      </c>
      <c r="FH79" s="4">
        <f t="shared" si="1239"/>
        <v>0</v>
      </c>
      <c r="FI79" s="4">
        <f t="shared" si="1239"/>
        <v>2</v>
      </c>
      <c r="FJ79" s="4">
        <f t="shared" si="1239"/>
        <v>1</v>
      </c>
      <c r="FK79" s="4">
        <f t="shared" si="1239"/>
        <v>0</v>
      </c>
      <c r="FL79" s="4">
        <f t="shared" si="1239"/>
        <v>0</v>
      </c>
      <c r="FM79" s="4">
        <f t="shared" si="1239"/>
        <v>3</v>
      </c>
      <c r="FN79" s="4">
        <f t="shared" si="1239"/>
        <v>2</v>
      </c>
      <c r="FO79" s="4">
        <f t="shared" si="1239"/>
        <v>0</v>
      </c>
      <c r="FP79" s="4">
        <f t="shared" si="1239"/>
        <v>0</v>
      </c>
      <c r="FQ79" s="4">
        <f t="shared" si="1239"/>
        <v>1</v>
      </c>
      <c r="FR79" s="4">
        <f t="shared" si="1239"/>
        <v>1</v>
      </c>
      <c r="FS79" s="4">
        <f t="shared" si="1239"/>
        <v>0</v>
      </c>
      <c r="FT79" s="4">
        <f t="shared" si="1239"/>
        <v>3</v>
      </c>
      <c r="FU79" s="4">
        <f t="shared" si="1239"/>
        <v>1</v>
      </c>
      <c r="FV79" s="4">
        <f t="shared" si="1239"/>
        <v>1</v>
      </c>
      <c r="FW79" s="4">
        <f t="shared" si="1239"/>
        <v>2</v>
      </c>
      <c r="FX79" s="4">
        <f t="shared" si="1239"/>
        <v>1</v>
      </c>
      <c r="FY79" s="4">
        <f t="shared" si="1239"/>
        <v>0</v>
      </c>
      <c r="FZ79" s="4">
        <f t="shared" si="1239"/>
        <v>2</v>
      </c>
      <c r="GA79" s="4">
        <f t="shared" si="1239"/>
        <v>1</v>
      </c>
      <c r="GB79" s="4">
        <f t="shared" si="1239"/>
        <v>0</v>
      </c>
      <c r="GC79" s="4">
        <f t="shared" si="1239"/>
        <v>1</v>
      </c>
      <c r="GD79" s="4">
        <f t="shared" si="1239"/>
        <v>0</v>
      </c>
      <c r="GE79" s="4">
        <f t="shared" si="1239"/>
        <v>1</v>
      </c>
      <c r="GF79" s="4">
        <f t="shared" si="1239"/>
        <v>2</v>
      </c>
      <c r="GG79" s="4">
        <f t="shared" si="1239"/>
        <v>1</v>
      </c>
      <c r="GH79" s="4">
        <f t="shared" si="1239"/>
        <v>0</v>
      </c>
      <c r="GI79" s="4">
        <f t="shared" si="1239"/>
        <v>0</v>
      </c>
      <c r="GJ79" s="4">
        <f t="shared" si="1239"/>
        <v>1</v>
      </c>
      <c r="GK79" s="4">
        <f t="shared" si="1239"/>
        <v>1</v>
      </c>
      <c r="GL79" s="4">
        <f t="shared" si="1239"/>
        <v>3</v>
      </c>
      <c r="GM79">
        <f t="shared" ref="GM79:GM142" si="1240">SUM(EF79:GL79)</f>
        <v>60</v>
      </c>
      <c r="GO79">
        <f t="shared" si="1028"/>
        <v>0</v>
      </c>
      <c r="GP79">
        <f t="shared" si="1192"/>
        <v>0</v>
      </c>
      <c r="GQ79">
        <f t="shared" si="1193"/>
        <v>0</v>
      </c>
      <c r="GR79">
        <f t="shared" si="1194"/>
        <v>0</v>
      </c>
      <c r="GS79">
        <f t="shared" si="1195"/>
        <v>0</v>
      </c>
      <c r="GT79">
        <f t="shared" si="1196"/>
        <v>0</v>
      </c>
      <c r="GU79">
        <f t="shared" si="1197"/>
        <v>0</v>
      </c>
      <c r="GV79" s="1">
        <f t="shared" si="1029"/>
        <v>5</v>
      </c>
      <c r="GW79">
        <f t="shared" si="1030"/>
        <v>0</v>
      </c>
      <c r="GX79">
        <f t="shared" si="903"/>
        <v>0</v>
      </c>
      <c r="GY79">
        <f t="shared" si="904"/>
        <v>0</v>
      </c>
      <c r="GZ79">
        <f t="shared" si="905"/>
        <v>0</v>
      </c>
      <c r="HA79">
        <f t="shared" si="906"/>
        <v>0</v>
      </c>
      <c r="HB79">
        <f t="shared" si="907"/>
        <v>0</v>
      </c>
      <c r="HC79">
        <f t="shared" si="908"/>
        <v>0</v>
      </c>
      <c r="HD79">
        <f t="shared" si="909"/>
        <v>0</v>
      </c>
      <c r="HE79">
        <f t="shared" si="910"/>
        <v>0</v>
      </c>
      <c r="HF79">
        <f t="shared" si="911"/>
        <v>0</v>
      </c>
      <c r="HG79">
        <f t="shared" si="912"/>
        <v>0</v>
      </c>
      <c r="HH79">
        <f t="shared" si="913"/>
        <v>0</v>
      </c>
      <c r="HI79">
        <f t="shared" si="914"/>
        <v>0</v>
      </c>
      <c r="HJ79">
        <f t="shared" si="915"/>
        <v>0</v>
      </c>
      <c r="HK79">
        <f t="shared" si="916"/>
        <v>0</v>
      </c>
      <c r="HL79">
        <f t="shared" si="917"/>
        <v>0</v>
      </c>
      <c r="HM79">
        <f t="shared" si="918"/>
        <v>0</v>
      </c>
      <c r="HN79">
        <f t="shared" si="919"/>
        <v>0</v>
      </c>
      <c r="HO79">
        <f t="shared" si="920"/>
        <v>1</v>
      </c>
      <c r="HP79">
        <f t="shared" si="921"/>
        <v>0</v>
      </c>
      <c r="HQ79">
        <f t="shared" si="922"/>
        <v>0</v>
      </c>
      <c r="HR79">
        <f t="shared" si="923"/>
        <v>0</v>
      </c>
      <c r="HS79">
        <f t="shared" si="924"/>
        <v>0</v>
      </c>
      <c r="HT79">
        <f t="shared" si="925"/>
        <v>0</v>
      </c>
      <c r="HU79">
        <f t="shared" si="926"/>
        <v>0</v>
      </c>
      <c r="HV79">
        <f t="shared" si="927"/>
        <v>0</v>
      </c>
      <c r="HW79">
        <f t="shared" si="928"/>
        <v>0</v>
      </c>
      <c r="HX79">
        <f t="shared" si="929"/>
        <v>0</v>
      </c>
      <c r="HY79">
        <f t="shared" si="930"/>
        <v>1</v>
      </c>
      <c r="HZ79">
        <f t="shared" si="931"/>
        <v>0</v>
      </c>
      <c r="IA79">
        <f t="shared" si="932"/>
        <v>0</v>
      </c>
      <c r="IB79">
        <f t="shared" si="933"/>
        <v>0</v>
      </c>
      <c r="IC79">
        <f t="shared" si="934"/>
        <v>1</v>
      </c>
      <c r="ID79">
        <f t="shared" si="935"/>
        <v>0</v>
      </c>
      <c r="IE79">
        <f t="shared" si="936"/>
        <v>0</v>
      </c>
      <c r="IF79">
        <f t="shared" si="937"/>
        <v>0</v>
      </c>
      <c r="IG79">
        <f t="shared" si="938"/>
        <v>1</v>
      </c>
      <c r="IH79">
        <f t="shared" si="939"/>
        <v>0</v>
      </c>
      <c r="II79">
        <f t="shared" si="940"/>
        <v>0</v>
      </c>
      <c r="IJ79">
        <f t="shared" si="941"/>
        <v>0</v>
      </c>
      <c r="IK79">
        <f t="shared" si="942"/>
        <v>0</v>
      </c>
      <c r="IL79">
        <f t="shared" si="943"/>
        <v>0</v>
      </c>
      <c r="IM79">
        <f t="shared" si="944"/>
        <v>0</v>
      </c>
      <c r="IN79">
        <f t="shared" si="945"/>
        <v>0</v>
      </c>
      <c r="IO79">
        <f t="shared" si="946"/>
        <v>0</v>
      </c>
      <c r="IP79">
        <f t="shared" si="947"/>
        <v>0</v>
      </c>
      <c r="IQ79">
        <f t="shared" si="948"/>
        <v>0</v>
      </c>
      <c r="IR79">
        <f t="shared" si="949"/>
        <v>0</v>
      </c>
      <c r="IS79">
        <f t="shared" si="950"/>
        <v>0</v>
      </c>
      <c r="IT79">
        <f t="shared" si="951"/>
        <v>0</v>
      </c>
      <c r="IU79">
        <f t="shared" si="952"/>
        <v>0</v>
      </c>
      <c r="IV79">
        <f t="shared" si="953"/>
        <v>0</v>
      </c>
      <c r="IW79">
        <f t="shared" si="954"/>
        <v>0</v>
      </c>
      <c r="IX79">
        <f t="shared" si="955"/>
        <v>0</v>
      </c>
      <c r="IY79">
        <f t="shared" si="956"/>
        <v>0</v>
      </c>
      <c r="IZ79">
        <f t="shared" si="957"/>
        <v>0</v>
      </c>
      <c r="JA79">
        <f t="shared" si="958"/>
        <v>0</v>
      </c>
      <c r="JB79">
        <f t="shared" si="1031"/>
        <v>0</v>
      </c>
      <c r="JC79">
        <f t="shared" si="1032"/>
        <v>0</v>
      </c>
      <c r="JF79">
        <f t="shared" si="1033"/>
        <v>0</v>
      </c>
      <c r="JG79">
        <f t="shared" si="1034"/>
        <v>0</v>
      </c>
      <c r="JH79">
        <f t="shared" si="1035"/>
        <v>0</v>
      </c>
      <c r="JI79">
        <f t="shared" si="1036"/>
        <v>0</v>
      </c>
      <c r="JJ79">
        <f t="shared" si="1037"/>
        <v>0</v>
      </c>
      <c r="JK79">
        <f t="shared" si="1038"/>
        <v>0</v>
      </c>
      <c r="JL79">
        <f t="shared" si="1039"/>
        <v>0</v>
      </c>
      <c r="JM79">
        <f t="shared" si="1040"/>
        <v>0</v>
      </c>
      <c r="JN79">
        <f t="shared" si="1041"/>
        <v>0</v>
      </c>
      <c r="JO79">
        <f t="shared" si="1042"/>
        <v>0</v>
      </c>
      <c r="JP79">
        <f t="shared" si="1043"/>
        <v>0</v>
      </c>
      <c r="JQ79">
        <f t="shared" si="1044"/>
        <v>0</v>
      </c>
      <c r="JR79">
        <f t="shared" si="1045"/>
        <v>1</v>
      </c>
      <c r="JS79">
        <f t="shared" si="1046"/>
        <v>0</v>
      </c>
      <c r="JT79">
        <f t="shared" si="1047"/>
        <v>0</v>
      </c>
      <c r="JU79">
        <f t="shared" si="1048"/>
        <v>0</v>
      </c>
      <c r="JV79">
        <f t="shared" si="1049"/>
        <v>0</v>
      </c>
      <c r="JW79">
        <f t="shared" si="1050"/>
        <v>0</v>
      </c>
      <c r="JX79">
        <f t="shared" si="1051"/>
        <v>0</v>
      </c>
      <c r="JY79">
        <f t="shared" si="1052"/>
        <v>0</v>
      </c>
      <c r="JZ79">
        <f t="shared" si="1053"/>
        <v>0</v>
      </c>
      <c r="KA79">
        <f t="shared" si="1054"/>
        <v>0</v>
      </c>
      <c r="KB79">
        <f>IF(AND(SK79="x",SK80&lt;&gt;"x"),1,0)</f>
        <v>0</v>
      </c>
      <c r="KC79">
        <f t="shared" si="1055"/>
        <v>0</v>
      </c>
      <c r="KD79">
        <f t="shared" si="1056"/>
        <v>0</v>
      </c>
      <c r="KE79">
        <f t="shared" si="1057"/>
        <v>0</v>
      </c>
      <c r="KF79">
        <f t="shared" si="1058"/>
        <v>0</v>
      </c>
      <c r="KG79">
        <f t="shared" si="1059"/>
        <v>0</v>
      </c>
      <c r="KH79">
        <f t="shared" si="1060"/>
        <v>0</v>
      </c>
      <c r="KI79">
        <f t="shared" si="1061"/>
        <v>0</v>
      </c>
      <c r="KJ79">
        <f t="shared" si="1062"/>
        <v>0</v>
      </c>
      <c r="KK79">
        <f t="shared" si="1063"/>
        <v>0</v>
      </c>
      <c r="KL79">
        <f t="shared" si="1064"/>
        <v>0</v>
      </c>
      <c r="KM79">
        <f t="shared" si="1065"/>
        <v>0</v>
      </c>
      <c r="KN79">
        <f t="shared" si="1066"/>
        <v>0</v>
      </c>
      <c r="KO79">
        <f t="shared" si="1067"/>
        <v>0</v>
      </c>
      <c r="KP79">
        <f t="shared" si="1068"/>
        <v>0</v>
      </c>
      <c r="KQ79">
        <f t="shared" si="1069"/>
        <v>1</v>
      </c>
      <c r="KR79">
        <f t="shared" si="1070"/>
        <v>1</v>
      </c>
      <c r="KS79">
        <f t="shared" si="1071"/>
        <v>0</v>
      </c>
      <c r="KT79">
        <f t="shared" si="1072"/>
        <v>0</v>
      </c>
      <c r="KU79">
        <f t="shared" si="1073"/>
        <v>0</v>
      </c>
      <c r="KV79">
        <f t="shared" si="1074"/>
        <v>0</v>
      </c>
      <c r="KW79">
        <f t="shared" si="1075"/>
        <v>0</v>
      </c>
      <c r="KX79">
        <f t="shared" si="1076"/>
        <v>0</v>
      </c>
      <c r="KY79">
        <f t="shared" si="1077"/>
        <v>0</v>
      </c>
      <c r="KZ79">
        <f t="shared" si="1078"/>
        <v>0</v>
      </c>
      <c r="LA79">
        <f t="shared" si="1079"/>
        <v>0</v>
      </c>
      <c r="LB79">
        <f t="shared" si="1080"/>
        <v>0</v>
      </c>
      <c r="LC79">
        <f t="shared" si="1081"/>
        <v>0</v>
      </c>
      <c r="LD79">
        <f t="shared" si="1082"/>
        <v>0</v>
      </c>
      <c r="LE79">
        <f t="shared" si="1083"/>
        <v>0</v>
      </c>
      <c r="LF79">
        <f t="shared" si="1084"/>
        <v>0</v>
      </c>
      <c r="LG79">
        <f t="shared" si="1085"/>
        <v>0</v>
      </c>
      <c r="LH79">
        <f t="shared" si="1086"/>
        <v>0</v>
      </c>
      <c r="LI79">
        <f t="shared" si="1087"/>
        <v>0</v>
      </c>
      <c r="LJ79">
        <f t="shared" si="1088"/>
        <v>1</v>
      </c>
      <c r="LK79">
        <f t="shared" si="1089"/>
        <v>0</v>
      </c>
      <c r="LL79">
        <f t="shared" si="1090"/>
        <v>0</v>
      </c>
      <c r="LN79">
        <f t="shared" si="1091"/>
        <v>4</v>
      </c>
      <c r="LQ79">
        <f t="shared" ref="LQ79:LR79" si="1241">COUNTIFS($NG80:$NL89,NG89)</f>
        <v>1</v>
      </c>
      <c r="LR79">
        <f t="shared" si="1241"/>
        <v>3</v>
      </c>
      <c r="LS79">
        <f t="shared" si="1093"/>
        <v>1</v>
      </c>
      <c r="LT79">
        <f t="shared" si="1094"/>
        <v>1</v>
      </c>
      <c r="LU79">
        <f t="shared" si="1095"/>
        <v>1</v>
      </c>
      <c r="LV79">
        <f t="shared" si="1096"/>
        <v>2</v>
      </c>
      <c r="LX79" s="5">
        <f t="shared" ref="LX79:MC79" si="1242">COUNTIFS($NG79:$NL88,NG89)</f>
        <v>0</v>
      </c>
      <c r="LY79" s="5">
        <f t="shared" si="1242"/>
        <v>2</v>
      </c>
      <c r="LZ79" s="5">
        <f t="shared" si="1242"/>
        <v>0</v>
      </c>
      <c r="MA79" s="5">
        <f t="shared" si="1242"/>
        <v>0</v>
      </c>
      <c r="MB79" s="5">
        <f t="shared" si="1242"/>
        <v>0</v>
      </c>
      <c r="MC79" s="5">
        <f t="shared" si="1242"/>
        <v>1</v>
      </c>
      <c r="MD79" s="5"/>
      <c r="ME79" s="5">
        <f t="shared" si="1098"/>
        <v>0</v>
      </c>
      <c r="MF79" s="5">
        <f t="shared" si="1099"/>
        <v>0</v>
      </c>
      <c r="MG79" s="5">
        <f t="shared" si="1100"/>
        <v>0</v>
      </c>
      <c r="MH79" s="5">
        <f t="shared" si="1101"/>
        <v>0</v>
      </c>
      <c r="MI79" s="5">
        <f t="shared" si="1102"/>
        <v>0</v>
      </c>
      <c r="MJ79" s="5">
        <f t="shared" si="1103"/>
        <v>0</v>
      </c>
      <c r="MK79" s="5"/>
      <c r="ML79" s="20">
        <f t="shared" si="1104"/>
        <v>0</v>
      </c>
      <c r="MN79" s="4">
        <f t="shared" si="1182"/>
        <v>0</v>
      </c>
      <c r="MO79" s="4">
        <f t="shared" si="1183"/>
        <v>0</v>
      </c>
      <c r="MP79" s="4">
        <f t="shared" si="1184"/>
        <v>0</v>
      </c>
      <c r="MQ79" s="4">
        <f t="shared" si="1185"/>
        <v>0</v>
      </c>
      <c r="MR79" s="4">
        <f t="shared" si="1186"/>
        <v>0</v>
      </c>
      <c r="MS79" s="4">
        <f t="shared" si="1187"/>
        <v>0</v>
      </c>
      <c r="MU79">
        <f t="shared" si="1105"/>
        <v>1</v>
      </c>
      <c r="MV79">
        <f t="shared" si="1106"/>
        <v>0</v>
      </c>
      <c r="MW79">
        <f t="shared" si="1107"/>
        <v>1</v>
      </c>
      <c r="MX79">
        <f t="shared" si="1108"/>
        <v>1</v>
      </c>
      <c r="MY79">
        <f t="shared" si="1109"/>
        <v>1</v>
      </c>
      <c r="MZ79">
        <f t="shared" si="1110"/>
        <v>0</v>
      </c>
      <c r="NA79">
        <f>SUM(GW79:JC79)</f>
        <v>4</v>
      </c>
      <c r="NB79">
        <f t="shared" si="1111"/>
        <v>4</v>
      </c>
      <c r="NC79">
        <f t="shared" si="1112"/>
        <v>0</v>
      </c>
      <c r="ND79">
        <f t="shared" si="1113"/>
        <v>79</v>
      </c>
      <c r="NG79">
        <v>13</v>
      </c>
      <c r="NH79">
        <v>21</v>
      </c>
      <c r="NI79">
        <v>38</v>
      </c>
      <c r="NJ79">
        <v>39</v>
      </c>
      <c r="NK79">
        <v>41</v>
      </c>
      <c r="NL79">
        <v>57</v>
      </c>
      <c r="NN79" s="1">
        <f t="shared" si="1114"/>
        <v>1</v>
      </c>
      <c r="NO79" s="1">
        <f t="shared" si="1115"/>
        <v>1</v>
      </c>
      <c r="NP79" s="30">
        <f t="shared" si="1116"/>
        <v>2</v>
      </c>
      <c r="NR79" s="1">
        <f t="shared" si="1117"/>
        <v>8</v>
      </c>
      <c r="NS79" s="1">
        <f t="shared" si="1118"/>
        <v>17</v>
      </c>
      <c r="NT79" s="1">
        <f t="shared" si="1119"/>
        <v>1</v>
      </c>
      <c r="NU79" s="1">
        <f t="shared" si="1120"/>
        <v>2</v>
      </c>
      <c r="NV79" s="1">
        <f t="shared" si="1121"/>
        <v>16</v>
      </c>
      <c r="NW79" s="1"/>
      <c r="NX79" s="1">
        <f t="shared" si="1122"/>
        <v>5</v>
      </c>
      <c r="NY79" s="1"/>
      <c r="NZ79" s="1">
        <f t="shared" si="1123"/>
        <v>2</v>
      </c>
      <c r="OA79" s="1">
        <f t="shared" si="962"/>
        <v>3</v>
      </c>
      <c r="OB79" s="1">
        <f t="shared" si="963"/>
        <v>4</v>
      </c>
      <c r="OC79" s="1">
        <f t="shared" si="964"/>
        <v>4</v>
      </c>
      <c r="OD79" s="1">
        <f t="shared" si="965"/>
        <v>5</v>
      </c>
      <c r="OE79" s="1">
        <f t="shared" si="966"/>
        <v>6</v>
      </c>
      <c r="OF79" s="1"/>
      <c r="OG79" s="1">
        <f t="shared" si="631"/>
        <v>5</v>
      </c>
      <c r="OH79" s="1"/>
      <c r="OI79" s="1">
        <f t="shared" si="1124"/>
        <v>0</v>
      </c>
      <c r="OJ79" s="1">
        <f t="shared" si="1125"/>
        <v>9</v>
      </c>
      <c r="OK79" s="1">
        <f t="shared" si="1126"/>
        <v>0</v>
      </c>
      <c r="OL79" s="1">
        <f t="shared" si="1127"/>
        <v>0</v>
      </c>
      <c r="OM79" s="1">
        <f t="shared" si="1128"/>
        <v>2</v>
      </c>
      <c r="ON79" s="1">
        <f t="shared" si="1129"/>
        <v>0</v>
      </c>
      <c r="OO79" s="1"/>
      <c r="OP79" s="1">
        <f t="shared" si="621"/>
        <v>4</v>
      </c>
      <c r="OQ79" s="1">
        <f t="shared" si="622"/>
        <v>2</v>
      </c>
      <c r="OR79" s="1">
        <f t="shared" si="623"/>
        <v>2</v>
      </c>
      <c r="OS79" s="1">
        <f t="shared" si="624"/>
        <v>2</v>
      </c>
      <c r="OT79" s="1">
        <f t="shared" si="625"/>
        <v>0</v>
      </c>
      <c r="OU79" s="1">
        <f t="shared" si="1130"/>
        <v>0</v>
      </c>
      <c r="OV79" s="19">
        <f t="shared" si="1131"/>
        <v>3</v>
      </c>
      <c r="OW79" s="1"/>
      <c r="OX79" s="19">
        <f t="shared" si="636"/>
        <v>2</v>
      </c>
      <c r="OY79" s="1">
        <f t="shared" si="637"/>
        <v>2</v>
      </c>
      <c r="OZ79" s="1"/>
      <c r="PA79" s="1">
        <f t="shared" si="967"/>
        <v>2</v>
      </c>
      <c r="PB79" s="1"/>
      <c r="PC79" s="1"/>
      <c r="PD79" s="19">
        <f t="shared" si="968"/>
        <v>2</v>
      </c>
      <c r="PE79" s="1"/>
      <c r="PF79" s="24">
        <f t="shared" si="1132"/>
        <v>0</v>
      </c>
      <c r="PI79" s="1">
        <f t="shared" si="1133"/>
        <v>0</v>
      </c>
      <c r="PJ79" s="19">
        <f t="shared" si="969"/>
        <v>0</v>
      </c>
      <c r="PK79" s="1">
        <f t="shared" si="1134"/>
        <v>9</v>
      </c>
      <c r="PL79" s="19">
        <f t="shared" si="970"/>
        <v>1</v>
      </c>
      <c r="PM79" s="1">
        <f t="shared" si="1135"/>
        <v>0</v>
      </c>
      <c r="PN79" s="19">
        <f t="shared" si="971"/>
        <v>0</v>
      </c>
      <c r="PO79" s="1">
        <f t="shared" si="1136"/>
        <v>0</v>
      </c>
      <c r="PP79" s="19">
        <f t="shared" si="972"/>
        <v>0</v>
      </c>
      <c r="PQ79" s="1">
        <f t="shared" si="1137"/>
        <v>2</v>
      </c>
      <c r="PR79" s="19">
        <f t="shared" si="973"/>
        <v>2</v>
      </c>
      <c r="PS79" s="1">
        <f t="shared" si="1138"/>
        <v>0</v>
      </c>
      <c r="PT79" s="19">
        <f t="shared" si="974"/>
        <v>0</v>
      </c>
      <c r="PV79" s="1">
        <f t="shared" si="975"/>
        <v>100</v>
      </c>
      <c r="PW79" s="1">
        <f t="shared" si="976"/>
        <v>100</v>
      </c>
      <c r="PX79" s="1">
        <f t="shared" si="977"/>
        <v>100</v>
      </c>
      <c r="PY79" s="1">
        <f t="shared" si="978"/>
        <v>100</v>
      </c>
      <c r="PZ79" s="1">
        <f t="shared" si="979"/>
        <v>100</v>
      </c>
      <c r="QA79" s="1">
        <f t="shared" si="980"/>
        <v>100</v>
      </c>
      <c r="QB79" s="1"/>
      <c r="QC79" s="1">
        <f t="shared" si="981"/>
        <v>100</v>
      </c>
      <c r="QD79" s="1">
        <f t="shared" si="982"/>
        <v>9</v>
      </c>
      <c r="QE79" s="1">
        <f t="shared" si="983"/>
        <v>100</v>
      </c>
      <c r="QF79" s="1">
        <f t="shared" si="984"/>
        <v>100</v>
      </c>
      <c r="QG79" s="1">
        <f t="shared" si="985"/>
        <v>100</v>
      </c>
      <c r="QH79" s="1">
        <f t="shared" si="986"/>
        <v>100</v>
      </c>
      <c r="QI79" s="1"/>
      <c r="QJ79" s="1">
        <f t="shared" si="987"/>
        <v>100</v>
      </c>
      <c r="QK79" s="1">
        <f t="shared" si="988"/>
        <v>100</v>
      </c>
      <c r="QL79" s="1">
        <f t="shared" si="989"/>
        <v>100</v>
      </c>
      <c r="QM79" s="1">
        <f t="shared" si="990"/>
        <v>100</v>
      </c>
      <c r="QN79" s="1">
        <f t="shared" si="991"/>
        <v>100</v>
      </c>
      <c r="QO79" s="1">
        <f t="shared" si="992"/>
        <v>100</v>
      </c>
      <c r="QP79" s="1"/>
      <c r="QQ79" s="1">
        <f t="shared" si="993"/>
        <v>100</v>
      </c>
      <c r="QR79" s="1">
        <f t="shared" si="994"/>
        <v>100</v>
      </c>
      <c r="QS79" s="1">
        <f t="shared" si="995"/>
        <v>100</v>
      </c>
      <c r="QT79" s="1">
        <f t="shared" si="996"/>
        <v>100</v>
      </c>
      <c r="QU79" s="1">
        <f t="shared" si="997"/>
        <v>100</v>
      </c>
      <c r="QV79" s="1">
        <f t="shared" si="998"/>
        <v>100</v>
      </c>
      <c r="QW79" s="1"/>
      <c r="QX79" s="1">
        <f t="shared" si="999"/>
        <v>100</v>
      </c>
      <c r="QY79" s="1">
        <f t="shared" si="1000"/>
        <v>100</v>
      </c>
      <c r="QZ79" s="1">
        <f t="shared" si="1001"/>
        <v>100</v>
      </c>
      <c r="RA79" s="1">
        <f t="shared" si="1002"/>
        <v>2</v>
      </c>
      <c r="RB79" s="1">
        <f t="shared" si="1003"/>
        <v>100</v>
      </c>
      <c r="RC79" s="1">
        <f t="shared" si="1004"/>
        <v>100</v>
      </c>
      <c r="RD79" s="1"/>
      <c r="RE79" s="1">
        <f t="shared" si="1005"/>
        <v>100</v>
      </c>
      <c r="RF79" s="1">
        <f t="shared" si="1006"/>
        <v>100</v>
      </c>
      <c r="RG79" s="1">
        <f t="shared" si="1007"/>
        <v>100</v>
      </c>
      <c r="RH79" s="1">
        <f t="shared" si="1008"/>
        <v>100</v>
      </c>
      <c r="RI79" s="1">
        <f t="shared" si="1009"/>
        <v>100</v>
      </c>
      <c r="RJ79" s="1">
        <f t="shared" si="1010"/>
        <v>100</v>
      </c>
      <c r="RL79">
        <f t="shared" si="1011"/>
        <v>34</v>
      </c>
      <c r="RM79">
        <f t="shared" si="1139"/>
        <v>22</v>
      </c>
      <c r="RN79">
        <f t="shared" si="659"/>
        <v>21</v>
      </c>
      <c r="RO79">
        <f t="shared" ref="RO79:TU79" si="1243">IF(COUNTIFS($NG79:$NL88,RO$1),"x",RO$1)</f>
        <v>1</v>
      </c>
      <c r="RP79" t="str">
        <f t="shared" si="1243"/>
        <v>x</v>
      </c>
      <c r="RQ79" t="str">
        <f t="shared" si="1243"/>
        <v>x</v>
      </c>
      <c r="RR79" t="str">
        <f t="shared" si="1243"/>
        <v>x</v>
      </c>
      <c r="RS79" t="str">
        <f t="shared" si="1243"/>
        <v>x</v>
      </c>
      <c r="RT79" t="str">
        <f t="shared" si="1243"/>
        <v>x</v>
      </c>
      <c r="RU79" t="str">
        <f t="shared" si="1243"/>
        <v>x</v>
      </c>
      <c r="RV79" t="str">
        <f t="shared" si="1243"/>
        <v>x</v>
      </c>
      <c r="RW79" t="str">
        <f t="shared" si="1243"/>
        <v>x</v>
      </c>
      <c r="RX79" t="str">
        <f t="shared" si="1243"/>
        <v>x</v>
      </c>
      <c r="RY79" t="str">
        <f t="shared" si="1243"/>
        <v>x</v>
      </c>
      <c r="RZ79">
        <f t="shared" si="1243"/>
        <v>12</v>
      </c>
      <c r="SA79" t="str">
        <f t="shared" si="1243"/>
        <v>x</v>
      </c>
      <c r="SB79">
        <f t="shared" si="1243"/>
        <v>14</v>
      </c>
      <c r="SC79">
        <f t="shared" si="1243"/>
        <v>15</v>
      </c>
      <c r="SD79">
        <f t="shared" si="1243"/>
        <v>16</v>
      </c>
      <c r="SE79" t="str">
        <f t="shared" si="1243"/>
        <v>x</v>
      </c>
      <c r="SF79">
        <f t="shared" si="1243"/>
        <v>18</v>
      </c>
      <c r="SG79">
        <f t="shared" si="1243"/>
        <v>19</v>
      </c>
      <c r="SH79">
        <f t="shared" si="1243"/>
        <v>20</v>
      </c>
      <c r="SI79" t="str">
        <f t="shared" si="1243"/>
        <v>x</v>
      </c>
      <c r="SJ79" t="str">
        <f t="shared" si="1243"/>
        <v>x</v>
      </c>
      <c r="SK79" t="str">
        <f t="shared" si="1243"/>
        <v>x</v>
      </c>
      <c r="SL79">
        <f t="shared" si="1243"/>
        <v>24</v>
      </c>
      <c r="SM79" t="str">
        <f t="shared" si="1243"/>
        <v>x</v>
      </c>
      <c r="SN79" t="str">
        <f t="shared" si="1243"/>
        <v>x</v>
      </c>
      <c r="SO79" t="str">
        <f t="shared" si="1243"/>
        <v>x</v>
      </c>
      <c r="SP79">
        <f t="shared" si="1243"/>
        <v>28</v>
      </c>
      <c r="SQ79">
        <f t="shared" si="1243"/>
        <v>29</v>
      </c>
      <c r="SR79" t="str">
        <f t="shared" si="1243"/>
        <v>x</v>
      </c>
      <c r="SS79" t="str">
        <f t="shared" si="1243"/>
        <v>x</v>
      </c>
      <c r="ST79">
        <f t="shared" si="1243"/>
        <v>32</v>
      </c>
      <c r="SU79">
        <f t="shared" si="1243"/>
        <v>33</v>
      </c>
      <c r="SV79" t="str">
        <f t="shared" si="1243"/>
        <v>x</v>
      </c>
      <c r="SW79" t="str">
        <f t="shared" si="1243"/>
        <v>x</v>
      </c>
      <c r="SX79">
        <f t="shared" si="1243"/>
        <v>36</v>
      </c>
      <c r="SY79">
        <f t="shared" si="1243"/>
        <v>37</v>
      </c>
      <c r="SZ79" t="str">
        <f t="shared" si="1243"/>
        <v>x</v>
      </c>
      <c r="TA79" t="str">
        <f t="shared" si="1243"/>
        <v>x</v>
      </c>
      <c r="TB79">
        <f t="shared" si="1243"/>
        <v>40</v>
      </c>
      <c r="TC79" t="str">
        <f t="shared" si="1243"/>
        <v>x</v>
      </c>
      <c r="TD79" t="str">
        <f t="shared" si="1243"/>
        <v>x</v>
      </c>
      <c r="TE79" t="str">
        <f t="shared" si="1243"/>
        <v>x</v>
      </c>
      <c r="TF79" t="str">
        <f t="shared" si="1243"/>
        <v>x</v>
      </c>
      <c r="TG79" t="str">
        <f t="shared" si="1243"/>
        <v>x</v>
      </c>
      <c r="TH79">
        <f t="shared" si="1243"/>
        <v>46</v>
      </c>
      <c r="TI79" t="str">
        <f t="shared" si="1243"/>
        <v>x</v>
      </c>
      <c r="TJ79" t="str">
        <f t="shared" si="1243"/>
        <v>x</v>
      </c>
      <c r="TK79">
        <f t="shared" si="1243"/>
        <v>49</v>
      </c>
      <c r="TL79" t="str">
        <f t="shared" si="1243"/>
        <v>x</v>
      </c>
      <c r="TM79">
        <f t="shared" si="1243"/>
        <v>51</v>
      </c>
      <c r="TN79" t="str">
        <f t="shared" si="1243"/>
        <v>x</v>
      </c>
      <c r="TO79" t="str">
        <f t="shared" si="1243"/>
        <v>x</v>
      </c>
      <c r="TP79" t="str">
        <f t="shared" si="1243"/>
        <v>x</v>
      </c>
      <c r="TQ79">
        <f t="shared" si="1243"/>
        <v>55</v>
      </c>
      <c r="TR79">
        <f t="shared" si="1243"/>
        <v>56</v>
      </c>
      <c r="TS79" t="str">
        <f t="shared" si="1243"/>
        <v>x</v>
      </c>
      <c r="TT79" t="str">
        <f t="shared" si="1243"/>
        <v>x</v>
      </c>
      <c r="TU79" t="str">
        <f t="shared" si="1243"/>
        <v>x</v>
      </c>
      <c r="TV79">
        <f t="shared" si="1141"/>
        <v>22</v>
      </c>
      <c r="TW79">
        <f t="shared" ref="TW79:WC79" si="1244">IF(COUNTIFS($NG79:$NL87,TW$1),"x",TW$1)</f>
        <v>1</v>
      </c>
      <c r="TX79" t="str">
        <f t="shared" si="1244"/>
        <v>x</v>
      </c>
      <c r="TY79" t="str">
        <f t="shared" si="1244"/>
        <v>x</v>
      </c>
      <c r="TZ79" t="str">
        <f t="shared" si="1244"/>
        <v>x</v>
      </c>
      <c r="UA79" t="str">
        <f t="shared" si="1244"/>
        <v>x</v>
      </c>
      <c r="UB79" t="str">
        <f t="shared" si="1244"/>
        <v>x</v>
      </c>
      <c r="UC79" t="str">
        <f t="shared" si="1244"/>
        <v>x</v>
      </c>
      <c r="UD79" t="str">
        <f t="shared" si="1244"/>
        <v>x</v>
      </c>
      <c r="UE79" t="str">
        <f t="shared" si="1244"/>
        <v>x</v>
      </c>
      <c r="UF79" t="str">
        <f t="shared" si="1244"/>
        <v>x</v>
      </c>
      <c r="UG79" t="str">
        <f t="shared" si="1244"/>
        <v>x</v>
      </c>
      <c r="UH79">
        <f t="shared" si="1244"/>
        <v>12</v>
      </c>
      <c r="UI79" t="str">
        <f t="shared" si="1244"/>
        <v>x</v>
      </c>
      <c r="UJ79">
        <f t="shared" si="1244"/>
        <v>14</v>
      </c>
      <c r="UK79">
        <f t="shared" si="1244"/>
        <v>15</v>
      </c>
      <c r="UL79">
        <f t="shared" si="1244"/>
        <v>16</v>
      </c>
      <c r="UM79" t="str">
        <f t="shared" si="1244"/>
        <v>x</v>
      </c>
      <c r="UN79">
        <f t="shared" si="1244"/>
        <v>18</v>
      </c>
      <c r="UO79">
        <f t="shared" si="1244"/>
        <v>19</v>
      </c>
      <c r="UP79">
        <f t="shared" si="1244"/>
        <v>20</v>
      </c>
      <c r="UQ79" t="str">
        <f t="shared" si="1244"/>
        <v>x</v>
      </c>
      <c r="UR79" t="str">
        <f t="shared" si="1244"/>
        <v>x</v>
      </c>
      <c r="US79" t="str">
        <f t="shared" si="1244"/>
        <v>x</v>
      </c>
      <c r="UT79">
        <f t="shared" si="1244"/>
        <v>24</v>
      </c>
      <c r="UU79" t="str">
        <f t="shared" si="1244"/>
        <v>x</v>
      </c>
      <c r="UV79" t="str">
        <f t="shared" si="1244"/>
        <v>x</v>
      </c>
      <c r="UW79" t="str">
        <f t="shared" si="1244"/>
        <v>x</v>
      </c>
      <c r="UX79">
        <f t="shared" si="1244"/>
        <v>28</v>
      </c>
      <c r="UY79">
        <f t="shared" si="1244"/>
        <v>29</v>
      </c>
      <c r="UZ79" t="str">
        <f t="shared" si="1244"/>
        <v>x</v>
      </c>
      <c r="VA79" t="str">
        <f t="shared" si="1244"/>
        <v>x</v>
      </c>
      <c r="VB79">
        <f t="shared" si="1244"/>
        <v>32</v>
      </c>
      <c r="VC79">
        <f t="shared" si="1244"/>
        <v>33</v>
      </c>
      <c r="VD79" t="str">
        <f t="shared" si="1244"/>
        <v>x</v>
      </c>
      <c r="VE79" t="str">
        <f t="shared" si="1244"/>
        <v>x</v>
      </c>
      <c r="VF79">
        <f t="shared" si="1244"/>
        <v>36</v>
      </c>
      <c r="VG79">
        <f t="shared" si="1244"/>
        <v>37</v>
      </c>
      <c r="VH79" t="str">
        <f t="shared" si="1244"/>
        <v>x</v>
      </c>
      <c r="VI79" t="str">
        <f t="shared" si="1244"/>
        <v>x</v>
      </c>
      <c r="VJ79">
        <f t="shared" si="1244"/>
        <v>40</v>
      </c>
      <c r="VK79" t="str">
        <f t="shared" si="1244"/>
        <v>x</v>
      </c>
      <c r="VL79" t="str">
        <f t="shared" si="1244"/>
        <v>x</v>
      </c>
      <c r="VM79" t="str">
        <f t="shared" si="1244"/>
        <v>x</v>
      </c>
      <c r="VN79" t="str">
        <f t="shared" si="1244"/>
        <v>x</v>
      </c>
      <c r="VO79" t="str">
        <f t="shared" si="1244"/>
        <v>x</v>
      </c>
      <c r="VP79">
        <f t="shared" si="1244"/>
        <v>46</v>
      </c>
      <c r="VQ79" t="str">
        <f t="shared" si="1244"/>
        <v>x</v>
      </c>
      <c r="VR79" t="str">
        <f t="shared" si="1244"/>
        <v>x</v>
      </c>
      <c r="VS79">
        <f t="shared" si="1244"/>
        <v>49</v>
      </c>
      <c r="VT79" t="str">
        <f t="shared" si="1244"/>
        <v>x</v>
      </c>
      <c r="VU79">
        <f t="shared" si="1244"/>
        <v>51</v>
      </c>
      <c r="VV79">
        <f t="shared" si="1244"/>
        <v>52</v>
      </c>
      <c r="VW79" t="str">
        <f t="shared" si="1244"/>
        <v>x</v>
      </c>
      <c r="VX79" t="str">
        <f t="shared" si="1244"/>
        <v>x</v>
      </c>
      <c r="VY79">
        <f t="shared" si="1244"/>
        <v>55</v>
      </c>
      <c r="VZ79">
        <f t="shared" si="1244"/>
        <v>56</v>
      </c>
      <c r="WA79" t="str">
        <f t="shared" si="1244"/>
        <v>x</v>
      </c>
      <c r="WB79" t="str">
        <f t="shared" si="1244"/>
        <v>x</v>
      </c>
      <c r="WC79" t="str">
        <f t="shared" si="1244"/>
        <v>x</v>
      </c>
      <c r="WE79">
        <f t="shared" si="1014"/>
        <v>0</v>
      </c>
      <c r="WF79">
        <f t="shared" si="1015"/>
        <v>1</v>
      </c>
      <c r="WG79">
        <f t="shared" si="1016"/>
        <v>1</v>
      </c>
      <c r="WH79">
        <f t="shared" si="1017"/>
        <v>2</v>
      </c>
      <c r="WI79">
        <f t="shared" si="1018"/>
        <v>1</v>
      </c>
      <c r="WJ79">
        <f t="shared" si="1019"/>
        <v>1</v>
      </c>
      <c r="WL79" s="1">
        <f t="shared" si="1143"/>
        <v>0</v>
      </c>
      <c r="WM79" s="1">
        <f t="shared" si="1144"/>
        <v>9</v>
      </c>
      <c r="WN79" s="1">
        <f t="shared" si="1145"/>
        <v>0</v>
      </c>
      <c r="WO79" s="1">
        <f t="shared" si="1146"/>
        <v>0</v>
      </c>
      <c r="WP79" s="1">
        <f t="shared" si="1147"/>
        <v>2</v>
      </c>
      <c r="WQ79" s="1">
        <f t="shared" si="1148"/>
        <v>0</v>
      </c>
      <c r="WS79">
        <f t="shared" si="1149"/>
        <v>100</v>
      </c>
      <c r="WT79">
        <f t="shared" si="1150"/>
        <v>9</v>
      </c>
      <c r="WU79">
        <f t="shared" si="1151"/>
        <v>100</v>
      </c>
      <c r="WV79">
        <f t="shared" si="1152"/>
        <v>100</v>
      </c>
      <c r="WW79">
        <f t="shared" si="1153"/>
        <v>2</v>
      </c>
      <c r="WX79">
        <f t="shared" si="1154"/>
        <v>100</v>
      </c>
      <c r="WZ79" s="4">
        <f t="shared" si="1155"/>
        <v>2</v>
      </c>
      <c r="XB79" s="3">
        <f t="shared" si="1156"/>
        <v>9</v>
      </c>
      <c r="XD79" s="3">
        <f t="shared" si="1157"/>
        <v>1</v>
      </c>
      <c r="XE79" s="4">
        <f t="shared" si="1158"/>
        <v>2</v>
      </c>
      <c r="XG79" s="4">
        <f t="shared" si="1159"/>
        <v>0.5</v>
      </c>
      <c r="XI79" s="4">
        <v>0.6</v>
      </c>
      <c r="XK79">
        <f t="shared" si="1160"/>
        <v>1</v>
      </c>
      <c r="XM79">
        <f t="shared" si="782"/>
        <v>0</v>
      </c>
      <c r="XN79">
        <f t="shared" si="1161"/>
        <v>0</v>
      </c>
      <c r="XO79" s="1">
        <f t="shared" si="1020"/>
        <v>1</v>
      </c>
      <c r="XP79">
        <f t="shared" si="1162"/>
        <v>0</v>
      </c>
      <c r="XR79">
        <f t="shared" si="1163"/>
        <v>0</v>
      </c>
    </row>
    <row r="80" spans="4:642">
      <c r="D80" s="4">
        <f t="shared" si="843"/>
        <v>0</v>
      </c>
      <c r="E80" s="4">
        <f t="shared" si="844"/>
        <v>0</v>
      </c>
      <c r="F80" s="4">
        <f t="shared" si="845"/>
        <v>15</v>
      </c>
      <c r="G80" s="4">
        <f t="shared" si="846"/>
        <v>0</v>
      </c>
      <c r="H80" s="4">
        <f t="shared" si="847"/>
        <v>0</v>
      </c>
      <c r="I80" s="4">
        <f t="shared" si="848"/>
        <v>13</v>
      </c>
      <c r="J80" s="4">
        <f t="shared" si="849"/>
        <v>0</v>
      </c>
      <c r="K80" s="4">
        <f t="shared" si="850"/>
        <v>0</v>
      </c>
      <c r="L80" s="4">
        <f t="shared" si="851"/>
        <v>0</v>
      </c>
      <c r="M80" s="4">
        <f t="shared" si="852"/>
        <v>0</v>
      </c>
      <c r="N80" s="4">
        <f t="shared" si="853"/>
        <v>17</v>
      </c>
      <c r="O80" s="4">
        <f t="shared" si="854"/>
        <v>0</v>
      </c>
      <c r="P80" s="4">
        <f t="shared" si="855"/>
        <v>0</v>
      </c>
      <c r="Q80" s="4">
        <f t="shared" si="856"/>
        <v>0</v>
      </c>
      <c r="R80" s="4">
        <f t="shared" si="857"/>
        <v>0</v>
      </c>
      <c r="S80" s="4">
        <f t="shared" si="858"/>
        <v>0</v>
      </c>
      <c r="T80" s="4">
        <f t="shared" si="859"/>
        <v>0</v>
      </c>
      <c r="U80" s="4">
        <f t="shared" si="860"/>
        <v>0</v>
      </c>
      <c r="V80" s="4">
        <f t="shared" si="861"/>
        <v>0</v>
      </c>
      <c r="W80" s="4">
        <f t="shared" si="862"/>
        <v>0</v>
      </c>
      <c r="X80" s="4">
        <f t="shared" si="863"/>
        <v>0</v>
      </c>
      <c r="Y80" s="4">
        <f t="shared" si="864"/>
        <v>0</v>
      </c>
      <c r="Z80" s="4">
        <f t="shared" si="865"/>
        <v>0</v>
      </c>
      <c r="AA80" s="4">
        <f t="shared" si="866"/>
        <v>0</v>
      </c>
      <c r="AB80" s="4">
        <f t="shared" si="867"/>
        <v>0</v>
      </c>
      <c r="AC80" s="4">
        <f t="shared" si="868"/>
        <v>0</v>
      </c>
      <c r="AD80" s="4">
        <f t="shared" si="869"/>
        <v>0</v>
      </c>
      <c r="AE80" s="4">
        <f t="shared" si="870"/>
        <v>0</v>
      </c>
      <c r="AF80" s="4">
        <f t="shared" si="871"/>
        <v>0</v>
      </c>
      <c r="AG80" s="4">
        <f t="shared" si="872"/>
        <v>13</v>
      </c>
      <c r="AH80" s="4">
        <f t="shared" si="873"/>
        <v>0</v>
      </c>
      <c r="AI80" s="4">
        <f t="shared" si="874"/>
        <v>0</v>
      </c>
      <c r="AJ80" s="4">
        <f t="shared" si="875"/>
        <v>0</v>
      </c>
      <c r="AK80" s="4">
        <f t="shared" si="876"/>
        <v>0</v>
      </c>
      <c r="AL80" s="4">
        <f t="shared" si="877"/>
        <v>0</v>
      </c>
      <c r="AM80" s="4">
        <f t="shared" si="878"/>
        <v>0</v>
      </c>
      <c r="AN80" s="4">
        <f t="shared" si="879"/>
        <v>0</v>
      </c>
      <c r="AO80" s="4">
        <f t="shared" si="880"/>
        <v>0</v>
      </c>
      <c r="AP80" s="4">
        <f t="shared" si="881"/>
        <v>0</v>
      </c>
      <c r="AQ80" s="4">
        <f t="shared" si="882"/>
        <v>0</v>
      </c>
      <c r="AR80" s="4">
        <f t="shared" si="883"/>
        <v>0</v>
      </c>
      <c r="AS80" s="4">
        <f t="shared" si="884"/>
        <v>0</v>
      </c>
      <c r="AT80" s="4">
        <f t="shared" si="885"/>
        <v>13</v>
      </c>
      <c r="AU80" s="4">
        <f t="shared" si="886"/>
        <v>0</v>
      </c>
      <c r="AV80" s="4">
        <f t="shared" si="887"/>
        <v>0</v>
      </c>
      <c r="AW80" s="4">
        <f t="shared" si="888"/>
        <v>0</v>
      </c>
      <c r="AX80" s="4">
        <f t="shared" si="889"/>
        <v>0</v>
      </c>
      <c r="AY80" s="4">
        <f t="shared" si="890"/>
        <v>0</v>
      </c>
      <c r="AZ80" s="4">
        <f t="shared" si="891"/>
        <v>0</v>
      </c>
      <c r="BA80" s="4">
        <f t="shared" si="892"/>
        <v>0</v>
      </c>
      <c r="BB80" s="4">
        <f t="shared" si="893"/>
        <v>0</v>
      </c>
      <c r="BC80" s="4">
        <f t="shared" si="894"/>
        <v>0</v>
      </c>
      <c r="BD80" s="4">
        <f t="shared" si="895"/>
        <v>0</v>
      </c>
      <c r="BE80" s="4">
        <f t="shared" si="896"/>
        <v>0</v>
      </c>
      <c r="BF80" s="4">
        <f t="shared" si="897"/>
        <v>0</v>
      </c>
      <c r="BG80" s="4">
        <f t="shared" si="898"/>
        <v>0</v>
      </c>
      <c r="BH80" s="4">
        <f t="shared" si="899"/>
        <v>0</v>
      </c>
      <c r="BI80" s="4">
        <f t="shared" si="900"/>
        <v>0</v>
      </c>
      <c r="BJ80" s="4">
        <f t="shared" si="901"/>
        <v>19</v>
      </c>
      <c r="BK80" s="4">
        <f t="shared" si="1021"/>
        <v>15</v>
      </c>
      <c r="BL80" s="4">
        <f t="shared" si="1022"/>
        <v>12.915254237288133</v>
      </c>
      <c r="BM80" s="4">
        <f t="shared" si="1023"/>
        <v>18.081355932203387</v>
      </c>
      <c r="BN80" s="4">
        <f t="shared" si="1024"/>
        <v>7.7491525423728804</v>
      </c>
      <c r="BO80" s="4">
        <f t="shared" si="1025"/>
        <v>12.915254237288135</v>
      </c>
      <c r="BP80" s="4">
        <f t="shared" si="1026"/>
        <v>762</v>
      </c>
      <c r="BQ80" s="4">
        <f>COUNTIFS($NG80:$NL$206,EF$1)</f>
        <v>9</v>
      </c>
      <c r="BR80" s="4">
        <f>COUNTIFS($NG80:$NL$206,EG$1)</f>
        <v>16</v>
      </c>
      <c r="BS80" s="4">
        <f>COUNTIFS($NG80:$NL$206,EH$1)</f>
        <v>15</v>
      </c>
      <c r="BT80" s="4">
        <f>COUNTIFS($NG80:$NL$206,EI$1)</f>
        <v>16</v>
      </c>
      <c r="BU80" s="4">
        <f>COUNTIFS($NG80:$NL$206,EJ$1)</f>
        <v>18</v>
      </c>
      <c r="BV80" s="4">
        <f>COUNTIFS($NG80:$NL$206,EK$1)</f>
        <v>13</v>
      </c>
      <c r="BW80" s="4">
        <f>COUNTIFS($NG80:$NL$206,EL$1)</f>
        <v>10</v>
      </c>
      <c r="BX80" s="4">
        <f>COUNTIFS($NG80:$NL$206,EM$1)</f>
        <v>10</v>
      </c>
      <c r="BY80" s="4">
        <f>COUNTIFS($NG80:$NL$206,EN$1)</f>
        <v>21</v>
      </c>
      <c r="BZ80" s="4">
        <f>COUNTIFS($NG80:$NL$206,EO$1)</f>
        <v>21</v>
      </c>
      <c r="CA80" s="4">
        <f>COUNTIFS($NG80:$NL$206,EP$1)</f>
        <v>17</v>
      </c>
      <c r="CB80" s="4">
        <f>COUNTIFS($NG80:$NL$206,EQ$1)</f>
        <v>18</v>
      </c>
      <c r="CC80" s="4">
        <f>COUNTIFS($NG80:$NL$206,ER$1)</f>
        <v>8</v>
      </c>
      <c r="CD80" s="4">
        <f>COUNTIFS($NG80:$NL$206,ES$1)</f>
        <v>11</v>
      </c>
      <c r="CE80" s="4">
        <f>COUNTIFS($NG80:$NL$206,ET$1)</f>
        <v>13</v>
      </c>
      <c r="CF80" s="4">
        <f>COUNTIFS($NG80:$NL$206,EU$1)</f>
        <v>12</v>
      </c>
      <c r="CG80" s="4">
        <f>COUNTIFS($NG80:$NL$206,EV$1)</f>
        <v>20</v>
      </c>
      <c r="CH80" s="4">
        <f>COUNTIFS($NG80:$NL$206,EW$1)</f>
        <v>11</v>
      </c>
      <c r="CI80" s="4">
        <f>COUNTIFS($NG80:$NL$206,EX$1)</f>
        <v>17</v>
      </c>
      <c r="CJ80" s="4">
        <f>COUNTIFS($NG80:$NL$206,EY$1)</f>
        <v>11</v>
      </c>
      <c r="CK80" s="4">
        <f>COUNTIFS($NG80:$NL$206,EZ$1)</f>
        <v>11</v>
      </c>
      <c r="CL80" s="4">
        <f>COUNTIFS($NG80:$NL$206,FA$1)</f>
        <v>15</v>
      </c>
      <c r="CM80" s="4">
        <f>COUNTIFS($NG80:$NL$206,FB$1)</f>
        <v>9</v>
      </c>
      <c r="CN80" s="4">
        <f>COUNTIFS($NG80:$NL$206,FC$1)</f>
        <v>8</v>
      </c>
      <c r="CO80" s="4">
        <f>COUNTIFS($NG80:$NL$206,FD$1)</f>
        <v>16</v>
      </c>
      <c r="CP80" s="4">
        <f>COUNTIFS($NG80:$NL$206,FE$1)</f>
        <v>10</v>
      </c>
      <c r="CQ80" s="4">
        <f>COUNTIFS($NG80:$NL$206,FF$1)</f>
        <v>14</v>
      </c>
      <c r="CR80" s="4">
        <f>COUNTIFS($NG80:$NL$206,FG$1)</f>
        <v>16</v>
      </c>
      <c r="CS80" s="4">
        <f>COUNTIFS($NG80:$NL$206,FH$1)</f>
        <v>15</v>
      </c>
      <c r="CT80" s="4">
        <f>COUNTIFS($NG80:$NL$206,FI$1)</f>
        <v>13</v>
      </c>
      <c r="CU80" s="4">
        <f>COUNTIFS($NG80:$NL$206,FJ$1)</f>
        <v>16</v>
      </c>
      <c r="CV80" s="4">
        <f>COUNTIFS($NG80:$NL$206,FK$1)</f>
        <v>6</v>
      </c>
      <c r="CW80" s="4">
        <f>COUNTIFS($NG80:$NL$206,FL$1)</f>
        <v>11</v>
      </c>
      <c r="CX80" s="4">
        <f>COUNTIFS($NG80:$NL$206,FM$1)</f>
        <v>14</v>
      </c>
      <c r="CY80" s="4">
        <f>COUNTIFS($NG80:$NL$206,FN$1)</f>
        <v>13</v>
      </c>
      <c r="CZ80" s="4">
        <f>COUNTIFS($NG80:$NL$206,FO$1)</f>
        <v>9</v>
      </c>
      <c r="DA80" s="4">
        <f>COUNTIFS($NG80:$NL$206,FP$1)</f>
        <v>11</v>
      </c>
      <c r="DB80" s="4">
        <f>COUNTIFS($NG80:$NL$206,FQ$1)</f>
        <v>10</v>
      </c>
      <c r="DC80" s="4">
        <f>COUNTIFS($NG80:$NL$206,FR$1)</f>
        <v>10</v>
      </c>
      <c r="DD80" s="4">
        <f>COUNTIFS($NG80:$NL$206,FS$1)</f>
        <v>10</v>
      </c>
      <c r="DE80" s="4">
        <f>COUNTIFS($NG80:$NL$206,FT$1)</f>
        <v>13</v>
      </c>
      <c r="DF80" s="4">
        <f>COUNTIFS($NG80:$NL$206,FU$1)</f>
        <v>11</v>
      </c>
      <c r="DG80" s="4">
        <f>COUNTIFS($NG80:$NL$206,FV$1)</f>
        <v>13</v>
      </c>
      <c r="DH80" s="4">
        <f>COUNTIFS($NG80:$NL$206,FW$1)</f>
        <v>17</v>
      </c>
      <c r="DI80" s="4">
        <f>COUNTIFS($NG80:$NL$206,FX$1)</f>
        <v>12</v>
      </c>
      <c r="DJ80" s="4">
        <f>COUNTIFS($NG80:$NL$206,FY$1)</f>
        <v>13</v>
      </c>
      <c r="DK80" s="4">
        <f>COUNTIFS($NG80:$NL$206,FZ$1)</f>
        <v>6</v>
      </c>
      <c r="DL80" s="4">
        <f>COUNTIFS($NG80:$NL$206,GA$1)</f>
        <v>10</v>
      </c>
      <c r="DM80" s="4">
        <f>COUNTIFS($NG80:$NL$206,GB$1)</f>
        <v>9</v>
      </c>
      <c r="DN80" s="4">
        <f>COUNTIFS($NG80:$NL$206,GC$1)</f>
        <v>14</v>
      </c>
      <c r="DO80" s="4">
        <f>COUNTIFS($NG80:$NL$206,GD$1)</f>
        <v>7</v>
      </c>
      <c r="DP80" s="4">
        <f>COUNTIFS($NG80:$NL$206,GE$1)</f>
        <v>15</v>
      </c>
      <c r="DQ80" s="4">
        <f>COUNTIFS($NG80:$NL$206,GF$1)</f>
        <v>11</v>
      </c>
      <c r="DR80" s="4">
        <f>COUNTIFS($NG80:$NL$206,GG$1)</f>
        <v>9</v>
      </c>
      <c r="DS80" s="4">
        <f>COUNTIFS($NG80:$NL$206,GH$1)</f>
        <v>19</v>
      </c>
      <c r="DT80" s="4">
        <f>COUNTIFS($NG80:$NL$206,GI$1)</f>
        <v>9</v>
      </c>
      <c r="DU80" s="4">
        <f>COUNTIFS($NG80:$NL$206,GJ$1)</f>
        <v>16</v>
      </c>
      <c r="DV80" s="4">
        <f>COUNTIFS($NG80:$NL$206,GK$1)</f>
        <v>15</v>
      </c>
      <c r="DW80" s="4">
        <f>COUNTIFS($NG80:$NL$206,GL$1)</f>
        <v>19</v>
      </c>
      <c r="DZ80" s="4">
        <f t="shared" si="1234"/>
        <v>38</v>
      </c>
      <c r="EA80" s="4">
        <f t="shared" si="1235"/>
        <v>20</v>
      </c>
      <c r="EB80" s="4">
        <f t="shared" si="1236"/>
        <v>14</v>
      </c>
      <c r="EC80" s="4">
        <f t="shared" si="1237"/>
        <v>4</v>
      </c>
      <c r="ED80" s="4">
        <f t="shared" si="1238"/>
        <v>0</v>
      </c>
      <c r="EF80" s="4">
        <f t="shared" ref="EF80:GL80" si="1245">COUNTIFS($NG80:$NL89,EF$1)</f>
        <v>0</v>
      </c>
      <c r="EG80" s="4">
        <f t="shared" si="1245"/>
        <v>2</v>
      </c>
      <c r="EH80" s="4">
        <f t="shared" si="1245"/>
        <v>1</v>
      </c>
      <c r="EI80" s="4">
        <f t="shared" si="1245"/>
        <v>1</v>
      </c>
      <c r="EJ80" s="4">
        <f t="shared" si="1245"/>
        <v>2</v>
      </c>
      <c r="EK80" s="4">
        <f t="shared" si="1245"/>
        <v>1</v>
      </c>
      <c r="EL80" s="4">
        <f t="shared" si="1245"/>
        <v>2</v>
      </c>
      <c r="EM80" s="4">
        <f t="shared" si="1245"/>
        <v>1</v>
      </c>
      <c r="EN80" s="4">
        <f t="shared" si="1245"/>
        <v>2</v>
      </c>
      <c r="EO80" s="4">
        <f t="shared" si="1245"/>
        <v>3</v>
      </c>
      <c r="EP80" s="4">
        <f t="shared" si="1245"/>
        <v>2</v>
      </c>
      <c r="EQ80" s="4">
        <f t="shared" si="1245"/>
        <v>0</v>
      </c>
      <c r="ER80" s="4">
        <f t="shared" si="1245"/>
        <v>0</v>
      </c>
      <c r="ES80" s="4">
        <f t="shared" si="1245"/>
        <v>0</v>
      </c>
      <c r="ET80" s="4">
        <f t="shared" si="1245"/>
        <v>0</v>
      </c>
      <c r="EU80" s="4">
        <f t="shared" si="1245"/>
        <v>0</v>
      </c>
      <c r="EV80" s="4">
        <f t="shared" si="1245"/>
        <v>1</v>
      </c>
      <c r="EW80" s="4">
        <f t="shared" si="1245"/>
        <v>0</v>
      </c>
      <c r="EX80" s="4">
        <f t="shared" si="1245"/>
        <v>1</v>
      </c>
      <c r="EY80" s="4">
        <f t="shared" si="1245"/>
        <v>0</v>
      </c>
      <c r="EZ80" s="4">
        <f t="shared" si="1245"/>
        <v>1</v>
      </c>
      <c r="FA80" s="4">
        <f t="shared" si="1245"/>
        <v>3</v>
      </c>
      <c r="FB80" s="4">
        <f t="shared" si="1245"/>
        <v>2</v>
      </c>
      <c r="FC80" s="4">
        <f t="shared" si="1245"/>
        <v>0</v>
      </c>
      <c r="FD80" s="4">
        <f t="shared" si="1245"/>
        <v>1</v>
      </c>
      <c r="FE80" s="4">
        <f t="shared" si="1245"/>
        <v>1</v>
      </c>
      <c r="FF80" s="4">
        <f t="shared" si="1245"/>
        <v>2</v>
      </c>
      <c r="FG80" s="4">
        <f t="shared" si="1245"/>
        <v>0</v>
      </c>
      <c r="FH80" s="4">
        <f t="shared" si="1245"/>
        <v>1</v>
      </c>
      <c r="FI80" s="4">
        <f t="shared" si="1245"/>
        <v>2</v>
      </c>
      <c r="FJ80" s="4">
        <f t="shared" si="1245"/>
        <v>1</v>
      </c>
      <c r="FK80" s="4">
        <f t="shared" si="1245"/>
        <v>0</v>
      </c>
      <c r="FL80" s="4">
        <f t="shared" si="1245"/>
        <v>1</v>
      </c>
      <c r="FM80" s="4">
        <f t="shared" si="1245"/>
        <v>3</v>
      </c>
      <c r="FN80" s="4">
        <f t="shared" si="1245"/>
        <v>2</v>
      </c>
      <c r="FO80" s="4">
        <f t="shared" si="1245"/>
        <v>0</v>
      </c>
      <c r="FP80" s="4">
        <f t="shared" si="1245"/>
        <v>1</v>
      </c>
      <c r="FQ80" s="4">
        <f t="shared" si="1245"/>
        <v>0</v>
      </c>
      <c r="FR80" s="4">
        <f t="shared" si="1245"/>
        <v>0</v>
      </c>
      <c r="FS80" s="4">
        <f t="shared" si="1245"/>
        <v>0</v>
      </c>
      <c r="FT80" s="4">
        <f t="shared" si="1245"/>
        <v>2</v>
      </c>
      <c r="FU80" s="4">
        <f t="shared" si="1245"/>
        <v>1</v>
      </c>
      <c r="FV80" s="4">
        <f t="shared" si="1245"/>
        <v>1</v>
      </c>
      <c r="FW80" s="4">
        <f t="shared" si="1245"/>
        <v>2</v>
      </c>
      <c r="FX80" s="4">
        <f t="shared" si="1245"/>
        <v>1</v>
      </c>
      <c r="FY80" s="4">
        <f t="shared" si="1245"/>
        <v>0</v>
      </c>
      <c r="FZ80" s="4">
        <f t="shared" si="1245"/>
        <v>2</v>
      </c>
      <c r="GA80" s="4">
        <f t="shared" si="1245"/>
        <v>1</v>
      </c>
      <c r="GB80" s="4">
        <f t="shared" si="1245"/>
        <v>0</v>
      </c>
      <c r="GC80" s="4">
        <f t="shared" si="1245"/>
        <v>1</v>
      </c>
      <c r="GD80" s="4">
        <f t="shared" si="1245"/>
        <v>0</v>
      </c>
      <c r="GE80" s="4">
        <f t="shared" si="1245"/>
        <v>1</v>
      </c>
      <c r="GF80" s="4">
        <f t="shared" si="1245"/>
        <v>2</v>
      </c>
      <c r="GG80" s="4">
        <f t="shared" si="1245"/>
        <v>2</v>
      </c>
      <c r="GH80" s="4">
        <f t="shared" si="1245"/>
        <v>0</v>
      </c>
      <c r="GI80" s="4">
        <f t="shared" si="1245"/>
        <v>0</v>
      </c>
      <c r="GJ80" s="4">
        <f t="shared" si="1245"/>
        <v>0</v>
      </c>
      <c r="GK80" s="4">
        <f t="shared" si="1245"/>
        <v>1</v>
      </c>
      <c r="GL80" s="4">
        <f t="shared" si="1245"/>
        <v>3</v>
      </c>
      <c r="GM80">
        <f t="shared" si="1240"/>
        <v>60</v>
      </c>
      <c r="GO80">
        <f t="shared" si="1028"/>
        <v>0</v>
      </c>
      <c r="GP80">
        <f t="shared" si="1192"/>
        <v>0</v>
      </c>
      <c r="GQ80">
        <f t="shared" si="1193"/>
        <v>0</v>
      </c>
      <c r="GR80">
        <f t="shared" si="1194"/>
        <v>0</v>
      </c>
      <c r="GS80">
        <f t="shared" si="1195"/>
        <v>0</v>
      </c>
      <c r="GT80">
        <f t="shared" si="1196"/>
        <v>0</v>
      </c>
      <c r="GU80">
        <f t="shared" si="1197"/>
        <v>0</v>
      </c>
      <c r="GV80" s="1">
        <f t="shared" si="1029"/>
        <v>5</v>
      </c>
      <c r="GW80">
        <f t="shared" si="1030"/>
        <v>0</v>
      </c>
      <c r="GX80">
        <f t="shared" si="903"/>
        <v>0</v>
      </c>
      <c r="GY80">
        <f t="shared" si="904"/>
        <v>0</v>
      </c>
      <c r="GZ80">
        <f t="shared" si="905"/>
        <v>0</v>
      </c>
      <c r="HA80">
        <f t="shared" si="906"/>
        <v>0</v>
      </c>
      <c r="HB80">
        <f t="shared" si="907"/>
        <v>0</v>
      </c>
      <c r="HC80">
        <f t="shared" si="908"/>
        <v>0</v>
      </c>
      <c r="HD80">
        <f t="shared" si="909"/>
        <v>0</v>
      </c>
      <c r="HE80">
        <f t="shared" si="910"/>
        <v>0</v>
      </c>
      <c r="HF80">
        <f t="shared" si="911"/>
        <v>0</v>
      </c>
      <c r="HG80">
        <f t="shared" si="912"/>
        <v>0</v>
      </c>
      <c r="HH80">
        <f t="shared" si="913"/>
        <v>0</v>
      </c>
      <c r="HI80">
        <f t="shared" si="914"/>
        <v>0</v>
      </c>
      <c r="HJ80">
        <f t="shared" si="915"/>
        <v>1</v>
      </c>
      <c r="HK80">
        <f t="shared" si="916"/>
        <v>0</v>
      </c>
      <c r="HL80">
        <f t="shared" si="917"/>
        <v>0</v>
      </c>
      <c r="HM80">
        <f t="shared" si="918"/>
        <v>0</v>
      </c>
      <c r="HN80">
        <f t="shared" si="919"/>
        <v>0</v>
      </c>
      <c r="HO80">
        <f t="shared" si="920"/>
        <v>0</v>
      </c>
      <c r="HP80">
        <f t="shared" si="921"/>
        <v>0</v>
      </c>
      <c r="HQ80">
        <f t="shared" si="922"/>
        <v>0</v>
      </c>
      <c r="HR80">
        <f t="shared" si="923"/>
        <v>0</v>
      </c>
      <c r="HS80">
        <f t="shared" si="924"/>
        <v>0</v>
      </c>
      <c r="HT80">
        <f t="shared" si="925"/>
        <v>0</v>
      </c>
      <c r="HU80">
        <f t="shared" si="926"/>
        <v>0</v>
      </c>
      <c r="HV80">
        <f t="shared" si="927"/>
        <v>0</v>
      </c>
      <c r="HW80">
        <f t="shared" si="928"/>
        <v>0</v>
      </c>
      <c r="HX80">
        <f t="shared" si="929"/>
        <v>0</v>
      </c>
      <c r="HY80">
        <f t="shared" si="930"/>
        <v>0</v>
      </c>
      <c r="HZ80">
        <f t="shared" si="931"/>
        <v>0</v>
      </c>
      <c r="IA80">
        <f t="shared" si="932"/>
        <v>0</v>
      </c>
      <c r="IB80">
        <f t="shared" si="933"/>
        <v>0</v>
      </c>
      <c r="IC80">
        <f t="shared" si="934"/>
        <v>0</v>
      </c>
      <c r="ID80">
        <f t="shared" si="935"/>
        <v>0</v>
      </c>
      <c r="IE80">
        <f t="shared" si="936"/>
        <v>0</v>
      </c>
      <c r="IF80">
        <f t="shared" si="937"/>
        <v>0</v>
      </c>
      <c r="IG80">
        <f t="shared" si="938"/>
        <v>0</v>
      </c>
      <c r="IH80">
        <f t="shared" si="939"/>
        <v>0</v>
      </c>
      <c r="II80">
        <f t="shared" si="940"/>
        <v>0</v>
      </c>
      <c r="IJ80">
        <f t="shared" si="941"/>
        <v>0</v>
      </c>
      <c r="IK80">
        <f t="shared" si="942"/>
        <v>0</v>
      </c>
      <c r="IL80">
        <f t="shared" si="943"/>
        <v>0</v>
      </c>
      <c r="IM80">
        <f t="shared" si="944"/>
        <v>0</v>
      </c>
      <c r="IN80">
        <f t="shared" si="945"/>
        <v>0</v>
      </c>
      <c r="IO80">
        <f t="shared" si="946"/>
        <v>0</v>
      </c>
      <c r="IP80">
        <f t="shared" si="947"/>
        <v>0</v>
      </c>
      <c r="IQ80">
        <f t="shared" si="948"/>
        <v>0</v>
      </c>
      <c r="IR80">
        <f t="shared" si="949"/>
        <v>0</v>
      </c>
      <c r="IS80">
        <f t="shared" si="950"/>
        <v>0</v>
      </c>
      <c r="IT80">
        <f t="shared" si="951"/>
        <v>0</v>
      </c>
      <c r="IU80">
        <f t="shared" si="952"/>
        <v>0</v>
      </c>
      <c r="IV80">
        <f t="shared" si="953"/>
        <v>0</v>
      </c>
      <c r="IW80">
        <f t="shared" si="954"/>
        <v>0</v>
      </c>
      <c r="IX80">
        <f t="shared" si="955"/>
        <v>0</v>
      </c>
      <c r="IY80">
        <f t="shared" si="956"/>
        <v>0</v>
      </c>
      <c r="IZ80">
        <f t="shared" si="957"/>
        <v>0</v>
      </c>
      <c r="JA80">
        <f t="shared" si="958"/>
        <v>0</v>
      </c>
      <c r="JB80">
        <f t="shared" si="1031"/>
        <v>0</v>
      </c>
      <c r="JC80">
        <f t="shared" si="1032"/>
        <v>0</v>
      </c>
      <c r="JF80">
        <f t="shared" si="1033"/>
        <v>0</v>
      </c>
      <c r="JG80">
        <f t="shared" si="1034"/>
        <v>0</v>
      </c>
      <c r="JH80">
        <f t="shared" si="1035"/>
        <v>0</v>
      </c>
      <c r="JI80">
        <f t="shared" si="1036"/>
        <v>0</v>
      </c>
      <c r="JJ80">
        <f t="shared" si="1037"/>
        <v>0</v>
      </c>
      <c r="JK80">
        <f t="shared" si="1038"/>
        <v>0</v>
      </c>
      <c r="JL80">
        <f t="shared" si="1039"/>
        <v>0</v>
      </c>
      <c r="JM80">
        <f t="shared" si="1040"/>
        <v>0</v>
      </c>
      <c r="JN80">
        <f t="shared" si="1041"/>
        <v>0</v>
      </c>
      <c r="JO80">
        <f t="shared" si="1042"/>
        <v>0</v>
      </c>
      <c r="JP80">
        <f t="shared" si="1043"/>
        <v>0</v>
      </c>
      <c r="JQ80">
        <f t="shared" si="1044"/>
        <v>0</v>
      </c>
      <c r="JR80">
        <f t="shared" si="1045"/>
        <v>0</v>
      </c>
      <c r="JS80">
        <f t="shared" si="1046"/>
        <v>0</v>
      </c>
      <c r="JT80">
        <f t="shared" si="1047"/>
        <v>0</v>
      </c>
      <c r="JU80">
        <f t="shared" si="1048"/>
        <v>0</v>
      </c>
      <c r="JV80">
        <f t="shared" si="1049"/>
        <v>0</v>
      </c>
      <c r="JW80">
        <f t="shared" si="1050"/>
        <v>0</v>
      </c>
      <c r="JX80">
        <f t="shared" si="1051"/>
        <v>0</v>
      </c>
      <c r="JY80">
        <f t="shared" si="1052"/>
        <v>0</v>
      </c>
      <c r="JZ80">
        <f t="shared" si="1053"/>
        <v>0</v>
      </c>
      <c r="KA80">
        <f t="shared" si="1054"/>
        <v>0</v>
      </c>
      <c r="KB80">
        <f>IF(AND(SK80="x",SK81&lt;&gt;"x"),1,0)</f>
        <v>0</v>
      </c>
      <c r="KC80">
        <f t="shared" si="1055"/>
        <v>0</v>
      </c>
      <c r="KD80">
        <f t="shared" si="1056"/>
        <v>0</v>
      </c>
      <c r="KE80">
        <f t="shared" si="1057"/>
        <v>0</v>
      </c>
      <c r="KF80">
        <f t="shared" si="1058"/>
        <v>0</v>
      </c>
      <c r="KG80">
        <f t="shared" si="1059"/>
        <v>0</v>
      </c>
      <c r="KH80">
        <f t="shared" si="1060"/>
        <v>0</v>
      </c>
      <c r="KI80">
        <f t="shared" si="1061"/>
        <v>0</v>
      </c>
      <c r="KJ80">
        <f t="shared" si="1062"/>
        <v>0</v>
      </c>
      <c r="KK80">
        <f t="shared" si="1063"/>
        <v>0</v>
      </c>
      <c r="KL80">
        <f t="shared" si="1064"/>
        <v>0</v>
      </c>
      <c r="KM80">
        <f t="shared" si="1065"/>
        <v>0</v>
      </c>
      <c r="KN80">
        <f t="shared" si="1066"/>
        <v>0</v>
      </c>
      <c r="KO80">
        <f t="shared" si="1067"/>
        <v>0</v>
      </c>
      <c r="KP80">
        <f t="shared" si="1068"/>
        <v>0</v>
      </c>
      <c r="KQ80">
        <f t="shared" si="1069"/>
        <v>0</v>
      </c>
      <c r="KR80">
        <f t="shared" si="1070"/>
        <v>0</v>
      </c>
      <c r="KS80">
        <f t="shared" si="1071"/>
        <v>0</v>
      </c>
      <c r="KT80">
        <f t="shared" si="1072"/>
        <v>0</v>
      </c>
      <c r="KU80">
        <f t="shared" si="1073"/>
        <v>0</v>
      </c>
      <c r="KV80">
        <f t="shared" si="1074"/>
        <v>1</v>
      </c>
      <c r="KW80">
        <f t="shared" si="1075"/>
        <v>0</v>
      </c>
      <c r="KX80">
        <f t="shared" si="1076"/>
        <v>0</v>
      </c>
      <c r="KY80">
        <f t="shared" si="1077"/>
        <v>0</v>
      </c>
      <c r="KZ80">
        <f t="shared" si="1078"/>
        <v>0</v>
      </c>
      <c r="LA80">
        <f t="shared" si="1079"/>
        <v>0</v>
      </c>
      <c r="LB80">
        <f t="shared" si="1080"/>
        <v>0</v>
      </c>
      <c r="LC80">
        <f t="shared" si="1081"/>
        <v>0</v>
      </c>
      <c r="LD80">
        <f t="shared" si="1082"/>
        <v>0</v>
      </c>
      <c r="LE80">
        <f t="shared" si="1083"/>
        <v>0</v>
      </c>
      <c r="LF80">
        <f t="shared" si="1084"/>
        <v>0</v>
      </c>
      <c r="LG80">
        <f t="shared" si="1085"/>
        <v>0</v>
      </c>
      <c r="LH80">
        <f t="shared" si="1086"/>
        <v>0</v>
      </c>
      <c r="LI80">
        <f t="shared" si="1087"/>
        <v>0</v>
      </c>
      <c r="LJ80">
        <f t="shared" si="1088"/>
        <v>0</v>
      </c>
      <c r="LK80">
        <f t="shared" si="1089"/>
        <v>0</v>
      </c>
      <c r="LL80">
        <f t="shared" si="1090"/>
        <v>0</v>
      </c>
      <c r="LN80">
        <f t="shared" si="1091"/>
        <v>1</v>
      </c>
      <c r="LQ80">
        <f t="shared" ref="LQ80:LR80" si="1246">COUNTIFS($NG81:$NL90,NG90)</f>
        <v>1</v>
      </c>
      <c r="LR80">
        <f t="shared" si="1246"/>
        <v>1</v>
      </c>
      <c r="LS80">
        <f t="shared" si="1093"/>
        <v>1</v>
      </c>
      <c r="LT80">
        <f t="shared" si="1094"/>
        <v>2</v>
      </c>
      <c r="LU80">
        <f t="shared" si="1095"/>
        <v>2</v>
      </c>
      <c r="LV80">
        <f t="shared" si="1096"/>
        <v>2</v>
      </c>
      <c r="LX80" s="5">
        <f t="shared" ref="LX80:MC80" si="1247">COUNTIFS($NG80:$NL89,NG90)</f>
        <v>1</v>
      </c>
      <c r="LY80" s="5">
        <f t="shared" si="1247"/>
        <v>1</v>
      </c>
      <c r="LZ80" s="5">
        <f t="shared" si="1247"/>
        <v>0</v>
      </c>
      <c r="MA80" s="5">
        <f t="shared" si="1247"/>
        <v>1</v>
      </c>
      <c r="MB80" s="5">
        <f t="shared" si="1247"/>
        <v>1</v>
      </c>
      <c r="MC80" s="5">
        <f t="shared" si="1247"/>
        <v>1</v>
      </c>
      <c r="MD80" s="5"/>
      <c r="ME80" s="5">
        <f t="shared" si="1098"/>
        <v>1</v>
      </c>
      <c r="MF80" s="5">
        <f t="shared" si="1099"/>
        <v>1</v>
      </c>
      <c r="MG80" s="5">
        <f t="shared" si="1100"/>
        <v>0</v>
      </c>
      <c r="MH80" s="5">
        <f t="shared" si="1101"/>
        <v>0</v>
      </c>
      <c r="MI80" s="5">
        <f t="shared" si="1102"/>
        <v>0</v>
      </c>
      <c r="MJ80" s="5">
        <f t="shared" si="1103"/>
        <v>0</v>
      </c>
      <c r="MK80" s="5"/>
      <c r="ML80" s="20">
        <f t="shared" si="1104"/>
        <v>2</v>
      </c>
      <c r="MN80" s="4">
        <f t="shared" si="1182"/>
        <v>1</v>
      </c>
      <c r="MO80" s="4">
        <f t="shared" si="1183"/>
        <v>1</v>
      </c>
      <c r="MP80" s="4">
        <f t="shared" si="1184"/>
        <v>0</v>
      </c>
      <c r="MQ80" s="4">
        <f t="shared" si="1185"/>
        <v>0</v>
      </c>
      <c r="MR80" s="4">
        <f t="shared" si="1186"/>
        <v>0</v>
      </c>
      <c r="MS80" s="4">
        <f t="shared" si="1187"/>
        <v>0</v>
      </c>
      <c r="MU80">
        <f t="shared" si="1105"/>
        <v>1</v>
      </c>
      <c r="MV80">
        <f t="shared" si="1106"/>
        <v>1</v>
      </c>
      <c r="MW80">
        <f t="shared" si="1107"/>
        <v>1</v>
      </c>
      <c r="MX80">
        <f t="shared" si="1108"/>
        <v>0</v>
      </c>
      <c r="MY80">
        <f t="shared" si="1109"/>
        <v>0</v>
      </c>
      <c r="MZ80">
        <f t="shared" si="1110"/>
        <v>0</v>
      </c>
      <c r="NA80">
        <f>SUM(GW80:JC80)</f>
        <v>1</v>
      </c>
      <c r="NB80">
        <f t="shared" si="1111"/>
        <v>3</v>
      </c>
      <c r="NC80">
        <f t="shared" si="1112"/>
        <v>2</v>
      </c>
      <c r="ND80">
        <f t="shared" si="1113"/>
        <v>80</v>
      </c>
      <c r="NG80">
        <v>3</v>
      </c>
      <c r="NH80">
        <v>6</v>
      </c>
      <c r="NI80">
        <v>11</v>
      </c>
      <c r="NJ80">
        <v>30</v>
      </c>
      <c r="NK80">
        <v>43</v>
      </c>
      <c r="NL80">
        <v>59</v>
      </c>
      <c r="NN80" s="1">
        <f t="shared" si="1114"/>
        <v>1</v>
      </c>
      <c r="NO80" s="1">
        <f t="shared" si="1115"/>
        <v>1</v>
      </c>
      <c r="NP80" s="30">
        <f t="shared" si="1116"/>
        <v>2</v>
      </c>
      <c r="NR80" s="1">
        <f t="shared" si="1117"/>
        <v>3</v>
      </c>
      <c r="NS80" s="1">
        <f t="shared" si="1118"/>
        <v>5</v>
      </c>
      <c r="NT80" s="1">
        <f t="shared" si="1119"/>
        <v>19</v>
      </c>
      <c r="NU80" s="1">
        <f t="shared" si="1120"/>
        <v>13</v>
      </c>
      <c r="NV80" s="1">
        <f t="shared" si="1121"/>
        <v>16</v>
      </c>
      <c r="NW80" s="1"/>
      <c r="NX80" s="1">
        <f t="shared" si="1122"/>
        <v>5</v>
      </c>
      <c r="NY80" s="1"/>
      <c r="NZ80" s="1">
        <f t="shared" si="1123"/>
        <v>1</v>
      </c>
      <c r="OA80" s="1">
        <f t="shared" si="962"/>
        <v>1</v>
      </c>
      <c r="OB80" s="1">
        <f t="shared" si="963"/>
        <v>2</v>
      </c>
      <c r="OC80" s="1">
        <f t="shared" si="964"/>
        <v>4</v>
      </c>
      <c r="OD80" s="1">
        <f t="shared" si="965"/>
        <v>5</v>
      </c>
      <c r="OE80" s="1">
        <f t="shared" si="966"/>
        <v>6</v>
      </c>
      <c r="OF80" s="1"/>
      <c r="OG80" s="1">
        <f t="shared" si="631"/>
        <v>5</v>
      </c>
      <c r="OH80" s="1"/>
      <c r="OI80" s="1">
        <f t="shared" si="1124"/>
        <v>10</v>
      </c>
      <c r="OJ80" s="1">
        <f t="shared" si="1125"/>
        <v>10</v>
      </c>
      <c r="OK80" s="1">
        <f t="shared" si="1126"/>
        <v>5</v>
      </c>
      <c r="OL80" s="1">
        <f t="shared" si="1127"/>
        <v>4</v>
      </c>
      <c r="OM80" s="1">
        <f t="shared" si="1128"/>
        <v>0</v>
      </c>
      <c r="ON80" s="1">
        <f t="shared" si="1129"/>
        <v>7</v>
      </c>
      <c r="OO80" s="1"/>
      <c r="OP80" s="1">
        <f t="shared" si="621"/>
        <v>1</v>
      </c>
      <c r="OQ80" s="1">
        <f t="shared" si="622"/>
        <v>5</v>
      </c>
      <c r="OR80" s="1">
        <f t="shared" si="623"/>
        <v>4</v>
      </c>
      <c r="OS80" s="32">
        <f t="shared" si="624"/>
        <v>5</v>
      </c>
      <c r="OT80" s="1">
        <f t="shared" si="625"/>
        <v>-1</v>
      </c>
      <c r="OU80" s="1">
        <f t="shared" si="1130"/>
        <v>0</v>
      </c>
      <c r="OV80" s="19">
        <f t="shared" si="1131"/>
        <v>5</v>
      </c>
      <c r="OW80" s="1"/>
      <c r="OX80" s="19">
        <f t="shared" si="636"/>
        <v>5</v>
      </c>
      <c r="OY80" s="1">
        <f t="shared" si="637"/>
        <v>4</v>
      </c>
      <c r="OZ80" s="1"/>
      <c r="PA80" s="1">
        <f t="shared" si="967"/>
        <v>5</v>
      </c>
      <c r="PB80" s="1"/>
      <c r="PC80" s="1"/>
      <c r="PD80" s="19">
        <f t="shared" si="968"/>
        <v>5</v>
      </c>
      <c r="PE80" s="1"/>
      <c r="PF80" s="24">
        <f t="shared" si="1132"/>
        <v>0</v>
      </c>
      <c r="PI80" s="1">
        <f t="shared" si="1133"/>
        <v>10</v>
      </c>
      <c r="PJ80" s="19">
        <f t="shared" si="969"/>
        <v>1</v>
      </c>
      <c r="PK80" s="1">
        <f t="shared" si="1134"/>
        <v>10</v>
      </c>
      <c r="PL80" s="19">
        <f t="shared" si="970"/>
        <v>1</v>
      </c>
      <c r="PM80" s="1">
        <f t="shared" si="1135"/>
        <v>5</v>
      </c>
      <c r="PN80" s="19">
        <f t="shared" si="971"/>
        <v>1</v>
      </c>
      <c r="PO80" s="1">
        <f t="shared" si="1136"/>
        <v>4</v>
      </c>
      <c r="PP80" s="19">
        <f t="shared" si="972"/>
        <v>1</v>
      </c>
      <c r="PQ80" s="1">
        <f t="shared" si="1137"/>
        <v>0</v>
      </c>
      <c r="PR80" s="19">
        <f t="shared" si="973"/>
        <v>0</v>
      </c>
      <c r="PS80" s="1">
        <f t="shared" si="1138"/>
        <v>7</v>
      </c>
      <c r="PT80" s="19">
        <f t="shared" si="974"/>
        <v>2</v>
      </c>
      <c r="PV80" s="1">
        <f t="shared" si="975"/>
        <v>10</v>
      </c>
      <c r="PW80" s="1">
        <f t="shared" si="976"/>
        <v>100</v>
      </c>
      <c r="PX80" s="1">
        <f t="shared" si="977"/>
        <v>100</v>
      </c>
      <c r="PY80" s="1">
        <f t="shared" si="978"/>
        <v>100</v>
      </c>
      <c r="PZ80" s="1">
        <f t="shared" si="979"/>
        <v>100</v>
      </c>
      <c r="QA80" s="1">
        <f t="shared" si="980"/>
        <v>100</v>
      </c>
      <c r="QB80" s="1"/>
      <c r="QC80" s="1">
        <f t="shared" si="981"/>
        <v>100</v>
      </c>
      <c r="QD80" s="1">
        <f t="shared" si="982"/>
        <v>10</v>
      </c>
      <c r="QE80" s="1">
        <f t="shared" si="983"/>
        <v>100</v>
      </c>
      <c r="QF80" s="1">
        <f t="shared" si="984"/>
        <v>100</v>
      </c>
      <c r="QG80" s="1">
        <f t="shared" si="985"/>
        <v>100</v>
      </c>
      <c r="QH80" s="1">
        <f t="shared" si="986"/>
        <v>100</v>
      </c>
      <c r="QI80" s="1"/>
      <c r="QJ80" s="1">
        <f t="shared" si="987"/>
        <v>100</v>
      </c>
      <c r="QK80" s="1">
        <f t="shared" si="988"/>
        <v>100</v>
      </c>
      <c r="QL80" s="1">
        <f t="shared" si="989"/>
        <v>100</v>
      </c>
      <c r="QM80" s="1">
        <f t="shared" si="990"/>
        <v>5</v>
      </c>
      <c r="QN80" s="1">
        <f t="shared" si="991"/>
        <v>100</v>
      </c>
      <c r="QO80" s="1">
        <f t="shared" si="992"/>
        <v>100</v>
      </c>
      <c r="QP80" s="1"/>
      <c r="QQ80" s="1">
        <f t="shared" si="993"/>
        <v>100</v>
      </c>
      <c r="QR80" s="1">
        <f t="shared" si="994"/>
        <v>100</v>
      </c>
      <c r="QS80" s="1">
        <f t="shared" si="995"/>
        <v>100</v>
      </c>
      <c r="QT80" s="1">
        <f t="shared" si="996"/>
        <v>4</v>
      </c>
      <c r="QU80" s="1">
        <f t="shared" si="997"/>
        <v>100</v>
      </c>
      <c r="QV80" s="1">
        <f t="shared" si="998"/>
        <v>100</v>
      </c>
      <c r="QW80" s="1"/>
      <c r="QX80" s="1">
        <f t="shared" si="999"/>
        <v>100</v>
      </c>
      <c r="QY80" s="1">
        <f t="shared" si="1000"/>
        <v>100</v>
      </c>
      <c r="QZ80" s="1">
        <f t="shared" si="1001"/>
        <v>100</v>
      </c>
      <c r="RA80" s="1">
        <f t="shared" si="1002"/>
        <v>100</v>
      </c>
      <c r="RB80" s="1">
        <f t="shared" si="1003"/>
        <v>100</v>
      </c>
      <c r="RC80" s="1">
        <f t="shared" si="1004"/>
        <v>100</v>
      </c>
      <c r="RD80" s="1"/>
      <c r="RE80" s="1">
        <f t="shared" si="1005"/>
        <v>100</v>
      </c>
      <c r="RF80" s="1">
        <f t="shared" si="1006"/>
        <v>100</v>
      </c>
      <c r="RG80" s="1">
        <f t="shared" si="1007"/>
        <v>100</v>
      </c>
      <c r="RH80" s="1">
        <f t="shared" si="1008"/>
        <v>100</v>
      </c>
      <c r="RI80" s="1">
        <f t="shared" si="1009"/>
        <v>100</v>
      </c>
      <c r="RJ80" s="1">
        <f t="shared" si="1010"/>
        <v>7</v>
      </c>
      <c r="RL80">
        <f t="shared" si="1011"/>
        <v>35</v>
      </c>
      <c r="RM80">
        <f t="shared" si="1139"/>
        <v>25</v>
      </c>
      <c r="RN80">
        <f t="shared" si="659"/>
        <v>21</v>
      </c>
      <c r="RO80">
        <f t="shared" ref="RO80:TU80" si="1248">IF(COUNTIFS($NG80:$NL89,RO$1),"x",RO$1)</f>
        <v>1</v>
      </c>
      <c r="RP80" t="str">
        <f t="shared" si="1248"/>
        <v>x</v>
      </c>
      <c r="RQ80" t="str">
        <f t="shared" si="1248"/>
        <v>x</v>
      </c>
      <c r="RR80" t="str">
        <f t="shared" si="1248"/>
        <v>x</v>
      </c>
      <c r="RS80" t="str">
        <f t="shared" si="1248"/>
        <v>x</v>
      </c>
      <c r="RT80" t="str">
        <f t="shared" si="1248"/>
        <v>x</v>
      </c>
      <c r="RU80" t="str">
        <f t="shared" si="1248"/>
        <v>x</v>
      </c>
      <c r="RV80" t="str">
        <f t="shared" si="1248"/>
        <v>x</v>
      </c>
      <c r="RW80" t="str">
        <f t="shared" si="1248"/>
        <v>x</v>
      </c>
      <c r="RX80" t="str">
        <f t="shared" si="1248"/>
        <v>x</v>
      </c>
      <c r="RY80" t="str">
        <f t="shared" si="1248"/>
        <v>x</v>
      </c>
      <c r="RZ80">
        <f t="shared" si="1248"/>
        <v>12</v>
      </c>
      <c r="SA80">
        <f t="shared" si="1248"/>
        <v>13</v>
      </c>
      <c r="SB80">
        <f t="shared" si="1248"/>
        <v>14</v>
      </c>
      <c r="SC80">
        <f t="shared" si="1248"/>
        <v>15</v>
      </c>
      <c r="SD80">
        <f t="shared" si="1248"/>
        <v>16</v>
      </c>
      <c r="SE80" t="str">
        <f t="shared" si="1248"/>
        <v>x</v>
      </c>
      <c r="SF80">
        <f t="shared" si="1248"/>
        <v>18</v>
      </c>
      <c r="SG80" t="str">
        <f t="shared" si="1248"/>
        <v>x</v>
      </c>
      <c r="SH80">
        <f t="shared" si="1248"/>
        <v>20</v>
      </c>
      <c r="SI80" t="str">
        <f t="shared" si="1248"/>
        <v>x</v>
      </c>
      <c r="SJ80" t="str">
        <f t="shared" si="1248"/>
        <v>x</v>
      </c>
      <c r="SK80" t="str">
        <f t="shared" si="1248"/>
        <v>x</v>
      </c>
      <c r="SL80">
        <f t="shared" si="1248"/>
        <v>24</v>
      </c>
      <c r="SM80" t="str">
        <f t="shared" si="1248"/>
        <v>x</v>
      </c>
      <c r="SN80" t="str">
        <f t="shared" si="1248"/>
        <v>x</v>
      </c>
      <c r="SO80" t="str">
        <f t="shared" si="1248"/>
        <v>x</v>
      </c>
      <c r="SP80">
        <f t="shared" si="1248"/>
        <v>28</v>
      </c>
      <c r="SQ80" t="str">
        <f t="shared" si="1248"/>
        <v>x</v>
      </c>
      <c r="SR80" t="str">
        <f t="shared" si="1248"/>
        <v>x</v>
      </c>
      <c r="SS80" t="str">
        <f t="shared" si="1248"/>
        <v>x</v>
      </c>
      <c r="ST80">
        <f t="shared" si="1248"/>
        <v>32</v>
      </c>
      <c r="SU80" t="str">
        <f t="shared" si="1248"/>
        <v>x</v>
      </c>
      <c r="SV80" t="str">
        <f t="shared" si="1248"/>
        <v>x</v>
      </c>
      <c r="SW80" t="str">
        <f t="shared" si="1248"/>
        <v>x</v>
      </c>
      <c r="SX80">
        <f t="shared" si="1248"/>
        <v>36</v>
      </c>
      <c r="SY80" t="str">
        <f t="shared" si="1248"/>
        <v>x</v>
      </c>
      <c r="SZ80">
        <f t="shared" si="1248"/>
        <v>38</v>
      </c>
      <c r="TA80">
        <f t="shared" si="1248"/>
        <v>39</v>
      </c>
      <c r="TB80">
        <f t="shared" si="1248"/>
        <v>40</v>
      </c>
      <c r="TC80" t="str">
        <f t="shared" si="1248"/>
        <v>x</v>
      </c>
      <c r="TD80" t="str">
        <f t="shared" si="1248"/>
        <v>x</v>
      </c>
      <c r="TE80" t="str">
        <f t="shared" si="1248"/>
        <v>x</v>
      </c>
      <c r="TF80" t="str">
        <f t="shared" si="1248"/>
        <v>x</v>
      </c>
      <c r="TG80" t="str">
        <f t="shared" si="1248"/>
        <v>x</v>
      </c>
      <c r="TH80">
        <f t="shared" si="1248"/>
        <v>46</v>
      </c>
      <c r="TI80" t="str">
        <f t="shared" si="1248"/>
        <v>x</v>
      </c>
      <c r="TJ80" t="str">
        <f t="shared" si="1248"/>
        <v>x</v>
      </c>
      <c r="TK80">
        <f t="shared" si="1248"/>
        <v>49</v>
      </c>
      <c r="TL80" t="str">
        <f t="shared" si="1248"/>
        <v>x</v>
      </c>
      <c r="TM80">
        <f t="shared" si="1248"/>
        <v>51</v>
      </c>
      <c r="TN80" t="str">
        <f t="shared" si="1248"/>
        <v>x</v>
      </c>
      <c r="TO80" t="str">
        <f t="shared" si="1248"/>
        <v>x</v>
      </c>
      <c r="TP80" t="str">
        <f t="shared" si="1248"/>
        <v>x</v>
      </c>
      <c r="TQ80">
        <f t="shared" si="1248"/>
        <v>55</v>
      </c>
      <c r="TR80">
        <f t="shared" si="1248"/>
        <v>56</v>
      </c>
      <c r="TS80">
        <f t="shared" si="1248"/>
        <v>57</v>
      </c>
      <c r="TT80" t="str">
        <f t="shared" si="1248"/>
        <v>x</v>
      </c>
      <c r="TU80" t="str">
        <f t="shared" si="1248"/>
        <v>x</v>
      </c>
      <c r="TV80">
        <f t="shared" si="1141"/>
        <v>25</v>
      </c>
      <c r="TW80">
        <f t="shared" ref="TW80:WC80" si="1249">IF(COUNTIFS($NG80:$NL88,TW$1),"x",TW$1)</f>
        <v>1</v>
      </c>
      <c r="TX80" t="str">
        <f t="shared" si="1249"/>
        <v>x</v>
      </c>
      <c r="TY80" t="str">
        <f t="shared" si="1249"/>
        <v>x</v>
      </c>
      <c r="TZ80" t="str">
        <f t="shared" si="1249"/>
        <v>x</v>
      </c>
      <c r="UA80" t="str">
        <f t="shared" si="1249"/>
        <v>x</v>
      </c>
      <c r="UB80" t="str">
        <f t="shared" si="1249"/>
        <v>x</v>
      </c>
      <c r="UC80" t="str">
        <f t="shared" si="1249"/>
        <v>x</v>
      </c>
      <c r="UD80" t="str">
        <f t="shared" si="1249"/>
        <v>x</v>
      </c>
      <c r="UE80" t="str">
        <f t="shared" si="1249"/>
        <v>x</v>
      </c>
      <c r="UF80" t="str">
        <f t="shared" si="1249"/>
        <v>x</v>
      </c>
      <c r="UG80" t="str">
        <f t="shared" si="1249"/>
        <v>x</v>
      </c>
      <c r="UH80">
        <f t="shared" si="1249"/>
        <v>12</v>
      </c>
      <c r="UI80">
        <f t="shared" si="1249"/>
        <v>13</v>
      </c>
      <c r="UJ80">
        <f t="shared" si="1249"/>
        <v>14</v>
      </c>
      <c r="UK80">
        <f t="shared" si="1249"/>
        <v>15</v>
      </c>
      <c r="UL80">
        <f t="shared" si="1249"/>
        <v>16</v>
      </c>
      <c r="UM80" t="str">
        <f t="shared" si="1249"/>
        <v>x</v>
      </c>
      <c r="UN80">
        <f t="shared" si="1249"/>
        <v>18</v>
      </c>
      <c r="UO80">
        <f t="shared" si="1249"/>
        <v>19</v>
      </c>
      <c r="UP80">
        <f t="shared" si="1249"/>
        <v>20</v>
      </c>
      <c r="UQ80" t="str">
        <f t="shared" si="1249"/>
        <v>x</v>
      </c>
      <c r="UR80" t="str">
        <f t="shared" si="1249"/>
        <v>x</v>
      </c>
      <c r="US80" t="str">
        <f t="shared" si="1249"/>
        <v>x</v>
      </c>
      <c r="UT80">
        <f t="shared" si="1249"/>
        <v>24</v>
      </c>
      <c r="UU80" t="str">
        <f t="shared" si="1249"/>
        <v>x</v>
      </c>
      <c r="UV80" t="str">
        <f t="shared" si="1249"/>
        <v>x</v>
      </c>
      <c r="UW80" t="str">
        <f t="shared" si="1249"/>
        <v>x</v>
      </c>
      <c r="UX80">
        <f t="shared" si="1249"/>
        <v>28</v>
      </c>
      <c r="UY80">
        <f t="shared" si="1249"/>
        <v>29</v>
      </c>
      <c r="UZ80" t="str">
        <f t="shared" si="1249"/>
        <v>x</v>
      </c>
      <c r="VA80" t="str">
        <f t="shared" si="1249"/>
        <v>x</v>
      </c>
      <c r="VB80">
        <f t="shared" si="1249"/>
        <v>32</v>
      </c>
      <c r="VC80">
        <f t="shared" si="1249"/>
        <v>33</v>
      </c>
      <c r="VD80" t="str">
        <f t="shared" si="1249"/>
        <v>x</v>
      </c>
      <c r="VE80" t="str">
        <f t="shared" si="1249"/>
        <v>x</v>
      </c>
      <c r="VF80">
        <f t="shared" si="1249"/>
        <v>36</v>
      </c>
      <c r="VG80">
        <f t="shared" si="1249"/>
        <v>37</v>
      </c>
      <c r="VH80">
        <f t="shared" si="1249"/>
        <v>38</v>
      </c>
      <c r="VI80">
        <f t="shared" si="1249"/>
        <v>39</v>
      </c>
      <c r="VJ80">
        <f t="shared" si="1249"/>
        <v>40</v>
      </c>
      <c r="VK80" t="str">
        <f t="shared" si="1249"/>
        <v>x</v>
      </c>
      <c r="VL80" t="str">
        <f t="shared" si="1249"/>
        <v>x</v>
      </c>
      <c r="VM80" t="str">
        <f t="shared" si="1249"/>
        <v>x</v>
      </c>
      <c r="VN80" t="str">
        <f t="shared" si="1249"/>
        <v>x</v>
      </c>
      <c r="VO80" t="str">
        <f t="shared" si="1249"/>
        <v>x</v>
      </c>
      <c r="VP80">
        <f t="shared" si="1249"/>
        <v>46</v>
      </c>
      <c r="VQ80" t="str">
        <f t="shared" si="1249"/>
        <v>x</v>
      </c>
      <c r="VR80" t="str">
        <f t="shared" si="1249"/>
        <v>x</v>
      </c>
      <c r="VS80">
        <f t="shared" si="1249"/>
        <v>49</v>
      </c>
      <c r="VT80" t="str">
        <f t="shared" si="1249"/>
        <v>x</v>
      </c>
      <c r="VU80">
        <f t="shared" si="1249"/>
        <v>51</v>
      </c>
      <c r="VV80" t="str">
        <f t="shared" si="1249"/>
        <v>x</v>
      </c>
      <c r="VW80" t="str">
        <f t="shared" si="1249"/>
        <v>x</v>
      </c>
      <c r="VX80" t="str">
        <f t="shared" si="1249"/>
        <v>x</v>
      </c>
      <c r="VY80">
        <f t="shared" si="1249"/>
        <v>55</v>
      </c>
      <c r="VZ80">
        <f t="shared" si="1249"/>
        <v>56</v>
      </c>
      <c r="WA80">
        <f t="shared" si="1249"/>
        <v>57</v>
      </c>
      <c r="WB80" t="str">
        <f t="shared" si="1249"/>
        <v>x</v>
      </c>
      <c r="WC80" t="str">
        <f t="shared" si="1249"/>
        <v>x</v>
      </c>
      <c r="WE80">
        <f t="shared" si="1014"/>
        <v>2</v>
      </c>
      <c r="WF80">
        <f t="shared" si="1015"/>
        <v>1</v>
      </c>
      <c r="WG80">
        <f t="shared" si="1016"/>
        <v>0</v>
      </c>
      <c r="WH80">
        <f t="shared" si="1017"/>
        <v>1</v>
      </c>
      <c r="WI80">
        <f t="shared" si="1018"/>
        <v>1</v>
      </c>
      <c r="WJ80">
        <f t="shared" si="1019"/>
        <v>1</v>
      </c>
      <c r="WL80" s="1">
        <f t="shared" si="1143"/>
        <v>10</v>
      </c>
      <c r="WM80" s="1">
        <f t="shared" si="1144"/>
        <v>10</v>
      </c>
      <c r="WN80" s="1">
        <f t="shared" si="1145"/>
        <v>5</v>
      </c>
      <c r="WO80" s="1">
        <f t="shared" si="1146"/>
        <v>4</v>
      </c>
      <c r="WP80" s="1">
        <f t="shared" si="1147"/>
        <v>0</v>
      </c>
      <c r="WQ80" s="1">
        <f t="shared" si="1148"/>
        <v>7</v>
      </c>
      <c r="WS80">
        <f t="shared" si="1149"/>
        <v>10</v>
      </c>
      <c r="WT80">
        <f t="shared" si="1150"/>
        <v>10</v>
      </c>
      <c r="WU80">
        <f t="shared" si="1151"/>
        <v>5</v>
      </c>
      <c r="WV80">
        <f t="shared" si="1152"/>
        <v>4</v>
      </c>
      <c r="WW80">
        <f t="shared" si="1153"/>
        <v>100</v>
      </c>
      <c r="WX80">
        <f t="shared" si="1154"/>
        <v>7</v>
      </c>
      <c r="WZ80" s="4">
        <f t="shared" si="1155"/>
        <v>4</v>
      </c>
      <c r="XB80" s="3">
        <f t="shared" si="1156"/>
        <v>10</v>
      </c>
      <c r="XD80" s="3">
        <f t="shared" si="1157"/>
        <v>2</v>
      </c>
      <c r="XE80" s="4">
        <f t="shared" si="1158"/>
        <v>5</v>
      </c>
      <c r="XG80" s="4">
        <f t="shared" si="1159"/>
        <v>0.4</v>
      </c>
      <c r="XI80" s="4">
        <v>0.6</v>
      </c>
      <c r="XK80">
        <f t="shared" si="1160"/>
        <v>3</v>
      </c>
      <c r="XM80">
        <f t="shared" si="782"/>
        <v>1</v>
      </c>
      <c r="XN80">
        <f t="shared" si="1161"/>
        <v>0</v>
      </c>
      <c r="XO80" s="1">
        <f t="shared" si="1020"/>
        <v>3</v>
      </c>
      <c r="XP80">
        <f t="shared" si="1162"/>
        <v>1</v>
      </c>
      <c r="XR80">
        <f t="shared" si="1163"/>
        <v>0</v>
      </c>
    </row>
    <row r="81" spans="4:642">
      <c r="D81" s="4">
        <f t="shared" si="843"/>
        <v>0</v>
      </c>
      <c r="E81" s="4">
        <f t="shared" si="844"/>
        <v>0</v>
      </c>
      <c r="F81" s="4">
        <f t="shared" si="845"/>
        <v>0</v>
      </c>
      <c r="G81" s="4">
        <f t="shared" si="846"/>
        <v>0</v>
      </c>
      <c r="H81" s="4">
        <f t="shared" si="847"/>
        <v>0</v>
      </c>
      <c r="I81" s="4">
        <f t="shared" si="848"/>
        <v>0</v>
      </c>
      <c r="J81" s="4">
        <f t="shared" si="849"/>
        <v>0</v>
      </c>
      <c r="K81" s="4">
        <f t="shared" si="850"/>
        <v>0</v>
      </c>
      <c r="L81" s="4">
        <f t="shared" si="851"/>
        <v>0</v>
      </c>
      <c r="M81" s="4">
        <f t="shared" si="852"/>
        <v>0</v>
      </c>
      <c r="N81" s="4">
        <f t="shared" si="853"/>
        <v>0</v>
      </c>
      <c r="O81" s="4">
        <f t="shared" si="854"/>
        <v>0</v>
      </c>
      <c r="P81" s="4">
        <f t="shared" si="855"/>
        <v>0</v>
      </c>
      <c r="Q81" s="4">
        <f t="shared" si="856"/>
        <v>0</v>
      </c>
      <c r="R81" s="4">
        <f t="shared" si="857"/>
        <v>0</v>
      </c>
      <c r="S81" s="4">
        <f t="shared" si="858"/>
        <v>0</v>
      </c>
      <c r="T81" s="4">
        <f t="shared" si="859"/>
        <v>0</v>
      </c>
      <c r="U81" s="4">
        <f t="shared" si="860"/>
        <v>0</v>
      </c>
      <c r="V81" s="4">
        <f t="shared" si="861"/>
        <v>0</v>
      </c>
      <c r="W81" s="4">
        <f t="shared" si="862"/>
        <v>0</v>
      </c>
      <c r="X81" s="4">
        <f t="shared" si="863"/>
        <v>0</v>
      </c>
      <c r="Y81" s="4">
        <f t="shared" si="864"/>
        <v>0</v>
      </c>
      <c r="Z81" s="4">
        <f t="shared" si="865"/>
        <v>9</v>
      </c>
      <c r="AA81" s="4">
        <f t="shared" si="866"/>
        <v>0</v>
      </c>
      <c r="AB81" s="4">
        <f t="shared" si="867"/>
        <v>0</v>
      </c>
      <c r="AC81" s="4">
        <f t="shared" si="868"/>
        <v>0</v>
      </c>
      <c r="AD81" s="4">
        <f t="shared" si="869"/>
        <v>0</v>
      </c>
      <c r="AE81" s="4">
        <f t="shared" si="870"/>
        <v>0</v>
      </c>
      <c r="AF81" s="4">
        <f t="shared" si="871"/>
        <v>0</v>
      </c>
      <c r="AG81" s="4">
        <f t="shared" si="872"/>
        <v>0</v>
      </c>
      <c r="AH81" s="4">
        <f t="shared" si="873"/>
        <v>16</v>
      </c>
      <c r="AI81" s="4">
        <f t="shared" si="874"/>
        <v>0</v>
      </c>
      <c r="AJ81" s="4">
        <f t="shared" si="875"/>
        <v>0</v>
      </c>
      <c r="AK81" s="4">
        <f t="shared" si="876"/>
        <v>14</v>
      </c>
      <c r="AL81" s="4">
        <f t="shared" si="877"/>
        <v>0</v>
      </c>
      <c r="AM81" s="4">
        <f t="shared" si="878"/>
        <v>0</v>
      </c>
      <c r="AN81" s="4">
        <f t="shared" si="879"/>
        <v>0</v>
      </c>
      <c r="AO81" s="4">
        <f t="shared" si="880"/>
        <v>0</v>
      </c>
      <c r="AP81" s="4">
        <f t="shared" si="881"/>
        <v>0</v>
      </c>
      <c r="AQ81" s="4">
        <f t="shared" si="882"/>
        <v>0</v>
      </c>
      <c r="AR81" s="4">
        <f t="shared" si="883"/>
        <v>13</v>
      </c>
      <c r="AS81" s="4">
        <f t="shared" si="884"/>
        <v>0</v>
      </c>
      <c r="AT81" s="4">
        <f t="shared" si="885"/>
        <v>0</v>
      </c>
      <c r="AU81" s="4">
        <f t="shared" si="886"/>
        <v>0</v>
      </c>
      <c r="AV81" s="4">
        <f t="shared" si="887"/>
        <v>0</v>
      </c>
      <c r="AW81" s="4">
        <f t="shared" si="888"/>
        <v>0</v>
      </c>
      <c r="AX81" s="4">
        <f t="shared" si="889"/>
        <v>6</v>
      </c>
      <c r="AY81" s="4">
        <f t="shared" si="890"/>
        <v>0</v>
      </c>
      <c r="AZ81" s="4">
        <f t="shared" si="891"/>
        <v>0</v>
      </c>
      <c r="BA81" s="4">
        <f t="shared" si="892"/>
        <v>0</v>
      </c>
      <c r="BB81" s="4">
        <f t="shared" si="893"/>
        <v>0</v>
      </c>
      <c r="BC81" s="4">
        <f t="shared" si="894"/>
        <v>0</v>
      </c>
      <c r="BD81" s="4">
        <f t="shared" si="895"/>
        <v>11</v>
      </c>
      <c r="BE81" s="4">
        <f t="shared" si="896"/>
        <v>0</v>
      </c>
      <c r="BF81" s="4">
        <f t="shared" si="897"/>
        <v>0</v>
      </c>
      <c r="BG81" s="4">
        <f t="shared" si="898"/>
        <v>0</v>
      </c>
      <c r="BH81" s="4">
        <f t="shared" si="899"/>
        <v>0</v>
      </c>
      <c r="BI81" s="4">
        <f t="shared" si="900"/>
        <v>0</v>
      </c>
      <c r="BJ81" s="4">
        <f t="shared" si="901"/>
        <v>0</v>
      </c>
      <c r="BK81" s="4">
        <f t="shared" si="1021"/>
        <v>11.5</v>
      </c>
      <c r="BL81" s="4">
        <f t="shared" si="1022"/>
        <v>12.813559322033896</v>
      </c>
      <c r="BM81" s="4">
        <f t="shared" si="1023"/>
        <v>17.938983050847455</v>
      </c>
      <c r="BN81" s="4">
        <f t="shared" si="1024"/>
        <v>7.6881355932203386</v>
      </c>
      <c r="BO81" s="4">
        <f t="shared" si="1025"/>
        <v>12.813559322033898</v>
      </c>
      <c r="BP81" s="4">
        <f t="shared" si="1026"/>
        <v>756</v>
      </c>
      <c r="BQ81" s="4">
        <f>COUNTIFS($NG81:$NL$206,EF$1)</f>
        <v>9</v>
      </c>
      <c r="BR81" s="4">
        <f>COUNTIFS($NG81:$NL$206,EG$1)</f>
        <v>16</v>
      </c>
      <c r="BS81" s="4">
        <f>COUNTIFS($NG81:$NL$206,EH$1)</f>
        <v>14</v>
      </c>
      <c r="BT81" s="4">
        <f>COUNTIFS($NG81:$NL$206,EI$1)</f>
        <v>16</v>
      </c>
      <c r="BU81" s="4">
        <f>COUNTIFS($NG81:$NL$206,EJ$1)</f>
        <v>18</v>
      </c>
      <c r="BV81" s="4">
        <f>COUNTIFS($NG81:$NL$206,EK$1)</f>
        <v>12</v>
      </c>
      <c r="BW81" s="4">
        <f>COUNTIFS($NG81:$NL$206,EL$1)</f>
        <v>10</v>
      </c>
      <c r="BX81" s="4">
        <f>COUNTIFS($NG81:$NL$206,EM$1)</f>
        <v>10</v>
      </c>
      <c r="BY81" s="4">
        <f>COUNTIFS($NG81:$NL$206,EN$1)</f>
        <v>21</v>
      </c>
      <c r="BZ81" s="4">
        <f>COUNTIFS($NG81:$NL$206,EO$1)</f>
        <v>21</v>
      </c>
      <c r="CA81" s="4">
        <f>COUNTIFS($NG81:$NL$206,EP$1)</f>
        <v>16</v>
      </c>
      <c r="CB81" s="4">
        <f>COUNTIFS($NG81:$NL$206,EQ$1)</f>
        <v>18</v>
      </c>
      <c r="CC81" s="4">
        <f>COUNTIFS($NG81:$NL$206,ER$1)</f>
        <v>8</v>
      </c>
      <c r="CD81" s="4">
        <f>COUNTIFS($NG81:$NL$206,ES$1)</f>
        <v>11</v>
      </c>
      <c r="CE81" s="4">
        <f>COUNTIFS($NG81:$NL$206,ET$1)</f>
        <v>13</v>
      </c>
      <c r="CF81" s="4">
        <f>COUNTIFS($NG81:$NL$206,EU$1)</f>
        <v>12</v>
      </c>
      <c r="CG81" s="4">
        <f>COUNTIFS($NG81:$NL$206,EV$1)</f>
        <v>20</v>
      </c>
      <c r="CH81" s="4">
        <f>COUNTIFS($NG81:$NL$206,EW$1)</f>
        <v>11</v>
      </c>
      <c r="CI81" s="4">
        <f>COUNTIFS($NG81:$NL$206,EX$1)</f>
        <v>17</v>
      </c>
      <c r="CJ81" s="4">
        <f>COUNTIFS($NG81:$NL$206,EY$1)</f>
        <v>11</v>
      </c>
      <c r="CK81" s="4">
        <f>COUNTIFS($NG81:$NL$206,EZ$1)</f>
        <v>11</v>
      </c>
      <c r="CL81" s="4">
        <f>COUNTIFS($NG81:$NL$206,FA$1)</f>
        <v>15</v>
      </c>
      <c r="CM81" s="4">
        <f>COUNTIFS($NG81:$NL$206,FB$1)</f>
        <v>9</v>
      </c>
      <c r="CN81" s="4">
        <f>COUNTIFS($NG81:$NL$206,FC$1)</f>
        <v>8</v>
      </c>
      <c r="CO81" s="4">
        <f>COUNTIFS($NG81:$NL$206,FD$1)</f>
        <v>16</v>
      </c>
      <c r="CP81" s="4">
        <f>COUNTIFS($NG81:$NL$206,FE$1)</f>
        <v>10</v>
      </c>
      <c r="CQ81" s="4">
        <f>COUNTIFS($NG81:$NL$206,FF$1)</f>
        <v>14</v>
      </c>
      <c r="CR81" s="4">
        <f>COUNTIFS($NG81:$NL$206,FG$1)</f>
        <v>16</v>
      </c>
      <c r="CS81" s="4">
        <f>COUNTIFS($NG81:$NL$206,FH$1)</f>
        <v>15</v>
      </c>
      <c r="CT81" s="4">
        <f>COUNTIFS($NG81:$NL$206,FI$1)</f>
        <v>12</v>
      </c>
      <c r="CU81" s="4">
        <f>COUNTIFS($NG81:$NL$206,FJ$1)</f>
        <v>16</v>
      </c>
      <c r="CV81" s="4">
        <f>COUNTIFS($NG81:$NL$206,FK$1)</f>
        <v>6</v>
      </c>
      <c r="CW81" s="4">
        <f>COUNTIFS($NG81:$NL$206,FL$1)</f>
        <v>11</v>
      </c>
      <c r="CX81" s="4">
        <f>COUNTIFS($NG81:$NL$206,FM$1)</f>
        <v>14</v>
      </c>
      <c r="CY81" s="4">
        <f>COUNTIFS($NG81:$NL$206,FN$1)</f>
        <v>13</v>
      </c>
      <c r="CZ81" s="4">
        <f>COUNTIFS($NG81:$NL$206,FO$1)</f>
        <v>9</v>
      </c>
      <c r="DA81" s="4">
        <f>COUNTIFS($NG81:$NL$206,FP$1)</f>
        <v>11</v>
      </c>
      <c r="DB81" s="4">
        <f>COUNTIFS($NG81:$NL$206,FQ$1)</f>
        <v>10</v>
      </c>
      <c r="DC81" s="4">
        <f>COUNTIFS($NG81:$NL$206,FR$1)</f>
        <v>10</v>
      </c>
      <c r="DD81" s="4">
        <f>COUNTIFS($NG81:$NL$206,FS$1)</f>
        <v>10</v>
      </c>
      <c r="DE81" s="4">
        <f>COUNTIFS($NG81:$NL$206,FT$1)</f>
        <v>13</v>
      </c>
      <c r="DF81" s="4">
        <f>COUNTIFS($NG81:$NL$206,FU$1)</f>
        <v>11</v>
      </c>
      <c r="DG81" s="4">
        <f>COUNTIFS($NG81:$NL$206,FV$1)</f>
        <v>12</v>
      </c>
      <c r="DH81" s="4">
        <f>COUNTIFS($NG81:$NL$206,FW$1)</f>
        <v>17</v>
      </c>
      <c r="DI81" s="4">
        <f>COUNTIFS($NG81:$NL$206,FX$1)</f>
        <v>12</v>
      </c>
      <c r="DJ81" s="4">
        <f>COUNTIFS($NG81:$NL$206,FY$1)</f>
        <v>13</v>
      </c>
      <c r="DK81" s="4">
        <f>COUNTIFS($NG81:$NL$206,FZ$1)</f>
        <v>6</v>
      </c>
      <c r="DL81" s="4">
        <f>COUNTIFS($NG81:$NL$206,GA$1)</f>
        <v>10</v>
      </c>
      <c r="DM81" s="4">
        <f>COUNTIFS($NG81:$NL$206,GB$1)</f>
        <v>9</v>
      </c>
      <c r="DN81" s="4">
        <f>COUNTIFS($NG81:$NL$206,GC$1)</f>
        <v>14</v>
      </c>
      <c r="DO81" s="4">
        <f>COUNTIFS($NG81:$NL$206,GD$1)</f>
        <v>7</v>
      </c>
      <c r="DP81" s="4">
        <f>COUNTIFS($NG81:$NL$206,GE$1)</f>
        <v>15</v>
      </c>
      <c r="DQ81" s="4">
        <f>COUNTIFS($NG81:$NL$206,GF$1)</f>
        <v>11</v>
      </c>
      <c r="DR81" s="4">
        <f>COUNTIFS($NG81:$NL$206,GG$1)</f>
        <v>9</v>
      </c>
      <c r="DS81" s="4">
        <f>COUNTIFS($NG81:$NL$206,GH$1)</f>
        <v>19</v>
      </c>
      <c r="DT81" s="4">
        <f>COUNTIFS($NG81:$NL$206,GI$1)</f>
        <v>9</v>
      </c>
      <c r="DU81" s="4">
        <f>COUNTIFS($NG81:$NL$206,GJ$1)</f>
        <v>16</v>
      </c>
      <c r="DV81" s="4">
        <f>COUNTIFS($NG81:$NL$206,GK$1)</f>
        <v>15</v>
      </c>
      <c r="DW81" s="4">
        <f>COUNTIFS($NG81:$NL$206,GL$1)</f>
        <v>18</v>
      </c>
      <c r="DZ81" s="4">
        <f t="shared" si="1234"/>
        <v>38</v>
      </c>
      <c r="EA81" s="4">
        <f t="shared" si="1235"/>
        <v>19</v>
      </c>
      <c r="EB81" s="4">
        <f t="shared" si="1236"/>
        <v>16</v>
      </c>
      <c r="EC81" s="4">
        <f t="shared" si="1237"/>
        <v>3</v>
      </c>
      <c r="ED81" s="4">
        <f t="shared" si="1238"/>
        <v>0</v>
      </c>
      <c r="EF81" s="4">
        <f t="shared" ref="EF81:GL81" si="1250">COUNTIFS($NG81:$NL90,EF$1)</f>
        <v>0</v>
      </c>
      <c r="EG81" s="4">
        <f t="shared" si="1250"/>
        <v>2</v>
      </c>
      <c r="EH81" s="4">
        <f t="shared" si="1250"/>
        <v>1</v>
      </c>
      <c r="EI81" s="4">
        <f t="shared" si="1250"/>
        <v>1</v>
      </c>
      <c r="EJ81" s="4">
        <f t="shared" si="1250"/>
        <v>2</v>
      </c>
      <c r="EK81" s="4">
        <f t="shared" si="1250"/>
        <v>1</v>
      </c>
      <c r="EL81" s="4">
        <f t="shared" si="1250"/>
        <v>2</v>
      </c>
      <c r="EM81" s="4">
        <f t="shared" si="1250"/>
        <v>1</v>
      </c>
      <c r="EN81" s="4">
        <f t="shared" si="1250"/>
        <v>2</v>
      </c>
      <c r="EO81" s="4">
        <f t="shared" si="1250"/>
        <v>3</v>
      </c>
      <c r="EP81" s="4">
        <f t="shared" si="1250"/>
        <v>1</v>
      </c>
      <c r="EQ81" s="4">
        <f t="shared" si="1250"/>
        <v>0</v>
      </c>
      <c r="ER81" s="4">
        <f t="shared" si="1250"/>
        <v>0</v>
      </c>
      <c r="ES81" s="4">
        <f t="shared" si="1250"/>
        <v>1</v>
      </c>
      <c r="ET81" s="4">
        <f t="shared" si="1250"/>
        <v>0</v>
      </c>
      <c r="EU81" s="4">
        <f t="shared" si="1250"/>
        <v>0</v>
      </c>
      <c r="EV81" s="4">
        <f t="shared" si="1250"/>
        <v>2</v>
      </c>
      <c r="EW81" s="4">
        <f t="shared" si="1250"/>
        <v>0</v>
      </c>
      <c r="EX81" s="4">
        <f t="shared" si="1250"/>
        <v>1</v>
      </c>
      <c r="EY81" s="4">
        <f t="shared" si="1250"/>
        <v>0</v>
      </c>
      <c r="EZ81" s="4">
        <f t="shared" si="1250"/>
        <v>1</v>
      </c>
      <c r="FA81" s="4">
        <f t="shared" si="1250"/>
        <v>3</v>
      </c>
      <c r="FB81" s="4">
        <f t="shared" si="1250"/>
        <v>2</v>
      </c>
      <c r="FC81" s="4">
        <f t="shared" si="1250"/>
        <v>0</v>
      </c>
      <c r="FD81" s="4">
        <f t="shared" si="1250"/>
        <v>1</v>
      </c>
      <c r="FE81" s="4">
        <f t="shared" si="1250"/>
        <v>1</v>
      </c>
      <c r="FF81" s="4">
        <f t="shared" si="1250"/>
        <v>2</v>
      </c>
      <c r="FG81" s="4">
        <f t="shared" si="1250"/>
        <v>0</v>
      </c>
      <c r="FH81" s="4">
        <f t="shared" si="1250"/>
        <v>1</v>
      </c>
      <c r="FI81" s="4">
        <f t="shared" si="1250"/>
        <v>1</v>
      </c>
      <c r="FJ81" s="4">
        <f t="shared" si="1250"/>
        <v>1</v>
      </c>
      <c r="FK81" s="4">
        <f t="shared" si="1250"/>
        <v>0</v>
      </c>
      <c r="FL81" s="4">
        <f t="shared" si="1250"/>
        <v>1</v>
      </c>
      <c r="FM81" s="4">
        <f t="shared" si="1250"/>
        <v>3</v>
      </c>
      <c r="FN81" s="4">
        <f t="shared" si="1250"/>
        <v>2</v>
      </c>
      <c r="FO81" s="4">
        <f t="shared" si="1250"/>
        <v>0</v>
      </c>
      <c r="FP81" s="4">
        <f t="shared" si="1250"/>
        <v>1</v>
      </c>
      <c r="FQ81" s="4">
        <f t="shared" si="1250"/>
        <v>0</v>
      </c>
      <c r="FR81" s="4">
        <f t="shared" si="1250"/>
        <v>0</v>
      </c>
      <c r="FS81" s="4">
        <f t="shared" si="1250"/>
        <v>0</v>
      </c>
      <c r="FT81" s="4">
        <f t="shared" si="1250"/>
        <v>2</v>
      </c>
      <c r="FU81" s="4">
        <f t="shared" si="1250"/>
        <v>1</v>
      </c>
      <c r="FV81" s="4">
        <f t="shared" si="1250"/>
        <v>0</v>
      </c>
      <c r="FW81" s="4">
        <f t="shared" si="1250"/>
        <v>2</v>
      </c>
      <c r="FX81" s="4">
        <f t="shared" si="1250"/>
        <v>2</v>
      </c>
      <c r="FY81" s="4">
        <f t="shared" si="1250"/>
        <v>0</v>
      </c>
      <c r="FZ81" s="4">
        <f t="shared" si="1250"/>
        <v>2</v>
      </c>
      <c r="GA81" s="4">
        <f t="shared" si="1250"/>
        <v>2</v>
      </c>
      <c r="GB81" s="4">
        <f t="shared" si="1250"/>
        <v>0</v>
      </c>
      <c r="GC81" s="4">
        <f t="shared" si="1250"/>
        <v>1</v>
      </c>
      <c r="GD81" s="4">
        <f t="shared" si="1250"/>
        <v>0</v>
      </c>
      <c r="GE81" s="4">
        <f t="shared" si="1250"/>
        <v>1</v>
      </c>
      <c r="GF81" s="4">
        <f t="shared" si="1250"/>
        <v>2</v>
      </c>
      <c r="GG81" s="4">
        <f t="shared" si="1250"/>
        <v>2</v>
      </c>
      <c r="GH81" s="4">
        <f t="shared" si="1250"/>
        <v>0</v>
      </c>
      <c r="GI81" s="4">
        <f t="shared" si="1250"/>
        <v>0</v>
      </c>
      <c r="GJ81" s="4">
        <f t="shared" si="1250"/>
        <v>0</v>
      </c>
      <c r="GK81" s="4">
        <f t="shared" si="1250"/>
        <v>1</v>
      </c>
      <c r="GL81" s="4">
        <f t="shared" si="1250"/>
        <v>2</v>
      </c>
      <c r="GM81">
        <f t="shared" si="1240"/>
        <v>60</v>
      </c>
      <c r="GO81">
        <f t="shared" si="1028"/>
        <v>0</v>
      </c>
      <c r="GP81">
        <f t="shared" si="1192"/>
        <v>0</v>
      </c>
      <c r="GQ81">
        <f t="shared" si="1193"/>
        <v>0</v>
      </c>
      <c r="GR81">
        <f t="shared" si="1194"/>
        <v>0</v>
      </c>
      <c r="GS81">
        <f t="shared" si="1195"/>
        <v>0</v>
      </c>
      <c r="GT81">
        <f t="shared" si="1196"/>
        <v>0</v>
      </c>
      <c r="GU81">
        <f t="shared" si="1197"/>
        <v>0</v>
      </c>
      <c r="GV81" s="1">
        <f t="shared" si="1029"/>
        <v>4</v>
      </c>
      <c r="GW81">
        <f t="shared" si="1030"/>
        <v>0</v>
      </c>
      <c r="GX81">
        <f t="shared" si="903"/>
        <v>0</v>
      </c>
      <c r="GY81">
        <f t="shared" si="904"/>
        <v>0</v>
      </c>
      <c r="GZ81">
        <f t="shared" si="905"/>
        <v>0</v>
      </c>
      <c r="HA81">
        <f t="shared" si="906"/>
        <v>0</v>
      </c>
      <c r="HB81">
        <f t="shared" si="907"/>
        <v>0</v>
      </c>
      <c r="HC81">
        <f t="shared" si="908"/>
        <v>0</v>
      </c>
      <c r="HD81">
        <f t="shared" si="909"/>
        <v>0</v>
      </c>
      <c r="HE81">
        <f t="shared" si="910"/>
        <v>0</v>
      </c>
      <c r="HF81">
        <f t="shared" si="911"/>
        <v>0</v>
      </c>
      <c r="HG81">
        <f t="shared" si="912"/>
        <v>0</v>
      </c>
      <c r="HH81">
        <f t="shared" si="913"/>
        <v>0</v>
      </c>
      <c r="HI81">
        <f t="shared" si="914"/>
        <v>0</v>
      </c>
      <c r="HJ81">
        <f t="shared" si="915"/>
        <v>0</v>
      </c>
      <c r="HK81">
        <f t="shared" si="916"/>
        <v>1</v>
      </c>
      <c r="HL81">
        <f t="shared" si="917"/>
        <v>0</v>
      </c>
      <c r="HM81">
        <f t="shared" si="918"/>
        <v>0</v>
      </c>
      <c r="HN81">
        <f t="shared" si="919"/>
        <v>0</v>
      </c>
      <c r="HO81">
        <f t="shared" si="920"/>
        <v>0</v>
      </c>
      <c r="HP81">
        <f t="shared" si="921"/>
        <v>0</v>
      </c>
      <c r="HQ81">
        <f t="shared" si="922"/>
        <v>0</v>
      </c>
      <c r="HR81">
        <f t="shared" si="923"/>
        <v>0</v>
      </c>
      <c r="HS81">
        <f t="shared" si="924"/>
        <v>0</v>
      </c>
      <c r="HT81">
        <f t="shared" si="925"/>
        <v>0</v>
      </c>
      <c r="HU81">
        <f t="shared" si="926"/>
        <v>0</v>
      </c>
      <c r="HV81">
        <f t="shared" si="927"/>
        <v>0</v>
      </c>
      <c r="HW81">
        <f t="shared" si="928"/>
        <v>0</v>
      </c>
      <c r="HX81">
        <f t="shared" si="929"/>
        <v>0</v>
      </c>
      <c r="HY81">
        <f t="shared" si="930"/>
        <v>0</v>
      </c>
      <c r="HZ81">
        <f t="shared" si="931"/>
        <v>0</v>
      </c>
      <c r="IA81">
        <f t="shared" si="932"/>
        <v>0</v>
      </c>
      <c r="IB81">
        <f t="shared" si="933"/>
        <v>0</v>
      </c>
      <c r="IC81">
        <f t="shared" si="934"/>
        <v>0</v>
      </c>
      <c r="ID81">
        <f t="shared" si="935"/>
        <v>0</v>
      </c>
      <c r="IE81">
        <f t="shared" si="936"/>
        <v>0</v>
      </c>
      <c r="IF81">
        <f t="shared" si="937"/>
        <v>0</v>
      </c>
      <c r="IG81">
        <f t="shared" si="938"/>
        <v>0</v>
      </c>
      <c r="IH81">
        <f t="shared" si="939"/>
        <v>0</v>
      </c>
      <c r="II81">
        <f t="shared" si="940"/>
        <v>0</v>
      </c>
      <c r="IJ81">
        <f t="shared" si="941"/>
        <v>0</v>
      </c>
      <c r="IK81">
        <f t="shared" si="942"/>
        <v>0</v>
      </c>
      <c r="IL81">
        <f t="shared" si="943"/>
        <v>0</v>
      </c>
      <c r="IM81">
        <f t="shared" si="944"/>
        <v>0</v>
      </c>
      <c r="IN81">
        <f t="shared" si="945"/>
        <v>0</v>
      </c>
      <c r="IO81">
        <f t="shared" si="946"/>
        <v>0</v>
      </c>
      <c r="IP81">
        <f t="shared" si="947"/>
        <v>0</v>
      </c>
      <c r="IQ81">
        <f t="shared" si="948"/>
        <v>0</v>
      </c>
      <c r="IR81">
        <f t="shared" si="949"/>
        <v>0</v>
      </c>
      <c r="IS81">
        <f t="shared" si="950"/>
        <v>0</v>
      </c>
      <c r="IT81">
        <f t="shared" si="951"/>
        <v>0</v>
      </c>
      <c r="IU81">
        <f t="shared" si="952"/>
        <v>0</v>
      </c>
      <c r="IV81">
        <f t="shared" si="953"/>
        <v>0</v>
      </c>
      <c r="IW81">
        <f t="shared" si="954"/>
        <v>0</v>
      </c>
      <c r="IX81">
        <f t="shared" si="955"/>
        <v>0</v>
      </c>
      <c r="IY81">
        <f t="shared" si="956"/>
        <v>0</v>
      </c>
      <c r="IZ81">
        <f t="shared" si="957"/>
        <v>0</v>
      </c>
      <c r="JA81">
        <f t="shared" si="958"/>
        <v>0</v>
      </c>
      <c r="JB81">
        <f t="shared" si="1031"/>
        <v>0</v>
      </c>
      <c r="JC81">
        <f t="shared" si="1032"/>
        <v>0</v>
      </c>
      <c r="JF81">
        <f t="shared" si="1033"/>
        <v>0</v>
      </c>
      <c r="JG81">
        <f t="shared" si="1034"/>
        <v>0</v>
      </c>
      <c r="JH81">
        <f t="shared" si="1035"/>
        <v>0</v>
      </c>
      <c r="JI81">
        <f t="shared" si="1036"/>
        <v>0</v>
      </c>
      <c r="JJ81">
        <f t="shared" si="1037"/>
        <v>0</v>
      </c>
      <c r="JK81">
        <f t="shared" si="1038"/>
        <v>0</v>
      </c>
      <c r="JL81">
        <f t="shared" si="1039"/>
        <v>0</v>
      </c>
      <c r="JM81">
        <f t="shared" si="1040"/>
        <v>0</v>
      </c>
      <c r="JN81">
        <f t="shared" si="1041"/>
        <v>0</v>
      </c>
      <c r="JO81">
        <f t="shared" si="1042"/>
        <v>0</v>
      </c>
      <c r="JP81">
        <f t="shared" si="1043"/>
        <v>0</v>
      </c>
      <c r="JQ81">
        <f t="shared" si="1044"/>
        <v>0</v>
      </c>
      <c r="JR81">
        <f t="shared" si="1045"/>
        <v>0</v>
      </c>
      <c r="JS81">
        <f t="shared" si="1046"/>
        <v>0</v>
      </c>
      <c r="JT81">
        <f t="shared" si="1047"/>
        <v>0</v>
      </c>
      <c r="JU81">
        <f t="shared" si="1048"/>
        <v>0</v>
      </c>
      <c r="JV81">
        <f t="shared" si="1049"/>
        <v>0</v>
      </c>
      <c r="JW81">
        <f t="shared" si="1050"/>
        <v>0</v>
      </c>
      <c r="JX81">
        <f t="shared" si="1051"/>
        <v>0</v>
      </c>
      <c r="JY81">
        <f t="shared" si="1052"/>
        <v>0</v>
      </c>
      <c r="JZ81">
        <f t="shared" si="1053"/>
        <v>0</v>
      </c>
      <c r="KA81">
        <f t="shared" si="1054"/>
        <v>0</v>
      </c>
      <c r="KB81">
        <f>IF(AND(SK81="x",SK82&lt;&gt;"x"),1,0)</f>
        <v>0</v>
      </c>
      <c r="KC81">
        <f t="shared" si="1055"/>
        <v>0</v>
      </c>
      <c r="KD81">
        <f t="shared" si="1056"/>
        <v>0</v>
      </c>
      <c r="KE81">
        <f t="shared" si="1057"/>
        <v>0</v>
      </c>
      <c r="KF81">
        <f t="shared" si="1058"/>
        <v>0</v>
      </c>
      <c r="KG81">
        <f t="shared" si="1059"/>
        <v>0</v>
      </c>
      <c r="KH81">
        <f t="shared" si="1060"/>
        <v>0</v>
      </c>
      <c r="KI81">
        <f t="shared" si="1061"/>
        <v>0</v>
      </c>
      <c r="KJ81">
        <f t="shared" si="1062"/>
        <v>1</v>
      </c>
      <c r="KK81">
        <f t="shared" si="1063"/>
        <v>0</v>
      </c>
      <c r="KL81">
        <f t="shared" si="1064"/>
        <v>0</v>
      </c>
      <c r="KM81">
        <f t="shared" si="1065"/>
        <v>0</v>
      </c>
      <c r="KN81">
        <f t="shared" si="1066"/>
        <v>0</v>
      </c>
      <c r="KO81">
        <f t="shared" si="1067"/>
        <v>0</v>
      </c>
      <c r="KP81">
        <f t="shared" si="1068"/>
        <v>0</v>
      </c>
      <c r="KQ81">
        <f t="shared" si="1069"/>
        <v>0</v>
      </c>
      <c r="KR81">
        <f t="shared" si="1070"/>
        <v>0</v>
      </c>
      <c r="KS81">
        <f t="shared" si="1071"/>
        <v>0</v>
      </c>
      <c r="KT81">
        <f t="shared" si="1072"/>
        <v>0</v>
      </c>
      <c r="KU81">
        <f t="shared" si="1073"/>
        <v>0</v>
      </c>
      <c r="KV81">
        <f t="shared" si="1074"/>
        <v>0</v>
      </c>
      <c r="KW81">
        <f t="shared" si="1075"/>
        <v>0</v>
      </c>
      <c r="KX81">
        <f t="shared" si="1076"/>
        <v>0</v>
      </c>
      <c r="KY81">
        <f t="shared" si="1077"/>
        <v>0</v>
      </c>
      <c r="KZ81">
        <f t="shared" si="1078"/>
        <v>0</v>
      </c>
      <c r="LA81">
        <f t="shared" si="1079"/>
        <v>0</v>
      </c>
      <c r="LB81">
        <f t="shared" si="1080"/>
        <v>0</v>
      </c>
      <c r="LC81">
        <f t="shared" si="1081"/>
        <v>0</v>
      </c>
      <c r="LD81">
        <f t="shared" si="1082"/>
        <v>0</v>
      </c>
      <c r="LE81">
        <f t="shared" si="1083"/>
        <v>0</v>
      </c>
      <c r="LF81">
        <f t="shared" si="1084"/>
        <v>0</v>
      </c>
      <c r="LG81">
        <f t="shared" si="1085"/>
        <v>0</v>
      </c>
      <c r="LH81">
        <f t="shared" si="1086"/>
        <v>0</v>
      </c>
      <c r="LI81">
        <f t="shared" si="1087"/>
        <v>0</v>
      </c>
      <c r="LJ81">
        <f t="shared" si="1088"/>
        <v>0</v>
      </c>
      <c r="LK81">
        <f t="shared" si="1089"/>
        <v>0</v>
      </c>
      <c r="LL81">
        <f t="shared" si="1090"/>
        <v>0</v>
      </c>
      <c r="LN81">
        <f t="shared" si="1091"/>
        <v>1</v>
      </c>
      <c r="LQ81">
        <f t="shared" ref="LQ81:LR81" si="1251">COUNTIFS($NG82:$NL91,NG91)</f>
        <v>2</v>
      </c>
      <c r="LR81">
        <f t="shared" si="1251"/>
        <v>1</v>
      </c>
      <c r="LS81">
        <f t="shared" si="1093"/>
        <v>4</v>
      </c>
      <c r="LT81">
        <f t="shared" si="1094"/>
        <v>2</v>
      </c>
      <c r="LU81">
        <f t="shared" si="1095"/>
        <v>2</v>
      </c>
      <c r="LV81">
        <f t="shared" si="1096"/>
        <v>3</v>
      </c>
      <c r="LX81" s="5">
        <f t="shared" ref="LX81:MC81" si="1252">COUNTIFS($NG81:$NL90,NG91)</f>
        <v>1</v>
      </c>
      <c r="LY81" s="5">
        <f t="shared" si="1252"/>
        <v>0</v>
      </c>
      <c r="LZ81" s="5">
        <f t="shared" si="1252"/>
        <v>3</v>
      </c>
      <c r="MA81" s="5">
        <f t="shared" si="1252"/>
        <v>1</v>
      </c>
      <c r="MB81" s="5">
        <f t="shared" si="1252"/>
        <v>2</v>
      </c>
      <c r="MC81" s="5">
        <f t="shared" si="1252"/>
        <v>2</v>
      </c>
      <c r="MD81" s="5"/>
      <c r="ME81" s="5">
        <f t="shared" si="1098"/>
        <v>0</v>
      </c>
      <c r="MF81" s="5">
        <f t="shared" si="1099"/>
        <v>0</v>
      </c>
      <c r="MG81" s="5">
        <f t="shared" si="1100"/>
        <v>0</v>
      </c>
      <c r="MH81" s="5">
        <f t="shared" si="1101"/>
        <v>0</v>
      </c>
      <c r="MI81" s="5">
        <f t="shared" si="1102"/>
        <v>1</v>
      </c>
      <c r="MJ81" s="5">
        <f t="shared" si="1103"/>
        <v>0</v>
      </c>
      <c r="MK81" s="5"/>
      <c r="ML81" s="20">
        <f t="shared" si="1104"/>
        <v>1</v>
      </c>
      <c r="MN81" s="4">
        <f t="shared" si="1182"/>
        <v>0</v>
      </c>
      <c r="MO81" s="4">
        <f t="shared" si="1183"/>
        <v>0</v>
      </c>
      <c r="MP81" s="4">
        <f t="shared" si="1184"/>
        <v>0</v>
      </c>
      <c r="MQ81" s="4">
        <f t="shared" si="1185"/>
        <v>0</v>
      </c>
      <c r="MR81" s="4">
        <f t="shared" si="1186"/>
        <v>2</v>
      </c>
      <c r="MS81" s="4">
        <f t="shared" si="1187"/>
        <v>0</v>
      </c>
      <c r="MU81">
        <f t="shared" si="1105"/>
        <v>0</v>
      </c>
      <c r="MV81">
        <f t="shared" si="1106"/>
        <v>1</v>
      </c>
      <c r="MW81">
        <f t="shared" si="1107"/>
        <v>0</v>
      </c>
      <c r="MX81">
        <f t="shared" si="1108"/>
        <v>0</v>
      </c>
      <c r="MY81">
        <f t="shared" si="1109"/>
        <v>0</v>
      </c>
      <c r="MZ81">
        <f t="shared" si="1110"/>
        <v>0</v>
      </c>
      <c r="NA81">
        <f>SUM(GW81:JC81)</f>
        <v>1</v>
      </c>
      <c r="NB81">
        <f t="shared" si="1111"/>
        <v>1</v>
      </c>
      <c r="NC81">
        <f t="shared" si="1112"/>
        <v>0</v>
      </c>
      <c r="ND81">
        <f t="shared" si="1113"/>
        <v>81</v>
      </c>
      <c r="NG81">
        <v>23</v>
      </c>
      <c r="NH81">
        <v>31</v>
      </c>
      <c r="NI81">
        <v>34</v>
      </c>
      <c r="NJ81">
        <v>41</v>
      </c>
      <c r="NK81">
        <v>47</v>
      </c>
      <c r="NL81">
        <v>53</v>
      </c>
      <c r="NN81" s="1">
        <f t="shared" si="1114"/>
        <v>0</v>
      </c>
      <c r="NO81" s="1">
        <f t="shared" si="1115"/>
        <v>1</v>
      </c>
      <c r="NP81" s="30">
        <f t="shared" si="1116"/>
        <v>1</v>
      </c>
      <c r="NR81" s="1">
        <f t="shared" si="1117"/>
        <v>8</v>
      </c>
      <c r="NS81" s="1">
        <f t="shared" si="1118"/>
        <v>3</v>
      </c>
      <c r="NT81" s="1">
        <f t="shared" si="1119"/>
        <v>7</v>
      </c>
      <c r="NU81" s="1">
        <f t="shared" si="1120"/>
        <v>6</v>
      </c>
      <c r="NV81" s="1">
        <f t="shared" si="1121"/>
        <v>6</v>
      </c>
      <c r="NW81" s="1"/>
      <c r="NX81" s="1">
        <f t="shared" si="1122"/>
        <v>4</v>
      </c>
      <c r="NY81" s="1"/>
      <c r="NZ81" s="1">
        <f t="shared" si="1123"/>
        <v>3</v>
      </c>
      <c r="OA81" s="1">
        <f t="shared" si="962"/>
        <v>4</v>
      </c>
      <c r="OB81" s="1">
        <f t="shared" si="963"/>
        <v>4</v>
      </c>
      <c r="OC81" s="1">
        <f t="shared" si="964"/>
        <v>5</v>
      </c>
      <c r="OD81" s="1">
        <f t="shared" si="965"/>
        <v>5</v>
      </c>
      <c r="OE81" s="1">
        <f t="shared" si="966"/>
        <v>6</v>
      </c>
      <c r="OF81" s="1"/>
      <c r="OG81" s="1">
        <f t="shared" si="631"/>
        <v>4</v>
      </c>
      <c r="OH81" s="1"/>
      <c r="OI81" s="1">
        <f t="shared" si="1124"/>
        <v>2</v>
      </c>
      <c r="OJ81" s="1">
        <f t="shared" si="1125"/>
        <v>0</v>
      </c>
      <c r="OK81" s="1">
        <f t="shared" si="1126"/>
        <v>3</v>
      </c>
      <c r="OL81" s="1">
        <f t="shared" si="1127"/>
        <v>7</v>
      </c>
      <c r="OM81" s="1">
        <f t="shared" si="1128"/>
        <v>4</v>
      </c>
      <c r="ON81" s="1">
        <f t="shared" si="1129"/>
        <v>3</v>
      </c>
      <c r="OO81" s="1"/>
      <c r="OP81" s="1">
        <f t="shared" si="621"/>
        <v>1</v>
      </c>
      <c r="OQ81" s="1">
        <f t="shared" si="622"/>
        <v>5</v>
      </c>
      <c r="OR81" s="1">
        <f t="shared" si="623"/>
        <v>4</v>
      </c>
      <c r="OS81" s="32">
        <f t="shared" si="624"/>
        <v>5</v>
      </c>
      <c r="OT81" s="1">
        <f t="shared" si="625"/>
        <v>-1</v>
      </c>
      <c r="OU81" s="1">
        <f t="shared" si="1130"/>
        <v>0</v>
      </c>
      <c r="OV81" s="19">
        <f t="shared" si="1131"/>
        <v>5</v>
      </c>
      <c r="OW81" s="1"/>
      <c r="OX81" s="19">
        <f t="shared" si="636"/>
        <v>5</v>
      </c>
      <c r="OY81" s="1">
        <f t="shared" si="637"/>
        <v>4</v>
      </c>
      <c r="OZ81" s="1"/>
      <c r="PA81" s="1">
        <f t="shared" si="967"/>
        <v>5</v>
      </c>
      <c r="PB81" s="1"/>
      <c r="PC81" s="1"/>
      <c r="PD81" s="19">
        <f t="shared" si="968"/>
        <v>5</v>
      </c>
      <c r="PE81" s="1"/>
      <c r="PF81" s="24">
        <f t="shared" si="1132"/>
        <v>0</v>
      </c>
      <c r="PI81" s="1">
        <f t="shared" si="1133"/>
        <v>2</v>
      </c>
      <c r="PJ81" s="19">
        <f t="shared" si="969"/>
        <v>1</v>
      </c>
      <c r="PK81" s="1">
        <f t="shared" si="1134"/>
        <v>0</v>
      </c>
      <c r="PL81" s="19">
        <f t="shared" si="970"/>
        <v>0</v>
      </c>
      <c r="PM81" s="1">
        <f t="shared" si="1135"/>
        <v>3</v>
      </c>
      <c r="PN81" s="19">
        <f t="shared" si="971"/>
        <v>2</v>
      </c>
      <c r="PO81" s="1">
        <f t="shared" si="1136"/>
        <v>7</v>
      </c>
      <c r="PP81" s="19">
        <f t="shared" si="972"/>
        <v>2</v>
      </c>
      <c r="PQ81" s="1">
        <f t="shared" si="1137"/>
        <v>4</v>
      </c>
      <c r="PR81" s="19">
        <f t="shared" si="973"/>
        <v>1</v>
      </c>
      <c r="PS81" s="1">
        <f t="shared" si="1138"/>
        <v>3</v>
      </c>
      <c r="PT81" s="19">
        <f t="shared" si="974"/>
        <v>1</v>
      </c>
      <c r="PV81" s="1">
        <f t="shared" si="975"/>
        <v>100</v>
      </c>
      <c r="PW81" s="1">
        <f t="shared" si="976"/>
        <v>100</v>
      </c>
      <c r="PX81" s="1">
        <f t="shared" si="977"/>
        <v>2</v>
      </c>
      <c r="PY81" s="1">
        <f t="shared" si="978"/>
        <v>100</v>
      </c>
      <c r="PZ81" s="1">
        <f t="shared" si="979"/>
        <v>100</v>
      </c>
      <c r="QA81" s="1">
        <f t="shared" si="980"/>
        <v>100</v>
      </c>
      <c r="QB81" s="1"/>
      <c r="QC81" s="1">
        <f t="shared" si="981"/>
        <v>100</v>
      </c>
      <c r="QD81" s="1">
        <f t="shared" si="982"/>
        <v>100</v>
      </c>
      <c r="QE81" s="1">
        <f t="shared" si="983"/>
        <v>100</v>
      </c>
      <c r="QF81" s="1">
        <f t="shared" si="984"/>
        <v>100</v>
      </c>
      <c r="QG81" s="1">
        <f t="shared" si="985"/>
        <v>100</v>
      </c>
      <c r="QH81" s="1">
        <f t="shared" si="986"/>
        <v>100</v>
      </c>
      <c r="QI81" s="1"/>
      <c r="QJ81" s="1">
        <f t="shared" si="987"/>
        <v>100</v>
      </c>
      <c r="QK81" s="1">
        <f t="shared" si="988"/>
        <v>100</v>
      </c>
      <c r="QL81" s="1">
        <f t="shared" si="989"/>
        <v>7</v>
      </c>
      <c r="QM81" s="1">
        <f t="shared" si="990"/>
        <v>100</v>
      </c>
      <c r="QN81" s="1">
        <f t="shared" si="991"/>
        <v>3</v>
      </c>
      <c r="QO81" s="1">
        <f t="shared" si="992"/>
        <v>100</v>
      </c>
      <c r="QP81" s="1"/>
      <c r="QQ81" s="1">
        <f t="shared" si="993"/>
        <v>100</v>
      </c>
      <c r="QR81" s="1">
        <f t="shared" si="994"/>
        <v>100</v>
      </c>
      <c r="QS81" s="1">
        <f t="shared" si="995"/>
        <v>100</v>
      </c>
      <c r="QT81" s="1">
        <f t="shared" si="996"/>
        <v>7</v>
      </c>
      <c r="QU81" s="1">
        <f t="shared" si="997"/>
        <v>10</v>
      </c>
      <c r="QV81" s="1">
        <f t="shared" si="998"/>
        <v>100</v>
      </c>
      <c r="QW81" s="1"/>
      <c r="QX81" s="1">
        <f t="shared" si="999"/>
        <v>100</v>
      </c>
      <c r="QY81" s="1">
        <f t="shared" si="1000"/>
        <v>100</v>
      </c>
      <c r="QZ81" s="1">
        <f t="shared" si="1001"/>
        <v>100</v>
      </c>
      <c r="RA81" s="1">
        <f t="shared" si="1002"/>
        <v>100</v>
      </c>
      <c r="RB81" s="1">
        <f t="shared" si="1003"/>
        <v>100</v>
      </c>
      <c r="RC81" s="1">
        <f t="shared" si="1004"/>
        <v>4</v>
      </c>
      <c r="RD81" s="1"/>
      <c r="RE81" s="1">
        <f t="shared" si="1005"/>
        <v>100</v>
      </c>
      <c r="RF81" s="1">
        <f t="shared" si="1006"/>
        <v>100</v>
      </c>
      <c r="RG81" s="1">
        <f t="shared" si="1007"/>
        <v>100</v>
      </c>
      <c r="RH81" s="1">
        <f t="shared" si="1008"/>
        <v>100</v>
      </c>
      <c r="RI81" s="1">
        <f t="shared" si="1009"/>
        <v>100</v>
      </c>
      <c r="RJ81" s="1">
        <f t="shared" si="1010"/>
        <v>3</v>
      </c>
      <c r="RL81">
        <f t="shared" si="1011"/>
        <v>37</v>
      </c>
      <c r="RM81">
        <f t="shared" si="1139"/>
        <v>24</v>
      </c>
      <c r="RN81">
        <f t="shared" si="659"/>
        <v>21</v>
      </c>
      <c r="RO81">
        <f t="shared" ref="RO81:TU81" si="1253">IF(COUNTIFS($NG81:$NL90,RO$1),"x",RO$1)</f>
        <v>1</v>
      </c>
      <c r="RP81" t="str">
        <f t="shared" si="1253"/>
        <v>x</v>
      </c>
      <c r="RQ81" t="str">
        <f t="shared" si="1253"/>
        <v>x</v>
      </c>
      <c r="RR81" t="str">
        <f t="shared" si="1253"/>
        <v>x</v>
      </c>
      <c r="RS81" t="str">
        <f t="shared" si="1253"/>
        <v>x</v>
      </c>
      <c r="RT81" t="str">
        <f t="shared" si="1253"/>
        <v>x</v>
      </c>
      <c r="RU81" t="str">
        <f t="shared" si="1253"/>
        <v>x</v>
      </c>
      <c r="RV81" t="str">
        <f t="shared" si="1253"/>
        <v>x</v>
      </c>
      <c r="RW81" t="str">
        <f t="shared" si="1253"/>
        <v>x</v>
      </c>
      <c r="RX81" t="str">
        <f t="shared" si="1253"/>
        <v>x</v>
      </c>
      <c r="RY81" t="str">
        <f t="shared" si="1253"/>
        <v>x</v>
      </c>
      <c r="RZ81">
        <f t="shared" si="1253"/>
        <v>12</v>
      </c>
      <c r="SA81">
        <f t="shared" si="1253"/>
        <v>13</v>
      </c>
      <c r="SB81" t="str">
        <f t="shared" si="1253"/>
        <v>x</v>
      </c>
      <c r="SC81">
        <f t="shared" si="1253"/>
        <v>15</v>
      </c>
      <c r="SD81">
        <f t="shared" si="1253"/>
        <v>16</v>
      </c>
      <c r="SE81" t="str">
        <f t="shared" si="1253"/>
        <v>x</v>
      </c>
      <c r="SF81">
        <f t="shared" si="1253"/>
        <v>18</v>
      </c>
      <c r="SG81" t="str">
        <f t="shared" si="1253"/>
        <v>x</v>
      </c>
      <c r="SH81">
        <f t="shared" si="1253"/>
        <v>20</v>
      </c>
      <c r="SI81" t="str">
        <f t="shared" si="1253"/>
        <v>x</v>
      </c>
      <c r="SJ81" t="str">
        <f t="shared" si="1253"/>
        <v>x</v>
      </c>
      <c r="SK81" t="str">
        <f t="shared" si="1253"/>
        <v>x</v>
      </c>
      <c r="SL81">
        <f t="shared" si="1253"/>
        <v>24</v>
      </c>
      <c r="SM81" t="str">
        <f t="shared" si="1253"/>
        <v>x</v>
      </c>
      <c r="SN81" t="str">
        <f t="shared" si="1253"/>
        <v>x</v>
      </c>
      <c r="SO81" t="str">
        <f t="shared" si="1253"/>
        <v>x</v>
      </c>
      <c r="SP81">
        <f t="shared" si="1253"/>
        <v>28</v>
      </c>
      <c r="SQ81" t="str">
        <f t="shared" si="1253"/>
        <v>x</v>
      </c>
      <c r="SR81" t="str">
        <f t="shared" si="1253"/>
        <v>x</v>
      </c>
      <c r="SS81" t="str">
        <f t="shared" si="1253"/>
        <v>x</v>
      </c>
      <c r="ST81">
        <f t="shared" si="1253"/>
        <v>32</v>
      </c>
      <c r="SU81" t="str">
        <f t="shared" si="1253"/>
        <v>x</v>
      </c>
      <c r="SV81" t="str">
        <f t="shared" si="1253"/>
        <v>x</v>
      </c>
      <c r="SW81" t="str">
        <f t="shared" si="1253"/>
        <v>x</v>
      </c>
      <c r="SX81">
        <f t="shared" si="1253"/>
        <v>36</v>
      </c>
      <c r="SY81" t="str">
        <f t="shared" si="1253"/>
        <v>x</v>
      </c>
      <c r="SZ81">
        <f t="shared" si="1253"/>
        <v>38</v>
      </c>
      <c r="TA81">
        <f t="shared" si="1253"/>
        <v>39</v>
      </c>
      <c r="TB81">
        <f t="shared" si="1253"/>
        <v>40</v>
      </c>
      <c r="TC81" t="str">
        <f t="shared" si="1253"/>
        <v>x</v>
      </c>
      <c r="TD81" t="str">
        <f t="shared" si="1253"/>
        <v>x</v>
      </c>
      <c r="TE81">
        <f t="shared" si="1253"/>
        <v>43</v>
      </c>
      <c r="TF81" t="str">
        <f t="shared" si="1253"/>
        <v>x</v>
      </c>
      <c r="TG81" t="str">
        <f t="shared" si="1253"/>
        <v>x</v>
      </c>
      <c r="TH81">
        <f t="shared" si="1253"/>
        <v>46</v>
      </c>
      <c r="TI81" t="str">
        <f t="shared" si="1253"/>
        <v>x</v>
      </c>
      <c r="TJ81" t="str">
        <f t="shared" si="1253"/>
        <v>x</v>
      </c>
      <c r="TK81">
        <f t="shared" si="1253"/>
        <v>49</v>
      </c>
      <c r="TL81" t="str">
        <f t="shared" si="1253"/>
        <v>x</v>
      </c>
      <c r="TM81">
        <f t="shared" si="1253"/>
        <v>51</v>
      </c>
      <c r="TN81" t="str">
        <f t="shared" si="1253"/>
        <v>x</v>
      </c>
      <c r="TO81" t="str">
        <f t="shared" si="1253"/>
        <v>x</v>
      </c>
      <c r="TP81" t="str">
        <f t="shared" si="1253"/>
        <v>x</v>
      </c>
      <c r="TQ81">
        <f t="shared" si="1253"/>
        <v>55</v>
      </c>
      <c r="TR81">
        <f t="shared" si="1253"/>
        <v>56</v>
      </c>
      <c r="TS81">
        <f t="shared" si="1253"/>
        <v>57</v>
      </c>
      <c r="TT81" t="str">
        <f t="shared" si="1253"/>
        <v>x</v>
      </c>
      <c r="TU81" t="str">
        <f t="shared" si="1253"/>
        <v>x</v>
      </c>
      <c r="TV81">
        <f t="shared" si="1141"/>
        <v>24</v>
      </c>
      <c r="TW81">
        <f t="shared" ref="TW81:WC81" si="1254">IF(COUNTIFS($NG81:$NL89,TW$1),"x",TW$1)</f>
        <v>1</v>
      </c>
      <c r="TX81" t="str">
        <f t="shared" si="1254"/>
        <v>x</v>
      </c>
      <c r="TY81">
        <f t="shared" si="1254"/>
        <v>3</v>
      </c>
      <c r="TZ81" t="str">
        <f t="shared" si="1254"/>
        <v>x</v>
      </c>
      <c r="UA81" t="str">
        <f t="shared" si="1254"/>
        <v>x</v>
      </c>
      <c r="UB81">
        <f t="shared" si="1254"/>
        <v>6</v>
      </c>
      <c r="UC81" t="str">
        <f t="shared" si="1254"/>
        <v>x</v>
      </c>
      <c r="UD81" t="str">
        <f t="shared" si="1254"/>
        <v>x</v>
      </c>
      <c r="UE81" t="str">
        <f t="shared" si="1254"/>
        <v>x</v>
      </c>
      <c r="UF81" t="str">
        <f t="shared" si="1254"/>
        <v>x</v>
      </c>
      <c r="UG81" t="str">
        <f t="shared" si="1254"/>
        <v>x</v>
      </c>
      <c r="UH81">
        <f t="shared" si="1254"/>
        <v>12</v>
      </c>
      <c r="UI81">
        <f t="shared" si="1254"/>
        <v>13</v>
      </c>
      <c r="UJ81">
        <f t="shared" si="1254"/>
        <v>14</v>
      </c>
      <c r="UK81">
        <f t="shared" si="1254"/>
        <v>15</v>
      </c>
      <c r="UL81">
        <f t="shared" si="1254"/>
        <v>16</v>
      </c>
      <c r="UM81" t="str">
        <f t="shared" si="1254"/>
        <v>x</v>
      </c>
      <c r="UN81">
        <f t="shared" si="1254"/>
        <v>18</v>
      </c>
      <c r="UO81" t="str">
        <f t="shared" si="1254"/>
        <v>x</v>
      </c>
      <c r="UP81">
        <f t="shared" si="1254"/>
        <v>20</v>
      </c>
      <c r="UQ81" t="str">
        <f t="shared" si="1254"/>
        <v>x</v>
      </c>
      <c r="UR81" t="str">
        <f t="shared" si="1254"/>
        <v>x</v>
      </c>
      <c r="US81" t="str">
        <f t="shared" si="1254"/>
        <v>x</v>
      </c>
      <c r="UT81">
        <f t="shared" si="1254"/>
        <v>24</v>
      </c>
      <c r="UU81" t="str">
        <f t="shared" si="1254"/>
        <v>x</v>
      </c>
      <c r="UV81" t="str">
        <f t="shared" si="1254"/>
        <v>x</v>
      </c>
      <c r="UW81" t="str">
        <f t="shared" si="1254"/>
        <v>x</v>
      </c>
      <c r="UX81">
        <f t="shared" si="1254"/>
        <v>28</v>
      </c>
      <c r="UY81" t="str">
        <f t="shared" si="1254"/>
        <v>x</v>
      </c>
      <c r="UZ81" t="str">
        <f t="shared" si="1254"/>
        <v>x</v>
      </c>
      <c r="VA81" t="str">
        <f t="shared" si="1254"/>
        <v>x</v>
      </c>
      <c r="VB81">
        <f t="shared" si="1254"/>
        <v>32</v>
      </c>
      <c r="VC81" t="str">
        <f t="shared" si="1254"/>
        <v>x</v>
      </c>
      <c r="VD81" t="str">
        <f t="shared" si="1254"/>
        <v>x</v>
      </c>
      <c r="VE81" t="str">
        <f t="shared" si="1254"/>
        <v>x</v>
      </c>
      <c r="VF81">
        <f t="shared" si="1254"/>
        <v>36</v>
      </c>
      <c r="VG81" t="str">
        <f t="shared" si="1254"/>
        <v>x</v>
      </c>
      <c r="VH81">
        <f t="shared" si="1254"/>
        <v>38</v>
      </c>
      <c r="VI81">
        <f t="shared" si="1254"/>
        <v>39</v>
      </c>
      <c r="VJ81">
        <f t="shared" si="1254"/>
        <v>40</v>
      </c>
      <c r="VK81" t="str">
        <f t="shared" si="1254"/>
        <v>x</v>
      </c>
      <c r="VL81" t="str">
        <f t="shared" si="1254"/>
        <v>x</v>
      </c>
      <c r="VM81">
        <f t="shared" si="1254"/>
        <v>43</v>
      </c>
      <c r="VN81" t="str">
        <f t="shared" si="1254"/>
        <v>x</v>
      </c>
      <c r="VO81" t="str">
        <f t="shared" si="1254"/>
        <v>x</v>
      </c>
      <c r="VP81">
        <f t="shared" si="1254"/>
        <v>46</v>
      </c>
      <c r="VQ81" t="str">
        <f t="shared" si="1254"/>
        <v>x</v>
      </c>
      <c r="VR81" t="str">
        <f t="shared" si="1254"/>
        <v>x</v>
      </c>
      <c r="VS81">
        <f t="shared" si="1254"/>
        <v>49</v>
      </c>
      <c r="VT81" t="str">
        <f t="shared" si="1254"/>
        <v>x</v>
      </c>
      <c r="VU81">
        <f t="shared" si="1254"/>
        <v>51</v>
      </c>
      <c r="VV81" t="str">
        <f t="shared" si="1254"/>
        <v>x</v>
      </c>
      <c r="VW81" t="str">
        <f t="shared" si="1254"/>
        <v>x</v>
      </c>
      <c r="VX81" t="str">
        <f t="shared" si="1254"/>
        <v>x</v>
      </c>
      <c r="VY81">
        <f t="shared" si="1254"/>
        <v>55</v>
      </c>
      <c r="VZ81">
        <f t="shared" si="1254"/>
        <v>56</v>
      </c>
      <c r="WA81">
        <f t="shared" si="1254"/>
        <v>57</v>
      </c>
      <c r="WB81" t="str">
        <f t="shared" si="1254"/>
        <v>x</v>
      </c>
      <c r="WC81" t="str">
        <f t="shared" si="1254"/>
        <v>x</v>
      </c>
      <c r="WE81">
        <f t="shared" si="1014"/>
        <v>0</v>
      </c>
      <c r="WF81">
        <f t="shared" si="1015"/>
        <v>0</v>
      </c>
      <c r="WG81">
        <f t="shared" si="1016"/>
        <v>1</v>
      </c>
      <c r="WH81">
        <f t="shared" si="1017"/>
        <v>2</v>
      </c>
      <c r="WI81">
        <f t="shared" si="1018"/>
        <v>2</v>
      </c>
      <c r="WJ81">
        <f t="shared" si="1019"/>
        <v>1</v>
      </c>
      <c r="WL81" s="1">
        <f t="shared" si="1143"/>
        <v>2</v>
      </c>
      <c r="WM81" s="1">
        <f t="shared" si="1144"/>
        <v>0</v>
      </c>
      <c r="WN81" s="1">
        <f t="shared" si="1145"/>
        <v>3</v>
      </c>
      <c r="WO81" s="1">
        <f t="shared" si="1146"/>
        <v>7</v>
      </c>
      <c r="WP81" s="1">
        <f t="shared" si="1147"/>
        <v>4</v>
      </c>
      <c r="WQ81" s="1">
        <f t="shared" si="1148"/>
        <v>3</v>
      </c>
      <c r="WS81">
        <f t="shared" si="1149"/>
        <v>2</v>
      </c>
      <c r="WT81">
        <f t="shared" si="1150"/>
        <v>100</v>
      </c>
      <c r="WU81">
        <f t="shared" si="1151"/>
        <v>3</v>
      </c>
      <c r="WV81">
        <f t="shared" si="1152"/>
        <v>7</v>
      </c>
      <c r="WW81">
        <f t="shared" si="1153"/>
        <v>4</v>
      </c>
      <c r="WX81">
        <f t="shared" si="1154"/>
        <v>3</v>
      </c>
      <c r="WZ81" s="4">
        <f t="shared" si="1155"/>
        <v>2</v>
      </c>
      <c r="XB81" s="3">
        <f t="shared" si="1156"/>
        <v>7</v>
      </c>
      <c r="XD81" s="3">
        <f t="shared" si="1157"/>
        <v>4</v>
      </c>
      <c r="XE81" s="4">
        <f t="shared" si="1158"/>
        <v>5</v>
      </c>
      <c r="XG81" s="4">
        <f t="shared" si="1159"/>
        <v>0.8</v>
      </c>
      <c r="XI81" s="4">
        <v>0.6</v>
      </c>
      <c r="XK81">
        <f t="shared" si="1160"/>
        <v>3</v>
      </c>
      <c r="XM81">
        <f t="shared" si="782"/>
        <v>0</v>
      </c>
      <c r="XN81">
        <f t="shared" si="1161"/>
        <v>0</v>
      </c>
      <c r="XO81" s="1">
        <f t="shared" si="1020"/>
        <v>1</v>
      </c>
      <c r="XP81">
        <f t="shared" si="1162"/>
        <v>0</v>
      </c>
      <c r="XR81">
        <f t="shared" si="1163"/>
        <v>0</v>
      </c>
    </row>
    <row r="82" spans="4:642">
      <c r="D82" s="4">
        <f t="shared" si="843"/>
        <v>0</v>
      </c>
      <c r="E82" s="4">
        <f t="shared" si="844"/>
        <v>0</v>
      </c>
      <c r="F82" s="4">
        <f t="shared" si="845"/>
        <v>0</v>
      </c>
      <c r="G82" s="4">
        <f t="shared" si="846"/>
        <v>0</v>
      </c>
      <c r="H82" s="4">
        <f t="shared" si="847"/>
        <v>0</v>
      </c>
      <c r="I82" s="4">
        <f t="shared" si="848"/>
        <v>0</v>
      </c>
      <c r="J82" s="4">
        <f t="shared" si="849"/>
        <v>0</v>
      </c>
      <c r="K82" s="4">
        <f t="shared" si="850"/>
        <v>0</v>
      </c>
      <c r="L82" s="4">
        <f t="shared" si="851"/>
        <v>21</v>
      </c>
      <c r="M82" s="4">
        <f t="shared" si="852"/>
        <v>21</v>
      </c>
      <c r="N82" s="4">
        <f t="shared" si="853"/>
        <v>0</v>
      </c>
      <c r="O82" s="4">
        <f t="shared" si="854"/>
        <v>0</v>
      </c>
      <c r="P82" s="4">
        <f t="shared" si="855"/>
        <v>0</v>
      </c>
      <c r="Q82" s="4">
        <f t="shared" si="856"/>
        <v>0</v>
      </c>
      <c r="R82" s="4">
        <f t="shared" si="857"/>
        <v>0</v>
      </c>
      <c r="S82" s="4">
        <f t="shared" si="858"/>
        <v>0</v>
      </c>
      <c r="T82" s="4">
        <f t="shared" si="859"/>
        <v>0</v>
      </c>
      <c r="U82" s="4">
        <f t="shared" si="860"/>
        <v>0</v>
      </c>
      <c r="V82" s="4">
        <f t="shared" si="861"/>
        <v>0</v>
      </c>
      <c r="W82" s="4">
        <f t="shared" si="862"/>
        <v>0</v>
      </c>
      <c r="X82" s="4">
        <f t="shared" si="863"/>
        <v>0</v>
      </c>
      <c r="Y82" s="4">
        <f t="shared" si="864"/>
        <v>0</v>
      </c>
      <c r="Z82" s="4">
        <f t="shared" si="865"/>
        <v>0</v>
      </c>
      <c r="AA82" s="4">
        <f t="shared" si="866"/>
        <v>0</v>
      </c>
      <c r="AB82" s="4">
        <f t="shared" si="867"/>
        <v>16</v>
      </c>
      <c r="AC82" s="4">
        <f t="shared" si="868"/>
        <v>10</v>
      </c>
      <c r="AD82" s="4">
        <f t="shared" si="869"/>
        <v>0</v>
      </c>
      <c r="AE82" s="4">
        <f t="shared" si="870"/>
        <v>0</v>
      </c>
      <c r="AF82" s="4">
        <f t="shared" si="871"/>
        <v>0</v>
      </c>
      <c r="AG82" s="4">
        <f t="shared" si="872"/>
        <v>0</v>
      </c>
      <c r="AH82" s="4">
        <f t="shared" si="873"/>
        <v>0</v>
      </c>
      <c r="AI82" s="4">
        <f t="shared" si="874"/>
        <v>0</v>
      </c>
      <c r="AJ82" s="4">
        <f t="shared" si="875"/>
        <v>0</v>
      </c>
      <c r="AK82" s="4">
        <f t="shared" si="876"/>
        <v>0</v>
      </c>
      <c r="AL82" s="4">
        <f t="shared" si="877"/>
        <v>13</v>
      </c>
      <c r="AM82" s="4">
        <f t="shared" si="878"/>
        <v>0</v>
      </c>
      <c r="AN82" s="4">
        <f t="shared" si="879"/>
        <v>0</v>
      </c>
      <c r="AO82" s="4">
        <f t="shared" si="880"/>
        <v>0</v>
      </c>
      <c r="AP82" s="4">
        <f t="shared" si="881"/>
        <v>0</v>
      </c>
      <c r="AQ82" s="4">
        <f t="shared" si="882"/>
        <v>0</v>
      </c>
      <c r="AR82" s="4">
        <f t="shared" si="883"/>
        <v>0</v>
      </c>
      <c r="AS82" s="4">
        <f t="shared" si="884"/>
        <v>0</v>
      </c>
      <c r="AT82" s="4">
        <f t="shared" si="885"/>
        <v>0</v>
      </c>
      <c r="AU82" s="4">
        <f t="shared" si="886"/>
        <v>17</v>
      </c>
      <c r="AV82" s="4">
        <f t="shared" si="887"/>
        <v>0</v>
      </c>
      <c r="AW82" s="4">
        <f t="shared" si="888"/>
        <v>0</v>
      </c>
      <c r="AX82" s="4">
        <f t="shared" si="889"/>
        <v>0</v>
      </c>
      <c r="AY82" s="4">
        <f t="shared" si="890"/>
        <v>0</v>
      </c>
      <c r="AZ82" s="4">
        <f t="shared" si="891"/>
        <v>0</v>
      </c>
      <c r="BA82" s="4">
        <f t="shared" si="892"/>
        <v>0</v>
      </c>
      <c r="BB82" s="4">
        <f t="shared" si="893"/>
        <v>0</v>
      </c>
      <c r="BC82" s="4">
        <f t="shared" si="894"/>
        <v>0</v>
      </c>
      <c r="BD82" s="4">
        <f t="shared" si="895"/>
        <v>0</v>
      </c>
      <c r="BE82" s="4">
        <f t="shared" si="896"/>
        <v>0</v>
      </c>
      <c r="BF82" s="4">
        <f t="shared" si="897"/>
        <v>0</v>
      </c>
      <c r="BG82" s="4">
        <f t="shared" si="898"/>
        <v>0</v>
      </c>
      <c r="BH82" s="4">
        <f t="shared" si="899"/>
        <v>0</v>
      </c>
      <c r="BI82" s="4">
        <f t="shared" si="900"/>
        <v>0</v>
      </c>
      <c r="BJ82" s="4">
        <f t="shared" si="901"/>
        <v>0</v>
      </c>
      <c r="BK82" s="4">
        <f t="shared" si="1021"/>
        <v>16.333333333333332</v>
      </c>
      <c r="BL82" s="4">
        <f t="shared" si="1022"/>
        <v>12.711864406779659</v>
      </c>
      <c r="BM82" s="4">
        <f t="shared" si="1023"/>
        <v>17.796610169491522</v>
      </c>
      <c r="BN82" s="4">
        <f t="shared" si="1024"/>
        <v>7.6271186440677958</v>
      </c>
      <c r="BO82" s="4">
        <f t="shared" si="1025"/>
        <v>12.711864406779661</v>
      </c>
      <c r="BP82" s="4">
        <f t="shared" si="1026"/>
        <v>750</v>
      </c>
      <c r="BQ82" s="4">
        <f>COUNTIFS($NG82:$NL$206,EF$1)</f>
        <v>9</v>
      </c>
      <c r="BR82" s="4">
        <f>COUNTIFS($NG82:$NL$206,EG$1)</f>
        <v>16</v>
      </c>
      <c r="BS82" s="4">
        <f>COUNTIFS($NG82:$NL$206,EH$1)</f>
        <v>14</v>
      </c>
      <c r="BT82" s="4">
        <f>COUNTIFS($NG82:$NL$206,EI$1)</f>
        <v>16</v>
      </c>
      <c r="BU82" s="4">
        <f>COUNTIFS($NG82:$NL$206,EJ$1)</f>
        <v>18</v>
      </c>
      <c r="BV82" s="4">
        <f>COUNTIFS($NG82:$NL$206,EK$1)</f>
        <v>12</v>
      </c>
      <c r="BW82" s="4">
        <f>COUNTIFS($NG82:$NL$206,EL$1)</f>
        <v>10</v>
      </c>
      <c r="BX82" s="4">
        <f>COUNTIFS($NG82:$NL$206,EM$1)</f>
        <v>10</v>
      </c>
      <c r="BY82" s="4">
        <f>COUNTIFS($NG82:$NL$206,EN$1)</f>
        <v>21</v>
      </c>
      <c r="BZ82" s="4">
        <f>COUNTIFS($NG82:$NL$206,EO$1)</f>
        <v>21</v>
      </c>
      <c r="CA82" s="4">
        <f>COUNTIFS($NG82:$NL$206,EP$1)</f>
        <v>16</v>
      </c>
      <c r="CB82" s="4">
        <f>COUNTIFS($NG82:$NL$206,EQ$1)</f>
        <v>18</v>
      </c>
      <c r="CC82" s="4">
        <f>COUNTIFS($NG82:$NL$206,ER$1)</f>
        <v>8</v>
      </c>
      <c r="CD82" s="4">
        <f>COUNTIFS($NG82:$NL$206,ES$1)</f>
        <v>11</v>
      </c>
      <c r="CE82" s="4">
        <f>COUNTIFS($NG82:$NL$206,ET$1)</f>
        <v>13</v>
      </c>
      <c r="CF82" s="4">
        <f>COUNTIFS($NG82:$NL$206,EU$1)</f>
        <v>12</v>
      </c>
      <c r="CG82" s="4">
        <f>COUNTIFS($NG82:$NL$206,EV$1)</f>
        <v>20</v>
      </c>
      <c r="CH82" s="4">
        <f>COUNTIFS($NG82:$NL$206,EW$1)</f>
        <v>11</v>
      </c>
      <c r="CI82" s="4">
        <f>COUNTIFS($NG82:$NL$206,EX$1)</f>
        <v>17</v>
      </c>
      <c r="CJ82" s="4">
        <f>COUNTIFS($NG82:$NL$206,EY$1)</f>
        <v>11</v>
      </c>
      <c r="CK82" s="4">
        <f>COUNTIFS($NG82:$NL$206,EZ$1)</f>
        <v>11</v>
      </c>
      <c r="CL82" s="4">
        <f>COUNTIFS($NG82:$NL$206,FA$1)</f>
        <v>15</v>
      </c>
      <c r="CM82" s="4">
        <f>COUNTIFS($NG82:$NL$206,FB$1)</f>
        <v>8</v>
      </c>
      <c r="CN82" s="4">
        <f>COUNTIFS($NG82:$NL$206,FC$1)</f>
        <v>8</v>
      </c>
      <c r="CO82" s="4">
        <f>COUNTIFS($NG82:$NL$206,FD$1)</f>
        <v>16</v>
      </c>
      <c r="CP82" s="4">
        <f>COUNTIFS($NG82:$NL$206,FE$1)</f>
        <v>10</v>
      </c>
      <c r="CQ82" s="4">
        <f>COUNTIFS($NG82:$NL$206,FF$1)</f>
        <v>14</v>
      </c>
      <c r="CR82" s="4">
        <f>COUNTIFS($NG82:$NL$206,FG$1)</f>
        <v>16</v>
      </c>
      <c r="CS82" s="4">
        <f>COUNTIFS($NG82:$NL$206,FH$1)</f>
        <v>15</v>
      </c>
      <c r="CT82" s="4">
        <f>COUNTIFS($NG82:$NL$206,FI$1)</f>
        <v>12</v>
      </c>
      <c r="CU82" s="4">
        <f>COUNTIFS($NG82:$NL$206,FJ$1)</f>
        <v>15</v>
      </c>
      <c r="CV82" s="4">
        <f>COUNTIFS($NG82:$NL$206,FK$1)</f>
        <v>6</v>
      </c>
      <c r="CW82" s="4">
        <f>COUNTIFS($NG82:$NL$206,FL$1)</f>
        <v>11</v>
      </c>
      <c r="CX82" s="4">
        <f>COUNTIFS($NG82:$NL$206,FM$1)</f>
        <v>13</v>
      </c>
      <c r="CY82" s="4">
        <f>COUNTIFS($NG82:$NL$206,FN$1)</f>
        <v>13</v>
      </c>
      <c r="CZ82" s="4">
        <f>COUNTIFS($NG82:$NL$206,FO$1)</f>
        <v>9</v>
      </c>
      <c r="DA82" s="4">
        <f>COUNTIFS($NG82:$NL$206,FP$1)</f>
        <v>11</v>
      </c>
      <c r="DB82" s="4">
        <f>COUNTIFS($NG82:$NL$206,FQ$1)</f>
        <v>10</v>
      </c>
      <c r="DC82" s="4">
        <f>COUNTIFS($NG82:$NL$206,FR$1)</f>
        <v>10</v>
      </c>
      <c r="DD82" s="4">
        <f>COUNTIFS($NG82:$NL$206,FS$1)</f>
        <v>10</v>
      </c>
      <c r="DE82" s="4">
        <f>COUNTIFS($NG82:$NL$206,FT$1)</f>
        <v>12</v>
      </c>
      <c r="DF82" s="4">
        <f>COUNTIFS($NG82:$NL$206,FU$1)</f>
        <v>11</v>
      </c>
      <c r="DG82" s="4">
        <f>COUNTIFS($NG82:$NL$206,FV$1)</f>
        <v>12</v>
      </c>
      <c r="DH82" s="4">
        <f>COUNTIFS($NG82:$NL$206,FW$1)</f>
        <v>17</v>
      </c>
      <c r="DI82" s="4">
        <f>COUNTIFS($NG82:$NL$206,FX$1)</f>
        <v>12</v>
      </c>
      <c r="DJ82" s="4">
        <f>COUNTIFS($NG82:$NL$206,FY$1)</f>
        <v>13</v>
      </c>
      <c r="DK82" s="4">
        <f>COUNTIFS($NG82:$NL$206,FZ$1)</f>
        <v>5</v>
      </c>
      <c r="DL82" s="4">
        <f>COUNTIFS($NG82:$NL$206,GA$1)</f>
        <v>10</v>
      </c>
      <c r="DM82" s="4">
        <f>COUNTIFS($NG82:$NL$206,GB$1)</f>
        <v>9</v>
      </c>
      <c r="DN82" s="4">
        <f>COUNTIFS($NG82:$NL$206,GC$1)</f>
        <v>14</v>
      </c>
      <c r="DO82" s="4">
        <f>COUNTIFS($NG82:$NL$206,GD$1)</f>
        <v>7</v>
      </c>
      <c r="DP82" s="4">
        <f>COUNTIFS($NG82:$NL$206,GE$1)</f>
        <v>15</v>
      </c>
      <c r="DQ82" s="4">
        <f>COUNTIFS($NG82:$NL$206,GF$1)</f>
        <v>10</v>
      </c>
      <c r="DR82" s="4">
        <f>COUNTIFS($NG82:$NL$206,GG$1)</f>
        <v>9</v>
      </c>
      <c r="DS82" s="4">
        <f>COUNTIFS($NG82:$NL$206,GH$1)</f>
        <v>19</v>
      </c>
      <c r="DT82" s="4">
        <f>COUNTIFS($NG82:$NL$206,GI$1)</f>
        <v>9</v>
      </c>
      <c r="DU82" s="4">
        <f>COUNTIFS($NG82:$NL$206,GJ$1)</f>
        <v>16</v>
      </c>
      <c r="DV82" s="4">
        <f>COUNTIFS($NG82:$NL$206,GK$1)</f>
        <v>15</v>
      </c>
      <c r="DW82" s="4">
        <f>COUNTIFS($NG82:$NL$206,GL$1)</f>
        <v>18</v>
      </c>
      <c r="DZ82" s="4">
        <f t="shared" si="1234"/>
        <v>38</v>
      </c>
      <c r="EA82" s="4">
        <f t="shared" si="1235"/>
        <v>20</v>
      </c>
      <c r="EB82" s="4">
        <f t="shared" si="1236"/>
        <v>15</v>
      </c>
      <c r="EC82" s="4">
        <f t="shared" si="1237"/>
        <v>2</v>
      </c>
      <c r="ED82" s="4">
        <f t="shared" si="1238"/>
        <v>1</v>
      </c>
      <c r="EF82" s="4">
        <f t="shared" ref="EF82:GL82" si="1255">COUNTIFS($NG82:$NL91,EF$1)</f>
        <v>0</v>
      </c>
      <c r="EG82" s="4">
        <f t="shared" si="1255"/>
        <v>2</v>
      </c>
      <c r="EH82" s="4">
        <f t="shared" si="1255"/>
        <v>1</v>
      </c>
      <c r="EI82" s="4">
        <f t="shared" si="1255"/>
        <v>1</v>
      </c>
      <c r="EJ82" s="4">
        <f t="shared" si="1255"/>
        <v>2</v>
      </c>
      <c r="EK82" s="4">
        <f t="shared" si="1255"/>
        <v>2</v>
      </c>
      <c r="EL82" s="4">
        <f t="shared" si="1255"/>
        <v>2</v>
      </c>
      <c r="EM82" s="4">
        <f t="shared" si="1255"/>
        <v>1</v>
      </c>
      <c r="EN82" s="4">
        <f t="shared" si="1255"/>
        <v>2</v>
      </c>
      <c r="EO82" s="4">
        <f t="shared" si="1255"/>
        <v>3</v>
      </c>
      <c r="EP82" s="4">
        <f t="shared" si="1255"/>
        <v>1</v>
      </c>
      <c r="EQ82" s="4">
        <f t="shared" si="1255"/>
        <v>0</v>
      </c>
      <c r="ER82" s="4">
        <f t="shared" si="1255"/>
        <v>0</v>
      </c>
      <c r="ES82" s="4">
        <f t="shared" si="1255"/>
        <v>1</v>
      </c>
      <c r="ET82" s="4">
        <f t="shared" si="1255"/>
        <v>1</v>
      </c>
      <c r="EU82" s="4">
        <f t="shared" si="1255"/>
        <v>0</v>
      </c>
      <c r="EV82" s="4">
        <f t="shared" si="1255"/>
        <v>2</v>
      </c>
      <c r="EW82" s="4">
        <f t="shared" si="1255"/>
        <v>0</v>
      </c>
      <c r="EX82" s="4">
        <f t="shared" si="1255"/>
        <v>1</v>
      </c>
      <c r="EY82" s="4">
        <f t="shared" si="1255"/>
        <v>0</v>
      </c>
      <c r="EZ82" s="4">
        <f t="shared" si="1255"/>
        <v>1</v>
      </c>
      <c r="FA82" s="4">
        <f t="shared" si="1255"/>
        <v>4</v>
      </c>
      <c r="FB82" s="4">
        <f t="shared" si="1255"/>
        <v>1</v>
      </c>
      <c r="FC82" s="4">
        <f t="shared" si="1255"/>
        <v>0</v>
      </c>
      <c r="FD82" s="4">
        <f t="shared" si="1255"/>
        <v>1</v>
      </c>
      <c r="FE82" s="4">
        <f t="shared" si="1255"/>
        <v>1</v>
      </c>
      <c r="FF82" s="4">
        <f t="shared" si="1255"/>
        <v>2</v>
      </c>
      <c r="FG82" s="4">
        <f t="shared" si="1255"/>
        <v>0</v>
      </c>
      <c r="FH82" s="4">
        <f t="shared" si="1255"/>
        <v>1</v>
      </c>
      <c r="FI82" s="4">
        <f t="shared" si="1255"/>
        <v>1</v>
      </c>
      <c r="FJ82" s="4">
        <f t="shared" si="1255"/>
        <v>0</v>
      </c>
      <c r="FK82" s="4">
        <f t="shared" si="1255"/>
        <v>0</v>
      </c>
      <c r="FL82" s="4">
        <f t="shared" si="1255"/>
        <v>1</v>
      </c>
      <c r="FM82" s="4">
        <f t="shared" si="1255"/>
        <v>2</v>
      </c>
      <c r="FN82" s="4">
        <f t="shared" si="1255"/>
        <v>2</v>
      </c>
      <c r="FO82" s="4">
        <f t="shared" si="1255"/>
        <v>0</v>
      </c>
      <c r="FP82" s="4">
        <f t="shared" si="1255"/>
        <v>2</v>
      </c>
      <c r="FQ82" s="4">
        <f t="shared" si="1255"/>
        <v>0</v>
      </c>
      <c r="FR82" s="4">
        <f t="shared" si="1255"/>
        <v>0</v>
      </c>
      <c r="FS82" s="4">
        <f t="shared" si="1255"/>
        <v>0</v>
      </c>
      <c r="FT82" s="4">
        <f t="shared" si="1255"/>
        <v>2</v>
      </c>
      <c r="FU82" s="4">
        <f t="shared" si="1255"/>
        <v>1</v>
      </c>
      <c r="FV82" s="4">
        <f t="shared" si="1255"/>
        <v>0</v>
      </c>
      <c r="FW82" s="4">
        <f t="shared" si="1255"/>
        <v>2</v>
      </c>
      <c r="FX82" s="4">
        <f t="shared" si="1255"/>
        <v>3</v>
      </c>
      <c r="FY82" s="4">
        <f t="shared" si="1255"/>
        <v>0</v>
      </c>
      <c r="FZ82" s="4">
        <f t="shared" si="1255"/>
        <v>1</v>
      </c>
      <c r="GA82" s="4">
        <f t="shared" si="1255"/>
        <v>2</v>
      </c>
      <c r="GB82" s="4">
        <f t="shared" si="1255"/>
        <v>0</v>
      </c>
      <c r="GC82" s="4">
        <f t="shared" si="1255"/>
        <v>1</v>
      </c>
      <c r="GD82" s="4">
        <f t="shared" si="1255"/>
        <v>0</v>
      </c>
      <c r="GE82" s="4">
        <f t="shared" si="1255"/>
        <v>1</v>
      </c>
      <c r="GF82" s="4">
        <f t="shared" si="1255"/>
        <v>1</v>
      </c>
      <c r="GG82" s="4">
        <f t="shared" si="1255"/>
        <v>2</v>
      </c>
      <c r="GH82" s="4">
        <f t="shared" si="1255"/>
        <v>0</v>
      </c>
      <c r="GI82" s="4">
        <f t="shared" si="1255"/>
        <v>0</v>
      </c>
      <c r="GJ82" s="4">
        <f t="shared" si="1255"/>
        <v>0</v>
      </c>
      <c r="GK82" s="4">
        <f t="shared" si="1255"/>
        <v>1</v>
      </c>
      <c r="GL82" s="4">
        <f t="shared" si="1255"/>
        <v>2</v>
      </c>
      <c r="GM82">
        <f t="shared" si="1240"/>
        <v>60</v>
      </c>
      <c r="GO82">
        <f t="shared" si="1028"/>
        <v>0</v>
      </c>
      <c r="GP82">
        <f t="shared" si="1192"/>
        <v>0</v>
      </c>
      <c r="GQ82">
        <f t="shared" si="1193"/>
        <v>0</v>
      </c>
      <c r="GR82">
        <f t="shared" si="1194"/>
        <v>0</v>
      </c>
      <c r="GS82">
        <f t="shared" si="1195"/>
        <v>0</v>
      </c>
      <c r="GT82">
        <f t="shared" si="1196"/>
        <v>0</v>
      </c>
      <c r="GU82">
        <f t="shared" si="1197"/>
        <v>0</v>
      </c>
      <c r="GV82" s="1">
        <f t="shared" si="1029"/>
        <v>5</v>
      </c>
      <c r="GW82">
        <f t="shared" si="1030"/>
        <v>0</v>
      </c>
      <c r="GX82">
        <f t="shared" si="903"/>
        <v>0</v>
      </c>
      <c r="GY82">
        <f t="shared" si="904"/>
        <v>0</v>
      </c>
      <c r="GZ82">
        <f t="shared" si="905"/>
        <v>0</v>
      </c>
      <c r="HA82">
        <f t="shared" si="906"/>
        <v>0</v>
      </c>
      <c r="HB82">
        <f t="shared" si="907"/>
        <v>0</v>
      </c>
      <c r="HC82">
        <f t="shared" si="908"/>
        <v>0</v>
      </c>
      <c r="HD82">
        <f t="shared" si="909"/>
        <v>0</v>
      </c>
      <c r="HE82">
        <f t="shared" si="910"/>
        <v>0</v>
      </c>
      <c r="HF82">
        <f t="shared" si="911"/>
        <v>0</v>
      </c>
      <c r="HG82">
        <f t="shared" si="912"/>
        <v>0</v>
      </c>
      <c r="HH82">
        <f t="shared" si="913"/>
        <v>0</v>
      </c>
      <c r="HI82">
        <f t="shared" si="914"/>
        <v>0</v>
      </c>
      <c r="HJ82">
        <f t="shared" si="915"/>
        <v>0</v>
      </c>
      <c r="HK82">
        <f t="shared" si="916"/>
        <v>0</v>
      </c>
      <c r="HL82">
        <f t="shared" si="917"/>
        <v>1</v>
      </c>
      <c r="HM82">
        <f t="shared" si="918"/>
        <v>0</v>
      </c>
      <c r="HN82">
        <f t="shared" si="919"/>
        <v>0</v>
      </c>
      <c r="HO82">
        <f t="shared" si="920"/>
        <v>0</v>
      </c>
      <c r="HP82">
        <f t="shared" si="921"/>
        <v>0</v>
      </c>
      <c r="HQ82">
        <f t="shared" si="922"/>
        <v>0</v>
      </c>
      <c r="HR82">
        <f t="shared" si="923"/>
        <v>0</v>
      </c>
      <c r="HS82">
        <f t="shared" si="924"/>
        <v>0</v>
      </c>
      <c r="HT82">
        <f t="shared" si="925"/>
        <v>0</v>
      </c>
      <c r="HU82">
        <f t="shared" si="926"/>
        <v>0</v>
      </c>
      <c r="HV82">
        <f t="shared" si="927"/>
        <v>0</v>
      </c>
      <c r="HW82">
        <f t="shared" si="928"/>
        <v>0</v>
      </c>
      <c r="HX82">
        <f t="shared" si="929"/>
        <v>0</v>
      </c>
      <c r="HY82">
        <f t="shared" si="930"/>
        <v>0</v>
      </c>
      <c r="HZ82">
        <f t="shared" si="931"/>
        <v>0</v>
      </c>
      <c r="IA82">
        <f t="shared" si="932"/>
        <v>0</v>
      </c>
      <c r="IB82">
        <f t="shared" si="933"/>
        <v>0</v>
      </c>
      <c r="IC82">
        <f t="shared" si="934"/>
        <v>0</v>
      </c>
      <c r="ID82">
        <f t="shared" si="935"/>
        <v>0</v>
      </c>
      <c r="IE82">
        <f t="shared" si="936"/>
        <v>0</v>
      </c>
      <c r="IF82">
        <f t="shared" si="937"/>
        <v>0</v>
      </c>
      <c r="IG82">
        <f t="shared" si="938"/>
        <v>0</v>
      </c>
      <c r="IH82">
        <f t="shared" si="939"/>
        <v>0</v>
      </c>
      <c r="II82">
        <f t="shared" si="940"/>
        <v>0</v>
      </c>
      <c r="IJ82">
        <f t="shared" si="941"/>
        <v>0</v>
      </c>
      <c r="IK82">
        <f t="shared" si="942"/>
        <v>0</v>
      </c>
      <c r="IL82">
        <f t="shared" si="943"/>
        <v>0</v>
      </c>
      <c r="IM82">
        <f t="shared" si="944"/>
        <v>0</v>
      </c>
      <c r="IN82">
        <f t="shared" si="945"/>
        <v>0</v>
      </c>
      <c r="IO82">
        <f t="shared" si="946"/>
        <v>0</v>
      </c>
      <c r="IP82">
        <f t="shared" si="947"/>
        <v>0</v>
      </c>
      <c r="IQ82">
        <f t="shared" si="948"/>
        <v>0</v>
      </c>
      <c r="IR82">
        <f t="shared" si="949"/>
        <v>0</v>
      </c>
      <c r="IS82">
        <f t="shared" si="950"/>
        <v>0</v>
      </c>
      <c r="IT82">
        <f t="shared" si="951"/>
        <v>0</v>
      </c>
      <c r="IU82">
        <f t="shared" si="952"/>
        <v>0</v>
      </c>
      <c r="IV82">
        <f t="shared" si="953"/>
        <v>0</v>
      </c>
      <c r="IW82">
        <f t="shared" si="954"/>
        <v>0</v>
      </c>
      <c r="IX82">
        <f t="shared" si="955"/>
        <v>0</v>
      </c>
      <c r="IY82">
        <f t="shared" si="956"/>
        <v>0</v>
      </c>
      <c r="IZ82">
        <f t="shared" si="957"/>
        <v>0</v>
      </c>
      <c r="JA82">
        <f t="shared" si="958"/>
        <v>0</v>
      </c>
      <c r="JB82">
        <f t="shared" si="1031"/>
        <v>0</v>
      </c>
      <c r="JC82">
        <f t="shared" si="1032"/>
        <v>0</v>
      </c>
      <c r="JF82">
        <f t="shared" si="1033"/>
        <v>0</v>
      </c>
      <c r="JG82">
        <f t="shared" si="1034"/>
        <v>0</v>
      </c>
      <c r="JH82">
        <f t="shared" si="1035"/>
        <v>0</v>
      </c>
      <c r="JI82">
        <f t="shared" si="1036"/>
        <v>0</v>
      </c>
      <c r="JJ82">
        <f t="shared" si="1037"/>
        <v>0</v>
      </c>
      <c r="JK82">
        <f t="shared" si="1038"/>
        <v>0</v>
      </c>
      <c r="JL82">
        <f t="shared" si="1039"/>
        <v>0</v>
      </c>
      <c r="JM82">
        <f t="shared" si="1040"/>
        <v>0</v>
      </c>
      <c r="JN82">
        <f t="shared" si="1041"/>
        <v>0</v>
      </c>
      <c r="JO82">
        <f t="shared" si="1042"/>
        <v>0</v>
      </c>
      <c r="JP82">
        <f t="shared" si="1043"/>
        <v>0</v>
      </c>
      <c r="JQ82">
        <f t="shared" si="1044"/>
        <v>0</v>
      </c>
      <c r="JR82">
        <f t="shared" si="1045"/>
        <v>0</v>
      </c>
      <c r="JS82">
        <f t="shared" si="1046"/>
        <v>0</v>
      </c>
      <c r="JT82">
        <f t="shared" si="1047"/>
        <v>0</v>
      </c>
      <c r="JU82">
        <f t="shared" si="1048"/>
        <v>0</v>
      </c>
      <c r="JV82">
        <f t="shared" si="1049"/>
        <v>0</v>
      </c>
      <c r="JW82">
        <f t="shared" si="1050"/>
        <v>0</v>
      </c>
      <c r="JX82">
        <f t="shared" si="1051"/>
        <v>0</v>
      </c>
      <c r="JY82">
        <f t="shared" si="1052"/>
        <v>0</v>
      </c>
      <c r="JZ82">
        <f t="shared" si="1053"/>
        <v>0</v>
      </c>
      <c r="KA82">
        <f t="shared" si="1054"/>
        <v>0</v>
      </c>
      <c r="KB82">
        <f>IF(AND(SK82="x",SK83&lt;&gt;"x"),1,0)</f>
        <v>0</v>
      </c>
      <c r="KC82">
        <f t="shared" si="1055"/>
        <v>0</v>
      </c>
      <c r="KD82">
        <f t="shared" si="1056"/>
        <v>1</v>
      </c>
      <c r="KE82">
        <f t="shared" si="1057"/>
        <v>1</v>
      </c>
      <c r="KF82">
        <f t="shared" si="1058"/>
        <v>0</v>
      </c>
      <c r="KG82">
        <f t="shared" si="1059"/>
        <v>0</v>
      </c>
      <c r="KH82">
        <f t="shared" si="1060"/>
        <v>0</v>
      </c>
      <c r="KI82">
        <f t="shared" si="1061"/>
        <v>0</v>
      </c>
      <c r="KJ82">
        <f t="shared" si="1062"/>
        <v>0</v>
      </c>
      <c r="KK82">
        <f t="shared" si="1063"/>
        <v>0</v>
      </c>
      <c r="KL82">
        <f t="shared" si="1064"/>
        <v>0</v>
      </c>
      <c r="KM82">
        <f t="shared" si="1065"/>
        <v>0</v>
      </c>
      <c r="KN82">
        <f t="shared" si="1066"/>
        <v>0</v>
      </c>
      <c r="KO82">
        <f t="shared" si="1067"/>
        <v>0</v>
      </c>
      <c r="KP82">
        <f t="shared" si="1068"/>
        <v>0</v>
      </c>
      <c r="KQ82">
        <f t="shared" si="1069"/>
        <v>0</v>
      </c>
      <c r="KR82">
        <f t="shared" si="1070"/>
        <v>0</v>
      </c>
      <c r="KS82">
        <f t="shared" si="1071"/>
        <v>0</v>
      </c>
      <c r="KT82">
        <f t="shared" si="1072"/>
        <v>0</v>
      </c>
      <c r="KU82">
        <f t="shared" si="1073"/>
        <v>0</v>
      </c>
      <c r="KV82">
        <f t="shared" si="1074"/>
        <v>0</v>
      </c>
      <c r="KW82">
        <f t="shared" si="1075"/>
        <v>0</v>
      </c>
      <c r="KX82">
        <f t="shared" si="1076"/>
        <v>0</v>
      </c>
      <c r="KY82">
        <f t="shared" si="1077"/>
        <v>0</v>
      </c>
      <c r="KZ82">
        <f t="shared" si="1078"/>
        <v>0</v>
      </c>
      <c r="LA82">
        <f t="shared" si="1079"/>
        <v>0</v>
      </c>
      <c r="LB82">
        <f t="shared" si="1080"/>
        <v>0</v>
      </c>
      <c r="LC82">
        <f t="shared" si="1081"/>
        <v>0</v>
      </c>
      <c r="LD82">
        <f t="shared" si="1082"/>
        <v>0</v>
      </c>
      <c r="LE82">
        <f t="shared" si="1083"/>
        <v>0</v>
      </c>
      <c r="LF82">
        <f t="shared" si="1084"/>
        <v>0</v>
      </c>
      <c r="LG82">
        <f t="shared" si="1085"/>
        <v>0</v>
      </c>
      <c r="LH82">
        <f t="shared" si="1086"/>
        <v>0</v>
      </c>
      <c r="LI82">
        <f t="shared" si="1087"/>
        <v>0</v>
      </c>
      <c r="LJ82">
        <f t="shared" si="1088"/>
        <v>0</v>
      </c>
      <c r="LK82">
        <f t="shared" si="1089"/>
        <v>0</v>
      </c>
      <c r="LL82">
        <f t="shared" si="1090"/>
        <v>0</v>
      </c>
      <c r="LN82">
        <f t="shared" si="1091"/>
        <v>2</v>
      </c>
      <c r="LQ82">
        <f t="shared" ref="LQ82:LR82" si="1256">COUNTIFS($NG83:$NL92,NG92)</f>
        <v>2</v>
      </c>
      <c r="LR82">
        <f t="shared" si="1256"/>
        <v>3</v>
      </c>
      <c r="LS82">
        <f t="shared" si="1093"/>
        <v>2</v>
      </c>
      <c r="LT82">
        <f t="shared" si="1094"/>
        <v>2</v>
      </c>
      <c r="LU82">
        <f t="shared" si="1095"/>
        <v>1</v>
      </c>
      <c r="LV82">
        <f t="shared" si="1096"/>
        <v>3</v>
      </c>
      <c r="LX82" s="5">
        <f t="shared" ref="LX82:MC82" si="1257">COUNTIFS($NG82:$NL91,NG92)</f>
        <v>1</v>
      </c>
      <c r="LY82" s="5">
        <f t="shared" si="1257"/>
        <v>3</v>
      </c>
      <c r="LZ82" s="5">
        <f t="shared" si="1257"/>
        <v>1</v>
      </c>
      <c r="MA82" s="5">
        <f t="shared" si="1257"/>
        <v>1</v>
      </c>
      <c r="MB82" s="5">
        <f t="shared" si="1257"/>
        <v>0</v>
      </c>
      <c r="MC82" s="5">
        <f t="shared" si="1257"/>
        <v>2</v>
      </c>
      <c r="MD82" s="5"/>
      <c r="ME82" s="5">
        <f t="shared" si="1098"/>
        <v>0</v>
      </c>
      <c r="MF82" s="5">
        <f t="shared" si="1099"/>
        <v>1</v>
      </c>
      <c r="MG82" s="5">
        <f t="shared" si="1100"/>
        <v>0</v>
      </c>
      <c r="MH82" s="5">
        <f t="shared" si="1101"/>
        <v>0</v>
      </c>
      <c r="MI82" s="5">
        <f t="shared" si="1102"/>
        <v>0</v>
      </c>
      <c r="MJ82" s="5">
        <f t="shared" si="1103"/>
        <v>0</v>
      </c>
      <c r="MK82" s="5"/>
      <c r="ML82" s="20">
        <f t="shared" si="1104"/>
        <v>1</v>
      </c>
      <c r="MN82" s="4">
        <f t="shared" si="1182"/>
        <v>0</v>
      </c>
      <c r="MO82" s="4">
        <f t="shared" si="1183"/>
        <v>3</v>
      </c>
      <c r="MP82" s="4">
        <f t="shared" si="1184"/>
        <v>0</v>
      </c>
      <c r="MQ82" s="4">
        <f t="shared" si="1185"/>
        <v>0</v>
      </c>
      <c r="MR82" s="4">
        <f t="shared" si="1186"/>
        <v>0</v>
      </c>
      <c r="MS82" s="4">
        <f t="shared" si="1187"/>
        <v>0</v>
      </c>
      <c r="MU82">
        <f t="shared" si="1105"/>
        <v>0</v>
      </c>
      <c r="MV82">
        <f t="shared" si="1106"/>
        <v>0</v>
      </c>
      <c r="MW82">
        <f t="shared" si="1107"/>
        <v>0</v>
      </c>
      <c r="MX82">
        <f t="shared" si="1108"/>
        <v>0</v>
      </c>
      <c r="MY82">
        <f t="shared" si="1109"/>
        <v>1</v>
      </c>
      <c r="MZ82">
        <f t="shared" si="1110"/>
        <v>0</v>
      </c>
      <c r="NA82">
        <f>SUM(GW82:JC82)</f>
        <v>1</v>
      </c>
      <c r="NB82">
        <f t="shared" si="1111"/>
        <v>1</v>
      </c>
      <c r="NC82">
        <f t="shared" si="1112"/>
        <v>0</v>
      </c>
      <c r="ND82">
        <f t="shared" si="1113"/>
        <v>82</v>
      </c>
      <c r="NG82">
        <v>9</v>
      </c>
      <c r="NH82">
        <v>10</v>
      </c>
      <c r="NI82">
        <v>25</v>
      </c>
      <c r="NJ82">
        <v>26</v>
      </c>
      <c r="NK82">
        <v>35</v>
      </c>
      <c r="NL82">
        <v>44</v>
      </c>
      <c r="NN82" s="1">
        <f t="shared" si="1114"/>
        <v>1</v>
      </c>
      <c r="NO82" s="1">
        <f t="shared" si="1115"/>
        <v>1</v>
      </c>
      <c r="NP82" s="30">
        <f t="shared" si="1116"/>
        <v>2</v>
      </c>
      <c r="NR82" s="1">
        <f t="shared" si="1117"/>
        <v>1</v>
      </c>
      <c r="NS82" s="1">
        <f t="shared" si="1118"/>
        <v>15</v>
      </c>
      <c r="NT82" s="1">
        <f t="shared" si="1119"/>
        <v>1</v>
      </c>
      <c r="NU82" s="1">
        <f t="shared" si="1120"/>
        <v>9</v>
      </c>
      <c r="NV82" s="1">
        <f t="shared" si="1121"/>
        <v>9</v>
      </c>
      <c r="NW82" s="1"/>
      <c r="NX82" s="1">
        <f t="shared" si="1122"/>
        <v>3</v>
      </c>
      <c r="NY82" s="1"/>
      <c r="NZ82" s="1">
        <f t="shared" si="1123"/>
        <v>1</v>
      </c>
      <c r="OA82" s="1">
        <f t="shared" si="962"/>
        <v>2</v>
      </c>
      <c r="OB82" s="1">
        <f t="shared" si="963"/>
        <v>3</v>
      </c>
      <c r="OC82" s="1">
        <f t="shared" si="964"/>
        <v>3</v>
      </c>
      <c r="OD82" s="1">
        <f t="shared" si="965"/>
        <v>4</v>
      </c>
      <c r="OE82" s="1">
        <f t="shared" si="966"/>
        <v>5</v>
      </c>
      <c r="OF82" s="1"/>
      <c r="OG82" s="1">
        <f t="shared" si="631"/>
        <v>5</v>
      </c>
      <c r="OH82" s="1"/>
      <c r="OI82" s="1">
        <f t="shared" si="1124"/>
        <v>4</v>
      </c>
      <c r="OJ82" s="1">
        <f t="shared" si="1125"/>
        <v>3</v>
      </c>
      <c r="OK82" s="1">
        <f t="shared" si="1126"/>
        <v>0</v>
      </c>
      <c r="OL82" s="1">
        <f t="shared" si="1127"/>
        <v>0</v>
      </c>
      <c r="OM82" s="1">
        <f t="shared" si="1128"/>
        <v>4</v>
      </c>
      <c r="ON82" s="1">
        <f t="shared" si="1129"/>
        <v>3</v>
      </c>
      <c r="OO82" s="1"/>
      <c r="OP82" s="1">
        <f t="shared" si="621"/>
        <v>2</v>
      </c>
      <c r="OQ82" s="1">
        <f t="shared" si="622"/>
        <v>4</v>
      </c>
      <c r="OR82" s="1">
        <f t="shared" si="623"/>
        <v>2</v>
      </c>
      <c r="OS82" s="1">
        <f t="shared" si="624"/>
        <v>4</v>
      </c>
      <c r="OT82" s="1">
        <f t="shared" si="625"/>
        <v>-2</v>
      </c>
      <c r="OU82" s="1">
        <f t="shared" si="1130"/>
        <v>0</v>
      </c>
      <c r="OV82" s="19">
        <f t="shared" si="1131"/>
        <v>3</v>
      </c>
      <c r="OW82" s="1"/>
      <c r="OX82" s="19">
        <f t="shared" si="636"/>
        <v>4</v>
      </c>
      <c r="OY82" s="1">
        <f t="shared" si="637"/>
        <v>2</v>
      </c>
      <c r="OZ82" s="1"/>
      <c r="PA82" s="1">
        <f t="shared" si="967"/>
        <v>4</v>
      </c>
      <c r="PB82" s="1"/>
      <c r="PC82" s="1"/>
      <c r="PD82" s="19">
        <f t="shared" si="968"/>
        <v>2</v>
      </c>
      <c r="PE82" s="1"/>
      <c r="PF82" s="24">
        <f t="shared" si="1132"/>
        <v>-2</v>
      </c>
      <c r="PI82" s="1">
        <f t="shared" si="1133"/>
        <v>4</v>
      </c>
      <c r="PJ82" s="19">
        <f t="shared" si="969"/>
        <v>1</v>
      </c>
      <c r="PK82" s="1">
        <f t="shared" si="1134"/>
        <v>3</v>
      </c>
      <c r="PL82" s="19">
        <f t="shared" si="970"/>
        <v>3</v>
      </c>
      <c r="PM82" s="1">
        <f t="shared" si="1135"/>
        <v>0</v>
      </c>
      <c r="PN82" s="19">
        <f t="shared" si="971"/>
        <v>0</v>
      </c>
      <c r="PO82" s="1">
        <f t="shared" si="1136"/>
        <v>0</v>
      </c>
      <c r="PP82" s="19">
        <f t="shared" si="972"/>
        <v>0</v>
      </c>
      <c r="PQ82" s="1">
        <f t="shared" si="1137"/>
        <v>4</v>
      </c>
      <c r="PR82" s="19">
        <f t="shared" si="973"/>
        <v>1</v>
      </c>
      <c r="PS82" s="1">
        <f t="shared" si="1138"/>
        <v>3</v>
      </c>
      <c r="PT82" s="19">
        <f t="shared" si="974"/>
        <v>1</v>
      </c>
      <c r="PV82" s="1">
        <f t="shared" si="975"/>
        <v>100</v>
      </c>
      <c r="PW82" s="1">
        <f t="shared" si="976"/>
        <v>4</v>
      </c>
      <c r="PX82" s="1">
        <f t="shared" si="977"/>
        <v>100</v>
      </c>
      <c r="PY82" s="1">
        <f t="shared" si="978"/>
        <v>100</v>
      </c>
      <c r="PZ82" s="1">
        <f t="shared" si="979"/>
        <v>100</v>
      </c>
      <c r="QA82" s="1">
        <f t="shared" si="980"/>
        <v>100</v>
      </c>
      <c r="QB82" s="1"/>
      <c r="QC82" s="1">
        <f t="shared" si="981"/>
        <v>100</v>
      </c>
      <c r="QD82" s="1">
        <f t="shared" si="982"/>
        <v>10</v>
      </c>
      <c r="QE82" s="1">
        <f t="shared" si="983"/>
        <v>3</v>
      </c>
      <c r="QF82" s="1">
        <f t="shared" si="984"/>
        <v>100</v>
      </c>
      <c r="QG82" s="1">
        <f t="shared" si="985"/>
        <v>100</v>
      </c>
      <c r="QH82" s="1">
        <f t="shared" si="986"/>
        <v>100</v>
      </c>
      <c r="QI82" s="1"/>
      <c r="QJ82" s="1">
        <f t="shared" si="987"/>
        <v>100</v>
      </c>
      <c r="QK82" s="1">
        <f t="shared" si="988"/>
        <v>100</v>
      </c>
      <c r="QL82" s="1">
        <f t="shared" si="989"/>
        <v>100</v>
      </c>
      <c r="QM82" s="1">
        <f t="shared" si="990"/>
        <v>100</v>
      </c>
      <c r="QN82" s="1">
        <f t="shared" si="991"/>
        <v>100</v>
      </c>
      <c r="QO82" s="1">
        <f t="shared" si="992"/>
        <v>100</v>
      </c>
      <c r="QP82" s="1"/>
      <c r="QQ82" s="1">
        <f t="shared" si="993"/>
        <v>100</v>
      </c>
      <c r="QR82" s="1">
        <f t="shared" si="994"/>
        <v>100</v>
      </c>
      <c r="QS82" s="1">
        <f t="shared" si="995"/>
        <v>100</v>
      </c>
      <c r="QT82" s="1">
        <f t="shared" si="996"/>
        <v>100</v>
      </c>
      <c r="QU82" s="1">
        <f t="shared" si="997"/>
        <v>100</v>
      </c>
      <c r="QV82" s="1">
        <f t="shared" si="998"/>
        <v>100</v>
      </c>
      <c r="QW82" s="1"/>
      <c r="QX82" s="1">
        <f t="shared" si="999"/>
        <v>100</v>
      </c>
      <c r="QY82" s="1">
        <f t="shared" si="1000"/>
        <v>100</v>
      </c>
      <c r="QZ82" s="1">
        <f t="shared" si="1001"/>
        <v>100</v>
      </c>
      <c r="RA82" s="1">
        <f t="shared" si="1002"/>
        <v>100</v>
      </c>
      <c r="RB82" s="1">
        <f t="shared" si="1003"/>
        <v>4</v>
      </c>
      <c r="RC82" s="1">
        <f t="shared" si="1004"/>
        <v>100</v>
      </c>
      <c r="RD82" s="1"/>
      <c r="RE82" s="1">
        <f t="shared" si="1005"/>
        <v>100</v>
      </c>
      <c r="RF82" s="1">
        <f t="shared" si="1006"/>
        <v>100</v>
      </c>
      <c r="RG82" s="1">
        <f t="shared" si="1007"/>
        <v>100</v>
      </c>
      <c r="RH82" s="1">
        <f t="shared" si="1008"/>
        <v>100</v>
      </c>
      <c r="RI82" s="1">
        <f t="shared" si="1009"/>
        <v>3</v>
      </c>
      <c r="RJ82" s="1">
        <f t="shared" si="1010"/>
        <v>100</v>
      </c>
      <c r="RL82">
        <f t="shared" si="1011"/>
        <v>36</v>
      </c>
      <c r="RM82">
        <f t="shared" si="1139"/>
        <v>22</v>
      </c>
      <c r="RN82">
        <f t="shared" si="659"/>
        <v>21</v>
      </c>
      <c r="RO82">
        <f t="shared" ref="RO82:TU82" si="1258">IF(COUNTIFS($NG82:$NL91,RO$1),"x",RO$1)</f>
        <v>1</v>
      </c>
      <c r="RP82" t="str">
        <f t="shared" si="1258"/>
        <v>x</v>
      </c>
      <c r="RQ82" t="str">
        <f t="shared" si="1258"/>
        <v>x</v>
      </c>
      <c r="RR82" t="str">
        <f t="shared" si="1258"/>
        <v>x</v>
      </c>
      <c r="RS82" t="str">
        <f t="shared" si="1258"/>
        <v>x</v>
      </c>
      <c r="RT82" t="str">
        <f t="shared" si="1258"/>
        <v>x</v>
      </c>
      <c r="RU82" t="str">
        <f t="shared" si="1258"/>
        <v>x</v>
      </c>
      <c r="RV82" t="str">
        <f t="shared" si="1258"/>
        <v>x</v>
      </c>
      <c r="RW82" t="str">
        <f t="shared" si="1258"/>
        <v>x</v>
      </c>
      <c r="RX82" t="str">
        <f t="shared" si="1258"/>
        <v>x</v>
      </c>
      <c r="RY82" t="str">
        <f t="shared" si="1258"/>
        <v>x</v>
      </c>
      <c r="RZ82">
        <f t="shared" si="1258"/>
        <v>12</v>
      </c>
      <c r="SA82">
        <f t="shared" si="1258"/>
        <v>13</v>
      </c>
      <c r="SB82" t="str">
        <f t="shared" si="1258"/>
        <v>x</v>
      </c>
      <c r="SC82" t="str">
        <f t="shared" si="1258"/>
        <v>x</v>
      </c>
      <c r="SD82">
        <f t="shared" si="1258"/>
        <v>16</v>
      </c>
      <c r="SE82" t="str">
        <f t="shared" si="1258"/>
        <v>x</v>
      </c>
      <c r="SF82">
        <f t="shared" si="1258"/>
        <v>18</v>
      </c>
      <c r="SG82" t="str">
        <f t="shared" si="1258"/>
        <v>x</v>
      </c>
      <c r="SH82">
        <f t="shared" si="1258"/>
        <v>20</v>
      </c>
      <c r="SI82" t="str">
        <f t="shared" si="1258"/>
        <v>x</v>
      </c>
      <c r="SJ82" t="str">
        <f t="shared" si="1258"/>
        <v>x</v>
      </c>
      <c r="SK82" t="str">
        <f t="shared" si="1258"/>
        <v>x</v>
      </c>
      <c r="SL82">
        <f t="shared" si="1258"/>
        <v>24</v>
      </c>
      <c r="SM82" t="str">
        <f t="shared" si="1258"/>
        <v>x</v>
      </c>
      <c r="SN82" t="str">
        <f t="shared" si="1258"/>
        <v>x</v>
      </c>
      <c r="SO82" t="str">
        <f t="shared" si="1258"/>
        <v>x</v>
      </c>
      <c r="SP82">
        <f t="shared" si="1258"/>
        <v>28</v>
      </c>
      <c r="SQ82" t="str">
        <f t="shared" si="1258"/>
        <v>x</v>
      </c>
      <c r="SR82" t="str">
        <f t="shared" si="1258"/>
        <v>x</v>
      </c>
      <c r="SS82">
        <f t="shared" si="1258"/>
        <v>31</v>
      </c>
      <c r="ST82">
        <f t="shared" si="1258"/>
        <v>32</v>
      </c>
      <c r="SU82" t="str">
        <f t="shared" si="1258"/>
        <v>x</v>
      </c>
      <c r="SV82" t="str">
        <f t="shared" si="1258"/>
        <v>x</v>
      </c>
      <c r="SW82" t="str">
        <f t="shared" si="1258"/>
        <v>x</v>
      </c>
      <c r="SX82">
        <f t="shared" si="1258"/>
        <v>36</v>
      </c>
      <c r="SY82" t="str">
        <f t="shared" si="1258"/>
        <v>x</v>
      </c>
      <c r="SZ82">
        <f t="shared" si="1258"/>
        <v>38</v>
      </c>
      <c r="TA82">
        <f t="shared" si="1258"/>
        <v>39</v>
      </c>
      <c r="TB82">
        <f t="shared" si="1258"/>
        <v>40</v>
      </c>
      <c r="TC82" t="str">
        <f t="shared" si="1258"/>
        <v>x</v>
      </c>
      <c r="TD82" t="str">
        <f t="shared" si="1258"/>
        <v>x</v>
      </c>
      <c r="TE82">
        <f t="shared" si="1258"/>
        <v>43</v>
      </c>
      <c r="TF82" t="str">
        <f t="shared" si="1258"/>
        <v>x</v>
      </c>
      <c r="TG82" t="str">
        <f t="shared" si="1258"/>
        <v>x</v>
      </c>
      <c r="TH82">
        <f t="shared" si="1258"/>
        <v>46</v>
      </c>
      <c r="TI82" t="str">
        <f t="shared" si="1258"/>
        <v>x</v>
      </c>
      <c r="TJ82" t="str">
        <f t="shared" si="1258"/>
        <v>x</v>
      </c>
      <c r="TK82">
        <f t="shared" si="1258"/>
        <v>49</v>
      </c>
      <c r="TL82" t="str">
        <f t="shared" si="1258"/>
        <v>x</v>
      </c>
      <c r="TM82">
        <f t="shared" si="1258"/>
        <v>51</v>
      </c>
      <c r="TN82" t="str">
        <f t="shared" si="1258"/>
        <v>x</v>
      </c>
      <c r="TO82" t="str">
        <f t="shared" si="1258"/>
        <v>x</v>
      </c>
      <c r="TP82" t="str">
        <f t="shared" si="1258"/>
        <v>x</v>
      </c>
      <c r="TQ82">
        <f t="shared" si="1258"/>
        <v>55</v>
      </c>
      <c r="TR82">
        <f t="shared" si="1258"/>
        <v>56</v>
      </c>
      <c r="TS82">
        <f t="shared" si="1258"/>
        <v>57</v>
      </c>
      <c r="TT82" t="str">
        <f t="shared" si="1258"/>
        <v>x</v>
      </c>
      <c r="TU82" t="str">
        <f t="shared" si="1258"/>
        <v>x</v>
      </c>
      <c r="TV82">
        <f t="shared" si="1141"/>
        <v>22</v>
      </c>
      <c r="TW82">
        <f t="shared" ref="TW82:WC82" si="1259">IF(COUNTIFS($NG82:$NL90,TW$1),"x",TW$1)</f>
        <v>1</v>
      </c>
      <c r="TX82" t="str">
        <f t="shared" si="1259"/>
        <v>x</v>
      </c>
      <c r="TY82" t="str">
        <f t="shared" si="1259"/>
        <v>x</v>
      </c>
      <c r="TZ82" t="str">
        <f t="shared" si="1259"/>
        <v>x</v>
      </c>
      <c r="UA82" t="str">
        <f t="shared" si="1259"/>
        <v>x</v>
      </c>
      <c r="UB82" t="str">
        <f t="shared" si="1259"/>
        <v>x</v>
      </c>
      <c r="UC82" t="str">
        <f t="shared" si="1259"/>
        <v>x</v>
      </c>
      <c r="UD82" t="str">
        <f t="shared" si="1259"/>
        <v>x</v>
      </c>
      <c r="UE82" t="str">
        <f t="shared" si="1259"/>
        <v>x</v>
      </c>
      <c r="UF82" t="str">
        <f t="shared" si="1259"/>
        <v>x</v>
      </c>
      <c r="UG82" t="str">
        <f t="shared" si="1259"/>
        <v>x</v>
      </c>
      <c r="UH82">
        <f t="shared" si="1259"/>
        <v>12</v>
      </c>
      <c r="UI82">
        <f t="shared" si="1259"/>
        <v>13</v>
      </c>
      <c r="UJ82" t="str">
        <f t="shared" si="1259"/>
        <v>x</v>
      </c>
      <c r="UK82">
        <f t="shared" si="1259"/>
        <v>15</v>
      </c>
      <c r="UL82">
        <f t="shared" si="1259"/>
        <v>16</v>
      </c>
      <c r="UM82" t="str">
        <f t="shared" si="1259"/>
        <v>x</v>
      </c>
      <c r="UN82">
        <f t="shared" si="1259"/>
        <v>18</v>
      </c>
      <c r="UO82" t="str">
        <f t="shared" si="1259"/>
        <v>x</v>
      </c>
      <c r="UP82">
        <f t="shared" si="1259"/>
        <v>20</v>
      </c>
      <c r="UQ82" t="str">
        <f t="shared" si="1259"/>
        <v>x</v>
      </c>
      <c r="UR82" t="str">
        <f t="shared" si="1259"/>
        <v>x</v>
      </c>
      <c r="US82" t="str">
        <f t="shared" si="1259"/>
        <v>x</v>
      </c>
      <c r="UT82">
        <f t="shared" si="1259"/>
        <v>24</v>
      </c>
      <c r="UU82" t="str">
        <f t="shared" si="1259"/>
        <v>x</v>
      </c>
      <c r="UV82" t="str">
        <f t="shared" si="1259"/>
        <v>x</v>
      </c>
      <c r="UW82" t="str">
        <f t="shared" si="1259"/>
        <v>x</v>
      </c>
      <c r="UX82">
        <f t="shared" si="1259"/>
        <v>28</v>
      </c>
      <c r="UY82" t="str">
        <f t="shared" si="1259"/>
        <v>x</v>
      </c>
      <c r="UZ82" t="str">
        <f t="shared" si="1259"/>
        <v>x</v>
      </c>
      <c r="VA82">
        <f t="shared" si="1259"/>
        <v>31</v>
      </c>
      <c r="VB82">
        <f t="shared" si="1259"/>
        <v>32</v>
      </c>
      <c r="VC82" t="str">
        <f t="shared" si="1259"/>
        <v>x</v>
      </c>
      <c r="VD82" t="str">
        <f t="shared" si="1259"/>
        <v>x</v>
      </c>
      <c r="VE82" t="str">
        <f t="shared" si="1259"/>
        <v>x</v>
      </c>
      <c r="VF82">
        <f t="shared" si="1259"/>
        <v>36</v>
      </c>
      <c r="VG82" t="str">
        <f t="shared" si="1259"/>
        <v>x</v>
      </c>
      <c r="VH82">
        <f t="shared" si="1259"/>
        <v>38</v>
      </c>
      <c r="VI82">
        <f t="shared" si="1259"/>
        <v>39</v>
      </c>
      <c r="VJ82">
        <f t="shared" si="1259"/>
        <v>40</v>
      </c>
      <c r="VK82" t="str">
        <f t="shared" si="1259"/>
        <v>x</v>
      </c>
      <c r="VL82" t="str">
        <f t="shared" si="1259"/>
        <v>x</v>
      </c>
      <c r="VM82">
        <f t="shared" si="1259"/>
        <v>43</v>
      </c>
      <c r="VN82" t="str">
        <f t="shared" si="1259"/>
        <v>x</v>
      </c>
      <c r="VO82" t="str">
        <f t="shared" si="1259"/>
        <v>x</v>
      </c>
      <c r="VP82">
        <f t="shared" si="1259"/>
        <v>46</v>
      </c>
      <c r="VQ82" t="str">
        <f t="shared" si="1259"/>
        <v>x</v>
      </c>
      <c r="VR82" t="str">
        <f t="shared" si="1259"/>
        <v>x</v>
      </c>
      <c r="VS82">
        <f t="shared" si="1259"/>
        <v>49</v>
      </c>
      <c r="VT82" t="str">
        <f t="shared" si="1259"/>
        <v>x</v>
      </c>
      <c r="VU82">
        <f t="shared" si="1259"/>
        <v>51</v>
      </c>
      <c r="VV82" t="str">
        <f t="shared" si="1259"/>
        <v>x</v>
      </c>
      <c r="VW82" t="str">
        <f t="shared" si="1259"/>
        <v>x</v>
      </c>
      <c r="VX82" t="str">
        <f t="shared" si="1259"/>
        <v>x</v>
      </c>
      <c r="VY82">
        <f t="shared" si="1259"/>
        <v>55</v>
      </c>
      <c r="VZ82">
        <f t="shared" si="1259"/>
        <v>56</v>
      </c>
      <c r="WA82">
        <f t="shared" si="1259"/>
        <v>57</v>
      </c>
      <c r="WB82" t="str">
        <f t="shared" si="1259"/>
        <v>x</v>
      </c>
      <c r="WC82" t="str">
        <f t="shared" si="1259"/>
        <v>x</v>
      </c>
      <c r="WE82">
        <f t="shared" si="1014"/>
        <v>1</v>
      </c>
      <c r="WF82">
        <f t="shared" si="1015"/>
        <v>1</v>
      </c>
      <c r="WG82">
        <f t="shared" si="1016"/>
        <v>2</v>
      </c>
      <c r="WH82">
        <f t="shared" si="1017"/>
        <v>1</v>
      </c>
      <c r="WI82">
        <f t="shared" si="1018"/>
        <v>1</v>
      </c>
      <c r="WJ82">
        <f t="shared" si="1019"/>
        <v>0</v>
      </c>
      <c r="WL82" s="1">
        <f t="shared" si="1143"/>
        <v>4</v>
      </c>
      <c r="WM82" s="1">
        <f t="shared" si="1144"/>
        <v>3</v>
      </c>
      <c r="WN82" s="1">
        <f t="shared" si="1145"/>
        <v>0</v>
      </c>
      <c r="WO82" s="1">
        <f t="shared" si="1146"/>
        <v>0</v>
      </c>
      <c r="WP82" s="1">
        <f t="shared" si="1147"/>
        <v>4</v>
      </c>
      <c r="WQ82" s="1">
        <f t="shared" si="1148"/>
        <v>3</v>
      </c>
      <c r="WS82">
        <f t="shared" si="1149"/>
        <v>4</v>
      </c>
      <c r="WT82">
        <f t="shared" si="1150"/>
        <v>3</v>
      </c>
      <c r="WU82">
        <f t="shared" si="1151"/>
        <v>100</v>
      </c>
      <c r="WV82">
        <f t="shared" si="1152"/>
        <v>100</v>
      </c>
      <c r="WW82">
        <f t="shared" si="1153"/>
        <v>4</v>
      </c>
      <c r="WX82">
        <f t="shared" si="1154"/>
        <v>3</v>
      </c>
      <c r="WZ82" s="4">
        <f t="shared" si="1155"/>
        <v>3</v>
      </c>
      <c r="XB82" s="3">
        <f t="shared" si="1156"/>
        <v>4</v>
      </c>
      <c r="XD82" s="3">
        <f t="shared" si="1157"/>
        <v>4</v>
      </c>
      <c r="XE82" s="4">
        <f t="shared" si="1158"/>
        <v>4</v>
      </c>
      <c r="XG82" s="4">
        <f t="shared" si="1159"/>
        <v>1</v>
      </c>
      <c r="XI82" s="4">
        <v>0.6</v>
      </c>
      <c r="XK82">
        <f t="shared" si="1160"/>
        <v>2</v>
      </c>
      <c r="XM82">
        <f t="shared" si="782"/>
        <v>0</v>
      </c>
      <c r="XN82">
        <f t="shared" si="1161"/>
        <v>0</v>
      </c>
      <c r="XO82" s="1">
        <f t="shared" si="1020"/>
        <v>0</v>
      </c>
      <c r="XP82">
        <f t="shared" si="1162"/>
        <v>0</v>
      </c>
      <c r="XR82">
        <f t="shared" si="1163"/>
        <v>1</v>
      </c>
    </row>
    <row r="83" spans="4:642">
      <c r="D83" s="4">
        <f t="shared" si="843"/>
        <v>0</v>
      </c>
      <c r="E83" s="4">
        <f t="shared" si="844"/>
        <v>0</v>
      </c>
      <c r="F83" s="4">
        <f t="shared" si="845"/>
        <v>0</v>
      </c>
      <c r="G83" s="4">
        <f t="shared" si="846"/>
        <v>0</v>
      </c>
      <c r="H83" s="4">
        <f t="shared" si="847"/>
        <v>0</v>
      </c>
      <c r="I83" s="4">
        <f t="shared" si="848"/>
        <v>0</v>
      </c>
      <c r="J83" s="4">
        <f t="shared" si="849"/>
        <v>10</v>
      </c>
      <c r="K83" s="4">
        <f t="shared" si="850"/>
        <v>0</v>
      </c>
      <c r="L83" s="4">
        <f t="shared" si="851"/>
        <v>0</v>
      </c>
      <c r="M83" s="4">
        <f t="shared" si="852"/>
        <v>0</v>
      </c>
      <c r="N83" s="4">
        <f t="shared" si="853"/>
        <v>0</v>
      </c>
      <c r="O83" s="4">
        <f t="shared" si="854"/>
        <v>0</v>
      </c>
      <c r="P83" s="4">
        <f t="shared" si="855"/>
        <v>0</v>
      </c>
      <c r="Q83" s="4">
        <f t="shared" si="856"/>
        <v>0</v>
      </c>
      <c r="R83" s="4">
        <f t="shared" si="857"/>
        <v>0</v>
      </c>
      <c r="S83" s="4">
        <f t="shared" si="858"/>
        <v>0</v>
      </c>
      <c r="T83" s="4">
        <f t="shared" si="859"/>
        <v>0</v>
      </c>
      <c r="U83" s="4">
        <f t="shared" si="860"/>
        <v>0</v>
      </c>
      <c r="V83" s="4">
        <f t="shared" si="861"/>
        <v>0</v>
      </c>
      <c r="W83" s="4">
        <f t="shared" si="862"/>
        <v>0</v>
      </c>
      <c r="X83" s="4">
        <f t="shared" si="863"/>
        <v>0</v>
      </c>
      <c r="Y83" s="4">
        <f t="shared" si="864"/>
        <v>15</v>
      </c>
      <c r="Z83" s="4">
        <f t="shared" si="865"/>
        <v>8</v>
      </c>
      <c r="AA83" s="4">
        <f t="shared" si="866"/>
        <v>0</v>
      </c>
      <c r="AB83" s="4">
        <f t="shared" si="867"/>
        <v>0</v>
      </c>
      <c r="AC83" s="4">
        <f t="shared" si="868"/>
        <v>0</v>
      </c>
      <c r="AD83" s="4">
        <f t="shared" si="869"/>
        <v>14</v>
      </c>
      <c r="AE83" s="4">
        <f t="shared" si="870"/>
        <v>0</v>
      </c>
      <c r="AF83" s="4">
        <f t="shared" si="871"/>
        <v>0</v>
      </c>
      <c r="AG83" s="4">
        <f t="shared" si="872"/>
        <v>0</v>
      </c>
      <c r="AH83" s="4">
        <f t="shared" si="873"/>
        <v>0</v>
      </c>
      <c r="AI83" s="4">
        <f t="shared" si="874"/>
        <v>0</v>
      </c>
      <c r="AJ83" s="4">
        <f t="shared" si="875"/>
        <v>0</v>
      </c>
      <c r="AK83" s="4">
        <f t="shared" si="876"/>
        <v>0</v>
      </c>
      <c r="AL83" s="4">
        <f t="shared" si="877"/>
        <v>0</v>
      </c>
      <c r="AM83" s="4">
        <f t="shared" si="878"/>
        <v>0</v>
      </c>
      <c r="AN83" s="4">
        <f t="shared" si="879"/>
        <v>0</v>
      </c>
      <c r="AO83" s="4">
        <f t="shared" si="880"/>
        <v>0</v>
      </c>
      <c r="AP83" s="4">
        <f t="shared" si="881"/>
        <v>0</v>
      </c>
      <c r="AQ83" s="4">
        <f t="shared" si="882"/>
        <v>0</v>
      </c>
      <c r="AR83" s="4">
        <f t="shared" si="883"/>
        <v>0</v>
      </c>
      <c r="AS83" s="4">
        <f t="shared" si="884"/>
        <v>0</v>
      </c>
      <c r="AT83" s="4">
        <f t="shared" si="885"/>
        <v>0</v>
      </c>
      <c r="AU83" s="4">
        <f t="shared" si="886"/>
        <v>0</v>
      </c>
      <c r="AV83" s="4">
        <f t="shared" si="887"/>
        <v>0</v>
      </c>
      <c r="AW83" s="4">
        <f t="shared" si="888"/>
        <v>0</v>
      </c>
      <c r="AX83" s="4">
        <f t="shared" si="889"/>
        <v>0</v>
      </c>
      <c r="AY83" s="4">
        <f t="shared" si="890"/>
        <v>0</v>
      </c>
      <c r="AZ83" s="4">
        <f t="shared" si="891"/>
        <v>0</v>
      </c>
      <c r="BA83" s="4">
        <f t="shared" si="892"/>
        <v>14</v>
      </c>
      <c r="BB83" s="4">
        <f t="shared" si="893"/>
        <v>0</v>
      </c>
      <c r="BC83" s="4">
        <f t="shared" si="894"/>
        <v>0</v>
      </c>
      <c r="BD83" s="4">
        <f t="shared" si="895"/>
        <v>0</v>
      </c>
      <c r="BE83" s="4">
        <f t="shared" si="896"/>
        <v>0</v>
      </c>
      <c r="BF83" s="4">
        <f t="shared" si="897"/>
        <v>0</v>
      </c>
      <c r="BG83" s="4">
        <f t="shared" si="898"/>
        <v>0</v>
      </c>
      <c r="BH83" s="4">
        <f t="shared" si="899"/>
        <v>0</v>
      </c>
      <c r="BI83" s="4">
        <f t="shared" si="900"/>
        <v>15</v>
      </c>
      <c r="BJ83" s="4">
        <f t="shared" si="901"/>
        <v>0</v>
      </c>
      <c r="BK83" s="4">
        <f t="shared" si="1021"/>
        <v>12.666666666666666</v>
      </c>
      <c r="BL83" s="4">
        <f t="shared" si="1022"/>
        <v>12.610169491525424</v>
      </c>
      <c r="BM83" s="4">
        <f t="shared" si="1023"/>
        <v>17.654237288135594</v>
      </c>
      <c r="BN83" s="4">
        <f t="shared" si="1024"/>
        <v>7.566101694915254</v>
      </c>
      <c r="BO83" s="4">
        <f t="shared" si="1025"/>
        <v>12.610169491525424</v>
      </c>
      <c r="BP83" s="4">
        <f t="shared" si="1026"/>
        <v>744</v>
      </c>
      <c r="BQ83" s="4">
        <f>COUNTIFS($NG83:$NL$206,EF$1)</f>
        <v>9</v>
      </c>
      <c r="BR83" s="4">
        <f>COUNTIFS($NG83:$NL$206,EG$1)</f>
        <v>16</v>
      </c>
      <c r="BS83" s="4">
        <f>COUNTIFS($NG83:$NL$206,EH$1)</f>
        <v>14</v>
      </c>
      <c r="BT83" s="4">
        <f>COUNTIFS($NG83:$NL$206,EI$1)</f>
        <v>16</v>
      </c>
      <c r="BU83" s="4">
        <f>COUNTIFS($NG83:$NL$206,EJ$1)</f>
        <v>18</v>
      </c>
      <c r="BV83" s="4">
        <f>COUNTIFS($NG83:$NL$206,EK$1)</f>
        <v>12</v>
      </c>
      <c r="BW83" s="4">
        <f>COUNTIFS($NG83:$NL$206,EL$1)</f>
        <v>10</v>
      </c>
      <c r="BX83" s="4">
        <f>COUNTIFS($NG83:$NL$206,EM$1)</f>
        <v>10</v>
      </c>
      <c r="BY83" s="4">
        <f>COUNTIFS($NG83:$NL$206,EN$1)</f>
        <v>20</v>
      </c>
      <c r="BZ83" s="4">
        <f>COUNTIFS($NG83:$NL$206,EO$1)</f>
        <v>20</v>
      </c>
      <c r="CA83" s="4">
        <f>COUNTIFS($NG83:$NL$206,EP$1)</f>
        <v>16</v>
      </c>
      <c r="CB83" s="4">
        <f>COUNTIFS($NG83:$NL$206,EQ$1)</f>
        <v>18</v>
      </c>
      <c r="CC83" s="4">
        <f>COUNTIFS($NG83:$NL$206,ER$1)</f>
        <v>8</v>
      </c>
      <c r="CD83" s="4">
        <f>COUNTIFS($NG83:$NL$206,ES$1)</f>
        <v>11</v>
      </c>
      <c r="CE83" s="4">
        <f>COUNTIFS($NG83:$NL$206,ET$1)</f>
        <v>13</v>
      </c>
      <c r="CF83" s="4">
        <f>COUNTIFS($NG83:$NL$206,EU$1)</f>
        <v>12</v>
      </c>
      <c r="CG83" s="4">
        <f>COUNTIFS($NG83:$NL$206,EV$1)</f>
        <v>20</v>
      </c>
      <c r="CH83" s="4">
        <f>COUNTIFS($NG83:$NL$206,EW$1)</f>
        <v>11</v>
      </c>
      <c r="CI83" s="4">
        <f>COUNTIFS($NG83:$NL$206,EX$1)</f>
        <v>17</v>
      </c>
      <c r="CJ83" s="4">
        <f>COUNTIFS($NG83:$NL$206,EY$1)</f>
        <v>11</v>
      </c>
      <c r="CK83" s="4">
        <f>COUNTIFS($NG83:$NL$206,EZ$1)</f>
        <v>11</v>
      </c>
      <c r="CL83" s="4">
        <f>COUNTIFS($NG83:$NL$206,FA$1)</f>
        <v>15</v>
      </c>
      <c r="CM83" s="4">
        <f>COUNTIFS($NG83:$NL$206,FB$1)</f>
        <v>8</v>
      </c>
      <c r="CN83" s="4">
        <f>COUNTIFS($NG83:$NL$206,FC$1)</f>
        <v>8</v>
      </c>
      <c r="CO83" s="4">
        <f>COUNTIFS($NG83:$NL$206,FD$1)</f>
        <v>15</v>
      </c>
      <c r="CP83" s="4">
        <f>COUNTIFS($NG83:$NL$206,FE$1)</f>
        <v>9</v>
      </c>
      <c r="CQ83" s="4">
        <f>COUNTIFS($NG83:$NL$206,FF$1)</f>
        <v>14</v>
      </c>
      <c r="CR83" s="4">
        <f>COUNTIFS($NG83:$NL$206,FG$1)</f>
        <v>16</v>
      </c>
      <c r="CS83" s="4">
        <f>COUNTIFS($NG83:$NL$206,FH$1)</f>
        <v>15</v>
      </c>
      <c r="CT83" s="4">
        <f>COUNTIFS($NG83:$NL$206,FI$1)</f>
        <v>12</v>
      </c>
      <c r="CU83" s="4">
        <f>COUNTIFS($NG83:$NL$206,FJ$1)</f>
        <v>15</v>
      </c>
      <c r="CV83" s="4">
        <f>COUNTIFS($NG83:$NL$206,FK$1)</f>
        <v>6</v>
      </c>
      <c r="CW83" s="4">
        <f>COUNTIFS($NG83:$NL$206,FL$1)</f>
        <v>11</v>
      </c>
      <c r="CX83" s="4">
        <f>COUNTIFS($NG83:$NL$206,FM$1)</f>
        <v>13</v>
      </c>
      <c r="CY83" s="4">
        <f>COUNTIFS($NG83:$NL$206,FN$1)</f>
        <v>12</v>
      </c>
      <c r="CZ83" s="4">
        <f>COUNTIFS($NG83:$NL$206,FO$1)</f>
        <v>9</v>
      </c>
      <c r="DA83" s="4">
        <f>COUNTIFS($NG83:$NL$206,FP$1)</f>
        <v>11</v>
      </c>
      <c r="DB83" s="4">
        <f>COUNTIFS($NG83:$NL$206,FQ$1)</f>
        <v>10</v>
      </c>
      <c r="DC83" s="4">
        <f>COUNTIFS($NG83:$NL$206,FR$1)</f>
        <v>10</v>
      </c>
      <c r="DD83" s="4">
        <f>COUNTIFS($NG83:$NL$206,FS$1)</f>
        <v>10</v>
      </c>
      <c r="DE83" s="4">
        <f>COUNTIFS($NG83:$NL$206,FT$1)</f>
        <v>12</v>
      </c>
      <c r="DF83" s="4">
        <f>COUNTIFS($NG83:$NL$206,FU$1)</f>
        <v>11</v>
      </c>
      <c r="DG83" s="4">
        <f>COUNTIFS($NG83:$NL$206,FV$1)</f>
        <v>12</v>
      </c>
      <c r="DH83" s="4">
        <f>COUNTIFS($NG83:$NL$206,FW$1)</f>
        <v>16</v>
      </c>
      <c r="DI83" s="4">
        <f>COUNTIFS($NG83:$NL$206,FX$1)</f>
        <v>12</v>
      </c>
      <c r="DJ83" s="4">
        <f>COUNTIFS($NG83:$NL$206,FY$1)</f>
        <v>13</v>
      </c>
      <c r="DK83" s="4">
        <f>COUNTIFS($NG83:$NL$206,FZ$1)</f>
        <v>5</v>
      </c>
      <c r="DL83" s="4">
        <f>COUNTIFS($NG83:$NL$206,GA$1)</f>
        <v>10</v>
      </c>
      <c r="DM83" s="4">
        <f>COUNTIFS($NG83:$NL$206,GB$1)</f>
        <v>9</v>
      </c>
      <c r="DN83" s="4">
        <f>COUNTIFS($NG83:$NL$206,GC$1)</f>
        <v>14</v>
      </c>
      <c r="DO83" s="4">
        <f>COUNTIFS($NG83:$NL$206,GD$1)</f>
        <v>7</v>
      </c>
      <c r="DP83" s="4">
        <f>COUNTIFS($NG83:$NL$206,GE$1)</f>
        <v>15</v>
      </c>
      <c r="DQ83" s="4">
        <f>COUNTIFS($NG83:$NL$206,GF$1)</f>
        <v>10</v>
      </c>
      <c r="DR83" s="4">
        <f>COUNTIFS($NG83:$NL$206,GG$1)</f>
        <v>9</v>
      </c>
      <c r="DS83" s="4">
        <f>COUNTIFS($NG83:$NL$206,GH$1)</f>
        <v>19</v>
      </c>
      <c r="DT83" s="4">
        <f>COUNTIFS($NG83:$NL$206,GI$1)</f>
        <v>9</v>
      </c>
      <c r="DU83" s="4">
        <f>COUNTIFS($NG83:$NL$206,GJ$1)</f>
        <v>16</v>
      </c>
      <c r="DV83" s="4">
        <f>COUNTIFS($NG83:$NL$206,GK$1)</f>
        <v>15</v>
      </c>
      <c r="DW83" s="4">
        <f>COUNTIFS($NG83:$NL$206,GL$1)</f>
        <v>18</v>
      </c>
      <c r="DZ83" s="4">
        <f t="shared" si="1234"/>
        <v>37</v>
      </c>
      <c r="EA83" s="4">
        <f t="shared" si="1235"/>
        <v>19</v>
      </c>
      <c r="EB83" s="4">
        <f t="shared" si="1236"/>
        <v>14</v>
      </c>
      <c r="EC83" s="4">
        <f t="shared" si="1237"/>
        <v>3</v>
      </c>
      <c r="ED83" s="4">
        <f t="shared" si="1238"/>
        <v>1</v>
      </c>
      <c r="EF83" s="4">
        <f t="shared" ref="EF83:GL83" si="1260">COUNTIFS($NG83:$NL92,EF$1)</f>
        <v>0</v>
      </c>
      <c r="EG83" s="4">
        <f t="shared" si="1260"/>
        <v>2</v>
      </c>
      <c r="EH83" s="4">
        <f t="shared" si="1260"/>
        <v>2</v>
      </c>
      <c r="EI83" s="4">
        <f t="shared" si="1260"/>
        <v>1</v>
      </c>
      <c r="EJ83" s="4">
        <f t="shared" si="1260"/>
        <v>2</v>
      </c>
      <c r="EK83" s="4">
        <f t="shared" si="1260"/>
        <v>2</v>
      </c>
      <c r="EL83" s="4">
        <f t="shared" si="1260"/>
        <v>2</v>
      </c>
      <c r="EM83" s="4">
        <f t="shared" si="1260"/>
        <v>1</v>
      </c>
      <c r="EN83" s="4">
        <f t="shared" si="1260"/>
        <v>1</v>
      </c>
      <c r="EO83" s="4">
        <f t="shared" si="1260"/>
        <v>3</v>
      </c>
      <c r="EP83" s="4">
        <f t="shared" si="1260"/>
        <v>2</v>
      </c>
      <c r="EQ83" s="4">
        <f t="shared" si="1260"/>
        <v>0</v>
      </c>
      <c r="ER83" s="4">
        <f t="shared" si="1260"/>
        <v>0</v>
      </c>
      <c r="ES83" s="4">
        <f t="shared" si="1260"/>
        <v>1</v>
      </c>
      <c r="ET83" s="4">
        <f t="shared" si="1260"/>
        <v>2</v>
      </c>
      <c r="EU83" s="4">
        <f t="shared" si="1260"/>
        <v>1</v>
      </c>
      <c r="EV83" s="4">
        <f t="shared" si="1260"/>
        <v>2</v>
      </c>
      <c r="EW83" s="4">
        <f t="shared" si="1260"/>
        <v>0</v>
      </c>
      <c r="EX83" s="4">
        <f t="shared" si="1260"/>
        <v>1</v>
      </c>
      <c r="EY83" s="4">
        <f t="shared" si="1260"/>
        <v>0</v>
      </c>
      <c r="EZ83" s="4">
        <f t="shared" si="1260"/>
        <v>1</v>
      </c>
      <c r="FA83" s="4">
        <f t="shared" si="1260"/>
        <v>4</v>
      </c>
      <c r="FB83" s="4">
        <f t="shared" si="1260"/>
        <v>1</v>
      </c>
      <c r="FC83" s="4">
        <f t="shared" si="1260"/>
        <v>0</v>
      </c>
      <c r="FD83" s="4">
        <f t="shared" si="1260"/>
        <v>0</v>
      </c>
      <c r="FE83" s="4">
        <f t="shared" si="1260"/>
        <v>0</v>
      </c>
      <c r="FF83" s="4">
        <f t="shared" si="1260"/>
        <v>2</v>
      </c>
      <c r="FG83" s="4">
        <f t="shared" si="1260"/>
        <v>0</v>
      </c>
      <c r="FH83" s="4">
        <f t="shared" si="1260"/>
        <v>1</v>
      </c>
      <c r="FI83" s="4">
        <f t="shared" si="1260"/>
        <v>1</v>
      </c>
      <c r="FJ83" s="4">
        <f t="shared" si="1260"/>
        <v>0</v>
      </c>
      <c r="FK83" s="4">
        <f t="shared" si="1260"/>
        <v>0</v>
      </c>
      <c r="FL83" s="4">
        <f t="shared" si="1260"/>
        <v>1</v>
      </c>
      <c r="FM83" s="4">
        <f t="shared" si="1260"/>
        <v>2</v>
      </c>
      <c r="FN83" s="4">
        <f t="shared" si="1260"/>
        <v>1</v>
      </c>
      <c r="FO83" s="4">
        <f t="shared" si="1260"/>
        <v>0</v>
      </c>
      <c r="FP83" s="4">
        <f t="shared" si="1260"/>
        <v>2</v>
      </c>
      <c r="FQ83" s="4">
        <f t="shared" si="1260"/>
        <v>0</v>
      </c>
      <c r="FR83" s="4">
        <f t="shared" si="1260"/>
        <v>0</v>
      </c>
      <c r="FS83" s="4">
        <f t="shared" si="1260"/>
        <v>0</v>
      </c>
      <c r="FT83" s="4">
        <f t="shared" si="1260"/>
        <v>2</v>
      </c>
      <c r="FU83" s="4">
        <f t="shared" si="1260"/>
        <v>1</v>
      </c>
      <c r="FV83" s="4">
        <f t="shared" si="1260"/>
        <v>0</v>
      </c>
      <c r="FW83" s="4">
        <f t="shared" si="1260"/>
        <v>1</v>
      </c>
      <c r="FX83" s="4">
        <f t="shared" si="1260"/>
        <v>3</v>
      </c>
      <c r="FY83" s="4">
        <f t="shared" si="1260"/>
        <v>0</v>
      </c>
      <c r="FZ83" s="4">
        <f t="shared" si="1260"/>
        <v>1</v>
      </c>
      <c r="GA83" s="4">
        <f t="shared" si="1260"/>
        <v>2</v>
      </c>
      <c r="GB83" s="4">
        <f t="shared" si="1260"/>
        <v>0</v>
      </c>
      <c r="GC83" s="4">
        <f t="shared" si="1260"/>
        <v>1</v>
      </c>
      <c r="GD83" s="4">
        <f t="shared" si="1260"/>
        <v>0</v>
      </c>
      <c r="GE83" s="4">
        <f t="shared" si="1260"/>
        <v>1</v>
      </c>
      <c r="GF83" s="4">
        <f t="shared" si="1260"/>
        <v>1</v>
      </c>
      <c r="GG83" s="4">
        <f t="shared" si="1260"/>
        <v>3</v>
      </c>
      <c r="GH83" s="4">
        <f t="shared" si="1260"/>
        <v>0</v>
      </c>
      <c r="GI83" s="4">
        <f t="shared" si="1260"/>
        <v>0</v>
      </c>
      <c r="GJ83" s="4">
        <f t="shared" si="1260"/>
        <v>0</v>
      </c>
      <c r="GK83" s="4">
        <f t="shared" si="1260"/>
        <v>1</v>
      </c>
      <c r="GL83" s="4">
        <f t="shared" si="1260"/>
        <v>2</v>
      </c>
      <c r="GM83">
        <f t="shared" si="1240"/>
        <v>60</v>
      </c>
      <c r="GO83">
        <f t="shared" si="1028"/>
        <v>1</v>
      </c>
      <c r="GP83">
        <f t="shared" si="1192"/>
        <v>0</v>
      </c>
      <c r="GQ83">
        <f t="shared" si="1193"/>
        <v>0</v>
      </c>
      <c r="GR83">
        <f t="shared" si="1194"/>
        <v>0</v>
      </c>
      <c r="GS83">
        <f t="shared" si="1195"/>
        <v>1</v>
      </c>
      <c r="GT83">
        <f t="shared" si="1196"/>
        <v>0</v>
      </c>
      <c r="GU83">
        <f t="shared" si="1197"/>
        <v>0</v>
      </c>
      <c r="GV83" s="1">
        <f t="shared" si="1029"/>
        <v>3</v>
      </c>
      <c r="GW83">
        <f t="shared" si="1030"/>
        <v>0</v>
      </c>
      <c r="GX83">
        <f t="shared" si="903"/>
        <v>0</v>
      </c>
      <c r="GY83">
        <f t="shared" si="904"/>
        <v>0</v>
      </c>
      <c r="GZ83">
        <f t="shared" si="905"/>
        <v>0</v>
      </c>
      <c r="HA83">
        <f t="shared" si="906"/>
        <v>0</v>
      </c>
      <c r="HB83">
        <f t="shared" si="907"/>
        <v>0</v>
      </c>
      <c r="HC83">
        <f t="shared" si="908"/>
        <v>0</v>
      </c>
      <c r="HD83">
        <f t="shared" si="909"/>
        <v>0</v>
      </c>
      <c r="HE83">
        <f t="shared" si="910"/>
        <v>0</v>
      </c>
      <c r="HF83">
        <f t="shared" si="911"/>
        <v>0</v>
      </c>
      <c r="HG83">
        <f t="shared" si="912"/>
        <v>0</v>
      </c>
      <c r="HH83">
        <f t="shared" si="913"/>
        <v>0</v>
      </c>
      <c r="HI83">
        <f t="shared" si="914"/>
        <v>0</v>
      </c>
      <c r="HJ83">
        <f t="shared" si="915"/>
        <v>0</v>
      </c>
      <c r="HK83">
        <f t="shared" si="916"/>
        <v>0</v>
      </c>
      <c r="HL83">
        <f t="shared" si="917"/>
        <v>0</v>
      </c>
      <c r="HM83">
        <f t="shared" si="918"/>
        <v>0</v>
      </c>
      <c r="HN83">
        <f t="shared" si="919"/>
        <v>0</v>
      </c>
      <c r="HO83">
        <f t="shared" si="920"/>
        <v>0</v>
      </c>
      <c r="HP83">
        <f t="shared" si="921"/>
        <v>0</v>
      </c>
      <c r="HQ83">
        <f t="shared" si="922"/>
        <v>0</v>
      </c>
      <c r="HR83">
        <f t="shared" si="923"/>
        <v>0</v>
      </c>
      <c r="HS83">
        <f t="shared" si="924"/>
        <v>0</v>
      </c>
      <c r="HT83">
        <f t="shared" si="925"/>
        <v>0</v>
      </c>
      <c r="HU83">
        <f t="shared" si="926"/>
        <v>0</v>
      </c>
      <c r="HV83">
        <f t="shared" si="927"/>
        <v>0</v>
      </c>
      <c r="HW83">
        <f t="shared" si="928"/>
        <v>0</v>
      </c>
      <c r="HX83">
        <f t="shared" si="929"/>
        <v>0</v>
      </c>
      <c r="HY83">
        <f t="shared" si="930"/>
        <v>0</v>
      </c>
      <c r="HZ83">
        <f t="shared" si="931"/>
        <v>0</v>
      </c>
      <c r="IA83">
        <f t="shared" si="932"/>
        <v>1</v>
      </c>
      <c r="IB83">
        <f t="shared" si="933"/>
        <v>0</v>
      </c>
      <c r="IC83">
        <f t="shared" si="934"/>
        <v>0</v>
      </c>
      <c r="ID83">
        <f t="shared" si="935"/>
        <v>0</v>
      </c>
      <c r="IE83">
        <f t="shared" si="936"/>
        <v>0</v>
      </c>
      <c r="IF83">
        <f t="shared" si="937"/>
        <v>0</v>
      </c>
      <c r="IG83">
        <f t="shared" si="938"/>
        <v>0</v>
      </c>
      <c r="IH83">
        <f t="shared" si="939"/>
        <v>0</v>
      </c>
      <c r="II83">
        <f t="shared" si="940"/>
        <v>0</v>
      </c>
      <c r="IJ83">
        <f t="shared" si="941"/>
        <v>0</v>
      </c>
      <c r="IK83">
        <f t="shared" si="942"/>
        <v>0</v>
      </c>
      <c r="IL83">
        <f t="shared" si="943"/>
        <v>0</v>
      </c>
      <c r="IM83">
        <f t="shared" si="944"/>
        <v>0</v>
      </c>
      <c r="IN83">
        <f t="shared" si="945"/>
        <v>0</v>
      </c>
      <c r="IO83">
        <f t="shared" si="946"/>
        <v>0</v>
      </c>
      <c r="IP83">
        <f t="shared" si="947"/>
        <v>0</v>
      </c>
      <c r="IQ83">
        <f t="shared" si="948"/>
        <v>0</v>
      </c>
      <c r="IR83">
        <f t="shared" si="949"/>
        <v>0</v>
      </c>
      <c r="IS83">
        <f t="shared" si="950"/>
        <v>0</v>
      </c>
      <c r="IT83">
        <f t="shared" si="951"/>
        <v>0</v>
      </c>
      <c r="IU83">
        <f t="shared" si="952"/>
        <v>0</v>
      </c>
      <c r="IV83">
        <f t="shared" si="953"/>
        <v>0</v>
      </c>
      <c r="IW83">
        <f t="shared" si="954"/>
        <v>0</v>
      </c>
      <c r="IX83">
        <f t="shared" si="955"/>
        <v>0</v>
      </c>
      <c r="IY83">
        <f t="shared" si="956"/>
        <v>0</v>
      </c>
      <c r="IZ83">
        <f t="shared" si="957"/>
        <v>0</v>
      </c>
      <c r="JA83">
        <f t="shared" si="958"/>
        <v>0</v>
      </c>
      <c r="JB83">
        <f t="shared" si="1031"/>
        <v>0</v>
      </c>
      <c r="JC83">
        <f t="shared" si="1032"/>
        <v>0</v>
      </c>
      <c r="JF83">
        <f t="shared" si="1033"/>
        <v>0</v>
      </c>
      <c r="JG83">
        <f t="shared" si="1034"/>
        <v>0</v>
      </c>
      <c r="JH83">
        <f t="shared" si="1035"/>
        <v>0</v>
      </c>
      <c r="JI83">
        <f t="shared" si="1036"/>
        <v>0</v>
      </c>
      <c r="JJ83">
        <f t="shared" si="1037"/>
        <v>0</v>
      </c>
      <c r="JK83">
        <f t="shared" si="1038"/>
        <v>0</v>
      </c>
      <c r="JL83">
        <f t="shared" si="1039"/>
        <v>0</v>
      </c>
      <c r="JM83">
        <f t="shared" si="1040"/>
        <v>0</v>
      </c>
      <c r="JN83">
        <f t="shared" si="1041"/>
        <v>0</v>
      </c>
      <c r="JO83">
        <f t="shared" si="1042"/>
        <v>0</v>
      </c>
      <c r="JP83">
        <f t="shared" si="1043"/>
        <v>0</v>
      </c>
      <c r="JQ83">
        <f t="shared" si="1044"/>
        <v>0</v>
      </c>
      <c r="JR83">
        <f t="shared" si="1045"/>
        <v>0</v>
      </c>
      <c r="JS83">
        <f t="shared" si="1046"/>
        <v>0</v>
      </c>
      <c r="JT83">
        <f t="shared" si="1047"/>
        <v>0</v>
      </c>
      <c r="JU83">
        <f t="shared" si="1048"/>
        <v>0</v>
      </c>
      <c r="JV83">
        <f t="shared" si="1049"/>
        <v>0</v>
      </c>
      <c r="JW83">
        <f t="shared" si="1050"/>
        <v>0</v>
      </c>
      <c r="JX83">
        <f t="shared" si="1051"/>
        <v>0</v>
      </c>
      <c r="JY83">
        <f t="shared" si="1052"/>
        <v>0</v>
      </c>
      <c r="JZ83">
        <f t="shared" si="1053"/>
        <v>0</v>
      </c>
      <c r="KA83">
        <f t="shared" si="1054"/>
        <v>0</v>
      </c>
      <c r="KB83">
        <f>IF(AND(SK83="x",SK84&lt;&gt;"x"),1,0)</f>
        <v>1</v>
      </c>
      <c r="KC83">
        <f t="shared" si="1055"/>
        <v>0</v>
      </c>
      <c r="KD83">
        <f t="shared" si="1056"/>
        <v>0</v>
      </c>
      <c r="KE83">
        <f t="shared" si="1057"/>
        <v>0</v>
      </c>
      <c r="KF83">
        <f t="shared" si="1058"/>
        <v>0</v>
      </c>
      <c r="KG83">
        <f t="shared" si="1059"/>
        <v>0</v>
      </c>
      <c r="KH83">
        <f t="shared" si="1060"/>
        <v>0</v>
      </c>
      <c r="KI83">
        <f t="shared" si="1061"/>
        <v>0</v>
      </c>
      <c r="KJ83">
        <f t="shared" si="1062"/>
        <v>0</v>
      </c>
      <c r="KK83">
        <f t="shared" si="1063"/>
        <v>0</v>
      </c>
      <c r="KL83">
        <f t="shared" si="1064"/>
        <v>0</v>
      </c>
      <c r="KM83">
        <f t="shared" si="1065"/>
        <v>0</v>
      </c>
      <c r="KN83">
        <f t="shared" si="1066"/>
        <v>0</v>
      </c>
      <c r="KO83">
        <f t="shared" si="1067"/>
        <v>0</v>
      </c>
      <c r="KP83">
        <f t="shared" si="1068"/>
        <v>0</v>
      </c>
      <c r="KQ83">
        <f t="shared" si="1069"/>
        <v>0</v>
      </c>
      <c r="KR83">
        <f t="shared" si="1070"/>
        <v>0</v>
      </c>
      <c r="KS83">
        <f t="shared" si="1071"/>
        <v>0</v>
      </c>
      <c r="KT83">
        <f t="shared" si="1072"/>
        <v>0</v>
      </c>
      <c r="KU83">
        <f t="shared" si="1073"/>
        <v>0</v>
      </c>
      <c r="KV83">
        <f t="shared" si="1074"/>
        <v>0</v>
      </c>
      <c r="KW83">
        <f t="shared" si="1075"/>
        <v>0</v>
      </c>
      <c r="KX83">
        <f t="shared" si="1076"/>
        <v>0</v>
      </c>
      <c r="KY83">
        <f t="shared" si="1077"/>
        <v>0</v>
      </c>
      <c r="KZ83">
        <f t="shared" si="1078"/>
        <v>0</v>
      </c>
      <c r="LA83">
        <f t="shared" si="1079"/>
        <v>0</v>
      </c>
      <c r="LB83">
        <f t="shared" si="1080"/>
        <v>0</v>
      </c>
      <c r="LC83">
        <f t="shared" si="1081"/>
        <v>0</v>
      </c>
      <c r="LD83">
        <f t="shared" si="1082"/>
        <v>0</v>
      </c>
      <c r="LE83">
        <f t="shared" si="1083"/>
        <v>0</v>
      </c>
      <c r="LF83">
        <f t="shared" si="1084"/>
        <v>0</v>
      </c>
      <c r="LG83">
        <f t="shared" si="1085"/>
        <v>0</v>
      </c>
      <c r="LH83">
        <f t="shared" si="1086"/>
        <v>0</v>
      </c>
      <c r="LI83">
        <f t="shared" si="1087"/>
        <v>0</v>
      </c>
      <c r="LJ83">
        <f t="shared" si="1088"/>
        <v>0</v>
      </c>
      <c r="LK83">
        <f t="shared" si="1089"/>
        <v>1</v>
      </c>
      <c r="LL83">
        <f t="shared" si="1090"/>
        <v>0</v>
      </c>
      <c r="LN83">
        <f t="shared" si="1091"/>
        <v>2</v>
      </c>
      <c r="LQ83">
        <f t="shared" ref="LQ83:LR83" si="1261">COUNTIFS($NG84:$NL93,NG93)</f>
        <v>3</v>
      </c>
      <c r="LR83">
        <f t="shared" si="1261"/>
        <v>3</v>
      </c>
      <c r="LS83">
        <f t="shared" si="1093"/>
        <v>1</v>
      </c>
      <c r="LT83">
        <f t="shared" si="1094"/>
        <v>3</v>
      </c>
      <c r="LU83">
        <f t="shared" si="1095"/>
        <v>1</v>
      </c>
      <c r="LV83">
        <f t="shared" si="1096"/>
        <v>2</v>
      </c>
      <c r="LX83" s="5">
        <f t="shared" ref="LX83:MC83" si="1262">COUNTIFS($NG83:$NL92,NG93)</f>
        <v>2</v>
      </c>
      <c r="LY83" s="5">
        <f t="shared" si="1262"/>
        <v>2</v>
      </c>
      <c r="LZ83" s="5">
        <f t="shared" si="1262"/>
        <v>0</v>
      </c>
      <c r="MA83" s="5">
        <f t="shared" si="1262"/>
        <v>2</v>
      </c>
      <c r="MB83" s="5">
        <f t="shared" si="1262"/>
        <v>1</v>
      </c>
      <c r="MC83" s="5">
        <f t="shared" si="1262"/>
        <v>1</v>
      </c>
      <c r="MD83" s="5"/>
      <c r="ME83" s="5">
        <f t="shared" si="1098"/>
        <v>0</v>
      </c>
      <c r="MF83" s="5">
        <f t="shared" si="1099"/>
        <v>0</v>
      </c>
      <c r="MG83" s="5">
        <f t="shared" si="1100"/>
        <v>0</v>
      </c>
      <c r="MH83" s="5">
        <f t="shared" si="1101"/>
        <v>0</v>
      </c>
      <c r="MI83" s="5">
        <f t="shared" si="1102"/>
        <v>1</v>
      </c>
      <c r="MJ83" s="5">
        <f t="shared" si="1103"/>
        <v>0</v>
      </c>
      <c r="MK83" s="5"/>
      <c r="ML83" s="20">
        <f t="shared" si="1104"/>
        <v>1</v>
      </c>
      <c r="MN83" s="4">
        <f t="shared" si="1182"/>
        <v>0</v>
      </c>
      <c r="MO83" s="4">
        <f t="shared" si="1183"/>
        <v>0</v>
      </c>
      <c r="MP83" s="4">
        <f t="shared" si="1184"/>
        <v>0</v>
      </c>
      <c r="MQ83" s="4">
        <f t="shared" si="1185"/>
        <v>0</v>
      </c>
      <c r="MR83" s="4">
        <f t="shared" si="1186"/>
        <v>1</v>
      </c>
      <c r="MS83" s="4">
        <f t="shared" si="1187"/>
        <v>0</v>
      </c>
      <c r="MU83">
        <f t="shared" si="1105"/>
        <v>0</v>
      </c>
      <c r="MV83">
        <f t="shared" si="1106"/>
        <v>0</v>
      </c>
      <c r="MW83">
        <f t="shared" si="1107"/>
        <v>1</v>
      </c>
      <c r="MX83">
        <f t="shared" si="1108"/>
        <v>0</v>
      </c>
      <c r="MY83">
        <f t="shared" si="1109"/>
        <v>1</v>
      </c>
      <c r="MZ83">
        <f t="shared" si="1110"/>
        <v>0</v>
      </c>
      <c r="NA83">
        <f>SUM(GW83:JC83)</f>
        <v>1</v>
      </c>
      <c r="NB83">
        <f t="shared" si="1111"/>
        <v>2</v>
      </c>
      <c r="NC83">
        <f t="shared" si="1112"/>
        <v>1</v>
      </c>
      <c r="ND83">
        <f t="shared" si="1113"/>
        <v>83</v>
      </c>
      <c r="NG83">
        <v>7</v>
      </c>
      <c r="NH83">
        <v>22</v>
      </c>
      <c r="NI83">
        <v>23</v>
      </c>
      <c r="NJ83">
        <v>27</v>
      </c>
      <c r="NK83">
        <v>50</v>
      </c>
      <c r="NL83">
        <v>58</v>
      </c>
      <c r="NN83" s="1">
        <f t="shared" si="1114"/>
        <v>1</v>
      </c>
      <c r="NO83" s="1">
        <f t="shared" si="1115"/>
        <v>1</v>
      </c>
      <c r="NP83" s="30">
        <f t="shared" si="1116"/>
        <v>2</v>
      </c>
      <c r="NR83" s="1">
        <f t="shared" si="1117"/>
        <v>15</v>
      </c>
      <c r="NS83" s="1">
        <f t="shared" si="1118"/>
        <v>1</v>
      </c>
      <c r="NT83" s="1">
        <f t="shared" si="1119"/>
        <v>4</v>
      </c>
      <c r="NU83" s="1">
        <f t="shared" si="1120"/>
        <v>23</v>
      </c>
      <c r="NV83" s="1">
        <f t="shared" si="1121"/>
        <v>8</v>
      </c>
      <c r="NW83" s="1"/>
      <c r="NX83" s="1">
        <f t="shared" si="1122"/>
        <v>5</v>
      </c>
      <c r="NY83" s="1"/>
      <c r="NZ83" s="1">
        <f t="shared" si="1123"/>
        <v>1</v>
      </c>
      <c r="OA83" s="1">
        <f t="shared" si="962"/>
        <v>3</v>
      </c>
      <c r="OB83" s="1">
        <f t="shared" si="963"/>
        <v>3</v>
      </c>
      <c r="OC83" s="1">
        <f t="shared" si="964"/>
        <v>3</v>
      </c>
      <c r="OD83" s="1">
        <f t="shared" si="965"/>
        <v>6</v>
      </c>
      <c r="OE83" s="1">
        <f t="shared" si="966"/>
        <v>6</v>
      </c>
      <c r="OF83" s="1"/>
      <c r="OG83" s="32">
        <f t="shared" si="631"/>
        <v>3</v>
      </c>
      <c r="OH83" s="1"/>
      <c r="OI83" s="1">
        <f t="shared" si="1124"/>
        <v>4</v>
      </c>
      <c r="OJ83" s="1">
        <f t="shared" si="1125"/>
        <v>3</v>
      </c>
      <c r="OK83" s="1">
        <f t="shared" si="1126"/>
        <v>0</v>
      </c>
      <c r="OL83" s="1">
        <f t="shared" si="1127"/>
        <v>1</v>
      </c>
      <c r="OM83" s="1">
        <f t="shared" si="1128"/>
        <v>10</v>
      </c>
      <c r="ON83" s="1">
        <f t="shared" si="1129"/>
        <v>0</v>
      </c>
      <c r="OO83" s="1"/>
      <c r="OP83" s="1">
        <f t="shared" si="621"/>
        <v>2</v>
      </c>
      <c r="OQ83" s="1">
        <f t="shared" si="622"/>
        <v>4</v>
      </c>
      <c r="OR83" s="1">
        <f t="shared" si="623"/>
        <v>4</v>
      </c>
      <c r="OS83" s="1">
        <f t="shared" si="624"/>
        <v>4</v>
      </c>
      <c r="OT83" s="1">
        <f t="shared" si="625"/>
        <v>0</v>
      </c>
      <c r="OU83" s="1">
        <f t="shared" si="1130"/>
        <v>0</v>
      </c>
      <c r="OV83" s="19">
        <f t="shared" si="1131"/>
        <v>5</v>
      </c>
      <c r="OW83" s="1"/>
      <c r="OX83" s="19">
        <f t="shared" si="636"/>
        <v>4</v>
      </c>
      <c r="OY83" s="1">
        <f t="shared" si="637"/>
        <v>4</v>
      </c>
      <c r="OZ83" s="1"/>
      <c r="PA83" s="1">
        <f t="shared" si="967"/>
        <v>4</v>
      </c>
      <c r="PB83" s="1"/>
      <c r="PC83" s="1"/>
      <c r="PD83" s="19">
        <f t="shared" si="968"/>
        <v>4</v>
      </c>
      <c r="PE83" s="1"/>
      <c r="PF83" s="24">
        <f t="shared" si="1132"/>
        <v>0</v>
      </c>
      <c r="PI83" s="1">
        <f t="shared" si="1133"/>
        <v>4</v>
      </c>
      <c r="PJ83" s="19">
        <f t="shared" si="969"/>
        <v>1</v>
      </c>
      <c r="PK83" s="1">
        <f t="shared" si="1134"/>
        <v>3</v>
      </c>
      <c r="PL83" s="19">
        <f t="shared" si="970"/>
        <v>3</v>
      </c>
      <c r="PM83" s="1">
        <f t="shared" si="1135"/>
        <v>0</v>
      </c>
      <c r="PN83" s="19">
        <f t="shared" si="971"/>
        <v>0</v>
      </c>
      <c r="PO83" s="1">
        <f t="shared" si="1136"/>
        <v>1</v>
      </c>
      <c r="PP83" s="19">
        <f t="shared" si="972"/>
        <v>1</v>
      </c>
      <c r="PQ83" s="1">
        <f t="shared" si="1137"/>
        <v>10</v>
      </c>
      <c r="PR83" s="19">
        <f t="shared" si="973"/>
        <v>1</v>
      </c>
      <c r="PS83" s="1">
        <f t="shared" si="1138"/>
        <v>0</v>
      </c>
      <c r="PT83" s="19">
        <f t="shared" si="974"/>
        <v>0</v>
      </c>
      <c r="PV83" s="1">
        <f t="shared" si="975"/>
        <v>100</v>
      </c>
      <c r="PW83" s="1">
        <f t="shared" si="976"/>
        <v>4</v>
      </c>
      <c r="PX83" s="1">
        <f t="shared" si="977"/>
        <v>100</v>
      </c>
      <c r="PY83" s="1">
        <f t="shared" si="978"/>
        <v>100</v>
      </c>
      <c r="PZ83" s="1">
        <f t="shared" si="979"/>
        <v>100</v>
      </c>
      <c r="QA83" s="1">
        <f t="shared" si="980"/>
        <v>100</v>
      </c>
      <c r="QB83" s="1"/>
      <c r="QC83" s="1">
        <f t="shared" si="981"/>
        <v>100</v>
      </c>
      <c r="QD83" s="1">
        <f t="shared" si="982"/>
        <v>6</v>
      </c>
      <c r="QE83" s="1">
        <f t="shared" si="983"/>
        <v>8</v>
      </c>
      <c r="QF83" s="1">
        <f t="shared" si="984"/>
        <v>3</v>
      </c>
      <c r="QG83" s="1">
        <f t="shared" si="985"/>
        <v>100</v>
      </c>
      <c r="QH83" s="1">
        <f t="shared" si="986"/>
        <v>100</v>
      </c>
      <c r="QI83" s="1"/>
      <c r="QJ83" s="1">
        <f t="shared" si="987"/>
        <v>100</v>
      </c>
      <c r="QK83" s="1">
        <f t="shared" si="988"/>
        <v>100</v>
      </c>
      <c r="QL83" s="1">
        <f t="shared" si="989"/>
        <v>100</v>
      </c>
      <c r="QM83" s="1">
        <f t="shared" si="990"/>
        <v>100</v>
      </c>
      <c r="QN83" s="1">
        <f t="shared" si="991"/>
        <v>100</v>
      </c>
      <c r="QO83" s="1">
        <f t="shared" si="992"/>
        <v>100</v>
      </c>
      <c r="QP83" s="1"/>
      <c r="QQ83" s="1">
        <f t="shared" si="993"/>
        <v>100</v>
      </c>
      <c r="QR83" s="1">
        <f t="shared" si="994"/>
        <v>100</v>
      </c>
      <c r="QS83" s="1">
        <f t="shared" si="995"/>
        <v>1</v>
      </c>
      <c r="QT83" s="1">
        <f t="shared" si="996"/>
        <v>100</v>
      </c>
      <c r="QU83" s="1">
        <f t="shared" si="997"/>
        <v>100</v>
      </c>
      <c r="QV83" s="1">
        <f t="shared" si="998"/>
        <v>100</v>
      </c>
      <c r="QW83" s="1"/>
      <c r="QX83" s="1">
        <f t="shared" si="999"/>
        <v>100</v>
      </c>
      <c r="QY83" s="1">
        <f t="shared" si="1000"/>
        <v>100</v>
      </c>
      <c r="QZ83" s="1">
        <f t="shared" si="1001"/>
        <v>100</v>
      </c>
      <c r="RA83" s="1">
        <f t="shared" si="1002"/>
        <v>100</v>
      </c>
      <c r="RB83" s="1">
        <f t="shared" si="1003"/>
        <v>10</v>
      </c>
      <c r="RC83" s="1">
        <f t="shared" si="1004"/>
        <v>100</v>
      </c>
      <c r="RD83" s="1"/>
      <c r="RE83" s="1">
        <f t="shared" si="1005"/>
        <v>100</v>
      </c>
      <c r="RF83" s="1">
        <f t="shared" si="1006"/>
        <v>100</v>
      </c>
      <c r="RG83" s="1">
        <f t="shared" si="1007"/>
        <v>100</v>
      </c>
      <c r="RH83" s="1">
        <f t="shared" si="1008"/>
        <v>100</v>
      </c>
      <c r="RI83" s="1">
        <f t="shared" si="1009"/>
        <v>100</v>
      </c>
      <c r="RJ83" s="1">
        <f t="shared" si="1010"/>
        <v>100</v>
      </c>
      <c r="RL83">
        <f t="shared" si="1011"/>
        <v>34</v>
      </c>
      <c r="RM83">
        <f t="shared" si="1139"/>
        <v>23</v>
      </c>
      <c r="RN83">
        <f t="shared" si="659"/>
        <v>22</v>
      </c>
      <c r="RO83">
        <f t="shared" ref="RO83:TU83" si="1263">IF(COUNTIFS($NG83:$NL92,RO$1),"x",RO$1)</f>
        <v>1</v>
      </c>
      <c r="RP83" t="str">
        <f t="shared" si="1263"/>
        <v>x</v>
      </c>
      <c r="RQ83" t="str">
        <f t="shared" si="1263"/>
        <v>x</v>
      </c>
      <c r="RR83" t="str">
        <f t="shared" si="1263"/>
        <v>x</v>
      </c>
      <c r="RS83" t="str">
        <f t="shared" si="1263"/>
        <v>x</v>
      </c>
      <c r="RT83" t="str">
        <f t="shared" si="1263"/>
        <v>x</v>
      </c>
      <c r="RU83" t="str">
        <f t="shared" si="1263"/>
        <v>x</v>
      </c>
      <c r="RV83" t="str">
        <f t="shared" si="1263"/>
        <v>x</v>
      </c>
      <c r="RW83" t="str">
        <f t="shared" si="1263"/>
        <v>x</v>
      </c>
      <c r="RX83" t="str">
        <f t="shared" si="1263"/>
        <v>x</v>
      </c>
      <c r="RY83" t="str">
        <f t="shared" si="1263"/>
        <v>x</v>
      </c>
      <c r="RZ83">
        <f t="shared" si="1263"/>
        <v>12</v>
      </c>
      <c r="SA83">
        <f t="shared" si="1263"/>
        <v>13</v>
      </c>
      <c r="SB83" t="str">
        <f t="shared" si="1263"/>
        <v>x</v>
      </c>
      <c r="SC83" t="str">
        <f t="shared" si="1263"/>
        <v>x</v>
      </c>
      <c r="SD83" t="str">
        <f t="shared" si="1263"/>
        <v>x</v>
      </c>
      <c r="SE83" t="str">
        <f t="shared" si="1263"/>
        <v>x</v>
      </c>
      <c r="SF83">
        <f t="shared" si="1263"/>
        <v>18</v>
      </c>
      <c r="SG83" t="str">
        <f t="shared" si="1263"/>
        <v>x</v>
      </c>
      <c r="SH83">
        <f t="shared" si="1263"/>
        <v>20</v>
      </c>
      <c r="SI83" t="str">
        <f t="shared" si="1263"/>
        <v>x</v>
      </c>
      <c r="SJ83" t="str">
        <f t="shared" si="1263"/>
        <v>x</v>
      </c>
      <c r="SK83" t="str">
        <f t="shared" si="1263"/>
        <v>x</v>
      </c>
      <c r="SL83">
        <f t="shared" si="1263"/>
        <v>24</v>
      </c>
      <c r="SM83">
        <f t="shared" si="1263"/>
        <v>25</v>
      </c>
      <c r="SN83">
        <f t="shared" si="1263"/>
        <v>26</v>
      </c>
      <c r="SO83" t="str">
        <f t="shared" si="1263"/>
        <v>x</v>
      </c>
      <c r="SP83">
        <f t="shared" si="1263"/>
        <v>28</v>
      </c>
      <c r="SQ83" t="str">
        <f t="shared" si="1263"/>
        <v>x</v>
      </c>
      <c r="SR83" t="str">
        <f t="shared" si="1263"/>
        <v>x</v>
      </c>
      <c r="SS83">
        <f t="shared" si="1263"/>
        <v>31</v>
      </c>
      <c r="ST83">
        <f t="shared" si="1263"/>
        <v>32</v>
      </c>
      <c r="SU83" t="str">
        <f t="shared" si="1263"/>
        <v>x</v>
      </c>
      <c r="SV83" t="str">
        <f t="shared" si="1263"/>
        <v>x</v>
      </c>
      <c r="SW83" t="str">
        <f t="shared" si="1263"/>
        <v>x</v>
      </c>
      <c r="SX83">
        <f t="shared" si="1263"/>
        <v>36</v>
      </c>
      <c r="SY83" t="str">
        <f t="shared" si="1263"/>
        <v>x</v>
      </c>
      <c r="SZ83">
        <f t="shared" si="1263"/>
        <v>38</v>
      </c>
      <c r="TA83">
        <f t="shared" si="1263"/>
        <v>39</v>
      </c>
      <c r="TB83">
        <f t="shared" si="1263"/>
        <v>40</v>
      </c>
      <c r="TC83" t="str">
        <f t="shared" si="1263"/>
        <v>x</v>
      </c>
      <c r="TD83" t="str">
        <f t="shared" si="1263"/>
        <v>x</v>
      </c>
      <c r="TE83">
        <f t="shared" si="1263"/>
        <v>43</v>
      </c>
      <c r="TF83" t="str">
        <f t="shared" si="1263"/>
        <v>x</v>
      </c>
      <c r="TG83" t="str">
        <f t="shared" si="1263"/>
        <v>x</v>
      </c>
      <c r="TH83">
        <f t="shared" si="1263"/>
        <v>46</v>
      </c>
      <c r="TI83" t="str">
        <f t="shared" si="1263"/>
        <v>x</v>
      </c>
      <c r="TJ83" t="str">
        <f t="shared" si="1263"/>
        <v>x</v>
      </c>
      <c r="TK83">
        <f t="shared" si="1263"/>
        <v>49</v>
      </c>
      <c r="TL83" t="str">
        <f t="shared" si="1263"/>
        <v>x</v>
      </c>
      <c r="TM83">
        <f t="shared" si="1263"/>
        <v>51</v>
      </c>
      <c r="TN83" t="str">
        <f t="shared" si="1263"/>
        <v>x</v>
      </c>
      <c r="TO83" t="str">
        <f t="shared" si="1263"/>
        <v>x</v>
      </c>
      <c r="TP83" t="str">
        <f t="shared" si="1263"/>
        <v>x</v>
      </c>
      <c r="TQ83">
        <f t="shared" si="1263"/>
        <v>55</v>
      </c>
      <c r="TR83">
        <f t="shared" si="1263"/>
        <v>56</v>
      </c>
      <c r="TS83">
        <f t="shared" si="1263"/>
        <v>57</v>
      </c>
      <c r="TT83" t="str">
        <f t="shared" si="1263"/>
        <v>x</v>
      </c>
      <c r="TU83" t="str">
        <f t="shared" si="1263"/>
        <v>x</v>
      </c>
      <c r="TV83">
        <f t="shared" si="1141"/>
        <v>23</v>
      </c>
      <c r="TW83">
        <f t="shared" ref="TW83:WC83" si="1264">IF(COUNTIFS($NG83:$NL91,TW$1),"x",TW$1)</f>
        <v>1</v>
      </c>
      <c r="TX83" t="str">
        <f t="shared" si="1264"/>
        <v>x</v>
      </c>
      <c r="TY83" t="str">
        <f t="shared" si="1264"/>
        <v>x</v>
      </c>
      <c r="TZ83" t="str">
        <f t="shared" si="1264"/>
        <v>x</v>
      </c>
      <c r="UA83" t="str">
        <f t="shared" si="1264"/>
        <v>x</v>
      </c>
      <c r="UB83" t="str">
        <f t="shared" si="1264"/>
        <v>x</v>
      </c>
      <c r="UC83" t="str">
        <f t="shared" si="1264"/>
        <v>x</v>
      </c>
      <c r="UD83" t="str">
        <f t="shared" si="1264"/>
        <v>x</v>
      </c>
      <c r="UE83" t="str">
        <f t="shared" si="1264"/>
        <v>x</v>
      </c>
      <c r="UF83" t="str">
        <f t="shared" si="1264"/>
        <v>x</v>
      </c>
      <c r="UG83" t="str">
        <f t="shared" si="1264"/>
        <v>x</v>
      </c>
      <c r="UH83">
        <f t="shared" si="1264"/>
        <v>12</v>
      </c>
      <c r="UI83">
        <f t="shared" si="1264"/>
        <v>13</v>
      </c>
      <c r="UJ83" t="str">
        <f t="shared" si="1264"/>
        <v>x</v>
      </c>
      <c r="UK83" t="str">
        <f t="shared" si="1264"/>
        <v>x</v>
      </c>
      <c r="UL83">
        <f t="shared" si="1264"/>
        <v>16</v>
      </c>
      <c r="UM83" t="str">
        <f t="shared" si="1264"/>
        <v>x</v>
      </c>
      <c r="UN83">
        <f t="shared" si="1264"/>
        <v>18</v>
      </c>
      <c r="UO83" t="str">
        <f t="shared" si="1264"/>
        <v>x</v>
      </c>
      <c r="UP83">
        <f t="shared" si="1264"/>
        <v>20</v>
      </c>
      <c r="UQ83" t="str">
        <f t="shared" si="1264"/>
        <v>x</v>
      </c>
      <c r="UR83" t="str">
        <f t="shared" si="1264"/>
        <v>x</v>
      </c>
      <c r="US83" t="str">
        <f t="shared" si="1264"/>
        <v>x</v>
      </c>
      <c r="UT83">
        <f t="shared" si="1264"/>
        <v>24</v>
      </c>
      <c r="UU83">
        <f t="shared" si="1264"/>
        <v>25</v>
      </c>
      <c r="UV83">
        <f t="shared" si="1264"/>
        <v>26</v>
      </c>
      <c r="UW83" t="str">
        <f t="shared" si="1264"/>
        <v>x</v>
      </c>
      <c r="UX83">
        <f t="shared" si="1264"/>
        <v>28</v>
      </c>
      <c r="UY83" t="str">
        <f t="shared" si="1264"/>
        <v>x</v>
      </c>
      <c r="UZ83" t="str">
        <f t="shared" si="1264"/>
        <v>x</v>
      </c>
      <c r="VA83">
        <f t="shared" si="1264"/>
        <v>31</v>
      </c>
      <c r="VB83">
        <f t="shared" si="1264"/>
        <v>32</v>
      </c>
      <c r="VC83" t="str">
        <f t="shared" si="1264"/>
        <v>x</v>
      </c>
      <c r="VD83" t="str">
        <f t="shared" si="1264"/>
        <v>x</v>
      </c>
      <c r="VE83" t="str">
        <f t="shared" si="1264"/>
        <v>x</v>
      </c>
      <c r="VF83">
        <f t="shared" si="1264"/>
        <v>36</v>
      </c>
      <c r="VG83" t="str">
        <f t="shared" si="1264"/>
        <v>x</v>
      </c>
      <c r="VH83">
        <f t="shared" si="1264"/>
        <v>38</v>
      </c>
      <c r="VI83">
        <f t="shared" si="1264"/>
        <v>39</v>
      </c>
      <c r="VJ83">
        <f t="shared" si="1264"/>
        <v>40</v>
      </c>
      <c r="VK83" t="str">
        <f t="shared" si="1264"/>
        <v>x</v>
      </c>
      <c r="VL83" t="str">
        <f t="shared" si="1264"/>
        <v>x</v>
      </c>
      <c r="VM83">
        <f t="shared" si="1264"/>
        <v>43</v>
      </c>
      <c r="VN83" t="str">
        <f t="shared" si="1264"/>
        <v>x</v>
      </c>
      <c r="VO83" t="str">
        <f t="shared" si="1264"/>
        <v>x</v>
      </c>
      <c r="VP83">
        <f t="shared" si="1264"/>
        <v>46</v>
      </c>
      <c r="VQ83" t="str">
        <f t="shared" si="1264"/>
        <v>x</v>
      </c>
      <c r="VR83" t="str">
        <f t="shared" si="1264"/>
        <v>x</v>
      </c>
      <c r="VS83">
        <f t="shared" si="1264"/>
        <v>49</v>
      </c>
      <c r="VT83" t="str">
        <f t="shared" si="1264"/>
        <v>x</v>
      </c>
      <c r="VU83">
        <f t="shared" si="1264"/>
        <v>51</v>
      </c>
      <c r="VV83" t="str">
        <f t="shared" si="1264"/>
        <v>x</v>
      </c>
      <c r="VW83" t="str">
        <f t="shared" si="1264"/>
        <v>x</v>
      </c>
      <c r="VX83" t="str">
        <f t="shared" si="1264"/>
        <v>x</v>
      </c>
      <c r="VY83">
        <f t="shared" si="1264"/>
        <v>55</v>
      </c>
      <c r="VZ83">
        <f t="shared" si="1264"/>
        <v>56</v>
      </c>
      <c r="WA83">
        <f t="shared" si="1264"/>
        <v>57</v>
      </c>
      <c r="WB83" t="str">
        <f t="shared" si="1264"/>
        <v>x</v>
      </c>
      <c r="WC83" t="str">
        <f t="shared" si="1264"/>
        <v>x</v>
      </c>
      <c r="WE83">
        <f t="shared" si="1014"/>
        <v>1</v>
      </c>
      <c r="WF83">
        <f t="shared" si="1015"/>
        <v>0</v>
      </c>
      <c r="WG83">
        <f t="shared" si="1016"/>
        <v>3</v>
      </c>
      <c r="WH83">
        <f t="shared" si="1017"/>
        <v>0</v>
      </c>
      <c r="WI83">
        <f t="shared" si="1018"/>
        <v>0</v>
      </c>
      <c r="WJ83">
        <f t="shared" si="1019"/>
        <v>2</v>
      </c>
      <c r="WL83" s="1">
        <f t="shared" si="1143"/>
        <v>4</v>
      </c>
      <c r="WM83" s="1">
        <f t="shared" si="1144"/>
        <v>3</v>
      </c>
      <c r="WN83" s="1">
        <f t="shared" si="1145"/>
        <v>0</v>
      </c>
      <c r="WO83" s="1">
        <f t="shared" si="1146"/>
        <v>1</v>
      </c>
      <c r="WP83" s="1">
        <f t="shared" si="1147"/>
        <v>10</v>
      </c>
      <c r="WQ83" s="1">
        <f t="shared" si="1148"/>
        <v>0</v>
      </c>
      <c r="WS83">
        <f t="shared" si="1149"/>
        <v>4</v>
      </c>
      <c r="WT83">
        <f t="shared" si="1150"/>
        <v>3</v>
      </c>
      <c r="WU83">
        <f t="shared" si="1151"/>
        <v>100</v>
      </c>
      <c r="WV83">
        <f t="shared" si="1152"/>
        <v>1</v>
      </c>
      <c r="WW83">
        <f t="shared" si="1153"/>
        <v>10</v>
      </c>
      <c r="WX83">
        <f t="shared" si="1154"/>
        <v>100</v>
      </c>
      <c r="WZ83" s="4">
        <f t="shared" si="1155"/>
        <v>1</v>
      </c>
      <c r="XB83" s="3">
        <f t="shared" si="1156"/>
        <v>10</v>
      </c>
      <c r="XD83" s="3">
        <f t="shared" si="1157"/>
        <v>3</v>
      </c>
      <c r="XE83" s="4">
        <f t="shared" si="1158"/>
        <v>4</v>
      </c>
      <c r="XG83" s="4">
        <f t="shared" si="1159"/>
        <v>0.75</v>
      </c>
      <c r="XI83" s="4">
        <v>0.6</v>
      </c>
      <c r="XK83">
        <f t="shared" si="1160"/>
        <v>2</v>
      </c>
      <c r="XM83">
        <f t="shared" si="782"/>
        <v>0</v>
      </c>
      <c r="XN83">
        <f t="shared" si="1161"/>
        <v>0</v>
      </c>
      <c r="XO83" s="1">
        <f t="shared" si="1020"/>
        <v>1</v>
      </c>
      <c r="XP83">
        <f t="shared" si="1162"/>
        <v>0</v>
      </c>
      <c r="XR83">
        <f t="shared" si="1163"/>
        <v>0</v>
      </c>
    </row>
    <row r="84" spans="4:642">
      <c r="D84" s="4">
        <f t="shared" si="843"/>
        <v>0</v>
      </c>
      <c r="E84" s="4">
        <f t="shared" si="844"/>
        <v>0</v>
      </c>
      <c r="F84" s="4">
        <f t="shared" si="845"/>
        <v>0</v>
      </c>
      <c r="G84" s="4">
        <f t="shared" si="846"/>
        <v>0</v>
      </c>
      <c r="H84" s="4">
        <f t="shared" si="847"/>
        <v>0</v>
      </c>
      <c r="I84" s="4">
        <f t="shared" si="848"/>
        <v>0</v>
      </c>
      <c r="J84" s="4">
        <f t="shared" si="849"/>
        <v>0</v>
      </c>
      <c r="K84" s="4">
        <f t="shared" si="850"/>
        <v>10</v>
      </c>
      <c r="L84" s="4">
        <f t="shared" si="851"/>
        <v>0</v>
      </c>
      <c r="M84" s="4">
        <f t="shared" si="852"/>
        <v>0</v>
      </c>
      <c r="N84" s="4">
        <f t="shared" si="853"/>
        <v>0</v>
      </c>
      <c r="O84" s="4">
        <f t="shared" si="854"/>
        <v>0</v>
      </c>
      <c r="P84" s="4">
        <f t="shared" si="855"/>
        <v>0</v>
      </c>
      <c r="Q84" s="4">
        <f t="shared" si="856"/>
        <v>0</v>
      </c>
      <c r="R84" s="4">
        <f t="shared" si="857"/>
        <v>0</v>
      </c>
      <c r="S84" s="4">
        <f t="shared" si="858"/>
        <v>0</v>
      </c>
      <c r="T84" s="4">
        <f t="shared" si="859"/>
        <v>20</v>
      </c>
      <c r="U84" s="4">
        <f t="shared" si="860"/>
        <v>0</v>
      </c>
      <c r="V84" s="4">
        <f t="shared" si="861"/>
        <v>0</v>
      </c>
      <c r="W84" s="4">
        <f t="shared" si="862"/>
        <v>0</v>
      </c>
      <c r="X84" s="4">
        <f t="shared" si="863"/>
        <v>0</v>
      </c>
      <c r="Y84" s="4">
        <f t="shared" si="864"/>
        <v>0</v>
      </c>
      <c r="Z84" s="4">
        <f t="shared" si="865"/>
        <v>0</v>
      </c>
      <c r="AA84" s="4">
        <f t="shared" si="866"/>
        <v>0</v>
      </c>
      <c r="AB84" s="4">
        <f t="shared" si="867"/>
        <v>0</v>
      </c>
      <c r="AC84" s="4">
        <f t="shared" si="868"/>
        <v>0</v>
      </c>
      <c r="AD84" s="4">
        <f t="shared" si="869"/>
        <v>13</v>
      </c>
      <c r="AE84" s="4">
        <f t="shared" si="870"/>
        <v>0</v>
      </c>
      <c r="AF84" s="4">
        <f t="shared" si="871"/>
        <v>0</v>
      </c>
      <c r="AG84" s="4">
        <f t="shared" si="872"/>
        <v>12</v>
      </c>
      <c r="AH84" s="4">
        <f t="shared" si="873"/>
        <v>0</v>
      </c>
      <c r="AI84" s="4">
        <f t="shared" si="874"/>
        <v>0</v>
      </c>
      <c r="AJ84" s="4">
        <f t="shared" si="875"/>
        <v>0</v>
      </c>
      <c r="AK84" s="4">
        <f t="shared" si="876"/>
        <v>13</v>
      </c>
      <c r="AL84" s="4">
        <f t="shared" si="877"/>
        <v>0</v>
      </c>
      <c r="AM84" s="4">
        <f t="shared" si="878"/>
        <v>0</v>
      </c>
      <c r="AN84" s="4">
        <f t="shared" si="879"/>
        <v>0</v>
      </c>
      <c r="AO84" s="4">
        <f t="shared" si="880"/>
        <v>0</v>
      </c>
      <c r="AP84" s="4">
        <f t="shared" si="881"/>
        <v>0</v>
      </c>
      <c r="AQ84" s="4">
        <f t="shared" si="882"/>
        <v>0</v>
      </c>
      <c r="AR84" s="4">
        <f t="shared" si="883"/>
        <v>0</v>
      </c>
      <c r="AS84" s="4">
        <f t="shared" si="884"/>
        <v>0</v>
      </c>
      <c r="AT84" s="4">
        <f t="shared" si="885"/>
        <v>0</v>
      </c>
      <c r="AU84" s="4">
        <f t="shared" si="886"/>
        <v>0</v>
      </c>
      <c r="AV84" s="4">
        <f t="shared" si="887"/>
        <v>0</v>
      </c>
      <c r="AW84" s="4">
        <f t="shared" si="888"/>
        <v>0</v>
      </c>
      <c r="AX84" s="4">
        <f t="shared" si="889"/>
        <v>0</v>
      </c>
      <c r="AY84" s="4">
        <f t="shared" si="890"/>
        <v>0</v>
      </c>
      <c r="AZ84" s="4">
        <f t="shared" si="891"/>
        <v>0</v>
      </c>
      <c r="BA84" s="4">
        <f t="shared" si="892"/>
        <v>0</v>
      </c>
      <c r="BB84" s="4">
        <f t="shared" si="893"/>
        <v>0</v>
      </c>
      <c r="BC84" s="4">
        <f t="shared" si="894"/>
        <v>0</v>
      </c>
      <c r="BD84" s="4">
        <f t="shared" si="895"/>
        <v>10</v>
      </c>
      <c r="BE84" s="4">
        <f t="shared" si="896"/>
        <v>0</v>
      </c>
      <c r="BF84" s="4">
        <f t="shared" si="897"/>
        <v>0</v>
      </c>
      <c r="BG84" s="4">
        <f t="shared" si="898"/>
        <v>0</v>
      </c>
      <c r="BH84" s="4">
        <f t="shared" si="899"/>
        <v>0</v>
      </c>
      <c r="BI84" s="4">
        <f t="shared" si="900"/>
        <v>0</v>
      </c>
      <c r="BJ84" s="4">
        <f t="shared" si="901"/>
        <v>0</v>
      </c>
      <c r="BK84" s="4">
        <f t="shared" si="1021"/>
        <v>13</v>
      </c>
      <c r="BL84" s="4">
        <f t="shared" si="1022"/>
        <v>12.508474576271187</v>
      </c>
      <c r="BM84" s="4">
        <f t="shared" si="1023"/>
        <v>17.511864406779662</v>
      </c>
      <c r="BN84" s="4">
        <f t="shared" si="1024"/>
        <v>7.5050847457627121</v>
      </c>
      <c r="BO84" s="4">
        <f t="shared" si="1025"/>
        <v>12.508474576271187</v>
      </c>
      <c r="BP84" s="4">
        <f t="shared" si="1026"/>
        <v>738</v>
      </c>
      <c r="BQ84" s="4">
        <f>COUNTIFS($NG84:$NL$206,EF$1)</f>
        <v>9</v>
      </c>
      <c r="BR84" s="4">
        <f>COUNTIFS($NG84:$NL$206,EG$1)</f>
        <v>16</v>
      </c>
      <c r="BS84" s="4">
        <f>COUNTIFS($NG84:$NL$206,EH$1)</f>
        <v>14</v>
      </c>
      <c r="BT84" s="4">
        <f>COUNTIFS($NG84:$NL$206,EI$1)</f>
        <v>16</v>
      </c>
      <c r="BU84" s="4">
        <f>COUNTIFS($NG84:$NL$206,EJ$1)</f>
        <v>18</v>
      </c>
      <c r="BV84" s="4">
        <f>COUNTIFS($NG84:$NL$206,EK$1)</f>
        <v>12</v>
      </c>
      <c r="BW84" s="4">
        <f>COUNTIFS($NG84:$NL$206,EL$1)</f>
        <v>9</v>
      </c>
      <c r="BX84" s="4">
        <f>COUNTIFS($NG84:$NL$206,EM$1)</f>
        <v>10</v>
      </c>
      <c r="BY84" s="4">
        <f>COUNTIFS($NG84:$NL$206,EN$1)</f>
        <v>20</v>
      </c>
      <c r="BZ84" s="4">
        <f>COUNTIFS($NG84:$NL$206,EO$1)</f>
        <v>20</v>
      </c>
      <c r="CA84" s="4">
        <f>COUNTIFS($NG84:$NL$206,EP$1)</f>
        <v>16</v>
      </c>
      <c r="CB84" s="4">
        <f>COUNTIFS($NG84:$NL$206,EQ$1)</f>
        <v>18</v>
      </c>
      <c r="CC84" s="4">
        <f>COUNTIFS($NG84:$NL$206,ER$1)</f>
        <v>8</v>
      </c>
      <c r="CD84" s="4">
        <f>COUNTIFS($NG84:$NL$206,ES$1)</f>
        <v>11</v>
      </c>
      <c r="CE84" s="4">
        <f>COUNTIFS($NG84:$NL$206,ET$1)</f>
        <v>13</v>
      </c>
      <c r="CF84" s="4">
        <f>COUNTIFS($NG84:$NL$206,EU$1)</f>
        <v>12</v>
      </c>
      <c r="CG84" s="4">
        <f>COUNTIFS($NG84:$NL$206,EV$1)</f>
        <v>20</v>
      </c>
      <c r="CH84" s="4">
        <f>COUNTIFS($NG84:$NL$206,EW$1)</f>
        <v>11</v>
      </c>
      <c r="CI84" s="4">
        <f>COUNTIFS($NG84:$NL$206,EX$1)</f>
        <v>17</v>
      </c>
      <c r="CJ84" s="4">
        <f>COUNTIFS($NG84:$NL$206,EY$1)</f>
        <v>11</v>
      </c>
      <c r="CK84" s="4">
        <f>COUNTIFS($NG84:$NL$206,EZ$1)</f>
        <v>11</v>
      </c>
      <c r="CL84" s="4">
        <f>COUNTIFS($NG84:$NL$206,FA$1)</f>
        <v>14</v>
      </c>
      <c r="CM84" s="4">
        <f>COUNTIFS($NG84:$NL$206,FB$1)</f>
        <v>7</v>
      </c>
      <c r="CN84" s="4">
        <f>COUNTIFS($NG84:$NL$206,FC$1)</f>
        <v>8</v>
      </c>
      <c r="CO84" s="4">
        <f>COUNTIFS($NG84:$NL$206,FD$1)</f>
        <v>15</v>
      </c>
      <c r="CP84" s="4">
        <f>COUNTIFS($NG84:$NL$206,FE$1)</f>
        <v>9</v>
      </c>
      <c r="CQ84" s="4">
        <f>COUNTIFS($NG84:$NL$206,FF$1)</f>
        <v>13</v>
      </c>
      <c r="CR84" s="4">
        <f>COUNTIFS($NG84:$NL$206,FG$1)</f>
        <v>16</v>
      </c>
      <c r="CS84" s="4">
        <f>COUNTIFS($NG84:$NL$206,FH$1)</f>
        <v>15</v>
      </c>
      <c r="CT84" s="4">
        <f>COUNTIFS($NG84:$NL$206,FI$1)</f>
        <v>12</v>
      </c>
      <c r="CU84" s="4">
        <f>COUNTIFS($NG84:$NL$206,FJ$1)</f>
        <v>15</v>
      </c>
      <c r="CV84" s="4">
        <f>COUNTIFS($NG84:$NL$206,FK$1)</f>
        <v>6</v>
      </c>
      <c r="CW84" s="4">
        <f>COUNTIFS($NG84:$NL$206,FL$1)</f>
        <v>11</v>
      </c>
      <c r="CX84" s="4">
        <f>COUNTIFS($NG84:$NL$206,FM$1)</f>
        <v>13</v>
      </c>
      <c r="CY84" s="4">
        <f>COUNTIFS($NG84:$NL$206,FN$1)</f>
        <v>12</v>
      </c>
      <c r="CZ84" s="4">
        <f>COUNTIFS($NG84:$NL$206,FO$1)</f>
        <v>9</v>
      </c>
      <c r="DA84" s="4">
        <f>COUNTIFS($NG84:$NL$206,FP$1)</f>
        <v>11</v>
      </c>
      <c r="DB84" s="4">
        <f>COUNTIFS($NG84:$NL$206,FQ$1)</f>
        <v>10</v>
      </c>
      <c r="DC84" s="4">
        <f>COUNTIFS($NG84:$NL$206,FR$1)</f>
        <v>10</v>
      </c>
      <c r="DD84" s="4">
        <f>COUNTIFS($NG84:$NL$206,FS$1)</f>
        <v>10</v>
      </c>
      <c r="DE84" s="4">
        <f>COUNTIFS($NG84:$NL$206,FT$1)</f>
        <v>12</v>
      </c>
      <c r="DF84" s="4">
        <f>COUNTIFS($NG84:$NL$206,FU$1)</f>
        <v>11</v>
      </c>
      <c r="DG84" s="4">
        <f>COUNTIFS($NG84:$NL$206,FV$1)</f>
        <v>12</v>
      </c>
      <c r="DH84" s="4">
        <f>COUNTIFS($NG84:$NL$206,FW$1)</f>
        <v>16</v>
      </c>
      <c r="DI84" s="4">
        <f>COUNTIFS($NG84:$NL$206,FX$1)</f>
        <v>12</v>
      </c>
      <c r="DJ84" s="4">
        <f>COUNTIFS($NG84:$NL$206,FY$1)</f>
        <v>13</v>
      </c>
      <c r="DK84" s="4">
        <f>COUNTIFS($NG84:$NL$206,FZ$1)</f>
        <v>5</v>
      </c>
      <c r="DL84" s="4">
        <f>COUNTIFS($NG84:$NL$206,GA$1)</f>
        <v>10</v>
      </c>
      <c r="DM84" s="4">
        <f>COUNTIFS($NG84:$NL$206,GB$1)</f>
        <v>9</v>
      </c>
      <c r="DN84" s="4">
        <f>COUNTIFS($NG84:$NL$206,GC$1)</f>
        <v>13</v>
      </c>
      <c r="DO84" s="4">
        <f>COUNTIFS($NG84:$NL$206,GD$1)</f>
        <v>7</v>
      </c>
      <c r="DP84" s="4">
        <f>COUNTIFS($NG84:$NL$206,GE$1)</f>
        <v>15</v>
      </c>
      <c r="DQ84" s="4">
        <f>COUNTIFS($NG84:$NL$206,GF$1)</f>
        <v>10</v>
      </c>
      <c r="DR84" s="4">
        <f>COUNTIFS($NG84:$NL$206,GG$1)</f>
        <v>9</v>
      </c>
      <c r="DS84" s="4">
        <f>COUNTIFS($NG84:$NL$206,GH$1)</f>
        <v>19</v>
      </c>
      <c r="DT84" s="4">
        <f>COUNTIFS($NG84:$NL$206,GI$1)</f>
        <v>9</v>
      </c>
      <c r="DU84" s="4">
        <f>COUNTIFS($NG84:$NL$206,GJ$1)</f>
        <v>16</v>
      </c>
      <c r="DV84" s="4">
        <f>COUNTIFS($NG84:$NL$206,GK$1)</f>
        <v>14</v>
      </c>
      <c r="DW84" s="4">
        <f>COUNTIFS($NG84:$NL$206,GL$1)</f>
        <v>18</v>
      </c>
      <c r="DZ84" s="4">
        <f t="shared" si="1234"/>
        <v>36</v>
      </c>
      <c r="EA84" s="4">
        <f t="shared" si="1235"/>
        <v>19</v>
      </c>
      <c r="EB84" s="4">
        <f t="shared" si="1236"/>
        <v>10</v>
      </c>
      <c r="EC84" s="4">
        <f t="shared" si="1237"/>
        <v>7</v>
      </c>
      <c r="ED84" s="4">
        <f t="shared" si="1238"/>
        <v>0</v>
      </c>
      <c r="EF84" s="4">
        <f t="shared" ref="EF84:GL84" si="1265">COUNTIFS($NG84:$NL93,EF$1)</f>
        <v>0</v>
      </c>
      <c r="EG84" s="4">
        <f t="shared" si="1265"/>
        <v>2</v>
      </c>
      <c r="EH84" s="4">
        <f t="shared" si="1265"/>
        <v>3</v>
      </c>
      <c r="EI84" s="4">
        <f t="shared" si="1265"/>
        <v>1</v>
      </c>
      <c r="EJ84" s="4">
        <f t="shared" si="1265"/>
        <v>2</v>
      </c>
      <c r="EK84" s="4">
        <f t="shared" si="1265"/>
        <v>3</v>
      </c>
      <c r="EL84" s="4">
        <f t="shared" si="1265"/>
        <v>1</v>
      </c>
      <c r="EM84" s="4">
        <f t="shared" si="1265"/>
        <v>1</v>
      </c>
      <c r="EN84" s="4">
        <f t="shared" si="1265"/>
        <v>1</v>
      </c>
      <c r="EO84" s="4">
        <f t="shared" si="1265"/>
        <v>3</v>
      </c>
      <c r="EP84" s="4">
        <f t="shared" si="1265"/>
        <v>2</v>
      </c>
      <c r="EQ84" s="4">
        <f t="shared" si="1265"/>
        <v>0</v>
      </c>
      <c r="ER84" s="4">
        <f t="shared" si="1265"/>
        <v>0</v>
      </c>
      <c r="ES84" s="4">
        <f t="shared" si="1265"/>
        <v>1</v>
      </c>
      <c r="ET84" s="4">
        <f t="shared" si="1265"/>
        <v>2</v>
      </c>
      <c r="EU84" s="4">
        <f t="shared" si="1265"/>
        <v>1</v>
      </c>
      <c r="EV84" s="4">
        <f t="shared" si="1265"/>
        <v>2</v>
      </c>
      <c r="EW84" s="4">
        <f t="shared" si="1265"/>
        <v>0</v>
      </c>
      <c r="EX84" s="4">
        <f t="shared" si="1265"/>
        <v>1</v>
      </c>
      <c r="EY84" s="4">
        <f t="shared" si="1265"/>
        <v>0</v>
      </c>
      <c r="EZ84" s="4">
        <f t="shared" si="1265"/>
        <v>1</v>
      </c>
      <c r="FA84" s="4">
        <f t="shared" si="1265"/>
        <v>3</v>
      </c>
      <c r="FB84" s="4">
        <f t="shared" si="1265"/>
        <v>0</v>
      </c>
      <c r="FC84" s="4">
        <f t="shared" si="1265"/>
        <v>0</v>
      </c>
      <c r="FD84" s="4">
        <f t="shared" si="1265"/>
        <v>0</v>
      </c>
      <c r="FE84" s="4">
        <f t="shared" si="1265"/>
        <v>0</v>
      </c>
      <c r="FF84" s="4">
        <f t="shared" si="1265"/>
        <v>1</v>
      </c>
      <c r="FG84" s="4">
        <f t="shared" si="1265"/>
        <v>0</v>
      </c>
      <c r="FH84" s="4">
        <f t="shared" si="1265"/>
        <v>1</v>
      </c>
      <c r="FI84" s="4">
        <f t="shared" si="1265"/>
        <v>1</v>
      </c>
      <c r="FJ84" s="4">
        <f t="shared" si="1265"/>
        <v>1</v>
      </c>
      <c r="FK84" s="4">
        <f t="shared" si="1265"/>
        <v>0</v>
      </c>
      <c r="FL84" s="4">
        <f t="shared" si="1265"/>
        <v>1</v>
      </c>
      <c r="FM84" s="4">
        <f t="shared" si="1265"/>
        <v>2</v>
      </c>
      <c r="FN84" s="4">
        <f t="shared" si="1265"/>
        <v>1</v>
      </c>
      <c r="FO84" s="4">
        <f t="shared" si="1265"/>
        <v>0</v>
      </c>
      <c r="FP84" s="4">
        <f t="shared" si="1265"/>
        <v>2</v>
      </c>
      <c r="FQ84" s="4">
        <f t="shared" si="1265"/>
        <v>0</v>
      </c>
      <c r="FR84" s="4">
        <f t="shared" si="1265"/>
        <v>0</v>
      </c>
      <c r="FS84" s="4">
        <f t="shared" si="1265"/>
        <v>0</v>
      </c>
      <c r="FT84" s="4">
        <f t="shared" si="1265"/>
        <v>2</v>
      </c>
      <c r="FU84" s="4">
        <f t="shared" si="1265"/>
        <v>1</v>
      </c>
      <c r="FV84" s="4">
        <f t="shared" si="1265"/>
        <v>0</v>
      </c>
      <c r="FW84" s="4">
        <f t="shared" si="1265"/>
        <v>1</v>
      </c>
      <c r="FX84" s="4">
        <f t="shared" si="1265"/>
        <v>3</v>
      </c>
      <c r="FY84" s="4">
        <f t="shared" si="1265"/>
        <v>0</v>
      </c>
      <c r="FZ84" s="4">
        <f t="shared" si="1265"/>
        <v>1</v>
      </c>
      <c r="GA84" s="4">
        <f t="shared" si="1265"/>
        <v>3</v>
      </c>
      <c r="GB84" s="4">
        <f t="shared" si="1265"/>
        <v>0</v>
      </c>
      <c r="GC84" s="4">
        <f t="shared" si="1265"/>
        <v>1</v>
      </c>
      <c r="GD84" s="4">
        <f t="shared" si="1265"/>
        <v>0</v>
      </c>
      <c r="GE84" s="4">
        <f t="shared" si="1265"/>
        <v>1</v>
      </c>
      <c r="GF84" s="4">
        <f t="shared" si="1265"/>
        <v>2</v>
      </c>
      <c r="GG84" s="4">
        <f t="shared" si="1265"/>
        <v>3</v>
      </c>
      <c r="GH84" s="4">
        <f t="shared" si="1265"/>
        <v>0</v>
      </c>
      <c r="GI84" s="4">
        <f t="shared" si="1265"/>
        <v>0</v>
      </c>
      <c r="GJ84" s="4">
        <f t="shared" si="1265"/>
        <v>0</v>
      </c>
      <c r="GK84" s="4">
        <f t="shared" si="1265"/>
        <v>0</v>
      </c>
      <c r="GL84" s="4">
        <f t="shared" si="1265"/>
        <v>2</v>
      </c>
      <c r="GM84">
        <f t="shared" si="1240"/>
        <v>60</v>
      </c>
      <c r="GO84">
        <f t="shared" si="1028"/>
        <v>0</v>
      </c>
      <c r="GP84">
        <f t="shared" si="1192"/>
        <v>0</v>
      </c>
      <c r="GQ84">
        <f t="shared" si="1193"/>
        <v>0</v>
      </c>
      <c r="GR84">
        <f t="shared" si="1194"/>
        <v>0</v>
      </c>
      <c r="GS84">
        <f t="shared" si="1195"/>
        <v>0</v>
      </c>
      <c r="GT84">
        <f t="shared" si="1196"/>
        <v>0</v>
      </c>
      <c r="GU84">
        <f t="shared" si="1197"/>
        <v>0</v>
      </c>
      <c r="GV84" s="1">
        <f t="shared" si="1029"/>
        <v>5</v>
      </c>
      <c r="GW84">
        <f t="shared" si="1030"/>
        <v>0</v>
      </c>
      <c r="GX84">
        <f t="shared" si="903"/>
        <v>0</v>
      </c>
      <c r="GY84">
        <f t="shared" si="904"/>
        <v>0</v>
      </c>
      <c r="GZ84">
        <f t="shared" si="905"/>
        <v>0</v>
      </c>
      <c r="HA84">
        <f t="shared" si="906"/>
        <v>0</v>
      </c>
      <c r="HB84">
        <f t="shared" si="907"/>
        <v>0</v>
      </c>
      <c r="HC84">
        <f t="shared" si="908"/>
        <v>0</v>
      </c>
      <c r="HD84">
        <f t="shared" si="909"/>
        <v>0</v>
      </c>
      <c r="HE84">
        <f t="shared" si="910"/>
        <v>0</v>
      </c>
      <c r="HF84">
        <f t="shared" si="911"/>
        <v>0</v>
      </c>
      <c r="HG84">
        <f t="shared" si="912"/>
        <v>0</v>
      </c>
      <c r="HH84">
        <f t="shared" si="913"/>
        <v>0</v>
      </c>
      <c r="HI84">
        <f t="shared" si="914"/>
        <v>0</v>
      </c>
      <c r="HJ84">
        <f t="shared" si="915"/>
        <v>0</v>
      </c>
      <c r="HK84">
        <f t="shared" si="916"/>
        <v>0</v>
      </c>
      <c r="HL84">
        <f t="shared" si="917"/>
        <v>0</v>
      </c>
      <c r="HM84">
        <f t="shared" si="918"/>
        <v>0</v>
      </c>
      <c r="HN84">
        <f t="shared" si="919"/>
        <v>0</v>
      </c>
      <c r="HO84">
        <f t="shared" si="920"/>
        <v>0</v>
      </c>
      <c r="HP84">
        <f t="shared" si="921"/>
        <v>0</v>
      </c>
      <c r="HQ84">
        <f t="shared" si="922"/>
        <v>0</v>
      </c>
      <c r="HR84">
        <f t="shared" si="923"/>
        <v>0</v>
      </c>
      <c r="HS84">
        <f t="shared" si="924"/>
        <v>0</v>
      </c>
      <c r="HT84">
        <f t="shared" si="925"/>
        <v>0</v>
      </c>
      <c r="HU84">
        <f t="shared" si="926"/>
        <v>0</v>
      </c>
      <c r="HV84">
        <f t="shared" si="927"/>
        <v>0</v>
      </c>
      <c r="HW84">
        <f t="shared" si="928"/>
        <v>0</v>
      </c>
      <c r="HX84">
        <f t="shared" si="929"/>
        <v>0</v>
      </c>
      <c r="HY84">
        <f t="shared" si="930"/>
        <v>0</v>
      </c>
      <c r="HZ84">
        <f t="shared" si="931"/>
        <v>0</v>
      </c>
      <c r="IA84">
        <f t="shared" si="932"/>
        <v>0</v>
      </c>
      <c r="IB84">
        <f t="shared" si="933"/>
        <v>0</v>
      </c>
      <c r="IC84">
        <f t="shared" si="934"/>
        <v>0</v>
      </c>
      <c r="ID84">
        <f t="shared" si="935"/>
        <v>0</v>
      </c>
      <c r="IE84">
        <f t="shared" si="936"/>
        <v>0</v>
      </c>
      <c r="IF84">
        <f t="shared" si="937"/>
        <v>0</v>
      </c>
      <c r="IG84">
        <f t="shared" si="938"/>
        <v>0</v>
      </c>
      <c r="IH84">
        <f t="shared" si="939"/>
        <v>0</v>
      </c>
      <c r="II84">
        <f t="shared" si="940"/>
        <v>0</v>
      </c>
      <c r="IJ84">
        <f t="shared" si="941"/>
        <v>0</v>
      </c>
      <c r="IK84">
        <f t="shared" si="942"/>
        <v>0</v>
      </c>
      <c r="IL84">
        <f t="shared" si="943"/>
        <v>0</v>
      </c>
      <c r="IM84">
        <f t="shared" si="944"/>
        <v>0</v>
      </c>
      <c r="IN84">
        <f t="shared" si="945"/>
        <v>0</v>
      </c>
      <c r="IO84">
        <f t="shared" si="946"/>
        <v>0</v>
      </c>
      <c r="IP84">
        <f t="shared" si="947"/>
        <v>0</v>
      </c>
      <c r="IQ84">
        <f t="shared" si="948"/>
        <v>0</v>
      </c>
      <c r="IR84">
        <f t="shared" si="949"/>
        <v>0</v>
      </c>
      <c r="IS84">
        <f t="shared" si="950"/>
        <v>0</v>
      </c>
      <c r="IT84">
        <f t="shared" si="951"/>
        <v>0</v>
      </c>
      <c r="IU84">
        <f t="shared" si="952"/>
        <v>0</v>
      </c>
      <c r="IV84">
        <f t="shared" si="953"/>
        <v>0</v>
      </c>
      <c r="IW84">
        <f t="shared" si="954"/>
        <v>0</v>
      </c>
      <c r="IX84">
        <f t="shared" si="955"/>
        <v>0</v>
      </c>
      <c r="IY84">
        <f t="shared" si="956"/>
        <v>0</v>
      </c>
      <c r="IZ84">
        <f t="shared" si="957"/>
        <v>0</v>
      </c>
      <c r="JA84">
        <f t="shared" si="958"/>
        <v>0</v>
      </c>
      <c r="JB84">
        <f t="shared" si="1031"/>
        <v>0</v>
      </c>
      <c r="JC84">
        <f t="shared" si="1032"/>
        <v>0</v>
      </c>
      <c r="JF84">
        <f t="shared" si="1033"/>
        <v>0</v>
      </c>
      <c r="JG84">
        <f t="shared" si="1034"/>
        <v>0</v>
      </c>
      <c r="JH84">
        <f t="shared" si="1035"/>
        <v>0</v>
      </c>
      <c r="JI84">
        <f t="shared" si="1036"/>
        <v>0</v>
      </c>
      <c r="JJ84">
        <f t="shared" si="1037"/>
        <v>0</v>
      </c>
      <c r="JK84">
        <f t="shared" si="1038"/>
        <v>0</v>
      </c>
      <c r="JL84">
        <f t="shared" si="1039"/>
        <v>0</v>
      </c>
      <c r="JM84">
        <f t="shared" si="1040"/>
        <v>1</v>
      </c>
      <c r="JN84">
        <f t="shared" si="1041"/>
        <v>0</v>
      </c>
      <c r="JO84">
        <f t="shared" si="1042"/>
        <v>0</v>
      </c>
      <c r="JP84">
        <f t="shared" si="1043"/>
        <v>0</v>
      </c>
      <c r="JQ84">
        <f t="shared" si="1044"/>
        <v>0</v>
      </c>
      <c r="JR84">
        <f t="shared" si="1045"/>
        <v>0</v>
      </c>
      <c r="JS84">
        <f t="shared" si="1046"/>
        <v>0</v>
      </c>
      <c r="JT84">
        <f t="shared" si="1047"/>
        <v>0</v>
      </c>
      <c r="JU84">
        <f t="shared" si="1048"/>
        <v>0</v>
      </c>
      <c r="JV84">
        <f t="shared" si="1049"/>
        <v>0</v>
      </c>
      <c r="JW84">
        <f t="shared" si="1050"/>
        <v>0</v>
      </c>
      <c r="JX84">
        <f t="shared" si="1051"/>
        <v>0</v>
      </c>
      <c r="JY84">
        <f t="shared" si="1052"/>
        <v>0</v>
      </c>
      <c r="JZ84">
        <f t="shared" si="1053"/>
        <v>0</v>
      </c>
      <c r="KA84">
        <f t="shared" si="1054"/>
        <v>0</v>
      </c>
      <c r="KB84">
        <f>IF(AND(SK84="x",SK85&lt;&gt;"x"),1,0)</f>
        <v>0</v>
      </c>
      <c r="KC84">
        <f t="shared" si="1055"/>
        <v>0</v>
      </c>
      <c r="KD84">
        <f t="shared" si="1056"/>
        <v>0</v>
      </c>
      <c r="KE84">
        <f t="shared" si="1057"/>
        <v>0</v>
      </c>
      <c r="KF84">
        <f t="shared" si="1058"/>
        <v>1</v>
      </c>
      <c r="KG84">
        <f t="shared" si="1059"/>
        <v>0</v>
      </c>
      <c r="KH84">
        <f t="shared" si="1060"/>
        <v>0</v>
      </c>
      <c r="KI84">
        <f t="shared" si="1061"/>
        <v>1</v>
      </c>
      <c r="KJ84">
        <f t="shared" si="1062"/>
        <v>0</v>
      </c>
      <c r="KK84">
        <f t="shared" si="1063"/>
        <v>0</v>
      </c>
      <c r="KL84">
        <f t="shared" si="1064"/>
        <v>0</v>
      </c>
      <c r="KM84">
        <f t="shared" si="1065"/>
        <v>0</v>
      </c>
      <c r="KN84">
        <f t="shared" si="1066"/>
        <v>0</v>
      </c>
      <c r="KO84">
        <f t="shared" si="1067"/>
        <v>0</v>
      </c>
      <c r="KP84">
        <f t="shared" si="1068"/>
        <v>0</v>
      </c>
      <c r="KQ84">
        <f t="shared" si="1069"/>
        <v>0</v>
      </c>
      <c r="KR84">
        <f t="shared" si="1070"/>
        <v>0</v>
      </c>
      <c r="KS84">
        <f t="shared" si="1071"/>
        <v>0</v>
      </c>
      <c r="KT84">
        <f t="shared" si="1072"/>
        <v>0</v>
      </c>
      <c r="KU84">
        <f t="shared" si="1073"/>
        <v>0</v>
      </c>
      <c r="KV84">
        <f t="shared" si="1074"/>
        <v>0</v>
      </c>
      <c r="KW84">
        <f t="shared" si="1075"/>
        <v>0</v>
      </c>
      <c r="KX84">
        <f t="shared" si="1076"/>
        <v>0</v>
      </c>
      <c r="KY84">
        <f t="shared" si="1077"/>
        <v>0</v>
      </c>
      <c r="KZ84">
        <f t="shared" si="1078"/>
        <v>0</v>
      </c>
      <c r="LA84">
        <f t="shared" si="1079"/>
        <v>0</v>
      </c>
      <c r="LB84">
        <f t="shared" si="1080"/>
        <v>0</v>
      </c>
      <c r="LC84">
        <f t="shared" si="1081"/>
        <v>0</v>
      </c>
      <c r="LD84">
        <f t="shared" si="1082"/>
        <v>0</v>
      </c>
      <c r="LE84">
        <f t="shared" si="1083"/>
        <v>0</v>
      </c>
      <c r="LF84">
        <f t="shared" si="1084"/>
        <v>0</v>
      </c>
      <c r="LG84">
        <f t="shared" si="1085"/>
        <v>0</v>
      </c>
      <c r="LH84">
        <f t="shared" si="1086"/>
        <v>0</v>
      </c>
      <c r="LI84">
        <f t="shared" si="1087"/>
        <v>0</v>
      </c>
      <c r="LJ84">
        <f t="shared" si="1088"/>
        <v>0</v>
      </c>
      <c r="LK84">
        <f t="shared" si="1089"/>
        <v>0</v>
      </c>
      <c r="LL84">
        <f t="shared" si="1090"/>
        <v>0</v>
      </c>
      <c r="LN84">
        <f t="shared" si="1091"/>
        <v>3</v>
      </c>
      <c r="LQ84">
        <f t="shared" ref="LQ84:LR84" si="1266">COUNTIFS($NG85:$NL94,NG94)</f>
        <v>2</v>
      </c>
      <c r="LR84">
        <f t="shared" si="1266"/>
        <v>3</v>
      </c>
      <c r="LS84">
        <f t="shared" si="1093"/>
        <v>2</v>
      </c>
      <c r="LT84">
        <f t="shared" si="1094"/>
        <v>2</v>
      </c>
      <c r="LU84">
        <f t="shared" si="1095"/>
        <v>2</v>
      </c>
      <c r="LV84">
        <f t="shared" si="1096"/>
        <v>3</v>
      </c>
      <c r="LX84" s="5">
        <f t="shared" ref="LX84:MC84" si="1267">COUNTIFS($NG84:$NL93,NG94)</f>
        <v>1</v>
      </c>
      <c r="LY84" s="5">
        <f t="shared" si="1267"/>
        <v>2</v>
      </c>
      <c r="LZ84" s="5">
        <f t="shared" si="1267"/>
        <v>1</v>
      </c>
      <c r="MA84" s="5">
        <f t="shared" si="1267"/>
        <v>2</v>
      </c>
      <c r="MB84" s="5">
        <f t="shared" si="1267"/>
        <v>1</v>
      </c>
      <c r="MC84" s="5">
        <f t="shared" si="1267"/>
        <v>2</v>
      </c>
      <c r="MD84" s="5"/>
      <c r="ME84" s="5">
        <f t="shared" si="1098"/>
        <v>0</v>
      </c>
      <c r="MF84" s="5">
        <f t="shared" si="1099"/>
        <v>0</v>
      </c>
      <c r="MG84" s="5">
        <f t="shared" si="1100"/>
        <v>0</v>
      </c>
      <c r="MH84" s="5">
        <f t="shared" si="1101"/>
        <v>1</v>
      </c>
      <c r="MI84" s="5">
        <f t="shared" si="1102"/>
        <v>0</v>
      </c>
      <c r="MJ84" s="5">
        <f t="shared" si="1103"/>
        <v>0</v>
      </c>
      <c r="MK84" s="5"/>
      <c r="ML84" s="20">
        <f t="shared" si="1104"/>
        <v>1</v>
      </c>
      <c r="MN84" s="4">
        <f t="shared" si="1182"/>
        <v>0</v>
      </c>
      <c r="MO84" s="4">
        <f t="shared" si="1183"/>
        <v>0</v>
      </c>
      <c r="MP84" s="4">
        <f t="shared" si="1184"/>
        <v>0</v>
      </c>
      <c r="MQ84" s="4">
        <f t="shared" si="1185"/>
        <v>2</v>
      </c>
      <c r="MR84" s="4">
        <f t="shared" si="1186"/>
        <v>0</v>
      </c>
      <c r="MS84" s="4">
        <f t="shared" si="1187"/>
        <v>0</v>
      </c>
      <c r="MU84">
        <f t="shared" si="1105"/>
        <v>0</v>
      </c>
      <c r="MV84">
        <f t="shared" si="1106"/>
        <v>0</v>
      </c>
      <c r="MW84">
        <f t="shared" si="1107"/>
        <v>0</v>
      </c>
      <c r="MX84">
        <f t="shared" si="1108"/>
        <v>0</v>
      </c>
      <c r="MY84">
        <f t="shared" si="1109"/>
        <v>0</v>
      </c>
      <c r="MZ84">
        <f t="shared" si="1110"/>
        <v>0</v>
      </c>
      <c r="NA84">
        <f>SUM(GW84:JC84)</f>
        <v>0</v>
      </c>
      <c r="NB84">
        <f t="shared" si="1111"/>
        <v>0</v>
      </c>
      <c r="NC84">
        <f t="shared" si="1112"/>
        <v>0</v>
      </c>
      <c r="ND84">
        <f t="shared" si="1113"/>
        <v>84</v>
      </c>
      <c r="NG84">
        <v>8</v>
      </c>
      <c r="NH84">
        <v>17</v>
      </c>
      <c r="NI84">
        <v>27</v>
      </c>
      <c r="NJ84">
        <v>30</v>
      </c>
      <c r="NK84">
        <v>34</v>
      </c>
      <c r="NL84">
        <v>53</v>
      </c>
      <c r="NN84" s="1">
        <f t="shared" si="1114"/>
        <v>1</v>
      </c>
      <c r="NO84" s="1">
        <f t="shared" si="1115"/>
        <v>1</v>
      </c>
      <c r="NP84" s="30">
        <f t="shared" si="1116"/>
        <v>2</v>
      </c>
      <c r="NR84" s="1">
        <f t="shared" si="1117"/>
        <v>9</v>
      </c>
      <c r="NS84" s="1">
        <f t="shared" si="1118"/>
        <v>10</v>
      </c>
      <c r="NT84" s="1">
        <f t="shared" si="1119"/>
        <v>3</v>
      </c>
      <c r="NU84" s="1">
        <f t="shared" si="1120"/>
        <v>4</v>
      </c>
      <c r="NV84" s="1">
        <f t="shared" si="1121"/>
        <v>19</v>
      </c>
      <c r="NW84" s="1"/>
      <c r="NX84" s="1">
        <f t="shared" si="1122"/>
        <v>5</v>
      </c>
      <c r="NY84" s="1"/>
      <c r="NZ84" s="1">
        <f t="shared" si="1123"/>
        <v>1</v>
      </c>
      <c r="OA84" s="1">
        <f t="shared" si="962"/>
        <v>2</v>
      </c>
      <c r="OB84" s="1">
        <f t="shared" si="963"/>
        <v>3</v>
      </c>
      <c r="OC84" s="1">
        <f t="shared" si="964"/>
        <v>4</v>
      </c>
      <c r="OD84" s="1">
        <f t="shared" si="965"/>
        <v>4</v>
      </c>
      <c r="OE84" s="1">
        <f t="shared" si="966"/>
        <v>6</v>
      </c>
      <c r="OF84" s="1"/>
      <c r="OG84" s="1">
        <f t="shared" si="631"/>
        <v>5</v>
      </c>
      <c r="OH84" s="1"/>
      <c r="OI84" s="1">
        <f t="shared" si="1124"/>
        <v>0</v>
      </c>
      <c r="OJ84" s="1">
        <f t="shared" si="1125"/>
        <v>6</v>
      </c>
      <c r="OK84" s="1">
        <f t="shared" si="1126"/>
        <v>0</v>
      </c>
      <c r="OL84" s="1">
        <f t="shared" si="1127"/>
        <v>0</v>
      </c>
      <c r="OM84" s="1">
        <f t="shared" si="1128"/>
        <v>4</v>
      </c>
      <c r="ON84" s="1">
        <f t="shared" si="1129"/>
        <v>9</v>
      </c>
      <c r="OO84" s="1"/>
      <c r="OP84" s="1">
        <f t="shared" si="621"/>
        <v>3</v>
      </c>
      <c r="OQ84" s="1">
        <f t="shared" si="622"/>
        <v>3</v>
      </c>
      <c r="OR84" s="1">
        <f t="shared" si="623"/>
        <v>3</v>
      </c>
      <c r="OS84" s="1">
        <f t="shared" si="624"/>
        <v>3</v>
      </c>
      <c r="OT84" s="1">
        <f t="shared" si="625"/>
        <v>0</v>
      </c>
      <c r="OU84" s="1">
        <f t="shared" si="1130"/>
        <v>0</v>
      </c>
      <c r="OV84" s="19">
        <f t="shared" si="1131"/>
        <v>4</v>
      </c>
      <c r="OW84" s="1"/>
      <c r="OX84" s="19">
        <f t="shared" si="636"/>
        <v>3</v>
      </c>
      <c r="OY84" s="1">
        <f t="shared" si="637"/>
        <v>3</v>
      </c>
      <c r="OZ84" s="1"/>
      <c r="PA84" s="1">
        <f t="shared" si="967"/>
        <v>3</v>
      </c>
      <c r="PB84" s="1"/>
      <c r="PC84" s="1"/>
      <c r="PD84" s="19">
        <f t="shared" si="968"/>
        <v>3</v>
      </c>
      <c r="PE84" s="1"/>
      <c r="PF84" s="24">
        <f t="shared" si="1132"/>
        <v>0</v>
      </c>
      <c r="PI84" s="1">
        <f t="shared" si="1133"/>
        <v>0</v>
      </c>
      <c r="PJ84" s="19">
        <f t="shared" si="969"/>
        <v>0</v>
      </c>
      <c r="PK84" s="1">
        <f t="shared" si="1134"/>
        <v>6</v>
      </c>
      <c r="PL84" s="19">
        <f t="shared" si="970"/>
        <v>2</v>
      </c>
      <c r="PM84" s="1">
        <f t="shared" si="1135"/>
        <v>0</v>
      </c>
      <c r="PN84" s="19">
        <f t="shared" si="971"/>
        <v>0</v>
      </c>
      <c r="PO84" s="1">
        <f t="shared" si="1136"/>
        <v>0</v>
      </c>
      <c r="PP84" s="19">
        <f t="shared" si="972"/>
        <v>0</v>
      </c>
      <c r="PQ84" s="1">
        <f t="shared" si="1137"/>
        <v>4</v>
      </c>
      <c r="PR84" s="19">
        <f t="shared" si="973"/>
        <v>1</v>
      </c>
      <c r="PS84" s="1">
        <f t="shared" si="1138"/>
        <v>9</v>
      </c>
      <c r="PT84" s="19">
        <f t="shared" si="974"/>
        <v>1</v>
      </c>
      <c r="PV84" s="1">
        <f t="shared" si="975"/>
        <v>100</v>
      </c>
      <c r="PW84" s="1">
        <f t="shared" si="976"/>
        <v>100</v>
      </c>
      <c r="PX84" s="1">
        <f t="shared" si="977"/>
        <v>100</v>
      </c>
      <c r="PY84" s="1">
        <f t="shared" si="978"/>
        <v>100</v>
      </c>
      <c r="PZ84" s="1">
        <f t="shared" si="979"/>
        <v>100</v>
      </c>
      <c r="QA84" s="1">
        <f t="shared" si="980"/>
        <v>100</v>
      </c>
      <c r="QB84" s="1"/>
      <c r="QC84" s="1">
        <f t="shared" si="981"/>
        <v>100</v>
      </c>
      <c r="QD84" s="1">
        <f t="shared" si="982"/>
        <v>100</v>
      </c>
      <c r="QE84" s="1">
        <f t="shared" si="983"/>
        <v>100</v>
      </c>
      <c r="QF84" s="1">
        <f t="shared" si="984"/>
        <v>6</v>
      </c>
      <c r="QG84" s="1">
        <f t="shared" si="985"/>
        <v>100</v>
      </c>
      <c r="QH84" s="1">
        <f t="shared" si="986"/>
        <v>100</v>
      </c>
      <c r="QI84" s="1"/>
      <c r="QJ84" s="1">
        <f t="shared" si="987"/>
        <v>100</v>
      </c>
      <c r="QK84" s="1">
        <f t="shared" si="988"/>
        <v>100</v>
      </c>
      <c r="QL84" s="1">
        <f t="shared" si="989"/>
        <v>100</v>
      </c>
      <c r="QM84" s="1">
        <f t="shared" si="990"/>
        <v>100</v>
      </c>
      <c r="QN84" s="1">
        <f t="shared" si="991"/>
        <v>100</v>
      </c>
      <c r="QO84" s="1">
        <f t="shared" si="992"/>
        <v>100</v>
      </c>
      <c r="QP84" s="1"/>
      <c r="QQ84" s="1">
        <f t="shared" si="993"/>
        <v>100</v>
      </c>
      <c r="QR84" s="1">
        <f t="shared" si="994"/>
        <v>100</v>
      </c>
      <c r="QS84" s="1">
        <f t="shared" si="995"/>
        <v>100</v>
      </c>
      <c r="QT84" s="1">
        <f t="shared" si="996"/>
        <v>100</v>
      </c>
      <c r="QU84" s="1">
        <f t="shared" si="997"/>
        <v>100</v>
      </c>
      <c r="QV84" s="1">
        <f t="shared" si="998"/>
        <v>100</v>
      </c>
      <c r="QW84" s="1"/>
      <c r="QX84" s="1">
        <f t="shared" si="999"/>
        <v>100</v>
      </c>
      <c r="QY84" s="1">
        <f t="shared" si="1000"/>
        <v>100</v>
      </c>
      <c r="QZ84" s="1">
        <f t="shared" si="1001"/>
        <v>4</v>
      </c>
      <c r="RA84" s="1">
        <f t="shared" si="1002"/>
        <v>100</v>
      </c>
      <c r="RB84" s="1">
        <f t="shared" si="1003"/>
        <v>100</v>
      </c>
      <c r="RC84" s="1">
        <f t="shared" si="1004"/>
        <v>100</v>
      </c>
      <c r="RD84" s="1"/>
      <c r="RE84" s="1">
        <f t="shared" si="1005"/>
        <v>100</v>
      </c>
      <c r="RF84" s="1">
        <f t="shared" si="1006"/>
        <v>100</v>
      </c>
      <c r="RG84" s="1">
        <f t="shared" si="1007"/>
        <v>100</v>
      </c>
      <c r="RH84" s="1">
        <f t="shared" si="1008"/>
        <v>100</v>
      </c>
      <c r="RI84" s="1">
        <f t="shared" si="1009"/>
        <v>100</v>
      </c>
      <c r="RJ84" s="1">
        <f t="shared" si="1010"/>
        <v>9</v>
      </c>
      <c r="RL84">
        <f t="shared" si="1011"/>
        <v>33</v>
      </c>
      <c r="RM84">
        <f t="shared" si="1139"/>
        <v>25</v>
      </c>
      <c r="RN84">
        <f t="shared" si="659"/>
        <v>23</v>
      </c>
      <c r="RO84">
        <f t="shared" ref="RO84:TU84" si="1268">IF(COUNTIFS($NG84:$NL93,RO$1),"x",RO$1)</f>
        <v>1</v>
      </c>
      <c r="RP84" t="str">
        <f t="shared" si="1268"/>
        <v>x</v>
      </c>
      <c r="RQ84" t="str">
        <f t="shared" si="1268"/>
        <v>x</v>
      </c>
      <c r="RR84" t="str">
        <f t="shared" si="1268"/>
        <v>x</v>
      </c>
      <c r="RS84" t="str">
        <f t="shared" si="1268"/>
        <v>x</v>
      </c>
      <c r="RT84" t="str">
        <f t="shared" si="1268"/>
        <v>x</v>
      </c>
      <c r="RU84" t="str">
        <f t="shared" si="1268"/>
        <v>x</v>
      </c>
      <c r="RV84" t="str">
        <f t="shared" si="1268"/>
        <v>x</v>
      </c>
      <c r="RW84" t="str">
        <f t="shared" si="1268"/>
        <v>x</v>
      </c>
      <c r="RX84" t="str">
        <f t="shared" si="1268"/>
        <v>x</v>
      </c>
      <c r="RY84" t="str">
        <f t="shared" si="1268"/>
        <v>x</v>
      </c>
      <c r="RZ84">
        <f t="shared" si="1268"/>
        <v>12</v>
      </c>
      <c r="SA84">
        <f t="shared" si="1268"/>
        <v>13</v>
      </c>
      <c r="SB84" t="str">
        <f t="shared" si="1268"/>
        <v>x</v>
      </c>
      <c r="SC84" t="str">
        <f t="shared" si="1268"/>
        <v>x</v>
      </c>
      <c r="SD84" t="str">
        <f t="shared" si="1268"/>
        <v>x</v>
      </c>
      <c r="SE84" t="str">
        <f t="shared" si="1268"/>
        <v>x</v>
      </c>
      <c r="SF84">
        <f t="shared" si="1268"/>
        <v>18</v>
      </c>
      <c r="SG84" t="str">
        <f t="shared" si="1268"/>
        <v>x</v>
      </c>
      <c r="SH84">
        <f t="shared" si="1268"/>
        <v>20</v>
      </c>
      <c r="SI84" t="str">
        <f t="shared" si="1268"/>
        <v>x</v>
      </c>
      <c r="SJ84" t="str">
        <f t="shared" si="1268"/>
        <v>x</v>
      </c>
      <c r="SK84">
        <f t="shared" si="1268"/>
        <v>23</v>
      </c>
      <c r="SL84">
        <f t="shared" si="1268"/>
        <v>24</v>
      </c>
      <c r="SM84">
        <f t="shared" si="1268"/>
        <v>25</v>
      </c>
      <c r="SN84">
        <f t="shared" si="1268"/>
        <v>26</v>
      </c>
      <c r="SO84" t="str">
        <f t="shared" si="1268"/>
        <v>x</v>
      </c>
      <c r="SP84">
        <f t="shared" si="1268"/>
        <v>28</v>
      </c>
      <c r="SQ84" t="str">
        <f t="shared" si="1268"/>
        <v>x</v>
      </c>
      <c r="SR84" t="str">
        <f t="shared" si="1268"/>
        <v>x</v>
      </c>
      <c r="SS84" t="str">
        <f t="shared" si="1268"/>
        <v>x</v>
      </c>
      <c r="ST84">
        <f t="shared" si="1268"/>
        <v>32</v>
      </c>
      <c r="SU84" t="str">
        <f t="shared" si="1268"/>
        <v>x</v>
      </c>
      <c r="SV84" t="str">
        <f t="shared" si="1268"/>
        <v>x</v>
      </c>
      <c r="SW84" t="str">
        <f t="shared" si="1268"/>
        <v>x</v>
      </c>
      <c r="SX84">
        <f t="shared" si="1268"/>
        <v>36</v>
      </c>
      <c r="SY84" t="str">
        <f t="shared" si="1268"/>
        <v>x</v>
      </c>
      <c r="SZ84">
        <f t="shared" si="1268"/>
        <v>38</v>
      </c>
      <c r="TA84">
        <f t="shared" si="1268"/>
        <v>39</v>
      </c>
      <c r="TB84">
        <f t="shared" si="1268"/>
        <v>40</v>
      </c>
      <c r="TC84" t="str">
        <f t="shared" si="1268"/>
        <v>x</v>
      </c>
      <c r="TD84" t="str">
        <f t="shared" si="1268"/>
        <v>x</v>
      </c>
      <c r="TE84">
        <f t="shared" si="1268"/>
        <v>43</v>
      </c>
      <c r="TF84" t="str">
        <f t="shared" si="1268"/>
        <v>x</v>
      </c>
      <c r="TG84" t="str">
        <f t="shared" si="1268"/>
        <v>x</v>
      </c>
      <c r="TH84">
        <f t="shared" si="1268"/>
        <v>46</v>
      </c>
      <c r="TI84" t="str">
        <f t="shared" si="1268"/>
        <v>x</v>
      </c>
      <c r="TJ84" t="str">
        <f t="shared" si="1268"/>
        <v>x</v>
      </c>
      <c r="TK84">
        <f t="shared" si="1268"/>
        <v>49</v>
      </c>
      <c r="TL84" t="str">
        <f t="shared" si="1268"/>
        <v>x</v>
      </c>
      <c r="TM84">
        <f t="shared" si="1268"/>
        <v>51</v>
      </c>
      <c r="TN84" t="str">
        <f t="shared" si="1268"/>
        <v>x</v>
      </c>
      <c r="TO84" t="str">
        <f t="shared" si="1268"/>
        <v>x</v>
      </c>
      <c r="TP84" t="str">
        <f t="shared" si="1268"/>
        <v>x</v>
      </c>
      <c r="TQ84">
        <f t="shared" si="1268"/>
        <v>55</v>
      </c>
      <c r="TR84">
        <f t="shared" si="1268"/>
        <v>56</v>
      </c>
      <c r="TS84">
        <f t="shared" si="1268"/>
        <v>57</v>
      </c>
      <c r="TT84">
        <f t="shared" si="1268"/>
        <v>58</v>
      </c>
      <c r="TU84" t="str">
        <f t="shared" si="1268"/>
        <v>x</v>
      </c>
      <c r="TV84">
        <f t="shared" si="1141"/>
        <v>25</v>
      </c>
      <c r="TW84">
        <f t="shared" ref="TW84:WC84" si="1269">IF(COUNTIFS($NG84:$NL92,TW$1),"x",TW$1)</f>
        <v>1</v>
      </c>
      <c r="TX84" t="str">
        <f t="shared" si="1269"/>
        <v>x</v>
      </c>
      <c r="TY84" t="str">
        <f t="shared" si="1269"/>
        <v>x</v>
      </c>
      <c r="TZ84" t="str">
        <f t="shared" si="1269"/>
        <v>x</v>
      </c>
      <c r="UA84" t="str">
        <f t="shared" si="1269"/>
        <v>x</v>
      </c>
      <c r="UB84" t="str">
        <f t="shared" si="1269"/>
        <v>x</v>
      </c>
      <c r="UC84" t="str">
        <f t="shared" si="1269"/>
        <v>x</v>
      </c>
      <c r="UD84" t="str">
        <f t="shared" si="1269"/>
        <v>x</v>
      </c>
      <c r="UE84" t="str">
        <f t="shared" si="1269"/>
        <v>x</v>
      </c>
      <c r="UF84" t="str">
        <f t="shared" si="1269"/>
        <v>x</v>
      </c>
      <c r="UG84" t="str">
        <f t="shared" si="1269"/>
        <v>x</v>
      </c>
      <c r="UH84">
        <f t="shared" si="1269"/>
        <v>12</v>
      </c>
      <c r="UI84">
        <f t="shared" si="1269"/>
        <v>13</v>
      </c>
      <c r="UJ84" t="str">
        <f t="shared" si="1269"/>
        <v>x</v>
      </c>
      <c r="UK84" t="str">
        <f t="shared" si="1269"/>
        <v>x</v>
      </c>
      <c r="UL84" t="str">
        <f t="shared" si="1269"/>
        <v>x</v>
      </c>
      <c r="UM84" t="str">
        <f t="shared" si="1269"/>
        <v>x</v>
      </c>
      <c r="UN84">
        <f t="shared" si="1269"/>
        <v>18</v>
      </c>
      <c r="UO84" t="str">
        <f t="shared" si="1269"/>
        <v>x</v>
      </c>
      <c r="UP84">
        <f t="shared" si="1269"/>
        <v>20</v>
      </c>
      <c r="UQ84" t="str">
        <f t="shared" si="1269"/>
        <v>x</v>
      </c>
      <c r="UR84" t="str">
        <f t="shared" si="1269"/>
        <v>x</v>
      </c>
      <c r="US84">
        <f t="shared" si="1269"/>
        <v>23</v>
      </c>
      <c r="UT84">
        <f t="shared" si="1269"/>
        <v>24</v>
      </c>
      <c r="UU84">
        <f t="shared" si="1269"/>
        <v>25</v>
      </c>
      <c r="UV84">
        <f t="shared" si="1269"/>
        <v>26</v>
      </c>
      <c r="UW84" t="str">
        <f t="shared" si="1269"/>
        <v>x</v>
      </c>
      <c r="UX84">
        <f t="shared" si="1269"/>
        <v>28</v>
      </c>
      <c r="UY84" t="str">
        <f t="shared" si="1269"/>
        <v>x</v>
      </c>
      <c r="UZ84" t="str">
        <f t="shared" si="1269"/>
        <v>x</v>
      </c>
      <c r="VA84">
        <f t="shared" si="1269"/>
        <v>31</v>
      </c>
      <c r="VB84">
        <f t="shared" si="1269"/>
        <v>32</v>
      </c>
      <c r="VC84" t="str">
        <f t="shared" si="1269"/>
        <v>x</v>
      </c>
      <c r="VD84" t="str">
        <f t="shared" si="1269"/>
        <v>x</v>
      </c>
      <c r="VE84" t="str">
        <f t="shared" si="1269"/>
        <v>x</v>
      </c>
      <c r="VF84">
        <f t="shared" si="1269"/>
        <v>36</v>
      </c>
      <c r="VG84" t="str">
        <f t="shared" si="1269"/>
        <v>x</v>
      </c>
      <c r="VH84">
        <f t="shared" si="1269"/>
        <v>38</v>
      </c>
      <c r="VI84">
        <f t="shared" si="1269"/>
        <v>39</v>
      </c>
      <c r="VJ84">
        <f t="shared" si="1269"/>
        <v>40</v>
      </c>
      <c r="VK84" t="str">
        <f t="shared" si="1269"/>
        <v>x</v>
      </c>
      <c r="VL84" t="str">
        <f t="shared" si="1269"/>
        <v>x</v>
      </c>
      <c r="VM84">
        <f t="shared" si="1269"/>
        <v>43</v>
      </c>
      <c r="VN84" t="str">
        <f t="shared" si="1269"/>
        <v>x</v>
      </c>
      <c r="VO84" t="str">
        <f t="shared" si="1269"/>
        <v>x</v>
      </c>
      <c r="VP84">
        <f t="shared" si="1269"/>
        <v>46</v>
      </c>
      <c r="VQ84" t="str">
        <f t="shared" si="1269"/>
        <v>x</v>
      </c>
      <c r="VR84" t="str">
        <f t="shared" si="1269"/>
        <v>x</v>
      </c>
      <c r="VS84">
        <f t="shared" si="1269"/>
        <v>49</v>
      </c>
      <c r="VT84">
        <f t="shared" si="1269"/>
        <v>50</v>
      </c>
      <c r="VU84">
        <f t="shared" si="1269"/>
        <v>51</v>
      </c>
      <c r="VV84" t="str">
        <f t="shared" si="1269"/>
        <v>x</v>
      </c>
      <c r="VW84" t="str">
        <f t="shared" si="1269"/>
        <v>x</v>
      </c>
      <c r="VX84" t="str">
        <f t="shared" si="1269"/>
        <v>x</v>
      </c>
      <c r="VY84">
        <f t="shared" si="1269"/>
        <v>55</v>
      </c>
      <c r="VZ84">
        <f t="shared" si="1269"/>
        <v>56</v>
      </c>
      <c r="WA84">
        <f t="shared" si="1269"/>
        <v>57</v>
      </c>
      <c r="WB84">
        <f t="shared" si="1269"/>
        <v>58</v>
      </c>
      <c r="WC84" t="str">
        <f t="shared" si="1269"/>
        <v>x</v>
      </c>
      <c r="WE84">
        <f t="shared" si="1014"/>
        <v>1</v>
      </c>
      <c r="WF84">
        <f t="shared" si="1015"/>
        <v>1</v>
      </c>
      <c r="WG84">
        <f t="shared" si="1016"/>
        <v>1</v>
      </c>
      <c r="WH84">
        <f t="shared" si="1017"/>
        <v>2</v>
      </c>
      <c r="WI84">
        <f t="shared" si="1018"/>
        <v>0</v>
      </c>
      <c r="WJ84">
        <f t="shared" si="1019"/>
        <v>1</v>
      </c>
      <c r="WL84" s="1">
        <f t="shared" si="1143"/>
        <v>0</v>
      </c>
      <c r="WM84" s="1">
        <f t="shared" si="1144"/>
        <v>6</v>
      </c>
      <c r="WN84" s="1">
        <f t="shared" si="1145"/>
        <v>0</v>
      </c>
      <c r="WO84" s="1">
        <f t="shared" si="1146"/>
        <v>0</v>
      </c>
      <c r="WP84" s="1">
        <f t="shared" si="1147"/>
        <v>4</v>
      </c>
      <c r="WQ84" s="1">
        <f t="shared" si="1148"/>
        <v>9</v>
      </c>
      <c r="WS84">
        <f t="shared" si="1149"/>
        <v>100</v>
      </c>
      <c r="WT84">
        <f t="shared" si="1150"/>
        <v>6</v>
      </c>
      <c r="WU84">
        <f t="shared" si="1151"/>
        <v>100</v>
      </c>
      <c r="WV84">
        <f t="shared" si="1152"/>
        <v>100</v>
      </c>
      <c r="WW84">
        <f t="shared" si="1153"/>
        <v>4</v>
      </c>
      <c r="WX84">
        <f t="shared" si="1154"/>
        <v>9</v>
      </c>
      <c r="WZ84" s="4">
        <f t="shared" si="1155"/>
        <v>4</v>
      </c>
      <c r="XB84" s="3">
        <f t="shared" si="1156"/>
        <v>9</v>
      </c>
      <c r="XD84" s="3">
        <f t="shared" si="1157"/>
        <v>1</v>
      </c>
      <c r="XE84" s="4">
        <f t="shared" si="1158"/>
        <v>3</v>
      </c>
      <c r="XG84" s="4">
        <f t="shared" si="1159"/>
        <v>0.33333333333333331</v>
      </c>
      <c r="XI84" s="4">
        <v>0.6</v>
      </c>
      <c r="XK84">
        <f t="shared" si="1160"/>
        <v>2</v>
      </c>
      <c r="XM84">
        <f t="shared" si="782"/>
        <v>1</v>
      </c>
      <c r="XN84">
        <f t="shared" si="1161"/>
        <v>0</v>
      </c>
      <c r="XO84" s="1">
        <f t="shared" si="1020"/>
        <v>2</v>
      </c>
      <c r="XP84">
        <f t="shared" si="1162"/>
        <v>0</v>
      </c>
      <c r="XR84">
        <f t="shared" si="1163"/>
        <v>0</v>
      </c>
    </row>
    <row r="85" spans="4:642">
      <c r="D85" s="4">
        <f t="shared" si="843"/>
        <v>0</v>
      </c>
      <c r="E85" s="4">
        <f t="shared" si="844"/>
        <v>0</v>
      </c>
      <c r="F85" s="4">
        <f t="shared" si="845"/>
        <v>0</v>
      </c>
      <c r="G85" s="4">
        <f t="shared" si="846"/>
        <v>16</v>
      </c>
      <c r="H85" s="4">
        <f t="shared" si="847"/>
        <v>18</v>
      </c>
      <c r="I85" s="4">
        <f t="shared" si="848"/>
        <v>0</v>
      </c>
      <c r="J85" s="4">
        <f t="shared" si="849"/>
        <v>0</v>
      </c>
      <c r="K85" s="4">
        <f t="shared" si="850"/>
        <v>0</v>
      </c>
      <c r="L85" s="4">
        <f t="shared" si="851"/>
        <v>0</v>
      </c>
      <c r="M85" s="4">
        <f t="shared" si="852"/>
        <v>20</v>
      </c>
      <c r="N85" s="4">
        <f t="shared" si="853"/>
        <v>16</v>
      </c>
      <c r="O85" s="4">
        <f t="shared" si="854"/>
        <v>0</v>
      </c>
      <c r="P85" s="4">
        <f t="shared" si="855"/>
        <v>0</v>
      </c>
      <c r="Q85" s="4">
        <f t="shared" si="856"/>
        <v>0</v>
      </c>
      <c r="R85" s="4">
        <f t="shared" si="857"/>
        <v>0</v>
      </c>
      <c r="S85" s="4">
        <f t="shared" si="858"/>
        <v>0</v>
      </c>
      <c r="T85" s="4">
        <f t="shared" si="859"/>
        <v>0</v>
      </c>
      <c r="U85" s="4">
        <f t="shared" si="860"/>
        <v>0</v>
      </c>
      <c r="V85" s="4">
        <f t="shared" si="861"/>
        <v>0</v>
      </c>
      <c r="W85" s="4">
        <f t="shared" si="862"/>
        <v>0</v>
      </c>
      <c r="X85" s="4">
        <f t="shared" si="863"/>
        <v>0</v>
      </c>
      <c r="Y85" s="4">
        <f t="shared" si="864"/>
        <v>0</v>
      </c>
      <c r="Z85" s="4">
        <f t="shared" si="865"/>
        <v>0</v>
      </c>
      <c r="AA85" s="4">
        <f t="shared" si="866"/>
        <v>0</v>
      </c>
      <c r="AB85" s="4">
        <f t="shared" si="867"/>
        <v>0</v>
      </c>
      <c r="AC85" s="4">
        <f t="shared" si="868"/>
        <v>0</v>
      </c>
      <c r="AD85" s="4">
        <f t="shared" si="869"/>
        <v>0</v>
      </c>
      <c r="AE85" s="4">
        <f t="shared" si="870"/>
        <v>0</v>
      </c>
      <c r="AF85" s="4">
        <f t="shared" si="871"/>
        <v>0</v>
      </c>
      <c r="AG85" s="4">
        <f t="shared" si="872"/>
        <v>0</v>
      </c>
      <c r="AH85" s="4">
        <f t="shared" si="873"/>
        <v>0</v>
      </c>
      <c r="AI85" s="4">
        <f t="shared" si="874"/>
        <v>0</v>
      </c>
      <c r="AJ85" s="4">
        <f t="shared" si="875"/>
        <v>0</v>
      </c>
      <c r="AK85" s="4">
        <f t="shared" si="876"/>
        <v>0</v>
      </c>
      <c r="AL85" s="4">
        <f t="shared" si="877"/>
        <v>0</v>
      </c>
      <c r="AM85" s="4">
        <f t="shared" si="878"/>
        <v>0</v>
      </c>
      <c r="AN85" s="4">
        <f t="shared" si="879"/>
        <v>0</v>
      </c>
      <c r="AO85" s="4">
        <f t="shared" si="880"/>
        <v>0</v>
      </c>
      <c r="AP85" s="4">
        <f t="shared" si="881"/>
        <v>0</v>
      </c>
      <c r="AQ85" s="4">
        <f t="shared" si="882"/>
        <v>0</v>
      </c>
      <c r="AR85" s="4">
        <f t="shared" si="883"/>
        <v>0</v>
      </c>
      <c r="AS85" s="4">
        <f t="shared" si="884"/>
        <v>0</v>
      </c>
      <c r="AT85" s="4">
        <f t="shared" si="885"/>
        <v>0</v>
      </c>
      <c r="AU85" s="4">
        <f t="shared" si="886"/>
        <v>16</v>
      </c>
      <c r="AV85" s="4">
        <f t="shared" si="887"/>
        <v>0</v>
      </c>
      <c r="AW85" s="4">
        <f t="shared" si="888"/>
        <v>0</v>
      </c>
      <c r="AX85" s="4">
        <f t="shared" si="889"/>
        <v>5</v>
      </c>
      <c r="AY85" s="4">
        <f t="shared" si="890"/>
        <v>0</v>
      </c>
      <c r="AZ85" s="4">
        <f t="shared" si="891"/>
        <v>0</v>
      </c>
      <c r="BA85" s="4">
        <f t="shared" si="892"/>
        <v>0</v>
      </c>
      <c r="BB85" s="4">
        <f t="shared" si="893"/>
        <v>0</v>
      </c>
      <c r="BC85" s="4">
        <f t="shared" si="894"/>
        <v>0</v>
      </c>
      <c r="BD85" s="4">
        <f t="shared" si="895"/>
        <v>0</v>
      </c>
      <c r="BE85" s="4">
        <f t="shared" si="896"/>
        <v>0</v>
      </c>
      <c r="BF85" s="4">
        <f t="shared" si="897"/>
        <v>0</v>
      </c>
      <c r="BG85" s="4">
        <f t="shared" si="898"/>
        <v>0</v>
      </c>
      <c r="BH85" s="4">
        <f t="shared" si="899"/>
        <v>0</v>
      </c>
      <c r="BI85" s="4">
        <f t="shared" si="900"/>
        <v>0</v>
      </c>
      <c r="BJ85" s="4">
        <f t="shared" si="901"/>
        <v>0</v>
      </c>
      <c r="BK85" s="4">
        <f t="shared" si="1021"/>
        <v>15.166666666666666</v>
      </c>
      <c r="BL85" s="4">
        <f t="shared" si="1022"/>
        <v>12.40677966101695</v>
      </c>
      <c r="BM85" s="4">
        <f t="shared" si="1023"/>
        <v>17.369491525423729</v>
      </c>
      <c r="BN85" s="4">
        <f t="shared" si="1024"/>
        <v>7.4440677966101694</v>
      </c>
      <c r="BO85" s="4">
        <f t="shared" si="1025"/>
        <v>12.40677966101695</v>
      </c>
      <c r="BP85" s="4">
        <f t="shared" si="1026"/>
        <v>732</v>
      </c>
      <c r="BQ85" s="4">
        <f>COUNTIFS($NG85:$NL$206,EF$1)</f>
        <v>9</v>
      </c>
      <c r="BR85" s="4">
        <f>COUNTIFS($NG85:$NL$206,EG$1)</f>
        <v>16</v>
      </c>
      <c r="BS85" s="4">
        <f>COUNTIFS($NG85:$NL$206,EH$1)</f>
        <v>14</v>
      </c>
      <c r="BT85" s="4">
        <f>COUNTIFS($NG85:$NL$206,EI$1)</f>
        <v>16</v>
      </c>
      <c r="BU85" s="4">
        <f>COUNTIFS($NG85:$NL$206,EJ$1)</f>
        <v>18</v>
      </c>
      <c r="BV85" s="4">
        <f>COUNTIFS($NG85:$NL$206,EK$1)</f>
        <v>12</v>
      </c>
      <c r="BW85" s="4">
        <f>COUNTIFS($NG85:$NL$206,EL$1)</f>
        <v>9</v>
      </c>
      <c r="BX85" s="4">
        <f>COUNTIFS($NG85:$NL$206,EM$1)</f>
        <v>9</v>
      </c>
      <c r="BY85" s="4">
        <f>COUNTIFS($NG85:$NL$206,EN$1)</f>
        <v>20</v>
      </c>
      <c r="BZ85" s="4">
        <f>COUNTIFS($NG85:$NL$206,EO$1)</f>
        <v>20</v>
      </c>
      <c r="CA85" s="4">
        <f>COUNTIFS($NG85:$NL$206,EP$1)</f>
        <v>16</v>
      </c>
      <c r="CB85" s="4">
        <f>COUNTIFS($NG85:$NL$206,EQ$1)</f>
        <v>18</v>
      </c>
      <c r="CC85" s="4">
        <f>COUNTIFS($NG85:$NL$206,ER$1)</f>
        <v>8</v>
      </c>
      <c r="CD85" s="4">
        <f>COUNTIFS($NG85:$NL$206,ES$1)</f>
        <v>11</v>
      </c>
      <c r="CE85" s="4">
        <f>COUNTIFS($NG85:$NL$206,ET$1)</f>
        <v>13</v>
      </c>
      <c r="CF85" s="4">
        <f>COUNTIFS($NG85:$NL$206,EU$1)</f>
        <v>12</v>
      </c>
      <c r="CG85" s="4">
        <f>COUNTIFS($NG85:$NL$206,EV$1)</f>
        <v>19</v>
      </c>
      <c r="CH85" s="4">
        <f>COUNTIFS($NG85:$NL$206,EW$1)</f>
        <v>11</v>
      </c>
      <c r="CI85" s="4">
        <f>COUNTIFS($NG85:$NL$206,EX$1)</f>
        <v>17</v>
      </c>
      <c r="CJ85" s="4">
        <f>COUNTIFS($NG85:$NL$206,EY$1)</f>
        <v>11</v>
      </c>
      <c r="CK85" s="4">
        <f>COUNTIFS($NG85:$NL$206,EZ$1)</f>
        <v>11</v>
      </c>
      <c r="CL85" s="4">
        <f>COUNTIFS($NG85:$NL$206,FA$1)</f>
        <v>14</v>
      </c>
      <c r="CM85" s="4">
        <f>COUNTIFS($NG85:$NL$206,FB$1)</f>
        <v>7</v>
      </c>
      <c r="CN85" s="4">
        <f>COUNTIFS($NG85:$NL$206,FC$1)</f>
        <v>8</v>
      </c>
      <c r="CO85" s="4">
        <f>COUNTIFS($NG85:$NL$206,FD$1)</f>
        <v>15</v>
      </c>
      <c r="CP85" s="4">
        <f>COUNTIFS($NG85:$NL$206,FE$1)</f>
        <v>9</v>
      </c>
      <c r="CQ85" s="4">
        <f>COUNTIFS($NG85:$NL$206,FF$1)</f>
        <v>12</v>
      </c>
      <c r="CR85" s="4">
        <f>COUNTIFS($NG85:$NL$206,FG$1)</f>
        <v>16</v>
      </c>
      <c r="CS85" s="4">
        <f>COUNTIFS($NG85:$NL$206,FH$1)</f>
        <v>15</v>
      </c>
      <c r="CT85" s="4">
        <f>COUNTIFS($NG85:$NL$206,FI$1)</f>
        <v>11</v>
      </c>
      <c r="CU85" s="4">
        <f>COUNTIFS($NG85:$NL$206,FJ$1)</f>
        <v>15</v>
      </c>
      <c r="CV85" s="4">
        <f>COUNTIFS($NG85:$NL$206,FK$1)</f>
        <v>6</v>
      </c>
      <c r="CW85" s="4">
        <f>COUNTIFS($NG85:$NL$206,FL$1)</f>
        <v>11</v>
      </c>
      <c r="CX85" s="4">
        <f>COUNTIFS($NG85:$NL$206,FM$1)</f>
        <v>12</v>
      </c>
      <c r="CY85" s="4">
        <f>COUNTIFS($NG85:$NL$206,FN$1)</f>
        <v>12</v>
      </c>
      <c r="CZ85" s="4">
        <f>COUNTIFS($NG85:$NL$206,FO$1)</f>
        <v>9</v>
      </c>
      <c r="DA85" s="4">
        <f>COUNTIFS($NG85:$NL$206,FP$1)</f>
        <v>11</v>
      </c>
      <c r="DB85" s="4">
        <f>COUNTIFS($NG85:$NL$206,FQ$1)</f>
        <v>10</v>
      </c>
      <c r="DC85" s="4">
        <f>COUNTIFS($NG85:$NL$206,FR$1)</f>
        <v>10</v>
      </c>
      <c r="DD85" s="4">
        <f>COUNTIFS($NG85:$NL$206,FS$1)</f>
        <v>10</v>
      </c>
      <c r="DE85" s="4">
        <f>COUNTIFS($NG85:$NL$206,FT$1)</f>
        <v>12</v>
      </c>
      <c r="DF85" s="4">
        <f>COUNTIFS($NG85:$NL$206,FU$1)</f>
        <v>11</v>
      </c>
      <c r="DG85" s="4">
        <f>COUNTIFS($NG85:$NL$206,FV$1)</f>
        <v>12</v>
      </c>
      <c r="DH85" s="4">
        <f>COUNTIFS($NG85:$NL$206,FW$1)</f>
        <v>16</v>
      </c>
      <c r="DI85" s="4">
        <f>COUNTIFS($NG85:$NL$206,FX$1)</f>
        <v>12</v>
      </c>
      <c r="DJ85" s="4">
        <f>COUNTIFS($NG85:$NL$206,FY$1)</f>
        <v>13</v>
      </c>
      <c r="DK85" s="4">
        <f>COUNTIFS($NG85:$NL$206,FZ$1)</f>
        <v>5</v>
      </c>
      <c r="DL85" s="4">
        <f>COUNTIFS($NG85:$NL$206,GA$1)</f>
        <v>10</v>
      </c>
      <c r="DM85" s="4">
        <f>COUNTIFS($NG85:$NL$206,GB$1)</f>
        <v>9</v>
      </c>
      <c r="DN85" s="4">
        <f>COUNTIFS($NG85:$NL$206,GC$1)</f>
        <v>13</v>
      </c>
      <c r="DO85" s="4">
        <f>COUNTIFS($NG85:$NL$206,GD$1)</f>
        <v>7</v>
      </c>
      <c r="DP85" s="4">
        <f>COUNTIFS($NG85:$NL$206,GE$1)</f>
        <v>15</v>
      </c>
      <c r="DQ85" s="4">
        <f>COUNTIFS($NG85:$NL$206,GF$1)</f>
        <v>9</v>
      </c>
      <c r="DR85" s="4">
        <f>COUNTIFS($NG85:$NL$206,GG$1)</f>
        <v>9</v>
      </c>
      <c r="DS85" s="4">
        <f>COUNTIFS($NG85:$NL$206,GH$1)</f>
        <v>19</v>
      </c>
      <c r="DT85" s="4">
        <f>COUNTIFS($NG85:$NL$206,GI$1)</f>
        <v>9</v>
      </c>
      <c r="DU85" s="4">
        <f>COUNTIFS($NG85:$NL$206,GJ$1)</f>
        <v>16</v>
      </c>
      <c r="DV85" s="4">
        <f>COUNTIFS($NG85:$NL$206,GK$1)</f>
        <v>14</v>
      </c>
      <c r="DW85" s="4">
        <f>COUNTIFS($NG85:$NL$206,GL$1)</f>
        <v>18</v>
      </c>
      <c r="DZ85" s="4">
        <f t="shared" si="1234"/>
        <v>33</v>
      </c>
      <c r="EA85" s="4">
        <f t="shared" si="1235"/>
        <v>15</v>
      </c>
      <c r="EB85" s="4">
        <f t="shared" si="1236"/>
        <v>9</v>
      </c>
      <c r="EC85" s="4">
        <f t="shared" si="1237"/>
        <v>9</v>
      </c>
      <c r="ED85" s="4">
        <f t="shared" si="1238"/>
        <v>0</v>
      </c>
      <c r="EF85" s="4">
        <f t="shared" ref="EF85:GL85" si="1270">COUNTIFS($NG85:$NL94,EF$1)</f>
        <v>0</v>
      </c>
      <c r="EG85" s="4">
        <f t="shared" si="1270"/>
        <v>2</v>
      </c>
      <c r="EH85" s="4">
        <f t="shared" si="1270"/>
        <v>3</v>
      </c>
      <c r="EI85" s="4">
        <f t="shared" si="1270"/>
        <v>2</v>
      </c>
      <c r="EJ85" s="4">
        <f t="shared" si="1270"/>
        <v>2</v>
      </c>
      <c r="EK85" s="4">
        <f t="shared" si="1270"/>
        <v>3</v>
      </c>
      <c r="EL85" s="4">
        <f t="shared" si="1270"/>
        <v>1</v>
      </c>
      <c r="EM85" s="4">
        <f t="shared" si="1270"/>
        <v>0</v>
      </c>
      <c r="EN85" s="4">
        <f t="shared" si="1270"/>
        <v>1</v>
      </c>
      <c r="EO85" s="4">
        <f t="shared" si="1270"/>
        <v>3</v>
      </c>
      <c r="EP85" s="4">
        <f t="shared" si="1270"/>
        <v>3</v>
      </c>
      <c r="EQ85" s="4">
        <f t="shared" si="1270"/>
        <v>0</v>
      </c>
      <c r="ER85" s="4">
        <f t="shared" si="1270"/>
        <v>0</v>
      </c>
      <c r="ES85" s="4">
        <f t="shared" si="1270"/>
        <v>1</v>
      </c>
      <c r="ET85" s="4">
        <f t="shared" si="1270"/>
        <v>2</v>
      </c>
      <c r="EU85" s="4">
        <f t="shared" si="1270"/>
        <v>2</v>
      </c>
      <c r="EV85" s="4">
        <f t="shared" si="1270"/>
        <v>2</v>
      </c>
      <c r="EW85" s="4">
        <f t="shared" si="1270"/>
        <v>0</v>
      </c>
      <c r="EX85" s="4">
        <f t="shared" si="1270"/>
        <v>1</v>
      </c>
      <c r="EY85" s="4">
        <f t="shared" si="1270"/>
        <v>0</v>
      </c>
      <c r="EZ85" s="4">
        <f t="shared" si="1270"/>
        <v>1</v>
      </c>
      <c r="FA85" s="4">
        <f t="shared" si="1270"/>
        <v>3</v>
      </c>
      <c r="FB85" s="4">
        <f t="shared" si="1270"/>
        <v>0</v>
      </c>
      <c r="FC85" s="4">
        <f t="shared" si="1270"/>
        <v>0</v>
      </c>
      <c r="FD85" s="4">
        <f t="shared" si="1270"/>
        <v>0</v>
      </c>
      <c r="FE85" s="4">
        <f t="shared" si="1270"/>
        <v>0</v>
      </c>
      <c r="FF85" s="4">
        <f t="shared" si="1270"/>
        <v>0</v>
      </c>
      <c r="FG85" s="4">
        <f t="shared" si="1270"/>
        <v>0</v>
      </c>
      <c r="FH85" s="4">
        <f t="shared" si="1270"/>
        <v>1</v>
      </c>
      <c r="FI85" s="4">
        <f t="shared" si="1270"/>
        <v>0</v>
      </c>
      <c r="FJ85" s="4">
        <f t="shared" si="1270"/>
        <v>2</v>
      </c>
      <c r="FK85" s="4">
        <f t="shared" si="1270"/>
        <v>0</v>
      </c>
      <c r="FL85" s="4">
        <f t="shared" si="1270"/>
        <v>1</v>
      </c>
      <c r="FM85" s="4">
        <f t="shared" si="1270"/>
        <v>1</v>
      </c>
      <c r="FN85" s="4">
        <f t="shared" si="1270"/>
        <v>1</v>
      </c>
      <c r="FO85" s="4">
        <f t="shared" si="1270"/>
        <v>0</v>
      </c>
      <c r="FP85" s="4">
        <f t="shared" si="1270"/>
        <v>2</v>
      </c>
      <c r="FQ85" s="4">
        <f t="shared" si="1270"/>
        <v>0</v>
      </c>
      <c r="FR85" s="4">
        <f t="shared" si="1270"/>
        <v>0</v>
      </c>
      <c r="FS85" s="4">
        <f t="shared" si="1270"/>
        <v>0</v>
      </c>
      <c r="FT85" s="4">
        <f t="shared" si="1270"/>
        <v>2</v>
      </c>
      <c r="FU85" s="4">
        <f t="shared" si="1270"/>
        <v>1</v>
      </c>
      <c r="FV85" s="4">
        <f t="shared" si="1270"/>
        <v>0</v>
      </c>
      <c r="FW85" s="4">
        <f t="shared" si="1270"/>
        <v>1</v>
      </c>
      <c r="FX85" s="4">
        <f t="shared" si="1270"/>
        <v>3</v>
      </c>
      <c r="FY85" s="4">
        <f t="shared" si="1270"/>
        <v>0</v>
      </c>
      <c r="FZ85" s="4">
        <f t="shared" si="1270"/>
        <v>1</v>
      </c>
      <c r="GA85" s="4">
        <f t="shared" si="1270"/>
        <v>3</v>
      </c>
      <c r="GB85" s="4">
        <f t="shared" si="1270"/>
        <v>0</v>
      </c>
      <c r="GC85" s="4">
        <f t="shared" si="1270"/>
        <v>1</v>
      </c>
      <c r="GD85" s="4">
        <f t="shared" si="1270"/>
        <v>0</v>
      </c>
      <c r="GE85" s="4">
        <f t="shared" si="1270"/>
        <v>1</v>
      </c>
      <c r="GF85" s="4">
        <f t="shared" si="1270"/>
        <v>1</v>
      </c>
      <c r="GG85" s="4">
        <f t="shared" si="1270"/>
        <v>3</v>
      </c>
      <c r="GH85" s="4">
        <f t="shared" si="1270"/>
        <v>0</v>
      </c>
      <c r="GI85" s="4">
        <f t="shared" si="1270"/>
        <v>0</v>
      </c>
      <c r="GJ85" s="4">
        <f t="shared" si="1270"/>
        <v>0</v>
      </c>
      <c r="GK85" s="4">
        <f t="shared" si="1270"/>
        <v>0</v>
      </c>
      <c r="GL85" s="4">
        <f t="shared" si="1270"/>
        <v>3</v>
      </c>
      <c r="GM85">
        <f t="shared" si="1240"/>
        <v>60</v>
      </c>
      <c r="GO85">
        <f t="shared" si="1028"/>
        <v>1</v>
      </c>
      <c r="GP85">
        <f t="shared" si="1192"/>
        <v>0</v>
      </c>
      <c r="GQ85">
        <f t="shared" si="1193"/>
        <v>0</v>
      </c>
      <c r="GR85">
        <f t="shared" si="1194"/>
        <v>1</v>
      </c>
      <c r="GS85">
        <f t="shared" si="1195"/>
        <v>0</v>
      </c>
      <c r="GT85">
        <f t="shared" si="1196"/>
        <v>0</v>
      </c>
      <c r="GU85">
        <f t="shared" si="1197"/>
        <v>0</v>
      </c>
      <c r="GV85" s="1">
        <f t="shared" si="1029"/>
        <v>3</v>
      </c>
      <c r="GW85">
        <f t="shared" si="1030"/>
        <v>0</v>
      </c>
      <c r="GX85">
        <f t="shared" si="903"/>
        <v>0</v>
      </c>
      <c r="GY85">
        <f t="shared" si="904"/>
        <v>0</v>
      </c>
      <c r="GZ85">
        <f t="shared" si="905"/>
        <v>0</v>
      </c>
      <c r="HA85">
        <f t="shared" si="906"/>
        <v>0</v>
      </c>
      <c r="HB85">
        <f t="shared" si="907"/>
        <v>0</v>
      </c>
      <c r="HC85">
        <f t="shared" si="908"/>
        <v>0</v>
      </c>
      <c r="HD85">
        <f t="shared" si="909"/>
        <v>0</v>
      </c>
      <c r="HE85">
        <f t="shared" si="910"/>
        <v>0</v>
      </c>
      <c r="HF85">
        <f t="shared" si="911"/>
        <v>0</v>
      </c>
      <c r="HG85">
        <f t="shared" si="912"/>
        <v>0</v>
      </c>
      <c r="HH85">
        <f t="shared" si="913"/>
        <v>0</v>
      </c>
      <c r="HI85">
        <f t="shared" si="914"/>
        <v>0</v>
      </c>
      <c r="HJ85">
        <f t="shared" si="915"/>
        <v>0</v>
      </c>
      <c r="HK85">
        <f t="shared" si="916"/>
        <v>0</v>
      </c>
      <c r="HL85">
        <f t="shared" si="917"/>
        <v>0</v>
      </c>
      <c r="HM85">
        <f t="shared" si="918"/>
        <v>0</v>
      </c>
      <c r="HN85">
        <f t="shared" si="919"/>
        <v>1</v>
      </c>
      <c r="HO85">
        <f t="shared" si="920"/>
        <v>0</v>
      </c>
      <c r="HP85">
        <f t="shared" si="921"/>
        <v>0</v>
      </c>
      <c r="HQ85">
        <f t="shared" si="922"/>
        <v>0</v>
      </c>
      <c r="HR85">
        <f t="shared" si="923"/>
        <v>0</v>
      </c>
      <c r="HS85">
        <f t="shared" si="924"/>
        <v>0</v>
      </c>
      <c r="HT85">
        <f t="shared" si="925"/>
        <v>0</v>
      </c>
      <c r="HU85">
        <f t="shared" si="926"/>
        <v>0</v>
      </c>
      <c r="HV85">
        <f t="shared" si="927"/>
        <v>0</v>
      </c>
      <c r="HW85">
        <f t="shared" si="928"/>
        <v>0</v>
      </c>
      <c r="HX85">
        <f t="shared" si="929"/>
        <v>0</v>
      </c>
      <c r="HY85">
        <f t="shared" si="930"/>
        <v>0</v>
      </c>
      <c r="HZ85">
        <f t="shared" si="931"/>
        <v>0</v>
      </c>
      <c r="IA85">
        <f t="shared" si="932"/>
        <v>0</v>
      </c>
      <c r="IB85">
        <f t="shared" si="933"/>
        <v>0</v>
      </c>
      <c r="IC85">
        <f t="shared" si="934"/>
        <v>0</v>
      </c>
      <c r="ID85">
        <f t="shared" si="935"/>
        <v>0</v>
      </c>
      <c r="IE85">
        <f t="shared" si="936"/>
        <v>0</v>
      </c>
      <c r="IF85">
        <f t="shared" si="937"/>
        <v>0</v>
      </c>
      <c r="IG85">
        <f t="shared" si="938"/>
        <v>0</v>
      </c>
      <c r="IH85">
        <f t="shared" si="939"/>
        <v>0</v>
      </c>
      <c r="II85">
        <f t="shared" si="940"/>
        <v>1</v>
      </c>
      <c r="IJ85">
        <f t="shared" si="941"/>
        <v>0</v>
      </c>
      <c r="IK85">
        <f t="shared" si="942"/>
        <v>0</v>
      </c>
      <c r="IL85">
        <f t="shared" si="943"/>
        <v>0</v>
      </c>
      <c r="IM85">
        <f t="shared" si="944"/>
        <v>0</v>
      </c>
      <c r="IN85">
        <f t="shared" si="945"/>
        <v>0</v>
      </c>
      <c r="IO85">
        <f t="shared" si="946"/>
        <v>0</v>
      </c>
      <c r="IP85">
        <f t="shared" si="947"/>
        <v>0</v>
      </c>
      <c r="IQ85">
        <f t="shared" si="948"/>
        <v>0</v>
      </c>
      <c r="IR85">
        <f t="shared" si="949"/>
        <v>0</v>
      </c>
      <c r="IS85">
        <f t="shared" si="950"/>
        <v>0</v>
      </c>
      <c r="IT85">
        <f t="shared" si="951"/>
        <v>0</v>
      </c>
      <c r="IU85">
        <f t="shared" si="952"/>
        <v>0</v>
      </c>
      <c r="IV85">
        <f t="shared" si="953"/>
        <v>0</v>
      </c>
      <c r="IW85">
        <f t="shared" si="954"/>
        <v>0</v>
      </c>
      <c r="IX85">
        <f t="shared" si="955"/>
        <v>0</v>
      </c>
      <c r="IY85">
        <f t="shared" si="956"/>
        <v>0</v>
      </c>
      <c r="IZ85">
        <f t="shared" si="957"/>
        <v>1</v>
      </c>
      <c r="JA85">
        <f t="shared" si="958"/>
        <v>0</v>
      </c>
      <c r="JB85">
        <f t="shared" si="1031"/>
        <v>0</v>
      </c>
      <c r="JC85">
        <f t="shared" si="1032"/>
        <v>0</v>
      </c>
      <c r="JF85">
        <f t="shared" si="1033"/>
        <v>0</v>
      </c>
      <c r="JG85">
        <f t="shared" si="1034"/>
        <v>0</v>
      </c>
      <c r="JH85">
        <f t="shared" si="1035"/>
        <v>0</v>
      </c>
      <c r="JI85">
        <f t="shared" si="1036"/>
        <v>0</v>
      </c>
      <c r="JJ85">
        <f t="shared" si="1037"/>
        <v>0</v>
      </c>
      <c r="JK85">
        <f t="shared" si="1038"/>
        <v>0</v>
      </c>
      <c r="JL85">
        <f t="shared" si="1039"/>
        <v>0</v>
      </c>
      <c r="JM85">
        <f t="shared" si="1040"/>
        <v>0</v>
      </c>
      <c r="JN85">
        <f t="shared" si="1041"/>
        <v>0</v>
      </c>
      <c r="JO85">
        <f t="shared" si="1042"/>
        <v>0</v>
      </c>
      <c r="JP85">
        <f t="shared" si="1043"/>
        <v>0</v>
      </c>
      <c r="JQ85">
        <f t="shared" si="1044"/>
        <v>0</v>
      </c>
      <c r="JR85">
        <f t="shared" si="1045"/>
        <v>0</v>
      </c>
      <c r="JS85">
        <f t="shared" si="1046"/>
        <v>0</v>
      </c>
      <c r="JT85">
        <f t="shared" si="1047"/>
        <v>0</v>
      </c>
      <c r="JU85">
        <f t="shared" si="1048"/>
        <v>0</v>
      </c>
      <c r="JV85">
        <f t="shared" si="1049"/>
        <v>0</v>
      </c>
      <c r="JW85">
        <f t="shared" si="1050"/>
        <v>0</v>
      </c>
      <c r="JX85">
        <f t="shared" si="1051"/>
        <v>0</v>
      </c>
      <c r="JY85">
        <f t="shared" si="1052"/>
        <v>0</v>
      </c>
      <c r="JZ85">
        <f t="shared" si="1053"/>
        <v>0</v>
      </c>
      <c r="KA85">
        <f t="shared" si="1054"/>
        <v>0</v>
      </c>
      <c r="KB85">
        <f>IF(AND(SK85="x",SK86&lt;&gt;"x"),1,0)</f>
        <v>0</v>
      </c>
      <c r="KC85">
        <f t="shared" si="1055"/>
        <v>0</v>
      </c>
      <c r="KD85">
        <f t="shared" si="1056"/>
        <v>0</v>
      </c>
      <c r="KE85">
        <f t="shared" si="1057"/>
        <v>0</v>
      </c>
      <c r="KF85">
        <f t="shared" si="1058"/>
        <v>0</v>
      </c>
      <c r="KG85">
        <f t="shared" si="1059"/>
        <v>0</v>
      </c>
      <c r="KH85">
        <f t="shared" si="1060"/>
        <v>0</v>
      </c>
      <c r="KI85">
        <f t="shared" si="1061"/>
        <v>0</v>
      </c>
      <c r="KJ85">
        <f t="shared" si="1062"/>
        <v>0</v>
      </c>
      <c r="KK85">
        <f t="shared" si="1063"/>
        <v>0</v>
      </c>
      <c r="KL85">
        <f t="shared" si="1064"/>
        <v>0</v>
      </c>
      <c r="KM85">
        <f t="shared" si="1065"/>
        <v>0</v>
      </c>
      <c r="KN85">
        <f t="shared" si="1066"/>
        <v>0</v>
      </c>
      <c r="KO85">
        <f t="shared" si="1067"/>
        <v>0</v>
      </c>
      <c r="KP85">
        <f t="shared" si="1068"/>
        <v>0</v>
      </c>
      <c r="KQ85">
        <f t="shared" si="1069"/>
        <v>0</v>
      </c>
      <c r="KR85">
        <f t="shared" si="1070"/>
        <v>0</v>
      </c>
      <c r="KS85">
        <f t="shared" si="1071"/>
        <v>0</v>
      </c>
      <c r="KT85">
        <f t="shared" si="1072"/>
        <v>0</v>
      </c>
      <c r="KU85">
        <f t="shared" si="1073"/>
        <v>0</v>
      </c>
      <c r="KV85">
        <f t="shared" si="1074"/>
        <v>0</v>
      </c>
      <c r="KW85">
        <f t="shared" si="1075"/>
        <v>1</v>
      </c>
      <c r="KX85">
        <f t="shared" si="1076"/>
        <v>0</v>
      </c>
      <c r="KY85">
        <f t="shared" si="1077"/>
        <v>0</v>
      </c>
      <c r="KZ85">
        <f t="shared" si="1078"/>
        <v>1</v>
      </c>
      <c r="LA85">
        <f t="shared" si="1079"/>
        <v>0</v>
      </c>
      <c r="LB85">
        <f t="shared" si="1080"/>
        <v>0</v>
      </c>
      <c r="LC85">
        <f t="shared" si="1081"/>
        <v>0</v>
      </c>
      <c r="LD85">
        <f t="shared" si="1082"/>
        <v>0</v>
      </c>
      <c r="LE85">
        <f t="shared" si="1083"/>
        <v>0</v>
      </c>
      <c r="LF85">
        <f t="shared" si="1084"/>
        <v>0</v>
      </c>
      <c r="LG85">
        <f t="shared" si="1085"/>
        <v>0</v>
      </c>
      <c r="LH85">
        <f t="shared" si="1086"/>
        <v>0</v>
      </c>
      <c r="LI85">
        <f t="shared" si="1087"/>
        <v>0</v>
      </c>
      <c r="LJ85">
        <f t="shared" si="1088"/>
        <v>0</v>
      </c>
      <c r="LK85">
        <f t="shared" si="1089"/>
        <v>0</v>
      </c>
      <c r="LL85">
        <f t="shared" si="1090"/>
        <v>0</v>
      </c>
      <c r="LN85">
        <f t="shared" si="1091"/>
        <v>2</v>
      </c>
      <c r="LQ85">
        <f t="shared" ref="LQ85:LR85" si="1271">COUNTIFS($NG86:$NL95,NG95)</f>
        <v>2</v>
      </c>
      <c r="LR85">
        <f t="shared" si="1271"/>
        <v>3</v>
      </c>
      <c r="LS85">
        <f t="shared" si="1093"/>
        <v>1</v>
      </c>
      <c r="LT85">
        <f t="shared" si="1094"/>
        <v>2</v>
      </c>
      <c r="LU85">
        <f t="shared" si="1095"/>
        <v>1</v>
      </c>
      <c r="LV85">
        <f t="shared" si="1096"/>
        <v>1</v>
      </c>
      <c r="LX85" s="5">
        <f t="shared" ref="LX85:MC85" si="1272">COUNTIFS($NG85:$NL94,NG95)</f>
        <v>2</v>
      </c>
      <c r="LY85" s="5">
        <f t="shared" si="1272"/>
        <v>2</v>
      </c>
      <c r="LZ85" s="5">
        <f t="shared" si="1272"/>
        <v>0</v>
      </c>
      <c r="MA85" s="5">
        <f t="shared" si="1272"/>
        <v>1</v>
      </c>
      <c r="MB85" s="5">
        <f t="shared" si="1272"/>
        <v>0</v>
      </c>
      <c r="MC85" s="5">
        <f t="shared" si="1272"/>
        <v>0</v>
      </c>
      <c r="MD85" s="5"/>
      <c r="ME85" s="5">
        <f t="shared" si="1098"/>
        <v>1</v>
      </c>
      <c r="MF85" s="5">
        <f t="shared" si="1099"/>
        <v>0</v>
      </c>
      <c r="MG85" s="5">
        <f t="shared" si="1100"/>
        <v>0</v>
      </c>
      <c r="MH85" s="5">
        <f t="shared" si="1101"/>
        <v>0</v>
      </c>
      <c r="MI85" s="5">
        <f t="shared" si="1102"/>
        <v>0</v>
      </c>
      <c r="MJ85" s="5">
        <f t="shared" si="1103"/>
        <v>0</v>
      </c>
      <c r="MK85" s="5"/>
      <c r="ML85" s="20">
        <f t="shared" si="1104"/>
        <v>1</v>
      </c>
      <c r="MN85" s="4">
        <f t="shared" si="1182"/>
        <v>2</v>
      </c>
      <c r="MO85" s="4">
        <f t="shared" si="1183"/>
        <v>0</v>
      </c>
      <c r="MP85" s="4">
        <f t="shared" si="1184"/>
        <v>0</v>
      </c>
      <c r="MQ85" s="4">
        <f t="shared" si="1185"/>
        <v>0</v>
      </c>
      <c r="MR85" s="4">
        <f t="shared" si="1186"/>
        <v>0</v>
      </c>
      <c r="MS85" s="4">
        <f t="shared" si="1187"/>
        <v>0</v>
      </c>
      <c r="MU85">
        <f t="shared" si="1105"/>
        <v>0</v>
      </c>
      <c r="MV85">
        <f t="shared" si="1106"/>
        <v>0</v>
      </c>
      <c r="MW85">
        <f t="shared" si="1107"/>
        <v>1</v>
      </c>
      <c r="MX85">
        <f t="shared" si="1108"/>
        <v>0</v>
      </c>
      <c r="MY85">
        <f t="shared" si="1109"/>
        <v>1</v>
      </c>
      <c r="MZ85">
        <f t="shared" si="1110"/>
        <v>1</v>
      </c>
      <c r="NA85">
        <f>SUM(GW85:JC85)</f>
        <v>3</v>
      </c>
      <c r="NB85">
        <f t="shared" si="1111"/>
        <v>3</v>
      </c>
      <c r="NC85">
        <f t="shared" si="1112"/>
        <v>0</v>
      </c>
      <c r="ND85">
        <f t="shared" si="1113"/>
        <v>85</v>
      </c>
      <c r="NG85">
        <v>4</v>
      </c>
      <c r="NH85">
        <v>5</v>
      </c>
      <c r="NI85">
        <v>10</v>
      </c>
      <c r="NJ85">
        <v>11</v>
      </c>
      <c r="NK85">
        <v>44</v>
      </c>
      <c r="NL85">
        <v>47</v>
      </c>
      <c r="NN85" s="1">
        <f t="shared" si="1114"/>
        <v>1</v>
      </c>
      <c r="NO85" s="1">
        <f t="shared" si="1115"/>
        <v>1</v>
      </c>
      <c r="NP85" s="30">
        <f t="shared" si="1116"/>
        <v>2</v>
      </c>
      <c r="NR85" s="1">
        <f t="shared" si="1117"/>
        <v>1</v>
      </c>
      <c r="NS85" s="1">
        <f t="shared" si="1118"/>
        <v>5</v>
      </c>
      <c r="NT85" s="1">
        <f t="shared" si="1119"/>
        <v>1</v>
      </c>
      <c r="NU85" s="1">
        <f t="shared" si="1120"/>
        <v>33</v>
      </c>
      <c r="NV85" s="1">
        <f t="shared" si="1121"/>
        <v>3</v>
      </c>
      <c r="NW85" s="1"/>
      <c r="NX85" s="1">
        <f t="shared" si="1122"/>
        <v>4</v>
      </c>
      <c r="NY85" s="1"/>
      <c r="NZ85" s="1">
        <f t="shared" si="1123"/>
        <v>1</v>
      </c>
      <c r="OA85" s="1">
        <f t="shared" si="962"/>
        <v>1</v>
      </c>
      <c r="OB85" s="1">
        <f t="shared" si="963"/>
        <v>2</v>
      </c>
      <c r="OC85" s="1">
        <f t="shared" si="964"/>
        <v>2</v>
      </c>
      <c r="OD85" s="1">
        <f t="shared" si="965"/>
        <v>5</v>
      </c>
      <c r="OE85" s="1">
        <f t="shared" si="966"/>
        <v>5</v>
      </c>
      <c r="OF85" s="1"/>
      <c r="OG85" s="32">
        <f t="shared" si="631"/>
        <v>3</v>
      </c>
      <c r="OH85" s="1"/>
      <c r="OI85" s="1">
        <f t="shared" si="1124"/>
        <v>9</v>
      </c>
      <c r="OJ85" s="1">
        <f t="shared" si="1125"/>
        <v>2</v>
      </c>
      <c r="OK85" s="1">
        <f t="shared" si="1126"/>
        <v>1</v>
      </c>
      <c r="OL85" s="1">
        <f t="shared" si="1127"/>
        <v>7</v>
      </c>
      <c r="OM85" s="1">
        <f t="shared" si="1128"/>
        <v>0</v>
      </c>
      <c r="ON85" s="1">
        <f t="shared" si="1129"/>
        <v>0</v>
      </c>
      <c r="OO85" s="1"/>
      <c r="OP85" s="1">
        <f t="shared" si="621"/>
        <v>2</v>
      </c>
      <c r="OQ85" s="1">
        <f t="shared" si="622"/>
        <v>4</v>
      </c>
      <c r="OR85" s="1">
        <f t="shared" si="623"/>
        <v>4</v>
      </c>
      <c r="OS85" s="1">
        <f t="shared" si="624"/>
        <v>4</v>
      </c>
      <c r="OT85" s="1">
        <f t="shared" si="625"/>
        <v>0</v>
      </c>
      <c r="OU85" s="1">
        <f t="shared" si="1130"/>
        <v>0</v>
      </c>
      <c r="OV85" s="19">
        <f t="shared" si="1131"/>
        <v>5</v>
      </c>
      <c r="OW85" s="1"/>
      <c r="OX85" s="19">
        <f t="shared" si="636"/>
        <v>4</v>
      </c>
      <c r="OY85" s="1">
        <f t="shared" si="637"/>
        <v>4</v>
      </c>
      <c r="OZ85" s="1"/>
      <c r="PA85" s="1">
        <f t="shared" si="967"/>
        <v>4</v>
      </c>
      <c r="PB85" s="1"/>
      <c r="PC85" s="1"/>
      <c r="PD85" s="19">
        <f t="shared" si="968"/>
        <v>4</v>
      </c>
      <c r="PE85" s="1"/>
      <c r="PF85" s="24">
        <f t="shared" si="1132"/>
        <v>0</v>
      </c>
      <c r="PI85" s="1">
        <f t="shared" si="1133"/>
        <v>9</v>
      </c>
      <c r="PJ85" s="19">
        <f t="shared" si="969"/>
        <v>2</v>
      </c>
      <c r="PK85" s="1">
        <f t="shared" si="1134"/>
        <v>2</v>
      </c>
      <c r="PL85" s="19">
        <f t="shared" si="970"/>
        <v>1</v>
      </c>
      <c r="PM85" s="1">
        <f t="shared" si="1135"/>
        <v>1</v>
      </c>
      <c r="PN85" s="19">
        <f t="shared" si="971"/>
        <v>2</v>
      </c>
      <c r="PO85" s="1">
        <f t="shared" si="1136"/>
        <v>7</v>
      </c>
      <c r="PP85" s="19">
        <f t="shared" si="972"/>
        <v>2</v>
      </c>
      <c r="PQ85" s="1">
        <f t="shared" si="1137"/>
        <v>0</v>
      </c>
      <c r="PR85" s="19">
        <f t="shared" si="973"/>
        <v>0</v>
      </c>
      <c r="PS85" s="1">
        <f t="shared" si="1138"/>
        <v>0</v>
      </c>
      <c r="PT85" s="19">
        <f t="shared" si="974"/>
        <v>0</v>
      </c>
      <c r="PV85" s="1">
        <f t="shared" si="975"/>
        <v>9</v>
      </c>
      <c r="PW85" s="1">
        <f t="shared" si="976"/>
        <v>100</v>
      </c>
      <c r="PX85" s="1">
        <f t="shared" si="977"/>
        <v>100</v>
      </c>
      <c r="PY85" s="1">
        <f t="shared" si="978"/>
        <v>100</v>
      </c>
      <c r="PZ85" s="1">
        <f t="shared" si="979"/>
        <v>100</v>
      </c>
      <c r="QA85" s="1">
        <f t="shared" si="980"/>
        <v>100</v>
      </c>
      <c r="QB85" s="1"/>
      <c r="QC85" s="1">
        <f t="shared" si="981"/>
        <v>2</v>
      </c>
      <c r="QD85" s="1">
        <f t="shared" si="982"/>
        <v>100</v>
      </c>
      <c r="QE85" s="1">
        <f t="shared" si="983"/>
        <v>100</v>
      </c>
      <c r="QF85" s="1">
        <f t="shared" si="984"/>
        <v>100</v>
      </c>
      <c r="QG85" s="1">
        <f t="shared" si="985"/>
        <v>100</v>
      </c>
      <c r="QH85" s="1">
        <f t="shared" si="986"/>
        <v>100</v>
      </c>
      <c r="QI85" s="1"/>
      <c r="QJ85" s="1">
        <f t="shared" si="987"/>
        <v>100</v>
      </c>
      <c r="QK85" s="1">
        <f t="shared" si="988"/>
        <v>7</v>
      </c>
      <c r="QL85" s="1">
        <f t="shared" si="989"/>
        <v>1</v>
      </c>
      <c r="QM85" s="1">
        <f t="shared" si="990"/>
        <v>100</v>
      </c>
      <c r="QN85" s="1">
        <f t="shared" si="991"/>
        <v>100</v>
      </c>
      <c r="QO85" s="1">
        <f t="shared" si="992"/>
        <v>100</v>
      </c>
      <c r="QP85" s="1"/>
      <c r="QQ85" s="1">
        <f t="shared" si="993"/>
        <v>100</v>
      </c>
      <c r="QR85" s="1">
        <f t="shared" si="994"/>
        <v>9</v>
      </c>
      <c r="QS85" s="1">
        <f t="shared" si="995"/>
        <v>7</v>
      </c>
      <c r="QT85" s="1">
        <f t="shared" si="996"/>
        <v>100</v>
      </c>
      <c r="QU85" s="1">
        <f t="shared" si="997"/>
        <v>100</v>
      </c>
      <c r="QV85" s="1">
        <f t="shared" si="998"/>
        <v>100</v>
      </c>
      <c r="QW85" s="1"/>
      <c r="QX85" s="1">
        <f t="shared" si="999"/>
        <v>100</v>
      </c>
      <c r="QY85" s="1">
        <f t="shared" si="1000"/>
        <v>100</v>
      </c>
      <c r="QZ85" s="1">
        <f t="shared" si="1001"/>
        <v>100</v>
      </c>
      <c r="RA85" s="1">
        <f t="shared" si="1002"/>
        <v>100</v>
      </c>
      <c r="RB85" s="1">
        <f t="shared" si="1003"/>
        <v>100</v>
      </c>
      <c r="RC85" s="1">
        <f t="shared" si="1004"/>
        <v>100</v>
      </c>
      <c r="RD85" s="1"/>
      <c r="RE85" s="1">
        <f t="shared" si="1005"/>
        <v>100</v>
      </c>
      <c r="RF85" s="1">
        <f t="shared" si="1006"/>
        <v>100</v>
      </c>
      <c r="RG85" s="1">
        <f t="shared" si="1007"/>
        <v>100</v>
      </c>
      <c r="RH85" s="1">
        <f t="shared" si="1008"/>
        <v>100</v>
      </c>
      <c r="RI85" s="1">
        <f t="shared" si="1009"/>
        <v>100</v>
      </c>
      <c r="RJ85" s="1">
        <f t="shared" si="1010"/>
        <v>100</v>
      </c>
      <c r="RL85">
        <f t="shared" si="1011"/>
        <v>31</v>
      </c>
      <c r="RM85">
        <f t="shared" si="1139"/>
        <v>26</v>
      </c>
      <c r="RN85">
        <f t="shared" si="659"/>
        <v>26</v>
      </c>
      <c r="RO85">
        <f t="shared" ref="RO85:TU85" si="1273">IF(COUNTIFS($NG85:$NL94,RO$1),"x",RO$1)</f>
        <v>1</v>
      </c>
      <c r="RP85" t="str">
        <f t="shared" si="1273"/>
        <v>x</v>
      </c>
      <c r="RQ85" t="str">
        <f t="shared" si="1273"/>
        <v>x</v>
      </c>
      <c r="RR85" t="str">
        <f t="shared" si="1273"/>
        <v>x</v>
      </c>
      <c r="RS85" t="str">
        <f t="shared" si="1273"/>
        <v>x</v>
      </c>
      <c r="RT85" t="str">
        <f t="shared" si="1273"/>
        <v>x</v>
      </c>
      <c r="RU85" t="str">
        <f t="shared" si="1273"/>
        <v>x</v>
      </c>
      <c r="RV85">
        <f t="shared" si="1273"/>
        <v>8</v>
      </c>
      <c r="RW85" t="str">
        <f t="shared" si="1273"/>
        <v>x</v>
      </c>
      <c r="RX85" t="str">
        <f t="shared" si="1273"/>
        <v>x</v>
      </c>
      <c r="RY85" t="str">
        <f t="shared" si="1273"/>
        <v>x</v>
      </c>
      <c r="RZ85">
        <f t="shared" si="1273"/>
        <v>12</v>
      </c>
      <c r="SA85">
        <f t="shared" si="1273"/>
        <v>13</v>
      </c>
      <c r="SB85" t="str">
        <f t="shared" si="1273"/>
        <v>x</v>
      </c>
      <c r="SC85" t="str">
        <f t="shared" si="1273"/>
        <v>x</v>
      </c>
      <c r="SD85" t="str">
        <f t="shared" si="1273"/>
        <v>x</v>
      </c>
      <c r="SE85" t="str">
        <f t="shared" si="1273"/>
        <v>x</v>
      </c>
      <c r="SF85">
        <f t="shared" si="1273"/>
        <v>18</v>
      </c>
      <c r="SG85" t="str">
        <f t="shared" si="1273"/>
        <v>x</v>
      </c>
      <c r="SH85">
        <f t="shared" si="1273"/>
        <v>20</v>
      </c>
      <c r="SI85" t="str">
        <f t="shared" si="1273"/>
        <v>x</v>
      </c>
      <c r="SJ85" t="str">
        <f t="shared" si="1273"/>
        <v>x</v>
      </c>
      <c r="SK85">
        <f t="shared" si="1273"/>
        <v>23</v>
      </c>
      <c r="SL85">
        <f t="shared" si="1273"/>
        <v>24</v>
      </c>
      <c r="SM85">
        <f t="shared" si="1273"/>
        <v>25</v>
      </c>
      <c r="SN85">
        <f t="shared" si="1273"/>
        <v>26</v>
      </c>
      <c r="SO85">
        <f t="shared" si="1273"/>
        <v>27</v>
      </c>
      <c r="SP85">
        <f t="shared" si="1273"/>
        <v>28</v>
      </c>
      <c r="SQ85" t="str">
        <f t="shared" si="1273"/>
        <v>x</v>
      </c>
      <c r="SR85">
        <f t="shared" si="1273"/>
        <v>30</v>
      </c>
      <c r="SS85" t="str">
        <f t="shared" si="1273"/>
        <v>x</v>
      </c>
      <c r="ST85">
        <f t="shared" si="1273"/>
        <v>32</v>
      </c>
      <c r="SU85" t="str">
        <f t="shared" si="1273"/>
        <v>x</v>
      </c>
      <c r="SV85" t="str">
        <f t="shared" si="1273"/>
        <v>x</v>
      </c>
      <c r="SW85" t="str">
        <f t="shared" si="1273"/>
        <v>x</v>
      </c>
      <c r="SX85">
        <f t="shared" si="1273"/>
        <v>36</v>
      </c>
      <c r="SY85" t="str">
        <f t="shared" si="1273"/>
        <v>x</v>
      </c>
      <c r="SZ85">
        <f t="shared" si="1273"/>
        <v>38</v>
      </c>
      <c r="TA85">
        <f t="shared" si="1273"/>
        <v>39</v>
      </c>
      <c r="TB85">
        <f t="shared" si="1273"/>
        <v>40</v>
      </c>
      <c r="TC85" t="str">
        <f t="shared" si="1273"/>
        <v>x</v>
      </c>
      <c r="TD85" t="str">
        <f t="shared" si="1273"/>
        <v>x</v>
      </c>
      <c r="TE85">
        <f t="shared" si="1273"/>
        <v>43</v>
      </c>
      <c r="TF85" t="str">
        <f t="shared" si="1273"/>
        <v>x</v>
      </c>
      <c r="TG85" t="str">
        <f t="shared" si="1273"/>
        <v>x</v>
      </c>
      <c r="TH85">
        <f t="shared" si="1273"/>
        <v>46</v>
      </c>
      <c r="TI85" t="str">
        <f t="shared" si="1273"/>
        <v>x</v>
      </c>
      <c r="TJ85" t="str">
        <f t="shared" si="1273"/>
        <v>x</v>
      </c>
      <c r="TK85">
        <f t="shared" si="1273"/>
        <v>49</v>
      </c>
      <c r="TL85" t="str">
        <f t="shared" si="1273"/>
        <v>x</v>
      </c>
      <c r="TM85">
        <f t="shared" si="1273"/>
        <v>51</v>
      </c>
      <c r="TN85" t="str">
        <f t="shared" si="1273"/>
        <v>x</v>
      </c>
      <c r="TO85" t="str">
        <f t="shared" si="1273"/>
        <v>x</v>
      </c>
      <c r="TP85" t="str">
        <f t="shared" si="1273"/>
        <v>x</v>
      </c>
      <c r="TQ85">
        <f t="shared" si="1273"/>
        <v>55</v>
      </c>
      <c r="TR85">
        <f t="shared" si="1273"/>
        <v>56</v>
      </c>
      <c r="TS85">
        <f t="shared" si="1273"/>
        <v>57</v>
      </c>
      <c r="TT85">
        <f t="shared" si="1273"/>
        <v>58</v>
      </c>
      <c r="TU85" t="str">
        <f t="shared" si="1273"/>
        <v>x</v>
      </c>
      <c r="TV85">
        <f t="shared" si="1141"/>
        <v>26</v>
      </c>
      <c r="TW85">
        <f t="shared" ref="TW85:WC85" si="1274">IF(COUNTIFS($NG85:$NL93,TW$1),"x",TW$1)</f>
        <v>1</v>
      </c>
      <c r="TX85" t="str">
        <f t="shared" si="1274"/>
        <v>x</v>
      </c>
      <c r="TY85" t="str">
        <f t="shared" si="1274"/>
        <v>x</v>
      </c>
      <c r="TZ85" t="str">
        <f t="shared" si="1274"/>
        <v>x</v>
      </c>
      <c r="UA85" t="str">
        <f t="shared" si="1274"/>
        <v>x</v>
      </c>
      <c r="UB85" t="str">
        <f t="shared" si="1274"/>
        <v>x</v>
      </c>
      <c r="UC85" t="str">
        <f t="shared" si="1274"/>
        <v>x</v>
      </c>
      <c r="UD85">
        <f t="shared" si="1274"/>
        <v>8</v>
      </c>
      <c r="UE85" t="str">
        <f t="shared" si="1274"/>
        <v>x</v>
      </c>
      <c r="UF85" t="str">
        <f t="shared" si="1274"/>
        <v>x</v>
      </c>
      <c r="UG85" t="str">
        <f t="shared" si="1274"/>
        <v>x</v>
      </c>
      <c r="UH85">
        <f t="shared" si="1274"/>
        <v>12</v>
      </c>
      <c r="UI85">
        <f t="shared" si="1274"/>
        <v>13</v>
      </c>
      <c r="UJ85" t="str">
        <f t="shared" si="1274"/>
        <v>x</v>
      </c>
      <c r="UK85" t="str">
        <f t="shared" si="1274"/>
        <v>x</v>
      </c>
      <c r="UL85" t="str">
        <f t="shared" si="1274"/>
        <v>x</v>
      </c>
      <c r="UM85" t="str">
        <f t="shared" si="1274"/>
        <v>x</v>
      </c>
      <c r="UN85">
        <f t="shared" si="1274"/>
        <v>18</v>
      </c>
      <c r="UO85" t="str">
        <f t="shared" si="1274"/>
        <v>x</v>
      </c>
      <c r="UP85">
        <f t="shared" si="1274"/>
        <v>20</v>
      </c>
      <c r="UQ85" t="str">
        <f t="shared" si="1274"/>
        <v>x</v>
      </c>
      <c r="UR85" t="str">
        <f t="shared" si="1274"/>
        <v>x</v>
      </c>
      <c r="US85">
        <f t="shared" si="1274"/>
        <v>23</v>
      </c>
      <c r="UT85">
        <f t="shared" si="1274"/>
        <v>24</v>
      </c>
      <c r="UU85">
        <f t="shared" si="1274"/>
        <v>25</v>
      </c>
      <c r="UV85">
        <f t="shared" si="1274"/>
        <v>26</v>
      </c>
      <c r="UW85">
        <f t="shared" si="1274"/>
        <v>27</v>
      </c>
      <c r="UX85">
        <f t="shared" si="1274"/>
        <v>28</v>
      </c>
      <c r="UY85" t="str">
        <f t="shared" si="1274"/>
        <v>x</v>
      </c>
      <c r="UZ85">
        <f t="shared" si="1274"/>
        <v>30</v>
      </c>
      <c r="VA85" t="str">
        <f t="shared" si="1274"/>
        <v>x</v>
      </c>
      <c r="VB85">
        <f t="shared" si="1274"/>
        <v>32</v>
      </c>
      <c r="VC85" t="str">
        <f t="shared" si="1274"/>
        <v>x</v>
      </c>
      <c r="VD85" t="str">
        <f t="shared" si="1274"/>
        <v>x</v>
      </c>
      <c r="VE85" t="str">
        <f t="shared" si="1274"/>
        <v>x</v>
      </c>
      <c r="VF85">
        <f t="shared" si="1274"/>
        <v>36</v>
      </c>
      <c r="VG85" t="str">
        <f t="shared" si="1274"/>
        <v>x</v>
      </c>
      <c r="VH85">
        <f t="shared" si="1274"/>
        <v>38</v>
      </c>
      <c r="VI85">
        <f t="shared" si="1274"/>
        <v>39</v>
      </c>
      <c r="VJ85">
        <f t="shared" si="1274"/>
        <v>40</v>
      </c>
      <c r="VK85" t="str">
        <f t="shared" si="1274"/>
        <v>x</v>
      </c>
      <c r="VL85" t="str">
        <f t="shared" si="1274"/>
        <v>x</v>
      </c>
      <c r="VM85">
        <f t="shared" si="1274"/>
        <v>43</v>
      </c>
      <c r="VN85" t="str">
        <f t="shared" si="1274"/>
        <v>x</v>
      </c>
      <c r="VO85" t="str">
        <f t="shared" si="1274"/>
        <v>x</v>
      </c>
      <c r="VP85">
        <f t="shared" si="1274"/>
        <v>46</v>
      </c>
      <c r="VQ85" t="str">
        <f t="shared" si="1274"/>
        <v>x</v>
      </c>
      <c r="VR85" t="str">
        <f t="shared" si="1274"/>
        <v>x</v>
      </c>
      <c r="VS85">
        <f t="shared" si="1274"/>
        <v>49</v>
      </c>
      <c r="VT85" t="str">
        <f t="shared" si="1274"/>
        <v>x</v>
      </c>
      <c r="VU85">
        <f t="shared" si="1274"/>
        <v>51</v>
      </c>
      <c r="VV85" t="str">
        <f t="shared" si="1274"/>
        <v>x</v>
      </c>
      <c r="VW85" t="str">
        <f t="shared" si="1274"/>
        <v>x</v>
      </c>
      <c r="VX85" t="str">
        <f t="shared" si="1274"/>
        <v>x</v>
      </c>
      <c r="VY85">
        <f t="shared" si="1274"/>
        <v>55</v>
      </c>
      <c r="VZ85">
        <f t="shared" si="1274"/>
        <v>56</v>
      </c>
      <c r="WA85">
        <f t="shared" si="1274"/>
        <v>57</v>
      </c>
      <c r="WB85">
        <f t="shared" si="1274"/>
        <v>58</v>
      </c>
      <c r="WC85" t="str">
        <f t="shared" si="1274"/>
        <v>x</v>
      </c>
      <c r="WE85">
        <f t="shared" si="1014"/>
        <v>2</v>
      </c>
      <c r="WF85">
        <f t="shared" si="1015"/>
        <v>2</v>
      </c>
      <c r="WG85">
        <f t="shared" si="1016"/>
        <v>0</v>
      </c>
      <c r="WH85">
        <f t="shared" si="1017"/>
        <v>0</v>
      </c>
      <c r="WI85">
        <f t="shared" si="1018"/>
        <v>2</v>
      </c>
      <c r="WJ85">
        <f t="shared" si="1019"/>
        <v>0</v>
      </c>
      <c r="WL85" s="1">
        <f t="shared" si="1143"/>
        <v>9</v>
      </c>
      <c r="WM85" s="1">
        <f t="shared" si="1144"/>
        <v>2</v>
      </c>
      <c r="WN85" s="1">
        <f t="shared" si="1145"/>
        <v>1</v>
      </c>
      <c r="WO85" s="1">
        <f t="shared" si="1146"/>
        <v>7</v>
      </c>
      <c r="WP85" s="1">
        <f t="shared" si="1147"/>
        <v>0</v>
      </c>
      <c r="WQ85" s="1">
        <f t="shared" si="1148"/>
        <v>0</v>
      </c>
      <c r="WS85">
        <f t="shared" si="1149"/>
        <v>9</v>
      </c>
      <c r="WT85">
        <f t="shared" si="1150"/>
        <v>2</v>
      </c>
      <c r="WU85">
        <f t="shared" si="1151"/>
        <v>1</v>
      </c>
      <c r="WV85">
        <f t="shared" si="1152"/>
        <v>7</v>
      </c>
      <c r="WW85">
        <f t="shared" si="1153"/>
        <v>100</v>
      </c>
      <c r="WX85">
        <f t="shared" si="1154"/>
        <v>100</v>
      </c>
      <c r="WZ85" s="4">
        <f t="shared" si="1155"/>
        <v>1</v>
      </c>
      <c r="XB85" s="3">
        <f t="shared" si="1156"/>
        <v>9</v>
      </c>
      <c r="XD85" s="3">
        <f t="shared" si="1157"/>
        <v>2</v>
      </c>
      <c r="XE85" s="4">
        <f t="shared" si="1158"/>
        <v>4</v>
      </c>
      <c r="XG85" s="4">
        <f t="shared" si="1159"/>
        <v>0.5</v>
      </c>
      <c r="XI85" s="4">
        <v>0.66666666666666663</v>
      </c>
      <c r="XK85">
        <f t="shared" si="1160"/>
        <v>2</v>
      </c>
      <c r="XM85">
        <f t="shared" si="782"/>
        <v>0</v>
      </c>
      <c r="XN85">
        <f t="shared" si="1161"/>
        <v>0</v>
      </c>
      <c r="XO85" s="1">
        <f t="shared" si="1020"/>
        <v>2</v>
      </c>
      <c r="XP85">
        <f t="shared" si="1162"/>
        <v>0</v>
      </c>
      <c r="XR85">
        <f t="shared" si="1163"/>
        <v>0</v>
      </c>
    </row>
    <row r="86" spans="4:642">
      <c r="D86" s="4">
        <f t="shared" si="843"/>
        <v>0</v>
      </c>
      <c r="E86" s="4">
        <f t="shared" si="844"/>
        <v>16</v>
      </c>
      <c r="F86" s="4">
        <f t="shared" si="845"/>
        <v>0</v>
      </c>
      <c r="G86" s="4">
        <f t="shared" si="846"/>
        <v>0</v>
      </c>
      <c r="H86" s="4">
        <f t="shared" si="847"/>
        <v>0</v>
      </c>
      <c r="I86" s="4">
        <f t="shared" si="848"/>
        <v>0</v>
      </c>
      <c r="J86" s="4">
        <f t="shared" si="849"/>
        <v>0</v>
      </c>
      <c r="K86" s="4">
        <f t="shared" si="850"/>
        <v>0</v>
      </c>
      <c r="L86" s="4">
        <f t="shared" si="851"/>
        <v>20</v>
      </c>
      <c r="M86" s="4">
        <f t="shared" si="852"/>
        <v>19</v>
      </c>
      <c r="N86" s="4">
        <f t="shared" si="853"/>
        <v>0</v>
      </c>
      <c r="O86" s="4">
        <f t="shared" si="854"/>
        <v>0</v>
      </c>
      <c r="P86" s="4">
        <f t="shared" si="855"/>
        <v>0</v>
      </c>
      <c r="Q86" s="4">
        <f t="shared" si="856"/>
        <v>0</v>
      </c>
      <c r="R86" s="4">
        <f t="shared" si="857"/>
        <v>0</v>
      </c>
      <c r="S86" s="4">
        <f t="shared" si="858"/>
        <v>0</v>
      </c>
      <c r="T86" s="4">
        <f t="shared" si="859"/>
        <v>0</v>
      </c>
      <c r="U86" s="4">
        <f t="shared" si="860"/>
        <v>0</v>
      </c>
      <c r="V86" s="4">
        <f t="shared" si="861"/>
        <v>0</v>
      </c>
      <c r="W86" s="4">
        <f t="shared" si="862"/>
        <v>0</v>
      </c>
      <c r="X86" s="4">
        <f t="shared" si="863"/>
        <v>0</v>
      </c>
      <c r="Y86" s="4">
        <f t="shared" si="864"/>
        <v>14</v>
      </c>
      <c r="Z86" s="4">
        <f t="shared" si="865"/>
        <v>0</v>
      </c>
      <c r="AA86" s="4">
        <f t="shared" si="866"/>
        <v>0</v>
      </c>
      <c r="AB86" s="4">
        <f t="shared" si="867"/>
        <v>0</v>
      </c>
      <c r="AC86" s="4">
        <f t="shared" si="868"/>
        <v>0</v>
      </c>
      <c r="AD86" s="4">
        <f t="shared" si="869"/>
        <v>0</v>
      </c>
      <c r="AE86" s="4">
        <f t="shared" si="870"/>
        <v>0</v>
      </c>
      <c r="AF86" s="4">
        <f t="shared" si="871"/>
        <v>0</v>
      </c>
      <c r="AG86" s="4">
        <f t="shared" si="872"/>
        <v>0</v>
      </c>
      <c r="AH86" s="4">
        <f t="shared" si="873"/>
        <v>0</v>
      </c>
      <c r="AI86" s="4">
        <f t="shared" si="874"/>
        <v>0</v>
      </c>
      <c r="AJ86" s="4">
        <f t="shared" si="875"/>
        <v>0</v>
      </c>
      <c r="AK86" s="4">
        <f t="shared" si="876"/>
        <v>0</v>
      </c>
      <c r="AL86" s="4">
        <f t="shared" si="877"/>
        <v>12</v>
      </c>
      <c r="AM86" s="4">
        <f t="shared" si="878"/>
        <v>0</v>
      </c>
      <c r="AN86" s="4">
        <f t="shared" si="879"/>
        <v>0</v>
      </c>
      <c r="AO86" s="4">
        <f t="shared" si="880"/>
        <v>0</v>
      </c>
      <c r="AP86" s="4">
        <f t="shared" si="881"/>
        <v>0</v>
      </c>
      <c r="AQ86" s="4">
        <f t="shared" si="882"/>
        <v>0</v>
      </c>
      <c r="AR86" s="4">
        <f t="shared" si="883"/>
        <v>0</v>
      </c>
      <c r="AS86" s="4">
        <f t="shared" si="884"/>
        <v>11</v>
      </c>
      <c r="AT86" s="4">
        <f t="shared" si="885"/>
        <v>0</v>
      </c>
      <c r="AU86" s="4">
        <f t="shared" si="886"/>
        <v>0</v>
      </c>
      <c r="AV86" s="4">
        <f t="shared" si="887"/>
        <v>0</v>
      </c>
      <c r="AW86" s="4">
        <f t="shared" si="888"/>
        <v>0</v>
      </c>
      <c r="AX86" s="4">
        <f t="shared" si="889"/>
        <v>0</v>
      </c>
      <c r="AY86" s="4">
        <f t="shared" si="890"/>
        <v>0</v>
      </c>
      <c r="AZ86" s="4">
        <f t="shared" si="891"/>
        <v>0</v>
      </c>
      <c r="BA86" s="4">
        <f t="shared" si="892"/>
        <v>0</v>
      </c>
      <c r="BB86" s="4">
        <f t="shared" si="893"/>
        <v>0</v>
      </c>
      <c r="BC86" s="4">
        <f t="shared" si="894"/>
        <v>0</v>
      </c>
      <c r="BD86" s="4">
        <f t="shared" si="895"/>
        <v>0</v>
      </c>
      <c r="BE86" s="4">
        <f t="shared" si="896"/>
        <v>0</v>
      </c>
      <c r="BF86" s="4">
        <f t="shared" si="897"/>
        <v>0</v>
      </c>
      <c r="BG86" s="4">
        <f t="shared" si="898"/>
        <v>0</v>
      </c>
      <c r="BH86" s="4">
        <f t="shared" si="899"/>
        <v>0</v>
      </c>
      <c r="BI86" s="4">
        <f t="shared" si="900"/>
        <v>0</v>
      </c>
      <c r="BJ86" s="4">
        <f t="shared" si="901"/>
        <v>0</v>
      </c>
      <c r="BK86" s="4">
        <f t="shared" si="1021"/>
        <v>15.333333333333334</v>
      </c>
      <c r="BL86" s="4">
        <f t="shared" si="1022"/>
        <v>12.305084745762709</v>
      </c>
      <c r="BM86" s="4">
        <f t="shared" si="1023"/>
        <v>17.227118644067794</v>
      </c>
      <c r="BN86" s="4">
        <f t="shared" si="1024"/>
        <v>7.3830508474576266</v>
      </c>
      <c r="BO86" s="4">
        <f t="shared" si="1025"/>
        <v>12.305084745762711</v>
      </c>
      <c r="BP86" s="4">
        <f t="shared" si="1026"/>
        <v>726</v>
      </c>
      <c r="BQ86" s="4">
        <f>COUNTIFS($NG86:$NL$206,EF$1)</f>
        <v>9</v>
      </c>
      <c r="BR86" s="4">
        <f>COUNTIFS($NG86:$NL$206,EG$1)</f>
        <v>16</v>
      </c>
      <c r="BS86" s="4">
        <f>COUNTIFS($NG86:$NL$206,EH$1)</f>
        <v>14</v>
      </c>
      <c r="BT86" s="4">
        <f>COUNTIFS($NG86:$NL$206,EI$1)</f>
        <v>15</v>
      </c>
      <c r="BU86" s="4">
        <f>COUNTIFS($NG86:$NL$206,EJ$1)</f>
        <v>17</v>
      </c>
      <c r="BV86" s="4">
        <f>COUNTIFS($NG86:$NL$206,EK$1)</f>
        <v>12</v>
      </c>
      <c r="BW86" s="4">
        <f>COUNTIFS($NG86:$NL$206,EL$1)</f>
        <v>9</v>
      </c>
      <c r="BX86" s="4">
        <f>COUNTIFS($NG86:$NL$206,EM$1)</f>
        <v>9</v>
      </c>
      <c r="BY86" s="4">
        <f>COUNTIFS($NG86:$NL$206,EN$1)</f>
        <v>20</v>
      </c>
      <c r="BZ86" s="4">
        <f>COUNTIFS($NG86:$NL$206,EO$1)</f>
        <v>19</v>
      </c>
      <c r="CA86" s="4">
        <f>COUNTIFS($NG86:$NL$206,EP$1)</f>
        <v>15</v>
      </c>
      <c r="CB86" s="4">
        <f>COUNTIFS($NG86:$NL$206,EQ$1)</f>
        <v>18</v>
      </c>
      <c r="CC86" s="4">
        <f>COUNTIFS($NG86:$NL$206,ER$1)</f>
        <v>8</v>
      </c>
      <c r="CD86" s="4">
        <f>COUNTIFS($NG86:$NL$206,ES$1)</f>
        <v>11</v>
      </c>
      <c r="CE86" s="4">
        <f>COUNTIFS($NG86:$NL$206,ET$1)</f>
        <v>13</v>
      </c>
      <c r="CF86" s="4">
        <f>COUNTIFS($NG86:$NL$206,EU$1)</f>
        <v>12</v>
      </c>
      <c r="CG86" s="4">
        <f>COUNTIFS($NG86:$NL$206,EV$1)</f>
        <v>19</v>
      </c>
      <c r="CH86" s="4">
        <f>COUNTIFS($NG86:$NL$206,EW$1)</f>
        <v>11</v>
      </c>
      <c r="CI86" s="4">
        <f>COUNTIFS($NG86:$NL$206,EX$1)</f>
        <v>17</v>
      </c>
      <c r="CJ86" s="4">
        <f>COUNTIFS($NG86:$NL$206,EY$1)</f>
        <v>11</v>
      </c>
      <c r="CK86" s="4">
        <f>COUNTIFS($NG86:$NL$206,EZ$1)</f>
        <v>11</v>
      </c>
      <c r="CL86" s="4">
        <f>COUNTIFS($NG86:$NL$206,FA$1)</f>
        <v>14</v>
      </c>
      <c r="CM86" s="4">
        <f>COUNTIFS($NG86:$NL$206,FB$1)</f>
        <v>7</v>
      </c>
      <c r="CN86" s="4">
        <f>COUNTIFS($NG86:$NL$206,FC$1)</f>
        <v>8</v>
      </c>
      <c r="CO86" s="4">
        <f>COUNTIFS($NG86:$NL$206,FD$1)</f>
        <v>15</v>
      </c>
      <c r="CP86" s="4">
        <f>COUNTIFS($NG86:$NL$206,FE$1)</f>
        <v>9</v>
      </c>
      <c r="CQ86" s="4">
        <f>COUNTIFS($NG86:$NL$206,FF$1)</f>
        <v>12</v>
      </c>
      <c r="CR86" s="4">
        <f>COUNTIFS($NG86:$NL$206,FG$1)</f>
        <v>16</v>
      </c>
      <c r="CS86" s="4">
        <f>COUNTIFS($NG86:$NL$206,FH$1)</f>
        <v>15</v>
      </c>
      <c r="CT86" s="4">
        <f>COUNTIFS($NG86:$NL$206,FI$1)</f>
        <v>11</v>
      </c>
      <c r="CU86" s="4">
        <f>COUNTIFS($NG86:$NL$206,FJ$1)</f>
        <v>15</v>
      </c>
      <c r="CV86" s="4">
        <f>COUNTIFS($NG86:$NL$206,FK$1)</f>
        <v>6</v>
      </c>
      <c r="CW86" s="4">
        <f>COUNTIFS($NG86:$NL$206,FL$1)</f>
        <v>11</v>
      </c>
      <c r="CX86" s="4">
        <f>COUNTIFS($NG86:$NL$206,FM$1)</f>
        <v>12</v>
      </c>
      <c r="CY86" s="4">
        <f>COUNTIFS($NG86:$NL$206,FN$1)</f>
        <v>12</v>
      </c>
      <c r="CZ86" s="4">
        <f>COUNTIFS($NG86:$NL$206,FO$1)</f>
        <v>9</v>
      </c>
      <c r="DA86" s="4">
        <f>COUNTIFS($NG86:$NL$206,FP$1)</f>
        <v>11</v>
      </c>
      <c r="DB86" s="4">
        <f>COUNTIFS($NG86:$NL$206,FQ$1)</f>
        <v>10</v>
      </c>
      <c r="DC86" s="4">
        <f>COUNTIFS($NG86:$NL$206,FR$1)</f>
        <v>10</v>
      </c>
      <c r="DD86" s="4">
        <f>COUNTIFS($NG86:$NL$206,FS$1)</f>
        <v>10</v>
      </c>
      <c r="DE86" s="4">
        <f>COUNTIFS($NG86:$NL$206,FT$1)</f>
        <v>12</v>
      </c>
      <c r="DF86" s="4">
        <f>COUNTIFS($NG86:$NL$206,FU$1)</f>
        <v>11</v>
      </c>
      <c r="DG86" s="4">
        <f>COUNTIFS($NG86:$NL$206,FV$1)</f>
        <v>12</v>
      </c>
      <c r="DH86" s="4">
        <f>COUNTIFS($NG86:$NL$206,FW$1)</f>
        <v>15</v>
      </c>
      <c r="DI86" s="4">
        <f>COUNTIFS($NG86:$NL$206,FX$1)</f>
        <v>12</v>
      </c>
      <c r="DJ86" s="4">
        <f>COUNTIFS($NG86:$NL$206,FY$1)</f>
        <v>13</v>
      </c>
      <c r="DK86" s="4">
        <f>COUNTIFS($NG86:$NL$206,FZ$1)</f>
        <v>4</v>
      </c>
      <c r="DL86" s="4">
        <f>COUNTIFS($NG86:$NL$206,GA$1)</f>
        <v>10</v>
      </c>
      <c r="DM86" s="4">
        <f>COUNTIFS($NG86:$NL$206,GB$1)</f>
        <v>9</v>
      </c>
      <c r="DN86" s="4">
        <f>COUNTIFS($NG86:$NL$206,GC$1)</f>
        <v>13</v>
      </c>
      <c r="DO86" s="4">
        <f>COUNTIFS($NG86:$NL$206,GD$1)</f>
        <v>7</v>
      </c>
      <c r="DP86" s="4">
        <f>COUNTIFS($NG86:$NL$206,GE$1)</f>
        <v>15</v>
      </c>
      <c r="DQ86" s="4">
        <f>COUNTIFS($NG86:$NL$206,GF$1)</f>
        <v>9</v>
      </c>
      <c r="DR86" s="4">
        <f>COUNTIFS($NG86:$NL$206,GG$1)</f>
        <v>9</v>
      </c>
      <c r="DS86" s="4">
        <f>COUNTIFS($NG86:$NL$206,GH$1)</f>
        <v>19</v>
      </c>
      <c r="DT86" s="4">
        <f>COUNTIFS($NG86:$NL$206,GI$1)</f>
        <v>9</v>
      </c>
      <c r="DU86" s="4">
        <f>COUNTIFS($NG86:$NL$206,GJ$1)</f>
        <v>16</v>
      </c>
      <c r="DV86" s="4">
        <f>COUNTIFS($NG86:$NL$206,GK$1)</f>
        <v>14</v>
      </c>
      <c r="DW86" s="4">
        <f>COUNTIFS($NG86:$NL$206,GL$1)</f>
        <v>18</v>
      </c>
      <c r="DZ86" s="4">
        <f t="shared" si="1234"/>
        <v>34</v>
      </c>
      <c r="EA86" s="4">
        <f t="shared" si="1235"/>
        <v>16</v>
      </c>
      <c r="EB86" s="4">
        <f t="shared" si="1236"/>
        <v>10</v>
      </c>
      <c r="EC86" s="4">
        <f t="shared" si="1237"/>
        <v>8</v>
      </c>
      <c r="ED86" s="4">
        <f t="shared" si="1238"/>
        <v>0</v>
      </c>
      <c r="EF86" s="4">
        <f t="shared" ref="EF86:GL86" si="1275">COUNTIFS($NG86:$NL95,EF$1)</f>
        <v>0</v>
      </c>
      <c r="EG86" s="4">
        <f t="shared" si="1275"/>
        <v>2</v>
      </c>
      <c r="EH86" s="4">
        <f t="shared" si="1275"/>
        <v>3</v>
      </c>
      <c r="EI86" s="4">
        <f t="shared" si="1275"/>
        <v>2</v>
      </c>
      <c r="EJ86" s="4">
        <f t="shared" si="1275"/>
        <v>1</v>
      </c>
      <c r="EK86" s="4">
        <f t="shared" si="1275"/>
        <v>3</v>
      </c>
      <c r="EL86" s="4">
        <f t="shared" si="1275"/>
        <v>1</v>
      </c>
      <c r="EM86" s="4">
        <f t="shared" si="1275"/>
        <v>0</v>
      </c>
      <c r="EN86" s="4">
        <f t="shared" si="1275"/>
        <v>1</v>
      </c>
      <c r="EO86" s="4">
        <f t="shared" si="1275"/>
        <v>2</v>
      </c>
      <c r="EP86" s="4">
        <f t="shared" si="1275"/>
        <v>2</v>
      </c>
      <c r="EQ86" s="4">
        <f t="shared" si="1275"/>
        <v>0</v>
      </c>
      <c r="ER86" s="4">
        <f t="shared" si="1275"/>
        <v>0</v>
      </c>
      <c r="ES86" s="4">
        <f t="shared" si="1275"/>
        <v>1</v>
      </c>
      <c r="ET86" s="4">
        <f t="shared" si="1275"/>
        <v>2</v>
      </c>
      <c r="EU86" s="4">
        <f t="shared" si="1275"/>
        <v>2</v>
      </c>
      <c r="EV86" s="4">
        <f t="shared" si="1275"/>
        <v>3</v>
      </c>
      <c r="EW86" s="4">
        <f t="shared" si="1275"/>
        <v>1</v>
      </c>
      <c r="EX86" s="4">
        <f t="shared" si="1275"/>
        <v>1</v>
      </c>
      <c r="EY86" s="4">
        <f t="shared" si="1275"/>
        <v>0</v>
      </c>
      <c r="EZ86" s="4">
        <f t="shared" si="1275"/>
        <v>1</v>
      </c>
      <c r="FA86" s="4">
        <f t="shared" si="1275"/>
        <v>3</v>
      </c>
      <c r="FB86" s="4">
        <f t="shared" si="1275"/>
        <v>0</v>
      </c>
      <c r="FC86" s="4">
        <f t="shared" si="1275"/>
        <v>0</v>
      </c>
      <c r="FD86" s="4">
        <f t="shared" si="1275"/>
        <v>0</v>
      </c>
      <c r="FE86" s="4">
        <f t="shared" si="1275"/>
        <v>0</v>
      </c>
      <c r="FF86" s="4">
        <f t="shared" si="1275"/>
        <v>0</v>
      </c>
      <c r="FG86" s="4">
        <f t="shared" si="1275"/>
        <v>0</v>
      </c>
      <c r="FH86" s="4">
        <f t="shared" si="1275"/>
        <v>1</v>
      </c>
      <c r="FI86" s="4">
        <f t="shared" si="1275"/>
        <v>0</v>
      </c>
      <c r="FJ86" s="4">
        <f t="shared" si="1275"/>
        <v>2</v>
      </c>
      <c r="FK86" s="4">
        <f t="shared" si="1275"/>
        <v>0</v>
      </c>
      <c r="FL86" s="4">
        <f t="shared" si="1275"/>
        <v>1</v>
      </c>
      <c r="FM86" s="4">
        <f t="shared" si="1275"/>
        <v>2</v>
      </c>
      <c r="FN86" s="4">
        <f t="shared" si="1275"/>
        <v>1</v>
      </c>
      <c r="FO86" s="4">
        <f t="shared" si="1275"/>
        <v>0</v>
      </c>
      <c r="FP86" s="4">
        <f t="shared" si="1275"/>
        <v>2</v>
      </c>
      <c r="FQ86" s="4">
        <f t="shared" si="1275"/>
        <v>0</v>
      </c>
      <c r="FR86" s="4">
        <f t="shared" si="1275"/>
        <v>1</v>
      </c>
      <c r="FS86" s="4">
        <f t="shared" si="1275"/>
        <v>0</v>
      </c>
      <c r="FT86" s="4">
        <f t="shared" si="1275"/>
        <v>2</v>
      </c>
      <c r="FU86" s="4">
        <f t="shared" si="1275"/>
        <v>1</v>
      </c>
      <c r="FV86" s="4">
        <f t="shared" si="1275"/>
        <v>0</v>
      </c>
      <c r="FW86" s="4">
        <f t="shared" si="1275"/>
        <v>0</v>
      </c>
      <c r="FX86" s="4">
        <f t="shared" si="1275"/>
        <v>3</v>
      </c>
      <c r="FY86" s="4">
        <f t="shared" si="1275"/>
        <v>0</v>
      </c>
      <c r="FZ86" s="4">
        <f t="shared" si="1275"/>
        <v>0</v>
      </c>
      <c r="GA86" s="4">
        <f t="shared" si="1275"/>
        <v>3</v>
      </c>
      <c r="GB86" s="4">
        <f t="shared" si="1275"/>
        <v>0</v>
      </c>
      <c r="GC86" s="4">
        <f t="shared" si="1275"/>
        <v>1</v>
      </c>
      <c r="GD86" s="4">
        <f t="shared" si="1275"/>
        <v>0</v>
      </c>
      <c r="GE86" s="4">
        <f t="shared" si="1275"/>
        <v>1</v>
      </c>
      <c r="GF86" s="4">
        <f t="shared" si="1275"/>
        <v>1</v>
      </c>
      <c r="GG86" s="4">
        <f t="shared" si="1275"/>
        <v>3</v>
      </c>
      <c r="GH86" s="4">
        <f t="shared" si="1275"/>
        <v>0</v>
      </c>
      <c r="GI86" s="4">
        <f t="shared" si="1275"/>
        <v>1</v>
      </c>
      <c r="GJ86" s="4">
        <f t="shared" si="1275"/>
        <v>0</v>
      </c>
      <c r="GK86" s="4">
        <f t="shared" si="1275"/>
        <v>0</v>
      </c>
      <c r="GL86" s="4">
        <f t="shared" si="1275"/>
        <v>3</v>
      </c>
      <c r="GM86">
        <f t="shared" si="1240"/>
        <v>60</v>
      </c>
      <c r="GO86">
        <f t="shared" si="1028"/>
        <v>0</v>
      </c>
      <c r="GP86">
        <f t="shared" si="1192"/>
        <v>0</v>
      </c>
      <c r="GQ86">
        <f t="shared" si="1193"/>
        <v>0</v>
      </c>
      <c r="GR86">
        <f t="shared" si="1194"/>
        <v>0</v>
      </c>
      <c r="GS86">
        <f t="shared" si="1195"/>
        <v>0</v>
      </c>
      <c r="GT86">
        <f t="shared" si="1196"/>
        <v>0</v>
      </c>
      <c r="GU86">
        <f t="shared" si="1197"/>
        <v>0</v>
      </c>
      <c r="GV86" s="1">
        <f t="shared" si="1029"/>
        <v>5</v>
      </c>
      <c r="GW86">
        <f t="shared" si="1030"/>
        <v>0</v>
      </c>
      <c r="GX86">
        <f t="shared" si="903"/>
        <v>0</v>
      </c>
      <c r="GY86">
        <f t="shared" si="904"/>
        <v>0</v>
      </c>
      <c r="GZ86">
        <f t="shared" si="905"/>
        <v>0</v>
      </c>
      <c r="HA86">
        <f t="shared" si="906"/>
        <v>0</v>
      </c>
      <c r="HB86">
        <f t="shared" si="907"/>
        <v>0</v>
      </c>
      <c r="HC86">
        <f t="shared" si="908"/>
        <v>0</v>
      </c>
      <c r="HD86">
        <f t="shared" si="909"/>
        <v>0</v>
      </c>
      <c r="HE86">
        <f t="shared" si="910"/>
        <v>0</v>
      </c>
      <c r="HF86">
        <f t="shared" si="911"/>
        <v>0</v>
      </c>
      <c r="HG86">
        <f t="shared" si="912"/>
        <v>0</v>
      </c>
      <c r="HH86">
        <f t="shared" si="913"/>
        <v>0</v>
      </c>
      <c r="HI86">
        <f t="shared" si="914"/>
        <v>0</v>
      </c>
      <c r="HJ86">
        <f t="shared" si="915"/>
        <v>0</v>
      </c>
      <c r="HK86">
        <f t="shared" si="916"/>
        <v>0</v>
      </c>
      <c r="HL86">
        <f t="shared" si="917"/>
        <v>0</v>
      </c>
      <c r="HM86">
        <f t="shared" si="918"/>
        <v>0</v>
      </c>
      <c r="HN86">
        <f t="shared" si="919"/>
        <v>0</v>
      </c>
      <c r="HO86">
        <f t="shared" si="920"/>
        <v>0</v>
      </c>
      <c r="HP86">
        <f t="shared" si="921"/>
        <v>0</v>
      </c>
      <c r="HQ86">
        <f t="shared" si="922"/>
        <v>0</v>
      </c>
      <c r="HR86">
        <f t="shared" si="923"/>
        <v>0</v>
      </c>
      <c r="HS86">
        <f t="shared" si="924"/>
        <v>0</v>
      </c>
      <c r="HT86">
        <f t="shared" si="925"/>
        <v>0</v>
      </c>
      <c r="HU86">
        <f t="shared" si="926"/>
        <v>0</v>
      </c>
      <c r="HV86">
        <f t="shared" si="927"/>
        <v>0</v>
      </c>
      <c r="HW86">
        <f t="shared" si="928"/>
        <v>0</v>
      </c>
      <c r="HX86">
        <f t="shared" si="929"/>
        <v>0</v>
      </c>
      <c r="HY86">
        <f t="shared" si="930"/>
        <v>0</v>
      </c>
      <c r="HZ86">
        <f t="shared" si="931"/>
        <v>0</v>
      </c>
      <c r="IA86">
        <f t="shared" si="932"/>
        <v>0</v>
      </c>
      <c r="IB86">
        <f t="shared" si="933"/>
        <v>0</v>
      </c>
      <c r="IC86">
        <f t="shared" si="934"/>
        <v>0</v>
      </c>
      <c r="ID86">
        <f t="shared" si="935"/>
        <v>0</v>
      </c>
      <c r="IE86">
        <f t="shared" si="936"/>
        <v>0</v>
      </c>
      <c r="IF86">
        <f t="shared" si="937"/>
        <v>0</v>
      </c>
      <c r="IG86">
        <f t="shared" si="938"/>
        <v>0</v>
      </c>
      <c r="IH86">
        <f t="shared" si="939"/>
        <v>0</v>
      </c>
      <c r="II86">
        <f t="shared" si="940"/>
        <v>0</v>
      </c>
      <c r="IJ86">
        <f t="shared" si="941"/>
        <v>0</v>
      </c>
      <c r="IK86">
        <f t="shared" si="942"/>
        <v>0</v>
      </c>
      <c r="IL86">
        <f t="shared" si="943"/>
        <v>0</v>
      </c>
      <c r="IM86">
        <f t="shared" si="944"/>
        <v>0</v>
      </c>
      <c r="IN86">
        <f t="shared" si="945"/>
        <v>1</v>
      </c>
      <c r="IO86">
        <f t="shared" si="946"/>
        <v>0</v>
      </c>
      <c r="IP86">
        <f t="shared" si="947"/>
        <v>0</v>
      </c>
      <c r="IQ86">
        <f t="shared" si="948"/>
        <v>0</v>
      </c>
      <c r="IR86">
        <f t="shared" si="949"/>
        <v>0</v>
      </c>
      <c r="IS86">
        <f t="shared" si="950"/>
        <v>0</v>
      </c>
      <c r="IT86">
        <f t="shared" si="951"/>
        <v>0</v>
      </c>
      <c r="IU86">
        <f t="shared" si="952"/>
        <v>0</v>
      </c>
      <c r="IV86">
        <f t="shared" si="953"/>
        <v>0</v>
      </c>
      <c r="IW86">
        <f t="shared" si="954"/>
        <v>0</v>
      </c>
      <c r="IX86">
        <f t="shared" si="955"/>
        <v>0</v>
      </c>
      <c r="IY86">
        <f t="shared" si="956"/>
        <v>1</v>
      </c>
      <c r="IZ86">
        <f t="shared" si="957"/>
        <v>0</v>
      </c>
      <c r="JA86">
        <f t="shared" si="958"/>
        <v>0</v>
      </c>
      <c r="JB86">
        <f t="shared" si="1031"/>
        <v>0</v>
      </c>
      <c r="JC86">
        <f t="shared" si="1032"/>
        <v>0</v>
      </c>
      <c r="JF86">
        <f t="shared" si="1033"/>
        <v>0</v>
      </c>
      <c r="JG86">
        <f t="shared" si="1034"/>
        <v>0</v>
      </c>
      <c r="JH86">
        <f t="shared" si="1035"/>
        <v>0</v>
      </c>
      <c r="JI86">
        <f t="shared" si="1036"/>
        <v>0</v>
      </c>
      <c r="JJ86">
        <f t="shared" si="1037"/>
        <v>0</v>
      </c>
      <c r="JK86">
        <f t="shared" si="1038"/>
        <v>0</v>
      </c>
      <c r="JL86">
        <f t="shared" si="1039"/>
        <v>0</v>
      </c>
      <c r="JM86">
        <f t="shared" si="1040"/>
        <v>0</v>
      </c>
      <c r="JN86">
        <f t="shared" si="1041"/>
        <v>1</v>
      </c>
      <c r="JO86">
        <f t="shared" si="1042"/>
        <v>0</v>
      </c>
      <c r="JP86">
        <f t="shared" si="1043"/>
        <v>0</v>
      </c>
      <c r="JQ86">
        <f t="shared" si="1044"/>
        <v>0</v>
      </c>
      <c r="JR86">
        <f t="shared" si="1045"/>
        <v>0</v>
      </c>
      <c r="JS86">
        <f t="shared" si="1046"/>
        <v>0</v>
      </c>
      <c r="JT86">
        <f t="shared" si="1047"/>
        <v>0</v>
      </c>
      <c r="JU86">
        <f t="shared" si="1048"/>
        <v>0</v>
      </c>
      <c r="JV86">
        <f t="shared" si="1049"/>
        <v>0</v>
      </c>
      <c r="JW86">
        <f t="shared" si="1050"/>
        <v>0</v>
      </c>
      <c r="JX86">
        <f t="shared" si="1051"/>
        <v>0</v>
      </c>
      <c r="JY86">
        <f t="shared" si="1052"/>
        <v>0</v>
      </c>
      <c r="JZ86">
        <f t="shared" si="1053"/>
        <v>0</v>
      </c>
      <c r="KA86">
        <f t="shared" si="1054"/>
        <v>0</v>
      </c>
      <c r="KB86">
        <f>IF(AND(SK86="x",SK87&lt;&gt;"x"),1,0)</f>
        <v>0</v>
      </c>
      <c r="KC86">
        <f t="shared" si="1055"/>
        <v>0</v>
      </c>
      <c r="KD86">
        <f t="shared" si="1056"/>
        <v>0</v>
      </c>
      <c r="KE86">
        <f t="shared" si="1057"/>
        <v>0</v>
      </c>
      <c r="KF86">
        <f t="shared" si="1058"/>
        <v>0</v>
      </c>
      <c r="KG86">
        <f t="shared" si="1059"/>
        <v>0</v>
      </c>
      <c r="KH86">
        <f t="shared" si="1060"/>
        <v>0</v>
      </c>
      <c r="KI86">
        <f t="shared" si="1061"/>
        <v>0</v>
      </c>
      <c r="KJ86">
        <f t="shared" si="1062"/>
        <v>0</v>
      </c>
      <c r="KK86">
        <f t="shared" si="1063"/>
        <v>0</v>
      </c>
      <c r="KL86">
        <f t="shared" si="1064"/>
        <v>0</v>
      </c>
      <c r="KM86">
        <f t="shared" si="1065"/>
        <v>0</v>
      </c>
      <c r="KN86">
        <f t="shared" si="1066"/>
        <v>1</v>
      </c>
      <c r="KO86">
        <f t="shared" si="1067"/>
        <v>0</v>
      </c>
      <c r="KP86">
        <f t="shared" si="1068"/>
        <v>0</v>
      </c>
      <c r="KQ86">
        <f t="shared" si="1069"/>
        <v>0</v>
      </c>
      <c r="KR86">
        <f t="shared" si="1070"/>
        <v>0</v>
      </c>
      <c r="KS86">
        <f t="shared" si="1071"/>
        <v>0</v>
      </c>
      <c r="KT86">
        <f t="shared" si="1072"/>
        <v>0</v>
      </c>
      <c r="KU86">
        <f t="shared" si="1073"/>
        <v>1</v>
      </c>
      <c r="KV86">
        <f t="shared" si="1074"/>
        <v>0</v>
      </c>
      <c r="KW86">
        <f t="shared" si="1075"/>
        <v>0</v>
      </c>
      <c r="KX86">
        <f t="shared" si="1076"/>
        <v>0</v>
      </c>
      <c r="KY86">
        <f t="shared" si="1077"/>
        <v>0</v>
      </c>
      <c r="KZ86">
        <f t="shared" si="1078"/>
        <v>0</v>
      </c>
      <c r="LA86">
        <f t="shared" si="1079"/>
        <v>0</v>
      </c>
      <c r="LB86">
        <f t="shared" si="1080"/>
        <v>0</v>
      </c>
      <c r="LC86">
        <f t="shared" si="1081"/>
        <v>0</v>
      </c>
      <c r="LD86">
        <f t="shared" si="1082"/>
        <v>0</v>
      </c>
      <c r="LE86">
        <f t="shared" si="1083"/>
        <v>0</v>
      </c>
      <c r="LF86">
        <f t="shared" si="1084"/>
        <v>0</v>
      </c>
      <c r="LG86">
        <f t="shared" si="1085"/>
        <v>0</v>
      </c>
      <c r="LH86">
        <f t="shared" si="1086"/>
        <v>0</v>
      </c>
      <c r="LI86">
        <f t="shared" si="1087"/>
        <v>0</v>
      </c>
      <c r="LJ86">
        <f t="shared" si="1088"/>
        <v>0</v>
      </c>
      <c r="LK86">
        <f t="shared" si="1089"/>
        <v>0</v>
      </c>
      <c r="LL86">
        <f t="shared" si="1090"/>
        <v>0</v>
      </c>
      <c r="LN86">
        <f t="shared" si="1091"/>
        <v>3</v>
      </c>
      <c r="LQ86">
        <f t="shared" ref="LQ86:LR86" si="1276">COUNTIFS($NG87:$NL96,NG96)</f>
        <v>2</v>
      </c>
      <c r="LR86">
        <f t="shared" si="1276"/>
        <v>4</v>
      </c>
      <c r="LS86">
        <f t="shared" si="1093"/>
        <v>3</v>
      </c>
      <c r="LT86">
        <f t="shared" si="1094"/>
        <v>3</v>
      </c>
      <c r="LU86">
        <f t="shared" si="1095"/>
        <v>1</v>
      </c>
      <c r="LV86">
        <f t="shared" si="1096"/>
        <v>1</v>
      </c>
      <c r="LX86" s="5">
        <f t="shared" ref="LX86:MC86" si="1277">COUNTIFS($NG86:$NL95,NG96)</f>
        <v>1</v>
      </c>
      <c r="LY86" s="5">
        <f t="shared" si="1277"/>
        <v>3</v>
      </c>
      <c r="LZ86" s="5">
        <f t="shared" si="1277"/>
        <v>2</v>
      </c>
      <c r="MA86" s="5">
        <f t="shared" si="1277"/>
        <v>2</v>
      </c>
      <c r="MB86" s="5">
        <f t="shared" si="1277"/>
        <v>0</v>
      </c>
      <c r="MC86" s="5">
        <f t="shared" si="1277"/>
        <v>0</v>
      </c>
      <c r="MD86" s="5"/>
      <c r="ME86" s="5">
        <f t="shared" si="1098"/>
        <v>0</v>
      </c>
      <c r="MF86" s="5">
        <f t="shared" si="1099"/>
        <v>0</v>
      </c>
      <c r="MG86" s="5">
        <f t="shared" si="1100"/>
        <v>0</v>
      </c>
      <c r="MH86" s="5">
        <f t="shared" si="1101"/>
        <v>0</v>
      </c>
      <c r="MI86" s="5">
        <f t="shared" si="1102"/>
        <v>0</v>
      </c>
      <c r="MJ86" s="5">
        <f t="shared" si="1103"/>
        <v>0</v>
      </c>
      <c r="MK86" s="5"/>
      <c r="ML86" s="20">
        <f t="shared" si="1104"/>
        <v>0</v>
      </c>
      <c r="MN86" s="4">
        <f t="shared" si="1182"/>
        <v>0</v>
      </c>
      <c r="MO86" s="4">
        <f t="shared" si="1183"/>
        <v>0</v>
      </c>
      <c r="MP86" s="4">
        <f t="shared" si="1184"/>
        <v>0</v>
      </c>
      <c r="MQ86" s="4">
        <f t="shared" si="1185"/>
        <v>0</v>
      </c>
      <c r="MR86" s="4">
        <f t="shared" si="1186"/>
        <v>0</v>
      </c>
      <c r="MS86" s="4">
        <f t="shared" si="1187"/>
        <v>0</v>
      </c>
      <c r="MU86">
        <f t="shared" si="1105"/>
        <v>0</v>
      </c>
      <c r="MV86">
        <f t="shared" si="1106"/>
        <v>0</v>
      </c>
      <c r="MW86">
        <f t="shared" si="1107"/>
        <v>0</v>
      </c>
      <c r="MX86">
        <f t="shared" si="1108"/>
        <v>0</v>
      </c>
      <c r="MY86">
        <f t="shared" si="1109"/>
        <v>1</v>
      </c>
      <c r="MZ86">
        <f t="shared" si="1110"/>
        <v>1</v>
      </c>
      <c r="NA86">
        <f>SUM(GW86:JC86)</f>
        <v>2</v>
      </c>
      <c r="NB86">
        <f t="shared" si="1111"/>
        <v>2</v>
      </c>
      <c r="NC86">
        <f t="shared" si="1112"/>
        <v>0</v>
      </c>
      <c r="ND86">
        <f t="shared" si="1113"/>
        <v>86</v>
      </c>
      <c r="NG86">
        <v>2</v>
      </c>
      <c r="NH86">
        <v>9</v>
      </c>
      <c r="NI86">
        <v>10</v>
      </c>
      <c r="NJ86">
        <v>22</v>
      </c>
      <c r="NK86">
        <v>35</v>
      </c>
      <c r="NL86">
        <v>42</v>
      </c>
      <c r="NN86" s="1">
        <f t="shared" si="1114"/>
        <v>1</v>
      </c>
      <c r="NO86" s="1">
        <f t="shared" si="1115"/>
        <v>1</v>
      </c>
      <c r="NP86" s="30">
        <f t="shared" si="1116"/>
        <v>2</v>
      </c>
      <c r="NR86" s="1">
        <f t="shared" si="1117"/>
        <v>7</v>
      </c>
      <c r="NS86" s="1">
        <f t="shared" si="1118"/>
        <v>1</v>
      </c>
      <c r="NT86" s="1">
        <f t="shared" si="1119"/>
        <v>12</v>
      </c>
      <c r="NU86" s="1">
        <f t="shared" si="1120"/>
        <v>13</v>
      </c>
      <c r="NV86" s="1">
        <f t="shared" si="1121"/>
        <v>7</v>
      </c>
      <c r="NW86" s="1"/>
      <c r="NX86" s="1">
        <f t="shared" si="1122"/>
        <v>4</v>
      </c>
      <c r="NY86" s="1"/>
      <c r="NZ86" s="1">
        <f t="shared" si="1123"/>
        <v>1</v>
      </c>
      <c r="OA86" s="1">
        <f t="shared" si="962"/>
        <v>1</v>
      </c>
      <c r="OB86" s="1">
        <f t="shared" si="963"/>
        <v>2</v>
      </c>
      <c r="OC86" s="1">
        <f t="shared" si="964"/>
        <v>3</v>
      </c>
      <c r="OD86" s="1">
        <f t="shared" si="965"/>
        <v>4</v>
      </c>
      <c r="OE86" s="1">
        <f t="shared" si="966"/>
        <v>5</v>
      </c>
      <c r="OF86" s="1"/>
      <c r="OG86" s="1">
        <f t="shared" si="631"/>
        <v>5</v>
      </c>
      <c r="OH86" s="1"/>
      <c r="OI86" s="1">
        <f t="shared" si="1124"/>
        <v>2</v>
      </c>
      <c r="OJ86" s="1">
        <f t="shared" si="1125"/>
        <v>0</v>
      </c>
      <c r="OK86" s="1">
        <f t="shared" si="1126"/>
        <v>6</v>
      </c>
      <c r="OL86" s="1">
        <f t="shared" si="1127"/>
        <v>3</v>
      </c>
      <c r="OM86" s="1">
        <f t="shared" si="1128"/>
        <v>0</v>
      </c>
      <c r="ON86" s="1">
        <f t="shared" si="1129"/>
        <v>0</v>
      </c>
      <c r="OO86" s="1"/>
      <c r="OP86" s="1">
        <f t="shared" si="621"/>
        <v>3</v>
      </c>
      <c r="OQ86" s="1">
        <f t="shared" si="622"/>
        <v>3</v>
      </c>
      <c r="OR86" s="1">
        <f t="shared" si="623"/>
        <v>3</v>
      </c>
      <c r="OS86" s="1">
        <f t="shared" si="624"/>
        <v>3</v>
      </c>
      <c r="OT86" s="1">
        <f t="shared" si="625"/>
        <v>0</v>
      </c>
      <c r="OU86" s="1">
        <f t="shared" si="1130"/>
        <v>0</v>
      </c>
      <c r="OV86" s="19">
        <f t="shared" si="1131"/>
        <v>4</v>
      </c>
      <c r="OW86" s="1"/>
      <c r="OX86" s="19">
        <f t="shared" si="636"/>
        <v>3</v>
      </c>
      <c r="OY86" s="1">
        <f t="shared" si="637"/>
        <v>3</v>
      </c>
      <c r="OZ86" s="1"/>
      <c r="PA86" s="1">
        <f t="shared" si="967"/>
        <v>3</v>
      </c>
      <c r="PB86" s="1"/>
      <c r="PC86" s="1"/>
      <c r="PD86" s="19">
        <f t="shared" si="968"/>
        <v>3</v>
      </c>
      <c r="PE86" s="1"/>
      <c r="PF86" s="24">
        <f t="shared" si="1132"/>
        <v>0</v>
      </c>
      <c r="PI86" s="1">
        <f t="shared" si="1133"/>
        <v>2</v>
      </c>
      <c r="PJ86" s="19">
        <f t="shared" si="969"/>
        <v>1</v>
      </c>
      <c r="PK86" s="1">
        <f t="shared" si="1134"/>
        <v>0</v>
      </c>
      <c r="PL86" s="19">
        <f t="shared" si="970"/>
        <v>0</v>
      </c>
      <c r="PM86" s="1">
        <f t="shared" si="1135"/>
        <v>6</v>
      </c>
      <c r="PN86" s="19">
        <f t="shared" si="971"/>
        <v>1</v>
      </c>
      <c r="PO86" s="1">
        <f t="shared" si="1136"/>
        <v>3</v>
      </c>
      <c r="PP86" s="19">
        <f t="shared" si="972"/>
        <v>2</v>
      </c>
      <c r="PQ86" s="1">
        <f t="shared" si="1137"/>
        <v>0</v>
      </c>
      <c r="PR86" s="19">
        <f t="shared" si="973"/>
        <v>0</v>
      </c>
      <c r="PS86" s="1">
        <f t="shared" si="1138"/>
        <v>0</v>
      </c>
      <c r="PT86" s="19">
        <f t="shared" si="974"/>
        <v>0</v>
      </c>
      <c r="PV86" s="1">
        <f t="shared" si="975"/>
        <v>2</v>
      </c>
      <c r="PW86" s="1">
        <f t="shared" si="976"/>
        <v>100</v>
      </c>
      <c r="PX86" s="1">
        <f t="shared" si="977"/>
        <v>100</v>
      </c>
      <c r="PY86" s="1">
        <f t="shared" si="978"/>
        <v>100</v>
      </c>
      <c r="PZ86" s="1">
        <f t="shared" si="979"/>
        <v>100</v>
      </c>
      <c r="QA86" s="1">
        <f t="shared" si="980"/>
        <v>100</v>
      </c>
      <c r="QB86" s="1"/>
      <c r="QC86" s="1">
        <f t="shared" si="981"/>
        <v>100</v>
      </c>
      <c r="QD86" s="1">
        <f t="shared" si="982"/>
        <v>100</v>
      </c>
      <c r="QE86" s="1">
        <f t="shared" si="983"/>
        <v>100</v>
      </c>
      <c r="QF86" s="1">
        <f t="shared" si="984"/>
        <v>100</v>
      </c>
      <c r="QG86" s="1">
        <f t="shared" si="985"/>
        <v>100</v>
      </c>
      <c r="QH86" s="1">
        <f t="shared" si="986"/>
        <v>100</v>
      </c>
      <c r="QI86" s="1"/>
      <c r="QJ86" s="1">
        <f t="shared" si="987"/>
        <v>100</v>
      </c>
      <c r="QK86" s="1">
        <f t="shared" si="988"/>
        <v>6</v>
      </c>
      <c r="QL86" s="1">
        <f t="shared" si="989"/>
        <v>100</v>
      </c>
      <c r="QM86" s="1">
        <f t="shared" si="990"/>
        <v>100</v>
      </c>
      <c r="QN86" s="1">
        <f t="shared" si="991"/>
        <v>100</v>
      </c>
      <c r="QO86" s="1">
        <f t="shared" si="992"/>
        <v>100</v>
      </c>
      <c r="QP86" s="1"/>
      <c r="QQ86" s="1">
        <f t="shared" si="993"/>
        <v>100</v>
      </c>
      <c r="QR86" s="1">
        <f t="shared" si="994"/>
        <v>3</v>
      </c>
      <c r="QS86" s="1">
        <f t="shared" si="995"/>
        <v>5</v>
      </c>
      <c r="QT86" s="1">
        <f t="shared" si="996"/>
        <v>100</v>
      </c>
      <c r="QU86" s="1">
        <f t="shared" si="997"/>
        <v>100</v>
      </c>
      <c r="QV86" s="1">
        <f t="shared" si="998"/>
        <v>100</v>
      </c>
      <c r="QW86" s="1"/>
      <c r="QX86" s="1">
        <f t="shared" si="999"/>
        <v>100</v>
      </c>
      <c r="QY86" s="1">
        <f t="shared" si="1000"/>
        <v>100</v>
      </c>
      <c r="QZ86" s="1">
        <f t="shared" si="1001"/>
        <v>100</v>
      </c>
      <c r="RA86" s="1">
        <f t="shared" si="1002"/>
        <v>100</v>
      </c>
      <c r="RB86" s="1">
        <f t="shared" si="1003"/>
        <v>100</v>
      </c>
      <c r="RC86" s="1">
        <f t="shared" si="1004"/>
        <v>100</v>
      </c>
      <c r="RD86" s="1"/>
      <c r="RE86" s="1">
        <f t="shared" si="1005"/>
        <v>100</v>
      </c>
      <c r="RF86" s="1">
        <f t="shared" si="1006"/>
        <v>100</v>
      </c>
      <c r="RG86" s="1">
        <f t="shared" si="1007"/>
        <v>100</v>
      </c>
      <c r="RH86" s="1">
        <f t="shared" si="1008"/>
        <v>100</v>
      </c>
      <c r="RI86" s="1">
        <f t="shared" si="1009"/>
        <v>100</v>
      </c>
      <c r="RJ86" s="1">
        <f t="shared" si="1010"/>
        <v>100</v>
      </c>
      <c r="RL86">
        <f t="shared" si="1011"/>
        <v>31</v>
      </c>
      <c r="RM86">
        <f t="shared" si="1139"/>
        <v>28</v>
      </c>
      <c r="RN86">
        <f t="shared" si="659"/>
        <v>25</v>
      </c>
      <c r="RO86">
        <f t="shared" ref="RO86:TU86" si="1278">IF(COUNTIFS($NG86:$NL95,RO$1),"x",RO$1)</f>
        <v>1</v>
      </c>
      <c r="RP86" t="str">
        <f t="shared" si="1278"/>
        <v>x</v>
      </c>
      <c r="RQ86" t="str">
        <f t="shared" si="1278"/>
        <v>x</v>
      </c>
      <c r="RR86" t="str">
        <f t="shared" si="1278"/>
        <v>x</v>
      </c>
      <c r="RS86" t="str">
        <f t="shared" si="1278"/>
        <v>x</v>
      </c>
      <c r="RT86" t="str">
        <f t="shared" si="1278"/>
        <v>x</v>
      </c>
      <c r="RU86" t="str">
        <f t="shared" si="1278"/>
        <v>x</v>
      </c>
      <c r="RV86">
        <f t="shared" si="1278"/>
        <v>8</v>
      </c>
      <c r="RW86" t="str">
        <f t="shared" si="1278"/>
        <v>x</v>
      </c>
      <c r="RX86" t="str">
        <f t="shared" si="1278"/>
        <v>x</v>
      </c>
      <c r="RY86" t="str">
        <f t="shared" si="1278"/>
        <v>x</v>
      </c>
      <c r="RZ86">
        <f t="shared" si="1278"/>
        <v>12</v>
      </c>
      <c r="SA86">
        <f t="shared" si="1278"/>
        <v>13</v>
      </c>
      <c r="SB86" t="str">
        <f t="shared" si="1278"/>
        <v>x</v>
      </c>
      <c r="SC86" t="str">
        <f t="shared" si="1278"/>
        <v>x</v>
      </c>
      <c r="SD86" t="str">
        <f t="shared" si="1278"/>
        <v>x</v>
      </c>
      <c r="SE86" t="str">
        <f t="shared" si="1278"/>
        <v>x</v>
      </c>
      <c r="SF86" t="str">
        <f t="shared" si="1278"/>
        <v>x</v>
      </c>
      <c r="SG86" t="str">
        <f t="shared" si="1278"/>
        <v>x</v>
      </c>
      <c r="SH86">
        <f t="shared" si="1278"/>
        <v>20</v>
      </c>
      <c r="SI86" t="str">
        <f t="shared" si="1278"/>
        <v>x</v>
      </c>
      <c r="SJ86" t="str">
        <f t="shared" si="1278"/>
        <v>x</v>
      </c>
      <c r="SK86">
        <f t="shared" si="1278"/>
        <v>23</v>
      </c>
      <c r="SL86">
        <f t="shared" si="1278"/>
        <v>24</v>
      </c>
      <c r="SM86">
        <f t="shared" si="1278"/>
        <v>25</v>
      </c>
      <c r="SN86">
        <f t="shared" si="1278"/>
        <v>26</v>
      </c>
      <c r="SO86">
        <f t="shared" si="1278"/>
        <v>27</v>
      </c>
      <c r="SP86">
        <f t="shared" si="1278"/>
        <v>28</v>
      </c>
      <c r="SQ86" t="str">
        <f t="shared" si="1278"/>
        <v>x</v>
      </c>
      <c r="SR86">
        <f t="shared" si="1278"/>
        <v>30</v>
      </c>
      <c r="SS86" t="str">
        <f t="shared" si="1278"/>
        <v>x</v>
      </c>
      <c r="ST86">
        <f t="shared" si="1278"/>
        <v>32</v>
      </c>
      <c r="SU86" t="str">
        <f t="shared" si="1278"/>
        <v>x</v>
      </c>
      <c r="SV86" t="str">
        <f t="shared" si="1278"/>
        <v>x</v>
      </c>
      <c r="SW86" t="str">
        <f t="shared" si="1278"/>
        <v>x</v>
      </c>
      <c r="SX86">
        <f t="shared" si="1278"/>
        <v>36</v>
      </c>
      <c r="SY86" t="str">
        <f t="shared" si="1278"/>
        <v>x</v>
      </c>
      <c r="SZ86">
        <f t="shared" si="1278"/>
        <v>38</v>
      </c>
      <c r="TA86" t="str">
        <f t="shared" si="1278"/>
        <v>x</v>
      </c>
      <c r="TB86">
        <f t="shared" si="1278"/>
        <v>40</v>
      </c>
      <c r="TC86" t="str">
        <f t="shared" si="1278"/>
        <v>x</v>
      </c>
      <c r="TD86" t="str">
        <f t="shared" si="1278"/>
        <v>x</v>
      </c>
      <c r="TE86">
        <f t="shared" si="1278"/>
        <v>43</v>
      </c>
      <c r="TF86">
        <f t="shared" si="1278"/>
        <v>44</v>
      </c>
      <c r="TG86" t="str">
        <f t="shared" si="1278"/>
        <v>x</v>
      </c>
      <c r="TH86">
        <f t="shared" si="1278"/>
        <v>46</v>
      </c>
      <c r="TI86">
        <f t="shared" si="1278"/>
        <v>47</v>
      </c>
      <c r="TJ86" t="str">
        <f t="shared" si="1278"/>
        <v>x</v>
      </c>
      <c r="TK86">
        <f t="shared" si="1278"/>
        <v>49</v>
      </c>
      <c r="TL86" t="str">
        <f t="shared" si="1278"/>
        <v>x</v>
      </c>
      <c r="TM86">
        <f t="shared" si="1278"/>
        <v>51</v>
      </c>
      <c r="TN86" t="str">
        <f t="shared" si="1278"/>
        <v>x</v>
      </c>
      <c r="TO86" t="str">
        <f t="shared" si="1278"/>
        <v>x</v>
      </c>
      <c r="TP86" t="str">
        <f t="shared" si="1278"/>
        <v>x</v>
      </c>
      <c r="TQ86">
        <f t="shared" si="1278"/>
        <v>55</v>
      </c>
      <c r="TR86" t="str">
        <f t="shared" si="1278"/>
        <v>x</v>
      </c>
      <c r="TS86">
        <f t="shared" si="1278"/>
        <v>57</v>
      </c>
      <c r="TT86">
        <f t="shared" si="1278"/>
        <v>58</v>
      </c>
      <c r="TU86" t="str">
        <f t="shared" si="1278"/>
        <v>x</v>
      </c>
      <c r="TV86">
        <f t="shared" si="1141"/>
        <v>28</v>
      </c>
      <c r="TW86">
        <f t="shared" ref="TW86:WC86" si="1279">IF(COUNTIFS($NG86:$NL94,TW$1),"x",TW$1)</f>
        <v>1</v>
      </c>
      <c r="TX86" t="str">
        <f t="shared" si="1279"/>
        <v>x</v>
      </c>
      <c r="TY86" t="str">
        <f t="shared" si="1279"/>
        <v>x</v>
      </c>
      <c r="TZ86" t="str">
        <f t="shared" si="1279"/>
        <v>x</v>
      </c>
      <c r="UA86" t="str">
        <f t="shared" si="1279"/>
        <v>x</v>
      </c>
      <c r="UB86" t="str">
        <f t="shared" si="1279"/>
        <v>x</v>
      </c>
      <c r="UC86" t="str">
        <f t="shared" si="1279"/>
        <v>x</v>
      </c>
      <c r="UD86">
        <f t="shared" si="1279"/>
        <v>8</v>
      </c>
      <c r="UE86" t="str">
        <f t="shared" si="1279"/>
        <v>x</v>
      </c>
      <c r="UF86" t="str">
        <f t="shared" si="1279"/>
        <v>x</v>
      </c>
      <c r="UG86" t="str">
        <f t="shared" si="1279"/>
        <v>x</v>
      </c>
      <c r="UH86">
        <f t="shared" si="1279"/>
        <v>12</v>
      </c>
      <c r="UI86">
        <f t="shared" si="1279"/>
        <v>13</v>
      </c>
      <c r="UJ86" t="str">
        <f t="shared" si="1279"/>
        <v>x</v>
      </c>
      <c r="UK86" t="str">
        <f t="shared" si="1279"/>
        <v>x</v>
      </c>
      <c r="UL86" t="str">
        <f t="shared" si="1279"/>
        <v>x</v>
      </c>
      <c r="UM86" t="str">
        <f t="shared" si="1279"/>
        <v>x</v>
      </c>
      <c r="UN86">
        <f t="shared" si="1279"/>
        <v>18</v>
      </c>
      <c r="UO86" t="str">
        <f t="shared" si="1279"/>
        <v>x</v>
      </c>
      <c r="UP86">
        <f t="shared" si="1279"/>
        <v>20</v>
      </c>
      <c r="UQ86" t="str">
        <f t="shared" si="1279"/>
        <v>x</v>
      </c>
      <c r="UR86" t="str">
        <f t="shared" si="1279"/>
        <v>x</v>
      </c>
      <c r="US86">
        <f t="shared" si="1279"/>
        <v>23</v>
      </c>
      <c r="UT86">
        <f t="shared" si="1279"/>
        <v>24</v>
      </c>
      <c r="UU86">
        <f t="shared" si="1279"/>
        <v>25</v>
      </c>
      <c r="UV86">
        <f t="shared" si="1279"/>
        <v>26</v>
      </c>
      <c r="UW86">
        <f t="shared" si="1279"/>
        <v>27</v>
      </c>
      <c r="UX86">
        <f t="shared" si="1279"/>
        <v>28</v>
      </c>
      <c r="UY86" t="str">
        <f t="shared" si="1279"/>
        <v>x</v>
      </c>
      <c r="UZ86">
        <f t="shared" si="1279"/>
        <v>30</v>
      </c>
      <c r="VA86" t="str">
        <f t="shared" si="1279"/>
        <v>x</v>
      </c>
      <c r="VB86">
        <f t="shared" si="1279"/>
        <v>32</v>
      </c>
      <c r="VC86" t="str">
        <f t="shared" si="1279"/>
        <v>x</v>
      </c>
      <c r="VD86" t="str">
        <f t="shared" si="1279"/>
        <v>x</v>
      </c>
      <c r="VE86" t="str">
        <f t="shared" si="1279"/>
        <v>x</v>
      </c>
      <c r="VF86">
        <f t="shared" si="1279"/>
        <v>36</v>
      </c>
      <c r="VG86" t="str">
        <f t="shared" si="1279"/>
        <v>x</v>
      </c>
      <c r="VH86">
        <f t="shared" si="1279"/>
        <v>38</v>
      </c>
      <c r="VI86">
        <f t="shared" si="1279"/>
        <v>39</v>
      </c>
      <c r="VJ86">
        <f t="shared" si="1279"/>
        <v>40</v>
      </c>
      <c r="VK86" t="str">
        <f t="shared" si="1279"/>
        <v>x</v>
      </c>
      <c r="VL86" t="str">
        <f t="shared" si="1279"/>
        <v>x</v>
      </c>
      <c r="VM86">
        <f t="shared" si="1279"/>
        <v>43</v>
      </c>
      <c r="VN86">
        <f t="shared" si="1279"/>
        <v>44</v>
      </c>
      <c r="VO86" t="str">
        <f t="shared" si="1279"/>
        <v>x</v>
      </c>
      <c r="VP86">
        <f t="shared" si="1279"/>
        <v>46</v>
      </c>
      <c r="VQ86">
        <f t="shared" si="1279"/>
        <v>47</v>
      </c>
      <c r="VR86" t="str">
        <f t="shared" si="1279"/>
        <v>x</v>
      </c>
      <c r="VS86">
        <f t="shared" si="1279"/>
        <v>49</v>
      </c>
      <c r="VT86" t="str">
        <f t="shared" si="1279"/>
        <v>x</v>
      </c>
      <c r="VU86">
        <f t="shared" si="1279"/>
        <v>51</v>
      </c>
      <c r="VV86" t="str">
        <f t="shared" si="1279"/>
        <v>x</v>
      </c>
      <c r="VW86" t="str">
        <f t="shared" si="1279"/>
        <v>x</v>
      </c>
      <c r="VX86" t="str">
        <f t="shared" si="1279"/>
        <v>x</v>
      </c>
      <c r="VY86">
        <f t="shared" si="1279"/>
        <v>55</v>
      </c>
      <c r="VZ86">
        <f t="shared" si="1279"/>
        <v>56</v>
      </c>
      <c r="WA86">
        <f t="shared" si="1279"/>
        <v>57</v>
      </c>
      <c r="WB86">
        <f t="shared" si="1279"/>
        <v>58</v>
      </c>
      <c r="WC86" t="str">
        <f t="shared" si="1279"/>
        <v>x</v>
      </c>
      <c r="WE86">
        <f t="shared" si="1014"/>
        <v>2</v>
      </c>
      <c r="WF86">
        <f t="shared" si="1015"/>
        <v>1</v>
      </c>
      <c r="WG86">
        <f t="shared" si="1016"/>
        <v>1</v>
      </c>
      <c r="WH86">
        <f t="shared" si="1017"/>
        <v>1</v>
      </c>
      <c r="WI86">
        <f t="shared" si="1018"/>
        <v>1</v>
      </c>
      <c r="WJ86">
        <f t="shared" si="1019"/>
        <v>0</v>
      </c>
      <c r="WL86" s="1">
        <f t="shared" si="1143"/>
        <v>2</v>
      </c>
      <c r="WM86" s="1">
        <f t="shared" si="1144"/>
        <v>0</v>
      </c>
      <c r="WN86" s="1">
        <f t="shared" si="1145"/>
        <v>6</v>
      </c>
      <c r="WO86" s="1">
        <f t="shared" si="1146"/>
        <v>3</v>
      </c>
      <c r="WP86" s="1">
        <f t="shared" si="1147"/>
        <v>0</v>
      </c>
      <c r="WQ86" s="1">
        <f t="shared" si="1148"/>
        <v>0</v>
      </c>
      <c r="WS86">
        <f t="shared" si="1149"/>
        <v>2</v>
      </c>
      <c r="WT86">
        <f t="shared" si="1150"/>
        <v>100</v>
      </c>
      <c r="WU86">
        <f t="shared" si="1151"/>
        <v>6</v>
      </c>
      <c r="WV86">
        <f t="shared" si="1152"/>
        <v>3</v>
      </c>
      <c r="WW86">
        <f t="shared" si="1153"/>
        <v>100</v>
      </c>
      <c r="WX86">
        <f t="shared" si="1154"/>
        <v>100</v>
      </c>
      <c r="WZ86" s="4">
        <f t="shared" si="1155"/>
        <v>2</v>
      </c>
      <c r="XB86" s="3">
        <f t="shared" si="1156"/>
        <v>6</v>
      </c>
      <c r="XD86" s="3">
        <f t="shared" si="1157"/>
        <v>2</v>
      </c>
      <c r="XE86" s="4">
        <f t="shared" si="1158"/>
        <v>3</v>
      </c>
      <c r="XG86" s="4">
        <f t="shared" si="1159"/>
        <v>0.66666666666666663</v>
      </c>
      <c r="XI86" s="4">
        <v>0.66666666666666663</v>
      </c>
      <c r="XK86">
        <f t="shared" si="1160"/>
        <v>2</v>
      </c>
      <c r="XM86">
        <f t="shared" si="782"/>
        <v>0</v>
      </c>
      <c r="XN86">
        <f t="shared" si="1161"/>
        <v>0</v>
      </c>
      <c r="XO86" s="1">
        <f t="shared" si="1020"/>
        <v>1</v>
      </c>
      <c r="XP86">
        <f t="shared" si="1162"/>
        <v>0</v>
      </c>
      <c r="XR86">
        <f t="shared" si="1163"/>
        <v>0</v>
      </c>
    </row>
    <row r="87" spans="4:642">
      <c r="D87" s="4">
        <f t="shared" si="843"/>
        <v>0</v>
      </c>
      <c r="E87" s="4">
        <f t="shared" si="844"/>
        <v>0</v>
      </c>
      <c r="F87" s="4">
        <f t="shared" si="845"/>
        <v>0</v>
      </c>
      <c r="G87" s="4">
        <f t="shared" si="846"/>
        <v>0</v>
      </c>
      <c r="H87" s="4">
        <f t="shared" si="847"/>
        <v>17</v>
      </c>
      <c r="I87" s="4">
        <f t="shared" si="848"/>
        <v>0</v>
      </c>
      <c r="J87" s="4">
        <f t="shared" si="849"/>
        <v>9</v>
      </c>
      <c r="K87" s="4">
        <f t="shared" si="850"/>
        <v>0</v>
      </c>
      <c r="L87" s="4">
        <f t="shared" si="851"/>
        <v>0</v>
      </c>
      <c r="M87" s="4">
        <f t="shared" si="852"/>
        <v>0</v>
      </c>
      <c r="N87" s="4">
        <f t="shared" si="853"/>
        <v>0</v>
      </c>
      <c r="O87" s="4">
        <f t="shared" si="854"/>
        <v>0</v>
      </c>
      <c r="P87" s="4">
        <f t="shared" si="855"/>
        <v>0</v>
      </c>
      <c r="Q87" s="4">
        <f t="shared" si="856"/>
        <v>0</v>
      </c>
      <c r="R87" s="4">
        <f t="shared" si="857"/>
        <v>0</v>
      </c>
      <c r="S87" s="4">
        <f t="shared" si="858"/>
        <v>0</v>
      </c>
      <c r="T87" s="4">
        <f t="shared" si="859"/>
        <v>0</v>
      </c>
      <c r="U87" s="4">
        <f t="shared" si="860"/>
        <v>0</v>
      </c>
      <c r="V87" s="4">
        <f t="shared" si="861"/>
        <v>0</v>
      </c>
      <c r="W87" s="4">
        <f t="shared" si="862"/>
        <v>0</v>
      </c>
      <c r="X87" s="4">
        <f t="shared" si="863"/>
        <v>0</v>
      </c>
      <c r="Y87" s="4">
        <f t="shared" si="864"/>
        <v>0</v>
      </c>
      <c r="Z87" s="4">
        <f t="shared" si="865"/>
        <v>0</v>
      </c>
      <c r="AA87" s="4">
        <f t="shared" si="866"/>
        <v>0</v>
      </c>
      <c r="AB87" s="4">
        <f t="shared" si="867"/>
        <v>0</v>
      </c>
      <c r="AC87" s="4">
        <f t="shared" si="868"/>
        <v>0</v>
      </c>
      <c r="AD87" s="4">
        <f t="shared" si="869"/>
        <v>0</v>
      </c>
      <c r="AE87" s="4">
        <f t="shared" si="870"/>
        <v>0</v>
      </c>
      <c r="AF87" s="4">
        <f t="shared" si="871"/>
        <v>0</v>
      </c>
      <c r="AG87" s="4">
        <f t="shared" si="872"/>
        <v>0</v>
      </c>
      <c r="AH87" s="4">
        <f t="shared" si="873"/>
        <v>0</v>
      </c>
      <c r="AI87" s="4">
        <f t="shared" si="874"/>
        <v>0</v>
      </c>
      <c r="AJ87" s="4">
        <f t="shared" si="875"/>
        <v>0</v>
      </c>
      <c r="AK87" s="4">
        <f t="shared" si="876"/>
        <v>0</v>
      </c>
      <c r="AL87" s="4">
        <f t="shared" si="877"/>
        <v>0</v>
      </c>
      <c r="AM87" s="4">
        <f t="shared" si="878"/>
        <v>0</v>
      </c>
      <c r="AN87" s="4">
        <f t="shared" si="879"/>
        <v>0</v>
      </c>
      <c r="AO87" s="4">
        <f t="shared" si="880"/>
        <v>0</v>
      </c>
      <c r="AP87" s="4">
        <f t="shared" si="881"/>
        <v>0</v>
      </c>
      <c r="AQ87" s="4">
        <f t="shared" si="882"/>
        <v>0</v>
      </c>
      <c r="AR87" s="4">
        <f t="shared" si="883"/>
        <v>0</v>
      </c>
      <c r="AS87" s="4">
        <f t="shared" si="884"/>
        <v>0</v>
      </c>
      <c r="AT87" s="4">
        <f t="shared" si="885"/>
        <v>0</v>
      </c>
      <c r="AU87" s="4">
        <f t="shared" si="886"/>
        <v>0</v>
      </c>
      <c r="AV87" s="4">
        <f t="shared" si="887"/>
        <v>12</v>
      </c>
      <c r="AW87" s="4">
        <f t="shared" si="888"/>
        <v>0</v>
      </c>
      <c r="AX87" s="4">
        <f t="shared" si="889"/>
        <v>0</v>
      </c>
      <c r="AY87" s="4">
        <f t="shared" si="890"/>
        <v>10</v>
      </c>
      <c r="AZ87" s="4">
        <f t="shared" si="891"/>
        <v>0</v>
      </c>
      <c r="BA87" s="4">
        <f t="shared" si="892"/>
        <v>0</v>
      </c>
      <c r="BB87" s="4">
        <f t="shared" si="893"/>
        <v>0</v>
      </c>
      <c r="BC87" s="4">
        <f t="shared" si="894"/>
        <v>0</v>
      </c>
      <c r="BD87" s="4">
        <f t="shared" si="895"/>
        <v>0</v>
      </c>
      <c r="BE87" s="4">
        <f t="shared" si="896"/>
        <v>9</v>
      </c>
      <c r="BF87" s="4">
        <f t="shared" si="897"/>
        <v>0</v>
      </c>
      <c r="BG87" s="4">
        <f t="shared" si="898"/>
        <v>0</v>
      </c>
      <c r="BH87" s="4">
        <f t="shared" si="899"/>
        <v>0</v>
      </c>
      <c r="BI87" s="4">
        <f t="shared" si="900"/>
        <v>0</v>
      </c>
      <c r="BJ87" s="4">
        <f t="shared" si="901"/>
        <v>18</v>
      </c>
      <c r="BK87" s="4">
        <f t="shared" si="1021"/>
        <v>12.5</v>
      </c>
      <c r="BL87" s="4">
        <f t="shared" si="1022"/>
        <v>12.203389830508472</v>
      </c>
      <c r="BM87" s="4">
        <f t="shared" si="1023"/>
        <v>17.084745762711862</v>
      </c>
      <c r="BN87" s="4">
        <f t="shared" si="1024"/>
        <v>7.3220338983050839</v>
      </c>
      <c r="BO87" s="4">
        <f t="shared" si="1025"/>
        <v>12.203389830508474</v>
      </c>
      <c r="BP87" s="4">
        <f t="shared" si="1026"/>
        <v>720</v>
      </c>
      <c r="BQ87" s="4">
        <f>COUNTIFS($NG87:$NL$206,EF$1)</f>
        <v>9</v>
      </c>
      <c r="BR87" s="4">
        <f>COUNTIFS($NG87:$NL$206,EG$1)</f>
        <v>15</v>
      </c>
      <c r="BS87" s="4">
        <f>COUNTIFS($NG87:$NL$206,EH$1)</f>
        <v>14</v>
      </c>
      <c r="BT87" s="4">
        <f>COUNTIFS($NG87:$NL$206,EI$1)</f>
        <v>15</v>
      </c>
      <c r="BU87" s="4">
        <f>COUNTIFS($NG87:$NL$206,EJ$1)</f>
        <v>17</v>
      </c>
      <c r="BV87" s="4">
        <f>COUNTIFS($NG87:$NL$206,EK$1)</f>
        <v>12</v>
      </c>
      <c r="BW87" s="4">
        <f>COUNTIFS($NG87:$NL$206,EL$1)</f>
        <v>9</v>
      </c>
      <c r="BX87" s="4">
        <f>COUNTIFS($NG87:$NL$206,EM$1)</f>
        <v>9</v>
      </c>
      <c r="BY87" s="4">
        <f>COUNTIFS($NG87:$NL$206,EN$1)</f>
        <v>19</v>
      </c>
      <c r="BZ87" s="4">
        <f>COUNTIFS($NG87:$NL$206,EO$1)</f>
        <v>18</v>
      </c>
      <c r="CA87" s="4">
        <f>COUNTIFS($NG87:$NL$206,EP$1)</f>
        <v>15</v>
      </c>
      <c r="CB87" s="4">
        <f>COUNTIFS($NG87:$NL$206,EQ$1)</f>
        <v>18</v>
      </c>
      <c r="CC87" s="4">
        <f>COUNTIFS($NG87:$NL$206,ER$1)</f>
        <v>8</v>
      </c>
      <c r="CD87" s="4">
        <f>COUNTIFS($NG87:$NL$206,ES$1)</f>
        <v>11</v>
      </c>
      <c r="CE87" s="4">
        <f>COUNTIFS($NG87:$NL$206,ET$1)</f>
        <v>13</v>
      </c>
      <c r="CF87" s="4">
        <f>COUNTIFS($NG87:$NL$206,EU$1)</f>
        <v>12</v>
      </c>
      <c r="CG87" s="4">
        <f>COUNTIFS($NG87:$NL$206,EV$1)</f>
        <v>19</v>
      </c>
      <c r="CH87" s="4">
        <f>COUNTIFS($NG87:$NL$206,EW$1)</f>
        <v>11</v>
      </c>
      <c r="CI87" s="4">
        <f>COUNTIFS($NG87:$NL$206,EX$1)</f>
        <v>17</v>
      </c>
      <c r="CJ87" s="4">
        <f>COUNTIFS($NG87:$NL$206,EY$1)</f>
        <v>11</v>
      </c>
      <c r="CK87" s="4">
        <f>COUNTIFS($NG87:$NL$206,EZ$1)</f>
        <v>11</v>
      </c>
      <c r="CL87" s="4">
        <f>COUNTIFS($NG87:$NL$206,FA$1)</f>
        <v>13</v>
      </c>
      <c r="CM87" s="4">
        <f>COUNTIFS($NG87:$NL$206,FB$1)</f>
        <v>7</v>
      </c>
      <c r="CN87" s="4">
        <f>COUNTIFS($NG87:$NL$206,FC$1)</f>
        <v>8</v>
      </c>
      <c r="CO87" s="4">
        <f>COUNTIFS($NG87:$NL$206,FD$1)</f>
        <v>15</v>
      </c>
      <c r="CP87" s="4">
        <f>COUNTIFS($NG87:$NL$206,FE$1)</f>
        <v>9</v>
      </c>
      <c r="CQ87" s="4">
        <f>COUNTIFS($NG87:$NL$206,FF$1)</f>
        <v>12</v>
      </c>
      <c r="CR87" s="4">
        <f>COUNTIFS($NG87:$NL$206,FG$1)</f>
        <v>16</v>
      </c>
      <c r="CS87" s="4">
        <f>COUNTIFS($NG87:$NL$206,FH$1)</f>
        <v>15</v>
      </c>
      <c r="CT87" s="4">
        <f>COUNTIFS($NG87:$NL$206,FI$1)</f>
        <v>11</v>
      </c>
      <c r="CU87" s="4">
        <f>COUNTIFS($NG87:$NL$206,FJ$1)</f>
        <v>15</v>
      </c>
      <c r="CV87" s="4">
        <f>COUNTIFS($NG87:$NL$206,FK$1)</f>
        <v>6</v>
      </c>
      <c r="CW87" s="4">
        <f>COUNTIFS($NG87:$NL$206,FL$1)</f>
        <v>11</v>
      </c>
      <c r="CX87" s="4">
        <f>COUNTIFS($NG87:$NL$206,FM$1)</f>
        <v>12</v>
      </c>
      <c r="CY87" s="4">
        <f>COUNTIFS($NG87:$NL$206,FN$1)</f>
        <v>11</v>
      </c>
      <c r="CZ87" s="4">
        <f>COUNTIFS($NG87:$NL$206,FO$1)</f>
        <v>9</v>
      </c>
      <c r="DA87" s="4">
        <f>COUNTIFS($NG87:$NL$206,FP$1)</f>
        <v>11</v>
      </c>
      <c r="DB87" s="4">
        <f>COUNTIFS($NG87:$NL$206,FQ$1)</f>
        <v>10</v>
      </c>
      <c r="DC87" s="4">
        <f>COUNTIFS($NG87:$NL$206,FR$1)</f>
        <v>10</v>
      </c>
      <c r="DD87" s="4">
        <f>COUNTIFS($NG87:$NL$206,FS$1)</f>
        <v>10</v>
      </c>
      <c r="DE87" s="4">
        <f>COUNTIFS($NG87:$NL$206,FT$1)</f>
        <v>12</v>
      </c>
      <c r="DF87" s="4">
        <f>COUNTIFS($NG87:$NL$206,FU$1)</f>
        <v>10</v>
      </c>
      <c r="DG87" s="4">
        <f>COUNTIFS($NG87:$NL$206,FV$1)</f>
        <v>12</v>
      </c>
      <c r="DH87" s="4">
        <f>COUNTIFS($NG87:$NL$206,FW$1)</f>
        <v>15</v>
      </c>
      <c r="DI87" s="4">
        <f>COUNTIFS($NG87:$NL$206,FX$1)</f>
        <v>12</v>
      </c>
      <c r="DJ87" s="4">
        <f>COUNTIFS($NG87:$NL$206,FY$1)</f>
        <v>13</v>
      </c>
      <c r="DK87" s="4">
        <f>COUNTIFS($NG87:$NL$206,FZ$1)</f>
        <v>4</v>
      </c>
      <c r="DL87" s="4">
        <f>COUNTIFS($NG87:$NL$206,GA$1)</f>
        <v>10</v>
      </c>
      <c r="DM87" s="4">
        <f>COUNTIFS($NG87:$NL$206,GB$1)</f>
        <v>9</v>
      </c>
      <c r="DN87" s="4">
        <f>COUNTIFS($NG87:$NL$206,GC$1)</f>
        <v>13</v>
      </c>
      <c r="DO87" s="4">
        <f>COUNTIFS($NG87:$NL$206,GD$1)</f>
        <v>7</v>
      </c>
      <c r="DP87" s="4">
        <f>COUNTIFS($NG87:$NL$206,GE$1)</f>
        <v>15</v>
      </c>
      <c r="DQ87" s="4">
        <f>COUNTIFS($NG87:$NL$206,GF$1)</f>
        <v>9</v>
      </c>
      <c r="DR87" s="4">
        <f>COUNTIFS($NG87:$NL$206,GG$1)</f>
        <v>9</v>
      </c>
      <c r="DS87" s="4">
        <f>COUNTIFS($NG87:$NL$206,GH$1)</f>
        <v>19</v>
      </c>
      <c r="DT87" s="4">
        <f>COUNTIFS($NG87:$NL$206,GI$1)</f>
        <v>9</v>
      </c>
      <c r="DU87" s="4">
        <f>COUNTIFS($NG87:$NL$206,GJ$1)</f>
        <v>16</v>
      </c>
      <c r="DV87" s="4">
        <f>COUNTIFS($NG87:$NL$206,GK$1)</f>
        <v>14</v>
      </c>
      <c r="DW87" s="4">
        <f>COUNTIFS($NG87:$NL$206,GL$1)</f>
        <v>18</v>
      </c>
      <c r="DZ87" s="4">
        <f t="shared" si="1234"/>
        <v>33</v>
      </c>
      <c r="EA87" s="4">
        <f t="shared" si="1235"/>
        <v>16</v>
      </c>
      <c r="EB87" s="4">
        <f t="shared" si="1236"/>
        <v>8</v>
      </c>
      <c r="EC87" s="4">
        <f t="shared" si="1237"/>
        <v>8</v>
      </c>
      <c r="ED87" s="4">
        <f t="shared" si="1238"/>
        <v>1</v>
      </c>
      <c r="EF87" s="4">
        <f t="shared" ref="EF87:GL87" si="1280">COUNTIFS($NG87:$NL96,EF$1)</f>
        <v>0</v>
      </c>
      <c r="EG87" s="4">
        <f t="shared" si="1280"/>
        <v>1</v>
      </c>
      <c r="EH87" s="4">
        <f t="shared" si="1280"/>
        <v>3</v>
      </c>
      <c r="EI87" s="4">
        <f t="shared" si="1280"/>
        <v>2</v>
      </c>
      <c r="EJ87" s="4">
        <f t="shared" si="1280"/>
        <v>2</v>
      </c>
      <c r="EK87" s="4">
        <f t="shared" si="1280"/>
        <v>3</v>
      </c>
      <c r="EL87" s="4">
        <f t="shared" si="1280"/>
        <v>1</v>
      </c>
      <c r="EM87" s="4">
        <f t="shared" si="1280"/>
        <v>0</v>
      </c>
      <c r="EN87" s="4">
        <f t="shared" si="1280"/>
        <v>0</v>
      </c>
      <c r="EO87" s="4">
        <f t="shared" si="1280"/>
        <v>1</v>
      </c>
      <c r="EP87" s="4">
        <f t="shared" si="1280"/>
        <v>2</v>
      </c>
      <c r="EQ87" s="4">
        <f t="shared" si="1280"/>
        <v>0</v>
      </c>
      <c r="ER87" s="4">
        <f t="shared" si="1280"/>
        <v>0</v>
      </c>
      <c r="ES87" s="4">
        <f t="shared" si="1280"/>
        <v>1</v>
      </c>
      <c r="ET87" s="4">
        <f t="shared" si="1280"/>
        <v>2</v>
      </c>
      <c r="EU87" s="4">
        <f t="shared" si="1280"/>
        <v>2</v>
      </c>
      <c r="EV87" s="4">
        <f t="shared" si="1280"/>
        <v>4</v>
      </c>
      <c r="EW87" s="4">
        <f t="shared" si="1280"/>
        <v>1</v>
      </c>
      <c r="EX87" s="4">
        <f t="shared" si="1280"/>
        <v>1</v>
      </c>
      <c r="EY87" s="4">
        <f t="shared" si="1280"/>
        <v>0</v>
      </c>
      <c r="EZ87" s="4">
        <f t="shared" si="1280"/>
        <v>1</v>
      </c>
      <c r="FA87" s="4">
        <f t="shared" si="1280"/>
        <v>2</v>
      </c>
      <c r="FB87" s="4">
        <f t="shared" si="1280"/>
        <v>0</v>
      </c>
      <c r="FC87" s="4">
        <f t="shared" si="1280"/>
        <v>0</v>
      </c>
      <c r="FD87" s="4">
        <f t="shared" si="1280"/>
        <v>0</v>
      </c>
      <c r="FE87" s="4">
        <f t="shared" si="1280"/>
        <v>0</v>
      </c>
      <c r="FF87" s="4">
        <f t="shared" si="1280"/>
        <v>0</v>
      </c>
      <c r="FG87" s="4">
        <f t="shared" si="1280"/>
        <v>0</v>
      </c>
      <c r="FH87" s="4">
        <f t="shared" si="1280"/>
        <v>1</v>
      </c>
      <c r="FI87" s="4">
        <f t="shared" si="1280"/>
        <v>0</v>
      </c>
      <c r="FJ87" s="4">
        <f t="shared" si="1280"/>
        <v>3</v>
      </c>
      <c r="FK87" s="4">
        <f t="shared" si="1280"/>
        <v>0</v>
      </c>
      <c r="FL87" s="4">
        <f t="shared" si="1280"/>
        <v>1</v>
      </c>
      <c r="FM87" s="4">
        <f t="shared" si="1280"/>
        <v>2</v>
      </c>
      <c r="FN87" s="4">
        <f t="shared" si="1280"/>
        <v>0</v>
      </c>
      <c r="FO87" s="4">
        <f t="shared" si="1280"/>
        <v>0</v>
      </c>
      <c r="FP87" s="4">
        <f t="shared" si="1280"/>
        <v>3</v>
      </c>
      <c r="FQ87" s="4">
        <f t="shared" si="1280"/>
        <v>0</v>
      </c>
      <c r="FR87" s="4">
        <f t="shared" si="1280"/>
        <v>1</v>
      </c>
      <c r="FS87" s="4">
        <f t="shared" si="1280"/>
        <v>0</v>
      </c>
      <c r="FT87" s="4">
        <f t="shared" si="1280"/>
        <v>2</v>
      </c>
      <c r="FU87" s="4">
        <f t="shared" si="1280"/>
        <v>0</v>
      </c>
      <c r="FV87" s="4">
        <f t="shared" si="1280"/>
        <v>0</v>
      </c>
      <c r="FW87" s="4">
        <f t="shared" si="1280"/>
        <v>1</v>
      </c>
      <c r="FX87" s="4">
        <f t="shared" si="1280"/>
        <v>3</v>
      </c>
      <c r="FY87" s="4">
        <f t="shared" si="1280"/>
        <v>0</v>
      </c>
      <c r="FZ87" s="4">
        <f t="shared" si="1280"/>
        <v>0</v>
      </c>
      <c r="GA87" s="4">
        <f t="shared" si="1280"/>
        <v>3</v>
      </c>
      <c r="GB87" s="4">
        <f t="shared" si="1280"/>
        <v>0</v>
      </c>
      <c r="GC87" s="4">
        <f t="shared" si="1280"/>
        <v>1</v>
      </c>
      <c r="GD87" s="4">
        <f t="shared" si="1280"/>
        <v>0</v>
      </c>
      <c r="GE87" s="4">
        <f t="shared" si="1280"/>
        <v>1</v>
      </c>
      <c r="GF87" s="4">
        <f t="shared" si="1280"/>
        <v>1</v>
      </c>
      <c r="GG87" s="4">
        <f t="shared" si="1280"/>
        <v>3</v>
      </c>
      <c r="GH87" s="4">
        <f t="shared" si="1280"/>
        <v>1</v>
      </c>
      <c r="GI87" s="4">
        <f t="shared" si="1280"/>
        <v>1</v>
      </c>
      <c r="GJ87" s="4">
        <f t="shared" si="1280"/>
        <v>0</v>
      </c>
      <c r="GK87" s="4">
        <f t="shared" si="1280"/>
        <v>0</v>
      </c>
      <c r="GL87" s="4">
        <f t="shared" si="1280"/>
        <v>3</v>
      </c>
      <c r="GM87">
        <f t="shared" si="1240"/>
        <v>60</v>
      </c>
      <c r="GO87">
        <f t="shared" si="1028"/>
        <v>1</v>
      </c>
      <c r="GP87">
        <f t="shared" si="1192"/>
        <v>0</v>
      </c>
      <c r="GQ87">
        <f t="shared" si="1193"/>
        <v>0</v>
      </c>
      <c r="GR87">
        <f t="shared" si="1194"/>
        <v>0</v>
      </c>
      <c r="GS87">
        <f t="shared" si="1195"/>
        <v>0</v>
      </c>
      <c r="GT87">
        <f t="shared" si="1196"/>
        <v>0</v>
      </c>
      <c r="GU87">
        <f t="shared" si="1197"/>
        <v>1</v>
      </c>
      <c r="GV87" s="1">
        <f t="shared" si="1029"/>
        <v>3</v>
      </c>
      <c r="GW87">
        <f t="shared" si="1030"/>
        <v>0</v>
      </c>
      <c r="GX87">
        <f t="shared" si="903"/>
        <v>0</v>
      </c>
      <c r="GY87">
        <f t="shared" si="904"/>
        <v>0</v>
      </c>
      <c r="GZ87">
        <f t="shared" si="905"/>
        <v>0</v>
      </c>
      <c r="HA87">
        <f t="shared" si="906"/>
        <v>0</v>
      </c>
      <c r="HB87">
        <f t="shared" si="907"/>
        <v>0</v>
      </c>
      <c r="HC87">
        <f t="shared" si="908"/>
        <v>0</v>
      </c>
      <c r="HD87">
        <f t="shared" si="909"/>
        <v>0</v>
      </c>
      <c r="HE87">
        <f t="shared" si="910"/>
        <v>0</v>
      </c>
      <c r="HF87">
        <f t="shared" si="911"/>
        <v>0</v>
      </c>
      <c r="HG87">
        <f t="shared" si="912"/>
        <v>0</v>
      </c>
      <c r="HH87">
        <f t="shared" si="913"/>
        <v>0</v>
      </c>
      <c r="HI87">
        <f t="shared" si="914"/>
        <v>0</v>
      </c>
      <c r="HJ87">
        <f t="shared" si="915"/>
        <v>0</v>
      </c>
      <c r="HK87">
        <f t="shared" si="916"/>
        <v>0</v>
      </c>
      <c r="HL87">
        <f t="shared" si="917"/>
        <v>0</v>
      </c>
      <c r="HM87">
        <f t="shared" si="918"/>
        <v>0</v>
      </c>
      <c r="HN87">
        <f t="shared" si="919"/>
        <v>0</v>
      </c>
      <c r="HO87">
        <f t="shared" si="920"/>
        <v>0</v>
      </c>
      <c r="HP87">
        <f t="shared" si="921"/>
        <v>0</v>
      </c>
      <c r="HQ87">
        <f t="shared" si="922"/>
        <v>0</v>
      </c>
      <c r="HR87">
        <f t="shared" si="923"/>
        <v>0</v>
      </c>
      <c r="HS87">
        <f t="shared" si="924"/>
        <v>0</v>
      </c>
      <c r="HT87">
        <f t="shared" si="925"/>
        <v>0</v>
      </c>
      <c r="HU87">
        <f t="shared" si="926"/>
        <v>0</v>
      </c>
      <c r="HV87">
        <f t="shared" si="927"/>
        <v>0</v>
      </c>
      <c r="HW87">
        <f t="shared" si="928"/>
        <v>0</v>
      </c>
      <c r="HX87">
        <f t="shared" si="929"/>
        <v>0</v>
      </c>
      <c r="HY87">
        <f t="shared" si="930"/>
        <v>0</v>
      </c>
      <c r="HZ87">
        <f t="shared" si="931"/>
        <v>0</v>
      </c>
      <c r="IA87">
        <f t="shared" si="932"/>
        <v>0</v>
      </c>
      <c r="IB87">
        <f t="shared" si="933"/>
        <v>0</v>
      </c>
      <c r="IC87">
        <f t="shared" si="934"/>
        <v>0</v>
      </c>
      <c r="ID87">
        <f t="shared" si="935"/>
        <v>0</v>
      </c>
      <c r="IE87">
        <f t="shared" si="936"/>
        <v>0</v>
      </c>
      <c r="IF87">
        <f t="shared" si="937"/>
        <v>0</v>
      </c>
      <c r="IG87">
        <f t="shared" si="938"/>
        <v>0</v>
      </c>
      <c r="IH87">
        <f t="shared" si="939"/>
        <v>0</v>
      </c>
      <c r="II87">
        <f t="shared" si="940"/>
        <v>0</v>
      </c>
      <c r="IJ87">
        <f t="shared" si="941"/>
        <v>0</v>
      </c>
      <c r="IK87">
        <f t="shared" si="942"/>
        <v>0</v>
      </c>
      <c r="IL87">
        <f t="shared" si="943"/>
        <v>1</v>
      </c>
      <c r="IM87">
        <f t="shared" si="944"/>
        <v>0</v>
      </c>
      <c r="IN87">
        <f t="shared" si="945"/>
        <v>0</v>
      </c>
      <c r="IO87">
        <f t="shared" si="946"/>
        <v>0</v>
      </c>
      <c r="IP87">
        <f t="shared" si="947"/>
        <v>1</v>
      </c>
      <c r="IQ87">
        <f t="shared" si="948"/>
        <v>0</v>
      </c>
      <c r="IR87">
        <f t="shared" si="949"/>
        <v>0</v>
      </c>
      <c r="IS87">
        <f t="shared" si="950"/>
        <v>0</v>
      </c>
      <c r="IT87">
        <f t="shared" si="951"/>
        <v>0</v>
      </c>
      <c r="IU87">
        <f t="shared" si="952"/>
        <v>0</v>
      </c>
      <c r="IV87">
        <f t="shared" si="953"/>
        <v>0</v>
      </c>
      <c r="IW87">
        <f t="shared" si="954"/>
        <v>0</v>
      </c>
      <c r="IX87">
        <f t="shared" si="955"/>
        <v>0</v>
      </c>
      <c r="IY87">
        <f t="shared" si="956"/>
        <v>0</v>
      </c>
      <c r="IZ87">
        <f t="shared" si="957"/>
        <v>0</v>
      </c>
      <c r="JA87">
        <f t="shared" si="958"/>
        <v>0</v>
      </c>
      <c r="JB87">
        <f t="shared" si="1031"/>
        <v>0</v>
      </c>
      <c r="JC87">
        <f t="shared" si="1032"/>
        <v>0</v>
      </c>
      <c r="JF87">
        <f t="shared" si="1033"/>
        <v>0</v>
      </c>
      <c r="JG87">
        <f t="shared" si="1034"/>
        <v>0</v>
      </c>
      <c r="JH87">
        <f t="shared" si="1035"/>
        <v>0</v>
      </c>
      <c r="JI87">
        <f t="shared" si="1036"/>
        <v>0</v>
      </c>
      <c r="JJ87">
        <f t="shared" si="1037"/>
        <v>0</v>
      </c>
      <c r="JK87">
        <f t="shared" si="1038"/>
        <v>0</v>
      </c>
      <c r="JL87">
        <f t="shared" si="1039"/>
        <v>1</v>
      </c>
      <c r="JM87">
        <f t="shared" si="1040"/>
        <v>0</v>
      </c>
      <c r="JN87">
        <f t="shared" si="1041"/>
        <v>0</v>
      </c>
      <c r="JO87">
        <f t="shared" si="1042"/>
        <v>0</v>
      </c>
      <c r="JP87">
        <f t="shared" si="1043"/>
        <v>0</v>
      </c>
      <c r="JQ87">
        <f t="shared" si="1044"/>
        <v>0</v>
      </c>
      <c r="JR87">
        <f t="shared" si="1045"/>
        <v>0</v>
      </c>
      <c r="JS87">
        <f t="shared" si="1046"/>
        <v>0</v>
      </c>
      <c r="JT87">
        <f t="shared" si="1047"/>
        <v>0</v>
      </c>
      <c r="JU87">
        <f t="shared" si="1048"/>
        <v>0</v>
      </c>
      <c r="JV87">
        <f t="shared" si="1049"/>
        <v>0</v>
      </c>
      <c r="JW87">
        <f t="shared" si="1050"/>
        <v>0</v>
      </c>
      <c r="JX87">
        <f t="shared" si="1051"/>
        <v>0</v>
      </c>
      <c r="JY87">
        <f t="shared" si="1052"/>
        <v>0</v>
      </c>
      <c r="JZ87">
        <f t="shared" si="1053"/>
        <v>0</v>
      </c>
      <c r="KA87">
        <f t="shared" si="1054"/>
        <v>0</v>
      </c>
      <c r="KB87">
        <f>IF(AND(SK87="x",SK88&lt;&gt;"x"),1,0)</f>
        <v>0</v>
      </c>
      <c r="KC87">
        <f t="shared" si="1055"/>
        <v>0</v>
      </c>
      <c r="KD87">
        <f t="shared" si="1056"/>
        <v>0</v>
      </c>
      <c r="KE87">
        <f t="shared" si="1057"/>
        <v>0</v>
      </c>
      <c r="KF87">
        <f t="shared" si="1058"/>
        <v>0</v>
      </c>
      <c r="KG87">
        <f t="shared" si="1059"/>
        <v>0</v>
      </c>
      <c r="KH87">
        <f t="shared" si="1060"/>
        <v>0</v>
      </c>
      <c r="KI87">
        <f t="shared" si="1061"/>
        <v>0</v>
      </c>
      <c r="KJ87">
        <f t="shared" si="1062"/>
        <v>0</v>
      </c>
      <c r="KK87">
        <f t="shared" si="1063"/>
        <v>0</v>
      </c>
      <c r="KL87">
        <f t="shared" si="1064"/>
        <v>0</v>
      </c>
      <c r="KM87">
        <f t="shared" si="1065"/>
        <v>0</v>
      </c>
      <c r="KN87">
        <f t="shared" si="1066"/>
        <v>0</v>
      </c>
      <c r="KO87">
        <f t="shared" si="1067"/>
        <v>0</v>
      </c>
      <c r="KP87">
        <f t="shared" si="1068"/>
        <v>0</v>
      </c>
      <c r="KQ87">
        <f t="shared" si="1069"/>
        <v>0</v>
      </c>
      <c r="KR87">
        <f t="shared" si="1070"/>
        <v>0</v>
      </c>
      <c r="KS87">
        <f t="shared" si="1071"/>
        <v>0</v>
      </c>
      <c r="KT87">
        <f t="shared" si="1072"/>
        <v>0</v>
      </c>
      <c r="KU87">
        <f t="shared" si="1073"/>
        <v>0</v>
      </c>
      <c r="KV87">
        <f t="shared" si="1074"/>
        <v>0</v>
      </c>
      <c r="KW87">
        <f t="shared" si="1075"/>
        <v>0</v>
      </c>
      <c r="KX87">
        <f t="shared" si="1076"/>
        <v>0</v>
      </c>
      <c r="KY87">
        <f t="shared" si="1077"/>
        <v>0</v>
      </c>
      <c r="KZ87">
        <f t="shared" si="1078"/>
        <v>0</v>
      </c>
      <c r="LA87">
        <f t="shared" si="1079"/>
        <v>0</v>
      </c>
      <c r="LB87">
        <f t="shared" si="1080"/>
        <v>0</v>
      </c>
      <c r="LC87">
        <f t="shared" si="1081"/>
        <v>0</v>
      </c>
      <c r="LD87">
        <f t="shared" si="1082"/>
        <v>0</v>
      </c>
      <c r="LE87">
        <f t="shared" si="1083"/>
        <v>0</v>
      </c>
      <c r="LF87">
        <f t="shared" si="1084"/>
        <v>0</v>
      </c>
      <c r="LG87">
        <f t="shared" si="1085"/>
        <v>0</v>
      </c>
      <c r="LH87">
        <f t="shared" si="1086"/>
        <v>0</v>
      </c>
      <c r="LI87">
        <f t="shared" si="1087"/>
        <v>0</v>
      </c>
      <c r="LJ87">
        <f t="shared" si="1088"/>
        <v>0</v>
      </c>
      <c r="LK87">
        <f t="shared" si="1089"/>
        <v>0</v>
      </c>
      <c r="LL87">
        <f t="shared" si="1090"/>
        <v>0</v>
      </c>
      <c r="LN87">
        <f t="shared" si="1091"/>
        <v>1</v>
      </c>
      <c r="LQ87">
        <f t="shared" ref="LQ87:LR87" si="1281">COUNTIFS($NG88:$NL97,NG97)</f>
        <v>4</v>
      </c>
      <c r="LR87">
        <f t="shared" si="1281"/>
        <v>2</v>
      </c>
      <c r="LS87">
        <f t="shared" si="1093"/>
        <v>1</v>
      </c>
      <c r="LT87">
        <f t="shared" si="1094"/>
        <v>1</v>
      </c>
      <c r="LU87">
        <f t="shared" si="1095"/>
        <v>2</v>
      </c>
      <c r="LV87">
        <f t="shared" si="1096"/>
        <v>2</v>
      </c>
      <c r="LX87" s="5">
        <f t="shared" ref="LX87:MC87" si="1282">COUNTIFS($NG87:$NL96,NG97)</f>
        <v>3</v>
      </c>
      <c r="LY87" s="5">
        <f t="shared" si="1282"/>
        <v>1</v>
      </c>
      <c r="LZ87" s="5">
        <f t="shared" si="1282"/>
        <v>0</v>
      </c>
      <c r="MA87" s="5">
        <f t="shared" si="1282"/>
        <v>0</v>
      </c>
      <c r="MB87" s="5">
        <f t="shared" si="1282"/>
        <v>1</v>
      </c>
      <c r="MC87" s="5">
        <f t="shared" si="1282"/>
        <v>1</v>
      </c>
      <c r="MD87" s="5"/>
      <c r="ME87" s="5">
        <f t="shared" si="1098"/>
        <v>0</v>
      </c>
      <c r="MF87" s="5">
        <f t="shared" si="1099"/>
        <v>0</v>
      </c>
      <c r="MG87" s="5">
        <f t="shared" si="1100"/>
        <v>0</v>
      </c>
      <c r="MH87" s="5">
        <f t="shared" si="1101"/>
        <v>0</v>
      </c>
      <c r="MI87" s="5">
        <f t="shared" si="1102"/>
        <v>0</v>
      </c>
      <c r="MJ87" s="5">
        <f t="shared" si="1103"/>
        <v>0</v>
      </c>
      <c r="MK87" s="5"/>
      <c r="ML87" s="20">
        <f t="shared" si="1104"/>
        <v>0</v>
      </c>
      <c r="MN87" s="4">
        <f t="shared" si="1182"/>
        <v>0</v>
      </c>
      <c r="MO87" s="4">
        <f t="shared" si="1183"/>
        <v>0</v>
      </c>
      <c r="MP87" s="4">
        <f t="shared" si="1184"/>
        <v>0</v>
      </c>
      <c r="MQ87" s="4">
        <f t="shared" si="1185"/>
        <v>0</v>
      </c>
      <c r="MR87" s="4">
        <f t="shared" si="1186"/>
        <v>0</v>
      </c>
      <c r="MS87" s="4">
        <f t="shared" si="1187"/>
        <v>0</v>
      </c>
      <c r="MU87">
        <f t="shared" si="1105"/>
        <v>0</v>
      </c>
      <c r="MV87">
        <f t="shared" si="1106"/>
        <v>0</v>
      </c>
      <c r="MW87">
        <f t="shared" si="1107"/>
        <v>1</v>
      </c>
      <c r="MX87">
        <f t="shared" si="1108"/>
        <v>1</v>
      </c>
      <c r="MY87">
        <f t="shared" si="1109"/>
        <v>0</v>
      </c>
      <c r="MZ87">
        <f t="shared" si="1110"/>
        <v>0</v>
      </c>
      <c r="NA87">
        <f>SUM(GW87:JC87)</f>
        <v>2</v>
      </c>
      <c r="NB87">
        <f t="shared" si="1111"/>
        <v>2</v>
      </c>
      <c r="NC87">
        <f t="shared" si="1112"/>
        <v>0</v>
      </c>
      <c r="ND87">
        <f t="shared" si="1113"/>
        <v>87</v>
      </c>
      <c r="NG87">
        <v>5</v>
      </c>
      <c r="NH87">
        <v>7</v>
      </c>
      <c r="NI87">
        <v>45</v>
      </c>
      <c r="NJ87">
        <v>48</v>
      </c>
      <c r="NK87">
        <v>54</v>
      </c>
      <c r="NL87">
        <v>59</v>
      </c>
      <c r="NN87" s="1">
        <f t="shared" si="1114"/>
        <v>1</v>
      </c>
      <c r="NO87" s="1">
        <f t="shared" si="1115"/>
        <v>1</v>
      </c>
      <c r="NP87" s="30">
        <f t="shared" si="1116"/>
        <v>2</v>
      </c>
      <c r="NR87" s="1">
        <f t="shared" si="1117"/>
        <v>2</v>
      </c>
      <c r="NS87" s="1">
        <f t="shared" si="1118"/>
        <v>38</v>
      </c>
      <c r="NT87" s="1">
        <f t="shared" si="1119"/>
        <v>3</v>
      </c>
      <c r="NU87" s="1">
        <f t="shared" si="1120"/>
        <v>6</v>
      </c>
      <c r="NV87" s="1">
        <f t="shared" si="1121"/>
        <v>5</v>
      </c>
      <c r="NW87" s="1"/>
      <c r="NX87" s="1">
        <f t="shared" si="1122"/>
        <v>5</v>
      </c>
      <c r="NY87" s="1"/>
      <c r="NZ87" s="1">
        <f t="shared" si="1123"/>
        <v>1</v>
      </c>
      <c r="OA87" s="1">
        <f t="shared" si="962"/>
        <v>1</v>
      </c>
      <c r="OB87" s="1">
        <f t="shared" si="963"/>
        <v>5</v>
      </c>
      <c r="OC87" s="1">
        <f t="shared" si="964"/>
        <v>5</v>
      </c>
      <c r="OD87" s="1">
        <f t="shared" si="965"/>
        <v>6</v>
      </c>
      <c r="OE87" s="1">
        <f t="shared" si="966"/>
        <v>6</v>
      </c>
      <c r="OF87" s="1"/>
      <c r="OG87" s="32">
        <f t="shared" si="631"/>
        <v>3</v>
      </c>
      <c r="OH87" s="1"/>
      <c r="OI87" s="1">
        <f t="shared" si="1124"/>
        <v>9</v>
      </c>
      <c r="OJ87" s="1">
        <f t="shared" si="1125"/>
        <v>0</v>
      </c>
      <c r="OK87" s="1">
        <f t="shared" si="1126"/>
        <v>3</v>
      </c>
      <c r="OL87" s="1">
        <f t="shared" si="1127"/>
        <v>3</v>
      </c>
      <c r="OM87" s="1">
        <f t="shared" si="1128"/>
        <v>2</v>
      </c>
      <c r="ON87" s="1">
        <f t="shared" si="1129"/>
        <v>1</v>
      </c>
      <c r="OO87" s="1"/>
      <c r="OP87" s="1">
        <f t="shared" si="621"/>
        <v>1</v>
      </c>
      <c r="OQ87" s="1">
        <f t="shared" si="622"/>
        <v>5</v>
      </c>
      <c r="OR87" s="1">
        <f t="shared" si="623"/>
        <v>4</v>
      </c>
      <c r="OS87" s="32">
        <f t="shared" si="624"/>
        <v>5</v>
      </c>
      <c r="OT87" s="1">
        <f t="shared" si="625"/>
        <v>-1</v>
      </c>
      <c r="OU87" s="1">
        <f t="shared" si="1130"/>
        <v>0</v>
      </c>
      <c r="OV87" s="19">
        <f t="shared" si="1131"/>
        <v>5</v>
      </c>
      <c r="OW87" s="1"/>
      <c r="OX87" s="19">
        <f t="shared" si="636"/>
        <v>5</v>
      </c>
      <c r="OY87" s="1">
        <f t="shared" si="637"/>
        <v>4</v>
      </c>
      <c r="OZ87" s="1"/>
      <c r="PA87" s="1">
        <f t="shared" si="967"/>
        <v>5</v>
      </c>
      <c r="PB87" s="1"/>
      <c r="PC87" s="1"/>
      <c r="PD87" s="19">
        <f t="shared" si="968"/>
        <v>5</v>
      </c>
      <c r="PE87" s="1"/>
      <c r="PF87" s="24">
        <f t="shared" si="1132"/>
        <v>0</v>
      </c>
      <c r="PI87" s="1">
        <f t="shared" si="1133"/>
        <v>9</v>
      </c>
      <c r="PJ87" s="19">
        <f t="shared" si="969"/>
        <v>1</v>
      </c>
      <c r="PK87" s="1">
        <f t="shared" si="1134"/>
        <v>0</v>
      </c>
      <c r="PL87" s="19">
        <f t="shared" si="970"/>
        <v>0</v>
      </c>
      <c r="PM87" s="1">
        <f t="shared" si="1135"/>
        <v>3</v>
      </c>
      <c r="PN87" s="19">
        <f t="shared" si="971"/>
        <v>2</v>
      </c>
      <c r="PO87" s="1">
        <f t="shared" si="1136"/>
        <v>3</v>
      </c>
      <c r="PP87" s="19">
        <f t="shared" si="972"/>
        <v>2</v>
      </c>
      <c r="PQ87" s="1">
        <f t="shared" si="1137"/>
        <v>2</v>
      </c>
      <c r="PR87" s="19">
        <f t="shared" si="973"/>
        <v>2</v>
      </c>
      <c r="PS87" s="1">
        <f t="shared" si="1138"/>
        <v>1</v>
      </c>
      <c r="PT87" s="19">
        <f t="shared" si="974"/>
        <v>2</v>
      </c>
      <c r="PV87" s="1">
        <f t="shared" si="975"/>
        <v>9</v>
      </c>
      <c r="PW87" s="1">
        <f t="shared" si="976"/>
        <v>100</v>
      </c>
      <c r="PX87" s="1">
        <f t="shared" si="977"/>
        <v>100</v>
      </c>
      <c r="PY87" s="1">
        <f t="shared" si="978"/>
        <v>100</v>
      </c>
      <c r="PZ87" s="1">
        <f t="shared" si="979"/>
        <v>100</v>
      </c>
      <c r="QA87" s="1">
        <f t="shared" si="980"/>
        <v>100</v>
      </c>
      <c r="QB87" s="1"/>
      <c r="QC87" s="1">
        <f t="shared" si="981"/>
        <v>100</v>
      </c>
      <c r="QD87" s="1">
        <f t="shared" si="982"/>
        <v>100</v>
      </c>
      <c r="QE87" s="1">
        <f t="shared" si="983"/>
        <v>100</v>
      </c>
      <c r="QF87" s="1">
        <f t="shared" si="984"/>
        <v>100</v>
      </c>
      <c r="QG87" s="1">
        <f t="shared" si="985"/>
        <v>100</v>
      </c>
      <c r="QH87" s="1">
        <f t="shared" si="986"/>
        <v>100</v>
      </c>
      <c r="QI87" s="1"/>
      <c r="QJ87" s="1">
        <f t="shared" si="987"/>
        <v>100</v>
      </c>
      <c r="QK87" s="1">
        <f t="shared" si="988"/>
        <v>100</v>
      </c>
      <c r="QL87" s="1">
        <f t="shared" si="989"/>
        <v>100</v>
      </c>
      <c r="QM87" s="1">
        <f t="shared" si="990"/>
        <v>100</v>
      </c>
      <c r="QN87" s="1">
        <f t="shared" si="991"/>
        <v>3</v>
      </c>
      <c r="QO87" s="1">
        <f t="shared" si="992"/>
        <v>4</v>
      </c>
      <c r="QP87" s="1"/>
      <c r="QQ87" s="1">
        <f t="shared" si="993"/>
        <v>100</v>
      </c>
      <c r="QR87" s="1">
        <f t="shared" si="994"/>
        <v>100</v>
      </c>
      <c r="QS87" s="1">
        <f t="shared" si="995"/>
        <v>100</v>
      </c>
      <c r="QT87" s="1">
        <f t="shared" si="996"/>
        <v>6</v>
      </c>
      <c r="QU87" s="1">
        <f t="shared" si="997"/>
        <v>100</v>
      </c>
      <c r="QV87" s="1">
        <f t="shared" si="998"/>
        <v>3</v>
      </c>
      <c r="QW87" s="1"/>
      <c r="QX87" s="1">
        <f t="shared" si="999"/>
        <v>100</v>
      </c>
      <c r="QY87" s="1">
        <f t="shared" si="1000"/>
        <v>100</v>
      </c>
      <c r="QZ87" s="1">
        <f t="shared" si="1001"/>
        <v>100</v>
      </c>
      <c r="RA87" s="1">
        <f t="shared" si="1002"/>
        <v>100</v>
      </c>
      <c r="RB87" s="1">
        <f t="shared" si="1003"/>
        <v>100</v>
      </c>
      <c r="RC87" s="1">
        <f t="shared" si="1004"/>
        <v>2</v>
      </c>
      <c r="RD87" s="1"/>
      <c r="RE87" s="1">
        <f t="shared" si="1005"/>
        <v>100</v>
      </c>
      <c r="RF87" s="1">
        <f t="shared" si="1006"/>
        <v>100</v>
      </c>
      <c r="RG87" s="1">
        <f t="shared" si="1007"/>
        <v>100</v>
      </c>
      <c r="RH87" s="1">
        <f t="shared" si="1008"/>
        <v>100</v>
      </c>
      <c r="RI87" s="1">
        <f t="shared" si="1009"/>
        <v>100</v>
      </c>
      <c r="RJ87" s="1">
        <f t="shared" si="1010"/>
        <v>1</v>
      </c>
      <c r="RL87">
        <f t="shared" si="1011"/>
        <v>32</v>
      </c>
      <c r="RM87">
        <f t="shared" si="1139"/>
        <v>28</v>
      </c>
      <c r="RN87">
        <f t="shared" si="659"/>
        <v>26</v>
      </c>
      <c r="RO87">
        <f t="shared" ref="RO87:TU87" si="1283">IF(COUNTIFS($NG87:$NL96,RO$1),"x",RO$1)</f>
        <v>1</v>
      </c>
      <c r="RP87" t="str">
        <f t="shared" si="1283"/>
        <v>x</v>
      </c>
      <c r="RQ87" t="str">
        <f t="shared" si="1283"/>
        <v>x</v>
      </c>
      <c r="RR87" t="str">
        <f t="shared" si="1283"/>
        <v>x</v>
      </c>
      <c r="RS87" t="str">
        <f t="shared" si="1283"/>
        <v>x</v>
      </c>
      <c r="RT87" t="str">
        <f t="shared" si="1283"/>
        <v>x</v>
      </c>
      <c r="RU87" t="str">
        <f t="shared" si="1283"/>
        <v>x</v>
      </c>
      <c r="RV87">
        <f t="shared" si="1283"/>
        <v>8</v>
      </c>
      <c r="RW87">
        <f t="shared" si="1283"/>
        <v>9</v>
      </c>
      <c r="RX87" t="str">
        <f t="shared" si="1283"/>
        <v>x</v>
      </c>
      <c r="RY87" t="str">
        <f t="shared" si="1283"/>
        <v>x</v>
      </c>
      <c r="RZ87">
        <f t="shared" si="1283"/>
        <v>12</v>
      </c>
      <c r="SA87">
        <f t="shared" si="1283"/>
        <v>13</v>
      </c>
      <c r="SB87" t="str">
        <f t="shared" si="1283"/>
        <v>x</v>
      </c>
      <c r="SC87" t="str">
        <f t="shared" si="1283"/>
        <v>x</v>
      </c>
      <c r="SD87" t="str">
        <f t="shared" si="1283"/>
        <v>x</v>
      </c>
      <c r="SE87" t="str">
        <f t="shared" si="1283"/>
        <v>x</v>
      </c>
      <c r="SF87" t="str">
        <f t="shared" si="1283"/>
        <v>x</v>
      </c>
      <c r="SG87" t="str">
        <f t="shared" si="1283"/>
        <v>x</v>
      </c>
      <c r="SH87">
        <f t="shared" si="1283"/>
        <v>20</v>
      </c>
      <c r="SI87" t="str">
        <f t="shared" si="1283"/>
        <v>x</v>
      </c>
      <c r="SJ87" t="str">
        <f t="shared" si="1283"/>
        <v>x</v>
      </c>
      <c r="SK87">
        <f t="shared" si="1283"/>
        <v>23</v>
      </c>
      <c r="SL87">
        <f t="shared" si="1283"/>
        <v>24</v>
      </c>
      <c r="SM87">
        <f t="shared" si="1283"/>
        <v>25</v>
      </c>
      <c r="SN87">
        <f t="shared" si="1283"/>
        <v>26</v>
      </c>
      <c r="SO87">
        <f t="shared" si="1283"/>
        <v>27</v>
      </c>
      <c r="SP87">
        <f t="shared" si="1283"/>
        <v>28</v>
      </c>
      <c r="SQ87" t="str">
        <f t="shared" si="1283"/>
        <v>x</v>
      </c>
      <c r="SR87">
        <f t="shared" si="1283"/>
        <v>30</v>
      </c>
      <c r="SS87" t="str">
        <f t="shared" si="1283"/>
        <v>x</v>
      </c>
      <c r="ST87">
        <f t="shared" si="1283"/>
        <v>32</v>
      </c>
      <c r="SU87" t="str">
        <f t="shared" si="1283"/>
        <v>x</v>
      </c>
      <c r="SV87" t="str">
        <f t="shared" si="1283"/>
        <v>x</v>
      </c>
      <c r="SW87">
        <f t="shared" si="1283"/>
        <v>35</v>
      </c>
      <c r="SX87">
        <f t="shared" si="1283"/>
        <v>36</v>
      </c>
      <c r="SY87" t="str">
        <f t="shared" si="1283"/>
        <v>x</v>
      </c>
      <c r="SZ87">
        <f t="shared" si="1283"/>
        <v>38</v>
      </c>
      <c r="TA87" t="str">
        <f t="shared" si="1283"/>
        <v>x</v>
      </c>
      <c r="TB87">
        <f t="shared" si="1283"/>
        <v>40</v>
      </c>
      <c r="TC87" t="str">
        <f t="shared" si="1283"/>
        <v>x</v>
      </c>
      <c r="TD87">
        <f t="shared" si="1283"/>
        <v>42</v>
      </c>
      <c r="TE87">
        <f t="shared" si="1283"/>
        <v>43</v>
      </c>
      <c r="TF87" t="str">
        <f t="shared" si="1283"/>
        <v>x</v>
      </c>
      <c r="TG87" t="str">
        <f t="shared" si="1283"/>
        <v>x</v>
      </c>
      <c r="TH87">
        <f t="shared" si="1283"/>
        <v>46</v>
      </c>
      <c r="TI87">
        <f t="shared" si="1283"/>
        <v>47</v>
      </c>
      <c r="TJ87" t="str">
        <f t="shared" si="1283"/>
        <v>x</v>
      </c>
      <c r="TK87">
        <f t="shared" si="1283"/>
        <v>49</v>
      </c>
      <c r="TL87" t="str">
        <f t="shared" si="1283"/>
        <v>x</v>
      </c>
      <c r="TM87">
        <f t="shared" si="1283"/>
        <v>51</v>
      </c>
      <c r="TN87" t="str">
        <f t="shared" si="1283"/>
        <v>x</v>
      </c>
      <c r="TO87" t="str">
        <f t="shared" si="1283"/>
        <v>x</v>
      </c>
      <c r="TP87" t="str">
        <f t="shared" si="1283"/>
        <v>x</v>
      </c>
      <c r="TQ87" t="str">
        <f t="shared" si="1283"/>
        <v>x</v>
      </c>
      <c r="TR87" t="str">
        <f t="shared" si="1283"/>
        <v>x</v>
      </c>
      <c r="TS87">
        <f t="shared" si="1283"/>
        <v>57</v>
      </c>
      <c r="TT87">
        <f t="shared" si="1283"/>
        <v>58</v>
      </c>
      <c r="TU87" t="str">
        <f t="shared" si="1283"/>
        <v>x</v>
      </c>
      <c r="TV87">
        <f t="shared" si="1141"/>
        <v>28</v>
      </c>
      <c r="TW87">
        <f t="shared" ref="TW87:WC87" si="1284">IF(COUNTIFS($NG87:$NL95,TW$1),"x",TW$1)</f>
        <v>1</v>
      </c>
      <c r="TX87" t="str">
        <f t="shared" si="1284"/>
        <v>x</v>
      </c>
      <c r="TY87" t="str">
        <f t="shared" si="1284"/>
        <v>x</v>
      </c>
      <c r="TZ87" t="str">
        <f t="shared" si="1284"/>
        <v>x</v>
      </c>
      <c r="UA87" t="str">
        <f t="shared" si="1284"/>
        <v>x</v>
      </c>
      <c r="UB87" t="str">
        <f t="shared" si="1284"/>
        <v>x</v>
      </c>
      <c r="UC87" t="str">
        <f t="shared" si="1284"/>
        <v>x</v>
      </c>
      <c r="UD87">
        <f t="shared" si="1284"/>
        <v>8</v>
      </c>
      <c r="UE87">
        <f t="shared" si="1284"/>
        <v>9</v>
      </c>
      <c r="UF87" t="str">
        <f t="shared" si="1284"/>
        <v>x</v>
      </c>
      <c r="UG87" t="str">
        <f t="shared" si="1284"/>
        <v>x</v>
      </c>
      <c r="UH87">
        <f t="shared" si="1284"/>
        <v>12</v>
      </c>
      <c r="UI87">
        <f t="shared" si="1284"/>
        <v>13</v>
      </c>
      <c r="UJ87" t="str">
        <f t="shared" si="1284"/>
        <v>x</v>
      </c>
      <c r="UK87" t="str">
        <f t="shared" si="1284"/>
        <v>x</v>
      </c>
      <c r="UL87" t="str">
        <f t="shared" si="1284"/>
        <v>x</v>
      </c>
      <c r="UM87" t="str">
        <f t="shared" si="1284"/>
        <v>x</v>
      </c>
      <c r="UN87" t="str">
        <f t="shared" si="1284"/>
        <v>x</v>
      </c>
      <c r="UO87" t="str">
        <f t="shared" si="1284"/>
        <v>x</v>
      </c>
      <c r="UP87">
        <f t="shared" si="1284"/>
        <v>20</v>
      </c>
      <c r="UQ87" t="str">
        <f t="shared" si="1284"/>
        <v>x</v>
      </c>
      <c r="UR87" t="str">
        <f t="shared" si="1284"/>
        <v>x</v>
      </c>
      <c r="US87">
        <f t="shared" si="1284"/>
        <v>23</v>
      </c>
      <c r="UT87">
        <f t="shared" si="1284"/>
        <v>24</v>
      </c>
      <c r="UU87">
        <f t="shared" si="1284"/>
        <v>25</v>
      </c>
      <c r="UV87">
        <f t="shared" si="1284"/>
        <v>26</v>
      </c>
      <c r="UW87">
        <f t="shared" si="1284"/>
        <v>27</v>
      </c>
      <c r="UX87">
        <f t="shared" si="1284"/>
        <v>28</v>
      </c>
      <c r="UY87" t="str">
        <f t="shared" si="1284"/>
        <v>x</v>
      </c>
      <c r="UZ87">
        <f t="shared" si="1284"/>
        <v>30</v>
      </c>
      <c r="VA87" t="str">
        <f t="shared" si="1284"/>
        <v>x</v>
      </c>
      <c r="VB87">
        <f t="shared" si="1284"/>
        <v>32</v>
      </c>
      <c r="VC87" t="str">
        <f t="shared" si="1284"/>
        <v>x</v>
      </c>
      <c r="VD87" t="str">
        <f t="shared" si="1284"/>
        <v>x</v>
      </c>
      <c r="VE87">
        <f t="shared" si="1284"/>
        <v>35</v>
      </c>
      <c r="VF87">
        <f t="shared" si="1284"/>
        <v>36</v>
      </c>
      <c r="VG87" t="str">
        <f t="shared" si="1284"/>
        <v>x</v>
      </c>
      <c r="VH87">
        <f t="shared" si="1284"/>
        <v>38</v>
      </c>
      <c r="VI87" t="str">
        <f t="shared" si="1284"/>
        <v>x</v>
      </c>
      <c r="VJ87">
        <f t="shared" si="1284"/>
        <v>40</v>
      </c>
      <c r="VK87" t="str">
        <f t="shared" si="1284"/>
        <v>x</v>
      </c>
      <c r="VL87">
        <f t="shared" si="1284"/>
        <v>42</v>
      </c>
      <c r="VM87">
        <f t="shared" si="1284"/>
        <v>43</v>
      </c>
      <c r="VN87">
        <f t="shared" si="1284"/>
        <v>44</v>
      </c>
      <c r="VO87" t="str">
        <f t="shared" si="1284"/>
        <v>x</v>
      </c>
      <c r="VP87">
        <f t="shared" si="1284"/>
        <v>46</v>
      </c>
      <c r="VQ87">
        <f t="shared" si="1284"/>
        <v>47</v>
      </c>
      <c r="VR87" t="str">
        <f t="shared" si="1284"/>
        <v>x</v>
      </c>
      <c r="VS87">
        <f t="shared" si="1284"/>
        <v>49</v>
      </c>
      <c r="VT87" t="str">
        <f t="shared" si="1284"/>
        <v>x</v>
      </c>
      <c r="VU87">
        <f t="shared" si="1284"/>
        <v>51</v>
      </c>
      <c r="VV87" t="str">
        <f t="shared" si="1284"/>
        <v>x</v>
      </c>
      <c r="VW87" t="str">
        <f t="shared" si="1284"/>
        <v>x</v>
      </c>
      <c r="VX87" t="str">
        <f t="shared" si="1284"/>
        <v>x</v>
      </c>
      <c r="VY87">
        <f t="shared" si="1284"/>
        <v>55</v>
      </c>
      <c r="VZ87" t="str">
        <f t="shared" si="1284"/>
        <v>x</v>
      </c>
      <c r="WA87">
        <f t="shared" si="1284"/>
        <v>57</v>
      </c>
      <c r="WB87">
        <f t="shared" si="1284"/>
        <v>58</v>
      </c>
      <c r="WC87" t="str">
        <f t="shared" si="1284"/>
        <v>x</v>
      </c>
      <c r="WE87">
        <f t="shared" si="1014"/>
        <v>2</v>
      </c>
      <c r="WF87">
        <f t="shared" si="1015"/>
        <v>0</v>
      </c>
      <c r="WG87">
        <f t="shared" si="1016"/>
        <v>0</v>
      </c>
      <c r="WH87">
        <f t="shared" si="1017"/>
        <v>0</v>
      </c>
      <c r="WI87">
        <f t="shared" si="1018"/>
        <v>2</v>
      </c>
      <c r="WJ87">
        <f t="shared" si="1019"/>
        <v>2</v>
      </c>
      <c r="WL87" s="1">
        <f t="shared" si="1143"/>
        <v>9</v>
      </c>
      <c r="WM87" s="1">
        <f t="shared" si="1144"/>
        <v>0</v>
      </c>
      <c r="WN87" s="1">
        <f t="shared" si="1145"/>
        <v>3</v>
      </c>
      <c r="WO87" s="1">
        <f t="shared" si="1146"/>
        <v>3</v>
      </c>
      <c r="WP87" s="1">
        <f t="shared" si="1147"/>
        <v>2</v>
      </c>
      <c r="WQ87" s="1">
        <f t="shared" si="1148"/>
        <v>1</v>
      </c>
      <c r="WS87">
        <f t="shared" si="1149"/>
        <v>9</v>
      </c>
      <c r="WT87">
        <f t="shared" si="1150"/>
        <v>100</v>
      </c>
      <c r="WU87">
        <f t="shared" si="1151"/>
        <v>3</v>
      </c>
      <c r="WV87">
        <f t="shared" si="1152"/>
        <v>3</v>
      </c>
      <c r="WW87">
        <f t="shared" si="1153"/>
        <v>2</v>
      </c>
      <c r="WX87">
        <f t="shared" si="1154"/>
        <v>1</v>
      </c>
      <c r="WZ87" s="4">
        <f t="shared" si="1155"/>
        <v>1</v>
      </c>
      <c r="XB87" s="3">
        <f t="shared" si="1156"/>
        <v>9</v>
      </c>
      <c r="XD87" s="3">
        <f t="shared" si="1157"/>
        <v>4</v>
      </c>
      <c r="XE87" s="4">
        <f t="shared" si="1158"/>
        <v>5</v>
      </c>
      <c r="XG87" s="4">
        <f t="shared" si="1159"/>
        <v>0.8</v>
      </c>
      <c r="XI87" s="4">
        <v>0.66666666666666663</v>
      </c>
      <c r="XK87">
        <f t="shared" si="1160"/>
        <v>3</v>
      </c>
      <c r="XM87">
        <f t="shared" si="782"/>
        <v>0</v>
      </c>
      <c r="XN87">
        <f t="shared" si="1161"/>
        <v>0</v>
      </c>
      <c r="XO87" s="1">
        <f t="shared" si="1020"/>
        <v>1</v>
      </c>
      <c r="XP87">
        <f t="shared" si="1162"/>
        <v>0</v>
      </c>
      <c r="XR87">
        <f t="shared" si="1163"/>
        <v>0</v>
      </c>
    </row>
    <row r="88" spans="4:642">
      <c r="D88" s="4">
        <f t="shared" si="843"/>
        <v>0</v>
      </c>
      <c r="E88" s="4">
        <f t="shared" si="844"/>
        <v>15</v>
      </c>
      <c r="F88" s="4">
        <f t="shared" si="845"/>
        <v>0</v>
      </c>
      <c r="G88" s="4">
        <f t="shared" si="846"/>
        <v>0</v>
      </c>
      <c r="H88" s="4">
        <f t="shared" si="847"/>
        <v>0</v>
      </c>
      <c r="I88" s="4">
        <f t="shared" si="848"/>
        <v>0</v>
      </c>
      <c r="J88" s="4">
        <f t="shared" si="849"/>
        <v>0</v>
      </c>
      <c r="K88" s="4">
        <f t="shared" si="850"/>
        <v>0</v>
      </c>
      <c r="L88" s="4">
        <f t="shared" si="851"/>
        <v>0</v>
      </c>
      <c r="M88" s="4">
        <f t="shared" si="852"/>
        <v>0</v>
      </c>
      <c r="N88" s="4">
        <f t="shared" si="853"/>
        <v>0</v>
      </c>
      <c r="O88" s="4">
        <f t="shared" si="854"/>
        <v>0</v>
      </c>
      <c r="P88" s="4">
        <f t="shared" si="855"/>
        <v>0</v>
      </c>
      <c r="Q88" s="4">
        <f t="shared" si="856"/>
        <v>0</v>
      </c>
      <c r="R88" s="4">
        <f t="shared" si="857"/>
        <v>0</v>
      </c>
      <c r="S88" s="4">
        <f t="shared" si="858"/>
        <v>0</v>
      </c>
      <c r="T88" s="4">
        <f t="shared" si="859"/>
        <v>0</v>
      </c>
      <c r="U88" s="4">
        <f t="shared" si="860"/>
        <v>0</v>
      </c>
      <c r="V88" s="4">
        <f t="shared" si="861"/>
        <v>0</v>
      </c>
      <c r="W88" s="4">
        <f t="shared" si="862"/>
        <v>0</v>
      </c>
      <c r="X88" s="4">
        <f t="shared" si="863"/>
        <v>11</v>
      </c>
      <c r="Y88" s="4">
        <f t="shared" si="864"/>
        <v>0</v>
      </c>
      <c r="Z88" s="4">
        <f t="shared" si="865"/>
        <v>0</v>
      </c>
      <c r="AA88" s="4">
        <f t="shared" si="866"/>
        <v>0</v>
      </c>
      <c r="AB88" s="4">
        <f t="shared" si="867"/>
        <v>0</v>
      </c>
      <c r="AC88" s="4">
        <f t="shared" si="868"/>
        <v>0</v>
      </c>
      <c r="AD88" s="4">
        <f t="shared" si="869"/>
        <v>0</v>
      </c>
      <c r="AE88" s="4">
        <f t="shared" si="870"/>
        <v>0</v>
      </c>
      <c r="AF88" s="4">
        <f t="shared" si="871"/>
        <v>0</v>
      </c>
      <c r="AG88" s="4">
        <f t="shared" si="872"/>
        <v>0</v>
      </c>
      <c r="AH88" s="4">
        <f t="shared" si="873"/>
        <v>0</v>
      </c>
      <c r="AI88" s="4">
        <f t="shared" si="874"/>
        <v>0</v>
      </c>
      <c r="AJ88" s="4">
        <f t="shared" si="875"/>
        <v>0</v>
      </c>
      <c r="AK88" s="4">
        <f t="shared" si="876"/>
        <v>12</v>
      </c>
      <c r="AL88" s="4">
        <f t="shared" si="877"/>
        <v>0</v>
      </c>
      <c r="AM88" s="4">
        <f t="shared" si="878"/>
        <v>0</v>
      </c>
      <c r="AN88" s="4">
        <f t="shared" si="879"/>
        <v>0</v>
      </c>
      <c r="AO88" s="4">
        <f t="shared" si="880"/>
        <v>0</v>
      </c>
      <c r="AP88" s="4">
        <f t="shared" si="881"/>
        <v>0</v>
      </c>
      <c r="AQ88" s="4">
        <f t="shared" si="882"/>
        <v>0</v>
      </c>
      <c r="AR88" s="4">
        <f t="shared" si="883"/>
        <v>12</v>
      </c>
      <c r="AS88" s="4">
        <f t="shared" si="884"/>
        <v>0</v>
      </c>
      <c r="AT88" s="4">
        <f t="shared" si="885"/>
        <v>0</v>
      </c>
      <c r="AU88" s="4">
        <f t="shared" si="886"/>
        <v>0</v>
      </c>
      <c r="AV88" s="4">
        <f t="shared" si="887"/>
        <v>0</v>
      </c>
      <c r="AW88" s="4">
        <f t="shared" si="888"/>
        <v>0</v>
      </c>
      <c r="AX88" s="4">
        <f t="shared" si="889"/>
        <v>0</v>
      </c>
      <c r="AY88" s="4">
        <f t="shared" si="890"/>
        <v>0</v>
      </c>
      <c r="AZ88" s="4">
        <f t="shared" si="891"/>
        <v>0</v>
      </c>
      <c r="BA88" s="4">
        <f t="shared" si="892"/>
        <v>0</v>
      </c>
      <c r="BB88" s="4">
        <f t="shared" si="893"/>
        <v>0</v>
      </c>
      <c r="BC88" s="4">
        <f t="shared" si="894"/>
        <v>15</v>
      </c>
      <c r="BD88" s="4">
        <f t="shared" si="895"/>
        <v>0</v>
      </c>
      <c r="BE88" s="4">
        <f t="shared" si="896"/>
        <v>0</v>
      </c>
      <c r="BF88" s="4">
        <f t="shared" si="897"/>
        <v>0</v>
      </c>
      <c r="BG88" s="4">
        <f t="shared" si="898"/>
        <v>0</v>
      </c>
      <c r="BH88" s="4">
        <f t="shared" si="899"/>
        <v>0</v>
      </c>
      <c r="BI88" s="4">
        <f t="shared" si="900"/>
        <v>0</v>
      </c>
      <c r="BJ88" s="4">
        <f t="shared" si="901"/>
        <v>17</v>
      </c>
      <c r="BK88" s="4">
        <f t="shared" si="1021"/>
        <v>13.666666666666666</v>
      </c>
      <c r="BL88" s="4">
        <f t="shared" si="1022"/>
        <v>12.101694915254235</v>
      </c>
      <c r="BM88" s="4">
        <f t="shared" si="1023"/>
        <v>16.942372881355929</v>
      </c>
      <c r="BN88" s="4">
        <f t="shared" si="1024"/>
        <v>7.261016949152542</v>
      </c>
      <c r="BO88" s="4">
        <f t="shared" si="1025"/>
        <v>12.101694915254237</v>
      </c>
      <c r="BP88" s="4">
        <f t="shared" si="1026"/>
        <v>714</v>
      </c>
      <c r="BQ88" s="4">
        <f>COUNTIFS($NG88:$NL$206,EF$1)</f>
        <v>9</v>
      </c>
      <c r="BR88" s="4">
        <f>COUNTIFS($NG88:$NL$206,EG$1)</f>
        <v>15</v>
      </c>
      <c r="BS88" s="4">
        <f>COUNTIFS($NG88:$NL$206,EH$1)</f>
        <v>14</v>
      </c>
      <c r="BT88" s="4">
        <f>COUNTIFS($NG88:$NL$206,EI$1)</f>
        <v>15</v>
      </c>
      <c r="BU88" s="4">
        <f>COUNTIFS($NG88:$NL$206,EJ$1)</f>
        <v>16</v>
      </c>
      <c r="BV88" s="4">
        <f>COUNTIFS($NG88:$NL$206,EK$1)</f>
        <v>12</v>
      </c>
      <c r="BW88" s="4">
        <f>COUNTIFS($NG88:$NL$206,EL$1)</f>
        <v>8</v>
      </c>
      <c r="BX88" s="4">
        <f>COUNTIFS($NG88:$NL$206,EM$1)</f>
        <v>9</v>
      </c>
      <c r="BY88" s="4">
        <f>COUNTIFS($NG88:$NL$206,EN$1)</f>
        <v>19</v>
      </c>
      <c r="BZ88" s="4">
        <f>COUNTIFS($NG88:$NL$206,EO$1)</f>
        <v>18</v>
      </c>
      <c r="CA88" s="4">
        <f>COUNTIFS($NG88:$NL$206,EP$1)</f>
        <v>15</v>
      </c>
      <c r="CB88" s="4">
        <f>COUNTIFS($NG88:$NL$206,EQ$1)</f>
        <v>18</v>
      </c>
      <c r="CC88" s="4">
        <f>COUNTIFS($NG88:$NL$206,ER$1)</f>
        <v>8</v>
      </c>
      <c r="CD88" s="4">
        <f>COUNTIFS($NG88:$NL$206,ES$1)</f>
        <v>11</v>
      </c>
      <c r="CE88" s="4">
        <f>COUNTIFS($NG88:$NL$206,ET$1)</f>
        <v>13</v>
      </c>
      <c r="CF88" s="4">
        <f>COUNTIFS($NG88:$NL$206,EU$1)</f>
        <v>12</v>
      </c>
      <c r="CG88" s="4">
        <f>COUNTIFS($NG88:$NL$206,EV$1)</f>
        <v>19</v>
      </c>
      <c r="CH88" s="4">
        <f>COUNTIFS($NG88:$NL$206,EW$1)</f>
        <v>11</v>
      </c>
      <c r="CI88" s="4">
        <f>COUNTIFS($NG88:$NL$206,EX$1)</f>
        <v>17</v>
      </c>
      <c r="CJ88" s="4">
        <f>COUNTIFS($NG88:$NL$206,EY$1)</f>
        <v>11</v>
      </c>
      <c r="CK88" s="4">
        <f>COUNTIFS($NG88:$NL$206,EZ$1)</f>
        <v>11</v>
      </c>
      <c r="CL88" s="4">
        <f>COUNTIFS($NG88:$NL$206,FA$1)</f>
        <v>13</v>
      </c>
      <c r="CM88" s="4">
        <f>COUNTIFS($NG88:$NL$206,FB$1)</f>
        <v>7</v>
      </c>
      <c r="CN88" s="4">
        <f>COUNTIFS($NG88:$NL$206,FC$1)</f>
        <v>8</v>
      </c>
      <c r="CO88" s="4">
        <f>COUNTIFS($NG88:$NL$206,FD$1)</f>
        <v>15</v>
      </c>
      <c r="CP88" s="4">
        <f>COUNTIFS($NG88:$NL$206,FE$1)</f>
        <v>9</v>
      </c>
      <c r="CQ88" s="4">
        <f>COUNTIFS($NG88:$NL$206,FF$1)</f>
        <v>12</v>
      </c>
      <c r="CR88" s="4">
        <f>COUNTIFS($NG88:$NL$206,FG$1)</f>
        <v>16</v>
      </c>
      <c r="CS88" s="4">
        <f>COUNTIFS($NG88:$NL$206,FH$1)</f>
        <v>15</v>
      </c>
      <c r="CT88" s="4">
        <f>COUNTIFS($NG88:$NL$206,FI$1)</f>
        <v>11</v>
      </c>
      <c r="CU88" s="4">
        <f>COUNTIFS($NG88:$NL$206,FJ$1)</f>
        <v>15</v>
      </c>
      <c r="CV88" s="4">
        <f>COUNTIFS($NG88:$NL$206,FK$1)</f>
        <v>6</v>
      </c>
      <c r="CW88" s="4">
        <f>COUNTIFS($NG88:$NL$206,FL$1)</f>
        <v>11</v>
      </c>
      <c r="CX88" s="4">
        <f>COUNTIFS($NG88:$NL$206,FM$1)</f>
        <v>12</v>
      </c>
      <c r="CY88" s="4">
        <f>COUNTIFS($NG88:$NL$206,FN$1)</f>
        <v>11</v>
      </c>
      <c r="CZ88" s="4">
        <f>COUNTIFS($NG88:$NL$206,FO$1)</f>
        <v>9</v>
      </c>
      <c r="DA88" s="4">
        <f>COUNTIFS($NG88:$NL$206,FP$1)</f>
        <v>11</v>
      </c>
      <c r="DB88" s="4">
        <f>COUNTIFS($NG88:$NL$206,FQ$1)</f>
        <v>10</v>
      </c>
      <c r="DC88" s="4">
        <f>COUNTIFS($NG88:$NL$206,FR$1)</f>
        <v>10</v>
      </c>
      <c r="DD88" s="4">
        <f>COUNTIFS($NG88:$NL$206,FS$1)</f>
        <v>10</v>
      </c>
      <c r="DE88" s="4">
        <f>COUNTIFS($NG88:$NL$206,FT$1)</f>
        <v>12</v>
      </c>
      <c r="DF88" s="4">
        <f>COUNTIFS($NG88:$NL$206,FU$1)</f>
        <v>10</v>
      </c>
      <c r="DG88" s="4">
        <f>COUNTIFS($NG88:$NL$206,FV$1)</f>
        <v>12</v>
      </c>
      <c r="DH88" s="4">
        <f>COUNTIFS($NG88:$NL$206,FW$1)</f>
        <v>15</v>
      </c>
      <c r="DI88" s="4">
        <f>COUNTIFS($NG88:$NL$206,FX$1)</f>
        <v>11</v>
      </c>
      <c r="DJ88" s="4">
        <f>COUNTIFS($NG88:$NL$206,FY$1)</f>
        <v>13</v>
      </c>
      <c r="DK88" s="4">
        <f>COUNTIFS($NG88:$NL$206,FZ$1)</f>
        <v>4</v>
      </c>
      <c r="DL88" s="4">
        <f>COUNTIFS($NG88:$NL$206,GA$1)</f>
        <v>9</v>
      </c>
      <c r="DM88" s="4">
        <f>COUNTIFS($NG88:$NL$206,GB$1)</f>
        <v>9</v>
      </c>
      <c r="DN88" s="4">
        <f>COUNTIFS($NG88:$NL$206,GC$1)</f>
        <v>13</v>
      </c>
      <c r="DO88" s="4">
        <f>COUNTIFS($NG88:$NL$206,GD$1)</f>
        <v>7</v>
      </c>
      <c r="DP88" s="4">
        <f>COUNTIFS($NG88:$NL$206,GE$1)</f>
        <v>15</v>
      </c>
      <c r="DQ88" s="4">
        <f>COUNTIFS($NG88:$NL$206,GF$1)</f>
        <v>9</v>
      </c>
      <c r="DR88" s="4">
        <f>COUNTIFS($NG88:$NL$206,GG$1)</f>
        <v>8</v>
      </c>
      <c r="DS88" s="4">
        <f>COUNTIFS($NG88:$NL$206,GH$1)</f>
        <v>19</v>
      </c>
      <c r="DT88" s="4">
        <f>COUNTIFS($NG88:$NL$206,GI$1)</f>
        <v>9</v>
      </c>
      <c r="DU88" s="4">
        <f>COUNTIFS($NG88:$NL$206,GJ$1)</f>
        <v>16</v>
      </c>
      <c r="DV88" s="4">
        <f>COUNTIFS($NG88:$NL$206,GK$1)</f>
        <v>14</v>
      </c>
      <c r="DW88" s="4">
        <f>COUNTIFS($NG88:$NL$206,GL$1)</f>
        <v>17</v>
      </c>
      <c r="DZ88" s="4">
        <f t="shared" si="1234"/>
        <v>34</v>
      </c>
      <c r="EA88" s="4">
        <f t="shared" si="1235"/>
        <v>15</v>
      </c>
      <c r="EB88" s="4">
        <f t="shared" si="1236"/>
        <v>14</v>
      </c>
      <c r="EC88" s="4">
        <f t="shared" si="1237"/>
        <v>3</v>
      </c>
      <c r="ED88" s="4">
        <f t="shared" si="1238"/>
        <v>2</v>
      </c>
      <c r="EF88" s="4">
        <f t="shared" ref="EF88:GL88" si="1285">COUNTIFS($NG88:$NL97,EF$1)</f>
        <v>0</v>
      </c>
      <c r="EG88" s="4">
        <f t="shared" si="1285"/>
        <v>1</v>
      </c>
      <c r="EH88" s="4">
        <f t="shared" si="1285"/>
        <v>4</v>
      </c>
      <c r="EI88" s="4">
        <f t="shared" si="1285"/>
        <v>2</v>
      </c>
      <c r="EJ88" s="4">
        <f t="shared" si="1285"/>
        <v>1</v>
      </c>
      <c r="EK88" s="4">
        <f t="shared" si="1285"/>
        <v>3</v>
      </c>
      <c r="EL88" s="4">
        <f t="shared" si="1285"/>
        <v>0</v>
      </c>
      <c r="EM88" s="4">
        <f t="shared" si="1285"/>
        <v>0</v>
      </c>
      <c r="EN88" s="4">
        <f t="shared" si="1285"/>
        <v>0</v>
      </c>
      <c r="EO88" s="4">
        <f t="shared" si="1285"/>
        <v>2</v>
      </c>
      <c r="EP88" s="4">
        <f t="shared" si="1285"/>
        <v>2</v>
      </c>
      <c r="EQ88" s="4">
        <f t="shared" si="1285"/>
        <v>0</v>
      </c>
      <c r="ER88" s="4">
        <f t="shared" si="1285"/>
        <v>0</v>
      </c>
      <c r="ES88" s="4">
        <f t="shared" si="1285"/>
        <v>1</v>
      </c>
      <c r="ET88" s="4">
        <f t="shared" si="1285"/>
        <v>2</v>
      </c>
      <c r="EU88" s="4">
        <f t="shared" si="1285"/>
        <v>2</v>
      </c>
      <c r="EV88" s="4">
        <f t="shared" si="1285"/>
        <v>4</v>
      </c>
      <c r="EW88" s="4">
        <f t="shared" si="1285"/>
        <v>1</v>
      </c>
      <c r="EX88" s="4">
        <f t="shared" si="1285"/>
        <v>1</v>
      </c>
      <c r="EY88" s="4">
        <f t="shared" si="1285"/>
        <v>0</v>
      </c>
      <c r="EZ88" s="4">
        <f t="shared" si="1285"/>
        <v>1</v>
      </c>
      <c r="FA88" s="4">
        <f t="shared" si="1285"/>
        <v>2</v>
      </c>
      <c r="FB88" s="4">
        <f t="shared" si="1285"/>
        <v>0</v>
      </c>
      <c r="FC88" s="4">
        <f t="shared" si="1285"/>
        <v>0</v>
      </c>
      <c r="FD88" s="4">
        <f t="shared" si="1285"/>
        <v>0</v>
      </c>
      <c r="FE88" s="4">
        <f t="shared" si="1285"/>
        <v>0</v>
      </c>
      <c r="FF88" s="4">
        <f t="shared" si="1285"/>
        <v>0</v>
      </c>
      <c r="FG88" s="4">
        <f t="shared" si="1285"/>
        <v>0</v>
      </c>
      <c r="FH88" s="4">
        <f t="shared" si="1285"/>
        <v>1</v>
      </c>
      <c r="FI88" s="4">
        <f t="shared" si="1285"/>
        <v>0</v>
      </c>
      <c r="FJ88" s="4">
        <f t="shared" si="1285"/>
        <v>3</v>
      </c>
      <c r="FK88" s="4">
        <f t="shared" si="1285"/>
        <v>0</v>
      </c>
      <c r="FL88" s="4">
        <f t="shared" si="1285"/>
        <v>1</v>
      </c>
      <c r="FM88" s="4">
        <f t="shared" si="1285"/>
        <v>2</v>
      </c>
      <c r="FN88" s="4">
        <f t="shared" si="1285"/>
        <v>0</v>
      </c>
      <c r="FO88" s="4">
        <f t="shared" si="1285"/>
        <v>0</v>
      </c>
      <c r="FP88" s="4">
        <f t="shared" si="1285"/>
        <v>3</v>
      </c>
      <c r="FQ88" s="4">
        <f t="shared" si="1285"/>
        <v>0</v>
      </c>
      <c r="FR88" s="4">
        <f t="shared" si="1285"/>
        <v>1</v>
      </c>
      <c r="FS88" s="4">
        <f t="shared" si="1285"/>
        <v>0</v>
      </c>
      <c r="FT88" s="4">
        <f t="shared" si="1285"/>
        <v>2</v>
      </c>
      <c r="FU88" s="4">
        <f t="shared" si="1285"/>
        <v>1</v>
      </c>
      <c r="FV88" s="4">
        <f t="shared" si="1285"/>
        <v>0</v>
      </c>
      <c r="FW88" s="4">
        <f t="shared" si="1285"/>
        <v>1</v>
      </c>
      <c r="FX88" s="4">
        <f t="shared" si="1285"/>
        <v>2</v>
      </c>
      <c r="FY88" s="4">
        <f t="shared" si="1285"/>
        <v>1</v>
      </c>
      <c r="FZ88" s="4">
        <f t="shared" si="1285"/>
        <v>0</v>
      </c>
      <c r="GA88" s="4">
        <f t="shared" si="1285"/>
        <v>2</v>
      </c>
      <c r="GB88" s="4">
        <f t="shared" si="1285"/>
        <v>0</v>
      </c>
      <c r="GC88" s="4">
        <f t="shared" si="1285"/>
        <v>1</v>
      </c>
      <c r="GD88" s="4">
        <f t="shared" si="1285"/>
        <v>0</v>
      </c>
      <c r="GE88" s="4">
        <f t="shared" si="1285"/>
        <v>2</v>
      </c>
      <c r="GF88" s="4">
        <f t="shared" si="1285"/>
        <v>2</v>
      </c>
      <c r="GG88" s="4">
        <f t="shared" si="1285"/>
        <v>2</v>
      </c>
      <c r="GH88" s="4">
        <f t="shared" si="1285"/>
        <v>1</v>
      </c>
      <c r="GI88" s="4">
        <f t="shared" si="1285"/>
        <v>1</v>
      </c>
      <c r="GJ88" s="4">
        <f t="shared" si="1285"/>
        <v>0</v>
      </c>
      <c r="GK88" s="4">
        <f t="shared" si="1285"/>
        <v>0</v>
      </c>
      <c r="GL88" s="4">
        <f t="shared" si="1285"/>
        <v>2</v>
      </c>
      <c r="GM88">
        <f t="shared" si="1240"/>
        <v>60</v>
      </c>
      <c r="GO88">
        <f t="shared" si="1028"/>
        <v>0</v>
      </c>
      <c r="GP88">
        <f t="shared" si="1192"/>
        <v>0</v>
      </c>
      <c r="GQ88">
        <f t="shared" si="1193"/>
        <v>0</v>
      </c>
      <c r="GR88">
        <f t="shared" si="1194"/>
        <v>0</v>
      </c>
      <c r="GS88">
        <f t="shared" si="1195"/>
        <v>0</v>
      </c>
      <c r="GT88">
        <f t="shared" si="1196"/>
        <v>0</v>
      </c>
      <c r="GU88">
        <f t="shared" si="1197"/>
        <v>0</v>
      </c>
      <c r="GV88" s="1">
        <f t="shared" si="1029"/>
        <v>5</v>
      </c>
      <c r="GW88">
        <f t="shared" si="1030"/>
        <v>0</v>
      </c>
      <c r="GX88">
        <f t="shared" si="903"/>
        <v>0</v>
      </c>
      <c r="GY88">
        <f t="shared" si="904"/>
        <v>0</v>
      </c>
      <c r="GZ88">
        <f t="shared" si="905"/>
        <v>0</v>
      </c>
      <c r="HA88">
        <f t="shared" si="906"/>
        <v>0</v>
      </c>
      <c r="HB88">
        <f t="shared" si="907"/>
        <v>0</v>
      </c>
      <c r="HC88">
        <f t="shared" si="908"/>
        <v>0</v>
      </c>
      <c r="HD88">
        <f t="shared" si="909"/>
        <v>0</v>
      </c>
      <c r="HE88">
        <f t="shared" si="910"/>
        <v>1</v>
      </c>
      <c r="HF88">
        <f t="shared" si="911"/>
        <v>0</v>
      </c>
      <c r="HG88">
        <f t="shared" si="912"/>
        <v>0</v>
      </c>
      <c r="HH88">
        <f t="shared" si="913"/>
        <v>0</v>
      </c>
      <c r="HI88">
        <f t="shared" si="914"/>
        <v>0</v>
      </c>
      <c r="HJ88">
        <f t="shared" si="915"/>
        <v>0</v>
      </c>
      <c r="HK88">
        <f t="shared" si="916"/>
        <v>0</v>
      </c>
      <c r="HL88">
        <f t="shared" si="917"/>
        <v>0</v>
      </c>
      <c r="HM88">
        <f t="shared" si="918"/>
        <v>0</v>
      </c>
      <c r="HN88">
        <f t="shared" si="919"/>
        <v>0</v>
      </c>
      <c r="HO88">
        <f t="shared" si="920"/>
        <v>0</v>
      </c>
      <c r="HP88">
        <f t="shared" si="921"/>
        <v>0</v>
      </c>
      <c r="HQ88">
        <f t="shared" si="922"/>
        <v>0</v>
      </c>
      <c r="HR88">
        <f t="shared" si="923"/>
        <v>0</v>
      </c>
      <c r="HS88">
        <f t="shared" si="924"/>
        <v>0</v>
      </c>
      <c r="HT88">
        <f t="shared" si="925"/>
        <v>0</v>
      </c>
      <c r="HU88">
        <f t="shared" si="926"/>
        <v>0</v>
      </c>
      <c r="HV88">
        <f t="shared" si="927"/>
        <v>0</v>
      </c>
      <c r="HW88">
        <f t="shared" si="928"/>
        <v>0</v>
      </c>
      <c r="HX88">
        <f t="shared" si="929"/>
        <v>0</v>
      </c>
      <c r="HY88">
        <f t="shared" si="930"/>
        <v>0</v>
      </c>
      <c r="HZ88">
        <f t="shared" si="931"/>
        <v>0</v>
      </c>
      <c r="IA88">
        <f t="shared" si="932"/>
        <v>0</v>
      </c>
      <c r="IB88">
        <f t="shared" si="933"/>
        <v>0</v>
      </c>
      <c r="IC88">
        <f t="shared" si="934"/>
        <v>0</v>
      </c>
      <c r="ID88">
        <f t="shared" si="935"/>
        <v>0</v>
      </c>
      <c r="IE88">
        <f t="shared" si="936"/>
        <v>0</v>
      </c>
      <c r="IF88">
        <f t="shared" si="937"/>
        <v>0</v>
      </c>
      <c r="IG88">
        <f t="shared" si="938"/>
        <v>0</v>
      </c>
      <c r="IH88">
        <f t="shared" si="939"/>
        <v>0</v>
      </c>
      <c r="II88">
        <f t="shared" si="940"/>
        <v>0</v>
      </c>
      <c r="IJ88">
        <f t="shared" si="941"/>
        <v>0</v>
      </c>
      <c r="IK88">
        <f t="shared" si="942"/>
        <v>0</v>
      </c>
      <c r="IL88">
        <f t="shared" si="943"/>
        <v>0</v>
      </c>
      <c r="IM88">
        <f t="shared" si="944"/>
        <v>1</v>
      </c>
      <c r="IN88">
        <f t="shared" si="945"/>
        <v>0</v>
      </c>
      <c r="IO88">
        <f t="shared" si="946"/>
        <v>0</v>
      </c>
      <c r="IP88">
        <f t="shared" si="947"/>
        <v>0</v>
      </c>
      <c r="IQ88">
        <f t="shared" si="948"/>
        <v>0</v>
      </c>
      <c r="IR88">
        <f t="shared" si="949"/>
        <v>0</v>
      </c>
      <c r="IS88">
        <f t="shared" si="950"/>
        <v>0</v>
      </c>
      <c r="IT88">
        <f t="shared" si="951"/>
        <v>0</v>
      </c>
      <c r="IU88">
        <f t="shared" si="952"/>
        <v>0</v>
      </c>
      <c r="IV88">
        <f t="shared" si="953"/>
        <v>0</v>
      </c>
      <c r="IW88">
        <f t="shared" si="954"/>
        <v>0</v>
      </c>
      <c r="IX88">
        <f t="shared" si="955"/>
        <v>0</v>
      </c>
      <c r="IY88">
        <f t="shared" si="956"/>
        <v>0</v>
      </c>
      <c r="IZ88">
        <f t="shared" si="957"/>
        <v>0</v>
      </c>
      <c r="JA88">
        <f t="shared" si="958"/>
        <v>0</v>
      </c>
      <c r="JB88">
        <f t="shared" si="1031"/>
        <v>0</v>
      </c>
      <c r="JC88">
        <f t="shared" si="1032"/>
        <v>0</v>
      </c>
      <c r="JF88">
        <f t="shared" si="1033"/>
        <v>0</v>
      </c>
      <c r="JG88">
        <f t="shared" si="1034"/>
        <v>1</v>
      </c>
      <c r="JH88">
        <f t="shared" si="1035"/>
        <v>0</v>
      </c>
      <c r="JI88">
        <f t="shared" si="1036"/>
        <v>0</v>
      </c>
      <c r="JJ88">
        <f t="shared" si="1037"/>
        <v>0</v>
      </c>
      <c r="JK88">
        <f t="shared" si="1038"/>
        <v>0</v>
      </c>
      <c r="JL88">
        <f t="shared" si="1039"/>
        <v>0</v>
      </c>
      <c r="JM88">
        <f t="shared" si="1040"/>
        <v>0</v>
      </c>
      <c r="JN88">
        <f t="shared" si="1041"/>
        <v>0</v>
      </c>
      <c r="JO88">
        <f t="shared" si="1042"/>
        <v>0</v>
      </c>
      <c r="JP88">
        <f t="shared" si="1043"/>
        <v>0</v>
      </c>
      <c r="JQ88">
        <f t="shared" si="1044"/>
        <v>0</v>
      </c>
      <c r="JR88">
        <f t="shared" si="1045"/>
        <v>0</v>
      </c>
      <c r="JS88">
        <f t="shared" si="1046"/>
        <v>0</v>
      </c>
      <c r="JT88">
        <f t="shared" si="1047"/>
        <v>0</v>
      </c>
      <c r="JU88">
        <f t="shared" si="1048"/>
        <v>0</v>
      </c>
      <c r="JV88">
        <f t="shared" si="1049"/>
        <v>0</v>
      </c>
      <c r="JW88">
        <f t="shared" si="1050"/>
        <v>0</v>
      </c>
      <c r="JX88">
        <f t="shared" si="1051"/>
        <v>0</v>
      </c>
      <c r="JY88">
        <f t="shared" si="1052"/>
        <v>0</v>
      </c>
      <c r="JZ88">
        <f t="shared" si="1053"/>
        <v>0</v>
      </c>
      <c r="KA88">
        <f t="shared" si="1054"/>
        <v>0</v>
      </c>
      <c r="KB88">
        <f>IF(AND(SK88="x",SK89&lt;&gt;"x"),1,0)</f>
        <v>0</v>
      </c>
      <c r="KC88">
        <f t="shared" si="1055"/>
        <v>0</v>
      </c>
      <c r="KD88">
        <f t="shared" si="1056"/>
        <v>0</v>
      </c>
      <c r="KE88">
        <f t="shared" si="1057"/>
        <v>0</v>
      </c>
      <c r="KF88">
        <f t="shared" si="1058"/>
        <v>0</v>
      </c>
      <c r="KG88">
        <f t="shared" si="1059"/>
        <v>0</v>
      </c>
      <c r="KH88">
        <f t="shared" si="1060"/>
        <v>0</v>
      </c>
      <c r="KI88">
        <f t="shared" si="1061"/>
        <v>0</v>
      </c>
      <c r="KJ88">
        <f t="shared" si="1062"/>
        <v>0</v>
      </c>
      <c r="KK88">
        <f t="shared" si="1063"/>
        <v>0</v>
      </c>
      <c r="KL88">
        <f t="shared" si="1064"/>
        <v>0</v>
      </c>
      <c r="KM88">
        <f t="shared" si="1065"/>
        <v>0</v>
      </c>
      <c r="KN88">
        <f t="shared" si="1066"/>
        <v>0</v>
      </c>
      <c r="KO88">
        <f t="shared" si="1067"/>
        <v>0</v>
      </c>
      <c r="KP88">
        <f t="shared" si="1068"/>
        <v>0</v>
      </c>
      <c r="KQ88">
        <f t="shared" si="1069"/>
        <v>0</v>
      </c>
      <c r="KR88">
        <f t="shared" si="1070"/>
        <v>0</v>
      </c>
      <c r="KS88">
        <f t="shared" si="1071"/>
        <v>0</v>
      </c>
      <c r="KT88">
        <f t="shared" si="1072"/>
        <v>0</v>
      </c>
      <c r="KU88">
        <f t="shared" si="1073"/>
        <v>0</v>
      </c>
      <c r="KV88">
        <f t="shared" si="1074"/>
        <v>0</v>
      </c>
      <c r="KW88">
        <f t="shared" si="1075"/>
        <v>0</v>
      </c>
      <c r="KX88">
        <f t="shared" si="1076"/>
        <v>0</v>
      </c>
      <c r="KY88">
        <f t="shared" si="1077"/>
        <v>0</v>
      </c>
      <c r="KZ88">
        <f t="shared" si="1078"/>
        <v>0</v>
      </c>
      <c r="LA88">
        <f t="shared" si="1079"/>
        <v>0</v>
      </c>
      <c r="LB88">
        <f t="shared" si="1080"/>
        <v>0</v>
      </c>
      <c r="LC88">
        <f t="shared" si="1081"/>
        <v>0</v>
      </c>
      <c r="LD88">
        <f t="shared" si="1082"/>
        <v>0</v>
      </c>
      <c r="LE88">
        <f t="shared" si="1083"/>
        <v>0</v>
      </c>
      <c r="LF88">
        <f t="shared" si="1084"/>
        <v>0</v>
      </c>
      <c r="LG88">
        <f t="shared" si="1085"/>
        <v>0</v>
      </c>
      <c r="LH88">
        <f t="shared" si="1086"/>
        <v>0</v>
      </c>
      <c r="LI88">
        <f t="shared" si="1087"/>
        <v>0</v>
      </c>
      <c r="LJ88">
        <f t="shared" si="1088"/>
        <v>0</v>
      </c>
      <c r="LK88">
        <f t="shared" si="1089"/>
        <v>0</v>
      </c>
      <c r="LL88">
        <f t="shared" si="1090"/>
        <v>0</v>
      </c>
      <c r="LN88">
        <f t="shared" si="1091"/>
        <v>1</v>
      </c>
      <c r="LQ88">
        <f t="shared" ref="LQ88:LR88" si="1286">COUNTIFS($NG89:$NL98,NG98)</f>
        <v>1</v>
      </c>
      <c r="LR88">
        <f t="shared" si="1286"/>
        <v>3</v>
      </c>
      <c r="LS88">
        <f t="shared" si="1093"/>
        <v>1</v>
      </c>
      <c r="LT88">
        <f t="shared" si="1094"/>
        <v>1</v>
      </c>
      <c r="LU88">
        <f t="shared" si="1095"/>
        <v>2</v>
      </c>
      <c r="LV88">
        <f t="shared" si="1096"/>
        <v>2</v>
      </c>
      <c r="LX88" s="5">
        <f t="shared" ref="LX88:MC88" si="1287">COUNTIFS($NG88:$NL97,NG98)</f>
        <v>0</v>
      </c>
      <c r="LY88" s="5">
        <f t="shared" si="1287"/>
        <v>2</v>
      </c>
      <c r="LZ88" s="5">
        <f t="shared" si="1287"/>
        <v>1</v>
      </c>
      <c r="MA88" s="5">
        <f t="shared" si="1287"/>
        <v>0</v>
      </c>
      <c r="MB88" s="5">
        <f t="shared" si="1287"/>
        <v>1</v>
      </c>
      <c r="MC88" s="5">
        <f t="shared" si="1287"/>
        <v>1</v>
      </c>
      <c r="MD88" s="5"/>
      <c r="ME88" s="5">
        <f t="shared" si="1098"/>
        <v>0</v>
      </c>
      <c r="MF88" s="5">
        <f t="shared" si="1099"/>
        <v>0</v>
      </c>
      <c r="MG88" s="5">
        <f t="shared" si="1100"/>
        <v>1</v>
      </c>
      <c r="MH88" s="5">
        <f t="shared" si="1101"/>
        <v>0</v>
      </c>
      <c r="MI88" s="5">
        <f t="shared" si="1102"/>
        <v>0</v>
      </c>
      <c r="MJ88" s="5">
        <f t="shared" si="1103"/>
        <v>0</v>
      </c>
      <c r="MK88" s="5"/>
      <c r="ML88" s="20">
        <f t="shared" si="1104"/>
        <v>1</v>
      </c>
      <c r="MN88" s="4">
        <f t="shared" si="1182"/>
        <v>0</v>
      </c>
      <c r="MO88" s="4">
        <f t="shared" si="1183"/>
        <v>0</v>
      </c>
      <c r="MP88" s="4">
        <f t="shared" si="1184"/>
        <v>1</v>
      </c>
      <c r="MQ88" s="4">
        <f t="shared" si="1185"/>
        <v>0</v>
      </c>
      <c r="MR88" s="4">
        <f t="shared" si="1186"/>
        <v>0</v>
      </c>
      <c r="MS88" s="4">
        <f t="shared" si="1187"/>
        <v>0</v>
      </c>
      <c r="MU88">
        <f t="shared" si="1105"/>
        <v>1</v>
      </c>
      <c r="MV88">
        <f t="shared" si="1106"/>
        <v>0</v>
      </c>
      <c r="MW88">
        <f t="shared" si="1107"/>
        <v>1</v>
      </c>
      <c r="MX88">
        <f t="shared" si="1108"/>
        <v>1</v>
      </c>
      <c r="MY88">
        <f t="shared" si="1109"/>
        <v>0</v>
      </c>
      <c r="MZ88">
        <f t="shared" si="1110"/>
        <v>0</v>
      </c>
      <c r="NA88">
        <f>SUM(GW88:JC88)</f>
        <v>2</v>
      </c>
      <c r="NB88">
        <f t="shared" si="1111"/>
        <v>3</v>
      </c>
      <c r="NC88">
        <f t="shared" si="1112"/>
        <v>1</v>
      </c>
      <c r="ND88">
        <f t="shared" si="1113"/>
        <v>88</v>
      </c>
      <c r="NG88">
        <v>2</v>
      </c>
      <c r="NH88">
        <v>21</v>
      </c>
      <c r="NI88">
        <v>34</v>
      </c>
      <c r="NJ88">
        <v>41</v>
      </c>
      <c r="NK88">
        <v>52</v>
      </c>
      <c r="NL88">
        <v>59</v>
      </c>
      <c r="NN88" s="1">
        <f t="shared" si="1114"/>
        <v>1</v>
      </c>
      <c r="NO88" s="1">
        <f t="shared" si="1115"/>
        <v>1</v>
      </c>
      <c r="NP88" s="30">
        <f t="shared" si="1116"/>
        <v>2</v>
      </c>
      <c r="NR88" s="1">
        <f t="shared" si="1117"/>
        <v>19</v>
      </c>
      <c r="NS88" s="1">
        <f t="shared" si="1118"/>
        <v>13</v>
      </c>
      <c r="NT88" s="1">
        <f t="shared" si="1119"/>
        <v>7</v>
      </c>
      <c r="NU88" s="1">
        <f t="shared" si="1120"/>
        <v>11</v>
      </c>
      <c r="NV88" s="1">
        <f t="shared" si="1121"/>
        <v>7</v>
      </c>
      <c r="NW88" s="1"/>
      <c r="NX88" s="1">
        <f t="shared" si="1122"/>
        <v>4</v>
      </c>
      <c r="NY88" s="1"/>
      <c r="NZ88" s="1">
        <f t="shared" si="1123"/>
        <v>1</v>
      </c>
      <c r="OA88" s="1">
        <f t="shared" si="962"/>
        <v>3</v>
      </c>
      <c r="OB88" s="1">
        <f t="shared" si="963"/>
        <v>4</v>
      </c>
      <c r="OC88" s="1">
        <f t="shared" si="964"/>
        <v>5</v>
      </c>
      <c r="OD88" s="1">
        <f t="shared" si="965"/>
        <v>6</v>
      </c>
      <c r="OE88" s="1">
        <f t="shared" si="966"/>
        <v>6</v>
      </c>
      <c r="OF88" s="1"/>
      <c r="OG88" s="1">
        <f t="shared" si="631"/>
        <v>5</v>
      </c>
      <c r="OH88" s="1"/>
      <c r="OI88" s="1">
        <f t="shared" si="1124"/>
        <v>0</v>
      </c>
      <c r="OJ88" s="1">
        <f t="shared" si="1125"/>
        <v>10</v>
      </c>
      <c r="OK88" s="1">
        <f t="shared" si="1126"/>
        <v>7</v>
      </c>
      <c r="OL88" s="1">
        <f t="shared" si="1127"/>
        <v>3</v>
      </c>
      <c r="OM88" s="1">
        <f t="shared" si="1128"/>
        <v>9</v>
      </c>
      <c r="ON88" s="1">
        <f t="shared" si="1129"/>
        <v>6</v>
      </c>
      <c r="OO88" s="1"/>
      <c r="OP88" s="1">
        <f t="shared" si="621"/>
        <v>1</v>
      </c>
      <c r="OQ88" s="1">
        <f t="shared" si="622"/>
        <v>5</v>
      </c>
      <c r="OR88" s="1">
        <f t="shared" si="623"/>
        <v>5</v>
      </c>
      <c r="OS88" s="1">
        <f t="shared" si="624"/>
        <v>5</v>
      </c>
      <c r="OT88" s="1">
        <f t="shared" si="625"/>
        <v>0</v>
      </c>
      <c r="OU88" s="1">
        <f t="shared" si="1130"/>
        <v>0</v>
      </c>
      <c r="OV88" s="19">
        <f t="shared" si="1131"/>
        <v>6</v>
      </c>
      <c r="OW88" s="1"/>
      <c r="OX88" s="19">
        <f t="shared" si="636"/>
        <v>5</v>
      </c>
      <c r="OY88" s="1">
        <f t="shared" si="637"/>
        <v>5</v>
      </c>
      <c r="OZ88" s="1"/>
      <c r="PA88" s="1">
        <f t="shared" si="967"/>
        <v>5</v>
      </c>
      <c r="PB88" s="1"/>
      <c r="PC88" s="1"/>
      <c r="PD88" s="19">
        <f t="shared" si="968"/>
        <v>5</v>
      </c>
      <c r="PE88" s="1"/>
      <c r="PF88" s="24">
        <f t="shared" si="1132"/>
        <v>0</v>
      </c>
      <c r="PI88" s="1">
        <f t="shared" si="1133"/>
        <v>0</v>
      </c>
      <c r="PJ88" s="19">
        <f t="shared" si="969"/>
        <v>0</v>
      </c>
      <c r="PK88" s="1">
        <f t="shared" si="1134"/>
        <v>10</v>
      </c>
      <c r="PL88" s="19">
        <f t="shared" si="970"/>
        <v>1</v>
      </c>
      <c r="PM88" s="1">
        <f t="shared" si="1135"/>
        <v>7</v>
      </c>
      <c r="PN88" s="19">
        <f t="shared" si="971"/>
        <v>1</v>
      </c>
      <c r="PO88" s="1">
        <f t="shared" si="1136"/>
        <v>3</v>
      </c>
      <c r="PP88" s="19">
        <f t="shared" si="972"/>
        <v>1</v>
      </c>
      <c r="PQ88" s="1">
        <f t="shared" si="1137"/>
        <v>9</v>
      </c>
      <c r="PR88" s="19">
        <f t="shared" si="973"/>
        <v>1</v>
      </c>
      <c r="PS88" s="1">
        <f t="shared" si="1138"/>
        <v>6</v>
      </c>
      <c r="PT88" s="19">
        <f t="shared" si="974"/>
        <v>1</v>
      </c>
      <c r="PV88" s="1">
        <f t="shared" si="975"/>
        <v>100</v>
      </c>
      <c r="PW88" s="1">
        <f t="shared" si="976"/>
        <v>100</v>
      </c>
      <c r="PX88" s="1">
        <f t="shared" si="977"/>
        <v>100</v>
      </c>
      <c r="PY88" s="1">
        <f t="shared" si="978"/>
        <v>100</v>
      </c>
      <c r="PZ88" s="1">
        <f t="shared" si="979"/>
        <v>100</v>
      </c>
      <c r="QA88" s="1">
        <f t="shared" si="980"/>
        <v>100</v>
      </c>
      <c r="QB88" s="1"/>
      <c r="QC88" s="1">
        <f t="shared" si="981"/>
        <v>100</v>
      </c>
      <c r="QD88" s="1">
        <f t="shared" si="982"/>
        <v>100</v>
      </c>
      <c r="QE88" s="1">
        <f t="shared" si="983"/>
        <v>10</v>
      </c>
      <c r="QF88" s="1">
        <f t="shared" si="984"/>
        <v>100</v>
      </c>
      <c r="QG88" s="1">
        <f t="shared" si="985"/>
        <v>100</v>
      </c>
      <c r="QH88" s="1">
        <f t="shared" si="986"/>
        <v>100</v>
      </c>
      <c r="QI88" s="1"/>
      <c r="QJ88" s="1">
        <f t="shared" si="987"/>
        <v>100</v>
      </c>
      <c r="QK88" s="1">
        <f t="shared" si="988"/>
        <v>100</v>
      </c>
      <c r="QL88" s="1">
        <f t="shared" si="989"/>
        <v>100</v>
      </c>
      <c r="QM88" s="1">
        <f t="shared" si="990"/>
        <v>7</v>
      </c>
      <c r="QN88" s="1">
        <f t="shared" si="991"/>
        <v>100</v>
      </c>
      <c r="QO88" s="1">
        <f t="shared" si="992"/>
        <v>100</v>
      </c>
      <c r="QP88" s="1"/>
      <c r="QQ88" s="1">
        <f t="shared" si="993"/>
        <v>100</v>
      </c>
      <c r="QR88" s="1">
        <f t="shared" si="994"/>
        <v>100</v>
      </c>
      <c r="QS88" s="1">
        <f t="shared" si="995"/>
        <v>100</v>
      </c>
      <c r="QT88" s="1">
        <f t="shared" si="996"/>
        <v>100</v>
      </c>
      <c r="QU88" s="1">
        <f t="shared" si="997"/>
        <v>3</v>
      </c>
      <c r="QV88" s="1">
        <f t="shared" si="998"/>
        <v>100</v>
      </c>
      <c r="QW88" s="1"/>
      <c r="QX88" s="1">
        <f t="shared" si="999"/>
        <v>100</v>
      </c>
      <c r="QY88" s="1">
        <f t="shared" si="1000"/>
        <v>100</v>
      </c>
      <c r="QZ88" s="1">
        <f t="shared" si="1001"/>
        <v>100</v>
      </c>
      <c r="RA88" s="1">
        <f t="shared" si="1002"/>
        <v>100</v>
      </c>
      <c r="RB88" s="1">
        <f t="shared" si="1003"/>
        <v>9</v>
      </c>
      <c r="RC88" s="1">
        <f t="shared" si="1004"/>
        <v>100</v>
      </c>
      <c r="RD88" s="1"/>
      <c r="RE88" s="1">
        <f t="shared" si="1005"/>
        <v>100</v>
      </c>
      <c r="RF88" s="1">
        <f t="shared" si="1006"/>
        <v>100</v>
      </c>
      <c r="RG88" s="1">
        <f t="shared" si="1007"/>
        <v>100</v>
      </c>
      <c r="RH88" s="1">
        <f t="shared" si="1008"/>
        <v>100</v>
      </c>
      <c r="RI88" s="1">
        <f t="shared" si="1009"/>
        <v>100</v>
      </c>
      <c r="RJ88" s="1">
        <f t="shared" si="1010"/>
        <v>6</v>
      </c>
      <c r="RL88">
        <f t="shared" si="1011"/>
        <v>32</v>
      </c>
      <c r="RM88">
        <f t="shared" si="1139"/>
        <v>27</v>
      </c>
      <c r="RN88">
        <f t="shared" si="659"/>
        <v>25</v>
      </c>
      <c r="RO88">
        <f t="shared" ref="RO88:TU88" si="1288">IF(COUNTIFS($NG88:$NL97,RO$1),"x",RO$1)</f>
        <v>1</v>
      </c>
      <c r="RP88" t="str">
        <f t="shared" si="1288"/>
        <v>x</v>
      </c>
      <c r="RQ88" t="str">
        <f t="shared" si="1288"/>
        <v>x</v>
      </c>
      <c r="RR88" t="str">
        <f t="shared" si="1288"/>
        <v>x</v>
      </c>
      <c r="RS88" t="str">
        <f t="shared" si="1288"/>
        <v>x</v>
      </c>
      <c r="RT88" t="str">
        <f t="shared" si="1288"/>
        <v>x</v>
      </c>
      <c r="RU88">
        <f t="shared" si="1288"/>
        <v>7</v>
      </c>
      <c r="RV88">
        <f t="shared" si="1288"/>
        <v>8</v>
      </c>
      <c r="RW88">
        <f t="shared" si="1288"/>
        <v>9</v>
      </c>
      <c r="RX88" t="str">
        <f t="shared" si="1288"/>
        <v>x</v>
      </c>
      <c r="RY88" t="str">
        <f t="shared" si="1288"/>
        <v>x</v>
      </c>
      <c r="RZ88">
        <f t="shared" si="1288"/>
        <v>12</v>
      </c>
      <c r="SA88">
        <f t="shared" si="1288"/>
        <v>13</v>
      </c>
      <c r="SB88" t="str">
        <f t="shared" si="1288"/>
        <v>x</v>
      </c>
      <c r="SC88" t="str">
        <f t="shared" si="1288"/>
        <v>x</v>
      </c>
      <c r="SD88" t="str">
        <f t="shared" si="1288"/>
        <v>x</v>
      </c>
      <c r="SE88" t="str">
        <f t="shared" si="1288"/>
        <v>x</v>
      </c>
      <c r="SF88" t="str">
        <f t="shared" si="1288"/>
        <v>x</v>
      </c>
      <c r="SG88" t="str">
        <f t="shared" si="1288"/>
        <v>x</v>
      </c>
      <c r="SH88">
        <f t="shared" si="1288"/>
        <v>20</v>
      </c>
      <c r="SI88" t="str">
        <f t="shared" si="1288"/>
        <v>x</v>
      </c>
      <c r="SJ88" t="str">
        <f t="shared" si="1288"/>
        <v>x</v>
      </c>
      <c r="SK88">
        <f t="shared" si="1288"/>
        <v>23</v>
      </c>
      <c r="SL88">
        <f t="shared" si="1288"/>
        <v>24</v>
      </c>
      <c r="SM88">
        <f t="shared" si="1288"/>
        <v>25</v>
      </c>
      <c r="SN88">
        <f t="shared" si="1288"/>
        <v>26</v>
      </c>
      <c r="SO88">
        <f t="shared" si="1288"/>
        <v>27</v>
      </c>
      <c r="SP88">
        <f t="shared" si="1288"/>
        <v>28</v>
      </c>
      <c r="SQ88" t="str">
        <f t="shared" si="1288"/>
        <v>x</v>
      </c>
      <c r="SR88">
        <f t="shared" si="1288"/>
        <v>30</v>
      </c>
      <c r="SS88" t="str">
        <f t="shared" si="1288"/>
        <v>x</v>
      </c>
      <c r="ST88">
        <f t="shared" si="1288"/>
        <v>32</v>
      </c>
      <c r="SU88" t="str">
        <f t="shared" si="1288"/>
        <v>x</v>
      </c>
      <c r="SV88" t="str">
        <f t="shared" si="1288"/>
        <v>x</v>
      </c>
      <c r="SW88">
        <f t="shared" si="1288"/>
        <v>35</v>
      </c>
      <c r="SX88">
        <f t="shared" si="1288"/>
        <v>36</v>
      </c>
      <c r="SY88" t="str">
        <f t="shared" si="1288"/>
        <v>x</v>
      </c>
      <c r="SZ88">
        <f t="shared" si="1288"/>
        <v>38</v>
      </c>
      <c r="TA88" t="str">
        <f t="shared" si="1288"/>
        <v>x</v>
      </c>
      <c r="TB88">
        <f t="shared" si="1288"/>
        <v>40</v>
      </c>
      <c r="TC88" t="str">
        <f t="shared" si="1288"/>
        <v>x</v>
      </c>
      <c r="TD88" t="str">
        <f t="shared" si="1288"/>
        <v>x</v>
      </c>
      <c r="TE88">
        <f t="shared" si="1288"/>
        <v>43</v>
      </c>
      <c r="TF88" t="str">
        <f t="shared" si="1288"/>
        <v>x</v>
      </c>
      <c r="TG88" t="str">
        <f t="shared" si="1288"/>
        <v>x</v>
      </c>
      <c r="TH88" t="str">
        <f t="shared" si="1288"/>
        <v>x</v>
      </c>
      <c r="TI88">
        <f t="shared" si="1288"/>
        <v>47</v>
      </c>
      <c r="TJ88" t="str">
        <f t="shared" si="1288"/>
        <v>x</v>
      </c>
      <c r="TK88">
        <f t="shared" si="1288"/>
        <v>49</v>
      </c>
      <c r="TL88" t="str">
        <f t="shared" si="1288"/>
        <v>x</v>
      </c>
      <c r="TM88">
        <f t="shared" si="1288"/>
        <v>51</v>
      </c>
      <c r="TN88" t="str">
        <f t="shared" si="1288"/>
        <v>x</v>
      </c>
      <c r="TO88" t="str">
        <f t="shared" si="1288"/>
        <v>x</v>
      </c>
      <c r="TP88" t="str">
        <f t="shared" si="1288"/>
        <v>x</v>
      </c>
      <c r="TQ88" t="str">
        <f t="shared" si="1288"/>
        <v>x</v>
      </c>
      <c r="TR88" t="str">
        <f t="shared" si="1288"/>
        <v>x</v>
      </c>
      <c r="TS88">
        <f t="shared" si="1288"/>
        <v>57</v>
      </c>
      <c r="TT88">
        <f t="shared" si="1288"/>
        <v>58</v>
      </c>
      <c r="TU88" t="str">
        <f t="shared" si="1288"/>
        <v>x</v>
      </c>
      <c r="TV88">
        <f t="shared" si="1141"/>
        <v>27</v>
      </c>
      <c r="TW88">
        <f t="shared" ref="TW88:WC88" si="1289">IF(COUNTIFS($NG88:$NL96,TW$1),"x",TW$1)</f>
        <v>1</v>
      </c>
      <c r="TX88" t="str">
        <f t="shared" si="1289"/>
        <v>x</v>
      </c>
      <c r="TY88" t="str">
        <f t="shared" si="1289"/>
        <v>x</v>
      </c>
      <c r="TZ88" t="str">
        <f t="shared" si="1289"/>
        <v>x</v>
      </c>
      <c r="UA88" t="str">
        <f t="shared" si="1289"/>
        <v>x</v>
      </c>
      <c r="UB88" t="str">
        <f t="shared" si="1289"/>
        <v>x</v>
      </c>
      <c r="UC88">
        <f t="shared" si="1289"/>
        <v>7</v>
      </c>
      <c r="UD88">
        <f t="shared" si="1289"/>
        <v>8</v>
      </c>
      <c r="UE88">
        <f t="shared" si="1289"/>
        <v>9</v>
      </c>
      <c r="UF88" t="str">
        <f t="shared" si="1289"/>
        <v>x</v>
      </c>
      <c r="UG88" t="str">
        <f t="shared" si="1289"/>
        <v>x</v>
      </c>
      <c r="UH88">
        <f t="shared" si="1289"/>
        <v>12</v>
      </c>
      <c r="UI88">
        <f t="shared" si="1289"/>
        <v>13</v>
      </c>
      <c r="UJ88" t="str">
        <f t="shared" si="1289"/>
        <v>x</v>
      </c>
      <c r="UK88" t="str">
        <f t="shared" si="1289"/>
        <v>x</v>
      </c>
      <c r="UL88" t="str">
        <f t="shared" si="1289"/>
        <v>x</v>
      </c>
      <c r="UM88" t="str">
        <f t="shared" si="1289"/>
        <v>x</v>
      </c>
      <c r="UN88" t="str">
        <f t="shared" si="1289"/>
        <v>x</v>
      </c>
      <c r="UO88" t="str">
        <f t="shared" si="1289"/>
        <v>x</v>
      </c>
      <c r="UP88">
        <f t="shared" si="1289"/>
        <v>20</v>
      </c>
      <c r="UQ88" t="str">
        <f t="shared" si="1289"/>
        <v>x</v>
      </c>
      <c r="UR88" t="str">
        <f t="shared" si="1289"/>
        <v>x</v>
      </c>
      <c r="US88">
        <f t="shared" si="1289"/>
        <v>23</v>
      </c>
      <c r="UT88">
        <f t="shared" si="1289"/>
        <v>24</v>
      </c>
      <c r="UU88">
        <f t="shared" si="1289"/>
        <v>25</v>
      </c>
      <c r="UV88">
        <f t="shared" si="1289"/>
        <v>26</v>
      </c>
      <c r="UW88">
        <f t="shared" si="1289"/>
        <v>27</v>
      </c>
      <c r="UX88">
        <f t="shared" si="1289"/>
        <v>28</v>
      </c>
      <c r="UY88" t="str">
        <f t="shared" si="1289"/>
        <v>x</v>
      </c>
      <c r="UZ88">
        <f t="shared" si="1289"/>
        <v>30</v>
      </c>
      <c r="VA88" t="str">
        <f t="shared" si="1289"/>
        <v>x</v>
      </c>
      <c r="VB88">
        <f t="shared" si="1289"/>
        <v>32</v>
      </c>
      <c r="VC88" t="str">
        <f t="shared" si="1289"/>
        <v>x</v>
      </c>
      <c r="VD88" t="str">
        <f t="shared" si="1289"/>
        <v>x</v>
      </c>
      <c r="VE88">
        <f t="shared" si="1289"/>
        <v>35</v>
      </c>
      <c r="VF88">
        <f t="shared" si="1289"/>
        <v>36</v>
      </c>
      <c r="VG88" t="str">
        <f t="shared" si="1289"/>
        <v>x</v>
      </c>
      <c r="VH88">
        <f t="shared" si="1289"/>
        <v>38</v>
      </c>
      <c r="VI88" t="str">
        <f t="shared" si="1289"/>
        <v>x</v>
      </c>
      <c r="VJ88">
        <f t="shared" si="1289"/>
        <v>40</v>
      </c>
      <c r="VK88" t="str">
        <f t="shared" si="1289"/>
        <v>x</v>
      </c>
      <c r="VL88">
        <f t="shared" si="1289"/>
        <v>42</v>
      </c>
      <c r="VM88">
        <f t="shared" si="1289"/>
        <v>43</v>
      </c>
      <c r="VN88" t="str">
        <f t="shared" si="1289"/>
        <v>x</v>
      </c>
      <c r="VO88" t="str">
        <f t="shared" si="1289"/>
        <v>x</v>
      </c>
      <c r="VP88">
        <f t="shared" si="1289"/>
        <v>46</v>
      </c>
      <c r="VQ88">
        <f t="shared" si="1289"/>
        <v>47</v>
      </c>
      <c r="VR88" t="str">
        <f t="shared" si="1289"/>
        <v>x</v>
      </c>
      <c r="VS88">
        <f t="shared" si="1289"/>
        <v>49</v>
      </c>
      <c r="VT88" t="str">
        <f t="shared" si="1289"/>
        <v>x</v>
      </c>
      <c r="VU88">
        <f t="shared" si="1289"/>
        <v>51</v>
      </c>
      <c r="VV88" t="str">
        <f t="shared" si="1289"/>
        <v>x</v>
      </c>
      <c r="VW88" t="str">
        <f t="shared" si="1289"/>
        <v>x</v>
      </c>
      <c r="VX88" t="str">
        <f t="shared" si="1289"/>
        <v>x</v>
      </c>
      <c r="VY88" t="str">
        <f t="shared" si="1289"/>
        <v>x</v>
      </c>
      <c r="VZ88" t="str">
        <f t="shared" si="1289"/>
        <v>x</v>
      </c>
      <c r="WA88">
        <f t="shared" si="1289"/>
        <v>57</v>
      </c>
      <c r="WB88">
        <f t="shared" si="1289"/>
        <v>58</v>
      </c>
      <c r="WC88" t="str">
        <f t="shared" si="1289"/>
        <v>x</v>
      </c>
      <c r="WE88">
        <f t="shared" si="1014"/>
        <v>1</v>
      </c>
      <c r="WF88">
        <f t="shared" si="1015"/>
        <v>0</v>
      </c>
      <c r="WG88">
        <f t="shared" si="1016"/>
        <v>1</v>
      </c>
      <c r="WH88">
        <f t="shared" si="1017"/>
        <v>1</v>
      </c>
      <c r="WI88">
        <f t="shared" si="1018"/>
        <v>1</v>
      </c>
      <c r="WJ88">
        <f t="shared" si="1019"/>
        <v>2</v>
      </c>
      <c r="WL88" s="1">
        <f t="shared" si="1143"/>
        <v>0</v>
      </c>
      <c r="WM88" s="1">
        <f t="shared" si="1144"/>
        <v>10</v>
      </c>
      <c r="WN88" s="1">
        <f t="shared" si="1145"/>
        <v>7</v>
      </c>
      <c r="WO88" s="1">
        <f t="shared" si="1146"/>
        <v>3</v>
      </c>
      <c r="WP88" s="1">
        <f t="shared" si="1147"/>
        <v>9</v>
      </c>
      <c r="WQ88" s="1">
        <f t="shared" si="1148"/>
        <v>6</v>
      </c>
      <c r="WS88">
        <f t="shared" si="1149"/>
        <v>100</v>
      </c>
      <c r="WT88">
        <f t="shared" si="1150"/>
        <v>10</v>
      </c>
      <c r="WU88">
        <f t="shared" si="1151"/>
        <v>7</v>
      </c>
      <c r="WV88">
        <f t="shared" si="1152"/>
        <v>3</v>
      </c>
      <c r="WW88">
        <f t="shared" si="1153"/>
        <v>9</v>
      </c>
      <c r="WX88">
        <f t="shared" si="1154"/>
        <v>6</v>
      </c>
      <c r="WZ88" s="4">
        <f t="shared" si="1155"/>
        <v>3</v>
      </c>
      <c r="XB88" s="3">
        <f t="shared" si="1156"/>
        <v>10</v>
      </c>
      <c r="XD88" s="3">
        <f t="shared" si="1157"/>
        <v>1</v>
      </c>
      <c r="XE88" s="4">
        <f t="shared" si="1158"/>
        <v>5</v>
      </c>
      <c r="XG88" s="4">
        <f t="shared" si="1159"/>
        <v>0.2</v>
      </c>
      <c r="XI88" s="4">
        <v>0.66666666666666663</v>
      </c>
      <c r="XK88">
        <f t="shared" si="1160"/>
        <v>3</v>
      </c>
      <c r="XM88">
        <f t="shared" si="782"/>
        <v>1</v>
      </c>
      <c r="XN88">
        <f t="shared" si="1161"/>
        <v>1</v>
      </c>
      <c r="XO88" s="1">
        <f t="shared" si="1020"/>
        <v>4</v>
      </c>
      <c r="XP88">
        <f t="shared" si="1162"/>
        <v>0</v>
      </c>
      <c r="XR88">
        <f t="shared" si="1163"/>
        <v>1</v>
      </c>
    </row>
    <row r="89" spans="4:642">
      <c r="D89" s="4">
        <f t="shared" si="843"/>
        <v>0</v>
      </c>
      <c r="E89" s="4">
        <f t="shared" si="844"/>
        <v>0</v>
      </c>
      <c r="F89" s="4">
        <f t="shared" si="845"/>
        <v>0</v>
      </c>
      <c r="G89" s="4">
        <f t="shared" si="846"/>
        <v>0</v>
      </c>
      <c r="H89" s="4">
        <f t="shared" si="847"/>
        <v>0</v>
      </c>
      <c r="I89" s="4">
        <f t="shared" si="848"/>
        <v>0</v>
      </c>
      <c r="J89" s="4">
        <f t="shared" si="849"/>
        <v>0</v>
      </c>
      <c r="K89" s="4">
        <f t="shared" si="850"/>
        <v>0</v>
      </c>
      <c r="L89" s="4">
        <f t="shared" si="851"/>
        <v>0</v>
      </c>
      <c r="M89" s="4">
        <f t="shared" si="852"/>
        <v>0</v>
      </c>
      <c r="N89" s="4">
        <f t="shared" si="853"/>
        <v>0</v>
      </c>
      <c r="O89" s="4">
        <f t="shared" si="854"/>
        <v>0</v>
      </c>
      <c r="P89" s="4">
        <f t="shared" si="855"/>
        <v>0</v>
      </c>
      <c r="Q89" s="4">
        <f t="shared" si="856"/>
        <v>0</v>
      </c>
      <c r="R89" s="4">
        <f t="shared" si="857"/>
        <v>0</v>
      </c>
      <c r="S89" s="4">
        <f t="shared" si="858"/>
        <v>0</v>
      </c>
      <c r="T89" s="4">
        <f t="shared" si="859"/>
        <v>0</v>
      </c>
      <c r="U89" s="4">
        <f t="shared" si="860"/>
        <v>0</v>
      </c>
      <c r="V89" s="4">
        <f t="shared" si="861"/>
        <v>17</v>
      </c>
      <c r="W89" s="4">
        <f t="shared" si="862"/>
        <v>0</v>
      </c>
      <c r="X89" s="4">
        <f t="shared" si="863"/>
        <v>0</v>
      </c>
      <c r="Y89" s="4">
        <f t="shared" si="864"/>
        <v>13</v>
      </c>
      <c r="Z89" s="4">
        <f t="shared" si="865"/>
        <v>0</v>
      </c>
      <c r="AA89" s="4">
        <f t="shared" si="866"/>
        <v>0</v>
      </c>
      <c r="AB89" s="4">
        <f t="shared" si="867"/>
        <v>0</v>
      </c>
      <c r="AC89" s="4">
        <f t="shared" si="868"/>
        <v>0</v>
      </c>
      <c r="AD89" s="4">
        <f t="shared" si="869"/>
        <v>0</v>
      </c>
      <c r="AE89" s="4">
        <f t="shared" si="870"/>
        <v>0</v>
      </c>
      <c r="AF89" s="4">
        <f t="shared" si="871"/>
        <v>15</v>
      </c>
      <c r="AG89" s="4">
        <f t="shared" si="872"/>
        <v>0</v>
      </c>
      <c r="AH89" s="4">
        <f t="shared" si="873"/>
        <v>0</v>
      </c>
      <c r="AI89" s="4">
        <f t="shared" si="874"/>
        <v>0</v>
      </c>
      <c r="AJ89" s="4">
        <f t="shared" si="875"/>
        <v>11</v>
      </c>
      <c r="AK89" s="4">
        <f t="shared" si="876"/>
        <v>0</v>
      </c>
      <c r="AL89" s="4">
        <f t="shared" si="877"/>
        <v>0</v>
      </c>
      <c r="AM89" s="4">
        <f t="shared" si="878"/>
        <v>0</v>
      </c>
      <c r="AN89" s="4">
        <f t="shared" si="879"/>
        <v>11</v>
      </c>
      <c r="AO89" s="4">
        <f t="shared" si="880"/>
        <v>0</v>
      </c>
      <c r="AP89" s="4">
        <f t="shared" si="881"/>
        <v>0</v>
      </c>
      <c r="AQ89" s="4">
        <f t="shared" si="882"/>
        <v>0</v>
      </c>
      <c r="AR89" s="4">
        <f t="shared" si="883"/>
        <v>0</v>
      </c>
      <c r="AS89" s="4">
        <f t="shared" si="884"/>
        <v>0</v>
      </c>
      <c r="AT89" s="4">
        <f t="shared" si="885"/>
        <v>0</v>
      </c>
      <c r="AU89" s="4">
        <f t="shared" si="886"/>
        <v>0</v>
      </c>
      <c r="AV89" s="4">
        <f t="shared" si="887"/>
        <v>0</v>
      </c>
      <c r="AW89" s="4">
        <f t="shared" si="888"/>
        <v>0</v>
      </c>
      <c r="AX89" s="4">
        <f t="shared" si="889"/>
        <v>0</v>
      </c>
      <c r="AY89" s="4">
        <f t="shared" si="890"/>
        <v>0</v>
      </c>
      <c r="AZ89" s="4">
        <f t="shared" si="891"/>
        <v>0</v>
      </c>
      <c r="BA89" s="4">
        <f t="shared" si="892"/>
        <v>0</v>
      </c>
      <c r="BB89" s="4">
        <f t="shared" si="893"/>
        <v>0</v>
      </c>
      <c r="BC89" s="4">
        <f t="shared" si="894"/>
        <v>0</v>
      </c>
      <c r="BD89" s="4">
        <f t="shared" si="895"/>
        <v>0</v>
      </c>
      <c r="BE89" s="4">
        <f t="shared" si="896"/>
        <v>8</v>
      </c>
      <c r="BF89" s="4">
        <f t="shared" si="897"/>
        <v>0</v>
      </c>
      <c r="BG89" s="4">
        <f t="shared" si="898"/>
        <v>0</v>
      </c>
      <c r="BH89" s="4">
        <f t="shared" si="899"/>
        <v>0</v>
      </c>
      <c r="BI89" s="4">
        <f t="shared" si="900"/>
        <v>0</v>
      </c>
      <c r="BJ89" s="4">
        <f t="shared" si="901"/>
        <v>0</v>
      </c>
      <c r="BK89" s="4">
        <f t="shared" si="1021"/>
        <v>12.5</v>
      </c>
      <c r="BL89" s="4">
        <f t="shared" si="1022"/>
        <v>11.999999999999998</v>
      </c>
      <c r="BM89" s="4">
        <f t="shared" si="1023"/>
        <v>16.799999999999997</v>
      </c>
      <c r="BN89" s="4">
        <f t="shared" si="1024"/>
        <v>7.1999999999999993</v>
      </c>
      <c r="BO89" s="4">
        <f t="shared" si="1025"/>
        <v>12</v>
      </c>
      <c r="BP89" s="4">
        <f t="shared" si="1026"/>
        <v>708</v>
      </c>
      <c r="BQ89" s="4">
        <f>COUNTIFS($NG89:$NL$206,EF$1)</f>
        <v>9</v>
      </c>
      <c r="BR89" s="4">
        <f>COUNTIFS($NG89:$NL$206,EG$1)</f>
        <v>14</v>
      </c>
      <c r="BS89" s="4">
        <f>COUNTIFS($NG89:$NL$206,EH$1)</f>
        <v>14</v>
      </c>
      <c r="BT89" s="4">
        <f>COUNTIFS($NG89:$NL$206,EI$1)</f>
        <v>15</v>
      </c>
      <c r="BU89" s="4">
        <f>COUNTIFS($NG89:$NL$206,EJ$1)</f>
        <v>16</v>
      </c>
      <c r="BV89" s="4">
        <f>COUNTIFS($NG89:$NL$206,EK$1)</f>
        <v>12</v>
      </c>
      <c r="BW89" s="4">
        <f>COUNTIFS($NG89:$NL$206,EL$1)</f>
        <v>8</v>
      </c>
      <c r="BX89" s="4">
        <f>COUNTIFS($NG89:$NL$206,EM$1)</f>
        <v>9</v>
      </c>
      <c r="BY89" s="4">
        <f>COUNTIFS($NG89:$NL$206,EN$1)</f>
        <v>19</v>
      </c>
      <c r="BZ89" s="4">
        <f>COUNTIFS($NG89:$NL$206,EO$1)</f>
        <v>18</v>
      </c>
      <c r="CA89" s="4">
        <f>COUNTIFS($NG89:$NL$206,EP$1)</f>
        <v>15</v>
      </c>
      <c r="CB89" s="4">
        <f>COUNTIFS($NG89:$NL$206,EQ$1)</f>
        <v>18</v>
      </c>
      <c r="CC89" s="4">
        <f>COUNTIFS($NG89:$NL$206,ER$1)</f>
        <v>8</v>
      </c>
      <c r="CD89" s="4">
        <f>COUNTIFS($NG89:$NL$206,ES$1)</f>
        <v>11</v>
      </c>
      <c r="CE89" s="4">
        <f>COUNTIFS($NG89:$NL$206,ET$1)</f>
        <v>13</v>
      </c>
      <c r="CF89" s="4">
        <f>COUNTIFS($NG89:$NL$206,EU$1)</f>
        <v>12</v>
      </c>
      <c r="CG89" s="4">
        <f>COUNTIFS($NG89:$NL$206,EV$1)</f>
        <v>19</v>
      </c>
      <c r="CH89" s="4">
        <f>COUNTIFS($NG89:$NL$206,EW$1)</f>
        <v>11</v>
      </c>
      <c r="CI89" s="4">
        <f>COUNTIFS($NG89:$NL$206,EX$1)</f>
        <v>17</v>
      </c>
      <c r="CJ89" s="4">
        <f>COUNTIFS($NG89:$NL$206,EY$1)</f>
        <v>11</v>
      </c>
      <c r="CK89" s="4">
        <f>COUNTIFS($NG89:$NL$206,EZ$1)</f>
        <v>10</v>
      </c>
      <c r="CL89" s="4">
        <f>COUNTIFS($NG89:$NL$206,FA$1)</f>
        <v>13</v>
      </c>
      <c r="CM89" s="4">
        <f>COUNTIFS($NG89:$NL$206,FB$1)</f>
        <v>7</v>
      </c>
      <c r="CN89" s="4">
        <f>COUNTIFS($NG89:$NL$206,FC$1)</f>
        <v>8</v>
      </c>
      <c r="CO89" s="4">
        <f>COUNTIFS($NG89:$NL$206,FD$1)</f>
        <v>15</v>
      </c>
      <c r="CP89" s="4">
        <f>COUNTIFS($NG89:$NL$206,FE$1)</f>
        <v>9</v>
      </c>
      <c r="CQ89" s="4">
        <f>COUNTIFS($NG89:$NL$206,FF$1)</f>
        <v>12</v>
      </c>
      <c r="CR89" s="4">
        <f>COUNTIFS($NG89:$NL$206,FG$1)</f>
        <v>16</v>
      </c>
      <c r="CS89" s="4">
        <f>COUNTIFS($NG89:$NL$206,FH$1)</f>
        <v>15</v>
      </c>
      <c r="CT89" s="4">
        <f>COUNTIFS($NG89:$NL$206,FI$1)</f>
        <v>11</v>
      </c>
      <c r="CU89" s="4">
        <f>COUNTIFS($NG89:$NL$206,FJ$1)</f>
        <v>15</v>
      </c>
      <c r="CV89" s="4">
        <f>COUNTIFS($NG89:$NL$206,FK$1)</f>
        <v>6</v>
      </c>
      <c r="CW89" s="4">
        <f>COUNTIFS($NG89:$NL$206,FL$1)</f>
        <v>11</v>
      </c>
      <c r="CX89" s="4">
        <f>COUNTIFS($NG89:$NL$206,FM$1)</f>
        <v>11</v>
      </c>
      <c r="CY89" s="4">
        <f>COUNTIFS($NG89:$NL$206,FN$1)</f>
        <v>11</v>
      </c>
      <c r="CZ89" s="4">
        <f>COUNTIFS($NG89:$NL$206,FO$1)</f>
        <v>9</v>
      </c>
      <c r="DA89" s="4">
        <f>COUNTIFS($NG89:$NL$206,FP$1)</f>
        <v>11</v>
      </c>
      <c r="DB89" s="4">
        <f>COUNTIFS($NG89:$NL$206,FQ$1)</f>
        <v>10</v>
      </c>
      <c r="DC89" s="4">
        <f>COUNTIFS($NG89:$NL$206,FR$1)</f>
        <v>10</v>
      </c>
      <c r="DD89" s="4">
        <f>COUNTIFS($NG89:$NL$206,FS$1)</f>
        <v>10</v>
      </c>
      <c r="DE89" s="4">
        <f>COUNTIFS($NG89:$NL$206,FT$1)</f>
        <v>11</v>
      </c>
      <c r="DF89" s="4">
        <f>COUNTIFS($NG89:$NL$206,FU$1)</f>
        <v>10</v>
      </c>
      <c r="DG89" s="4">
        <f>COUNTIFS($NG89:$NL$206,FV$1)</f>
        <v>12</v>
      </c>
      <c r="DH89" s="4">
        <f>COUNTIFS($NG89:$NL$206,FW$1)</f>
        <v>15</v>
      </c>
      <c r="DI89" s="4">
        <f>COUNTIFS($NG89:$NL$206,FX$1)</f>
        <v>11</v>
      </c>
      <c r="DJ89" s="4">
        <f>COUNTIFS($NG89:$NL$206,FY$1)</f>
        <v>13</v>
      </c>
      <c r="DK89" s="4">
        <f>COUNTIFS($NG89:$NL$206,FZ$1)</f>
        <v>4</v>
      </c>
      <c r="DL89" s="4">
        <f>COUNTIFS($NG89:$NL$206,GA$1)</f>
        <v>9</v>
      </c>
      <c r="DM89" s="4">
        <f>COUNTIFS($NG89:$NL$206,GB$1)</f>
        <v>9</v>
      </c>
      <c r="DN89" s="4">
        <f>COUNTIFS($NG89:$NL$206,GC$1)</f>
        <v>13</v>
      </c>
      <c r="DO89" s="4">
        <f>COUNTIFS($NG89:$NL$206,GD$1)</f>
        <v>7</v>
      </c>
      <c r="DP89" s="4">
        <f>COUNTIFS($NG89:$NL$206,GE$1)</f>
        <v>14</v>
      </c>
      <c r="DQ89" s="4">
        <f>COUNTIFS($NG89:$NL$206,GF$1)</f>
        <v>9</v>
      </c>
      <c r="DR89" s="4">
        <f>COUNTIFS($NG89:$NL$206,GG$1)</f>
        <v>8</v>
      </c>
      <c r="DS89" s="4">
        <f>COUNTIFS($NG89:$NL$206,GH$1)</f>
        <v>19</v>
      </c>
      <c r="DT89" s="4">
        <f>COUNTIFS($NG89:$NL$206,GI$1)</f>
        <v>9</v>
      </c>
      <c r="DU89" s="4">
        <f>COUNTIFS($NG89:$NL$206,GJ$1)</f>
        <v>16</v>
      </c>
      <c r="DV89" s="4">
        <f>COUNTIFS($NG89:$NL$206,GK$1)</f>
        <v>14</v>
      </c>
      <c r="DW89" s="4">
        <f>COUNTIFS($NG89:$NL$206,GL$1)</f>
        <v>16</v>
      </c>
      <c r="DZ89" s="4">
        <f t="shared" si="1234"/>
        <v>35</v>
      </c>
      <c r="EA89" s="4">
        <f t="shared" si="1235"/>
        <v>18</v>
      </c>
      <c r="EB89" s="4">
        <f t="shared" si="1236"/>
        <v>11</v>
      </c>
      <c r="EC89" s="4">
        <f t="shared" si="1237"/>
        <v>4</v>
      </c>
      <c r="ED89" s="4">
        <f t="shared" si="1238"/>
        <v>2</v>
      </c>
      <c r="EF89" s="4">
        <f t="shared" ref="EF89:GL89" si="1290">COUNTIFS($NG89:$NL98,EF$1)</f>
        <v>0</v>
      </c>
      <c r="EG89" s="4">
        <f t="shared" si="1290"/>
        <v>0</v>
      </c>
      <c r="EH89" s="4">
        <f t="shared" si="1290"/>
        <v>4</v>
      </c>
      <c r="EI89" s="4">
        <f t="shared" si="1290"/>
        <v>2</v>
      </c>
      <c r="EJ89" s="4">
        <f t="shared" si="1290"/>
        <v>1</v>
      </c>
      <c r="EK89" s="4">
        <f t="shared" si="1290"/>
        <v>3</v>
      </c>
      <c r="EL89" s="4">
        <f t="shared" si="1290"/>
        <v>0</v>
      </c>
      <c r="EM89" s="4">
        <f t="shared" si="1290"/>
        <v>0</v>
      </c>
      <c r="EN89" s="4">
        <f t="shared" si="1290"/>
        <v>1</v>
      </c>
      <c r="EO89" s="4">
        <f t="shared" si="1290"/>
        <v>3</v>
      </c>
      <c r="EP89" s="4">
        <f t="shared" si="1290"/>
        <v>2</v>
      </c>
      <c r="EQ89" s="4">
        <f t="shared" si="1290"/>
        <v>0</v>
      </c>
      <c r="ER89" s="4">
        <f t="shared" si="1290"/>
        <v>0</v>
      </c>
      <c r="ES89" s="4">
        <f t="shared" si="1290"/>
        <v>1</v>
      </c>
      <c r="ET89" s="4">
        <f t="shared" si="1290"/>
        <v>2</v>
      </c>
      <c r="EU89" s="4">
        <f t="shared" si="1290"/>
        <v>2</v>
      </c>
      <c r="EV89" s="4">
        <f t="shared" si="1290"/>
        <v>4</v>
      </c>
      <c r="EW89" s="4">
        <f t="shared" si="1290"/>
        <v>1</v>
      </c>
      <c r="EX89" s="4">
        <f t="shared" si="1290"/>
        <v>1</v>
      </c>
      <c r="EY89" s="4">
        <f t="shared" si="1290"/>
        <v>0</v>
      </c>
      <c r="EZ89" s="4">
        <f t="shared" si="1290"/>
        <v>1</v>
      </c>
      <c r="FA89" s="4">
        <f t="shared" si="1290"/>
        <v>2</v>
      </c>
      <c r="FB89" s="4">
        <f t="shared" si="1290"/>
        <v>0</v>
      </c>
      <c r="FC89" s="4">
        <f t="shared" si="1290"/>
        <v>0</v>
      </c>
      <c r="FD89" s="4">
        <f t="shared" si="1290"/>
        <v>0</v>
      </c>
      <c r="FE89" s="4">
        <f t="shared" si="1290"/>
        <v>0</v>
      </c>
      <c r="FF89" s="4">
        <f t="shared" si="1290"/>
        <v>0</v>
      </c>
      <c r="FG89" s="4">
        <f t="shared" si="1290"/>
        <v>0</v>
      </c>
      <c r="FH89" s="4">
        <f t="shared" si="1290"/>
        <v>1</v>
      </c>
      <c r="FI89" s="4">
        <f t="shared" si="1290"/>
        <v>0</v>
      </c>
      <c r="FJ89" s="4">
        <f t="shared" si="1290"/>
        <v>3</v>
      </c>
      <c r="FK89" s="4">
        <f t="shared" si="1290"/>
        <v>0</v>
      </c>
      <c r="FL89" s="4">
        <f t="shared" si="1290"/>
        <v>1</v>
      </c>
      <c r="FM89" s="4">
        <f t="shared" si="1290"/>
        <v>1</v>
      </c>
      <c r="FN89" s="4">
        <f t="shared" si="1290"/>
        <v>0</v>
      </c>
      <c r="FO89" s="4">
        <f t="shared" si="1290"/>
        <v>0</v>
      </c>
      <c r="FP89" s="4">
        <f t="shared" si="1290"/>
        <v>3</v>
      </c>
      <c r="FQ89" s="4">
        <f t="shared" si="1290"/>
        <v>0</v>
      </c>
      <c r="FR89" s="4">
        <f t="shared" si="1290"/>
        <v>1</v>
      </c>
      <c r="FS89" s="4">
        <f t="shared" si="1290"/>
        <v>0</v>
      </c>
      <c r="FT89" s="4">
        <f t="shared" si="1290"/>
        <v>1</v>
      </c>
      <c r="FU89" s="4">
        <f t="shared" si="1290"/>
        <v>1</v>
      </c>
      <c r="FV89" s="4">
        <f t="shared" si="1290"/>
        <v>1</v>
      </c>
      <c r="FW89" s="4">
        <f t="shared" si="1290"/>
        <v>2</v>
      </c>
      <c r="FX89" s="4">
        <f t="shared" si="1290"/>
        <v>2</v>
      </c>
      <c r="FY89" s="4">
        <f t="shared" si="1290"/>
        <v>1</v>
      </c>
      <c r="FZ89" s="4">
        <f t="shared" si="1290"/>
        <v>0</v>
      </c>
      <c r="GA89" s="4">
        <f t="shared" si="1290"/>
        <v>2</v>
      </c>
      <c r="GB89" s="4">
        <f t="shared" si="1290"/>
        <v>0</v>
      </c>
      <c r="GC89" s="4">
        <f t="shared" si="1290"/>
        <v>2</v>
      </c>
      <c r="GD89" s="4">
        <f t="shared" si="1290"/>
        <v>0</v>
      </c>
      <c r="GE89" s="4">
        <f t="shared" si="1290"/>
        <v>1</v>
      </c>
      <c r="GF89" s="4">
        <f t="shared" si="1290"/>
        <v>2</v>
      </c>
      <c r="GG89" s="4">
        <f t="shared" si="1290"/>
        <v>2</v>
      </c>
      <c r="GH89" s="4">
        <f t="shared" si="1290"/>
        <v>1</v>
      </c>
      <c r="GI89" s="4">
        <f t="shared" si="1290"/>
        <v>1</v>
      </c>
      <c r="GJ89" s="4">
        <f t="shared" si="1290"/>
        <v>0</v>
      </c>
      <c r="GK89" s="4">
        <f t="shared" si="1290"/>
        <v>0</v>
      </c>
      <c r="GL89" s="4">
        <f t="shared" si="1290"/>
        <v>1</v>
      </c>
      <c r="GM89">
        <f t="shared" si="1240"/>
        <v>60</v>
      </c>
      <c r="GO89">
        <f t="shared" si="1028"/>
        <v>0</v>
      </c>
      <c r="GP89">
        <f t="shared" si="1192"/>
        <v>0</v>
      </c>
      <c r="GQ89">
        <f t="shared" si="1193"/>
        <v>0</v>
      </c>
      <c r="GR89">
        <f t="shared" si="1194"/>
        <v>0</v>
      </c>
      <c r="GS89">
        <f t="shared" si="1195"/>
        <v>0</v>
      </c>
      <c r="GT89">
        <f t="shared" si="1196"/>
        <v>0</v>
      </c>
      <c r="GU89">
        <f t="shared" si="1197"/>
        <v>0</v>
      </c>
      <c r="GV89" s="1">
        <f t="shared" si="1029"/>
        <v>4</v>
      </c>
      <c r="GW89">
        <f t="shared" si="1030"/>
        <v>0</v>
      </c>
      <c r="GX89">
        <f t="shared" si="903"/>
        <v>0</v>
      </c>
      <c r="GY89">
        <f t="shared" si="904"/>
        <v>0</v>
      </c>
      <c r="GZ89">
        <f t="shared" si="905"/>
        <v>0</v>
      </c>
      <c r="HA89">
        <f t="shared" si="906"/>
        <v>0</v>
      </c>
      <c r="HB89">
        <f t="shared" si="907"/>
        <v>0</v>
      </c>
      <c r="HC89">
        <f t="shared" si="908"/>
        <v>0</v>
      </c>
      <c r="HD89">
        <f t="shared" si="909"/>
        <v>0</v>
      </c>
      <c r="HE89">
        <f t="shared" si="910"/>
        <v>0</v>
      </c>
      <c r="HF89">
        <f t="shared" si="911"/>
        <v>0</v>
      </c>
      <c r="HG89">
        <f t="shared" si="912"/>
        <v>0</v>
      </c>
      <c r="HH89">
        <f t="shared" si="913"/>
        <v>0</v>
      </c>
      <c r="HI89">
        <f t="shared" si="914"/>
        <v>0</v>
      </c>
      <c r="HJ89">
        <f t="shared" si="915"/>
        <v>0</v>
      </c>
      <c r="HK89">
        <f t="shared" si="916"/>
        <v>0</v>
      </c>
      <c r="HL89">
        <f t="shared" si="917"/>
        <v>0</v>
      </c>
      <c r="HM89">
        <f t="shared" si="918"/>
        <v>0</v>
      </c>
      <c r="HN89">
        <f t="shared" si="919"/>
        <v>0</v>
      </c>
      <c r="HO89">
        <f t="shared" si="920"/>
        <v>0</v>
      </c>
      <c r="HP89">
        <f t="shared" si="921"/>
        <v>0</v>
      </c>
      <c r="HQ89">
        <f t="shared" si="922"/>
        <v>0</v>
      </c>
      <c r="HR89">
        <f t="shared" si="923"/>
        <v>0</v>
      </c>
      <c r="HS89">
        <f t="shared" si="924"/>
        <v>0</v>
      </c>
      <c r="HT89">
        <f t="shared" si="925"/>
        <v>1</v>
      </c>
      <c r="HU89">
        <f t="shared" si="926"/>
        <v>0</v>
      </c>
      <c r="HV89">
        <f t="shared" si="927"/>
        <v>0</v>
      </c>
      <c r="HW89">
        <f t="shared" si="928"/>
        <v>0</v>
      </c>
      <c r="HX89">
        <f t="shared" si="929"/>
        <v>0</v>
      </c>
      <c r="HY89">
        <f t="shared" si="930"/>
        <v>0</v>
      </c>
      <c r="HZ89">
        <f t="shared" si="931"/>
        <v>0</v>
      </c>
      <c r="IA89">
        <f t="shared" si="932"/>
        <v>0</v>
      </c>
      <c r="IB89">
        <f t="shared" si="933"/>
        <v>0</v>
      </c>
      <c r="IC89">
        <f t="shared" si="934"/>
        <v>0</v>
      </c>
      <c r="ID89">
        <f t="shared" si="935"/>
        <v>0</v>
      </c>
      <c r="IE89">
        <f t="shared" si="936"/>
        <v>0</v>
      </c>
      <c r="IF89">
        <f t="shared" si="937"/>
        <v>0</v>
      </c>
      <c r="IG89">
        <f t="shared" si="938"/>
        <v>0</v>
      </c>
      <c r="IH89">
        <f t="shared" si="939"/>
        <v>0</v>
      </c>
      <c r="II89">
        <f t="shared" si="940"/>
        <v>0</v>
      </c>
      <c r="IJ89">
        <f t="shared" si="941"/>
        <v>0</v>
      </c>
      <c r="IK89">
        <f t="shared" si="942"/>
        <v>0</v>
      </c>
      <c r="IL89">
        <f t="shared" si="943"/>
        <v>0</v>
      </c>
      <c r="IM89">
        <f t="shared" si="944"/>
        <v>0</v>
      </c>
      <c r="IN89">
        <f t="shared" si="945"/>
        <v>0</v>
      </c>
      <c r="IO89">
        <f t="shared" si="946"/>
        <v>0</v>
      </c>
      <c r="IP89">
        <f t="shared" si="947"/>
        <v>0</v>
      </c>
      <c r="IQ89">
        <f t="shared" si="948"/>
        <v>0</v>
      </c>
      <c r="IR89">
        <f t="shared" si="949"/>
        <v>0</v>
      </c>
      <c r="IS89">
        <f t="shared" si="950"/>
        <v>0</v>
      </c>
      <c r="IT89">
        <f t="shared" si="951"/>
        <v>0</v>
      </c>
      <c r="IU89">
        <f t="shared" si="952"/>
        <v>0</v>
      </c>
      <c r="IV89">
        <f t="shared" si="953"/>
        <v>0</v>
      </c>
      <c r="IW89">
        <f t="shared" si="954"/>
        <v>0</v>
      </c>
      <c r="IX89">
        <f t="shared" si="955"/>
        <v>0</v>
      </c>
      <c r="IY89">
        <f t="shared" si="956"/>
        <v>0</v>
      </c>
      <c r="IZ89">
        <f t="shared" si="957"/>
        <v>0</v>
      </c>
      <c r="JA89">
        <f t="shared" si="958"/>
        <v>0</v>
      </c>
      <c r="JB89">
        <f t="shared" si="1031"/>
        <v>0</v>
      </c>
      <c r="JC89">
        <f t="shared" si="1032"/>
        <v>0</v>
      </c>
      <c r="JF89">
        <f t="shared" si="1033"/>
        <v>0</v>
      </c>
      <c r="JG89">
        <f t="shared" si="1034"/>
        <v>0</v>
      </c>
      <c r="JH89">
        <f t="shared" si="1035"/>
        <v>0</v>
      </c>
      <c r="JI89">
        <f t="shared" si="1036"/>
        <v>0</v>
      </c>
      <c r="JJ89">
        <f t="shared" si="1037"/>
        <v>0</v>
      </c>
      <c r="JK89">
        <f t="shared" si="1038"/>
        <v>0</v>
      </c>
      <c r="JL89">
        <f t="shared" si="1039"/>
        <v>0</v>
      </c>
      <c r="JM89">
        <f t="shared" si="1040"/>
        <v>0</v>
      </c>
      <c r="JN89">
        <f t="shared" si="1041"/>
        <v>0</v>
      </c>
      <c r="JO89">
        <f t="shared" si="1042"/>
        <v>0</v>
      </c>
      <c r="JP89">
        <f t="shared" si="1043"/>
        <v>0</v>
      </c>
      <c r="JQ89">
        <f t="shared" si="1044"/>
        <v>0</v>
      </c>
      <c r="JR89">
        <f t="shared" si="1045"/>
        <v>0</v>
      </c>
      <c r="JS89">
        <f t="shared" si="1046"/>
        <v>0</v>
      </c>
      <c r="JT89">
        <f t="shared" si="1047"/>
        <v>0</v>
      </c>
      <c r="JU89">
        <f t="shared" si="1048"/>
        <v>0</v>
      </c>
      <c r="JV89">
        <f t="shared" si="1049"/>
        <v>0</v>
      </c>
      <c r="JW89">
        <f t="shared" si="1050"/>
        <v>0</v>
      </c>
      <c r="JX89">
        <f t="shared" si="1051"/>
        <v>0</v>
      </c>
      <c r="JY89">
        <f t="shared" si="1052"/>
        <v>0</v>
      </c>
      <c r="JZ89">
        <f t="shared" si="1053"/>
        <v>0</v>
      </c>
      <c r="KA89">
        <f t="shared" si="1054"/>
        <v>0</v>
      </c>
      <c r="KB89">
        <f>IF(AND(SK89="x",SK90&lt;&gt;"x"),1,0)</f>
        <v>0</v>
      </c>
      <c r="KC89">
        <f t="shared" si="1055"/>
        <v>0</v>
      </c>
      <c r="KD89">
        <f t="shared" si="1056"/>
        <v>0</v>
      </c>
      <c r="KE89">
        <f t="shared" si="1057"/>
        <v>0</v>
      </c>
      <c r="KF89">
        <f t="shared" si="1058"/>
        <v>0</v>
      </c>
      <c r="KG89">
        <f t="shared" si="1059"/>
        <v>0</v>
      </c>
      <c r="KH89">
        <f t="shared" si="1060"/>
        <v>1</v>
      </c>
      <c r="KI89">
        <f t="shared" si="1061"/>
        <v>0</v>
      </c>
      <c r="KJ89">
        <f t="shared" si="1062"/>
        <v>0</v>
      </c>
      <c r="KK89">
        <f t="shared" si="1063"/>
        <v>0</v>
      </c>
      <c r="KL89">
        <f t="shared" si="1064"/>
        <v>1</v>
      </c>
      <c r="KM89">
        <f t="shared" si="1065"/>
        <v>0</v>
      </c>
      <c r="KN89">
        <f t="shared" si="1066"/>
        <v>0</v>
      </c>
      <c r="KO89">
        <f t="shared" si="1067"/>
        <v>0</v>
      </c>
      <c r="KP89">
        <f t="shared" si="1068"/>
        <v>0</v>
      </c>
      <c r="KQ89">
        <f t="shared" si="1069"/>
        <v>0</v>
      </c>
      <c r="KR89">
        <f t="shared" si="1070"/>
        <v>0</v>
      </c>
      <c r="KS89">
        <f t="shared" si="1071"/>
        <v>0</v>
      </c>
      <c r="KT89">
        <f t="shared" si="1072"/>
        <v>0</v>
      </c>
      <c r="KU89">
        <f t="shared" si="1073"/>
        <v>0</v>
      </c>
      <c r="KV89">
        <f t="shared" si="1074"/>
        <v>0</v>
      </c>
      <c r="KW89">
        <f t="shared" si="1075"/>
        <v>0</v>
      </c>
      <c r="KX89">
        <f t="shared" si="1076"/>
        <v>0</v>
      </c>
      <c r="KY89">
        <f t="shared" si="1077"/>
        <v>0</v>
      </c>
      <c r="KZ89">
        <f t="shared" si="1078"/>
        <v>0</v>
      </c>
      <c r="LA89">
        <f t="shared" si="1079"/>
        <v>0</v>
      </c>
      <c r="LB89">
        <f t="shared" si="1080"/>
        <v>0</v>
      </c>
      <c r="LC89">
        <f t="shared" si="1081"/>
        <v>0</v>
      </c>
      <c r="LD89">
        <f t="shared" si="1082"/>
        <v>0</v>
      </c>
      <c r="LE89">
        <f t="shared" si="1083"/>
        <v>0</v>
      </c>
      <c r="LF89">
        <f t="shared" si="1084"/>
        <v>0</v>
      </c>
      <c r="LG89">
        <f t="shared" si="1085"/>
        <v>0</v>
      </c>
      <c r="LH89">
        <f t="shared" si="1086"/>
        <v>0</v>
      </c>
      <c r="LI89">
        <f t="shared" si="1087"/>
        <v>0</v>
      </c>
      <c r="LJ89">
        <f t="shared" si="1088"/>
        <v>0</v>
      </c>
      <c r="LK89">
        <f t="shared" si="1089"/>
        <v>0</v>
      </c>
      <c r="LL89">
        <f t="shared" si="1090"/>
        <v>0</v>
      </c>
      <c r="LN89">
        <f t="shared" si="1091"/>
        <v>2</v>
      </c>
      <c r="LQ89">
        <f t="shared" ref="LQ89:LR89" si="1291">COUNTIFS($NG90:$NL99,NG99)</f>
        <v>2</v>
      </c>
      <c r="LR89">
        <f t="shared" si="1291"/>
        <v>3</v>
      </c>
      <c r="LS89">
        <f t="shared" si="1093"/>
        <v>1</v>
      </c>
      <c r="LT89">
        <f t="shared" si="1094"/>
        <v>1</v>
      </c>
      <c r="LU89">
        <f t="shared" si="1095"/>
        <v>2</v>
      </c>
      <c r="LV89">
        <f t="shared" si="1096"/>
        <v>2</v>
      </c>
      <c r="LX89" s="5">
        <f t="shared" ref="LX89:MC89" si="1292">COUNTIFS($NG89:$NL98,NG99)</f>
        <v>1</v>
      </c>
      <c r="LY89" s="5">
        <f t="shared" si="1292"/>
        <v>2</v>
      </c>
      <c r="LZ89" s="5">
        <f t="shared" si="1292"/>
        <v>1</v>
      </c>
      <c r="MA89" s="5">
        <f t="shared" si="1292"/>
        <v>0</v>
      </c>
      <c r="MB89" s="5">
        <f t="shared" si="1292"/>
        <v>1</v>
      </c>
      <c r="MC89" s="5">
        <f t="shared" si="1292"/>
        <v>2</v>
      </c>
      <c r="MD89" s="5"/>
      <c r="ME89" s="5">
        <f t="shared" si="1098"/>
        <v>0</v>
      </c>
      <c r="MF89" s="5">
        <f t="shared" si="1099"/>
        <v>0</v>
      </c>
      <c r="MG89" s="5">
        <f t="shared" si="1100"/>
        <v>1</v>
      </c>
      <c r="MH89" s="5">
        <f t="shared" si="1101"/>
        <v>0</v>
      </c>
      <c r="MI89" s="5">
        <f t="shared" si="1102"/>
        <v>0</v>
      </c>
      <c r="MJ89" s="5">
        <f t="shared" si="1103"/>
        <v>1</v>
      </c>
      <c r="MK89" s="5"/>
      <c r="ML89" s="20">
        <f t="shared" si="1104"/>
        <v>2</v>
      </c>
      <c r="MN89" s="4">
        <f t="shared" si="1182"/>
        <v>0</v>
      </c>
      <c r="MO89" s="4">
        <f t="shared" si="1183"/>
        <v>0</v>
      </c>
      <c r="MP89" s="4">
        <f t="shared" si="1184"/>
        <v>1</v>
      </c>
      <c r="MQ89" s="4">
        <f t="shared" si="1185"/>
        <v>0</v>
      </c>
      <c r="MR89" s="4">
        <f t="shared" si="1186"/>
        <v>0</v>
      </c>
      <c r="MS89" s="4">
        <f t="shared" si="1187"/>
        <v>2</v>
      </c>
      <c r="MU89">
        <f t="shared" si="1105"/>
        <v>0</v>
      </c>
      <c r="MV89">
        <f t="shared" si="1106"/>
        <v>0</v>
      </c>
      <c r="MW89">
        <f t="shared" si="1107"/>
        <v>1</v>
      </c>
      <c r="MX89">
        <f t="shared" si="1108"/>
        <v>1</v>
      </c>
      <c r="MY89">
        <f t="shared" si="1109"/>
        <v>0</v>
      </c>
      <c r="MZ89">
        <f t="shared" si="1110"/>
        <v>0</v>
      </c>
      <c r="NA89">
        <f>SUM(GW89:JC89)</f>
        <v>1</v>
      </c>
      <c r="NB89">
        <f t="shared" si="1111"/>
        <v>2</v>
      </c>
      <c r="NC89">
        <f t="shared" si="1112"/>
        <v>1</v>
      </c>
      <c r="ND89">
        <f t="shared" si="1113"/>
        <v>89</v>
      </c>
      <c r="NG89">
        <v>19</v>
      </c>
      <c r="NH89">
        <v>22</v>
      </c>
      <c r="NI89">
        <v>29</v>
      </c>
      <c r="NJ89">
        <v>33</v>
      </c>
      <c r="NK89">
        <v>37</v>
      </c>
      <c r="NL89">
        <v>54</v>
      </c>
      <c r="NN89" s="1">
        <f t="shared" si="1114"/>
        <v>1</v>
      </c>
      <c r="NO89" s="1">
        <f t="shared" si="1115"/>
        <v>1</v>
      </c>
      <c r="NP89" s="30">
        <f t="shared" si="1116"/>
        <v>2</v>
      </c>
      <c r="NR89" s="1">
        <f t="shared" si="1117"/>
        <v>3</v>
      </c>
      <c r="NS89" s="1">
        <f t="shared" si="1118"/>
        <v>7</v>
      </c>
      <c r="NT89" s="1">
        <f t="shared" si="1119"/>
        <v>4</v>
      </c>
      <c r="NU89" s="1">
        <f t="shared" si="1120"/>
        <v>4</v>
      </c>
      <c r="NV89" s="1">
        <f t="shared" si="1121"/>
        <v>17</v>
      </c>
      <c r="NW89" s="1"/>
      <c r="NX89" s="1">
        <f t="shared" si="1122"/>
        <v>4</v>
      </c>
      <c r="NY89" s="1"/>
      <c r="NZ89" s="1">
        <f t="shared" si="1123"/>
        <v>2</v>
      </c>
      <c r="OA89" s="1">
        <f t="shared" si="962"/>
        <v>3</v>
      </c>
      <c r="OB89" s="1">
        <f t="shared" si="963"/>
        <v>3</v>
      </c>
      <c r="OC89" s="1">
        <f t="shared" si="964"/>
        <v>4</v>
      </c>
      <c r="OD89" s="1">
        <f t="shared" si="965"/>
        <v>4</v>
      </c>
      <c r="OE89" s="1">
        <f t="shared" si="966"/>
        <v>6</v>
      </c>
      <c r="OF89" s="1"/>
      <c r="OG89" s="1">
        <f t="shared" si="631"/>
        <v>4</v>
      </c>
      <c r="OH89" s="1"/>
      <c r="OI89" s="1">
        <f t="shared" si="1124"/>
        <v>10</v>
      </c>
      <c r="OJ89" s="1">
        <f t="shared" si="1125"/>
        <v>2</v>
      </c>
      <c r="OK89" s="1">
        <f t="shared" si="1126"/>
        <v>0</v>
      </c>
      <c r="OL89" s="1">
        <f t="shared" si="1127"/>
        <v>0</v>
      </c>
      <c r="OM89" s="1">
        <f t="shared" si="1128"/>
        <v>2</v>
      </c>
      <c r="ON89" s="1">
        <f t="shared" si="1129"/>
        <v>3</v>
      </c>
      <c r="OO89" s="1"/>
      <c r="OP89" s="1">
        <f t="shared" si="621"/>
        <v>2</v>
      </c>
      <c r="OQ89" s="1">
        <f t="shared" si="622"/>
        <v>4</v>
      </c>
      <c r="OR89" s="1">
        <f t="shared" si="623"/>
        <v>3</v>
      </c>
      <c r="OS89" s="1">
        <f t="shared" si="624"/>
        <v>4</v>
      </c>
      <c r="OT89" s="1">
        <f t="shared" si="625"/>
        <v>-1</v>
      </c>
      <c r="OU89" s="1">
        <f t="shared" si="1130"/>
        <v>1</v>
      </c>
      <c r="OV89" s="19">
        <f t="shared" si="1131"/>
        <v>4</v>
      </c>
      <c r="OW89" s="1"/>
      <c r="OX89" s="19">
        <f t="shared" si="636"/>
        <v>4</v>
      </c>
      <c r="OY89" s="1">
        <f t="shared" si="637"/>
        <v>3</v>
      </c>
      <c r="OZ89" s="1"/>
      <c r="PA89" s="1">
        <f t="shared" si="967"/>
        <v>4</v>
      </c>
      <c r="PB89" s="1"/>
      <c r="PC89" s="1"/>
      <c r="PD89" s="19">
        <f t="shared" si="968"/>
        <v>3</v>
      </c>
      <c r="PE89" s="1"/>
      <c r="PF89" s="24">
        <f t="shared" si="1132"/>
        <v>-1</v>
      </c>
      <c r="PI89" s="1">
        <f t="shared" si="1133"/>
        <v>10</v>
      </c>
      <c r="PJ89" s="19">
        <f t="shared" si="969"/>
        <v>1</v>
      </c>
      <c r="PK89" s="1">
        <f t="shared" si="1134"/>
        <v>2</v>
      </c>
      <c r="PL89" s="19">
        <f t="shared" si="970"/>
        <v>1</v>
      </c>
      <c r="PM89" s="1">
        <f t="shared" si="1135"/>
        <v>0</v>
      </c>
      <c r="PN89" s="19">
        <f t="shared" si="971"/>
        <v>0</v>
      </c>
      <c r="PO89" s="1">
        <f t="shared" si="1136"/>
        <v>0</v>
      </c>
      <c r="PP89" s="19">
        <f t="shared" si="972"/>
        <v>0</v>
      </c>
      <c r="PQ89" s="1">
        <f t="shared" si="1137"/>
        <v>2</v>
      </c>
      <c r="PR89" s="19">
        <f t="shared" si="973"/>
        <v>2</v>
      </c>
      <c r="PS89" s="1">
        <f t="shared" si="1138"/>
        <v>3</v>
      </c>
      <c r="PT89" s="19">
        <f t="shared" si="974"/>
        <v>2</v>
      </c>
      <c r="PV89" s="1">
        <f t="shared" si="975"/>
        <v>100</v>
      </c>
      <c r="PW89" s="1">
        <f t="shared" si="976"/>
        <v>100</v>
      </c>
      <c r="PX89" s="1">
        <f t="shared" si="977"/>
        <v>10</v>
      </c>
      <c r="PY89" s="1">
        <f t="shared" si="978"/>
        <v>100</v>
      </c>
      <c r="PZ89" s="1">
        <f t="shared" si="979"/>
        <v>100</v>
      </c>
      <c r="QA89" s="1">
        <f t="shared" si="980"/>
        <v>100</v>
      </c>
      <c r="QB89" s="1"/>
      <c r="QC89" s="1">
        <f t="shared" si="981"/>
        <v>100</v>
      </c>
      <c r="QD89" s="1">
        <f t="shared" si="982"/>
        <v>100</v>
      </c>
      <c r="QE89" s="1">
        <f t="shared" si="983"/>
        <v>2</v>
      </c>
      <c r="QF89" s="1">
        <f t="shared" si="984"/>
        <v>100</v>
      </c>
      <c r="QG89" s="1">
        <f t="shared" si="985"/>
        <v>100</v>
      </c>
      <c r="QH89" s="1">
        <f t="shared" si="986"/>
        <v>100</v>
      </c>
      <c r="QI89" s="1"/>
      <c r="QJ89" s="1">
        <f t="shared" si="987"/>
        <v>100</v>
      </c>
      <c r="QK89" s="1">
        <f t="shared" si="988"/>
        <v>100</v>
      </c>
      <c r="QL89" s="1">
        <f t="shared" si="989"/>
        <v>100</v>
      </c>
      <c r="QM89" s="1">
        <f t="shared" si="990"/>
        <v>100</v>
      </c>
      <c r="QN89" s="1">
        <f t="shared" si="991"/>
        <v>100</v>
      </c>
      <c r="QO89" s="1">
        <f t="shared" si="992"/>
        <v>100</v>
      </c>
      <c r="QP89" s="1"/>
      <c r="QQ89" s="1">
        <f t="shared" si="993"/>
        <v>100</v>
      </c>
      <c r="QR89" s="1">
        <f t="shared" si="994"/>
        <v>100</v>
      </c>
      <c r="QS89" s="1">
        <f t="shared" si="995"/>
        <v>100</v>
      </c>
      <c r="QT89" s="1">
        <f t="shared" si="996"/>
        <v>100</v>
      </c>
      <c r="QU89" s="1">
        <f t="shared" si="997"/>
        <v>100</v>
      </c>
      <c r="QV89" s="1">
        <f t="shared" si="998"/>
        <v>100</v>
      </c>
      <c r="QW89" s="1"/>
      <c r="QX89" s="1">
        <f t="shared" si="999"/>
        <v>100</v>
      </c>
      <c r="QY89" s="1">
        <f t="shared" si="1000"/>
        <v>100</v>
      </c>
      <c r="QZ89" s="1">
        <f t="shared" si="1001"/>
        <v>100</v>
      </c>
      <c r="RA89" s="1">
        <f t="shared" si="1002"/>
        <v>2</v>
      </c>
      <c r="RB89" s="1">
        <f t="shared" si="1003"/>
        <v>100</v>
      </c>
      <c r="RC89" s="1">
        <f t="shared" si="1004"/>
        <v>100</v>
      </c>
      <c r="RD89" s="1"/>
      <c r="RE89" s="1">
        <f t="shared" si="1005"/>
        <v>100</v>
      </c>
      <c r="RF89" s="1">
        <f t="shared" si="1006"/>
        <v>100</v>
      </c>
      <c r="RG89" s="1">
        <f t="shared" si="1007"/>
        <v>100</v>
      </c>
      <c r="RH89" s="1">
        <f t="shared" si="1008"/>
        <v>100</v>
      </c>
      <c r="RI89" s="1">
        <f t="shared" si="1009"/>
        <v>100</v>
      </c>
      <c r="RJ89" s="1">
        <f t="shared" si="1010"/>
        <v>3</v>
      </c>
      <c r="RL89">
        <f t="shared" si="1011"/>
        <v>32</v>
      </c>
      <c r="RM89">
        <f t="shared" si="1139"/>
        <v>27</v>
      </c>
      <c r="RN89">
        <f t="shared" si="659"/>
        <v>24</v>
      </c>
      <c r="RO89">
        <f t="shared" ref="RO89:TU89" si="1293">IF(COUNTIFS($NG89:$NL98,RO$1),"x",RO$1)</f>
        <v>1</v>
      </c>
      <c r="RP89">
        <f t="shared" si="1293"/>
        <v>2</v>
      </c>
      <c r="RQ89" t="str">
        <f t="shared" si="1293"/>
        <v>x</v>
      </c>
      <c r="RR89" t="str">
        <f t="shared" si="1293"/>
        <v>x</v>
      </c>
      <c r="RS89" t="str">
        <f t="shared" si="1293"/>
        <v>x</v>
      </c>
      <c r="RT89" t="str">
        <f t="shared" si="1293"/>
        <v>x</v>
      </c>
      <c r="RU89">
        <f t="shared" si="1293"/>
        <v>7</v>
      </c>
      <c r="RV89">
        <f t="shared" si="1293"/>
        <v>8</v>
      </c>
      <c r="RW89" t="str">
        <f t="shared" si="1293"/>
        <v>x</v>
      </c>
      <c r="RX89" t="str">
        <f t="shared" si="1293"/>
        <v>x</v>
      </c>
      <c r="RY89" t="str">
        <f t="shared" si="1293"/>
        <v>x</v>
      </c>
      <c r="RZ89">
        <f t="shared" si="1293"/>
        <v>12</v>
      </c>
      <c r="SA89">
        <f t="shared" si="1293"/>
        <v>13</v>
      </c>
      <c r="SB89" t="str">
        <f t="shared" si="1293"/>
        <v>x</v>
      </c>
      <c r="SC89" t="str">
        <f t="shared" si="1293"/>
        <v>x</v>
      </c>
      <c r="SD89" t="str">
        <f t="shared" si="1293"/>
        <v>x</v>
      </c>
      <c r="SE89" t="str">
        <f t="shared" si="1293"/>
        <v>x</v>
      </c>
      <c r="SF89" t="str">
        <f t="shared" si="1293"/>
        <v>x</v>
      </c>
      <c r="SG89" t="str">
        <f t="shared" si="1293"/>
        <v>x</v>
      </c>
      <c r="SH89">
        <f t="shared" si="1293"/>
        <v>20</v>
      </c>
      <c r="SI89" t="str">
        <f t="shared" si="1293"/>
        <v>x</v>
      </c>
      <c r="SJ89" t="str">
        <f t="shared" si="1293"/>
        <v>x</v>
      </c>
      <c r="SK89">
        <f t="shared" si="1293"/>
        <v>23</v>
      </c>
      <c r="SL89">
        <f t="shared" si="1293"/>
        <v>24</v>
      </c>
      <c r="SM89">
        <f t="shared" si="1293"/>
        <v>25</v>
      </c>
      <c r="SN89">
        <f t="shared" si="1293"/>
        <v>26</v>
      </c>
      <c r="SO89">
        <f t="shared" si="1293"/>
        <v>27</v>
      </c>
      <c r="SP89">
        <f t="shared" si="1293"/>
        <v>28</v>
      </c>
      <c r="SQ89" t="str">
        <f t="shared" si="1293"/>
        <v>x</v>
      </c>
      <c r="SR89">
        <f t="shared" si="1293"/>
        <v>30</v>
      </c>
      <c r="SS89" t="str">
        <f t="shared" si="1293"/>
        <v>x</v>
      </c>
      <c r="ST89">
        <f t="shared" si="1293"/>
        <v>32</v>
      </c>
      <c r="SU89" t="str">
        <f t="shared" si="1293"/>
        <v>x</v>
      </c>
      <c r="SV89" t="str">
        <f t="shared" si="1293"/>
        <v>x</v>
      </c>
      <c r="SW89">
        <f t="shared" si="1293"/>
        <v>35</v>
      </c>
      <c r="SX89">
        <f t="shared" si="1293"/>
        <v>36</v>
      </c>
      <c r="SY89" t="str">
        <f t="shared" si="1293"/>
        <v>x</v>
      </c>
      <c r="SZ89">
        <f t="shared" si="1293"/>
        <v>38</v>
      </c>
      <c r="TA89" t="str">
        <f t="shared" si="1293"/>
        <v>x</v>
      </c>
      <c r="TB89">
        <f t="shared" si="1293"/>
        <v>40</v>
      </c>
      <c r="TC89" t="str">
        <f t="shared" si="1293"/>
        <v>x</v>
      </c>
      <c r="TD89" t="str">
        <f t="shared" si="1293"/>
        <v>x</v>
      </c>
      <c r="TE89" t="str">
        <f t="shared" si="1293"/>
        <v>x</v>
      </c>
      <c r="TF89" t="str">
        <f t="shared" si="1293"/>
        <v>x</v>
      </c>
      <c r="TG89" t="str">
        <f t="shared" si="1293"/>
        <v>x</v>
      </c>
      <c r="TH89" t="str">
        <f t="shared" si="1293"/>
        <v>x</v>
      </c>
      <c r="TI89">
        <f t="shared" si="1293"/>
        <v>47</v>
      </c>
      <c r="TJ89" t="str">
        <f t="shared" si="1293"/>
        <v>x</v>
      </c>
      <c r="TK89">
        <f t="shared" si="1293"/>
        <v>49</v>
      </c>
      <c r="TL89" t="str">
        <f t="shared" si="1293"/>
        <v>x</v>
      </c>
      <c r="TM89">
        <f t="shared" si="1293"/>
        <v>51</v>
      </c>
      <c r="TN89" t="str">
        <f t="shared" si="1293"/>
        <v>x</v>
      </c>
      <c r="TO89" t="str">
        <f t="shared" si="1293"/>
        <v>x</v>
      </c>
      <c r="TP89" t="str">
        <f t="shared" si="1293"/>
        <v>x</v>
      </c>
      <c r="TQ89" t="str">
        <f t="shared" si="1293"/>
        <v>x</v>
      </c>
      <c r="TR89" t="str">
        <f t="shared" si="1293"/>
        <v>x</v>
      </c>
      <c r="TS89">
        <f t="shared" si="1293"/>
        <v>57</v>
      </c>
      <c r="TT89">
        <f t="shared" si="1293"/>
        <v>58</v>
      </c>
      <c r="TU89" t="str">
        <f t="shared" si="1293"/>
        <v>x</v>
      </c>
      <c r="TV89">
        <f t="shared" si="1141"/>
        <v>27</v>
      </c>
      <c r="TW89">
        <f t="shared" ref="TW89:WC89" si="1294">IF(COUNTIFS($NG89:$NL97,TW$1),"x",TW$1)</f>
        <v>1</v>
      </c>
      <c r="TX89">
        <f t="shared" si="1294"/>
        <v>2</v>
      </c>
      <c r="TY89" t="str">
        <f t="shared" si="1294"/>
        <v>x</v>
      </c>
      <c r="TZ89" t="str">
        <f t="shared" si="1294"/>
        <v>x</v>
      </c>
      <c r="UA89" t="str">
        <f t="shared" si="1294"/>
        <v>x</v>
      </c>
      <c r="UB89" t="str">
        <f t="shared" si="1294"/>
        <v>x</v>
      </c>
      <c r="UC89">
        <f t="shared" si="1294"/>
        <v>7</v>
      </c>
      <c r="UD89">
        <f t="shared" si="1294"/>
        <v>8</v>
      </c>
      <c r="UE89">
        <f t="shared" si="1294"/>
        <v>9</v>
      </c>
      <c r="UF89" t="str">
        <f t="shared" si="1294"/>
        <v>x</v>
      </c>
      <c r="UG89" t="str">
        <f t="shared" si="1294"/>
        <v>x</v>
      </c>
      <c r="UH89">
        <f t="shared" si="1294"/>
        <v>12</v>
      </c>
      <c r="UI89">
        <f t="shared" si="1294"/>
        <v>13</v>
      </c>
      <c r="UJ89" t="str">
        <f t="shared" si="1294"/>
        <v>x</v>
      </c>
      <c r="UK89" t="str">
        <f t="shared" si="1294"/>
        <v>x</v>
      </c>
      <c r="UL89" t="str">
        <f t="shared" si="1294"/>
        <v>x</v>
      </c>
      <c r="UM89" t="str">
        <f t="shared" si="1294"/>
        <v>x</v>
      </c>
      <c r="UN89" t="str">
        <f t="shared" si="1294"/>
        <v>x</v>
      </c>
      <c r="UO89" t="str">
        <f t="shared" si="1294"/>
        <v>x</v>
      </c>
      <c r="UP89">
        <f t="shared" si="1294"/>
        <v>20</v>
      </c>
      <c r="UQ89">
        <f t="shared" si="1294"/>
        <v>21</v>
      </c>
      <c r="UR89" t="str">
        <f t="shared" si="1294"/>
        <v>x</v>
      </c>
      <c r="US89">
        <f t="shared" si="1294"/>
        <v>23</v>
      </c>
      <c r="UT89">
        <f t="shared" si="1294"/>
        <v>24</v>
      </c>
      <c r="UU89">
        <f t="shared" si="1294"/>
        <v>25</v>
      </c>
      <c r="UV89">
        <f t="shared" si="1294"/>
        <v>26</v>
      </c>
      <c r="UW89">
        <f t="shared" si="1294"/>
        <v>27</v>
      </c>
      <c r="UX89">
        <f t="shared" si="1294"/>
        <v>28</v>
      </c>
      <c r="UY89" t="str">
        <f t="shared" si="1294"/>
        <v>x</v>
      </c>
      <c r="UZ89">
        <f t="shared" si="1294"/>
        <v>30</v>
      </c>
      <c r="VA89" t="str">
        <f t="shared" si="1294"/>
        <v>x</v>
      </c>
      <c r="VB89">
        <f t="shared" si="1294"/>
        <v>32</v>
      </c>
      <c r="VC89" t="str">
        <f t="shared" si="1294"/>
        <v>x</v>
      </c>
      <c r="VD89" t="str">
        <f t="shared" si="1294"/>
        <v>x</v>
      </c>
      <c r="VE89">
        <f t="shared" si="1294"/>
        <v>35</v>
      </c>
      <c r="VF89">
        <f t="shared" si="1294"/>
        <v>36</v>
      </c>
      <c r="VG89" t="str">
        <f t="shared" si="1294"/>
        <v>x</v>
      </c>
      <c r="VH89">
        <f t="shared" si="1294"/>
        <v>38</v>
      </c>
      <c r="VI89" t="str">
        <f t="shared" si="1294"/>
        <v>x</v>
      </c>
      <c r="VJ89">
        <f t="shared" si="1294"/>
        <v>40</v>
      </c>
      <c r="VK89" t="str">
        <f t="shared" si="1294"/>
        <v>x</v>
      </c>
      <c r="VL89" t="str">
        <f t="shared" si="1294"/>
        <v>x</v>
      </c>
      <c r="VM89">
        <f t="shared" si="1294"/>
        <v>43</v>
      </c>
      <c r="VN89" t="str">
        <f t="shared" si="1294"/>
        <v>x</v>
      </c>
      <c r="VO89" t="str">
        <f t="shared" si="1294"/>
        <v>x</v>
      </c>
      <c r="VP89" t="str">
        <f t="shared" si="1294"/>
        <v>x</v>
      </c>
      <c r="VQ89">
        <f t="shared" si="1294"/>
        <v>47</v>
      </c>
      <c r="VR89" t="str">
        <f t="shared" si="1294"/>
        <v>x</v>
      </c>
      <c r="VS89">
        <f t="shared" si="1294"/>
        <v>49</v>
      </c>
      <c r="VT89" t="str">
        <f t="shared" si="1294"/>
        <v>x</v>
      </c>
      <c r="VU89">
        <f t="shared" si="1294"/>
        <v>51</v>
      </c>
      <c r="VV89" t="str">
        <f t="shared" si="1294"/>
        <v>x</v>
      </c>
      <c r="VW89" t="str">
        <f t="shared" si="1294"/>
        <v>x</v>
      </c>
      <c r="VX89" t="str">
        <f t="shared" si="1294"/>
        <v>x</v>
      </c>
      <c r="VY89" t="str">
        <f t="shared" si="1294"/>
        <v>x</v>
      </c>
      <c r="VZ89" t="str">
        <f t="shared" si="1294"/>
        <v>x</v>
      </c>
      <c r="WA89">
        <f t="shared" si="1294"/>
        <v>57</v>
      </c>
      <c r="WB89">
        <f t="shared" si="1294"/>
        <v>58</v>
      </c>
      <c r="WC89" t="str">
        <f t="shared" si="1294"/>
        <v>x</v>
      </c>
      <c r="WE89">
        <f t="shared" si="1014"/>
        <v>0</v>
      </c>
      <c r="WF89">
        <f t="shared" si="1015"/>
        <v>1</v>
      </c>
      <c r="WG89">
        <f t="shared" si="1016"/>
        <v>2</v>
      </c>
      <c r="WH89">
        <f t="shared" si="1017"/>
        <v>2</v>
      </c>
      <c r="WI89">
        <f t="shared" si="1018"/>
        <v>0</v>
      </c>
      <c r="WJ89">
        <f t="shared" si="1019"/>
        <v>1</v>
      </c>
      <c r="WL89" s="1">
        <f t="shared" si="1143"/>
        <v>10</v>
      </c>
      <c r="WM89" s="1">
        <f t="shared" si="1144"/>
        <v>2</v>
      </c>
      <c r="WN89" s="1">
        <f t="shared" si="1145"/>
        <v>0</v>
      </c>
      <c r="WO89" s="1">
        <f t="shared" si="1146"/>
        <v>0</v>
      </c>
      <c r="WP89" s="1">
        <f t="shared" si="1147"/>
        <v>2</v>
      </c>
      <c r="WQ89" s="1">
        <f t="shared" si="1148"/>
        <v>3</v>
      </c>
      <c r="WS89">
        <f t="shared" si="1149"/>
        <v>10</v>
      </c>
      <c r="WT89">
        <f t="shared" si="1150"/>
        <v>2</v>
      </c>
      <c r="WU89">
        <f t="shared" si="1151"/>
        <v>100</v>
      </c>
      <c r="WV89">
        <f t="shared" si="1152"/>
        <v>100</v>
      </c>
      <c r="WW89">
        <f t="shared" si="1153"/>
        <v>2</v>
      </c>
      <c r="WX89">
        <f t="shared" si="1154"/>
        <v>3</v>
      </c>
      <c r="WZ89" s="4">
        <f t="shared" si="1155"/>
        <v>2</v>
      </c>
      <c r="XB89" s="3">
        <f t="shared" si="1156"/>
        <v>10</v>
      </c>
      <c r="XD89" s="3">
        <f t="shared" si="1157"/>
        <v>3</v>
      </c>
      <c r="XE89" s="4">
        <f t="shared" si="1158"/>
        <v>4</v>
      </c>
      <c r="XG89" s="4">
        <f t="shared" si="1159"/>
        <v>0.75</v>
      </c>
      <c r="XI89" s="4">
        <v>0.66666666666666663</v>
      </c>
      <c r="XK89">
        <f t="shared" si="1160"/>
        <v>2</v>
      </c>
      <c r="XM89">
        <f t="shared" si="782"/>
        <v>0</v>
      </c>
      <c r="XN89">
        <f t="shared" si="1161"/>
        <v>0</v>
      </c>
      <c r="XO89" s="1">
        <f t="shared" si="1020"/>
        <v>1</v>
      </c>
      <c r="XP89">
        <f t="shared" si="1162"/>
        <v>0</v>
      </c>
      <c r="XR89">
        <f t="shared" si="1163"/>
        <v>0</v>
      </c>
    </row>
    <row r="90" spans="4:642">
      <c r="D90" s="4">
        <f t="shared" si="843"/>
        <v>0</v>
      </c>
      <c r="E90" s="4">
        <f t="shared" si="844"/>
        <v>0</v>
      </c>
      <c r="F90" s="4">
        <f t="shared" si="845"/>
        <v>14</v>
      </c>
      <c r="G90" s="4">
        <f t="shared" si="846"/>
        <v>0</v>
      </c>
      <c r="H90" s="4">
        <f t="shared" si="847"/>
        <v>0</v>
      </c>
      <c r="I90" s="4">
        <f t="shared" si="848"/>
        <v>12</v>
      </c>
      <c r="J90" s="4">
        <f t="shared" si="849"/>
        <v>0</v>
      </c>
      <c r="K90" s="4">
        <f t="shared" si="850"/>
        <v>0</v>
      </c>
      <c r="L90" s="4">
        <f t="shared" si="851"/>
        <v>0</v>
      </c>
      <c r="M90" s="4">
        <f t="shared" si="852"/>
        <v>0</v>
      </c>
      <c r="N90" s="4">
        <f t="shared" si="853"/>
        <v>0</v>
      </c>
      <c r="O90" s="4">
        <f t="shared" si="854"/>
        <v>0</v>
      </c>
      <c r="P90" s="4">
        <f t="shared" si="855"/>
        <v>0</v>
      </c>
      <c r="Q90" s="4">
        <f t="shared" si="856"/>
        <v>11</v>
      </c>
      <c r="R90" s="4">
        <f t="shared" si="857"/>
        <v>0</v>
      </c>
      <c r="S90" s="4">
        <f t="shared" si="858"/>
        <v>0</v>
      </c>
      <c r="T90" s="4">
        <f t="shared" si="859"/>
        <v>19</v>
      </c>
      <c r="U90" s="4">
        <f t="shared" si="860"/>
        <v>0</v>
      </c>
      <c r="V90" s="4">
        <f t="shared" si="861"/>
        <v>0</v>
      </c>
      <c r="W90" s="4">
        <f t="shared" si="862"/>
        <v>0</v>
      </c>
      <c r="X90" s="4">
        <f t="shared" si="863"/>
        <v>0</v>
      </c>
      <c r="Y90" s="4">
        <f t="shared" si="864"/>
        <v>0</v>
      </c>
      <c r="Z90" s="4">
        <f t="shared" si="865"/>
        <v>0</v>
      </c>
      <c r="AA90" s="4">
        <f t="shared" si="866"/>
        <v>0</v>
      </c>
      <c r="AB90" s="4">
        <f t="shared" si="867"/>
        <v>0</v>
      </c>
      <c r="AC90" s="4">
        <f t="shared" si="868"/>
        <v>0</v>
      </c>
      <c r="AD90" s="4">
        <f t="shared" si="869"/>
        <v>0</v>
      </c>
      <c r="AE90" s="4">
        <f t="shared" si="870"/>
        <v>0</v>
      </c>
      <c r="AF90" s="4">
        <f t="shared" si="871"/>
        <v>0</v>
      </c>
      <c r="AG90" s="4">
        <f t="shared" si="872"/>
        <v>0</v>
      </c>
      <c r="AH90" s="4">
        <f t="shared" si="873"/>
        <v>0</v>
      </c>
      <c r="AI90" s="4">
        <f t="shared" si="874"/>
        <v>0</v>
      </c>
      <c r="AJ90" s="4">
        <f t="shared" si="875"/>
        <v>0</v>
      </c>
      <c r="AK90" s="4">
        <f t="shared" si="876"/>
        <v>0</v>
      </c>
      <c r="AL90" s="4">
        <f t="shared" si="877"/>
        <v>0</v>
      </c>
      <c r="AM90" s="4">
        <f t="shared" si="878"/>
        <v>0</v>
      </c>
      <c r="AN90" s="4">
        <f t="shared" si="879"/>
        <v>0</v>
      </c>
      <c r="AO90" s="4">
        <f t="shared" si="880"/>
        <v>0</v>
      </c>
      <c r="AP90" s="4">
        <f t="shared" si="881"/>
        <v>0</v>
      </c>
      <c r="AQ90" s="4">
        <f t="shared" si="882"/>
        <v>0</v>
      </c>
      <c r="AR90" s="4">
        <f t="shared" si="883"/>
        <v>0</v>
      </c>
      <c r="AS90" s="4">
        <f t="shared" si="884"/>
        <v>0</v>
      </c>
      <c r="AT90" s="4">
        <f t="shared" si="885"/>
        <v>0</v>
      </c>
      <c r="AU90" s="4">
        <f t="shared" si="886"/>
        <v>0</v>
      </c>
      <c r="AV90" s="4">
        <f t="shared" si="887"/>
        <v>11</v>
      </c>
      <c r="AW90" s="4">
        <f t="shared" si="888"/>
        <v>0</v>
      </c>
      <c r="AX90" s="4">
        <f t="shared" si="889"/>
        <v>0</v>
      </c>
      <c r="AY90" s="4">
        <f t="shared" si="890"/>
        <v>9</v>
      </c>
      <c r="AZ90" s="4">
        <f t="shared" si="891"/>
        <v>0</v>
      </c>
      <c r="BA90" s="4">
        <f t="shared" si="892"/>
        <v>0</v>
      </c>
      <c r="BB90" s="4">
        <f t="shared" si="893"/>
        <v>0</v>
      </c>
      <c r="BC90" s="4">
        <f t="shared" si="894"/>
        <v>0</v>
      </c>
      <c r="BD90" s="4">
        <f t="shared" si="895"/>
        <v>0</v>
      </c>
      <c r="BE90" s="4">
        <f t="shared" si="896"/>
        <v>0</v>
      </c>
      <c r="BF90" s="4">
        <f t="shared" si="897"/>
        <v>0</v>
      </c>
      <c r="BG90" s="4">
        <f t="shared" si="898"/>
        <v>0</v>
      </c>
      <c r="BH90" s="4">
        <f t="shared" si="899"/>
        <v>0</v>
      </c>
      <c r="BI90" s="4">
        <f t="shared" si="900"/>
        <v>0</v>
      </c>
      <c r="BJ90" s="4">
        <f t="shared" si="901"/>
        <v>0</v>
      </c>
      <c r="BK90" s="4">
        <f t="shared" si="1021"/>
        <v>12.666666666666666</v>
      </c>
      <c r="BL90" s="4">
        <f t="shared" si="1022"/>
        <v>11.898305084745763</v>
      </c>
      <c r="BM90" s="4">
        <f t="shared" si="1023"/>
        <v>16.657627118644069</v>
      </c>
      <c r="BN90" s="4">
        <f t="shared" si="1024"/>
        <v>7.1389830508474574</v>
      </c>
      <c r="BO90" s="4">
        <f t="shared" si="1025"/>
        <v>11.898305084745763</v>
      </c>
      <c r="BP90" s="4">
        <f t="shared" si="1026"/>
        <v>702</v>
      </c>
      <c r="BQ90" s="4">
        <f>COUNTIFS($NG90:$NL$206,EF$1)</f>
        <v>9</v>
      </c>
      <c r="BR90" s="4">
        <f>COUNTIFS($NG90:$NL$206,EG$1)</f>
        <v>14</v>
      </c>
      <c r="BS90" s="4">
        <f>COUNTIFS($NG90:$NL$206,EH$1)</f>
        <v>14</v>
      </c>
      <c r="BT90" s="4">
        <f>COUNTIFS($NG90:$NL$206,EI$1)</f>
        <v>15</v>
      </c>
      <c r="BU90" s="4">
        <f>COUNTIFS($NG90:$NL$206,EJ$1)</f>
        <v>16</v>
      </c>
      <c r="BV90" s="4">
        <f>COUNTIFS($NG90:$NL$206,EK$1)</f>
        <v>12</v>
      </c>
      <c r="BW90" s="4">
        <f>COUNTIFS($NG90:$NL$206,EL$1)</f>
        <v>8</v>
      </c>
      <c r="BX90" s="4">
        <f>COUNTIFS($NG90:$NL$206,EM$1)</f>
        <v>9</v>
      </c>
      <c r="BY90" s="4">
        <f>COUNTIFS($NG90:$NL$206,EN$1)</f>
        <v>19</v>
      </c>
      <c r="BZ90" s="4">
        <f>COUNTIFS($NG90:$NL$206,EO$1)</f>
        <v>18</v>
      </c>
      <c r="CA90" s="4">
        <f>COUNTIFS($NG90:$NL$206,EP$1)</f>
        <v>15</v>
      </c>
      <c r="CB90" s="4">
        <f>COUNTIFS($NG90:$NL$206,EQ$1)</f>
        <v>18</v>
      </c>
      <c r="CC90" s="4">
        <f>COUNTIFS($NG90:$NL$206,ER$1)</f>
        <v>8</v>
      </c>
      <c r="CD90" s="4">
        <f>COUNTIFS($NG90:$NL$206,ES$1)</f>
        <v>11</v>
      </c>
      <c r="CE90" s="4">
        <f>COUNTIFS($NG90:$NL$206,ET$1)</f>
        <v>13</v>
      </c>
      <c r="CF90" s="4">
        <f>COUNTIFS($NG90:$NL$206,EU$1)</f>
        <v>12</v>
      </c>
      <c r="CG90" s="4">
        <f>COUNTIFS($NG90:$NL$206,EV$1)</f>
        <v>19</v>
      </c>
      <c r="CH90" s="4">
        <f>COUNTIFS($NG90:$NL$206,EW$1)</f>
        <v>11</v>
      </c>
      <c r="CI90" s="4">
        <f>COUNTIFS($NG90:$NL$206,EX$1)</f>
        <v>16</v>
      </c>
      <c r="CJ90" s="4">
        <f>COUNTIFS($NG90:$NL$206,EY$1)</f>
        <v>11</v>
      </c>
      <c r="CK90" s="4">
        <f>COUNTIFS($NG90:$NL$206,EZ$1)</f>
        <v>10</v>
      </c>
      <c r="CL90" s="4">
        <f>COUNTIFS($NG90:$NL$206,FA$1)</f>
        <v>12</v>
      </c>
      <c r="CM90" s="4">
        <f>COUNTIFS($NG90:$NL$206,FB$1)</f>
        <v>7</v>
      </c>
      <c r="CN90" s="4">
        <f>COUNTIFS($NG90:$NL$206,FC$1)</f>
        <v>8</v>
      </c>
      <c r="CO90" s="4">
        <f>COUNTIFS($NG90:$NL$206,FD$1)</f>
        <v>15</v>
      </c>
      <c r="CP90" s="4">
        <f>COUNTIFS($NG90:$NL$206,FE$1)</f>
        <v>9</v>
      </c>
      <c r="CQ90" s="4">
        <f>COUNTIFS($NG90:$NL$206,FF$1)</f>
        <v>12</v>
      </c>
      <c r="CR90" s="4">
        <f>COUNTIFS($NG90:$NL$206,FG$1)</f>
        <v>16</v>
      </c>
      <c r="CS90" s="4">
        <f>COUNTIFS($NG90:$NL$206,FH$1)</f>
        <v>14</v>
      </c>
      <c r="CT90" s="4">
        <f>COUNTIFS($NG90:$NL$206,FI$1)</f>
        <v>11</v>
      </c>
      <c r="CU90" s="4">
        <f>COUNTIFS($NG90:$NL$206,FJ$1)</f>
        <v>15</v>
      </c>
      <c r="CV90" s="4">
        <f>COUNTIFS($NG90:$NL$206,FK$1)</f>
        <v>6</v>
      </c>
      <c r="CW90" s="4">
        <f>COUNTIFS($NG90:$NL$206,FL$1)</f>
        <v>10</v>
      </c>
      <c r="CX90" s="4">
        <f>COUNTIFS($NG90:$NL$206,FM$1)</f>
        <v>11</v>
      </c>
      <c r="CY90" s="4">
        <f>COUNTIFS($NG90:$NL$206,FN$1)</f>
        <v>11</v>
      </c>
      <c r="CZ90" s="4">
        <f>COUNTIFS($NG90:$NL$206,FO$1)</f>
        <v>9</v>
      </c>
      <c r="DA90" s="4">
        <f>COUNTIFS($NG90:$NL$206,FP$1)</f>
        <v>10</v>
      </c>
      <c r="DB90" s="4">
        <f>COUNTIFS($NG90:$NL$206,FQ$1)</f>
        <v>10</v>
      </c>
      <c r="DC90" s="4">
        <f>COUNTIFS($NG90:$NL$206,FR$1)</f>
        <v>10</v>
      </c>
      <c r="DD90" s="4">
        <f>COUNTIFS($NG90:$NL$206,FS$1)</f>
        <v>10</v>
      </c>
      <c r="DE90" s="4">
        <f>COUNTIFS($NG90:$NL$206,FT$1)</f>
        <v>11</v>
      </c>
      <c r="DF90" s="4">
        <f>COUNTIFS($NG90:$NL$206,FU$1)</f>
        <v>10</v>
      </c>
      <c r="DG90" s="4">
        <f>COUNTIFS($NG90:$NL$206,FV$1)</f>
        <v>12</v>
      </c>
      <c r="DH90" s="4">
        <f>COUNTIFS($NG90:$NL$206,FW$1)</f>
        <v>15</v>
      </c>
      <c r="DI90" s="4">
        <f>COUNTIFS($NG90:$NL$206,FX$1)</f>
        <v>11</v>
      </c>
      <c r="DJ90" s="4">
        <f>COUNTIFS($NG90:$NL$206,FY$1)</f>
        <v>13</v>
      </c>
      <c r="DK90" s="4">
        <f>COUNTIFS($NG90:$NL$206,FZ$1)</f>
        <v>4</v>
      </c>
      <c r="DL90" s="4">
        <f>COUNTIFS($NG90:$NL$206,GA$1)</f>
        <v>9</v>
      </c>
      <c r="DM90" s="4">
        <f>COUNTIFS($NG90:$NL$206,GB$1)</f>
        <v>9</v>
      </c>
      <c r="DN90" s="4">
        <f>COUNTIFS($NG90:$NL$206,GC$1)</f>
        <v>13</v>
      </c>
      <c r="DO90" s="4">
        <f>COUNTIFS($NG90:$NL$206,GD$1)</f>
        <v>7</v>
      </c>
      <c r="DP90" s="4">
        <f>COUNTIFS($NG90:$NL$206,GE$1)</f>
        <v>14</v>
      </c>
      <c r="DQ90" s="4">
        <f>COUNTIFS($NG90:$NL$206,GF$1)</f>
        <v>9</v>
      </c>
      <c r="DR90" s="4">
        <f>COUNTIFS($NG90:$NL$206,GG$1)</f>
        <v>7</v>
      </c>
      <c r="DS90" s="4">
        <f>COUNTIFS($NG90:$NL$206,GH$1)</f>
        <v>19</v>
      </c>
      <c r="DT90" s="4">
        <f>COUNTIFS($NG90:$NL$206,GI$1)</f>
        <v>9</v>
      </c>
      <c r="DU90" s="4">
        <f>COUNTIFS($NG90:$NL$206,GJ$1)</f>
        <v>16</v>
      </c>
      <c r="DV90" s="4">
        <f>COUNTIFS($NG90:$NL$206,GK$1)</f>
        <v>14</v>
      </c>
      <c r="DW90" s="4">
        <f>COUNTIFS($NG90:$NL$206,GL$1)</f>
        <v>16</v>
      </c>
      <c r="DZ90" s="4">
        <f t="shared" si="1234"/>
        <v>34</v>
      </c>
      <c r="EA90" s="4">
        <f t="shared" si="1235"/>
        <v>16</v>
      </c>
      <c r="EB90" s="4">
        <f t="shared" si="1236"/>
        <v>12</v>
      </c>
      <c r="EC90" s="4">
        <f t="shared" si="1237"/>
        <v>4</v>
      </c>
      <c r="ED90" s="4">
        <f t="shared" si="1238"/>
        <v>2</v>
      </c>
      <c r="EF90" s="4">
        <f t="shared" ref="EF90:GL90" si="1295">COUNTIFS($NG90:$NL99,EF$1)</f>
        <v>0</v>
      </c>
      <c r="EG90" s="4">
        <f t="shared" si="1295"/>
        <v>0</v>
      </c>
      <c r="EH90" s="4">
        <f t="shared" si="1295"/>
        <v>4</v>
      </c>
      <c r="EI90" s="4">
        <f t="shared" si="1295"/>
        <v>2</v>
      </c>
      <c r="EJ90" s="4">
        <f t="shared" si="1295"/>
        <v>2</v>
      </c>
      <c r="EK90" s="4">
        <f t="shared" si="1295"/>
        <v>3</v>
      </c>
      <c r="EL90" s="4">
        <f t="shared" si="1295"/>
        <v>0</v>
      </c>
      <c r="EM90" s="4">
        <f t="shared" si="1295"/>
        <v>0</v>
      </c>
      <c r="EN90" s="4">
        <f t="shared" si="1295"/>
        <v>1</v>
      </c>
      <c r="EO90" s="4">
        <f t="shared" si="1295"/>
        <v>3</v>
      </c>
      <c r="EP90" s="4">
        <f t="shared" si="1295"/>
        <v>3</v>
      </c>
      <c r="EQ90" s="4">
        <f t="shared" si="1295"/>
        <v>0</v>
      </c>
      <c r="ER90" s="4">
        <f t="shared" si="1295"/>
        <v>0</v>
      </c>
      <c r="ES90" s="4">
        <f t="shared" si="1295"/>
        <v>1</v>
      </c>
      <c r="ET90" s="4">
        <f t="shared" si="1295"/>
        <v>2</v>
      </c>
      <c r="EU90" s="4">
        <f t="shared" si="1295"/>
        <v>2</v>
      </c>
      <c r="EV90" s="4">
        <f t="shared" si="1295"/>
        <v>4</v>
      </c>
      <c r="EW90" s="4">
        <f t="shared" si="1295"/>
        <v>1</v>
      </c>
      <c r="EX90" s="4">
        <f t="shared" si="1295"/>
        <v>1</v>
      </c>
      <c r="EY90" s="4">
        <f t="shared" si="1295"/>
        <v>0</v>
      </c>
      <c r="EZ90" s="4">
        <f t="shared" si="1295"/>
        <v>1</v>
      </c>
      <c r="FA90" s="4">
        <f t="shared" si="1295"/>
        <v>1</v>
      </c>
      <c r="FB90" s="4">
        <f t="shared" si="1295"/>
        <v>0</v>
      </c>
      <c r="FC90" s="4">
        <f t="shared" si="1295"/>
        <v>1</v>
      </c>
      <c r="FD90" s="4">
        <f t="shared" si="1295"/>
        <v>0</v>
      </c>
      <c r="FE90" s="4">
        <f t="shared" si="1295"/>
        <v>0</v>
      </c>
      <c r="FF90" s="4">
        <f t="shared" si="1295"/>
        <v>0</v>
      </c>
      <c r="FG90" s="4">
        <f t="shared" si="1295"/>
        <v>0</v>
      </c>
      <c r="FH90" s="4">
        <f t="shared" si="1295"/>
        <v>0</v>
      </c>
      <c r="FI90" s="4">
        <f t="shared" si="1295"/>
        <v>0</v>
      </c>
      <c r="FJ90" s="4">
        <f t="shared" si="1295"/>
        <v>3</v>
      </c>
      <c r="FK90" s="4">
        <f t="shared" si="1295"/>
        <v>0</v>
      </c>
      <c r="FL90" s="4">
        <f t="shared" si="1295"/>
        <v>0</v>
      </c>
      <c r="FM90" s="4">
        <f t="shared" si="1295"/>
        <v>1</v>
      </c>
      <c r="FN90" s="4">
        <f t="shared" si="1295"/>
        <v>0</v>
      </c>
      <c r="FO90" s="4">
        <f t="shared" si="1295"/>
        <v>0</v>
      </c>
      <c r="FP90" s="4">
        <f t="shared" si="1295"/>
        <v>2</v>
      </c>
      <c r="FQ90" s="4">
        <f t="shared" si="1295"/>
        <v>0</v>
      </c>
      <c r="FR90" s="4">
        <f t="shared" si="1295"/>
        <v>1</v>
      </c>
      <c r="FS90" s="4">
        <f t="shared" si="1295"/>
        <v>0</v>
      </c>
      <c r="FT90" s="4">
        <f t="shared" si="1295"/>
        <v>1</v>
      </c>
      <c r="FU90" s="4">
        <f t="shared" si="1295"/>
        <v>1</v>
      </c>
      <c r="FV90" s="4">
        <f t="shared" si="1295"/>
        <v>1</v>
      </c>
      <c r="FW90" s="4">
        <f t="shared" si="1295"/>
        <v>2</v>
      </c>
      <c r="FX90" s="4">
        <f t="shared" si="1295"/>
        <v>2</v>
      </c>
      <c r="FY90" s="4">
        <f t="shared" si="1295"/>
        <v>1</v>
      </c>
      <c r="FZ90" s="4">
        <f t="shared" si="1295"/>
        <v>0</v>
      </c>
      <c r="GA90" s="4">
        <f t="shared" si="1295"/>
        <v>2</v>
      </c>
      <c r="GB90" s="4">
        <f t="shared" si="1295"/>
        <v>0</v>
      </c>
      <c r="GC90" s="4">
        <f t="shared" si="1295"/>
        <v>2</v>
      </c>
      <c r="GD90" s="4">
        <f t="shared" si="1295"/>
        <v>0</v>
      </c>
      <c r="GE90" s="4">
        <f t="shared" si="1295"/>
        <v>2</v>
      </c>
      <c r="GF90" s="4">
        <f t="shared" si="1295"/>
        <v>2</v>
      </c>
      <c r="GG90" s="4">
        <f t="shared" si="1295"/>
        <v>2</v>
      </c>
      <c r="GH90" s="4">
        <f t="shared" si="1295"/>
        <v>1</v>
      </c>
      <c r="GI90" s="4">
        <f t="shared" si="1295"/>
        <v>1</v>
      </c>
      <c r="GJ90" s="4">
        <f t="shared" si="1295"/>
        <v>0</v>
      </c>
      <c r="GK90" s="4">
        <f t="shared" si="1295"/>
        <v>0</v>
      </c>
      <c r="GL90" s="4">
        <f t="shared" si="1295"/>
        <v>1</v>
      </c>
      <c r="GM90">
        <f t="shared" si="1240"/>
        <v>60</v>
      </c>
      <c r="GO90">
        <f t="shared" si="1028"/>
        <v>2</v>
      </c>
      <c r="GP90">
        <f t="shared" si="1192"/>
        <v>0</v>
      </c>
      <c r="GQ90">
        <f t="shared" si="1193"/>
        <v>1</v>
      </c>
      <c r="GR90">
        <f t="shared" si="1194"/>
        <v>0</v>
      </c>
      <c r="GS90">
        <f t="shared" si="1195"/>
        <v>0</v>
      </c>
      <c r="GT90">
        <f t="shared" si="1196"/>
        <v>1</v>
      </c>
      <c r="GU90">
        <f t="shared" si="1197"/>
        <v>0</v>
      </c>
      <c r="GV90" s="1">
        <f t="shared" si="1029"/>
        <v>3</v>
      </c>
      <c r="GW90">
        <f t="shared" si="1030"/>
        <v>0</v>
      </c>
      <c r="GX90">
        <f t="shared" si="903"/>
        <v>0</v>
      </c>
      <c r="GY90">
        <f t="shared" si="904"/>
        <v>0</v>
      </c>
      <c r="GZ90">
        <f t="shared" si="905"/>
        <v>0</v>
      </c>
      <c r="HA90">
        <f t="shared" si="906"/>
        <v>0</v>
      </c>
      <c r="HB90">
        <f t="shared" si="907"/>
        <v>0</v>
      </c>
      <c r="HC90">
        <f t="shared" si="908"/>
        <v>0</v>
      </c>
      <c r="HD90">
        <f t="shared" si="909"/>
        <v>0</v>
      </c>
      <c r="HE90">
        <f t="shared" si="910"/>
        <v>0</v>
      </c>
      <c r="HF90">
        <f t="shared" si="911"/>
        <v>0</v>
      </c>
      <c r="HG90">
        <f t="shared" si="912"/>
        <v>0</v>
      </c>
      <c r="HH90">
        <f t="shared" si="913"/>
        <v>0</v>
      </c>
      <c r="HI90">
        <f t="shared" si="914"/>
        <v>0</v>
      </c>
      <c r="HJ90">
        <f t="shared" si="915"/>
        <v>0</v>
      </c>
      <c r="HK90">
        <f t="shared" si="916"/>
        <v>0</v>
      </c>
      <c r="HL90">
        <f t="shared" si="917"/>
        <v>0</v>
      </c>
      <c r="HM90">
        <f t="shared" si="918"/>
        <v>0</v>
      </c>
      <c r="HN90">
        <f t="shared" si="919"/>
        <v>0</v>
      </c>
      <c r="HO90">
        <f t="shared" si="920"/>
        <v>0</v>
      </c>
      <c r="HP90">
        <f t="shared" si="921"/>
        <v>0</v>
      </c>
      <c r="HQ90">
        <f t="shared" si="922"/>
        <v>0</v>
      </c>
      <c r="HR90">
        <f t="shared" si="923"/>
        <v>0</v>
      </c>
      <c r="HS90">
        <f t="shared" si="924"/>
        <v>1</v>
      </c>
      <c r="HT90">
        <f t="shared" si="925"/>
        <v>0</v>
      </c>
      <c r="HU90">
        <f t="shared" si="926"/>
        <v>0</v>
      </c>
      <c r="HV90">
        <f t="shared" si="927"/>
        <v>0</v>
      </c>
      <c r="HW90">
        <f t="shared" si="928"/>
        <v>0</v>
      </c>
      <c r="HX90">
        <f t="shared" si="929"/>
        <v>0</v>
      </c>
      <c r="HY90">
        <f t="shared" si="930"/>
        <v>1</v>
      </c>
      <c r="HZ90">
        <f t="shared" si="931"/>
        <v>0</v>
      </c>
      <c r="IA90">
        <f t="shared" si="932"/>
        <v>0</v>
      </c>
      <c r="IB90">
        <f t="shared" si="933"/>
        <v>0</v>
      </c>
      <c r="IC90">
        <f t="shared" si="934"/>
        <v>0</v>
      </c>
      <c r="ID90">
        <f t="shared" si="935"/>
        <v>0</v>
      </c>
      <c r="IE90">
        <f t="shared" si="936"/>
        <v>0</v>
      </c>
      <c r="IF90">
        <f t="shared" si="937"/>
        <v>0</v>
      </c>
      <c r="IG90">
        <f t="shared" si="938"/>
        <v>0</v>
      </c>
      <c r="IH90">
        <f t="shared" si="939"/>
        <v>0</v>
      </c>
      <c r="II90">
        <f t="shared" si="940"/>
        <v>0</v>
      </c>
      <c r="IJ90">
        <f t="shared" si="941"/>
        <v>1</v>
      </c>
      <c r="IK90">
        <f t="shared" si="942"/>
        <v>0</v>
      </c>
      <c r="IL90">
        <f t="shared" si="943"/>
        <v>0</v>
      </c>
      <c r="IM90">
        <f t="shared" si="944"/>
        <v>0</v>
      </c>
      <c r="IN90">
        <f t="shared" si="945"/>
        <v>0</v>
      </c>
      <c r="IO90">
        <f t="shared" si="946"/>
        <v>0</v>
      </c>
      <c r="IP90">
        <f t="shared" si="947"/>
        <v>0</v>
      </c>
      <c r="IQ90">
        <f t="shared" si="948"/>
        <v>0</v>
      </c>
      <c r="IR90">
        <f t="shared" si="949"/>
        <v>0</v>
      </c>
      <c r="IS90">
        <f t="shared" si="950"/>
        <v>0</v>
      </c>
      <c r="IT90">
        <f t="shared" si="951"/>
        <v>0</v>
      </c>
      <c r="IU90">
        <f t="shared" si="952"/>
        <v>1</v>
      </c>
      <c r="IV90">
        <f t="shared" si="953"/>
        <v>0</v>
      </c>
      <c r="IW90">
        <f t="shared" si="954"/>
        <v>0</v>
      </c>
      <c r="IX90">
        <f t="shared" si="955"/>
        <v>0</v>
      </c>
      <c r="IY90">
        <f t="shared" si="956"/>
        <v>0</v>
      </c>
      <c r="IZ90">
        <f t="shared" si="957"/>
        <v>0</v>
      </c>
      <c r="JA90">
        <f t="shared" si="958"/>
        <v>0</v>
      </c>
      <c r="JB90">
        <f t="shared" si="1031"/>
        <v>0</v>
      </c>
      <c r="JC90">
        <f t="shared" si="1032"/>
        <v>0</v>
      </c>
      <c r="JF90">
        <f t="shared" si="1033"/>
        <v>0</v>
      </c>
      <c r="JG90">
        <f t="shared" si="1034"/>
        <v>0</v>
      </c>
      <c r="JH90">
        <f t="shared" si="1035"/>
        <v>0</v>
      </c>
      <c r="JI90">
        <f t="shared" si="1036"/>
        <v>0</v>
      </c>
      <c r="JJ90">
        <f t="shared" si="1037"/>
        <v>0</v>
      </c>
      <c r="JK90">
        <f t="shared" si="1038"/>
        <v>0</v>
      </c>
      <c r="JL90">
        <f t="shared" si="1039"/>
        <v>0</v>
      </c>
      <c r="JM90">
        <f t="shared" si="1040"/>
        <v>0</v>
      </c>
      <c r="JN90">
        <f t="shared" si="1041"/>
        <v>0</v>
      </c>
      <c r="JO90">
        <f t="shared" si="1042"/>
        <v>0</v>
      </c>
      <c r="JP90">
        <f t="shared" si="1043"/>
        <v>0</v>
      </c>
      <c r="JQ90">
        <f t="shared" si="1044"/>
        <v>0</v>
      </c>
      <c r="JR90">
        <f t="shared" si="1045"/>
        <v>0</v>
      </c>
      <c r="JS90">
        <f t="shared" si="1046"/>
        <v>1</v>
      </c>
      <c r="JT90">
        <f t="shared" si="1047"/>
        <v>0</v>
      </c>
      <c r="JU90">
        <f t="shared" si="1048"/>
        <v>0</v>
      </c>
      <c r="JV90">
        <f t="shared" si="1049"/>
        <v>0</v>
      </c>
      <c r="JW90">
        <f t="shared" si="1050"/>
        <v>0</v>
      </c>
      <c r="JX90">
        <f t="shared" si="1051"/>
        <v>0</v>
      </c>
      <c r="JY90">
        <f t="shared" si="1052"/>
        <v>0</v>
      </c>
      <c r="JZ90">
        <f t="shared" si="1053"/>
        <v>0</v>
      </c>
      <c r="KA90">
        <f t="shared" si="1054"/>
        <v>0</v>
      </c>
      <c r="KB90">
        <f>IF(AND(SK90="x",SK91&lt;&gt;"x"),1,0)</f>
        <v>0</v>
      </c>
      <c r="KC90">
        <f t="shared" si="1055"/>
        <v>0</v>
      </c>
      <c r="KD90">
        <f t="shared" si="1056"/>
        <v>0</v>
      </c>
      <c r="KE90">
        <f t="shared" si="1057"/>
        <v>0</v>
      </c>
      <c r="KF90">
        <f t="shared" si="1058"/>
        <v>0</v>
      </c>
      <c r="KG90">
        <f t="shared" si="1059"/>
        <v>0</v>
      </c>
      <c r="KH90">
        <f t="shared" si="1060"/>
        <v>0</v>
      </c>
      <c r="KI90">
        <f t="shared" si="1061"/>
        <v>0</v>
      </c>
      <c r="KJ90">
        <f t="shared" si="1062"/>
        <v>0</v>
      </c>
      <c r="KK90">
        <f t="shared" si="1063"/>
        <v>0</v>
      </c>
      <c r="KL90">
        <f t="shared" si="1064"/>
        <v>0</v>
      </c>
      <c r="KM90">
        <f t="shared" si="1065"/>
        <v>0</v>
      </c>
      <c r="KN90">
        <f t="shared" si="1066"/>
        <v>0</v>
      </c>
      <c r="KO90">
        <f t="shared" si="1067"/>
        <v>0</v>
      </c>
      <c r="KP90">
        <f t="shared" si="1068"/>
        <v>0</v>
      </c>
      <c r="KQ90">
        <f t="shared" si="1069"/>
        <v>0</v>
      </c>
      <c r="KR90">
        <f t="shared" si="1070"/>
        <v>0</v>
      </c>
      <c r="KS90">
        <f t="shared" si="1071"/>
        <v>0</v>
      </c>
      <c r="KT90">
        <f t="shared" si="1072"/>
        <v>0</v>
      </c>
      <c r="KU90">
        <f t="shared" si="1073"/>
        <v>0</v>
      </c>
      <c r="KV90">
        <f t="shared" si="1074"/>
        <v>0</v>
      </c>
      <c r="KW90">
        <f t="shared" si="1075"/>
        <v>0</v>
      </c>
      <c r="KX90">
        <f t="shared" si="1076"/>
        <v>0</v>
      </c>
      <c r="KY90">
        <f t="shared" si="1077"/>
        <v>0</v>
      </c>
      <c r="KZ90">
        <f t="shared" si="1078"/>
        <v>0</v>
      </c>
      <c r="LA90">
        <f t="shared" si="1079"/>
        <v>0</v>
      </c>
      <c r="LB90">
        <f t="shared" si="1080"/>
        <v>0</v>
      </c>
      <c r="LC90">
        <f t="shared" si="1081"/>
        <v>0</v>
      </c>
      <c r="LD90">
        <f t="shared" si="1082"/>
        <v>0</v>
      </c>
      <c r="LE90">
        <f t="shared" si="1083"/>
        <v>0</v>
      </c>
      <c r="LF90">
        <f t="shared" si="1084"/>
        <v>0</v>
      </c>
      <c r="LG90">
        <f t="shared" si="1085"/>
        <v>0</v>
      </c>
      <c r="LH90">
        <f t="shared" si="1086"/>
        <v>0</v>
      </c>
      <c r="LI90">
        <f t="shared" si="1087"/>
        <v>0</v>
      </c>
      <c r="LJ90">
        <f t="shared" si="1088"/>
        <v>0</v>
      </c>
      <c r="LK90">
        <f t="shared" si="1089"/>
        <v>0</v>
      </c>
      <c r="LL90">
        <f t="shared" si="1090"/>
        <v>0</v>
      </c>
      <c r="LN90">
        <f t="shared" si="1091"/>
        <v>1</v>
      </c>
      <c r="LQ90">
        <f t="shared" ref="LQ90:LR90" si="1296">COUNTIFS($NG91:$NL100,NG100)</f>
        <v>3</v>
      </c>
      <c r="LR90">
        <f t="shared" si="1296"/>
        <v>1</v>
      </c>
      <c r="LS90">
        <f t="shared" si="1093"/>
        <v>1</v>
      </c>
      <c r="LT90">
        <f t="shared" si="1094"/>
        <v>2</v>
      </c>
      <c r="LU90">
        <f t="shared" si="1095"/>
        <v>1</v>
      </c>
      <c r="LV90">
        <f t="shared" si="1096"/>
        <v>1</v>
      </c>
      <c r="LX90" s="5">
        <f t="shared" ref="LX90:MC90" si="1297">COUNTIFS($NG90:$NL99,NG100)</f>
        <v>2</v>
      </c>
      <c r="LY90" s="5">
        <f t="shared" si="1297"/>
        <v>0</v>
      </c>
      <c r="LZ90" s="5">
        <f t="shared" si="1297"/>
        <v>0</v>
      </c>
      <c r="MA90" s="5">
        <f t="shared" si="1297"/>
        <v>1</v>
      </c>
      <c r="MB90" s="5">
        <f t="shared" si="1297"/>
        <v>0</v>
      </c>
      <c r="MC90" s="5">
        <f t="shared" si="1297"/>
        <v>0</v>
      </c>
      <c r="MD90" s="5"/>
      <c r="ME90" s="5">
        <f t="shared" si="1098"/>
        <v>0</v>
      </c>
      <c r="MF90" s="5">
        <f t="shared" si="1099"/>
        <v>0</v>
      </c>
      <c r="MG90" s="5">
        <f t="shared" si="1100"/>
        <v>0</v>
      </c>
      <c r="MH90" s="5">
        <f t="shared" si="1101"/>
        <v>0</v>
      </c>
      <c r="MI90" s="5">
        <f t="shared" si="1102"/>
        <v>0</v>
      </c>
      <c r="MJ90" s="5">
        <f t="shared" si="1103"/>
        <v>0</v>
      </c>
      <c r="MK90" s="5"/>
      <c r="ML90" s="20">
        <f t="shared" si="1104"/>
        <v>0</v>
      </c>
      <c r="MN90" s="4">
        <f t="shared" si="1182"/>
        <v>0</v>
      </c>
      <c r="MO90" s="4">
        <f t="shared" si="1183"/>
        <v>0</v>
      </c>
      <c r="MP90" s="4">
        <f t="shared" si="1184"/>
        <v>0</v>
      </c>
      <c r="MQ90" s="4">
        <f t="shared" si="1185"/>
        <v>0</v>
      </c>
      <c r="MR90" s="4">
        <f t="shared" si="1186"/>
        <v>0</v>
      </c>
      <c r="MS90" s="4">
        <f t="shared" si="1187"/>
        <v>0</v>
      </c>
      <c r="MU90">
        <f t="shared" si="1105"/>
        <v>0</v>
      </c>
      <c r="MV90">
        <f t="shared" si="1106"/>
        <v>1</v>
      </c>
      <c r="MW90">
        <f t="shared" si="1107"/>
        <v>1</v>
      </c>
      <c r="MX90">
        <f t="shared" si="1108"/>
        <v>0</v>
      </c>
      <c r="MY90">
        <f t="shared" si="1109"/>
        <v>1</v>
      </c>
      <c r="MZ90">
        <f t="shared" si="1110"/>
        <v>1</v>
      </c>
      <c r="NA90">
        <f>SUM(GW90:JC90)</f>
        <v>4</v>
      </c>
      <c r="NB90">
        <f t="shared" si="1111"/>
        <v>4</v>
      </c>
      <c r="NC90">
        <f t="shared" si="1112"/>
        <v>0</v>
      </c>
      <c r="ND90">
        <f t="shared" si="1113"/>
        <v>90</v>
      </c>
      <c r="NG90">
        <v>3</v>
      </c>
      <c r="NH90">
        <v>6</v>
      </c>
      <c r="NI90">
        <v>14</v>
      </c>
      <c r="NJ90">
        <v>17</v>
      </c>
      <c r="NK90">
        <v>45</v>
      </c>
      <c r="NL90">
        <v>48</v>
      </c>
      <c r="NN90" s="1">
        <f t="shared" si="1114"/>
        <v>1</v>
      </c>
      <c r="NO90" s="1">
        <f t="shared" si="1115"/>
        <v>1</v>
      </c>
      <c r="NP90" s="30">
        <f t="shared" si="1116"/>
        <v>2</v>
      </c>
      <c r="NR90" s="1">
        <f t="shared" si="1117"/>
        <v>3</v>
      </c>
      <c r="NS90" s="1">
        <f t="shared" si="1118"/>
        <v>8</v>
      </c>
      <c r="NT90" s="1">
        <f t="shared" si="1119"/>
        <v>3</v>
      </c>
      <c r="NU90" s="1">
        <f t="shared" si="1120"/>
        <v>28</v>
      </c>
      <c r="NV90" s="1">
        <f t="shared" si="1121"/>
        <v>3</v>
      </c>
      <c r="NW90" s="1"/>
      <c r="NX90" s="1">
        <f t="shared" si="1122"/>
        <v>3</v>
      </c>
      <c r="NY90" s="1"/>
      <c r="NZ90" s="1">
        <f t="shared" si="1123"/>
        <v>1</v>
      </c>
      <c r="OA90" s="1">
        <f t="shared" si="962"/>
        <v>1</v>
      </c>
      <c r="OB90" s="1">
        <f t="shared" si="963"/>
        <v>2</v>
      </c>
      <c r="OC90" s="1">
        <f t="shared" si="964"/>
        <v>2</v>
      </c>
      <c r="OD90" s="1">
        <f t="shared" si="965"/>
        <v>5</v>
      </c>
      <c r="OE90" s="1">
        <f t="shared" si="966"/>
        <v>5</v>
      </c>
      <c r="OF90" s="1"/>
      <c r="OG90" s="32">
        <f t="shared" si="631"/>
        <v>3</v>
      </c>
      <c r="OH90" s="1"/>
      <c r="OI90" s="1">
        <f t="shared" si="1124"/>
        <v>2</v>
      </c>
      <c r="OJ90" s="1">
        <f t="shared" si="1125"/>
        <v>1</v>
      </c>
      <c r="OK90" s="1">
        <f t="shared" si="1126"/>
        <v>0</v>
      </c>
      <c r="OL90" s="1">
        <f t="shared" si="1127"/>
        <v>4</v>
      </c>
      <c r="OM90" s="1">
        <f t="shared" si="1128"/>
        <v>1</v>
      </c>
      <c r="ON90" s="1">
        <f t="shared" si="1129"/>
        <v>3</v>
      </c>
      <c r="OO90" s="1"/>
      <c r="OP90" s="1">
        <f t="shared" ref="OP90:OP153" si="1298">COUNTIFS(OI90:ON90,"=0")</f>
        <v>1</v>
      </c>
      <c r="OQ90" s="1">
        <f t="shared" ref="OQ90:OQ153" si="1299">COUNTIFS(OI90:ON90,"&gt;0")</f>
        <v>5</v>
      </c>
      <c r="OR90" s="1">
        <f t="shared" ref="OR90:OR153" si="1300">IF(OP90&gt;0,SUMPRODUCT(1/COUNTIF(OI90:ON90,OI90:ON90))-1,SUMPRODUCT(1/COUNTIF(OI90:ON90,OI90:ON90)))</f>
        <v>4</v>
      </c>
      <c r="OS90" s="32">
        <f t="shared" ref="OS90:OS153" si="1301">6-OP90</f>
        <v>5</v>
      </c>
      <c r="OT90" s="1">
        <f t="shared" ref="OT90:OT153" si="1302">OR90-OS90</f>
        <v>-1</v>
      </c>
      <c r="OU90" s="1">
        <f t="shared" si="1130"/>
        <v>0</v>
      </c>
      <c r="OV90" s="19">
        <f t="shared" si="1131"/>
        <v>5</v>
      </c>
      <c r="OW90" s="1"/>
      <c r="OX90" s="19">
        <f t="shared" si="636"/>
        <v>5</v>
      </c>
      <c r="OY90" s="1">
        <f t="shared" si="637"/>
        <v>4</v>
      </c>
      <c r="OZ90" s="1"/>
      <c r="PA90" s="1">
        <f t="shared" si="967"/>
        <v>5</v>
      </c>
      <c r="PB90" s="1"/>
      <c r="PC90" s="1"/>
      <c r="PD90" s="19">
        <f t="shared" si="968"/>
        <v>5</v>
      </c>
      <c r="PE90" s="1"/>
      <c r="PF90" s="24">
        <f t="shared" si="1132"/>
        <v>0</v>
      </c>
      <c r="PI90" s="1">
        <f t="shared" si="1133"/>
        <v>2</v>
      </c>
      <c r="PJ90" s="19">
        <f t="shared" si="969"/>
        <v>3</v>
      </c>
      <c r="PK90" s="1">
        <f t="shared" si="1134"/>
        <v>1</v>
      </c>
      <c r="PL90" s="19">
        <f t="shared" si="970"/>
        <v>2</v>
      </c>
      <c r="PM90" s="1">
        <f t="shared" si="1135"/>
        <v>0</v>
      </c>
      <c r="PN90" s="19">
        <f t="shared" si="971"/>
        <v>0</v>
      </c>
      <c r="PO90" s="1">
        <f t="shared" si="1136"/>
        <v>4</v>
      </c>
      <c r="PP90" s="19">
        <f t="shared" si="972"/>
        <v>3</v>
      </c>
      <c r="PQ90" s="1">
        <f t="shared" si="1137"/>
        <v>1</v>
      </c>
      <c r="PR90" s="19">
        <f t="shared" si="973"/>
        <v>1</v>
      </c>
      <c r="PS90" s="1">
        <f t="shared" si="1138"/>
        <v>3</v>
      </c>
      <c r="PT90" s="19">
        <f t="shared" si="974"/>
        <v>1</v>
      </c>
      <c r="PV90" s="1">
        <f t="shared" si="975"/>
        <v>2</v>
      </c>
      <c r="PW90" s="1">
        <f t="shared" si="976"/>
        <v>100</v>
      </c>
      <c r="PX90" s="1">
        <f t="shared" si="977"/>
        <v>100</v>
      </c>
      <c r="PY90" s="1">
        <f t="shared" si="978"/>
        <v>100</v>
      </c>
      <c r="PZ90" s="1">
        <f t="shared" si="979"/>
        <v>100</v>
      </c>
      <c r="QA90" s="1">
        <f t="shared" si="980"/>
        <v>100</v>
      </c>
      <c r="QB90" s="1"/>
      <c r="QC90" s="1">
        <f t="shared" si="981"/>
        <v>1</v>
      </c>
      <c r="QD90" s="1">
        <f t="shared" si="982"/>
        <v>3</v>
      </c>
      <c r="QE90" s="1">
        <f t="shared" si="983"/>
        <v>100</v>
      </c>
      <c r="QF90" s="1">
        <f t="shared" si="984"/>
        <v>100</v>
      </c>
      <c r="QG90" s="1">
        <f t="shared" si="985"/>
        <v>100</v>
      </c>
      <c r="QH90" s="1">
        <f t="shared" si="986"/>
        <v>100</v>
      </c>
      <c r="QI90" s="1"/>
      <c r="QJ90" s="1">
        <f t="shared" si="987"/>
        <v>100</v>
      </c>
      <c r="QK90" s="1">
        <f t="shared" si="988"/>
        <v>100</v>
      </c>
      <c r="QL90" s="1">
        <f t="shared" si="989"/>
        <v>100</v>
      </c>
      <c r="QM90" s="1">
        <f t="shared" si="990"/>
        <v>100</v>
      </c>
      <c r="QN90" s="1">
        <f t="shared" si="991"/>
        <v>100</v>
      </c>
      <c r="QO90" s="1">
        <f t="shared" si="992"/>
        <v>100</v>
      </c>
      <c r="QP90" s="1"/>
      <c r="QQ90" s="1">
        <f t="shared" si="993"/>
        <v>100</v>
      </c>
      <c r="QR90" s="1">
        <f t="shared" si="994"/>
        <v>5</v>
      </c>
      <c r="QS90" s="1">
        <f t="shared" si="995"/>
        <v>100</v>
      </c>
      <c r="QT90" s="1">
        <f t="shared" si="996"/>
        <v>4</v>
      </c>
      <c r="QU90" s="1">
        <f t="shared" si="997"/>
        <v>100</v>
      </c>
      <c r="QV90" s="1">
        <f t="shared" si="998"/>
        <v>100</v>
      </c>
      <c r="QW90" s="1"/>
      <c r="QX90" s="1">
        <f t="shared" si="999"/>
        <v>100</v>
      </c>
      <c r="QY90" s="1">
        <f t="shared" si="1000"/>
        <v>100</v>
      </c>
      <c r="QZ90" s="1">
        <f t="shared" si="1001"/>
        <v>100</v>
      </c>
      <c r="RA90" s="1">
        <f t="shared" si="1002"/>
        <v>100</v>
      </c>
      <c r="RB90" s="1">
        <f t="shared" si="1003"/>
        <v>100</v>
      </c>
      <c r="RC90" s="1">
        <f t="shared" si="1004"/>
        <v>1</v>
      </c>
      <c r="RD90" s="1"/>
      <c r="RE90" s="1">
        <f t="shared" si="1005"/>
        <v>100</v>
      </c>
      <c r="RF90" s="1">
        <f t="shared" si="1006"/>
        <v>100</v>
      </c>
      <c r="RG90" s="1">
        <f t="shared" si="1007"/>
        <v>100</v>
      </c>
      <c r="RH90" s="1">
        <f t="shared" si="1008"/>
        <v>3</v>
      </c>
      <c r="RI90" s="1">
        <f t="shared" si="1009"/>
        <v>100</v>
      </c>
      <c r="RJ90" s="1">
        <f t="shared" si="1010"/>
        <v>100</v>
      </c>
      <c r="RL90">
        <f t="shared" si="1011"/>
        <v>33</v>
      </c>
      <c r="RM90">
        <f t="shared" si="1139"/>
        <v>27</v>
      </c>
      <c r="RN90">
        <f t="shared" si="659"/>
        <v>25</v>
      </c>
      <c r="RO90">
        <f t="shared" ref="RO90:TU90" si="1303">IF(COUNTIFS($NG90:$NL99,RO$1),"x",RO$1)</f>
        <v>1</v>
      </c>
      <c r="RP90">
        <f t="shared" si="1303"/>
        <v>2</v>
      </c>
      <c r="RQ90" t="str">
        <f t="shared" si="1303"/>
        <v>x</v>
      </c>
      <c r="RR90" t="str">
        <f t="shared" si="1303"/>
        <v>x</v>
      </c>
      <c r="RS90" t="str">
        <f t="shared" si="1303"/>
        <v>x</v>
      </c>
      <c r="RT90" t="str">
        <f t="shared" si="1303"/>
        <v>x</v>
      </c>
      <c r="RU90">
        <f t="shared" si="1303"/>
        <v>7</v>
      </c>
      <c r="RV90">
        <f t="shared" si="1303"/>
        <v>8</v>
      </c>
      <c r="RW90" t="str">
        <f t="shared" si="1303"/>
        <v>x</v>
      </c>
      <c r="RX90" t="str">
        <f t="shared" si="1303"/>
        <v>x</v>
      </c>
      <c r="RY90" t="str">
        <f t="shared" si="1303"/>
        <v>x</v>
      </c>
      <c r="RZ90">
        <f t="shared" si="1303"/>
        <v>12</v>
      </c>
      <c r="SA90">
        <f t="shared" si="1303"/>
        <v>13</v>
      </c>
      <c r="SB90" t="str">
        <f t="shared" si="1303"/>
        <v>x</v>
      </c>
      <c r="SC90" t="str">
        <f t="shared" si="1303"/>
        <v>x</v>
      </c>
      <c r="SD90" t="str">
        <f t="shared" si="1303"/>
        <v>x</v>
      </c>
      <c r="SE90" t="str">
        <f t="shared" si="1303"/>
        <v>x</v>
      </c>
      <c r="SF90" t="str">
        <f t="shared" si="1303"/>
        <v>x</v>
      </c>
      <c r="SG90" t="str">
        <f t="shared" si="1303"/>
        <v>x</v>
      </c>
      <c r="SH90">
        <f t="shared" si="1303"/>
        <v>20</v>
      </c>
      <c r="SI90" t="str">
        <f t="shared" si="1303"/>
        <v>x</v>
      </c>
      <c r="SJ90" t="str">
        <f t="shared" si="1303"/>
        <v>x</v>
      </c>
      <c r="SK90">
        <f t="shared" si="1303"/>
        <v>23</v>
      </c>
      <c r="SL90" t="str">
        <f t="shared" si="1303"/>
        <v>x</v>
      </c>
      <c r="SM90">
        <f t="shared" si="1303"/>
        <v>25</v>
      </c>
      <c r="SN90">
        <f t="shared" si="1303"/>
        <v>26</v>
      </c>
      <c r="SO90">
        <f t="shared" si="1303"/>
        <v>27</v>
      </c>
      <c r="SP90">
        <f t="shared" si="1303"/>
        <v>28</v>
      </c>
      <c r="SQ90">
        <f t="shared" si="1303"/>
        <v>29</v>
      </c>
      <c r="SR90">
        <f t="shared" si="1303"/>
        <v>30</v>
      </c>
      <c r="SS90" t="str">
        <f t="shared" si="1303"/>
        <v>x</v>
      </c>
      <c r="ST90">
        <f t="shared" si="1303"/>
        <v>32</v>
      </c>
      <c r="SU90">
        <f t="shared" si="1303"/>
        <v>33</v>
      </c>
      <c r="SV90" t="str">
        <f t="shared" si="1303"/>
        <v>x</v>
      </c>
      <c r="SW90">
        <f t="shared" si="1303"/>
        <v>35</v>
      </c>
      <c r="SX90">
        <f t="shared" si="1303"/>
        <v>36</v>
      </c>
      <c r="SY90" t="str">
        <f t="shared" si="1303"/>
        <v>x</v>
      </c>
      <c r="SZ90">
        <f t="shared" si="1303"/>
        <v>38</v>
      </c>
      <c r="TA90" t="str">
        <f t="shared" si="1303"/>
        <v>x</v>
      </c>
      <c r="TB90">
        <f t="shared" si="1303"/>
        <v>40</v>
      </c>
      <c r="TC90" t="str">
        <f t="shared" si="1303"/>
        <v>x</v>
      </c>
      <c r="TD90" t="str">
        <f t="shared" si="1303"/>
        <v>x</v>
      </c>
      <c r="TE90" t="str">
        <f t="shared" si="1303"/>
        <v>x</v>
      </c>
      <c r="TF90" t="str">
        <f t="shared" si="1303"/>
        <v>x</v>
      </c>
      <c r="TG90" t="str">
        <f t="shared" si="1303"/>
        <v>x</v>
      </c>
      <c r="TH90" t="str">
        <f t="shared" si="1303"/>
        <v>x</v>
      </c>
      <c r="TI90">
        <f t="shared" si="1303"/>
        <v>47</v>
      </c>
      <c r="TJ90" t="str">
        <f t="shared" si="1303"/>
        <v>x</v>
      </c>
      <c r="TK90">
        <f t="shared" si="1303"/>
        <v>49</v>
      </c>
      <c r="TL90" t="str">
        <f t="shared" si="1303"/>
        <v>x</v>
      </c>
      <c r="TM90">
        <f t="shared" si="1303"/>
        <v>51</v>
      </c>
      <c r="TN90" t="str">
        <f t="shared" si="1303"/>
        <v>x</v>
      </c>
      <c r="TO90" t="str">
        <f t="shared" si="1303"/>
        <v>x</v>
      </c>
      <c r="TP90" t="str">
        <f t="shared" si="1303"/>
        <v>x</v>
      </c>
      <c r="TQ90" t="str">
        <f t="shared" si="1303"/>
        <v>x</v>
      </c>
      <c r="TR90" t="str">
        <f t="shared" si="1303"/>
        <v>x</v>
      </c>
      <c r="TS90">
        <f t="shared" si="1303"/>
        <v>57</v>
      </c>
      <c r="TT90">
        <f t="shared" si="1303"/>
        <v>58</v>
      </c>
      <c r="TU90" t="str">
        <f t="shared" si="1303"/>
        <v>x</v>
      </c>
      <c r="TV90">
        <f t="shared" si="1141"/>
        <v>27</v>
      </c>
      <c r="TW90">
        <f t="shared" ref="TW90:WC90" si="1304">IF(COUNTIFS($NG90:$NL98,TW$1),"x",TW$1)</f>
        <v>1</v>
      </c>
      <c r="TX90">
        <f t="shared" si="1304"/>
        <v>2</v>
      </c>
      <c r="TY90" t="str">
        <f t="shared" si="1304"/>
        <v>x</v>
      </c>
      <c r="TZ90" t="str">
        <f t="shared" si="1304"/>
        <v>x</v>
      </c>
      <c r="UA90" t="str">
        <f t="shared" si="1304"/>
        <v>x</v>
      </c>
      <c r="UB90" t="str">
        <f t="shared" si="1304"/>
        <v>x</v>
      </c>
      <c r="UC90">
        <f t="shared" si="1304"/>
        <v>7</v>
      </c>
      <c r="UD90">
        <f t="shared" si="1304"/>
        <v>8</v>
      </c>
      <c r="UE90" t="str">
        <f t="shared" si="1304"/>
        <v>x</v>
      </c>
      <c r="UF90" t="str">
        <f t="shared" si="1304"/>
        <v>x</v>
      </c>
      <c r="UG90" t="str">
        <f t="shared" si="1304"/>
        <v>x</v>
      </c>
      <c r="UH90">
        <f t="shared" si="1304"/>
        <v>12</v>
      </c>
      <c r="UI90">
        <f t="shared" si="1304"/>
        <v>13</v>
      </c>
      <c r="UJ90" t="str">
        <f t="shared" si="1304"/>
        <v>x</v>
      </c>
      <c r="UK90" t="str">
        <f t="shared" si="1304"/>
        <v>x</v>
      </c>
      <c r="UL90" t="str">
        <f t="shared" si="1304"/>
        <v>x</v>
      </c>
      <c r="UM90" t="str">
        <f t="shared" si="1304"/>
        <v>x</v>
      </c>
      <c r="UN90" t="str">
        <f t="shared" si="1304"/>
        <v>x</v>
      </c>
      <c r="UO90">
        <f t="shared" si="1304"/>
        <v>19</v>
      </c>
      <c r="UP90">
        <f t="shared" si="1304"/>
        <v>20</v>
      </c>
      <c r="UQ90" t="str">
        <f t="shared" si="1304"/>
        <v>x</v>
      </c>
      <c r="UR90" t="str">
        <f t="shared" si="1304"/>
        <v>x</v>
      </c>
      <c r="US90">
        <f t="shared" si="1304"/>
        <v>23</v>
      </c>
      <c r="UT90">
        <f t="shared" si="1304"/>
        <v>24</v>
      </c>
      <c r="UU90">
        <f t="shared" si="1304"/>
        <v>25</v>
      </c>
      <c r="UV90">
        <f t="shared" si="1304"/>
        <v>26</v>
      </c>
      <c r="UW90">
        <f t="shared" si="1304"/>
        <v>27</v>
      </c>
      <c r="UX90">
        <f t="shared" si="1304"/>
        <v>28</v>
      </c>
      <c r="UY90">
        <f t="shared" si="1304"/>
        <v>29</v>
      </c>
      <c r="UZ90">
        <f t="shared" si="1304"/>
        <v>30</v>
      </c>
      <c r="VA90" t="str">
        <f t="shared" si="1304"/>
        <v>x</v>
      </c>
      <c r="VB90">
        <f t="shared" si="1304"/>
        <v>32</v>
      </c>
      <c r="VC90">
        <f t="shared" si="1304"/>
        <v>33</v>
      </c>
      <c r="VD90" t="str">
        <f t="shared" si="1304"/>
        <v>x</v>
      </c>
      <c r="VE90">
        <f t="shared" si="1304"/>
        <v>35</v>
      </c>
      <c r="VF90">
        <f t="shared" si="1304"/>
        <v>36</v>
      </c>
      <c r="VG90" t="str">
        <f t="shared" si="1304"/>
        <v>x</v>
      </c>
      <c r="VH90">
        <f t="shared" si="1304"/>
        <v>38</v>
      </c>
      <c r="VI90" t="str">
        <f t="shared" si="1304"/>
        <v>x</v>
      </c>
      <c r="VJ90">
        <f t="shared" si="1304"/>
        <v>40</v>
      </c>
      <c r="VK90" t="str">
        <f t="shared" si="1304"/>
        <v>x</v>
      </c>
      <c r="VL90" t="str">
        <f t="shared" si="1304"/>
        <v>x</v>
      </c>
      <c r="VM90" t="str">
        <f t="shared" si="1304"/>
        <v>x</v>
      </c>
      <c r="VN90" t="str">
        <f t="shared" si="1304"/>
        <v>x</v>
      </c>
      <c r="VO90" t="str">
        <f t="shared" si="1304"/>
        <v>x</v>
      </c>
      <c r="VP90" t="str">
        <f t="shared" si="1304"/>
        <v>x</v>
      </c>
      <c r="VQ90">
        <f t="shared" si="1304"/>
        <v>47</v>
      </c>
      <c r="VR90" t="str">
        <f t="shared" si="1304"/>
        <v>x</v>
      </c>
      <c r="VS90">
        <f t="shared" si="1304"/>
        <v>49</v>
      </c>
      <c r="VT90" t="str">
        <f t="shared" si="1304"/>
        <v>x</v>
      </c>
      <c r="VU90">
        <f t="shared" si="1304"/>
        <v>51</v>
      </c>
      <c r="VV90" t="str">
        <f t="shared" si="1304"/>
        <v>x</v>
      </c>
      <c r="VW90" t="str">
        <f t="shared" si="1304"/>
        <v>x</v>
      </c>
      <c r="VX90" t="str">
        <f t="shared" si="1304"/>
        <v>x</v>
      </c>
      <c r="VY90" t="str">
        <f t="shared" si="1304"/>
        <v>x</v>
      </c>
      <c r="VZ90" t="str">
        <f t="shared" si="1304"/>
        <v>x</v>
      </c>
      <c r="WA90">
        <f t="shared" si="1304"/>
        <v>57</v>
      </c>
      <c r="WB90">
        <f t="shared" si="1304"/>
        <v>58</v>
      </c>
      <c r="WC90" t="str">
        <f t="shared" si="1304"/>
        <v>x</v>
      </c>
      <c r="WE90">
        <f t="shared" si="1014"/>
        <v>2</v>
      </c>
      <c r="WF90">
        <f t="shared" si="1015"/>
        <v>2</v>
      </c>
      <c r="WG90">
        <f t="shared" si="1016"/>
        <v>0</v>
      </c>
      <c r="WH90">
        <f t="shared" si="1017"/>
        <v>0</v>
      </c>
      <c r="WI90">
        <f t="shared" si="1018"/>
        <v>2</v>
      </c>
      <c r="WJ90">
        <f t="shared" si="1019"/>
        <v>0</v>
      </c>
      <c r="WL90" s="1">
        <f t="shared" si="1143"/>
        <v>2</v>
      </c>
      <c r="WM90" s="1">
        <f t="shared" si="1144"/>
        <v>1</v>
      </c>
      <c r="WN90" s="1">
        <f t="shared" si="1145"/>
        <v>0</v>
      </c>
      <c r="WO90" s="1">
        <f t="shared" si="1146"/>
        <v>4</v>
      </c>
      <c r="WP90" s="1">
        <f t="shared" si="1147"/>
        <v>1</v>
      </c>
      <c r="WQ90" s="1">
        <f t="shared" si="1148"/>
        <v>3</v>
      </c>
      <c r="WS90">
        <f t="shared" si="1149"/>
        <v>2</v>
      </c>
      <c r="WT90">
        <f t="shared" si="1150"/>
        <v>1</v>
      </c>
      <c r="WU90">
        <f t="shared" si="1151"/>
        <v>100</v>
      </c>
      <c r="WV90">
        <f t="shared" si="1152"/>
        <v>4</v>
      </c>
      <c r="WW90">
        <f t="shared" si="1153"/>
        <v>1</v>
      </c>
      <c r="WX90">
        <f t="shared" si="1154"/>
        <v>3</v>
      </c>
      <c r="WZ90" s="4">
        <f t="shared" si="1155"/>
        <v>1</v>
      </c>
      <c r="XB90" s="3">
        <f t="shared" si="1156"/>
        <v>4</v>
      </c>
      <c r="XD90" s="3">
        <f t="shared" si="1157"/>
        <v>5</v>
      </c>
      <c r="XE90" s="4">
        <f t="shared" si="1158"/>
        <v>5</v>
      </c>
      <c r="XG90" s="4">
        <f t="shared" si="1159"/>
        <v>1</v>
      </c>
      <c r="XI90" s="4">
        <v>0.66666666666666663</v>
      </c>
      <c r="XK90">
        <f t="shared" si="1160"/>
        <v>3</v>
      </c>
      <c r="XM90">
        <f t="shared" si="782"/>
        <v>0</v>
      </c>
      <c r="XN90">
        <f t="shared" si="1161"/>
        <v>0</v>
      </c>
      <c r="XO90" s="1">
        <f t="shared" si="1020"/>
        <v>0</v>
      </c>
      <c r="XP90">
        <f t="shared" si="1162"/>
        <v>0</v>
      </c>
      <c r="XR90">
        <f t="shared" si="1163"/>
        <v>1</v>
      </c>
    </row>
    <row r="91" spans="4:642">
      <c r="D91" s="4">
        <f t="shared" si="843"/>
        <v>0</v>
      </c>
      <c r="E91" s="4">
        <f t="shared" si="844"/>
        <v>0</v>
      </c>
      <c r="F91" s="4">
        <f t="shared" si="845"/>
        <v>0</v>
      </c>
      <c r="G91" s="4">
        <f t="shared" si="846"/>
        <v>0</v>
      </c>
      <c r="H91" s="4">
        <f t="shared" si="847"/>
        <v>0</v>
      </c>
      <c r="I91" s="4">
        <f t="shared" si="848"/>
        <v>11</v>
      </c>
      <c r="J91" s="4">
        <f t="shared" si="849"/>
        <v>0</v>
      </c>
      <c r="K91" s="4">
        <f t="shared" si="850"/>
        <v>0</v>
      </c>
      <c r="L91" s="4">
        <f t="shared" si="851"/>
        <v>0</v>
      </c>
      <c r="M91" s="4">
        <f t="shared" si="852"/>
        <v>0</v>
      </c>
      <c r="N91" s="4">
        <f t="shared" si="853"/>
        <v>0</v>
      </c>
      <c r="O91" s="4">
        <f t="shared" si="854"/>
        <v>0</v>
      </c>
      <c r="P91" s="4">
        <f t="shared" si="855"/>
        <v>0</v>
      </c>
      <c r="Q91" s="4">
        <f t="shared" si="856"/>
        <v>0</v>
      </c>
      <c r="R91" s="4">
        <f t="shared" si="857"/>
        <v>13</v>
      </c>
      <c r="S91" s="4">
        <f t="shared" si="858"/>
        <v>0</v>
      </c>
      <c r="T91" s="4">
        <f t="shared" si="859"/>
        <v>0</v>
      </c>
      <c r="U91" s="4">
        <f t="shared" si="860"/>
        <v>0</v>
      </c>
      <c r="V91" s="4">
        <f t="shared" si="861"/>
        <v>0</v>
      </c>
      <c r="W91" s="4">
        <f t="shared" si="862"/>
        <v>0</v>
      </c>
      <c r="X91" s="4">
        <f t="shared" si="863"/>
        <v>0</v>
      </c>
      <c r="Y91" s="4">
        <f t="shared" si="864"/>
        <v>12</v>
      </c>
      <c r="Z91" s="4">
        <f t="shared" si="865"/>
        <v>0</v>
      </c>
      <c r="AA91" s="4">
        <f t="shared" si="866"/>
        <v>0</v>
      </c>
      <c r="AB91" s="4">
        <f t="shared" si="867"/>
        <v>0</v>
      </c>
      <c r="AC91" s="4">
        <f t="shared" si="868"/>
        <v>0</v>
      </c>
      <c r="AD91" s="4">
        <f t="shared" si="869"/>
        <v>0</v>
      </c>
      <c r="AE91" s="4">
        <f t="shared" si="870"/>
        <v>0</v>
      </c>
      <c r="AF91" s="4">
        <f t="shared" si="871"/>
        <v>0</v>
      </c>
      <c r="AG91" s="4">
        <f t="shared" si="872"/>
        <v>0</v>
      </c>
      <c r="AH91" s="4">
        <f t="shared" si="873"/>
        <v>0</v>
      </c>
      <c r="AI91" s="4">
        <f t="shared" si="874"/>
        <v>0</v>
      </c>
      <c r="AJ91" s="4">
        <f t="shared" si="875"/>
        <v>0</v>
      </c>
      <c r="AK91" s="4">
        <f t="shared" si="876"/>
        <v>0</v>
      </c>
      <c r="AL91" s="4">
        <f t="shared" si="877"/>
        <v>0</v>
      </c>
      <c r="AM91" s="4">
        <f t="shared" si="878"/>
        <v>0</v>
      </c>
      <c r="AN91" s="4">
        <f t="shared" si="879"/>
        <v>10</v>
      </c>
      <c r="AO91" s="4">
        <f t="shared" si="880"/>
        <v>0</v>
      </c>
      <c r="AP91" s="4">
        <f t="shared" si="881"/>
        <v>0</v>
      </c>
      <c r="AQ91" s="4">
        <f t="shared" si="882"/>
        <v>0</v>
      </c>
      <c r="AR91" s="4">
        <f t="shared" si="883"/>
        <v>11</v>
      </c>
      <c r="AS91" s="4">
        <f t="shared" si="884"/>
        <v>0</v>
      </c>
      <c r="AT91" s="4">
        <f t="shared" si="885"/>
        <v>0</v>
      </c>
      <c r="AU91" s="4">
        <f t="shared" si="886"/>
        <v>0</v>
      </c>
      <c r="AV91" s="4">
        <f t="shared" si="887"/>
        <v>10</v>
      </c>
      <c r="AW91" s="4">
        <f t="shared" si="888"/>
        <v>0</v>
      </c>
      <c r="AX91" s="4">
        <f t="shared" si="889"/>
        <v>0</v>
      </c>
      <c r="AY91" s="4">
        <f t="shared" si="890"/>
        <v>0</v>
      </c>
      <c r="AZ91" s="4">
        <f t="shared" si="891"/>
        <v>0</v>
      </c>
      <c r="BA91" s="4">
        <f t="shared" si="892"/>
        <v>0</v>
      </c>
      <c r="BB91" s="4">
        <f t="shared" si="893"/>
        <v>0</v>
      </c>
      <c r="BC91" s="4">
        <f t="shared" si="894"/>
        <v>0</v>
      </c>
      <c r="BD91" s="4">
        <f t="shared" si="895"/>
        <v>0</v>
      </c>
      <c r="BE91" s="4">
        <f t="shared" si="896"/>
        <v>0</v>
      </c>
      <c r="BF91" s="4">
        <f t="shared" si="897"/>
        <v>0</v>
      </c>
      <c r="BG91" s="4">
        <f t="shared" si="898"/>
        <v>0</v>
      </c>
      <c r="BH91" s="4">
        <f t="shared" si="899"/>
        <v>0</v>
      </c>
      <c r="BI91" s="4">
        <f t="shared" si="900"/>
        <v>0</v>
      </c>
      <c r="BJ91" s="4">
        <f t="shared" si="901"/>
        <v>0</v>
      </c>
      <c r="BK91" s="4">
        <f t="shared" si="1021"/>
        <v>11.166666666666666</v>
      </c>
      <c r="BL91" s="4">
        <f t="shared" si="1022"/>
        <v>11.796610169491526</v>
      </c>
      <c r="BM91" s="4">
        <f t="shared" si="1023"/>
        <v>16.515254237288136</v>
      </c>
      <c r="BN91" s="4">
        <f t="shared" si="1024"/>
        <v>7.0779661016949156</v>
      </c>
      <c r="BO91" s="4">
        <f t="shared" si="1025"/>
        <v>11.796610169491526</v>
      </c>
      <c r="BP91" s="4">
        <f t="shared" si="1026"/>
        <v>696</v>
      </c>
      <c r="BQ91" s="4">
        <f>COUNTIFS($NG91:$NL$206,EF$1)</f>
        <v>9</v>
      </c>
      <c r="BR91" s="4">
        <f>COUNTIFS($NG91:$NL$206,EG$1)</f>
        <v>14</v>
      </c>
      <c r="BS91" s="4">
        <f>COUNTIFS($NG91:$NL$206,EH$1)</f>
        <v>13</v>
      </c>
      <c r="BT91" s="4">
        <f>COUNTIFS($NG91:$NL$206,EI$1)</f>
        <v>15</v>
      </c>
      <c r="BU91" s="4">
        <f>COUNTIFS($NG91:$NL$206,EJ$1)</f>
        <v>16</v>
      </c>
      <c r="BV91" s="4">
        <f>COUNTIFS($NG91:$NL$206,EK$1)</f>
        <v>11</v>
      </c>
      <c r="BW91" s="4">
        <f>COUNTIFS($NG91:$NL$206,EL$1)</f>
        <v>8</v>
      </c>
      <c r="BX91" s="4">
        <f>COUNTIFS($NG91:$NL$206,EM$1)</f>
        <v>9</v>
      </c>
      <c r="BY91" s="4">
        <f>COUNTIFS($NG91:$NL$206,EN$1)</f>
        <v>19</v>
      </c>
      <c r="BZ91" s="4">
        <f>COUNTIFS($NG91:$NL$206,EO$1)</f>
        <v>18</v>
      </c>
      <c r="CA91" s="4">
        <f>COUNTIFS($NG91:$NL$206,EP$1)</f>
        <v>15</v>
      </c>
      <c r="CB91" s="4">
        <f>COUNTIFS($NG91:$NL$206,EQ$1)</f>
        <v>18</v>
      </c>
      <c r="CC91" s="4">
        <f>COUNTIFS($NG91:$NL$206,ER$1)</f>
        <v>8</v>
      </c>
      <c r="CD91" s="4">
        <f>COUNTIFS($NG91:$NL$206,ES$1)</f>
        <v>10</v>
      </c>
      <c r="CE91" s="4">
        <f>COUNTIFS($NG91:$NL$206,ET$1)</f>
        <v>13</v>
      </c>
      <c r="CF91" s="4">
        <f>COUNTIFS($NG91:$NL$206,EU$1)</f>
        <v>12</v>
      </c>
      <c r="CG91" s="4">
        <f>COUNTIFS($NG91:$NL$206,EV$1)</f>
        <v>18</v>
      </c>
      <c r="CH91" s="4">
        <f>COUNTIFS($NG91:$NL$206,EW$1)</f>
        <v>11</v>
      </c>
      <c r="CI91" s="4">
        <f>COUNTIFS($NG91:$NL$206,EX$1)</f>
        <v>16</v>
      </c>
      <c r="CJ91" s="4">
        <f>COUNTIFS($NG91:$NL$206,EY$1)</f>
        <v>11</v>
      </c>
      <c r="CK91" s="4">
        <f>COUNTIFS($NG91:$NL$206,EZ$1)</f>
        <v>10</v>
      </c>
      <c r="CL91" s="4">
        <f>COUNTIFS($NG91:$NL$206,FA$1)</f>
        <v>12</v>
      </c>
      <c r="CM91" s="4">
        <f>COUNTIFS($NG91:$NL$206,FB$1)</f>
        <v>7</v>
      </c>
      <c r="CN91" s="4">
        <f>COUNTIFS($NG91:$NL$206,FC$1)</f>
        <v>8</v>
      </c>
      <c r="CO91" s="4">
        <f>COUNTIFS($NG91:$NL$206,FD$1)</f>
        <v>15</v>
      </c>
      <c r="CP91" s="4">
        <f>COUNTIFS($NG91:$NL$206,FE$1)</f>
        <v>9</v>
      </c>
      <c r="CQ91" s="4">
        <f>COUNTIFS($NG91:$NL$206,FF$1)</f>
        <v>12</v>
      </c>
      <c r="CR91" s="4">
        <f>COUNTIFS($NG91:$NL$206,FG$1)</f>
        <v>16</v>
      </c>
      <c r="CS91" s="4">
        <f>COUNTIFS($NG91:$NL$206,FH$1)</f>
        <v>14</v>
      </c>
      <c r="CT91" s="4">
        <f>COUNTIFS($NG91:$NL$206,FI$1)</f>
        <v>11</v>
      </c>
      <c r="CU91" s="4">
        <f>COUNTIFS($NG91:$NL$206,FJ$1)</f>
        <v>15</v>
      </c>
      <c r="CV91" s="4">
        <f>COUNTIFS($NG91:$NL$206,FK$1)</f>
        <v>6</v>
      </c>
      <c r="CW91" s="4">
        <f>COUNTIFS($NG91:$NL$206,FL$1)</f>
        <v>10</v>
      </c>
      <c r="CX91" s="4">
        <f>COUNTIFS($NG91:$NL$206,FM$1)</f>
        <v>11</v>
      </c>
      <c r="CY91" s="4">
        <f>COUNTIFS($NG91:$NL$206,FN$1)</f>
        <v>11</v>
      </c>
      <c r="CZ91" s="4">
        <f>COUNTIFS($NG91:$NL$206,FO$1)</f>
        <v>9</v>
      </c>
      <c r="DA91" s="4">
        <f>COUNTIFS($NG91:$NL$206,FP$1)</f>
        <v>10</v>
      </c>
      <c r="DB91" s="4">
        <f>COUNTIFS($NG91:$NL$206,FQ$1)</f>
        <v>10</v>
      </c>
      <c r="DC91" s="4">
        <f>COUNTIFS($NG91:$NL$206,FR$1)</f>
        <v>10</v>
      </c>
      <c r="DD91" s="4">
        <f>COUNTIFS($NG91:$NL$206,FS$1)</f>
        <v>10</v>
      </c>
      <c r="DE91" s="4">
        <f>COUNTIFS($NG91:$NL$206,FT$1)</f>
        <v>11</v>
      </c>
      <c r="DF91" s="4">
        <f>COUNTIFS($NG91:$NL$206,FU$1)</f>
        <v>10</v>
      </c>
      <c r="DG91" s="4">
        <f>COUNTIFS($NG91:$NL$206,FV$1)</f>
        <v>12</v>
      </c>
      <c r="DH91" s="4">
        <f>COUNTIFS($NG91:$NL$206,FW$1)</f>
        <v>15</v>
      </c>
      <c r="DI91" s="4">
        <f>COUNTIFS($NG91:$NL$206,FX$1)</f>
        <v>10</v>
      </c>
      <c r="DJ91" s="4">
        <f>COUNTIFS($NG91:$NL$206,FY$1)</f>
        <v>13</v>
      </c>
      <c r="DK91" s="4">
        <f>COUNTIFS($NG91:$NL$206,FZ$1)</f>
        <v>4</v>
      </c>
      <c r="DL91" s="4">
        <f>COUNTIFS($NG91:$NL$206,GA$1)</f>
        <v>8</v>
      </c>
      <c r="DM91" s="4">
        <f>COUNTIFS($NG91:$NL$206,GB$1)</f>
        <v>9</v>
      </c>
      <c r="DN91" s="4">
        <f>COUNTIFS($NG91:$NL$206,GC$1)</f>
        <v>13</v>
      </c>
      <c r="DO91" s="4">
        <f>COUNTIFS($NG91:$NL$206,GD$1)</f>
        <v>7</v>
      </c>
      <c r="DP91" s="4">
        <f>COUNTIFS($NG91:$NL$206,GE$1)</f>
        <v>14</v>
      </c>
      <c r="DQ91" s="4">
        <f>COUNTIFS($NG91:$NL$206,GF$1)</f>
        <v>9</v>
      </c>
      <c r="DR91" s="4">
        <f>COUNTIFS($NG91:$NL$206,GG$1)</f>
        <v>7</v>
      </c>
      <c r="DS91" s="4">
        <f>COUNTIFS($NG91:$NL$206,GH$1)</f>
        <v>19</v>
      </c>
      <c r="DT91" s="4">
        <f>COUNTIFS($NG91:$NL$206,GI$1)</f>
        <v>9</v>
      </c>
      <c r="DU91" s="4">
        <f>COUNTIFS($NG91:$NL$206,GJ$1)</f>
        <v>16</v>
      </c>
      <c r="DV91" s="4">
        <f>COUNTIFS($NG91:$NL$206,GK$1)</f>
        <v>14</v>
      </c>
      <c r="DW91" s="4">
        <f>COUNTIFS($NG91:$NL$206,GL$1)</f>
        <v>16</v>
      </c>
      <c r="DZ91" s="4">
        <f t="shared" si="1234"/>
        <v>37</v>
      </c>
      <c r="EA91" s="4">
        <f t="shared" si="1235"/>
        <v>20</v>
      </c>
      <c r="EB91" s="4">
        <f t="shared" si="1236"/>
        <v>11</v>
      </c>
      <c r="EC91" s="4">
        <f t="shared" si="1237"/>
        <v>6</v>
      </c>
      <c r="ED91" s="4">
        <f t="shared" si="1238"/>
        <v>0</v>
      </c>
      <c r="EF91" s="4">
        <f t="shared" ref="EF91:GL91" si="1305">COUNTIFS($NG91:$NL100,EF$1)</f>
        <v>0</v>
      </c>
      <c r="EG91" s="4">
        <f t="shared" si="1305"/>
        <v>0</v>
      </c>
      <c r="EH91" s="4">
        <f t="shared" si="1305"/>
        <v>3</v>
      </c>
      <c r="EI91" s="4">
        <f t="shared" si="1305"/>
        <v>2</v>
      </c>
      <c r="EJ91" s="4">
        <f t="shared" si="1305"/>
        <v>2</v>
      </c>
      <c r="EK91" s="4">
        <f t="shared" si="1305"/>
        <v>2</v>
      </c>
      <c r="EL91" s="4">
        <f t="shared" si="1305"/>
        <v>0</v>
      </c>
      <c r="EM91" s="4">
        <f t="shared" si="1305"/>
        <v>0</v>
      </c>
      <c r="EN91" s="4">
        <f t="shared" si="1305"/>
        <v>1</v>
      </c>
      <c r="EO91" s="4">
        <f t="shared" si="1305"/>
        <v>3</v>
      </c>
      <c r="EP91" s="4">
        <f t="shared" si="1305"/>
        <v>3</v>
      </c>
      <c r="EQ91" s="4">
        <f t="shared" si="1305"/>
        <v>0</v>
      </c>
      <c r="ER91" s="4">
        <f t="shared" si="1305"/>
        <v>0</v>
      </c>
      <c r="ES91" s="4">
        <f t="shared" si="1305"/>
        <v>0</v>
      </c>
      <c r="ET91" s="4">
        <f t="shared" si="1305"/>
        <v>3</v>
      </c>
      <c r="EU91" s="4">
        <f t="shared" si="1305"/>
        <v>2</v>
      </c>
      <c r="EV91" s="4">
        <f t="shared" si="1305"/>
        <v>3</v>
      </c>
      <c r="EW91" s="4">
        <f t="shared" si="1305"/>
        <v>1</v>
      </c>
      <c r="EX91" s="4">
        <f t="shared" si="1305"/>
        <v>1</v>
      </c>
      <c r="EY91" s="4">
        <f t="shared" si="1305"/>
        <v>0</v>
      </c>
      <c r="EZ91" s="4">
        <f t="shared" si="1305"/>
        <v>1</v>
      </c>
      <c r="FA91" s="4">
        <f t="shared" si="1305"/>
        <v>1</v>
      </c>
      <c r="FB91" s="4">
        <f t="shared" si="1305"/>
        <v>1</v>
      </c>
      <c r="FC91" s="4">
        <f t="shared" si="1305"/>
        <v>1</v>
      </c>
      <c r="FD91" s="4">
        <f t="shared" si="1305"/>
        <v>0</v>
      </c>
      <c r="FE91" s="4">
        <f t="shared" si="1305"/>
        <v>0</v>
      </c>
      <c r="FF91" s="4">
        <f t="shared" si="1305"/>
        <v>0</v>
      </c>
      <c r="FG91" s="4">
        <f t="shared" si="1305"/>
        <v>0</v>
      </c>
      <c r="FH91" s="4">
        <f t="shared" si="1305"/>
        <v>1</v>
      </c>
      <c r="FI91" s="4">
        <f t="shared" si="1305"/>
        <v>0</v>
      </c>
      <c r="FJ91" s="4">
        <f t="shared" si="1305"/>
        <v>3</v>
      </c>
      <c r="FK91" s="4">
        <f t="shared" si="1305"/>
        <v>0</v>
      </c>
      <c r="FL91" s="4">
        <f t="shared" si="1305"/>
        <v>0</v>
      </c>
      <c r="FM91" s="4">
        <f t="shared" si="1305"/>
        <v>1</v>
      </c>
      <c r="FN91" s="4">
        <f t="shared" si="1305"/>
        <v>0</v>
      </c>
      <c r="FO91" s="4">
        <f t="shared" si="1305"/>
        <v>0</v>
      </c>
      <c r="FP91" s="4">
        <f t="shared" si="1305"/>
        <v>2</v>
      </c>
      <c r="FQ91" s="4">
        <f t="shared" si="1305"/>
        <v>0</v>
      </c>
      <c r="FR91" s="4">
        <f t="shared" si="1305"/>
        <v>2</v>
      </c>
      <c r="FS91" s="4">
        <f t="shared" si="1305"/>
        <v>1</v>
      </c>
      <c r="FT91" s="4">
        <f t="shared" si="1305"/>
        <v>1</v>
      </c>
      <c r="FU91" s="4">
        <f t="shared" si="1305"/>
        <v>1</v>
      </c>
      <c r="FV91" s="4">
        <f t="shared" si="1305"/>
        <v>1</v>
      </c>
      <c r="FW91" s="4">
        <f t="shared" si="1305"/>
        <v>2</v>
      </c>
      <c r="FX91" s="4">
        <f t="shared" si="1305"/>
        <v>1</v>
      </c>
      <c r="FY91" s="4">
        <f t="shared" si="1305"/>
        <v>1</v>
      </c>
      <c r="FZ91" s="4">
        <f t="shared" si="1305"/>
        <v>0</v>
      </c>
      <c r="GA91" s="4">
        <f t="shared" si="1305"/>
        <v>1</v>
      </c>
      <c r="GB91" s="4">
        <f t="shared" si="1305"/>
        <v>0</v>
      </c>
      <c r="GC91" s="4">
        <f t="shared" si="1305"/>
        <v>2</v>
      </c>
      <c r="GD91" s="4">
        <f t="shared" si="1305"/>
        <v>1</v>
      </c>
      <c r="GE91" s="4">
        <f t="shared" si="1305"/>
        <v>2</v>
      </c>
      <c r="GF91" s="4">
        <f t="shared" si="1305"/>
        <v>2</v>
      </c>
      <c r="GG91" s="4">
        <f t="shared" si="1305"/>
        <v>2</v>
      </c>
      <c r="GH91" s="4">
        <f t="shared" si="1305"/>
        <v>1</v>
      </c>
      <c r="GI91" s="4">
        <f t="shared" si="1305"/>
        <v>1</v>
      </c>
      <c r="GJ91" s="4">
        <f t="shared" si="1305"/>
        <v>0</v>
      </c>
      <c r="GK91" s="4">
        <f t="shared" si="1305"/>
        <v>0</v>
      </c>
      <c r="GL91" s="4">
        <f t="shared" si="1305"/>
        <v>1</v>
      </c>
      <c r="GM91">
        <f t="shared" si="1240"/>
        <v>60</v>
      </c>
      <c r="GO91">
        <f t="shared" si="1028"/>
        <v>1</v>
      </c>
      <c r="GP91">
        <f t="shared" si="1192"/>
        <v>0</v>
      </c>
      <c r="GQ91">
        <f t="shared" si="1193"/>
        <v>1</v>
      </c>
      <c r="GR91">
        <f t="shared" si="1194"/>
        <v>0</v>
      </c>
      <c r="GS91">
        <f t="shared" si="1195"/>
        <v>0</v>
      </c>
      <c r="GT91">
        <f t="shared" si="1196"/>
        <v>0</v>
      </c>
      <c r="GU91">
        <f t="shared" si="1197"/>
        <v>0</v>
      </c>
      <c r="GV91" s="1">
        <f t="shared" si="1029"/>
        <v>5</v>
      </c>
      <c r="GW91">
        <f t="shared" si="1030"/>
        <v>0</v>
      </c>
      <c r="GX91">
        <f t="shared" si="903"/>
        <v>0</v>
      </c>
      <c r="GY91">
        <f t="shared" si="904"/>
        <v>0</v>
      </c>
      <c r="GZ91">
        <f t="shared" si="905"/>
        <v>0</v>
      </c>
      <c r="HA91">
        <f t="shared" si="906"/>
        <v>0</v>
      </c>
      <c r="HB91">
        <f t="shared" si="907"/>
        <v>0</v>
      </c>
      <c r="HC91">
        <f t="shared" si="908"/>
        <v>0</v>
      </c>
      <c r="HD91">
        <f t="shared" si="909"/>
        <v>0</v>
      </c>
      <c r="HE91">
        <f t="shared" si="910"/>
        <v>0</v>
      </c>
      <c r="HF91">
        <f t="shared" si="911"/>
        <v>0</v>
      </c>
      <c r="HG91">
        <f t="shared" si="912"/>
        <v>0</v>
      </c>
      <c r="HH91">
        <f t="shared" si="913"/>
        <v>0</v>
      </c>
      <c r="HI91">
        <f t="shared" si="914"/>
        <v>0</v>
      </c>
      <c r="HJ91">
        <f t="shared" si="915"/>
        <v>0</v>
      </c>
      <c r="HK91">
        <f t="shared" si="916"/>
        <v>0</v>
      </c>
      <c r="HL91">
        <f t="shared" si="917"/>
        <v>0</v>
      </c>
      <c r="HM91">
        <f t="shared" si="918"/>
        <v>0</v>
      </c>
      <c r="HN91">
        <f t="shared" si="919"/>
        <v>0</v>
      </c>
      <c r="HO91">
        <f t="shared" si="920"/>
        <v>0</v>
      </c>
      <c r="HP91">
        <f t="shared" si="921"/>
        <v>0</v>
      </c>
      <c r="HQ91">
        <f t="shared" si="922"/>
        <v>0</v>
      </c>
      <c r="HR91">
        <f t="shared" si="923"/>
        <v>0</v>
      </c>
      <c r="HS91">
        <f t="shared" si="924"/>
        <v>0</v>
      </c>
      <c r="HT91">
        <f t="shared" si="925"/>
        <v>0</v>
      </c>
      <c r="HU91">
        <f t="shared" si="926"/>
        <v>0</v>
      </c>
      <c r="HV91">
        <f t="shared" si="927"/>
        <v>0</v>
      </c>
      <c r="HW91">
        <f t="shared" si="928"/>
        <v>0</v>
      </c>
      <c r="HX91">
        <f t="shared" si="929"/>
        <v>1</v>
      </c>
      <c r="HY91">
        <f t="shared" si="930"/>
        <v>0</v>
      </c>
      <c r="HZ91">
        <f t="shared" si="931"/>
        <v>0</v>
      </c>
      <c r="IA91">
        <f t="shared" si="932"/>
        <v>0</v>
      </c>
      <c r="IB91">
        <f t="shared" si="933"/>
        <v>1</v>
      </c>
      <c r="IC91">
        <f t="shared" si="934"/>
        <v>0</v>
      </c>
      <c r="ID91">
        <f t="shared" si="935"/>
        <v>0</v>
      </c>
      <c r="IE91">
        <f t="shared" si="936"/>
        <v>0</v>
      </c>
      <c r="IF91">
        <f t="shared" si="937"/>
        <v>1</v>
      </c>
      <c r="IG91">
        <f t="shared" si="938"/>
        <v>0</v>
      </c>
      <c r="IH91">
        <f t="shared" si="939"/>
        <v>0</v>
      </c>
      <c r="II91">
        <f t="shared" si="940"/>
        <v>0</v>
      </c>
      <c r="IJ91">
        <f t="shared" si="941"/>
        <v>0</v>
      </c>
      <c r="IK91">
        <f t="shared" si="942"/>
        <v>0</v>
      </c>
      <c r="IL91">
        <f t="shared" si="943"/>
        <v>0</v>
      </c>
      <c r="IM91">
        <f t="shared" si="944"/>
        <v>0</v>
      </c>
      <c r="IN91">
        <f t="shared" si="945"/>
        <v>0</v>
      </c>
      <c r="IO91">
        <f t="shared" si="946"/>
        <v>0</v>
      </c>
      <c r="IP91">
        <f t="shared" si="947"/>
        <v>0</v>
      </c>
      <c r="IQ91">
        <f t="shared" si="948"/>
        <v>1</v>
      </c>
      <c r="IR91">
        <f t="shared" si="949"/>
        <v>0</v>
      </c>
      <c r="IS91">
        <f t="shared" si="950"/>
        <v>0</v>
      </c>
      <c r="IT91">
        <f t="shared" si="951"/>
        <v>0</v>
      </c>
      <c r="IU91">
        <f t="shared" si="952"/>
        <v>0</v>
      </c>
      <c r="IV91">
        <f t="shared" si="953"/>
        <v>0</v>
      </c>
      <c r="IW91">
        <f t="shared" si="954"/>
        <v>0</v>
      </c>
      <c r="IX91">
        <f t="shared" si="955"/>
        <v>0</v>
      </c>
      <c r="IY91">
        <f t="shared" si="956"/>
        <v>0</v>
      </c>
      <c r="IZ91">
        <f t="shared" si="957"/>
        <v>0</v>
      </c>
      <c r="JA91">
        <f t="shared" si="958"/>
        <v>0</v>
      </c>
      <c r="JB91">
        <f t="shared" si="1031"/>
        <v>0</v>
      </c>
      <c r="JC91">
        <f t="shared" si="1032"/>
        <v>0</v>
      </c>
      <c r="JF91">
        <f t="shared" si="1033"/>
        <v>0</v>
      </c>
      <c r="JG91">
        <f t="shared" si="1034"/>
        <v>0</v>
      </c>
      <c r="JH91">
        <f t="shared" si="1035"/>
        <v>0</v>
      </c>
      <c r="JI91">
        <f t="shared" si="1036"/>
        <v>0</v>
      </c>
      <c r="JJ91">
        <f t="shared" si="1037"/>
        <v>0</v>
      </c>
      <c r="JK91">
        <f t="shared" si="1038"/>
        <v>0</v>
      </c>
      <c r="JL91">
        <f t="shared" si="1039"/>
        <v>0</v>
      </c>
      <c r="JM91">
        <f t="shared" si="1040"/>
        <v>0</v>
      </c>
      <c r="JN91">
        <f t="shared" si="1041"/>
        <v>0</v>
      </c>
      <c r="JO91">
        <f t="shared" si="1042"/>
        <v>0</v>
      </c>
      <c r="JP91">
        <f t="shared" si="1043"/>
        <v>0</v>
      </c>
      <c r="JQ91">
        <f t="shared" si="1044"/>
        <v>0</v>
      </c>
      <c r="JR91">
        <f t="shared" si="1045"/>
        <v>0</v>
      </c>
      <c r="JS91">
        <f t="shared" si="1046"/>
        <v>0</v>
      </c>
      <c r="JT91">
        <f t="shared" si="1047"/>
        <v>0</v>
      </c>
      <c r="JU91">
        <f t="shared" si="1048"/>
        <v>0</v>
      </c>
      <c r="JV91">
        <f t="shared" si="1049"/>
        <v>0</v>
      </c>
      <c r="JW91">
        <f t="shared" si="1050"/>
        <v>0</v>
      </c>
      <c r="JX91">
        <f t="shared" si="1051"/>
        <v>0</v>
      </c>
      <c r="JY91">
        <f t="shared" si="1052"/>
        <v>0</v>
      </c>
      <c r="JZ91">
        <f t="shared" si="1053"/>
        <v>0</v>
      </c>
      <c r="KA91">
        <f t="shared" si="1054"/>
        <v>1</v>
      </c>
      <c r="KB91">
        <f>IF(AND(SK91="x",SK92&lt;&gt;"x"),1,0)</f>
        <v>0</v>
      </c>
      <c r="KC91">
        <f t="shared" si="1055"/>
        <v>0</v>
      </c>
      <c r="KD91">
        <f t="shared" si="1056"/>
        <v>0</v>
      </c>
      <c r="KE91">
        <f t="shared" si="1057"/>
        <v>0</v>
      </c>
      <c r="KF91">
        <f t="shared" si="1058"/>
        <v>0</v>
      </c>
      <c r="KG91">
        <f t="shared" si="1059"/>
        <v>0</v>
      </c>
      <c r="KH91">
        <f t="shared" si="1060"/>
        <v>0</v>
      </c>
      <c r="KI91">
        <f t="shared" si="1061"/>
        <v>0</v>
      </c>
      <c r="KJ91">
        <f t="shared" si="1062"/>
        <v>0</v>
      </c>
      <c r="KK91">
        <f t="shared" si="1063"/>
        <v>0</v>
      </c>
      <c r="KL91">
        <f t="shared" si="1064"/>
        <v>0</v>
      </c>
      <c r="KM91">
        <f t="shared" si="1065"/>
        <v>0</v>
      </c>
      <c r="KN91">
        <f t="shared" si="1066"/>
        <v>0</v>
      </c>
      <c r="KO91">
        <f t="shared" si="1067"/>
        <v>0</v>
      </c>
      <c r="KP91">
        <f t="shared" si="1068"/>
        <v>0</v>
      </c>
      <c r="KQ91">
        <f t="shared" si="1069"/>
        <v>0</v>
      </c>
      <c r="KR91">
        <f t="shared" si="1070"/>
        <v>0</v>
      </c>
      <c r="KS91">
        <f t="shared" si="1071"/>
        <v>0</v>
      </c>
      <c r="KT91">
        <f t="shared" si="1072"/>
        <v>1</v>
      </c>
      <c r="KU91">
        <f t="shared" si="1073"/>
        <v>0</v>
      </c>
      <c r="KV91">
        <f t="shared" si="1074"/>
        <v>0</v>
      </c>
      <c r="KW91">
        <f t="shared" si="1075"/>
        <v>0</v>
      </c>
      <c r="KX91">
        <f t="shared" si="1076"/>
        <v>1</v>
      </c>
      <c r="KY91">
        <f t="shared" si="1077"/>
        <v>0</v>
      </c>
      <c r="KZ91">
        <f t="shared" si="1078"/>
        <v>0</v>
      </c>
      <c r="LA91">
        <f t="shared" si="1079"/>
        <v>0</v>
      </c>
      <c r="LB91">
        <f t="shared" si="1080"/>
        <v>0</v>
      </c>
      <c r="LC91">
        <f t="shared" si="1081"/>
        <v>0</v>
      </c>
      <c r="LD91">
        <f t="shared" si="1082"/>
        <v>0</v>
      </c>
      <c r="LE91">
        <f t="shared" si="1083"/>
        <v>0</v>
      </c>
      <c r="LF91">
        <f t="shared" si="1084"/>
        <v>0</v>
      </c>
      <c r="LG91">
        <f t="shared" si="1085"/>
        <v>0</v>
      </c>
      <c r="LH91">
        <f t="shared" si="1086"/>
        <v>0</v>
      </c>
      <c r="LI91">
        <f t="shared" si="1087"/>
        <v>0</v>
      </c>
      <c r="LJ91">
        <f t="shared" si="1088"/>
        <v>0</v>
      </c>
      <c r="LK91">
        <f t="shared" si="1089"/>
        <v>0</v>
      </c>
      <c r="LL91">
        <f t="shared" si="1090"/>
        <v>0</v>
      </c>
      <c r="LN91">
        <f t="shared" si="1091"/>
        <v>3</v>
      </c>
      <c r="LQ91">
        <f t="shared" ref="LQ91:LR91" si="1306">COUNTIFS($NG92:$NL101,NG101)</f>
        <v>1</v>
      </c>
      <c r="LR91">
        <f t="shared" si="1306"/>
        <v>1</v>
      </c>
      <c r="LS91">
        <f t="shared" si="1093"/>
        <v>1</v>
      </c>
      <c r="LT91">
        <f t="shared" si="1094"/>
        <v>2</v>
      </c>
      <c r="LU91">
        <f t="shared" si="1095"/>
        <v>3</v>
      </c>
      <c r="LV91">
        <f t="shared" si="1096"/>
        <v>1</v>
      </c>
      <c r="LX91" s="5">
        <f t="shared" ref="LX91:MC91" si="1307">COUNTIFS($NG91:$NL100,NG101)</f>
        <v>0</v>
      </c>
      <c r="LY91" s="5">
        <f t="shared" si="1307"/>
        <v>0</v>
      </c>
      <c r="LZ91" s="5">
        <f t="shared" si="1307"/>
        <v>0</v>
      </c>
      <c r="MA91" s="5">
        <f t="shared" si="1307"/>
        <v>2</v>
      </c>
      <c r="MB91" s="5">
        <f t="shared" si="1307"/>
        <v>2</v>
      </c>
      <c r="MC91" s="5">
        <f t="shared" si="1307"/>
        <v>0</v>
      </c>
      <c r="MD91" s="5"/>
      <c r="ME91" s="5">
        <f t="shared" si="1098"/>
        <v>0</v>
      </c>
      <c r="MF91" s="5">
        <f t="shared" si="1099"/>
        <v>0</v>
      </c>
      <c r="MG91" s="5">
        <f t="shared" si="1100"/>
        <v>0</v>
      </c>
      <c r="MH91" s="5">
        <f t="shared" si="1101"/>
        <v>1</v>
      </c>
      <c r="MI91" s="5">
        <f t="shared" si="1102"/>
        <v>0</v>
      </c>
      <c r="MJ91" s="5">
        <f t="shared" si="1103"/>
        <v>0</v>
      </c>
      <c r="MK91" s="5"/>
      <c r="ML91" s="20">
        <f t="shared" si="1104"/>
        <v>1</v>
      </c>
      <c r="MN91" s="4">
        <f t="shared" si="1182"/>
        <v>0</v>
      </c>
      <c r="MO91" s="4">
        <f t="shared" si="1183"/>
        <v>0</v>
      </c>
      <c r="MP91" s="4">
        <f t="shared" si="1184"/>
        <v>0</v>
      </c>
      <c r="MQ91" s="4">
        <f t="shared" si="1185"/>
        <v>2</v>
      </c>
      <c r="MR91" s="4">
        <f t="shared" si="1186"/>
        <v>0</v>
      </c>
      <c r="MS91" s="4">
        <f t="shared" si="1187"/>
        <v>0</v>
      </c>
      <c r="MU91">
        <f t="shared" si="1105"/>
        <v>1</v>
      </c>
      <c r="MV91">
        <f t="shared" si="1106"/>
        <v>1</v>
      </c>
      <c r="MW91">
        <f t="shared" si="1107"/>
        <v>1</v>
      </c>
      <c r="MX91">
        <f t="shared" si="1108"/>
        <v>0</v>
      </c>
      <c r="MY91">
        <f t="shared" si="1109"/>
        <v>0</v>
      </c>
      <c r="MZ91">
        <f t="shared" si="1110"/>
        <v>1</v>
      </c>
      <c r="NA91">
        <f>SUM(GW91:JC91)</f>
        <v>4</v>
      </c>
      <c r="NB91">
        <f t="shared" si="1111"/>
        <v>4</v>
      </c>
      <c r="NC91">
        <f t="shared" si="1112"/>
        <v>0</v>
      </c>
      <c r="ND91">
        <f t="shared" si="1113"/>
        <v>91</v>
      </c>
      <c r="NG91">
        <v>6</v>
      </c>
      <c r="NH91">
        <v>15</v>
      </c>
      <c r="NI91">
        <v>22</v>
      </c>
      <c r="NJ91">
        <v>37</v>
      </c>
      <c r="NK91">
        <v>41</v>
      </c>
      <c r="NL91">
        <v>45</v>
      </c>
      <c r="NN91" s="1">
        <f t="shared" si="1114"/>
        <v>1</v>
      </c>
      <c r="NO91" s="1">
        <f t="shared" si="1115"/>
        <v>1</v>
      </c>
      <c r="NP91" s="30">
        <f t="shared" si="1116"/>
        <v>2</v>
      </c>
      <c r="NR91" s="1">
        <f t="shared" si="1117"/>
        <v>9</v>
      </c>
      <c r="NS91" s="1">
        <f t="shared" si="1118"/>
        <v>7</v>
      </c>
      <c r="NT91" s="1">
        <f t="shared" si="1119"/>
        <v>15</v>
      </c>
      <c r="NU91" s="1">
        <f t="shared" si="1120"/>
        <v>4</v>
      </c>
      <c r="NV91" s="1">
        <f t="shared" si="1121"/>
        <v>4</v>
      </c>
      <c r="NW91" s="1"/>
      <c r="NX91" s="1">
        <f t="shared" si="1122"/>
        <v>4</v>
      </c>
      <c r="NY91" s="1"/>
      <c r="NZ91" s="1">
        <f t="shared" si="1123"/>
        <v>1</v>
      </c>
      <c r="OA91" s="1">
        <f t="shared" si="962"/>
        <v>2</v>
      </c>
      <c r="OB91" s="1">
        <f t="shared" si="963"/>
        <v>3</v>
      </c>
      <c r="OC91" s="1">
        <f t="shared" si="964"/>
        <v>4</v>
      </c>
      <c r="OD91" s="1">
        <f t="shared" si="965"/>
        <v>5</v>
      </c>
      <c r="OE91" s="1">
        <f t="shared" si="966"/>
        <v>5</v>
      </c>
      <c r="OF91" s="1"/>
      <c r="OG91" s="1">
        <f t="shared" ref="OG91:OG154" si="1308">SUMPRODUCT(1/COUNTIF(NZ91:OE91,NZ91:OE91))</f>
        <v>5</v>
      </c>
      <c r="OH91" s="1"/>
      <c r="OI91" s="1">
        <f t="shared" si="1124"/>
        <v>2</v>
      </c>
      <c r="OJ91" s="1">
        <f t="shared" si="1125"/>
        <v>1</v>
      </c>
      <c r="OK91" s="1">
        <f t="shared" si="1126"/>
        <v>0</v>
      </c>
      <c r="OL91" s="1">
        <f t="shared" si="1127"/>
        <v>5</v>
      </c>
      <c r="OM91" s="1">
        <f t="shared" si="1128"/>
        <v>0</v>
      </c>
      <c r="ON91" s="1">
        <f t="shared" si="1129"/>
        <v>0</v>
      </c>
      <c r="OO91" s="1"/>
      <c r="OP91" s="1">
        <f t="shared" si="1298"/>
        <v>3</v>
      </c>
      <c r="OQ91" s="1">
        <f t="shared" si="1299"/>
        <v>3</v>
      </c>
      <c r="OR91" s="1">
        <f t="shared" si="1300"/>
        <v>3</v>
      </c>
      <c r="OS91" s="1">
        <f t="shared" si="1301"/>
        <v>3</v>
      </c>
      <c r="OT91" s="1">
        <f t="shared" si="1302"/>
        <v>0</v>
      </c>
      <c r="OU91" s="1">
        <f t="shared" si="1130"/>
        <v>0</v>
      </c>
      <c r="OV91" s="19">
        <f t="shared" si="1131"/>
        <v>4</v>
      </c>
      <c r="OW91" s="1"/>
      <c r="OX91" s="19">
        <f t="shared" si="636"/>
        <v>3</v>
      </c>
      <c r="OY91" s="1">
        <f t="shared" si="637"/>
        <v>3</v>
      </c>
      <c r="OZ91" s="1"/>
      <c r="PA91" s="1">
        <f t="shared" si="967"/>
        <v>3</v>
      </c>
      <c r="PB91" s="1"/>
      <c r="PC91" s="1"/>
      <c r="PD91" s="19">
        <f t="shared" si="968"/>
        <v>3</v>
      </c>
      <c r="PE91" s="1"/>
      <c r="PF91" s="24">
        <f t="shared" si="1132"/>
        <v>0</v>
      </c>
      <c r="PI91" s="1">
        <f t="shared" si="1133"/>
        <v>2</v>
      </c>
      <c r="PJ91" s="19">
        <f t="shared" si="969"/>
        <v>1</v>
      </c>
      <c r="PK91" s="1">
        <f t="shared" si="1134"/>
        <v>1</v>
      </c>
      <c r="PL91" s="19">
        <f t="shared" si="970"/>
        <v>2</v>
      </c>
      <c r="PM91" s="1">
        <f t="shared" si="1135"/>
        <v>0</v>
      </c>
      <c r="PN91" s="19">
        <f t="shared" si="971"/>
        <v>0</v>
      </c>
      <c r="PO91" s="1">
        <f t="shared" si="1136"/>
        <v>5</v>
      </c>
      <c r="PP91" s="19">
        <f t="shared" si="972"/>
        <v>2</v>
      </c>
      <c r="PQ91" s="1">
        <f t="shared" si="1137"/>
        <v>0</v>
      </c>
      <c r="PR91" s="19">
        <f t="shared" si="973"/>
        <v>0</v>
      </c>
      <c r="PS91" s="1">
        <f t="shared" si="1138"/>
        <v>0</v>
      </c>
      <c r="PT91" s="19">
        <f t="shared" si="974"/>
        <v>0</v>
      </c>
      <c r="PV91" s="1">
        <f t="shared" si="975"/>
        <v>100</v>
      </c>
      <c r="PW91" s="1">
        <f t="shared" si="976"/>
        <v>2</v>
      </c>
      <c r="PX91" s="1">
        <f t="shared" si="977"/>
        <v>100</v>
      </c>
      <c r="PY91" s="1">
        <f t="shared" si="978"/>
        <v>100</v>
      </c>
      <c r="PZ91" s="1">
        <f t="shared" si="979"/>
        <v>100</v>
      </c>
      <c r="QA91" s="1">
        <f t="shared" si="980"/>
        <v>100</v>
      </c>
      <c r="QB91" s="1"/>
      <c r="QC91" s="1">
        <f t="shared" si="981"/>
        <v>9</v>
      </c>
      <c r="QD91" s="1">
        <f t="shared" si="982"/>
        <v>100</v>
      </c>
      <c r="QE91" s="1">
        <f t="shared" si="983"/>
        <v>100</v>
      </c>
      <c r="QF91" s="1">
        <f t="shared" si="984"/>
        <v>1</v>
      </c>
      <c r="QG91" s="1">
        <f t="shared" si="985"/>
        <v>100</v>
      </c>
      <c r="QH91" s="1">
        <f t="shared" si="986"/>
        <v>100</v>
      </c>
      <c r="QI91" s="1"/>
      <c r="QJ91" s="1">
        <f t="shared" si="987"/>
        <v>100</v>
      </c>
      <c r="QK91" s="1">
        <f t="shared" si="988"/>
        <v>100</v>
      </c>
      <c r="QL91" s="1">
        <f t="shared" si="989"/>
        <v>100</v>
      </c>
      <c r="QM91" s="1">
        <f t="shared" si="990"/>
        <v>100</v>
      </c>
      <c r="QN91" s="1">
        <f t="shared" si="991"/>
        <v>100</v>
      </c>
      <c r="QO91" s="1">
        <f t="shared" si="992"/>
        <v>100</v>
      </c>
      <c r="QP91" s="1"/>
      <c r="QQ91" s="1">
        <f t="shared" si="993"/>
        <v>100</v>
      </c>
      <c r="QR91" s="1">
        <f t="shared" si="994"/>
        <v>100</v>
      </c>
      <c r="QS91" s="1">
        <f t="shared" si="995"/>
        <v>100</v>
      </c>
      <c r="QT91" s="1">
        <f t="shared" si="996"/>
        <v>5</v>
      </c>
      <c r="QU91" s="1">
        <f t="shared" si="997"/>
        <v>100</v>
      </c>
      <c r="QV91" s="1">
        <f t="shared" si="998"/>
        <v>100</v>
      </c>
      <c r="QW91" s="1"/>
      <c r="QX91" s="1">
        <f t="shared" si="999"/>
        <v>100</v>
      </c>
      <c r="QY91" s="1">
        <f t="shared" si="1000"/>
        <v>100</v>
      </c>
      <c r="QZ91" s="1">
        <f t="shared" si="1001"/>
        <v>100</v>
      </c>
      <c r="RA91" s="1">
        <f t="shared" si="1002"/>
        <v>100</v>
      </c>
      <c r="RB91" s="1">
        <f t="shared" si="1003"/>
        <v>100</v>
      </c>
      <c r="RC91" s="1">
        <f t="shared" si="1004"/>
        <v>100</v>
      </c>
      <c r="RD91" s="1"/>
      <c r="RE91" s="1">
        <f t="shared" si="1005"/>
        <v>100</v>
      </c>
      <c r="RF91" s="1">
        <f t="shared" si="1006"/>
        <v>100</v>
      </c>
      <c r="RG91" s="1">
        <f t="shared" si="1007"/>
        <v>100</v>
      </c>
      <c r="RH91" s="1">
        <f t="shared" si="1008"/>
        <v>100</v>
      </c>
      <c r="RI91" s="1">
        <f t="shared" si="1009"/>
        <v>100</v>
      </c>
      <c r="RJ91" s="1">
        <f t="shared" si="1010"/>
        <v>100</v>
      </c>
      <c r="RL91">
        <f t="shared" si="1011"/>
        <v>34</v>
      </c>
      <c r="RM91">
        <f t="shared" si="1139"/>
        <v>26</v>
      </c>
      <c r="RN91">
        <f t="shared" si="659"/>
        <v>22</v>
      </c>
      <c r="RO91">
        <f t="shared" ref="RO91:TU91" si="1309">IF(COUNTIFS($NG91:$NL100,RO$1),"x",RO$1)</f>
        <v>1</v>
      </c>
      <c r="RP91">
        <f t="shared" si="1309"/>
        <v>2</v>
      </c>
      <c r="RQ91" t="str">
        <f t="shared" si="1309"/>
        <v>x</v>
      </c>
      <c r="RR91" t="str">
        <f t="shared" si="1309"/>
        <v>x</v>
      </c>
      <c r="RS91" t="str">
        <f t="shared" si="1309"/>
        <v>x</v>
      </c>
      <c r="RT91" t="str">
        <f t="shared" si="1309"/>
        <v>x</v>
      </c>
      <c r="RU91">
        <f t="shared" si="1309"/>
        <v>7</v>
      </c>
      <c r="RV91">
        <f t="shared" si="1309"/>
        <v>8</v>
      </c>
      <c r="RW91" t="str">
        <f t="shared" si="1309"/>
        <v>x</v>
      </c>
      <c r="RX91" t="str">
        <f t="shared" si="1309"/>
        <v>x</v>
      </c>
      <c r="RY91" t="str">
        <f t="shared" si="1309"/>
        <v>x</v>
      </c>
      <c r="RZ91">
        <f t="shared" si="1309"/>
        <v>12</v>
      </c>
      <c r="SA91">
        <f t="shared" si="1309"/>
        <v>13</v>
      </c>
      <c r="SB91">
        <f t="shared" si="1309"/>
        <v>14</v>
      </c>
      <c r="SC91" t="str">
        <f t="shared" si="1309"/>
        <v>x</v>
      </c>
      <c r="SD91" t="str">
        <f t="shared" si="1309"/>
        <v>x</v>
      </c>
      <c r="SE91" t="str">
        <f t="shared" si="1309"/>
        <v>x</v>
      </c>
      <c r="SF91" t="str">
        <f t="shared" si="1309"/>
        <v>x</v>
      </c>
      <c r="SG91" t="str">
        <f t="shared" si="1309"/>
        <v>x</v>
      </c>
      <c r="SH91">
        <f t="shared" si="1309"/>
        <v>20</v>
      </c>
      <c r="SI91" t="str">
        <f t="shared" si="1309"/>
        <v>x</v>
      </c>
      <c r="SJ91" t="str">
        <f t="shared" si="1309"/>
        <v>x</v>
      </c>
      <c r="SK91" t="str">
        <f t="shared" si="1309"/>
        <v>x</v>
      </c>
      <c r="SL91" t="str">
        <f t="shared" si="1309"/>
        <v>x</v>
      </c>
      <c r="SM91">
        <f t="shared" si="1309"/>
        <v>25</v>
      </c>
      <c r="SN91">
        <f t="shared" si="1309"/>
        <v>26</v>
      </c>
      <c r="SO91">
        <f t="shared" si="1309"/>
        <v>27</v>
      </c>
      <c r="SP91">
        <f t="shared" si="1309"/>
        <v>28</v>
      </c>
      <c r="SQ91" t="str">
        <f t="shared" si="1309"/>
        <v>x</v>
      </c>
      <c r="SR91">
        <f t="shared" si="1309"/>
        <v>30</v>
      </c>
      <c r="SS91" t="str">
        <f t="shared" si="1309"/>
        <v>x</v>
      </c>
      <c r="ST91">
        <f t="shared" si="1309"/>
        <v>32</v>
      </c>
      <c r="SU91">
        <f t="shared" si="1309"/>
        <v>33</v>
      </c>
      <c r="SV91" t="str">
        <f t="shared" si="1309"/>
        <v>x</v>
      </c>
      <c r="SW91">
        <f t="shared" si="1309"/>
        <v>35</v>
      </c>
      <c r="SX91">
        <f t="shared" si="1309"/>
        <v>36</v>
      </c>
      <c r="SY91" t="str">
        <f t="shared" si="1309"/>
        <v>x</v>
      </c>
      <c r="SZ91">
        <f t="shared" si="1309"/>
        <v>38</v>
      </c>
      <c r="TA91" t="str">
        <f t="shared" si="1309"/>
        <v>x</v>
      </c>
      <c r="TB91" t="str">
        <f t="shared" si="1309"/>
        <v>x</v>
      </c>
      <c r="TC91" t="str">
        <f t="shared" si="1309"/>
        <v>x</v>
      </c>
      <c r="TD91" t="str">
        <f t="shared" si="1309"/>
        <v>x</v>
      </c>
      <c r="TE91" t="str">
        <f t="shared" si="1309"/>
        <v>x</v>
      </c>
      <c r="TF91" t="str">
        <f t="shared" si="1309"/>
        <v>x</v>
      </c>
      <c r="TG91" t="str">
        <f t="shared" si="1309"/>
        <v>x</v>
      </c>
      <c r="TH91" t="str">
        <f t="shared" si="1309"/>
        <v>x</v>
      </c>
      <c r="TI91">
        <f t="shared" si="1309"/>
        <v>47</v>
      </c>
      <c r="TJ91" t="str">
        <f t="shared" si="1309"/>
        <v>x</v>
      </c>
      <c r="TK91">
        <f t="shared" si="1309"/>
        <v>49</v>
      </c>
      <c r="TL91" t="str">
        <f t="shared" si="1309"/>
        <v>x</v>
      </c>
      <c r="TM91" t="str">
        <f t="shared" si="1309"/>
        <v>x</v>
      </c>
      <c r="TN91" t="str">
        <f t="shared" si="1309"/>
        <v>x</v>
      </c>
      <c r="TO91" t="str">
        <f t="shared" si="1309"/>
        <v>x</v>
      </c>
      <c r="TP91" t="str">
        <f t="shared" si="1309"/>
        <v>x</v>
      </c>
      <c r="TQ91" t="str">
        <f t="shared" si="1309"/>
        <v>x</v>
      </c>
      <c r="TR91" t="str">
        <f t="shared" si="1309"/>
        <v>x</v>
      </c>
      <c r="TS91">
        <f t="shared" si="1309"/>
        <v>57</v>
      </c>
      <c r="TT91">
        <f t="shared" si="1309"/>
        <v>58</v>
      </c>
      <c r="TU91" t="str">
        <f t="shared" si="1309"/>
        <v>x</v>
      </c>
      <c r="TV91">
        <f t="shared" si="1141"/>
        <v>26</v>
      </c>
      <c r="TW91">
        <f t="shared" ref="TW91:WC91" si="1310">IF(COUNTIFS($NG91:$NL99,TW$1),"x",TW$1)</f>
        <v>1</v>
      </c>
      <c r="TX91">
        <f t="shared" si="1310"/>
        <v>2</v>
      </c>
      <c r="TY91" t="str">
        <f t="shared" si="1310"/>
        <v>x</v>
      </c>
      <c r="TZ91" t="str">
        <f t="shared" si="1310"/>
        <v>x</v>
      </c>
      <c r="UA91" t="str">
        <f t="shared" si="1310"/>
        <v>x</v>
      </c>
      <c r="UB91" t="str">
        <f t="shared" si="1310"/>
        <v>x</v>
      </c>
      <c r="UC91">
        <f t="shared" si="1310"/>
        <v>7</v>
      </c>
      <c r="UD91">
        <f t="shared" si="1310"/>
        <v>8</v>
      </c>
      <c r="UE91" t="str">
        <f t="shared" si="1310"/>
        <v>x</v>
      </c>
      <c r="UF91" t="str">
        <f t="shared" si="1310"/>
        <v>x</v>
      </c>
      <c r="UG91" t="str">
        <f t="shared" si="1310"/>
        <v>x</v>
      </c>
      <c r="UH91">
        <f t="shared" si="1310"/>
        <v>12</v>
      </c>
      <c r="UI91">
        <f t="shared" si="1310"/>
        <v>13</v>
      </c>
      <c r="UJ91">
        <f t="shared" si="1310"/>
        <v>14</v>
      </c>
      <c r="UK91" t="str">
        <f t="shared" si="1310"/>
        <v>x</v>
      </c>
      <c r="UL91" t="str">
        <f t="shared" si="1310"/>
        <v>x</v>
      </c>
      <c r="UM91" t="str">
        <f t="shared" si="1310"/>
        <v>x</v>
      </c>
      <c r="UN91" t="str">
        <f t="shared" si="1310"/>
        <v>x</v>
      </c>
      <c r="UO91" t="str">
        <f t="shared" si="1310"/>
        <v>x</v>
      </c>
      <c r="UP91">
        <f t="shared" si="1310"/>
        <v>20</v>
      </c>
      <c r="UQ91" t="str">
        <f t="shared" si="1310"/>
        <v>x</v>
      </c>
      <c r="UR91" t="str">
        <f t="shared" si="1310"/>
        <v>x</v>
      </c>
      <c r="US91">
        <f t="shared" si="1310"/>
        <v>23</v>
      </c>
      <c r="UT91" t="str">
        <f t="shared" si="1310"/>
        <v>x</v>
      </c>
      <c r="UU91">
        <f t="shared" si="1310"/>
        <v>25</v>
      </c>
      <c r="UV91">
        <f t="shared" si="1310"/>
        <v>26</v>
      </c>
      <c r="UW91">
        <f t="shared" si="1310"/>
        <v>27</v>
      </c>
      <c r="UX91">
        <f t="shared" si="1310"/>
        <v>28</v>
      </c>
      <c r="UY91">
        <f t="shared" si="1310"/>
        <v>29</v>
      </c>
      <c r="UZ91">
        <f t="shared" si="1310"/>
        <v>30</v>
      </c>
      <c r="VA91" t="str">
        <f t="shared" si="1310"/>
        <v>x</v>
      </c>
      <c r="VB91">
        <f t="shared" si="1310"/>
        <v>32</v>
      </c>
      <c r="VC91">
        <f t="shared" si="1310"/>
        <v>33</v>
      </c>
      <c r="VD91" t="str">
        <f t="shared" si="1310"/>
        <v>x</v>
      </c>
      <c r="VE91">
        <f t="shared" si="1310"/>
        <v>35</v>
      </c>
      <c r="VF91">
        <f t="shared" si="1310"/>
        <v>36</v>
      </c>
      <c r="VG91" t="str">
        <f t="shared" si="1310"/>
        <v>x</v>
      </c>
      <c r="VH91">
        <f t="shared" si="1310"/>
        <v>38</v>
      </c>
      <c r="VI91" t="str">
        <f t="shared" si="1310"/>
        <v>x</v>
      </c>
      <c r="VJ91">
        <f t="shared" si="1310"/>
        <v>40</v>
      </c>
      <c r="VK91" t="str">
        <f t="shared" si="1310"/>
        <v>x</v>
      </c>
      <c r="VL91" t="str">
        <f t="shared" si="1310"/>
        <v>x</v>
      </c>
      <c r="VM91" t="str">
        <f t="shared" si="1310"/>
        <v>x</v>
      </c>
      <c r="VN91" t="str">
        <f t="shared" si="1310"/>
        <v>x</v>
      </c>
      <c r="VO91" t="str">
        <f t="shared" si="1310"/>
        <v>x</v>
      </c>
      <c r="VP91" t="str">
        <f t="shared" si="1310"/>
        <v>x</v>
      </c>
      <c r="VQ91">
        <f t="shared" si="1310"/>
        <v>47</v>
      </c>
      <c r="VR91" t="str">
        <f t="shared" si="1310"/>
        <v>x</v>
      </c>
      <c r="VS91">
        <f t="shared" si="1310"/>
        <v>49</v>
      </c>
      <c r="VT91" t="str">
        <f t="shared" si="1310"/>
        <v>x</v>
      </c>
      <c r="VU91">
        <f t="shared" si="1310"/>
        <v>51</v>
      </c>
      <c r="VV91" t="str">
        <f t="shared" si="1310"/>
        <v>x</v>
      </c>
      <c r="VW91" t="str">
        <f t="shared" si="1310"/>
        <v>x</v>
      </c>
      <c r="VX91" t="str">
        <f t="shared" si="1310"/>
        <v>x</v>
      </c>
      <c r="VY91" t="str">
        <f t="shared" si="1310"/>
        <v>x</v>
      </c>
      <c r="VZ91" t="str">
        <f t="shared" si="1310"/>
        <v>x</v>
      </c>
      <c r="WA91">
        <f t="shared" si="1310"/>
        <v>57</v>
      </c>
      <c r="WB91">
        <f t="shared" si="1310"/>
        <v>58</v>
      </c>
      <c r="WC91" t="str">
        <f t="shared" si="1310"/>
        <v>x</v>
      </c>
      <c r="WE91">
        <f t="shared" si="1014"/>
        <v>1</v>
      </c>
      <c r="WF91">
        <f t="shared" si="1015"/>
        <v>1</v>
      </c>
      <c r="WG91">
        <f t="shared" si="1016"/>
        <v>1</v>
      </c>
      <c r="WH91">
        <f t="shared" si="1017"/>
        <v>1</v>
      </c>
      <c r="WI91">
        <f t="shared" si="1018"/>
        <v>2</v>
      </c>
      <c r="WJ91">
        <f t="shared" si="1019"/>
        <v>0</v>
      </c>
      <c r="WL91" s="1">
        <f t="shared" si="1143"/>
        <v>2</v>
      </c>
      <c r="WM91" s="1">
        <f t="shared" si="1144"/>
        <v>1</v>
      </c>
      <c r="WN91" s="1">
        <f t="shared" si="1145"/>
        <v>0</v>
      </c>
      <c r="WO91" s="1">
        <f t="shared" si="1146"/>
        <v>5</v>
      </c>
      <c r="WP91" s="1">
        <f t="shared" si="1147"/>
        <v>0</v>
      </c>
      <c r="WQ91" s="1">
        <f t="shared" si="1148"/>
        <v>0</v>
      </c>
      <c r="WS91">
        <f t="shared" si="1149"/>
        <v>2</v>
      </c>
      <c r="WT91">
        <f t="shared" si="1150"/>
        <v>1</v>
      </c>
      <c r="WU91">
        <f t="shared" si="1151"/>
        <v>100</v>
      </c>
      <c r="WV91">
        <f t="shared" si="1152"/>
        <v>5</v>
      </c>
      <c r="WW91">
        <f t="shared" si="1153"/>
        <v>100</v>
      </c>
      <c r="WX91">
        <f t="shared" si="1154"/>
        <v>100</v>
      </c>
      <c r="WZ91" s="4">
        <f t="shared" si="1155"/>
        <v>1</v>
      </c>
      <c r="XB91" s="3">
        <f t="shared" si="1156"/>
        <v>5</v>
      </c>
      <c r="XD91" s="3">
        <f t="shared" si="1157"/>
        <v>3</v>
      </c>
      <c r="XE91" s="4">
        <f t="shared" si="1158"/>
        <v>3</v>
      </c>
      <c r="XG91" s="4">
        <f t="shared" si="1159"/>
        <v>1</v>
      </c>
      <c r="XI91" s="4">
        <v>0.66666666666666663</v>
      </c>
      <c r="XK91">
        <f t="shared" si="1160"/>
        <v>2</v>
      </c>
      <c r="XM91">
        <f t="shared" si="782"/>
        <v>0</v>
      </c>
      <c r="XN91">
        <f t="shared" si="1161"/>
        <v>0</v>
      </c>
      <c r="XO91" s="1">
        <f t="shared" si="1020"/>
        <v>1</v>
      </c>
      <c r="XP91">
        <f t="shared" si="1162"/>
        <v>1</v>
      </c>
      <c r="XR91">
        <f t="shared" si="1163"/>
        <v>0</v>
      </c>
    </row>
    <row r="92" spans="4:642">
      <c r="D92" s="4">
        <f t="shared" si="843"/>
        <v>0</v>
      </c>
      <c r="E92" s="4">
        <f t="shared" si="844"/>
        <v>0</v>
      </c>
      <c r="F92" s="4">
        <f t="shared" si="845"/>
        <v>13</v>
      </c>
      <c r="G92" s="4">
        <f t="shared" si="846"/>
        <v>0</v>
      </c>
      <c r="H92" s="4">
        <f t="shared" si="847"/>
        <v>0</v>
      </c>
      <c r="I92" s="4">
        <f t="shared" si="848"/>
        <v>0</v>
      </c>
      <c r="J92" s="4">
        <f t="shared" si="849"/>
        <v>0</v>
      </c>
      <c r="K92" s="4">
        <f t="shared" si="850"/>
        <v>0</v>
      </c>
      <c r="L92" s="4">
        <f t="shared" si="851"/>
        <v>0</v>
      </c>
      <c r="M92" s="4">
        <f t="shared" si="852"/>
        <v>18</v>
      </c>
      <c r="N92" s="4">
        <f t="shared" si="853"/>
        <v>15</v>
      </c>
      <c r="O92" s="4">
        <f t="shared" si="854"/>
        <v>0</v>
      </c>
      <c r="P92" s="4">
        <f t="shared" si="855"/>
        <v>0</v>
      </c>
      <c r="Q92" s="4">
        <f t="shared" si="856"/>
        <v>0</v>
      </c>
      <c r="R92" s="4">
        <f t="shared" si="857"/>
        <v>12</v>
      </c>
      <c r="S92" s="4">
        <f t="shared" si="858"/>
        <v>12</v>
      </c>
      <c r="T92" s="4">
        <f t="shared" si="859"/>
        <v>0</v>
      </c>
      <c r="U92" s="4">
        <f t="shared" si="860"/>
        <v>0</v>
      </c>
      <c r="V92" s="4">
        <f t="shared" si="861"/>
        <v>0</v>
      </c>
      <c r="W92" s="4">
        <f t="shared" si="862"/>
        <v>0</v>
      </c>
      <c r="X92" s="4">
        <f t="shared" si="863"/>
        <v>0</v>
      </c>
      <c r="Y92" s="4">
        <f t="shared" si="864"/>
        <v>0</v>
      </c>
      <c r="Z92" s="4">
        <f t="shared" si="865"/>
        <v>0</v>
      </c>
      <c r="AA92" s="4">
        <f t="shared" si="866"/>
        <v>0</v>
      </c>
      <c r="AB92" s="4">
        <f t="shared" si="867"/>
        <v>0</v>
      </c>
      <c r="AC92" s="4">
        <f t="shared" si="868"/>
        <v>0</v>
      </c>
      <c r="AD92" s="4">
        <f t="shared" si="869"/>
        <v>0</v>
      </c>
      <c r="AE92" s="4">
        <f t="shared" si="870"/>
        <v>0</v>
      </c>
      <c r="AF92" s="4">
        <f t="shared" si="871"/>
        <v>0</v>
      </c>
      <c r="AG92" s="4">
        <f t="shared" si="872"/>
        <v>0</v>
      </c>
      <c r="AH92" s="4">
        <f t="shared" si="873"/>
        <v>0</v>
      </c>
      <c r="AI92" s="4">
        <f t="shared" si="874"/>
        <v>0</v>
      </c>
      <c r="AJ92" s="4">
        <f t="shared" si="875"/>
        <v>0</v>
      </c>
      <c r="AK92" s="4">
        <f t="shared" si="876"/>
        <v>0</v>
      </c>
      <c r="AL92" s="4">
        <f t="shared" si="877"/>
        <v>0</v>
      </c>
      <c r="AM92" s="4">
        <f t="shared" si="878"/>
        <v>0</v>
      </c>
      <c r="AN92" s="4">
        <f t="shared" si="879"/>
        <v>0</v>
      </c>
      <c r="AO92" s="4">
        <f t="shared" si="880"/>
        <v>0</v>
      </c>
      <c r="AP92" s="4">
        <f t="shared" si="881"/>
        <v>0</v>
      </c>
      <c r="AQ92" s="4">
        <f t="shared" si="882"/>
        <v>0</v>
      </c>
      <c r="AR92" s="4">
        <f t="shared" si="883"/>
        <v>0</v>
      </c>
      <c r="AS92" s="4">
        <f t="shared" si="884"/>
        <v>0</v>
      </c>
      <c r="AT92" s="4">
        <f t="shared" si="885"/>
        <v>0</v>
      </c>
      <c r="AU92" s="4">
        <f t="shared" si="886"/>
        <v>0</v>
      </c>
      <c r="AV92" s="4">
        <f t="shared" si="887"/>
        <v>0</v>
      </c>
      <c r="AW92" s="4">
        <f t="shared" si="888"/>
        <v>0</v>
      </c>
      <c r="AX92" s="4">
        <f t="shared" si="889"/>
        <v>0</v>
      </c>
      <c r="AY92" s="4">
        <f t="shared" si="890"/>
        <v>0</v>
      </c>
      <c r="AZ92" s="4">
        <f t="shared" si="891"/>
        <v>0</v>
      </c>
      <c r="BA92" s="4">
        <f t="shared" si="892"/>
        <v>0</v>
      </c>
      <c r="BB92" s="4">
        <f t="shared" si="893"/>
        <v>0</v>
      </c>
      <c r="BC92" s="4">
        <f t="shared" si="894"/>
        <v>0</v>
      </c>
      <c r="BD92" s="4">
        <f t="shared" si="895"/>
        <v>0</v>
      </c>
      <c r="BE92" s="4">
        <f t="shared" si="896"/>
        <v>7</v>
      </c>
      <c r="BF92" s="4">
        <f t="shared" si="897"/>
        <v>0</v>
      </c>
      <c r="BG92" s="4">
        <f t="shared" si="898"/>
        <v>0</v>
      </c>
      <c r="BH92" s="4">
        <f t="shared" si="899"/>
        <v>0</v>
      </c>
      <c r="BI92" s="4">
        <f t="shared" si="900"/>
        <v>0</v>
      </c>
      <c r="BJ92" s="4">
        <f t="shared" si="901"/>
        <v>0</v>
      </c>
      <c r="BK92" s="4">
        <f t="shared" si="1021"/>
        <v>12.833333333333334</v>
      </c>
      <c r="BL92" s="4">
        <f t="shared" si="1022"/>
        <v>11.694915254237289</v>
      </c>
      <c r="BM92" s="4">
        <f t="shared" si="1023"/>
        <v>16.372881355932204</v>
      </c>
      <c r="BN92" s="4">
        <f t="shared" si="1024"/>
        <v>7.0169491525423728</v>
      </c>
      <c r="BO92" s="4">
        <f t="shared" si="1025"/>
        <v>11.694915254237289</v>
      </c>
      <c r="BP92" s="4">
        <f t="shared" si="1026"/>
        <v>690</v>
      </c>
      <c r="BQ92" s="4">
        <f>COUNTIFS($NG92:$NL$206,EF$1)</f>
        <v>9</v>
      </c>
      <c r="BR92" s="4">
        <f>COUNTIFS($NG92:$NL$206,EG$1)</f>
        <v>14</v>
      </c>
      <c r="BS92" s="4">
        <f>COUNTIFS($NG92:$NL$206,EH$1)</f>
        <v>13</v>
      </c>
      <c r="BT92" s="4">
        <f>COUNTIFS($NG92:$NL$206,EI$1)</f>
        <v>15</v>
      </c>
      <c r="BU92" s="4">
        <f>COUNTIFS($NG92:$NL$206,EJ$1)</f>
        <v>16</v>
      </c>
      <c r="BV92" s="4">
        <f>COUNTIFS($NG92:$NL$206,EK$1)</f>
        <v>10</v>
      </c>
      <c r="BW92" s="4">
        <f>COUNTIFS($NG92:$NL$206,EL$1)</f>
        <v>8</v>
      </c>
      <c r="BX92" s="4">
        <f>COUNTIFS($NG92:$NL$206,EM$1)</f>
        <v>9</v>
      </c>
      <c r="BY92" s="4">
        <f>COUNTIFS($NG92:$NL$206,EN$1)</f>
        <v>19</v>
      </c>
      <c r="BZ92" s="4">
        <f>COUNTIFS($NG92:$NL$206,EO$1)</f>
        <v>18</v>
      </c>
      <c r="CA92" s="4">
        <f>COUNTIFS($NG92:$NL$206,EP$1)</f>
        <v>15</v>
      </c>
      <c r="CB92" s="4">
        <f>COUNTIFS($NG92:$NL$206,EQ$1)</f>
        <v>18</v>
      </c>
      <c r="CC92" s="4">
        <f>COUNTIFS($NG92:$NL$206,ER$1)</f>
        <v>8</v>
      </c>
      <c r="CD92" s="4">
        <f>COUNTIFS($NG92:$NL$206,ES$1)</f>
        <v>10</v>
      </c>
      <c r="CE92" s="4">
        <f>COUNTIFS($NG92:$NL$206,ET$1)</f>
        <v>12</v>
      </c>
      <c r="CF92" s="4">
        <f>COUNTIFS($NG92:$NL$206,EU$1)</f>
        <v>12</v>
      </c>
      <c r="CG92" s="4">
        <f>COUNTIFS($NG92:$NL$206,EV$1)</f>
        <v>18</v>
      </c>
      <c r="CH92" s="4">
        <f>COUNTIFS($NG92:$NL$206,EW$1)</f>
        <v>11</v>
      </c>
      <c r="CI92" s="4">
        <f>COUNTIFS($NG92:$NL$206,EX$1)</f>
        <v>16</v>
      </c>
      <c r="CJ92" s="4">
        <f>COUNTIFS($NG92:$NL$206,EY$1)</f>
        <v>11</v>
      </c>
      <c r="CK92" s="4">
        <f>COUNTIFS($NG92:$NL$206,EZ$1)</f>
        <v>10</v>
      </c>
      <c r="CL92" s="4">
        <f>COUNTIFS($NG92:$NL$206,FA$1)</f>
        <v>11</v>
      </c>
      <c r="CM92" s="4">
        <f>COUNTIFS($NG92:$NL$206,FB$1)</f>
        <v>7</v>
      </c>
      <c r="CN92" s="4">
        <f>COUNTIFS($NG92:$NL$206,FC$1)</f>
        <v>8</v>
      </c>
      <c r="CO92" s="4">
        <f>COUNTIFS($NG92:$NL$206,FD$1)</f>
        <v>15</v>
      </c>
      <c r="CP92" s="4">
        <f>COUNTIFS($NG92:$NL$206,FE$1)</f>
        <v>9</v>
      </c>
      <c r="CQ92" s="4">
        <f>COUNTIFS($NG92:$NL$206,FF$1)</f>
        <v>12</v>
      </c>
      <c r="CR92" s="4">
        <f>COUNTIFS($NG92:$NL$206,FG$1)</f>
        <v>16</v>
      </c>
      <c r="CS92" s="4">
        <f>COUNTIFS($NG92:$NL$206,FH$1)</f>
        <v>14</v>
      </c>
      <c r="CT92" s="4">
        <f>COUNTIFS($NG92:$NL$206,FI$1)</f>
        <v>11</v>
      </c>
      <c r="CU92" s="4">
        <f>COUNTIFS($NG92:$NL$206,FJ$1)</f>
        <v>15</v>
      </c>
      <c r="CV92" s="4">
        <f>COUNTIFS($NG92:$NL$206,FK$1)</f>
        <v>6</v>
      </c>
      <c r="CW92" s="4">
        <f>COUNTIFS($NG92:$NL$206,FL$1)</f>
        <v>10</v>
      </c>
      <c r="CX92" s="4">
        <f>COUNTIFS($NG92:$NL$206,FM$1)</f>
        <v>11</v>
      </c>
      <c r="CY92" s="4">
        <f>COUNTIFS($NG92:$NL$206,FN$1)</f>
        <v>11</v>
      </c>
      <c r="CZ92" s="4">
        <f>COUNTIFS($NG92:$NL$206,FO$1)</f>
        <v>9</v>
      </c>
      <c r="DA92" s="4">
        <f>COUNTIFS($NG92:$NL$206,FP$1)</f>
        <v>9</v>
      </c>
      <c r="DB92" s="4">
        <f>COUNTIFS($NG92:$NL$206,FQ$1)</f>
        <v>10</v>
      </c>
      <c r="DC92" s="4">
        <f>COUNTIFS($NG92:$NL$206,FR$1)</f>
        <v>10</v>
      </c>
      <c r="DD92" s="4">
        <f>COUNTIFS($NG92:$NL$206,FS$1)</f>
        <v>10</v>
      </c>
      <c r="DE92" s="4">
        <f>COUNTIFS($NG92:$NL$206,FT$1)</f>
        <v>10</v>
      </c>
      <c r="DF92" s="4">
        <f>COUNTIFS($NG92:$NL$206,FU$1)</f>
        <v>10</v>
      </c>
      <c r="DG92" s="4">
        <f>COUNTIFS($NG92:$NL$206,FV$1)</f>
        <v>12</v>
      </c>
      <c r="DH92" s="4">
        <f>COUNTIFS($NG92:$NL$206,FW$1)</f>
        <v>15</v>
      </c>
      <c r="DI92" s="4">
        <f>COUNTIFS($NG92:$NL$206,FX$1)</f>
        <v>9</v>
      </c>
      <c r="DJ92" s="4">
        <f>COUNTIFS($NG92:$NL$206,FY$1)</f>
        <v>13</v>
      </c>
      <c r="DK92" s="4">
        <f>COUNTIFS($NG92:$NL$206,FZ$1)</f>
        <v>4</v>
      </c>
      <c r="DL92" s="4">
        <f>COUNTIFS($NG92:$NL$206,GA$1)</f>
        <v>8</v>
      </c>
      <c r="DM92" s="4">
        <f>COUNTIFS($NG92:$NL$206,GB$1)</f>
        <v>9</v>
      </c>
      <c r="DN92" s="4">
        <f>COUNTIFS($NG92:$NL$206,GC$1)</f>
        <v>13</v>
      </c>
      <c r="DO92" s="4">
        <f>COUNTIFS($NG92:$NL$206,GD$1)</f>
        <v>7</v>
      </c>
      <c r="DP92" s="4">
        <f>COUNTIFS($NG92:$NL$206,GE$1)</f>
        <v>14</v>
      </c>
      <c r="DQ92" s="4">
        <f>COUNTIFS($NG92:$NL$206,GF$1)</f>
        <v>9</v>
      </c>
      <c r="DR92" s="4">
        <f>COUNTIFS($NG92:$NL$206,GG$1)</f>
        <v>7</v>
      </c>
      <c r="DS92" s="4">
        <f>COUNTIFS($NG92:$NL$206,GH$1)</f>
        <v>19</v>
      </c>
      <c r="DT92" s="4">
        <f>COUNTIFS($NG92:$NL$206,GI$1)</f>
        <v>9</v>
      </c>
      <c r="DU92" s="4">
        <f>COUNTIFS($NG92:$NL$206,GJ$1)</f>
        <v>16</v>
      </c>
      <c r="DV92" s="4">
        <f>COUNTIFS($NG92:$NL$206,GK$1)</f>
        <v>14</v>
      </c>
      <c r="DW92" s="4">
        <f>COUNTIFS($NG92:$NL$206,GL$1)</f>
        <v>16</v>
      </c>
      <c r="DZ92" s="4">
        <f t="shared" si="1234"/>
        <v>38</v>
      </c>
      <c r="EA92" s="4">
        <f t="shared" si="1235"/>
        <v>22</v>
      </c>
      <c r="EB92" s="4">
        <f t="shared" si="1236"/>
        <v>10</v>
      </c>
      <c r="EC92" s="4">
        <f t="shared" si="1237"/>
        <v>6</v>
      </c>
      <c r="ED92" s="4">
        <f t="shared" si="1238"/>
        <v>0</v>
      </c>
      <c r="EF92" s="4">
        <f t="shared" ref="EF92:GL92" si="1311">COUNTIFS($NG92:$NL101,EF$1)</f>
        <v>0</v>
      </c>
      <c r="EG92" s="4">
        <f t="shared" si="1311"/>
        <v>0</v>
      </c>
      <c r="EH92" s="4">
        <f t="shared" si="1311"/>
        <v>3</v>
      </c>
      <c r="EI92" s="4">
        <f t="shared" si="1311"/>
        <v>2</v>
      </c>
      <c r="EJ92" s="4">
        <f t="shared" si="1311"/>
        <v>2</v>
      </c>
      <c r="EK92" s="4">
        <f t="shared" si="1311"/>
        <v>1</v>
      </c>
      <c r="EL92" s="4">
        <f t="shared" si="1311"/>
        <v>0</v>
      </c>
      <c r="EM92" s="4">
        <f t="shared" si="1311"/>
        <v>0</v>
      </c>
      <c r="EN92" s="4">
        <f t="shared" si="1311"/>
        <v>1</v>
      </c>
      <c r="EO92" s="4">
        <f t="shared" si="1311"/>
        <v>3</v>
      </c>
      <c r="EP92" s="4">
        <f t="shared" si="1311"/>
        <v>3</v>
      </c>
      <c r="EQ92" s="4">
        <f t="shared" si="1311"/>
        <v>0</v>
      </c>
      <c r="ER92" s="4">
        <f t="shared" si="1311"/>
        <v>0</v>
      </c>
      <c r="ES92" s="4">
        <f t="shared" si="1311"/>
        <v>0</v>
      </c>
      <c r="ET92" s="4">
        <f t="shared" si="1311"/>
        <v>2</v>
      </c>
      <c r="EU92" s="4">
        <f t="shared" si="1311"/>
        <v>2</v>
      </c>
      <c r="EV92" s="4">
        <f t="shared" si="1311"/>
        <v>3</v>
      </c>
      <c r="EW92" s="4">
        <f t="shared" si="1311"/>
        <v>1</v>
      </c>
      <c r="EX92" s="4">
        <f t="shared" si="1311"/>
        <v>1</v>
      </c>
      <c r="EY92" s="4">
        <f t="shared" si="1311"/>
        <v>0</v>
      </c>
      <c r="EZ92" s="4">
        <f t="shared" si="1311"/>
        <v>1</v>
      </c>
      <c r="FA92" s="4">
        <f t="shared" si="1311"/>
        <v>0</v>
      </c>
      <c r="FB92" s="4">
        <f t="shared" si="1311"/>
        <v>1</v>
      </c>
      <c r="FC92" s="4">
        <f t="shared" si="1311"/>
        <v>1</v>
      </c>
      <c r="FD92" s="4">
        <f t="shared" si="1311"/>
        <v>0</v>
      </c>
      <c r="FE92" s="4">
        <f t="shared" si="1311"/>
        <v>0</v>
      </c>
      <c r="FF92" s="4">
        <f t="shared" si="1311"/>
        <v>0</v>
      </c>
      <c r="FG92" s="4">
        <f t="shared" si="1311"/>
        <v>1</v>
      </c>
      <c r="FH92" s="4">
        <f t="shared" si="1311"/>
        <v>1</v>
      </c>
      <c r="FI92" s="4">
        <f t="shared" si="1311"/>
        <v>0</v>
      </c>
      <c r="FJ92" s="4">
        <f t="shared" si="1311"/>
        <v>3</v>
      </c>
      <c r="FK92" s="4">
        <f t="shared" si="1311"/>
        <v>1</v>
      </c>
      <c r="FL92" s="4">
        <f t="shared" si="1311"/>
        <v>0</v>
      </c>
      <c r="FM92" s="4">
        <f t="shared" si="1311"/>
        <v>1</v>
      </c>
      <c r="FN92" s="4">
        <f t="shared" si="1311"/>
        <v>0</v>
      </c>
      <c r="FO92" s="4">
        <f t="shared" si="1311"/>
        <v>1</v>
      </c>
      <c r="FP92" s="4">
        <f t="shared" si="1311"/>
        <v>2</v>
      </c>
      <c r="FQ92" s="4">
        <f t="shared" si="1311"/>
        <v>0</v>
      </c>
      <c r="FR92" s="4">
        <f t="shared" si="1311"/>
        <v>3</v>
      </c>
      <c r="FS92" s="4">
        <f t="shared" si="1311"/>
        <v>1</v>
      </c>
      <c r="FT92" s="4">
        <f t="shared" si="1311"/>
        <v>0</v>
      </c>
      <c r="FU92" s="4">
        <f t="shared" si="1311"/>
        <v>1</v>
      </c>
      <c r="FV92" s="4">
        <f t="shared" si="1311"/>
        <v>1</v>
      </c>
      <c r="FW92" s="4">
        <f t="shared" si="1311"/>
        <v>2</v>
      </c>
      <c r="FX92" s="4">
        <f t="shared" si="1311"/>
        <v>0</v>
      </c>
      <c r="FY92" s="4">
        <f t="shared" si="1311"/>
        <v>1</v>
      </c>
      <c r="FZ92" s="4">
        <f t="shared" si="1311"/>
        <v>1</v>
      </c>
      <c r="GA92" s="4">
        <f t="shared" si="1311"/>
        <v>1</v>
      </c>
      <c r="GB92" s="4">
        <f t="shared" si="1311"/>
        <v>0</v>
      </c>
      <c r="GC92" s="4">
        <f t="shared" si="1311"/>
        <v>2</v>
      </c>
      <c r="GD92" s="4">
        <f t="shared" si="1311"/>
        <v>1</v>
      </c>
      <c r="GE92" s="4">
        <f t="shared" si="1311"/>
        <v>2</v>
      </c>
      <c r="GF92" s="4">
        <f t="shared" si="1311"/>
        <v>2</v>
      </c>
      <c r="GG92" s="4">
        <f t="shared" si="1311"/>
        <v>2</v>
      </c>
      <c r="GH92" s="4">
        <f t="shared" si="1311"/>
        <v>1</v>
      </c>
      <c r="GI92" s="4">
        <f t="shared" si="1311"/>
        <v>1</v>
      </c>
      <c r="GJ92" s="4">
        <f t="shared" si="1311"/>
        <v>0</v>
      </c>
      <c r="GK92" s="4">
        <f t="shared" si="1311"/>
        <v>0</v>
      </c>
      <c r="GL92" s="4">
        <f t="shared" si="1311"/>
        <v>1</v>
      </c>
      <c r="GM92">
        <f t="shared" si="1240"/>
        <v>60</v>
      </c>
      <c r="GO92">
        <f t="shared" si="1028"/>
        <v>1</v>
      </c>
      <c r="GP92">
        <f t="shared" si="1192"/>
        <v>1</v>
      </c>
      <c r="GQ92">
        <f t="shared" si="1193"/>
        <v>0</v>
      </c>
      <c r="GR92">
        <f t="shared" si="1194"/>
        <v>0</v>
      </c>
      <c r="GS92">
        <f t="shared" si="1195"/>
        <v>0</v>
      </c>
      <c r="GT92">
        <f t="shared" si="1196"/>
        <v>0</v>
      </c>
      <c r="GU92">
        <f t="shared" si="1197"/>
        <v>0</v>
      </c>
      <c r="GV92" s="1">
        <f t="shared" si="1029"/>
        <v>3</v>
      </c>
      <c r="GW92">
        <f t="shared" si="1030"/>
        <v>0</v>
      </c>
      <c r="GX92">
        <f t="shared" si="903"/>
        <v>0</v>
      </c>
      <c r="GY92">
        <f t="shared" si="904"/>
        <v>0</v>
      </c>
      <c r="GZ92">
        <f t="shared" si="905"/>
        <v>0</v>
      </c>
      <c r="HA92">
        <f t="shared" si="906"/>
        <v>0</v>
      </c>
      <c r="HB92">
        <f t="shared" si="907"/>
        <v>0</v>
      </c>
      <c r="HC92">
        <f t="shared" si="908"/>
        <v>0</v>
      </c>
      <c r="HD92">
        <f t="shared" si="909"/>
        <v>0</v>
      </c>
      <c r="HE92">
        <f t="shared" si="910"/>
        <v>0</v>
      </c>
      <c r="HF92">
        <f t="shared" si="911"/>
        <v>0</v>
      </c>
      <c r="HG92">
        <f t="shared" si="912"/>
        <v>0</v>
      </c>
      <c r="HH92">
        <f t="shared" si="913"/>
        <v>0</v>
      </c>
      <c r="HI92">
        <f t="shared" si="914"/>
        <v>0</v>
      </c>
      <c r="HJ92">
        <f t="shared" si="915"/>
        <v>0</v>
      </c>
      <c r="HK92">
        <f t="shared" si="916"/>
        <v>0</v>
      </c>
      <c r="HL92">
        <f t="shared" si="917"/>
        <v>0</v>
      </c>
      <c r="HM92">
        <f t="shared" si="918"/>
        <v>0</v>
      </c>
      <c r="HN92">
        <f t="shared" si="919"/>
        <v>0</v>
      </c>
      <c r="HO92">
        <f t="shared" si="920"/>
        <v>0</v>
      </c>
      <c r="HP92">
        <f t="shared" si="921"/>
        <v>1</v>
      </c>
      <c r="HQ92">
        <f t="shared" si="922"/>
        <v>0</v>
      </c>
      <c r="HR92">
        <f t="shared" si="923"/>
        <v>0</v>
      </c>
      <c r="HS92">
        <f t="shared" si="924"/>
        <v>0</v>
      </c>
      <c r="HT92">
        <f t="shared" si="925"/>
        <v>0</v>
      </c>
      <c r="HU92">
        <f t="shared" si="926"/>
        <v>1</v>
      </c>
      <c r="HV92">
        <f t="shared" si="927"/>
        <v>0</v>
      </c>
      <c r="HW92">
        <f t="shared" si="928"/>
        <v>0</v>
      </c>
      <c r="HX92">
        <f t="shared" si="929"/>
        <v>0</v>
      </c>
      <c r="HY92">
        <f t="shared" si="930"/>
        <v>0</v>
      </c>
      <c r="HZ92">
        <f t="shared" si="931"/>
        <v>1</v>
      </c>
      <c r="IA92">
        <f t="shared" si="932"/>
        <v>0</v>
      </c>
      <c r="IB92">
        <f t="shared" si="933"/>
        <v>0</v>
      </c>
      <c r="IC92">
        <f t="shared" si="934"/>
        <v>0</v>
      </c>
      <c r="ID92">
        <f t="shared" si="935"/>
        <v>0</v>
      </c>
      <c r="IE92">
        <f t="shared" si="936"/>
        <v>0</v>
      </c>
      <c r="IF92">
        <f t="shared" si="937"/>
        <v>0</v>
      </c>
      <c r="IG92">
        <f t="shared" si="938"/>
        <v>0</v>
      </c>
      <c r="IH92">
        <f t="shared" si="939"/>
        <v>0</v>
      </c>
      <c r="II92">
        <f t="shared" si="940"/>
        <v>0</v>
      </c>
      <c r="IJ92">
        <f t="shared" si="941"/>
        <v>0</v>
      </c>
      <c r="IK92">
        <f t="shared" si="942"/>
        <v>0</v>
      </c>
      <c r="IL92">
        <f t="shared" si="943"/>
        <v>0</v>
      </c>
      <c r="IM92">
        <f t="shared" si="944"/>
        <v>0</v>
      </c>
      <c r="IN92">
        <f t="shared" si="945"/>
        <v>0</v>
      </c>
      <c r="IO92">
        <f t="shared" si="946"/>
        <v>0</v>
      </c>
      <c r="IP92">
        <f t="shared" si="947"/>
        <v>0</v>
      </c>
      <c r="IQ92">
        <f t="shared" si="948"/>
        <v>0</v>
      </c>
      <c r="IR92">
        <f t="shared" si="949"/>
        <v>0</v>
      </c>
      <c r="IS92">
        <f t="shared" si="950"/>
        <v>0</v>
      </c>
      <c r="IT92">
        <f t="shared" si="951"/>
        <v>0</v>
      </c>
      <c r="IU92">
        <f t="shared" si="952"/>
        <v>0</v>
      </c>
      <c r="IV92">
        <f t="shared" si="953"/>
        <v>0</v>
      </c>
      <c r="IW92">
        <f t="shared" si="954"/>
        <v>0</v>
      </c>
      <c r="IX92">
        <f t="shared" si="955"/>
        <v>0</v>
      </c>
      <c r="IY92">
        <f t="shared" si="956"/>
        <v>0</v>
      </c>
      <c r="IZ92">
        <f t="shared" si="957"/>
        <v>0</v>
      </c>
      <c r="JA92">
        <f t="shared" si="958"/>
        <v>0</v>
      </c>
      <c r="JB92">
        <f t="shared" si="1031"/>
        <v>0</v>
      </c>
      <c r="JC92">
        <f t="shared" si="1032"/>
        <v>0</v>
      </c>
      <c r="JF92">
        <f t="shared" si="1033"/>
        <v>0</v>
      </c>
      <c r="JG92">
        <f t="shared" si="1034"/>
        <v>0</v>
      </c>
      <c r="JH92">
        <f t="shared" si="1035"/>
        <v>0</v>
      </c>
      <c r="JI92">
        <f t="shared" si="1036"/>
        <v>0</v>
      </c>
      <c r="JJ92">
        <f t="shared" si="1037"/>
        <v>0</v>
      </c>
      <c r="JK92">
        <f t="shared" si="1038"/>
        <v>0</v>
      </c>
      <c r="JL92">
        <f t="shared" si="1039"/>
        <v>0</v>
      </c>
      <c r="JM92">
        <f t="shared" si="1040"/>
        <v>0</v>
      </c>
      <c r="JN92">
        <f t="shared" si="1041"/>
        <v>0</v>
      </c>
      <c r="JO92">
        <f t="shared" si="1042"/>
        <v>0</v>
      </c>
      <c r="JP92">
        <f t="shared" si="1043"/>
        <v>0</v>
      </c>
      <c r="JQ92">
        <f t="shared" si="1044"/>
        <v>0</v>
      </c>
      <c r="JR92">
        <f t="shared" si="1045"/>
        <v>0</v>
      </c>
      <c r="JS92">
        <f t="shared" si="1046"/>
        <v>0</v>
      </c>
      <c r="JT92">
        <f t="shared" si="1047"/>
        <v>0</v>
      </c>
      <c r="JU92">
        <f t="shared" si="1048"/>
        <v>0</v>
      </c>
      <c r="JV92">
        <f t="shared" si="1049"/>
        <v>0</v>
      </c>
      <c r="JW92">
        <f t="shared" si="1050"/>
        <v>0</v>
      </c>
      <c r="JX92">
        <f t="shared" si="1051"/>
        <v>0</v>
      </c>
      <c r="JY92">
        <f t="shared" si="1052"/>
        <v>0</v>
      </c>
      <c r="JZ92">
        <f t="shared" si="1053"/>
        <v>0</v>
      </c>
      <c r="KA92">
        <f t="shared" si="1054"/>
        <v>0</v>
      </c>
      <c r="KB92">
        <f>IF(AND(SK92="x",SK93&lt;&gt;"x"),1,0)</f>
        <v>0</v>
      </c>
      <c r="KC92">
        <f t="shared" si="1055"/>
        <v>0</v>
      </c>
      <c r="KD92">
        <f t="shared" si="1056"/>
        <v>0</v>
      </c>
      <c r="KE92">
        <f t="shared" si="1057"/>
        <v>0</v>
      </c>
      <c r="KF92">
        <f t="shared" si="1058"/>
        <v>0</v>
      </c>
      <c r="KG92">
        <f t="shared" si="1059"/>
        <v>0</v>
      </c>
      <c r="KH92">
        <f t="shared" si="1060"/>
        <v>0</v>
      </c>
      <c r="KI92">
        <f t="shared" si="1061"/>
        <v>0</v>
      </c>
      <c r="KJ92">
        <f t="shared" si="1062"/>
        <v>0</v>
      </c>
      <c r="KK92">
        <f t="shared" si="1063"/>
        <v>0</v>
      </c>
      <c r="KL92">
        <f t="shared" si="1064"/>
        <v>0</v>
      </c>
      <c r="KM92">
        <f t="shared" si="1065"/>
        <v>0</v>
      </c>
      <c r="KN92">
        <f t="shared" si="1066"/>
        <v>0</v>
      </c>
      <c r="KO92">
        <f t="shared" si="1067"/>
        <v>0</v>
      </c>
      <c r="KP92">
        <f t="shared" si="1068"/>
        <v>0</v>
      </c>
      <c r="KQ92">
        <f t="shared" si="1069"/>
        <v>0</v>
      </c>
      <c r="KR92">
        <f t="shared" si="1070"/>
        <v>0</v>
      </c>
      <c r="KS92">
        <f t="shared" si="1071"/>
        <v>0</v>
      </c>
      <c r="KT92">
        <f t="shared" si="1072"/>
        <v>0</v>
      </c>
      <c r="KU92">
        <f t="shared" si="1073"/>
        <v>0</v>
      </c>
      <c r="KV92">
        <f t="shared" si="1074"/>
        <v>0</v>
      </c>
      <c r="KW92">
        <f t="shared" si="1075"/>
        <v>0</v>
      </c>
      <c r="KX92">
        <f t="shared" si="1076"/>
        <v>0</v>
      </c>
      <c r="KY92">
        <f t="shared" si="1077"/>
        <v>0</v>
      </c>
      <c r="KZ92">
        <f t="shared" si="1078"/>
        <v>0</v>
      </c>
      <c r="LA92">
        <f t="shared" si="1079"/>
        <v>0</v>
      </c>
      <c r="LB92">
        <f t="shared" si="1080"/>
        <v>0</v>
      </c>
      <c r="LC92">
        <f t="shared" si="1081"/>
        <v>0</v>
      </c>
      <c r="LD92">
        <f t="shared" si="1082"/>
        <v>0</v>
      </c>
      <c r="LE92">
        <f t="shared" si="1083"/>
        <v>0</v>
      </c>
      <c r="LF92">
        <f t="shared" si="1084"/>
        <v>0</v>
      </c>
      <c r="LG92">
        <f t="shared" si="1085"/>
        <v>0</v>
      </c>
      <c r="LH92">
        <f t="shared" si="1086"/>
        <v>0</v>
      </c>
      <c r="LI92">
        <f t="shared" si="1087"/>
        <v>0</v>
      </c>
      <c r="LJ92">
        <f t="shared" si="1088"/>
        <v>0</v>
      </c>
      <c r="LK92">
        <f t="shared" si="1089"/>
        <v>0</v>
      </c>
      <c r="LL92">
        <f t="shared" si="1090"/>
        <v>0</v>
      </c>
      <c r="LN92">
        <f t="shared" si="1091"/>
        <v>0</v>
      </c>
      <c r="LQ92">
        <f t="shared" ref="LQ92:LR92" si="1312">COUNTIFS($NG93:$NL102,NG102)</f>
        <v>2</v>
      </c>
      <c r="LR92">
        <f t="shared" si="1312"/>
        <v>1</v>
      </c>
      <c r="LS92">
        <f t="shared" si="1093"/>
        <v>1</v>
      </c>
      <c r="LT92">
        <f t="shared" si="1094"/>
        <v>2</v>
      </c>
      <c r="LU92">
        <f t="shared" si="1095"/>
        <v>1</v>
      </c>
      <c r="LV92">
        <f t="shared" si="1096"/>
        <v>2</v>
      </c>
      <c r="LX92" s="5">
        <f t="shared" ref="LX92:MC92" si="1313">COUNTIFS($NG92:$NL101,NG102)</f>
        <v>1</v>
      </c>
      <c r="LY92" s="5">
        <f t="shared" si="1313"/>
        <v>0</v>
      </c>
      <c r="LZ92" s="5">
        <f t="shared" si="1313"/>
        <v>0</v>
      </c>
      <c r="MA92" s="5">
        <f t="shared" si="1313"/>
        <v>1</v>
      </c>
      <c r="MB92" s="5">
        <f t="shared" si="1313"/>
        <v>0</v>
      </c>
      <c r="MC92" s="5">
        <f t="shared" si="1313"/>
        <v>1</v>
      </c>
      <c r="MD92" s="5"/>
      <c r="ME92" s="5">
        <f t="shared" si="1098"/>
        <v>0</v>
      </c>
      <c r="MF92" s="5">
        <f t="shared" si="1099"/>
        <v>0</v>
      </c>
      <c r="MG92" s="5">
        <f t="shared" si="1100"/>
        <v>0</v>
      </c>
      <c r="MH92" s="5">
        <f t="shared" si="1101"/>
        <v>0</v>
      </c>
      <c r="MI92" s="5">
        <f t="shared" si="1102"/>
        <v>0</v>
      </c>
      <c r="MJ92" s="5">
        <f t="shared" si="1103"/>
        <v>0</v>
      </c>
      <c r="MK92" s="5"/>
      <c r="ML92" s="20">
        <f t="shared" si="1104"/>
        <v>0</v>
      </c>
      <c r="MN92" s="4">
        <f t="shared" si="1182"/>
        <v>0</v>
      </c>
      <c r="MO92" s="4">
        <f t="shared" si="1183"/>
        <v>0</v>
      </c>
      <c r="MP92" s="4">
        <f t="shared" si="1184"/>
        <v>0</v>
      </c>
      <c r="MQ92" s="4">
        <f t="shared" si="1185"/>
        <v>0</v>
      </c>
      <c r="MR92" s="4">
        <f t="shared" si="1186"/>
        <v>0</v>
      </c>
      <c r="MS92" s="4">
        <f t="shared" si="1187"/>
        <v>0</v>
      </c>
      <c r="MU92">
        <f t="shared" si="1105"/>
        <v>0</v>
      </c>
      <c r="MV92">
        <f t="shared" si="1106"/>
        <v>1</v>
      </c>
      <c r="MW92">
        <f t="shared" si="1107"/>
        <v>1</v>
      </c>
      <c r="MX92">
        <f t="shared" si="1108"/>
        <v>0</v>
      </c>
      <c r="MY92">
        <f t="shared" si="1109"/>
        <v>1</v>
      </c>
      <c r="MZ92">
        <f t="shared" si="1110"/>
        <v>0</v>
      </c>
      <c r="NA92">
        <f>SUM(GW92:JC92)</f>
        <v>3</v>
      </c>
      <c r="NB92">
        <f t="shared" si="1111"/>
        <v>3</v>
      </c>
      <c r="NC92">
        <f t="shared" si="1112"/>
        <v>0</v>
      </c>
      <c r="ND92">
        <f t="shared" si="1113"/>
        <v>92</v>
      </c>
      <c r="NG92">
        <v>3</v>
      </c>
      <c r="NH92">
        <v>10</v>
      </c>
      <c r="NI92">
        <v>11</v>
      </c>
      <c r="NJ92">
        <v>15</v>
      </c>
      <c r="NK92">
        <v>16</v>
      </c>
      <c r="NL92">
        <v>54</v>
      </c>
      <c r="NN92" s="1">
        <f t="shared" si="1114"/>
        <v>1</v>
      </c>
      <c r="NO92" s="1">
        <f t="shared" si="1115"/>
        <v>1</v>
      </c>
      <c r="NP92" s="30">
        <f t="shared" si="1116"/>
        <v>2</v>
      </c>
      <c r="NR92" s="1">
        <f t="shared" si="1117"/>
        <v>7</v>
      </c>
      <c r="NS92" s="1">
        <f t="shared" si="1118"/>
        <v>1</v>
      </c>
      <c r="NT92" s="1">
        <f t="shared" si="1119"/>
        <v>4</v>
      </c>
      <c r="NU92" s="1">
        <f t="shared" si="1120"/>
        <v>1</v>
      </c>
      <c r="NV92" s="1">
        <f t="shared" si="1121"/>
        <v>38</v>
      </c>
      <c r="NW92" s="1"/>
      <c r="NX92" s="1">
        <f t="shared" si="1122"/>
        <v>4</v>
      </c>
      <c r="NY92" s="1"/>
      <c r="NZ92" s="1">
        <f t="shared" si="1123"/>
        <v>1</v>
      </c>
      <c r="OA92" s="1">
        <f t="shared" si="962"/>
        <v>2</v>
      </c>
      <c r="OB92" s="1">
        <f t="shared" si="963"/>
        <v>2</v>
      </c>
      <c r="OC92" s="1">
        <f t="shared" si="964"/>
        <v>2</v>
      </c>
      <c r="OD92" s="1">
        <f t="shared" si="965"/>
        <v>2</v>
      </c>
      <c r="OE92" s="1">
        <f t="shared" si="966"/>
        <v>6</v>
      </c>
      <c r="OF92" s="1"/>
      <c r="OG92" s="32">
        <f t="shared" si="1308"/>
        <v>3</v>
      </c>
      <c r="OH92" s="1"/>
      <c r="OI92" s="1">
        <f t="shared" si="1124"/>
        <v>1</v>
      </c>
      <c r="OJ92" s="1">
        <f t="shared" si="1125"/>
        <v>5</v>
      </c>
      <c r="OK92" s="1">
        <f t="shared" si="1126"/>
        <v>2</v>
      </c>
      <c r="OL92" s="1">
        <f t="shared" si="1127"/>
        <v>8</v>
      </c>
      <c r="OM92" s="1">
        <f t="shared" si="1128"/>
        <v>2</v>
      </c>
      <c r="ON92" s="1">
        <f t="shared" si="1129"/>
        <v>7</v>
      </c>
      <c r="OO92" s="1"/>
      <c r="OP92" s="1">
        <f t="shared" si="1298"/>
        <v>0</v>
      </c>
      <c r="OQ92" s="1">
        <f t="shared" si="1299"/>
        <v>6</v>
      </c>
      <c r="OR92" s="1">
        <f t="shared" si="1300"/>
        <v>5</v>
      </c>
      <c r="OS92" s="32">
        <f t="shared" si="1301"/>
        <v>6</v>
      </c>
      <c r="OT92" s="1">
        <f t="shared" si="1302"/>
        <v>-1</v>
      </c>
      <c r="OU92" s="1">
        <f t="shared" si="1130"/>
        <v>0</v>
      </c>
      <c r="OV92" s="19">
        <f t="shared" si="1131"/>
        <v>5</v>
      </c>
      <c r="OW92" s="1"/>
      <c r="OX92" s="19">
        <f t="shared" ref="OX92:OX154" si="1314">COUNTIFS(OI92:ON92,"&lt;&gt;0")</f>
        <v>6</v>
      </c>
      <c r="OY92" s="1">
        <f t="shared" ref="OY92:OY155" si="1315">IF(COUNTIFS(OI92:ON92,"&gt;0")&gt;1,OV92-1,OV92)</f>
        <v>4</v>
      </c>
      <c r="OZ92" s="1"/>
      <c r="PA92" s="1">
        <f t="shared" si="967"/>
        <v>6</v>
      </c>
      <c r="PB92" s="1"/>
      <c r="PC92" s="1"/>
      <c r="PD92" s="19">
        <f t="shared" si="968"/>
        <v>6</v>
      </c>
      <c r="PE92" s="1"/>
      <c r="PF92" s="24">
        <f t="shared" si="1132"/>
        <v>0</v>
      </c>
      <c r="PI92" s="1">
        <f t="shared" si="1133"/>
        <v>1</v>
      </c>
      <c r="PJ92" s="19">
        <f t="shared" si="969"/>
        <v>2</v>
      </c>
      <c r="PK92" s="1">
        <f t="shared" si="1134"/>
        <v>5</v>
      </c>
      <c r="PL92" s="19">
        <f t="shared" si="970"/>
        <v>2</v>
      </c>
      <c r="PM92" s="1">
        <f t="shared" si="1135"/>
        <v>2</v>
      </c>
      <c r="PN92" s="19">
        <f t="shared" si="971"/>
        <v>2</v>
      </c>
      <c r="PO92" s="1">
        <f t="shared" si="1136"/>
        <v>8</v>
      </c>
      <c r="PP92" s="19">
        <f t="shared" si="972"/>
        <v>1</v>
      </c>
      <c r="PQ92" s="1">
        <f t="shared" si="1137"/>
        <v>2</v>
      </c>
      <c r="PR92" s="19">
        <f t="shared" si="973"/>
        <v>1</v>
      </c>
      <c r="PS92" s="1">
        <f t="shared" si="1138"/>
        <v>7</v>
      </c>
      <c r="PT92" s="19">
        <f t="shared" si="974"/>
        <v>1</v>
      </c>
      <c r="PV92" s="1">
        <f t="shared" si="975"/>
        <v>1</v>
      </c>
      <c r="PW92" s="1">
        <f t="shared" si="976"/>
        <v>100</v>
      </c>
      <c r="PX92" s="1">
        <f t="shared" si="977"/>
        <v>100</v>
      </c>
      <c r="PY92" s="1">
        <f t="shared" si="978"/>
        <v>100</v>
      </c>
      <c r="PZ92" s="1">
        <f t="shared" si="979"/>
        <v>100</v>
      </c>
      <c r="QA92" s="1">
        <f t="shared" si="980"/>
        <v>100</v>
      </c>
      <c r="QB92" s="1"/>
      <c r="QC92" s="1">
        <f t="shared" si="981"/>
        <v>100</v>
      </c>
      <c r="QD92" s="1">
        <f t="shared" si="982"/>
        <v>5</v>
      </c>
      <c r="QE92" s="1">
        <f t="shared" si="983"/>
        <v>100</v>
      </c>
      <c r="QF92" s="1">
        <f t="shared" si="984"/>
        <v>100</v>
      </c>
      <c r="QG92" s="1">
        <f t="shared" si="985"/>
        <v>100</v>
      </c>
      <c r="QH92" s="1">
        <f t="shared" si="986"/>
        <v>100</v>
      </c>
      <c r="QI92" s="1"/>
      <c r="QJ92" s="1">
        <f t="shared" si="987"/>
        <v>100</v>
      </c>
      <c r="QK92" s="1">
        <f t="shared" si="988"/>
        <v>2</v>
      </c>
      <c r="QL92" s="1">
        <f t="shared" si="989"/>
        <v>100</v>
      </c>
      <c r="QM92" s="1">
        <f t="shared" si="990"/>
        <v>100</v>
      </c>
      <c r="QN92" s="1">
        <f t="shared" si="991"/>
        <v>100</v>
      </c>
      <c r="QO92" s="1">
        <f t="shared" si="992"/>
        <v>100</v>
      </c>
      <c r="QP92" s="1"/>
      <c r="QQ92" s="1">
        <f t="shared" si="993"/>
        <v>8</v>
      </c>
      <c r="QR92" s="1">
        <f t="shared" si="994"/>
        <v>100</v>
      </c>
      <c r="QS92" s="1">
        <f t="shared" si="995"/>
        <v>100</v>
      </c>
      <c r="QT92" s="1">
        <f t="shared" si="996"/>
        <v>100</v>
      </c>
      <c r="QU92" s="1">
        <f t="shared" si="997"/>
        <v>100</v>
      </c>
      <c r="QV92" s="1">
        <f t="shared" si="998"/>
        <v>100</v>
      </c>
      <c r="QW92" s="1"/>
      <c r="QX92" s="1">
        <f t="shared" si="999"/>
        <v>100</v>
      </c>
      <c r="QY92" s="1">
        <f t="shared" si="1000"/>
        <v>100</v>
      </c>
      <c r="QZ92" s="1">
        <f t="shared" si="1001"/>
        <v>2</v>
      </c>
      <c r="RA92" s="1">
        <f t="shared" si="1002"/>
        <v>100</v>
      </c>
      <c r="RB92" s="1">
        <f t="shared" si="1003"/>
        <v>100</v>
      </c>
      <c r="RC92" s="1">
        <f t="shared" si="1004"/>
        <v>100</v>
      </c>
      <c r="RD92" s="1"/>
      <c r="RE92" s="1">
        <f t="shared" si="1005"/>
        <v>100</v>
      </c>
      <c r="RF92" s="1">
        <f t="shared" si="1006"/>
        <v>100</v>
      </c>
      <c r="RG92" s="1">
        <f t="shared" si="1007"/>
        <v>100</v>
      </c>
      <c r="RH92" s="1">
        <f t="shared" si="1008"/>
        <v>100</v>
      </c>
      <c r="RI92" s="1">
        <f t="shared" si="1009"/>
        <v>100</v>
      </c>
      <c r="RJ92" s="1">
        <f t="shared" si="1010"/>
        <v>7</v>
      </c>
      <c r="RL92">
        <f t="shared" si="1011"/>
        <v>38</v>
      </c>
      <c r="RM92">
        <f t="shared" si="1139"/>
        <v>25</v>
      </c>
      <c r="RN92">
        <f t="shared" si="659"/>
        <v>21</v>
      </c>
      <c r="RO92">
        <f t="shared" ref="RO92:TU92" si="1316">IF(COUNTIFS($NG92:$NL101,RO$1),"x",RO$1)</f>
        <v>1</v>
      </c>
      <c r="RP92">
        <f t="shared" si="1316"/>
        <v>2</v>
      </c>
      <c r="RQ92" t="str">
        <f t="shared" si="1316"/>
        <v>x</v>
      </c>
      <c r="RR92" t="str">
        <f t="shared" si="1316"/>
        <v>x</v>
      </c>
      <c r="RS92" t="str">
        <f t="shared" si="1316"/>
        <v>x</v>
      </c>
      <c r="RT92" t="str">
        <f t="shared" si="1316"/>
        <v>x</v>
      </c>
      <c r="RU92">
        <f t="shared" si="1316"/>
        <v>7</v>
      </c>
      <c r="RV92">
        <f t="shared" si="1316"/>
        <v>8</v>
      </c>
      <c r="RW92" t="str">
        <f t="shared" si="1316"/>
        <v>x</v>
      </c>
      <c r="RX92" t="str">
        <f t="shared" si="1316"/>
        <v>x</v>
      </c>
      <c r="RY92" t="str">
        <f t="shared" si="1316"/>
        <v>x</v>
      </c>
      <c r="RZ92">
        <f t="shared" si="1316"/>
        <v>12</v>
      </c>
      <c r="SA92">
        <f t="shared" si="1316"/>
        <v>13</v>
      </c>
      <c r="SB92">
        <f t="shared" si="1316"/>
        <v>14</v>
      </c>
      <c r="SC92" t="str">
        <f t="shared" si="1316"/>
        <v>x</v>
      </c>
      <c r="SD92" t="str">
        <f t="shared" si="1316"/>
        <v>x</v>
      </c>
      <c r="SE92" t="str">
        <f t="shared" si="1316"/>
        <v>x</v>
      </c>
      <c r="SF92" t="str">
        <f t="shared" si="1316"/>
        <v>x</v>
      </c>
      <c r="SG92" t="str">
        <f t="shared" si="1316"/>
        <v>x</v>
      </c>
      <c r="SH92">
        <f t="shared" si="1316"/>
        <v>20</v>
      </c>
      <c r="SI92" t="str">
        <f t="shared" si="1316"/>
        <v>x</v>
      </c>
      <c r="SJ92">
        <f t="shared" si="1316"/>
        <v>22</v>
      </c>
      <c r="SK92" t="str">
        <f t="shared" si="1316"/>
        <v>x</v>
      </c>
      <c r="SL92" t="str">
        <f t="shared" si="1316"/>
        <v>x</v>
      </c>
      <c r="SM92">
        <f t="shared" si="1316"/>
        <v>25</v>
      </c>
      <c r="SN92">
        <f t="shared" si="1316"/>
        <v>26</v>
      </c>
      <c r="SO92">
        <f t="shared" si="1316"/>
        <v>27</v>
      </c>
      <c r="SP92" t="str">
        <f t="shared" si="1316"/>
        <v>x</v>
      </c>
      <c r="SQ92" t="str">
        <f t="shared" si="1316"/>
        <v>x</v>
      </c>
      <c r="SR92">
        <f t="shared" si="1316"/>
        <v>30</v>
      </c>
      <c r="SS92" t="str">
        <f t="shared" si="1316"/>
        <v>x</v>
      </c>
      <c r="ST92" t="str">
        <f t="shared" si="1316"/>
        <v>x</v>
      </c>
      <c r="SU92">
        <f t="shared" si="1316"/>
        <v>33</v>
      </c>
      <c r="SV92" t="str">
        <f t="shared" si="1316"/>
        <v>x</v>
      </c>
      <c r="SW92">
        <f t="shared" si="1316"/>
        <v>35</v>
      </c>
      <c r="SX92" t="str">
        <f t="shared" si="1316"/>
        <v>x</v>
      </c>
      <c r="SY92" t="str">
        <f t="shared" si="1316"/>
        <v>x</v>
      </c>
      <c r="SZ92">
        <f t="shared" si="1316"/>
        <v>38</v>
      </c>
      <c r="TA92" t="str">
        <f t="shared" si="1316"/>
        <v>x</v>
      </c>
      <c r="TB92" t="str">
        <f t="shared" si="1316"/>
        <v>x</v>
      </c>
      <c r="TC92">
        <f t="shared" si="1316"/>
        <v>41</v>
      </c>
      <c r="TD92" t="str">
        <f t="shared" si="1316"/>
        <v>x</v>
      </c>
      <c r="TE92" t="str">
        <f t="shared" si="1316"/>
        <v>x</v>
      </c>
      <c r="TF92" t="str">
        <f t="shared" si="1316"/>
        <v>x</v>
      </c>
      <c r="TG92">
        <f t="shared" si="1316"/>
        <v>45</v>
      </c>
      <c r="TH92" t="str">
        <f t="shared" si="1316"/>
        <v>x</v>
      </c>
      <c r="TI92" t="str">
        <f t="shared" si="1316"/>
        <v>x</v>
      </c>
      <c r="TJ92" t="str">
        <f t="shared" si="1316"/>
        <v>x</v>
      </c>
      <c r="TK92">
        <f t="shared" si="1316"/>
        <v>49</v>
      </c>
      <c r="TL92" t="str">
        <f t="shared" si="1316"/>
        <v>x</v>
      </c>
      <c r="TM92" t="str">
        <f t="shared" si="1316"/>
        <v>x</v>
      </c>
      <c r="TN92" t="str">
        <f t="shared" si="1316"/>
        <v>x</v>
      </c>
      <c r="TO92" t="str">
        <f t="shared" si="1316"/>
        <v>x</v>
      </c>
      <c r="TP92" t="str">
        <f t="shared" si="1316"/>
        <v>x</v>
      </c>
      <c r="TQ92" t="str">
        <f t="shared" si="1316"/>
        <v>x</v>
      </c>
      <c r="TR92" t="str">
        <f t="shared" si="1316"/>
        <v>x</v>
      </c>
      <c r="TS92">
        <f t="shared" si="1316"/>
        <v>57</v>
      </c>
      <c r="TT92">
        <f t="shared" si="1316"/>
        <v>58</v>
      </c>
      <c r="TU92" t="str">
        <f t="shared" si="1316"/>
        <v>x</v>
      </c>
      <c r="TV92">
        <f t="shared" si="1141"/>
        <v>25</v>
      </c>
      <c r="TW92">
        <f t="shared" ref="TW92:WC92" si="1317">IF(COUNTIFS($NG92:$NL100,TW$1),"x",TW$1)</f>
        <v>1</v>
      </c>
      <c r="TX92">
        <f t="shared" si="1317"/>
        <v>2</v>
      </c>
      <c r="TY92" t="str">
        <f t="shared" si="1317"/>
        <v>x</v>
      </c>
      <c r="TZ92" t="str">
        <f t="shared" si="1317"/>
        <v>x</v>
      </c>
      <c r="UA92" t="str">
        <f t="shared" si="1317"/>
        <v>x</v>
      </c>
      <c r="UB92" t="str">
        <f t="shared" si="1317"/>
        <v>x</v>
      </c>
      <c r="UC92">
        <f t="shared" si="1317"/>
        <v>7</v>
      </c>
      <c r="UD92">
        <f t="shared" si="1317"/>
        <v>8</v>
      </c>
      <c r="UE92" t="str">
        <f t="shared" si="1317"/>
        <v>x</v>
      </c>
      <c r="UF92" t="str">
        <f t="shared" si="1317"/>
        <v>x</v>
      </c>
      <c r="UG92" t="str">
        <f t="shared" si="1317"/>
        <v>x</v>
      </c>
      <c r="UH92">
        <f t="shared" si="1317"/>
        <v>12</v>
      </c>
      <c r="UI92">
        <f t="shared" si="1317"/>
        <v>13</v>
      </c>
      <c r="UJ92">
        <f t="shared" si="1317"/>
        <v>14</v>
      </c>
      <c r="UK92" t="str">
        <f t="shared" si="1317"/>
        <v>x</v>
      </c>
      <c r="UL92" t="str">
        <f t="shared" si="1317"/>
        <v>x</v>
      </c>
      <c r="UM92" t="str">
        <f t="shared" si="1317"/>
        <v>x</v>
      </c>
      <c r="UN92" t="str">
        <f t="shared" si="1317"/>
        <v>x</v>
      </c>
      <c r="UO92" t="str">
        <f t="shared" si="1317"/>
        <v>x</v>
      </c>
      <c r="UP92">
        <f t="shared" si="1317"/>
        <v>20</v>
      </c>
      <c r="UQ92" t="str">
        <f t="shared" si="1317"/>
        <v>x</v>
      </c>
      <c r="UR92">
        <f t="shared" si="1317"/>
        <v>22</v>
      </c>
      <c r="US92" t="str">
        <f t="shared" si="1317"/>
        <v>x</v>
      </c>
      <c r="UT92" t="str">
        <f t="shared" si="1317"/>
        <v>x</v>
      </c>
      <c r="UU92">
        <f t="shared" si="1317"/>
        <v>25</v>
      </c>
      <c r="UV92">
        <f t="shared" si="1317"/>
        <v>26</v>
      </c>
      <c r="UW92">
        <f t="shared" si="1317"/>
        <v>27</v>
      </c>
      <c r="UX92">
        <f t="shared" si="1317"/>
        <v>28</v>
      </c>
      <c r="UY92" t="str">
        <f t="shared" si="1317"/>
        <v>x</v>
      </c>
      <c r="UZ92">
        <f t="shared" si="1317"/>
        <v>30</v>
      </c>
      <c r="VA92" t="str">
        <f t="shared" si="1317"/>
        <v>x</v>
      </c>
      <c r="VB92">
        <f t="shared" si="1317"/>
        <v>32</v>
      </c>
      <c r="VC92">
        <f t="shared" si="1317"/>
        <v>33</v>
      </c>
      <c r="VD92" t="str">
        <f t="shared" si="1317"/>
        <v>x</v>
      </c>
      <c r="VE92">
        <f t="shared" si="1317"/>
        <v>35</v>
      </c>
      <c r="VF92">
        <f t="shared" si="1317"/>
        <v>36</v>
      </c>
      <c r="VG92" t="str">
        <f t="shared" si="1317"/>
        <v>x</v>
      </c>
      <c r="VH92">
        <f t="shared" si="1317"/>
        <v>38</v>
      </c>
      <c r="VI92" t="str">
        <f t="shared" si="1317"/>
        <v>x</v>
      </c>
      <c r="VJ92" t="str">
        <f t="shared" si="1317"/>
        <v>x</v>
      </c>
      <c r="VK92">
        <f t="shared" si="1317"/>
        <v>41</v>
      </c>
      <c r="VL92" t="str">
        <f t="shared" si="1317"/>
        <v>x</v>
      </c>
      <c r="VM92" t="str">
        <f t="shared" si="1317"/>
        <v>x</v>
      </c>
      <c r="VN92" t="str">
        <f t="shared" si="1317"/>
        <v>x</v>
      </c>
      <c r="VO92">
        <f t="shared" si="1317"/>
        <v>45</v>
      </c>
      <c r="VP92" t="str">
        <f t="shared" si="1317"/>
        <v>x</v>
      </c>
      <c r="VQ92">
        <f t="shared" si="1317"/>
        <v>47</v>
      </c>
      <c r="VR92" t="str">
        <f t="shared" si="1317"/>
        <v>x</v>
      </c>
      <c r="VS92">
        <f t="shared" si="1317"/>
        <v>49</v>
      </c>
      <c r="VT92" t="str">
        <f t="shared" si="1317"/>
        <v>x</v>
      </c>
      <c r="VU92" t="str">
        <f t="shared" si="1317"/>
        <v>x</v>
      </c>
      <c r="VV92" t="str">
        <f t="shared" si="1317"/>
        <v>x</v>
      </c>
      <c r="VW92" t="str">
        <f t="shared" si="1317"/>
        <v>x</v>
      </c>
      <c r="VX92" t="str">
        <f t="shared" si="1317"/>
        <v>x</v>
      </c>
      <c r="VY92" t="str">
        <f t="shared" si="1317"/>
        <v>x</v>
      </c>
      <c r="VZ92" t="str">
        <f t="shared" si="1317"/>
        <v>x</v>
      </c>
      <c r="WA92">
        <f t="shared" si="1317"/>
        <v>57</v>
      </c>
      <c r="WB92">
        <f t="shared" si="1317"/>
        <v>58</v>
      </c>
      <c r="WC92" t="str">
        <f t="shared" si="1317"/>
        <v>x</v>
      </c>
      <c r="WE92">
        <f t="shared" si="1014"/>
        <v>1</v>
      </c>
      <c r="WF92">
        <f t="shared" si="1015"/>
        <v>4</v>
      </c>
      <c r="WG92">
        <f t="shared" si="1016"/>
        <v>0</v>
      </c>
      <c r="WH92">
        <f t="shared" si="1017"/>
        <v>0</v>
      </c>
      <c r="WI92">
        <f t="shared" si="1018"/>
        <v>0</v>
      </c>
      <c r="WJ92">
        <f t="shared" si="1019"/>
        <v>1</v>
      </c>
      <c r="WL92" s="1">
        <f t="shared" si="1143"/>
        <v>1</v>
      </c>
      <c r="WM92" s="1">
        <f t="shared" si="1144"/>
        <v>5</v>
      </c>
      <c r="WN92" s="1">
        <f t="shared" si="1145"/>
        <v>2</v>
      </c>
      <c r="WO92" s="1">
        <f t="shared" si="1146"/>
        <v>8</v>
      </c>
      <c r="WP92" s="1">
        <f t="shared" si="1147"/>
        <v>2</v>
      </c>
      <c r="WQ92" s="1">
        <f t="shared" si="1148"/>
        <v>7</v>
      </c>
      <c r="WS92">
        <f t="shared" si="1149"/>
        <v>1</v>
      </c>
      <c r="WT92">
        <f t="shared" si="1150"/>
        <v>5</v>
      </c>
      <c r="WU92">
        <f t="shared" si="1151"/>
        <v>2</v>
      </c>
      <c r="WV92">
        <f t="shared" si="1152"/>
        <v>8</v>
      </c>
      <c r="WW92">
        <f t="shared" si="1153"/>
        <v>2</v>
      </c>
      <c r="WX92">
        <f t="shared" si="1154"/>
        <v>7</v>
      </c>
      <c r="WZ92" s="4">
        <f t="shared" si="1155"/>
        <v>1</v>
      </c>
      <c r="XB92" s="3">
        <f t="shared" si="1156"/>
        <v>8</v>
      </c>
      <c r="XD92" s="3">
        <f t="shared" si="1157"/>
        <v>4</v>
      </c>
      <c r="XE92" s="4">
        <f t="shared" si="1158"/>
        <v>6</v>
      </c>
      <c r="XG92" s="4">
        <f t="shared" si="1159"/>
        <v>0.66666666666666663</v>
      </c>
      <c r="XI92" s="4">
        <v>0.66666666666666663</v>
      </c>
      <c r="XK92">
        <f t="shared" si="1160"/>
        <v>3</v>
      </c>
      <c r="XM92">
        <f t="shared" si="782"/>
        <v>0</v>
      </c>
      <c r="XN92">
        <f t="shared" si="1161"/>
        <v>0</v>
      </c>
      <c r="XO92" s="1">
        <f t="shared" si="1020"/>
        <v>2</v>
      </c>
      <c r="XP92">
        <f t="shared" si="1162"/>
        <v>1</v>
      </c>
      <c r="XR92">
        <f t="shared" si="1163"/>
        <v>0</v>
      </c>
    </row>
    <row r="93" spans="4:642">
      <c r="D93" s="4">
        <f t="shared" si="843"/>
        <v>0</v>
      </c>
      <c r="E93" s="4">
        <f t="shared" si="844"/>
        <v>0</v>
      </c>
      <c r="F93" s="4">
        <f t="shared" si="845"/>
        <v>12</v>
      </c>
      <c r="G93" s="4">
        <f t="shared" si="846"/>
        <v>0</v>
      </c>
      <c r="H93" s="4">
        <f t="shared" si="847"/>
        <v>0</v>
      </c>
      <c r="I93" s="4">
        <f t="shared" si="848"/>
        <v>10</v>
      </c>
      <c r="J93" s="4">
        <f t="shared" si="849"/>
        <v>0</v>
      </c>
      <c r="K93" s="4">
        <f t="shared" si="850"/>
        <v>0</v>
      </c>
      <c r="L93" s="4">
        <f t="shared" si="851"/>
        <v>0</v>
      </c>
      <c r="M93" s="4">
        <f t="shared" si="852"/>
        <v>0</v>
      </c>
      <c r="N93" s="4">
        <f t="shared" si="853"/>
        <v>0</v>
      </c>
      <c r="O93" s="4">
        <f t="shared" si="854"/>
        <v>0</v>
      </c>
      <c r="P93" s="4">
        <f t="shared" si="855"/>
        <v>0</v>
      </c>
      <c r="Q93" s="4">
        <f t="shared" si="856"/>
        <v>0</v>
      </c>
      <c r="R93" s="4">
        <f t="shared" si="857"/>
        <v>0</v>
      </c>
      <c r="S93" s="4">
        <f t="shared" si="858"/>
        <v>0</v>
      </c>
      <c r="T93" s="4">
        <f t="shared" si="859"/>
        <v>0</v>
      </c>
      <c r="U93" s="4">
        <f t="shared" si="860"/>
        <v>0</v>
      </c>
      <c r="V93" s="4">
        <f t="shared" si="861"/>
        <v>0</v>
      </c>
      <c r="W93" s="4">
        <f t="shared" si="862"/>
        <v>0</v>
      </c>
      <c r="X93" s="4">
        <f t="shared" si="863"/>
        <v>0</v>
      </c>
      <c r="Y93" s="4">
        <f t="shared" si="864"/>
        <v>0</v>
      </c>
      <c r="Z93" s="4">
        <f t="shared" si="865"/>
        <v>0</v>
      </c>
      <c r="AA93" s="4">
        <f t="shared" si="866"/>
        <v>0</v>
      </c>
      <c r="AB93" s="4">
        <f t="shared" si="867"/>
        <v>0</v>
      </c>
      <c r="AC93" s="4">
        <f t="shared" si="868"/>
        <v>0</v>
      </c>
      <c r="AD93" s="4">
        <f t="shared" si="869"/>
        <v>0</v>
      </c>
      <c r="AE93" s="4">
        <f t="shared" si="870"/>
        <v>0</v>
      </c>
      <c r="AF93" s="4">
        <f t="shared" si="871"/>
        <v>0</v>
      </c>
      <c r="AG93" s="4">
        <f t="shared" si="872"/>
        <v>0</v>
      </c>
      <c r="AH93" s="4">
        <f t="shared" si="873"/>
        <v>15</v>
      </c>
      <c r="AI93" s="4">
        <f t="shared" si="874"/>
        <v>0</v>
      </c>
      <c r="AJ93" s="4">
        <f t="shared" si="875"/>
        <v>0</v>
      </c>
      <c r="AK93" s="4">
        <f t="shared" si="876"/>
        <v>0</v>
      </c>
      <c r="AL93" s="4">
        <f t="shared" si="877"/>
        <v>0</v>
      </c>
      <c r="AM93" s="4">
        <f t="shared" si="878"/>
        <v>0</v>
      </c>
      <c r="AN93" s="4">
        <f t="shared" si="879"/>
        <v>0</v>
      </c>
      <c r="AO93" s="4">
        <f t="shared" si="880"/>
        <v>0</v>
      </c>
      <c r="AP93" s="4">
        <f t="shared" si="881"/>
        <v>0</v>
      </c>
      <c r="AQ93" s="4">
        <f t="shared" si="882"/>
        <v>0</v>
      </c>
      <c r="AR93" s="4">
        <f t="shared" si="883"/>
        <v>0</v>
      </c>
      <c r="AS93" s="4">
        <f t="shared" si="884"/>
        <v>0</v>
      </c>
      <c r="AT93" s="4">
        <f t="shared" si="885"/>
        <v>0</v>
      </c>
      <c r="AU93" s="4">
        <f t="shared" si="886"/>
        <v>0</v>
      </c>
      <c r="AV93" s="4">
        <f t="shared" si="887"/>
        <v>0</v>
      </c>
      <c r="AW93" s="4">
        <f t="shared" si="888"/>
        <v>0</v>
      </c>
      <c r="AX93" s="4">
        <f t="shared" si="889"/>
        <v>0</v>
      </c>
      <c r="AY93" s="4">
        <f t="shared" si="890"/>
        <v>8</v>
      </c>
      <c r="AZ93" s="4">
        <f t="shared" si="891"/>
        <v>0</v>
      </c>
      <c r="BA93" s="4">
        <f t="shared" si="892"/>
        <v>13</v>
      </c>
      <c r="BB93" s="4">
        <f t="shared" si="893"/>
        <v>0</v>
      </c>
      <c r="BC93" s="4">
        <f t="shared" si="894"/>
        <v>0</v>
      </c>
      <c r="BD93" s="4">
        <f t="shared" si="895"/>
        <v>9</v>
      </c>
      <c r="BE93" s="4">
        <f t="shared" si="896"/>
        <v>0</v>
      </c>
      <c r="BF93" s="4">
        <f t="shared" si="897"/>
        <v>0</v>
      </c>
      <c r="BG93" s="4">
        <f t="shared" si="898"/>
        <v>0</v>
      </c>
      <c r="BH93" s="4">
        <f t="shared" si="899"/>
        <v>0</v>
      </c>
      <c r="BI93" s="4">
        <f t="shared" si="900"/>
        <v>0</v>
      </c>
      <c r="BJ93" s="4">
        <f t="shared" si="901"/>
        <v>0</v>
      </c>
      <c r="BK93" s="4">
        <f t="shared" si="1021"/>
        <v>11.166666666666666</v>
      </c>
      <c r="BL93" s="4">
        <f t="shared" si="1022"/>
        <v>11.593220338983048</v>
      </c>
      <c r="BM93" s="4">
        <f t="shared" si="1023"/>
        <v>16.230508474576268</v>
      </c>
      <c r="BN93" s="4">
        <f t="shared" si="1024"/>
        <v>6.9559322033898301</v>
      </c>
      <c r="BO93" s="4">
        <f t="shared" si="1025"/>
        <v>11.59322033898305</v>
      </c>
      <c r="BP93" s="4">
        <f t="shared" si="1026"/>
        <v>684</v>
      </c>
      <c r="BQ93" s="4">
        <f>COUNTIFS($NG93:$NL$206,EF$1)</f>
        <v>9</v>
      </c>
      <c r="BR93" s="4">
        <f>COUNTIFS($NG93:$NL$206,EG$1)</f>
        <v>14</v>
      </c>
      <c r="BS93" s="4">
        <f>COUNTIFS($NG93:$NL$206,EH$1)</f>
        <v>12</v>
      </c>
      <c r="BT93" s="4">
        <f>COUNTIFS($NG93:$NL$206,EI$1)</f>
        <v>15</v>
      </c>
      <c r="BU93" s="4">
        <f>COUNTIFS($NG93:$NL$206,EJ$1)</f>
        <v>16</v>
      </c>
      <c r="BV93" s="4">
        <f>COUNTIFS($NG93:$NL$206,EK$1)</f>
        <v>10</v>
      </c>
      <c r="BW93" s="4">
        <f>COUNTIFS($NG93:$NL$206,EL$1)</f>
        <v>8</v>
      </c>
      <c r="BX93" s="4">
        <f>COUNTIFS($NG93:$NL$206,EM$1)</f>
        <v>9</v>
      </c>
      <c r="BY93" s="4">
        <f>COUNTIFS($NG93:$NL$206,EN$1)</f>
        <v>19</v>
      </c>
      <c r="BZ93" s="4">
        <f>COUNTIFS($NG93:$NL$206,EO$1)</f>
        <v>17</v>
      </c>
      <c r="CA93" s="4">
        <f>COUNTIFS($NG93:$NL$206,EP$1)</f>
        <v>14</v>
      </c>
      <c r="CB93" s="4">
        <f>COUNTIFS($NG93:$NL$206,EQ$1)</f>
        <v>18</v>
      </c>
      <c r="CC93" s="4">
        <f>COUNTIFS($NG93:$NL$206,ER$1)</f>
        <v>8</v>
      </c>
      <c r="CD93" s="4">
        <f>COUNTIFS($NG93:$NL$206,ES$1)</f>
        <v>10</v>
      </c>
      <c r="CE93" s="4">
        <f>COUNTIFS($NG93:$NL$206,ET$1)</f>
        <v>11</v>
      </c>
      <c r="CF93" s="4">
        <f>COUNTIFS($NG93:$NL$206,EU$1)</f>
        <v>11</v>
      </c>
      <c r="CG93" s="4">
        <f>COUNTIFS($NG93:$NL$206,EV$1)</f>
        <v>18</v>
      </c>
      <c r="CH93" s="4">
        <f>COUNTIFS($NG93:$NL$206,EW$1)</f>
        <v>11</v>
      </c>
      <c r="CI93" s="4">
        <f>COUNTIFS($NG93:$NL$206,EX$1)</f>
        <v>16</v>
      </c>
      <c r="CJ93" s="4">
        <f>COUNTIFS($NG93:$NL$206,EY$1)</f>
        <v>11</v>
      </c>
      <c r="CK93" s="4">
        <f>COUNTIFS($NG93:$NL$206,EZ$1)</f>
        <v>10</v>
      </c>
      <c r="CL93" s="4">
        <f>COUNTIFS($NG93:$NL$206,FA$1)</f>
        <v>11</v>
      </c>
      <c r="CM93" s="4">
        <f>COUNTIFS($NG93:$NL$206,FB$1)</f>
        <v>7</v>
      </c>
      <c r="CN93" s="4">
        <f>COUNTIFS($NG93:$NL$206,FC$1)</f>
        <v>8</v>
      </c>
      <c r="CO93" s="4">
        <f>COUNTIFS($NG93:$NL$206,FD$1)</f>
        <v>15</v>
      </c>
      <c r="CP93" s="4">
        <f>COUNTIFS($NG93:$NL$206,FE$1)</f>
        <v>9</v>
      </c>
      <c r="CQ93" s="4">
        <f>COUNTIFS($NG93:$NL$206,FF$1)</f>
        <v>12</v>
      </c>
      <c r="CR93" s="4">
        <f>COUNTIFS($NG93:$NL$206,FG$1)</f>
        <v>16</v>
      </c>
      <c r="CS93" s="4">
        <f>COUNTIFS($NG93:$NL$206,FH$1)</f>
        <v>14</v>
      </c>
      <c r="CT93" s="4">
        <f>COUNTIFS($NG93:$NL$206,FI$1)</f>
        <v>11</v>
      </c>
      <c r="CU93" s="4">
        <f>COUNTIFS($NG93:$NL$206,FJ$1)</f>
        <v>15</v>
      </c>
      <c r="CV93" s="4">
        <f>COUNTIFS($NG93:$NL$206,FK$1)</f>
        <v>6</v>
      </c>
      <c r="CW93" s="4">
        <f>COUNTIFS($NG93:$NL$206,FL$1)</f>
        <v>10</v>
      </c>
      <c r="CX93" s="4">
        <f>COUNTIFS($NG93:$NL$206,FM$1)</f>
        <v>11</v>
      </c>
      <c r="CY93" s="4">
        <f>COUNTIFS($NG93:$NL$206,FN$1)</f>
        <v>11</v>
      </c>
      <c r="CZ93" s="4">
        <f>COUNTIFS($NG93:$NL$206,FO$1)</f>
        <v>9</v>
      </c>
      <c r="DA93" s="4">
        <f>COUNTIFS($NG93:$NL$206,FP$1)</f>
        <v>9</v>
      </c>
      <c r="DB93" s="4">
        <f>COUNTIFS($NG93:$NL$206,FQ$1)</f>
        <v>10</v>
      </c>
      <c r="DC93" s="4">
        <f>COUNTIFS($NG93:$NL$206,FR$1)</f>
        <v>10</v>
      </c>
      <c r="DD93" s="4">
        <f>COUNTIFS($NG93:$NL$206,FS$1)</f>
        <v>10</v>
      </c>
      <c r="DE93" s="4">
        <f>COUNTIFS($NG93:$NL$206,FT$1)</f>
        <v>10</v>
      </c>
      <c r="DF93" s="4">
        <f>COUNTIFS($NG93:$NL$206,FU$1)</f>
        <v>10</v>
      </c>
      <c r="DG93" s="4">
        <f>COUNTIFS($NG93:$NL$206,FV$1)</f>
        <v>12</v>
      </c>
      <c r="DH93" s="4">
        <f>COUNTIFS($NG93:$NL$206,FW$1)</f>
        <v>15</v>
      </c>
      <c r="DI93" s="4">
        <f>COUNTIFS($NG93:$NL$206,FX$1)</f>
        <v>9</v>
      </c>
      <c r="DJ93" s="4">
        <f>COUNTIFS($NG93:$NL$206,FY$1)</f>
        <v>13</v>
      </c>
      <c r="DK93" s="4">
        <f>COUNTIFS($NG93:$NL$206,FZ$1)</f>
        <v>4</v>
      </c>
      <c r="DL93" s="4">
        <f>COUNTIFS($NG93:$NL$206,GA$1)</f>
        <v>8</v>
      </c>
      <c r="DM93" s="4">
        <f>COUNTIFS($NG93:$NL$206,GB$1)</f>
        <v>9</v>
      </c>
      <c r="DN93" s="4">
        <f>COUNTIFS($NG93:$NL$206,GC$1)</f>
        <v>13</v>
      </c>
      <c r="DO93" s="4">
        <f>COUNTIFS($NG93:$NL$206,GD$1)</f>
        <v>7</v>
      </c>
      <c r="DP93" s="4">
        <f>COUNTIFS($NG93:$NL$206,GE$1)</f>
        <v>14</v>
      </c>
      <c r="DQ93" s="4">
        <f>COUNTIFS($NG93:$NL$206,GF$1)</f>
        <v>9</v>
      </c>
      <c r="DR93" s="4">
        <f>COUNTIFS($NG93:$NL$206,GG$1)</f>
        <v>6</v>
      </c>
      <c r="DS93" s="4">
        <f>COUNTIFS($NG93:$NL$206,GH$1)</f>
        <v>19</v>
      </c>
      <c r="DT93" s="4">
        <f>COUNTIFS($NG93:$NL$206,GI$1)</f>
        <v>9</v>
      </c>
      <c r="DU93" s="4">
        <f>COUNTIFS($NG93:$NL$206,GJ$1)</f>
        <v>16</v>
      </c>
      <c r="DV93" s="4">
        <f>COUNTIFS($NG93:$NL$206,GK$1)</f>
        <v>14</v>
      </c>
      <c r="DW93" s="4">
        <f>COUNTIFS($NG93:$NL$206,GL$1)</f>
        <v>16</v>
      </c>
      <c r="DZ93" s="4">
        <f t="shared" si="1234"/>
        <v>41</v>
      </c>
      <c r="EA93" s="4">
        <f t="shared" si="1235"/>
        <v>25</v>
      </c>
      <c r="EB93" s="4">
        <f t="shared" si="1236"/>
        <v>13</v>
      </c>
      <c r="EC93" s="4">
        <f t="shared" si="1237"/>
        <v>3</v>
      </c>
      <c r="ED93" s="4">
        <f t="shared" si="1238"/>
        <v>0</v>
      </c>
      <c r="EF93" s="4">
        <f t="shared" ref="EF93:GL93" si="1318">COUNTIFS($NG93:$NL102,EF$1)</f>
        <v>0</v>
      </c>
      <c r="EG93" s="4">
        <f t="shared" si="1318"/>
        <v>0</v>
      </c>
      <c r="EH93" s="4">
        <f t="shared" si="1318"/>
        <v>2</v>
      </c>
      <c r="EI93" s="4">
        <f t="shared" si="1318"/>
        <v>2</v>
      </c>
      <c r="EJ93" s="4">
        <f t="shared" si="1318"/>
        <v>2</v>
      </c>
      <c r="EK93" s="4">
        <f t="shared" si="1318"/>
        <v>1</v>
      </c>
      <c r="EL93" s="4">
        <f t="shared" si="1318"/>
        <v>0</v>
      </c>
      <c r="EM93" s="4">
        <f t="shared" si="1318"/>
        <v>0</v>
      </c>
      <c r="EN93" s="4">
        <f t="shared" si="1318"/>
        <v>1</v>
      </c>
      <c r="EO93" s="4">
        <f t="shared" si="1318"/>
        <v>2</v>
      </c>
      <c r="EP93" s="4">
        <f t="shared" si="1318"/>
        <v>2</v>
      </c>
      <c r="EQ93" s="4">
        <f t="shared" si="1318"/>
        <v>0</v>
      </c>
      <c r="ER93" s="4">
        <f t="shared" si="1318"/>
        <v>0</v>
      </c>
      <c r="ES93" s="4">
        <f t="shared" si="1318"/>
        <v>0</v>
      </c>
      <c r="ET93" s="4">
        <f t="shared" si="1318"/>
        <v>1</v>
      </c>
      <c r="EU93" s="4">
        <f t="shared" si="1318"/>
        <v>1</v>
      </c>
      <c r="EV93" s="4">
        <f t="shared" si="1318"/>
        <v>3</v>
      </c>
      <c r="EW93" s="4">
        <f t="shared" si="1318"/>
        <v>1</v>
      </c>
      <c r="EX93" s="4">
        <f t="shared" si="1318"/>
        <v>2</v>
      </c>
      <c r="EY93" s="4">
        <f t="shared" si="1318"/>
        <v>1</v>
      </c>
      <c r="EZ93" s="4">
        <f t="shared" si="1318"/>
        <v>1</v>
      </c>
      <c r="FA93" s="4">
        <f t="shared" si="1318"/>
        <v>0</v>
      </c>
      <c r="FB93" s="4">
        <f t="shared" si="1318"/>
        <v>1</v>
      </c>
      <c r="FC93" s="4">
        <f t="shared" si="1318"/>
        <v>1</v>
      </c>
      <c r="FD93" s="4">
        <f t="shared" si="1318"/>
        <v>1</v>
      </c>
      <c r="FE93" s="4">
        <f t="shared" si="1318"/>
        <v>0</v>
      </c>
      <c r="FF93" s="4">
        <f t="shared" si="1318"/>
        <v>0</v>
      </c>
      <c r="FG93" s="4">
        <f t="shared" si="1318"/>
        <v>1</v>
      </c>
      <c r="FH93" s="4">
        <f t="shared" si="1318"/>
        <v>2</v>
      </c>
      <c r="FI93" s="4">
        <f t="shared" si="1318"/>
        <v>1</v>
      </c>
      <c r="FJ93" s="4">
        <f t="shared" si="1318"/>
        <v>3</v>
      </c>
      <c r="FK93" s="4">
        <f t="shared" si="1318"/>
        <v>1</v>
      </c>
      <c r="FL93" s="4">
        <f t="shared" si="1318"/>
        <v>0</v>
      </c>
      <c r="FM93" s="4">
        <f t="shared" si="1318"/>
        <v>1</v>
      </c>
      <c r="FN93" s="4">
        <f t="shared" si="1318"/>
        <v>0</v>
      </c>
      <c r="FO93" s="4">
        <f t="shared" si="1318"/>
        <v>1</v>
      </c>
      <c r="FP93" s="4">
        <f t="shared" si="1318"/>
        <v>2</v>
      </c>
      <c r="FQ93" s="4">
        <f t="shared" si="1318"/>
        <v>0</v>
      </c>
      <c r="FR93" s="4">
        <f t="shared" si="1318"/>
        <v>3</v>
      </c>
      <c r="FS93" s="4">
        <f t="shared" si="1318"/>
        <v>1</v>
      </c>
      <c r="FT93" s="4">
        <f t="shared" si="1318"/>
        <v>0</v>
      </c>
      <c r="FU93" s="4">
        <f t="shared" si="1318"/>
        <v>1</v>
      </c>
      <c r="FV93" s="4">
        <f t="shared" si="1318"/>
        <v>1</v>
      </c>
      <c r="FW93" s="4">
        <f t="shared" si="1318"/>
        <v>2</v>
      </c>
      <c r="FX93" s="4">
        <f t="shared" si="1318"/>
        <v>0</v>
      </c>
      <c r="FY93" s="4">
        <f t="shared" si="1318"/>
        <v>1</v>
      </c>
      <c r="FZ93" s="4">
        <f t="shared" si="1318"/>
        <v>1</v>
      </c>
      <c r="GA93" s="4">
        <f t="shared" si="1318"/>
        <v>1</v>
      </c>
      <c r="GB93" s="4">
        <f t="shared" si="1318"/>
        <v>0</v>
      </c>
      <c r="GC93" s="4">
        <f t="shared" si="1318"/>
        <v>2</v>
      </c>
      <c r="GD93" s="4">
        <f t="shared" si="1318"/>
        <v>1</v>
      </c>
      <c r="GE93" s="4">
        <f t="shared" si="1318"/>
        <v>2</v>
      </c>
      <c r="GF93" s="4">
        <f t="shared" si="1318"/>
        <v>2</v>
      </c>
      <c r="GG93" s="4">
        <f t="shared" si="1318"/>
        <v>1</v>
      </c>
      <c r="GH93" s="4">
        <f t="shared" si="1318"/>
        <v>2</v>
      </c>
      <c r="GI93" s="4">
        <f t="shared" si="1318"/>
        <v>1</v>
      </c>
      <c r="GJ93" s="4">
        <f t="shared" si="1318"/>
        <v>0</v>
      </c>
      <c r="GK93" s="4">
        <f t="shared" si="1318"/>
        <v>0</v>
      </c>
      <c r="GL93" s="4">
        <f t="shared" si="1318"/>
        <v>1</v>
      </c>
      <c r="GM93">
        <f t="shared" si="1240"/>
        <v>60</v>
      </c>
      <c r="GO93">
        <f t="shared" si="1028"/>
        <v>1</v>
      </c>
      <c r="GP93">
        <f t="shared" si="1192"/>
        <v>0</v>
      </c>
      <c r="GQ93">
        <f t="shared" si="1193"/>
        <v>0</v>
      </c>
      <c r="GR93">
        <f t="shared" si="1194"/>
        <v>1</v>
      </c>
      <c r="GS93">
        <f t="shared" si="1195"/>
        <v>0</v>
      </c>
      <c r="GT93">
        <f t="shared" si="1196"/>
        <v>0</v>
      </c>
      <c r="GU93">
        <f t="shared" si="1197"/>
        <v>0</v>
      </c>
      <c r="GV93" s="1">
        <f t="shared" si="1029"/>
        <v>4</v>
      </c>
      <c r="GW93">
        <f t="shared" si="1030"/>
        <v>0</v>
      </c>
      <c r="GX93">
        <f t="shared" si="903"/>
        <v>0</v>
      </c>
      <c r="GY93">
        <f t="shared" si="904"/>
        <v>0</v>
      </c>
      <c r="GZ93">
        <f t="shared" si="905"/>
        <v>0</v>
      </c>
      <c r="HA93">
        <f t="shared" si="906"/>
        <v>0</v>
      </c>
      <c r="HB93">
        <f t="shared" si="907"/>
        <v>0</v>
      </c>
      <c r="HC93">
        <f t="shared" si="908"/>
        <v>0</v>
      </c>
      <c r="HD93">
        <f t="shared" si="909"/>
        <v>0</v>
      </c>
      <c r="HE93">
        <f t="shared" si="910"/>
        <v>0</v>
      </c>
      <c r="HF93">
        <f t="shared" si="911"/>
        <v>0</v>
      </c>
      <c r="HG93">
        <f t="shared" si="912"/>
        <v>0</v>
      </c>
      <c r="HH93">
        <f t="shared" si="913"/>
        <v>1</v>
      </c>
      <c r="HI93">
        <f t="shared" si="914"/>
        <v>0</v>
      </c>
      <c r="HJ93">
        <f t="shared" si="915"/>
        <v>0</v>
      </c>
      <c r="HK93">
        <f t="shared" si="916"/>
        <v>0</v>
      </c>
      <c r="HL93">
        <f t="shared" si="917"/>
        <v>0</v>
      </c>
      <c r="HM93">
        <f t="shared" si="918"/>
        <v>0</v>
      </c>
      <c r="HN93">
        <f t="shared" si="919"/>
        <v>0</v>
      </c>
      <c r="HO93">
        <f t="shared" si="920"/>
        <v>0</v>
      </c>
      <c r="HP93">
        <f t="shared" si="921"/>
        <v>0</v>
      </c>
      <c r="HQ93">
        <f t="shared" si="922"/>
        <v>0</v>
      </c>
      <c r="HR93">
        <f t="shared" si="923"/>
        <v>0</v>
      </c>
      <c r="HS93">
        <f t="shared" si="924"/>
        <v>0</v>
      </c>
      <c r="HT93">
        <f t="shared" si="925"/>
        <v>0</v>
      </c>
      <c r="HU93">
        <f t="shared" si="926"/>
        <v>0</v>
      </c>
      <c r="HV93">
        <f t="shared" si="927"/>
        <v>0</v>
      </c>
      <c r="HW93">
        <f t="shared" si="928"/>
        <v>0</v>
      </c>
      <c r="HX93">
        <f t="shared" si="929"/>
        <v>0</v>
      </c>
      <c r="HY93">
        <f t="shared" si="930"/>
        <v>0</v>
      </c>
      <c r="HZ93">
        <f t="shared" si="931"/>
        <v>0</v>
      </c>
      <c r="IA93">
        <f t="shared" si="932"/>
        <v>0</v>
      </c>
      <c r="IB93">
        <f t="shared" si="933"/>
        <v>0</v>
      </c>
      <c r="IC93">
        <f t="shared" si="934"/>
        <v>0</v>
      </c>
      <c r="ID93">
        <f t="shared" si="935"/>
        <v>0</v>
      </c>
      <c r="IE93">
        <f t="shared" si="936"/>
        <v>0</v>
      </c>
      <c r="IF93">
        <f t="shared" si="937"/>
        <v>0</v>
      </c>
      <c r="IG93">
        <f t="shared" si="938"/>
        <v>0</v>
      </c>
      <c r="IH93">
        <f t="shared" si="939"/>
        <v>1</v>
      </c>
      <c r="II93">
        <f t="shared" si="940"/>
        <v>0</v>
      </c>
      <c r="IJ93">
        <f t="shared" si="941"/>
        <v>0</v>
      </c>
      <c r="IK93">
        <f t="shared" si="942"/>
        <v>0</v>
      </c>
      <c r="IL93">
        <f t="shared" si="943"/>
        <v>0</v>
      </c>
      <c r="IM93">
        <f t="shared" si="944"/>
        <v>0</v>
      </c>
      <c r="IN93">
        <f t="shared" si="945"/>
        <v>0</v>
      </c>
      <c r="IO93">
        <f t="shared" si="946"/>
        <v>1</v>
      </c>
      <c r="IP93">
        <f t="shared" si="947"/>
        <v>0</v>
      </c>
      <c r="IQ93">
        <f t="shared" si="948"/>
        <v>0</v>
      </c>
      <c r="IR93">
        <f t="shared" si="949"/>
        <v>0</v>
      </c>
      <c r="IS93">
        <f t="shared" si="950"/>
        <v>0</v>
      </c>
      <c r="IT93">
        <f t="shared" si="951"/>
        <v>0</v>
      </c>
      <c r="IU93">
        <f t="shared" si="952"/>
        <v>0</v>
      </c>
      <c r="IV93">
        <f t="shared" si="953"/>
        <v>0</v>
      </c>
      <c r="IW93">
        <f t="shared" si="954"/>
        <v>0</v>
      </c>
      <c r="IX93">
        <f t="shared" si="955"/>
        <v>0</v>
      </c>
      <c r="IY93">
        <f t="shared" si="956"/>
        <v>0</v>
      </c>
      <c r="IZ93">
        <f t="shared" si="957"/>
        <v>0</v>
      </c>
      <c r="JA93">
        <f t="shared" si="958"/>
        <v>0</v>
      </c>
      <c r="JB93">
        <f t="shared" si="1031"/>
        <v>0</v>
      </c>
      <c r="JC93">
        <f t="shared" si="1032"/>
        <v>0</v>
      </c>
      <c r="JF93">
        <f t="shared" si="1033"/>
        <v>0</v>
      </c>
      <c r="JG93">
        <f t="shared" si="1034"/>
        <v>0</v>
      </c>
      <c r="JH93">
        <f t="shared" si="1035"/>
        <v>0</v>
      </c>
      <c r="JI93">
        <f t="shared" si="1036"/>
        <v>0</v>
      </c>
      <c r="JJ93">
        <f t="shared" si="1037"/>
        <v>0</v>
      </c>
      <c r="JK93">
        <f t="shared" si="1038"/>
        <v>1</v>
      </c>
      <c r="JL93">
        <f t="shared" si="1039"/>
        <v>0</v>
      </c>
      <c r="JM93">
        <f t="shared" si="1040"/>
        <v>0</v>
      </c>
      <c r="JN93">
        <f t="shared" si="1041"/>
        <v>0</v>
      </c>
      <c r="JO93">
        <f t="shared" si="1042"/>
        <v>0</v>
      </c>
      <c r="JP93">
        <f t="shared" si="1043"/>
        <v>0</v>
      </c>
      <c r="JQ93">
        <f t="shared" si="1044"/>
        <v>0</v>
      </c>
      <c r="JR93">
        <f t="shared" si="1045"/>
        <v>0</v>
      </c>
      <c r="JS93">
        <f t="shared" si="1046"/>
        <v>0</v>
      </c>
      <c r="JT93">
        <f t="shared" si="1047"/>
        <v>0</v>
      </c>
      <c r="JU93">
        <f t="shared" si="1048"/>
        <v>0</v>
      </c>
      <c r="JV93">
        <f t="shared" si="1049"/>
        <v>0</v>
      </c>
      <c r="JW93">
        <f t="shared" si="1050"/>
        <v>0</v>
      </c>
      <c r="JX93">
        <f t="shared" si="1051"/>
        <v>0</v>
      </c>
      <c r="JY93">
        <f t="shared" si="1052"/>
        <v>0</v>
      </c>
      <c r="JZ93">
        <f t="shared" si="1053"/>
        <v>0</v>
      </c>
      <c r="KA93">
        <f t="shared" si="1054"/>
        <v>0</v>
      </c>
      <c r="KB93">
        <f>IF(AND(SK93="x",SK94&lt;&gt;"x"),1,0)</f>
        <v>0</v>
      </c>
      <c r="KC93">
        <f t="shared" si="1055"/>
        <v>0</v>
      </c>
      <c r="KD93">
        <f t="shared" si="1056"/>
        <v>0</v>
      </c>
      <c r="KE93">
        <f t="shared" si="1057"/>
        <v>0</v>
      </c>
      <c r="KF93">
        <f t="shared" si="1058"/>
        <v>0</v>
      </c>
      <c r="KG93">
        <f t="shared" si="1059"/>
        <v>0</v>
      </c>
      <c r="KH93">
        <f t="shared" si="1060"/>
        <v>0</v>
      </c>
      <c r="KI93">
        <f t="shared" si="1061"/>
        <v>0</v>
      </c>
      <c r="KJ93">
        <f t="shared" si="1062"/>
        <v>0</v>
      </c>
      <c r="KK93">
        <f t="shared" si="1063"/>
        <v>0</v>
      </c>
      <c r="KL93">
        <f t="shared" si="1064"/>
        <v>0</v>
      </c>
      <c r="KM93">
        <f t="shared" si="1065"/>
        <v>0</v>
      </c>
      <c r="KN93">
        <f t="shared" si="1066"/>
        <v>0</v>
      </c>
      <c r="KO93">
        <f t="shared" si="1067"/>
        <v>0</v>
      </c>
      <c r="KP93">
        <f t="shared" si="1068"/>
        <v>0</v>
      </c>
      <c r="KQ93">
        <f t="shared" si="1069"/>
        <v>0</v>
      </c>
      <c r="KR93">
        <f t="shared" si="1070"/>
        <v>0</v>
      </c>
      <c r="KS93">
        <f t="shared" si="1071"/>
        <v>0</v>
      </c>
      <c r="KT93">
        <f t="shared" si="1072"/>
        <v>0</v>
      </c>
      <c r="KU93">
        <f t="shared" si="1073"/>
        <v>0</v>
      </c>
      <c r="KV93">
        <f t="shared" si="1074"/>
        <v>0</v>
      </c>
      <c r="KW93">
        <f t="shared" si="1075"/>
        <v>0</v>
      </c>
      <c r="KX93">
        <f t="shared" si="1076"/>
        <v>0</v>
      </c>
      <c r="KY93">
        <f t="shared" si="1077"/>
        <v>0</v>
      </c>
      <c r="KZ93">
        <f t="shared" si="1078"/>
        <v>0</v>
      </c>
      <c r="LA93">
        <f t="shared" si="1079"/>
        <v>1</v>
      </c>
      <c r="LB93">
        <f t="shared" si="1080"/>
        <v>0</v>
      </c>
      <c r="LC93">
        <f t="shared" si="1081"/>
        <v>0</v>
      </c>
      <c r="LD93">
        <f t="shared" si="1082"/>
        <v>0</v>
      </c>
      <c r="LE93">
        <f t="shared" si="1083"/>
        <v>0</v>
      </c>
      <c r="LF93">
        <f t="shared" si="1084"/>
        <v>0</v>
      </c>
      <c r="LG93">
        <f t="shared" si="1085"/>
        <v>0</v>
      </c>
      <c r="LH93">
        <f t="shared" si="1086"/>
        <v>0</v>
      </c>
      <c r="LI93">
        <f t="shared" si="1087"/>
        <v>0</v>
      </c>
      <c r="LJ93">
        <f t="shared" si="1088"/>
        <v>0</v>
      </c>
      <c r="LK93">
        <f t="shared" si="1089"/>
        <v>0</v>
      </c>
      <c r="LL93">
        <f t="shared" si="1090"/>
        <v>0</v>
      </c>
      <c r="LN93">
        <f t="shared" si="1091"/>
        <v>2</v>
      </c>
      <c r="LQ93">
        <f t="shared" ref="LQ93:LR93" si="1319">COUNTIFS($NG94:$NL103,NG103)</f>
        <v>2</v>
      </c>
      <c r="LR93">
        <f t="shared" si="1319"/>
        <v>1</v>
      </c>
      <c r="LS93">
        <f t="shared" si="1093"/>
        <v>4</v>
      </c>
      <c r="LT93">
        <f t="shared" si="1094"/>
        <v>1</v>
      </c>
      <c r="LU93">
        <f t="shared" si="1095"/>
        <v>1</v>
      </c>
      <c r="LV93">
        <f t="shared" si="1096"/>
        <v>2</v>
      </c>
      <c r="LX93" s="5">
        <f t="shared" ref="LX93:MC93" si="1320">COUNTIFS($NG93:$NL102,NG103)</f>
        <v>1</v>
      </c>
      <c r="LY93" s="5">
        <f t="shared" si="1320"/>
        <v>0</v>
      </c>
      <c r="LZ93" s="5">
        <f t="shared" si="1320"/>
        <v>3</v>
      </c>
      <c r="MA93" s="5">
        <f t="shared" si="1320"/>
        <v>0</v>
      </c>
      <c r="MB93" s="5">
        <f t="shared" si="1320"/>
        <v>0</v>
      </c>
      <c r="MC93" s="5">
        <f t="shared" si="1320"/>
        <v>1</v>
      </c>
      <c r="MD93" s="5"/>
      <c r="ME93" s="5">
        <f t="shared" si="1098"/>
        <v>0</v>
      </c>
      <c r="MF93" s="5">
        <f t="shared" si="1099"/>
        <v>0</v>
      </c>
      <c r="MG93" s="5">
        <f t="shared" si="1100"/>
        <v>0</v>
      </c>
      <c r="MH93" s="5">
        <f t="shared" si="1101"/>
        <v>0</v>
      </c>
      <c r="MI93" s="5">
        <f t="shared" si="1102"/>
        <v>0</v>
      </c>
      <c r="MJ93" s="5">
        <f t="shared" si="1103"/>
        <v>0</v>
      </c>
      <c r="MK93" s="5"/>
      <c r="ML93" s="20">
        <f t="shared" si="1104"/>
        <v>0</v>
      </c>
      <c r="MN93" s="4">
        <f t="shared" si="1182"/>
        <v>0</v>
      </c>
      <c r="MO93" s="4">
        <f t="shared" si="1183"/>
        <v>0</v>
      </c>
      <c r="MP93" s="4">
        <f t="shared" si="1184"/>
        <v>0</v>
      </c>
      <c r="MQ93" s="4">
        <f t="shared" si="1185"/>
        <v>0</v>
      </c>
      <c r="MR93" s="4">
        <f t="shared" si="1186"/>
        <v>0</v>
      </c>
      <c r="MS93" s="4">
        <f t="shared" si="1187"/>
        <v>0</v>
      </c>
      <c r="MU93">
        <f t="shared" si="1105"/>
        <v>0</v>
      </c>
      <c r="MV93">
        <f t="shared" si="1106"/>
        <v>1</v>
      </c>
      <c r="MW93">
        <f t="shared" si="1107"/>
        <v>0</v>
      </c>
      <c r="MX93">
        <f t="shared" si="1108"/>
        <v>1</v>
      </c>
      <c r="MY93">
        <f t="shared" si="1109"/>
        <v>1</v>
      </c>
      <c r="MZ93">
        <f t="shared" si="1110"/>
        <v>0</v>
      </c>
      <c r="NA93">
        <f>SUM(GW93:JC93)</f>
        <v>3</v>
      </c>
      <c r="NB93">
        <f t="shared" si="1111"/>
        <v>3</v>
      </c>
      <c r="NC93">
        <f t="shared" si="1112"/>
        <v>0</v>
      </c>
      <c r="ND93">
        <f t="shared" si="1113"/>
        <v>93</v>
      </c>
      <c r="NG93">
        <v>3</v>
      </c>
      <c r="NH93">
        <v>6</v>
      </c>
      <c r="NI93">
        <v>31</v>
      </c>
      <c r="NJ93">
        <v>48</v>
      </c>
      <c r="NK93">
        <v>50</v>
      </c>
      <c r="NL93">
        <v>53</v>
      </c>
      <c r="NN93" s="1">
        <f t="shared" si="1114"/>
        <v>1</v>
      </c>
      <c r="NO93" s="1">
        <f t="shared" si="1115"/>
        <v>1</v>
      </c>
      <c r="NP93" s="30">
        <f t="shared" si="1116"/>
        <v>2</v>
      </c>
      <c r="NR93" s="1">
        <f t="shared" si="1117"/>
        <v>3</v>
      </c>
      <c r="NS93" s="1">
        <f t="shared" si="1118"/>
        <v>25</v>
      </c>
      <c r="NT93" s="1">
        <f t="shared" si="1119"/>
        <v>17</v>
      </c>
      <c r="NU93" s="1">
        <f t="shared" si="1120"/>
        <v>2</v>
      </c>
      <c r="NV93" s="1">
        <f t="shared" si="1121"/>
        <v>3</v>
      </c>
      <c r="NW93" s="1"/>
      <c r="NX93" s="1">
        <f t="shared" si="1122"/>
        <v>4</v>
      </c>
      <c r="NY93" s="1"/>
      <c r="NZ93" s="1">
        <f t="shared" si="1123"/>
        <v>1</v>
      </c>
      <c r="OA93" s="1">
        <f t="shared" si="962"/>
        <v>1</v>
      </c>
      <c r="OB93" s="1">
        <f t="shared" si="963"/>
        <v>4</v>
      </c>
      <c r="OC93" s="1">
        <f t="shared" si="964"/>
        <v>5</v>
      </c>
      <c r="OD93" s="1">
        <f t="shared" si="965"/>
        <v>6</v>
      </c>
      <c r="OE93" s="1">
        <f t="shared" si="966"/>
        <v>6</v>
      </c>
      <c r="OF93" s="1"/>
      <c r="OG93" s="1">
        <f t="shared" si="1308"/>
        <v>4</v>
      </c>
      <c r="OH93" s="1"/>
      <c r="OI93" s="1">
        <f t="shared" si="1124"/>
        <v>4</v>
      </c>
      <c r="OJ93" s="1">
        <f t="shared" si="1125"/>
        <v>0</v>
      </c>
      <c r="OK93" s="1">
        <f t="shared" si="1126"/>
        <v>1</v>
      </c>
      <c r="OL93" s="1">
        <f t="shared" si="1127"/>
        <v>0</v>
      </c>
      <c r="OM93" s="1">
        <f t="shared" si="1128"/>
        <v>5</v>
      </c>
      <c r="ON93" s="1">
        <f t="shared" si="1129"/>
        <v>4</v>
      </c>
      <c r="OO93" s="1"/>
      <c r="OP93" s="1">
        <f t="shared" si="1298"/>
        <v>2</v>
      </c>
      <c r="OQ93" s="1">
        <f t="shared" si="1299"/>
        <v>4</v>
      </c>
      <c r="OR93" s="1">
        <f t="shared" si="1300"/>
        <v>3</v>
      </c>
      <c r="OS93" s="1">
        <f t="shared" si="1301"/>
        <v>4</v>
      </c>
      <c r="OT93" s="1">
        <f t="shared" si="1302"/>
        <v>-1</v>
      </c>
      <c r="OU93" s="1">
        <f t="shared" si="1130"/>
        <v>1</v>
      </c>
      <c r="OV93" s="19">
        <f t="shared" si="1131"/>
        <v>4</v>
      </c>
      <c r="OW93" s="1"/>
      <c r="OX93" s="19">
        <f t="shared" si="1314"/>
        <v>4</v>
      </c>
      <c r="OY93" s="1">
        <f t="shared" si="1315"/>
        <v>3</v>
      </c>
      <c r="OZ93" s="1"/>
      <c r="PA93" s="1">
        <f t="shared" si="967"/>
        <v>4</v>
      </c>
      <c r="PB93" s="1"/>
      <c r="PC93" s="1"/>
      <c r="PD93" s="19">
        <f t="shared" si="968"/>
        <v>3</v>
      </c>
      <c r="PE93" s="1"/>
      <c r="PF93" s="24">
        <f t="shared" si="1132"/>
        <v>-1</v>
      </c>
      <c r="PI93" s="1">
        <f t="shared" si="1133"/>
        <v>4</v>
      </c>
      <c r="PJ93" s="19">
        <f t="shared" si="969"/>
        <v>1</v>
      </c>
      <c r="PK93" s="1">
        <f t="shared" si="1134"/>
        <v>0</v>
      </c>
      <c r="PL93" s="19">
        <f t="shared" si="970"/>
        <v>0</v>
      </c>
      <c r="PM93" s="1">
        <f t="shared" si="1135"/>
        <v>1</v>
      </c>
      <c r="PN93" s="19">
        <f t="shared" si="971"/>
        <v>2</v>
      </c>
      <c r="PO93" s="1">
        <f t="shared" si="1136"/>
        <v>0</v>
      </c>
      <c r="PP93" s="19">
        <f t="shared" si="972"/>
        <v>0</v>
      </c>
      <c r="PQ93" s="1">
        <f t="shared" si="1137"/>
        <v>5</v>
      </c>
      <c r="PR93" s="19">
        <f t="shared" si="973"/>
        <v>1</v>
      </c>
      <c r="PS93" s="1">
        <f t="shared" si="1138"/>
        <v>4</v>
      </c>
      <c r="PT93" s="19">
        <f t="shared" si="974"/>
        <v>1</v>
      </c>
      <c r="PV93" s="1">
        <f t="shared" si="975"/>
        <v>4</v>
      </c>
      <c r="PW93" s="1">
        <f t="shared" si="976"/>
        <v>100</v>
      </c>
      <c r="PX93" s="1">
        <f t="shared" si="977"/>
        <v>100</v>
      </c>
      <c r="PY93" s="1">
        <f t="shared" si="978"/>
        <v>100</v>
      </c>
      <c r="PZ93" s="1">
        <f t="shared" si="979"/>
        <v>100</v>
      </c>
      <c r="QA93" s="1">
        <f t="shared" si="980"/>
        <v>100</v>
      </c>
      <c r="QB93" s="1"/>
      <c r="QC93" s="1">
        <f t="shared" si="981"/>
        <v>100</v>
      </c>
      <c r="QD93" s="1">
        <f t="shared" si="982"/>
        <v>100</v>
      </c>
      <c r="QE93" s="1">
        <f t="shared" si="983"/>
        <v>100</v>
      </c>
      <c r="QF93" s="1">
        <f t="shared" si="984"/>
        <v>100</v>
      </c>
      <c r="QG93" s="1">
        <f t="shared" si="985"/>
        <v>100</v>
      </c>
      <c r="QH93" s="1">
        <f t="shared" si="986"/>
        <v>100</v>
      </c>
      <c r="QI93" s="1"/>
      <c r="QJ93" s="1">
        <f t="shared" si="987"/>
        <v>100</v>
      </c>
      <c r="QK93" s="1">
        <f t="shared" si="988"/>
        <v>100</v>
      </c>
      <c r="QL93" s="1">
        <f t="shared" si="989"/>
        <v>3</v>
      </c>
      <c r="QM93" s="1">
        <f t="shared" si="990"/>
        <v>100</v>
      </c>
      <c r="QN93" s="1">
        <f t="shared" si="991"/>
        <v>1</v>
      </c>
      <c r="QO93" s="1">
        <f t="shared" si="992"/>
        <v>100</v>
      </c>
      <c r="QP93" s="1"/>
      <c r="QQ93" s="1">
        <f t="shared" si="993"/>
        <v>100</v>
      </c>
      <c r="QR93" s="1">
        <f t="shared" si="994"/>
        <v>100</v>
      </c>
      <c r="QS93" s="1">
        <f t="shared" si="995"/>
        <v>100</v>
      </c>
      <c r="QT93" s="1">
        <f t="shared" si="996"/>
        <v>100</v>
      </c>
      <c r="QU93" s="1">
        <f t="shared" si="997"/>
        <v>100</v>
      </c>
      <c r="QV93" s="1">
        <f t="shared" si="998"/>
        <v>100</v>
      </c>
      <c r="QW93" s="1"/>
      <c r="QX93" s="1">
        <f t="shared" si="999"/>
        <v>100</v>
      </c>
      <c r="QY93" s="1">
        <f t="shared" si="1000"/>
        <v>100</v>
      </c>
      <c r="QZ93" s="1">
        <f t="shared" si="1001"/>
        <v>100</v>
      </c>
      <c r="RA93" s="1">
        <f t="shared" si="1002"/>
        <v>100</v>
      </c>
      <c r="RB93" s="1">
        <f t="shared" si="1003"/>
        <v>100</v>
      </c>
      <c r="RC93" s="1">
        <f t="shared" si="1004"/>
        <v>5</v>
      </c>
      <c r="RD93" s="1"/>
      <c r="RE93" s="1">
        <f t="shared" si="1005"/>
        <v>100</v>
      </c>
      <c r="RF93" s="1">
        <f t="shared" si="1006"/>
        <v>100</v>
      </c>
      <c r="RG93" s="1">
        <f t="shared" si="1007"/>
        <v>100</v>
      </c>
      <c r="RH93" s="1">
        <f t="shared" si="1008"/>
        <v>100</v>
      </c>
      <c r="RI93" s="1">
        <f t="shared" si="1009"/>
        <v>100</v>
      </c>
      <c r="RJ93" s="1">
        <f t="shared" si="1010"/>
        <v>4</v>
      </c>
      <c r="RL93">
        <f t="shared" si="1011"/>
        <v>39</v>
      </c>
      <c r="RM93">
        <f t="shared" si="1139"/>
        <v>21</v>
      </c>
      <c r="RN93">
        <f t="shared" si="659"/>
        <v>18</v>
      </c>
      <c r="RO93">
        <f t="shared" ref="RO93:TU93" si="1321">IF(COUNTIFS($NG93:$NL102,RO$1),"x",RO$1)</f>
        <v>1</v>
      </c>
      <c r="RP93">
        <f t="shared" si="1321"/>
        <v>2</v>
      </c>
      <c r="RQ93" t="str">
        <f t="shared" si="1321"/>
        <v>x</v>
      </c>
      <c r="RR93" t="str">
        <f t="shared" si="1321"/>
        <v>x</v>
      </c>
      <c r="RS93" t="str">
        <f t="shared" si="1321"/>
        <v>x</v>
      </c>
      <c r="RT93" t="str">
        <f t="shared" si="1321"/>
        <v>x</v>
      </c>
      <c r="RU93">
        <f t="shared" si="1321"/>
        <v>7</v>
      </c>
      <c r="RV93">
        <f t="shared" si="1321"/>
        <v>8</v>
      </c>
      <c r="RW93" t="str">
        <f t="shared" si="1321"/>
        <v>x</v>
      </c>
      <c r="RX93" t="str">
        <f t="shared" si="1321"/>
        <v>x</v>
      </c>
      <c r="RY93" t="str">
        <f t="shared" si="1321"/>
        <v>x</v>
      </c>
      <c r="RZ93">
        <f t="shared" si="1321"/>
        <v>12</v>
      </c>
      <c r="SA93">
        <f t="shared" si="1321"/>
        <v>13</v>
      </c>
      <c r="SB93">
        <f t="shared" si="1321"/>
        <v>14</v>
      </c>
      <c r="SC93" t="str">
        <f t="shared" si="1321"/>
        <v>x</v>
      </c>
      <c r="SD93" t="str">
        <f t="shared" si="1321"/>
        <v>x</v>
      </c>
      <c r="SE93" t="str">
        <f t="shared" si="1321"/>
        <v>x</v>
      </c>
      <c r="SF93" t="str">
        <f t="shared" si="1321"/>
        <v>x</v>
      </c>
      <c r="SG93" t="str">
        <f t="shared" si="1321"/>
        <v>x</v>
      </c>
      <c r="SH93" t="str">
        <f t="shared" si="1321"/>
        <v>x</v>
      </c>
      <c r="SI93" t="str">
        <f t="shared" si="1321"/>
        <v>x</v>
      </c>
      <c r="SJ93">
        <f t="shared" si="1321"/>
        <v>22</v>
      </c>
      <c r="SK93" t="str">
        <f t="shared" si="1321"/>
        <v>x</v>
      </c>
      <c r="SL93" t="str">
        <f t="shared" si="1321"/>
        <v>x</v>
      </c>
      <c r="SM93" t="str">
        <f t="shared" si="1321"/>
        <v>x</v>
      </c>
      <c r="SN93">
        <f t="shared" si="1321"/>
        <v>26</v>
      </c>
      <c r="SO93">
        <f t="shared" si="1321"/>
        <v>27</v>
      </c>
      <c r="SP93" t="str">
        <f t="shared" si="1321"/>
        <v>x</v>
      </c>
      <c r="SQ93" t="str">
        <f t="shared" si="1321"/>
        <v>x</v>
      </c>
      <c r="SR93" t="str">
        <f t="shared" si="1321"/>
        <v>x</v>
      </c>
      <c r="SS93" t="str">
        <f t="shared" si="1321"/>
        <v>x</v>
      </c>
      <c r="ST93" t="str">
        <f t="shared" si="1321"/>
        <v>x</v>
      </c>
      <c r="SU93">
        <f t="shared" si="1321"/>
        <v>33</v>
      </c>
      <c r="SV93" t="str">
        <f t="shared" si="1321"/>
        <v>x</v>
      </c>
      <c r="SW93">
        <f t="shared" si="1321"/>
        <v>35</v>
      </c>
      <c r="SX93" t="str">
        <f t="shared" si="1321"/>
        <v>x</v>
      </c>
      <c r="SY93" t="str">
        <f t="shared" si="1321"/>
        <v>x</v>
      </c>
      <c r="SZ93">
        <f t="shared" si="1321"/>
        <v>38</v>
      </c>
      <c r="TA93" t="str">
        <f t="shared" si="1321"/>
        <v>x</v>
      </c>
      <c r="TB93" t="str">
        <f t="shared" si="1321"/>
        <v>x</v>
      </c>
      <c r="TC93">
        <f t="shared" si="1321"/>
        <v>41</v>
      </c>
      <c r="TD93" t="str">
        <f t="shared" si="1321"/>
        <v>x</v>
      </c>
      <c r="TE93" t="str">
        <f t="shared" si="1321"/>
        <v>x</v>
      </c>
      <c r="TF93" t="str">
        <f t="shared" si="1321"/>
        <v>x</v>
      </c>
      <c r="TG93">
        <f t="shared" si="1321"/>
        <v>45</v>
      </c>
      <c r="TH93" t="str">
        <f t="shared" si="1321"/>
        <v>x</v>
      </c>
      <c r="TI93" t="str">
        <f t="shared" si="1321"/>
        <v>x</v>
      </c>
      <c r="TJ93" t="str">
        <f t="shared" si="1321"/>
        <v>x</v>
      </c>
      <c r="TK93">
        <f t="shared" si="1321"/>
        <v>49</v>
      </c>
      <c r="TL93" t="str">
        <f t="shared" si="1321"/>
        <v>x</v>
      </c>
      <c r="TM93" t="str">
        <f t="shared" si="1321"/>
        <v>x</v>
      </c>
      <c r="TN93" t="str">
        <f t="shared" si="1321"/>
        <v>x</v>
      </c>
      <c r="TO93" t="str">
        <f t="shared" si="1321"/>
        <v>x</v>
      </c>
      <c r="TP93" t="str">
        <f t="shared" si="1321"/>
        <v>x</v>
      </c>
      <c r="TQ93" t="str">
        <f t="shared" si="1321"/>
        <v>x</v>
      </c>
      <c r="TR93" t="str">
        <f t="shared" si="1321"/>
        <v>x</v>
      </c>
      <c r="TS93">
        <f t="shared" si="1321"/>
        <v>57</v>
      </c>
      <c r="TT93">
        <f t="shared" si="1321"/>
        <v>58</v>
      </c>
      <c r="TU93" t="str">
        <f t="shared" si="1321"/>
        <v>x</v>
      </c>
      <c r="TV93">
        <f t="shared" si="1141"/>
        <v>21</v>
      </c>
      <c r="TW93">
        <f t="shared" ref="TW93:WC93" si="1322">IF(COUNTIFS($NG93:$NL101,TW$1),"x",TW$1)</f>
        <v>1</v>
      </c>
      <c r="TX93">
        <f t="shared" si="1322"/>
        <v>2</v>
      </c>
      <c r="TY93" t="str">
        <f t="shared" si="1322"/>
        <v>x</v>
      </c>
      <c r="TZ93" t="str">
        <f t="shared" si="1322"/>
        <v>x</v>
      </c>
      <c r="UA93" t="str">
        <f t="shared" si="1322"/>
        <v>x</v>
      </c>
      <c r="UB93" t="str">
        <f t="shared" si="1322"/>
        <v>x</v>
      </c>
      <c r="UC93">
        <f t="shared" si="1322"/>
        <v>7</v>
      </c>
      <c r="UD93">
        <f t="shared" si="1322"/>
        <v>8</v>
      </c>
      <c r="UE93" t="str">
        <f t="shared" si="1322"/>
        <v>x</v>
      </c>
      <c r="UF93" t="str">
        <f t="shared" si="1322"/>
        <v>x</v>
      </c>
      <c r="UG93" t="str">
        <f t="shared" si="1322"/>
        <v>x</v>
      </c>
      <c r="UH93">
        <f t="shared" si="1322"/>
        <v>12</v>
      </c>
      <c r="UI93">
        <f t="shared" si="1322"/>
        <v>13</v>
      </c>
      <c r="UJ93">
        <f t="shared" si="1322"/>
        <v>14</v>
      </c>
      <c r="UK93" t="str">
        <f t="shared" si="1322"/>
        <v>x</v>
      </c>
      <c r="UL93" t="str">
        <f t="shared" si="1322"/>
        <v>x</v>
      </c>
      <c r="UM93" t="str">
        <f t="shared" si="1322"/>
        <v>x</v>
      </c>
      <c r="UN93" t="str">
        <f t="shared" si="1322"/>
        <v>x</v>
      </c>
      <c r="UO93" t="str">
        <f t="shared" si="1322"/>
        <v>x</v>
      </c>
      <c r="UP93">
        <f t="shared" si="1322"/>
        <v>20</v>
      </c>
      <c r="UQ93" t="str">
        <f t="shared" si="1322"/>
        <v>x</v>
      </c>
      <c r="UR93">
        <f t="shared" si="1322"/>
        <v>22</v>
      </c>
      <c r="US93" t="str">
        <f t="shared" si="1322"/>
        <v>x</v>
      </c>
      <c r="UT93" t="str">
        <f t="shared" si="1322"/>
        <v>x</v>
      </c>
      <c r="UU93">
        <f t="shared" si="1322"/>
        <v>25</v>
      </c>
      <c r="UV93">
        <f t="shared" si="1322"/>
        <v>26</v>
      </c>
      <c r="UW93">
        <f t="shared" si="1322"/>
        <v>27</v>
      </c>
      <c r="UX93" t="str">
        <f t="shared" si="1322"/>
        <v>x</v>
      </c>
      <c r="UY93" t="str">
        <f t="shared" si="1322"/>
        <v>x</v>
      </c>
      <c r="UZ93">
        <f t="shared" si="1322"/>
        <v>30</v>
      </c>
      <c r="VA93" t="str">
        <f t="shared" si="1322"/>
        <v>x</v>
      </c>
      <c r="VB93" t="str">
        <f t="shared" si="1322"/>
        <v>x</v>
      </c>
      <c r="VC93">
        <f t="shared" si="1322"/>
        <v>33</v>
      </c>
      <c r="VD93" t="str">
        <f t="shared" si="1322"/>
        <v>x</v>
      </c>
      <c r="VE93">
        <f t="shared" si="1322"/>
        <v>35</v>
      </c>
      <c r="VF93" t="str">
        <f t="shared" si="1322"/>
        <v>x</v>
      </c>
      <c r="VG93" t="str">
        <f t="shared" si="1322"/>
        <v>x</v>
      </c>
      <c r="VH93">
        <f t="shared" si="1322"/>
        <v>38</v>
      </c>
      <c r="VI93" t="str">
        <f t="shared" si="1322"/>
        <v>x</v>
      </c>
      <c r="VJ93" t="str">
        <f t="shared" si="1322"/>
        <v>x</v>
      </c>
      <c r="VK93">
        <f t="shared" si="1322"/>
        <v>41</v>
      </c>
      <c r="VL93" t="str">
        <f t="shared" si="1322"/>
        <v>x</v>
      </c>
      <c r="VM93" t="str">
        <f t="shared" si="1322"/>
        <v>x</v>
      </c>
      <c r="VN93" t="str">
        <f t="shared" si="1322"/>
        <v>x</v>
      </c>
      <c r="VO93">
        <f t="shared" si="1322"/>
        <v>45</v>
      </c>
      <c r="VP93" t="str">
        <f t="shared" si="1322"/>
        <v>x</v>
      </c>
      <c r="VQ93" t="str">
        <f t="shared" si="1322"/>
        <v>x</v>
      </c>
      <c r="VR93" t="str">
        <f t="shared" si="1322"/>
        <v>x</v>
      </c>
      <c r="VS93">
        <f t="shared" si="1322"/>
        <v>49</v>
      </c>
      <c r="VT93" t="str">
        <f t="shared" si="1322"/>
        <v>x</v>
      </c>
      <c r="VU93" t="str">
        <f t="shared" si="1322"/>
        <v>x</v>
      </c>
      <c r="VV93" t="str">
        <f t="shared" si="1322"/>
        <v>x</v>
      </c>
      <c r="VW93" t="str">
        <f t="shared" si="1322"/>
        <v>x</v>
      </c>
      <c r="VX93" t="str">
        <f t="shared" si="1322"/>
        <v>x</v>
      </c>
      <c r="VY93" t="str">
        <f t="shared" si="1322"/>
        <v>x</v>
      </c>
      <c r="VZ93" t="str">
        <f t="shared" si="1322"/>
        <v>x</v>
      </c>
      <c r="WA93">
        <f t="shared" si="1322"/>
        <v>57</v>
      </c>
      <c r="WB93">
        <f t="shared" si="1322"/>
        <v>58</v>
      </c>
      <c r="WC93" t="str">
        <f t="shared" si="1322"/>
        <v>x</v>
      </c>
      <c r="WE93">
        <f t="shared" si="1014"/>
        <v>2</v>
      </c>
      <c r="WF93">
        <f t="shared" si="1015"/>
        <v>0</v>
      </c>
      <c r="WG93">
        <f t="shared" si="1016"/>
        <v>0</v>
      </c>
      <c r="WH93">
        <f t="shared" si="1017"/>
        <v>1</v>
      </c>
      <c r="WI93">
        <f t="shared" si="1018"/>
        <v>1</v>
      </c>
      <c r="WJ93">
        <f t="shared" si="1019"/>
        <v>2</v>
      </c>
      <c r="WL93" s="1">
        <f t="shared" si="1143"/>
        <v>4</v>
      </c>
      <c r="WM93" s="1">
        <f t="shared" si="1144"/>
        <v>0</v>
      </c>
      <c r="WN93" s="1">
        <f t="shared" si="1145"/>
        <v>1</v>
      </c>
      <c r="WO93" s="1">
        <f t="shared" si="1146"/>
        <v>0</v>
      </c>
      <c r="WP93" s="1">
        <f t="shared" si="1147"/>
        <v>5</v>
      </c>
      <c r="WQ93" s="1">
        <f t="shared" si="1148"/>
        <v>4</v>
      </c>
      <c r="WS93">
        <f t="shared" si="1149"/>
        <v>4</v>
      </c>
      <c r="WT93">
        <f t="shared" si="1150"/>
        <v>100</v>
      </c>
      <c r="WU93">
        <f t="shared" si="1151"/>
        <v>1</v>
      </c>
      <c r="WV93">
        <f t="shared" si="1152"/>
        <v>100</v>
      </c>
      <c r="WW93">
        <f t="shared" si="1153"/>
        <v>5</v>
      </c>
      <c r="WX93">
        <f t="shared" si="1154"/>
        <v>4</v>
      </c>
      <c r="WZ93" s="4">
        <f t="shared" si="1155"/>
        <v>1</v>
      </c>
      <c r="XB93" s="3">
        <f t="shared" si="1156"/>
        <v>5</v>
      </c>
      <c r="XD93" s="3">
        <f t="shared" si="1157"/>
        <v>4</v>
      </c>
      <c r="XE93" s="4">
        <f t="shared" si="1158"/>
        <v>4</v>
      </c>
      <c r="XG93" s="4">
        <f t="shared" si="1159"/>
        <v>1</v>
      </c>
      <c r="XI93" s="4">
        <v>0.66666666666666663</v>
      </c>
      <c r="XK93">
        <f t="shared" si="1160"/>
        <v>2</v>
      </c>
      <c r="XM93">
        <f t="shared" si="782"/>
        <v>0</v>
      </c>
      <c r="XN93">
        <f t="shared" si="1161"/>
        <v>0</v>
      </c>
      <c r="XO93" s="1">
        <f t="shared" si="1020"/>
        <v>1</v>
      </c>
      <c r="XP93">
        <f t="shared" si="1162"/>
        <v>1</v>
      </c>
      <c r="XR93">
        <f t="shared" si="1163"/>
        <v>0</v>
      </c>
    </row>
    <row r="94" spans="4:642">
      <c r="D94" s="4">
        <f t="shared" si="843"/>
        <v>0</v>
      </c>
      <c r="E94" s="4">
        <f t="shared" si="844"/>
        <v>0</v>
      </c>
      <c r="F94" s="4">
        <f t="shared" si="845"/>
        <v>0</v>
      </c>
      <c r="G94" s="4">
        <f t="shared" si="846"/>
        <v>15</v>
      </c>
      <c r="H94" s="4">
        <f t="shared" si="847"/>
        <v>0</v>
      </c>
      <c r="I94" s="4">
        <f t="shared" si="848"/>
        <v>0</v>
      </c>
      <c r="J94" s="4">
        <f t="shared" si="849"/>
        <v>0</v>
      </c>
      <c r="K94" s="4">
        <f t="shared" si="850"/>
        <v>0</v>
      </c>
      <c r="L94" s="4">
        <f t="shared" si="851"/>
        <v>0</v>
      </c>
      <c r="M94" s="4">
        <f t="shared" si="852"/>
        <v>0</v>
      </c>
      <c r="N94" s="4">
        <f t="shared" si="853"/>
        <v>14</v>
      </c>
      <c r="O94" s="4">
        <f t="shared" si="854"/>
        <v>0</v>
      </c>
      <c r="P94" s="4">
        <f t="shared" si="855"/>
        <v>0</v>
      </c>
      <c r="Q94" s="4">
        <f t="shared" si="856"/>
        <v>0</v>
      </c>
      <c r="R94" s="4">
        <f t="shared" si="857"/>
        <v>0</v>
      </c>
      <c r="S94" s="4">
        <f t="shared" si="858"/>
        <v>11</v>
      </c>
      <c r="T94" s="4">
        <f t="shared" si="859"/>
        <v>18</v>
      </c>
      <c r="U94" s="4">
        <f t="shared" si="860"/>
        <v>0</v>
      </c>
      <c r="V94" s="4">
        <f t="shared" si="861"/>
        <v>0</v>
      </c>
      <c r="W94" s="4">
        <f t="shared" si="862"/>
        <v>0</v>
      </c>
      <c r="X94" s="4">
        <f t="shared" si="863"/>
        <v>0</v>
      </c>
      <c r="Y94" s="4">
        <f t="shared" si="864"/>
        <v>0</v>
      </c>
      <c r="Z94" s="4">
        <f t="shared" si="865"/>
        <v>0</v>
      </c>
      <c r="AA94" s="4">
        <f t="shared" si="866"/>
        <v>0</v>
      </c>
      <c r="AB94" s="4">
        <f t="shared" si="867"/>
        <v>0</v>
      </c>
      <c r="AC94" s="4">
        <f t="shared" si="868"/>
        <v>0</v>
      </c>
      <c r="AD94" s="4">
        <f t="shared" si="869"/>
        <v>0</v>
      </c>
      <c r="AE94" s="4">
        <f t="shared" si="870"/>
        <v>0</v>
      </c>
      <c r="AF94" s="4">
        <f t="shared" si="871"/>
        <v>0</v>
      </c>
      <c r="AG94" s="4">
        <f t="shared" si="872"/>
        <v>0</v>
      </c>
      <c r="AH94" s="4">
        <f t="shared" si="873"/>
        <v>14</v>
      </c>
      <c r="AI94" s="4">
        <f t="shared" si="874"/>
        <v>0</v>
      </c>
      <c r="AJ94" s="4">
        <f t="shared" si="875"/>
        <v>0</v>
      </c>
      <c r="AK94" s="4">
        <f t="shared" si="876"/>
        <v>0</v>
      </c>
      <c r="AL94" s="4">
        <f t="shared" si="877"/>
        <v>0</v>
      </c>
      <c r="AM94" s="4">
        <f t="shared" si="878"/>
        <v>0</v>
      </c>
      <c r="AN94" s="4">
        <f t="shared" si="879"/>
        <v>0</v>
      </c>
      <c r="AO94" s="4">
        <f t="shared" si="880"/>
        <v>0</v>
      </c>
      <c r="AP94" s="4">
        <f t="shared" si="881"/>
        <v>0</v>
      </c>
      <c r="AQ94" s="4">
        <f t="shared" si="882"/>
        <v>0</v>
      </c>
      <c r="AR94" s="4">
        <f t="shared" si="883"/>
        <v>0</v>
      </c>
      <c r="AS94" s="4">
        <f t="shared" si="884"/>
        <v>0</v>
      </c>
      <c r="AT94" s="4">
        <f t="shared" si="885"/>
        <v>0</v>
      </c>
      <c r="AU94" s="4">
        <f t="shared" si="886"/>
        <v>0</v>
      </c>
      <c r="AV94" s="4">
        <f t="shared" si="887"/>
        <v>0</v>
      </c>
      <c r="AW94" s="4">
        <f t="shared" si="888"/>
        <v>0</v>
      </c>
      <c r="AX94" s="4">
        <f t="shared" si="889"/>
        <v>0</v>
      </c>
      <c r="AY94" s="4">
        <f t="shared" si="890"/>
        <v>0</v>
      </c>
      <c r="AZ94" s="4">
        <f t="shared" si="891"/>
        <v>0</v>
      </c>
      <c r="BA94" s="4">
        <f t="shared" si="892"/>
        <v>0</v>
      </c>
      <c r="BB94" s="4">
        <f t="shared" si="893"/>
        <v>0</v>
      </c>
      <c r="BC94" s="4">
        <f t="shared" si="894"/>
        <v>0</v>
      </c>
      <c r="BD94" s="4">
        <f t="shared" si="895"/>
        <v>0</v>
      </c>
      <c r="BE94" s="4">
        <f t="shared" si="896"/>
        <v>0</v>
      </c>
      <c r="BF94" s="4">
        <f t="shared" si="897"/>
        <v>0</v>
      </c>
      <c r="BG94" s="4">
        <f t="shared" si="898"/>
        <v>0</v>
      </c>
      <c r="BH94" s="4">
        <f t="shared" si="899"/>
        <v>0</v>
      </c>
      <c r="BI94" s="4">
        <f t="shared" si="900"/>
        <v>0</v>
      </c>
      <c r="BJ94" s="4">
        <f t="shared" si="901"/>
        <v>16</v>
      </c>
      <c r="BK94" s="4">
        <f t="shared" si="1021"/>
        <v>14.666666666666666</v>
      </c>
      <c r="BL94" s="4">
        <f t="shared" si="1022"/>
        <v>11.491525423728811</v>
      </c>
      <c r="BM94" s="4">
        <f t="shared" si="1023"/>
        <v>16.088135593220336</v>
      </c>
      <c r="BN94" s="4">
        <f t="shared" si="1024"/>
        <v>6.8949152542372873</v>
      </c>
      <c r="BO94" s="4">
        <f t="shared" si="1025"/>
        <v>11.491525423728813</v>
      </c>
      <c r="BP94" s="4">
        <f t="shared" si="1026"/>
        <v>678</v>
      </c>
      <c r="BQ94" s="4">
        <f>COUNTIFS($NG94:$NL$206,EF$1)</f>
        <v>9</v>
      </c>
      <c r="BR94" s="4">
        <f>COUNTIFS($NG94:$NL$206,EG$1)</f>
        <v>14</v>
      </c>
      <c r="BS94" s="4">
        <f>COUNTIFS($NG94:$NL$206,EH$1)</f>
        <v>11</v>
      </c>
      <c r="BT94" s="4">
        <f>COUNTIFS($NG94:$NL$206,EI$1)</f>
        <v>15</v>
      </c>
      <c r="BU94" s="4">
        <f>COUNTIFS($NG94:$NL$206,EJ$1)</f>
        <v>16</v>
      </c>
      <c r="BV94" s="4">
        <f>COUNTIFS($NG94:$NL$206,EK$1)</f>
        <v>9</v>
      </c>
      <c r="BW94" s="4">
        <f>COUNTIFS($NG94:$NL$206,EL$1)</f>
        <v>8</v>
      </c>
      <c r="BX94" s="4">
        <f>COUNTIFS($NG94:$NL$206,EM$1)</f>
        <v>9</v>
      </c>
      <c r="BY94" s="4">
        <f>COUNTIFS($NG94:$NL$206,EN$1)</f>
        <v>19</v>
      </c>
      <c r="BZ94" s="4">
        <f>COUNTIFS($NG94:$NL$206,EO$1)</f>
        <v>17</v>
      </c>
      <c r="CA94" s="4">
        <f>COUNTIFS($NG94:$NL$206,EP$1)</f>
        <v>14</v>
      </c>
      <c r="CB94" s="4">
        <f>COUNTIFS($NG94:$NL$206,EQ$1)</f>
        <v>18</v>
      </c>
      <c r="CC94" s="4">
        <f>COUNTIFS($NG94:$NL$206,ER$1)</f>
        <v>8</v>
      </c>
      <c r="CD94" s="4">
        <f>COUNTIFS($NG94:$NL$206,ES$1)</f>
        <v>10</v>
      </c>
      <c r="CE94" s="4">
        <f>COUNTIFS($NG94:$NL$206,ET$1)</f>
        <v>11</v>
      </c>
      <c r="CF94" s="4">
        <f>COUNTIFS($NG94:$NL$206,EU$1)</f>
        <v>11</v>
      </c>
      <c r="CG94" s="4">
        <f>COUNTIFS($NG94:$NL$206,EV$1)</f>
        <v>18</v>
      </c>
      <c r="CH94" s="4">
        <f>COUNTIFS($NG94:$NL$206,EW$1)</f>
        <v>11</v>
      </c>
      <c r="CI94" s="4">
        <f>COUNTIFS($NG94:$NL$206,EX$1)</f>
        <v>16</v>
      </c>
      <c r="CJ94" s="4">
        <f>COUNTIFS($NG94:$NL$206,EY$1)</f>
        <v>11</v>
      </c>
      <c r="CK94" s="4">
        <f>COUNTIFS($NG94:$NL$206,EZ$1)</f>
        <v>10</v>
      </c>
      <c r="CL94" s="4">
        <f>COUNTIFS($NG94:$NL$206,FA$1)</f>
        <v>11</v>
      </c>
      <c r="CM94" s="4">
        <f>COUNTIFS($NG94:$NL$206,FB$1)</f>
        <v>7</v>
      </c>
      <c r="CN94" s="4">
        <f>COUNTIFS($NG94:$NL$206,FC$1)</f>
        <v>8</v>
      </c>
      <c r="CO94" s="4">
        <f>COUNTIFS($NG94:$NL$206,FD$1)</f>
        <v>15</v>
      </c>
      <c r="CP94" s="4">
        <f>COUNTIFS($NG94:$NL$206,FE$1)</f>
        <v>9</v>
      </c>
      <c r="CQ94" s="4">
        <f>COUNTIFS($NG94:$NL$206,FF$1)</f>
        <v>12</v>
      </c>
      <c r="CR94" s="4">
        <f>COUNTIFS($NG94:$NL$206,FG$1)</f>
        <v>16</v>
      </c>
      <c r="CS94" s="4">
        <f>COUNTIFS($NG94:$NL$206,FH$1)</f>
        <v>14</v>
      </c>
      <c r="CT94" s="4">
        <f>COUNTIFS($NG94:$NL$206,FI$1)</f>
        <v>11</v>
      </c>
      <c r="CU94" s="4">
        <f>COUNTIFS($NG94:$NL$206,FJ$1)</f>
        <v>14</v>
      </c>
      <c r="CV94" s="4">
        <f>COUNTIFS($NG94:$NL$206,FK$1)</f>
        <v>6</v>
      </c>
      <c r="CW94" s="4">
        <f>COUNTIFS($NG94:$NL$206,FL$1)</f>
        <v>10</v>
      </c>
      <c r="CX94" s="4">
        <f>COUNTIFS($NG94:$NL$206,FM$1)</f>
        <v>11</v>
      </c>
      <c r="CY94" s="4">
        <f>COUNTIFS($NG94:$NL$206,FN$1)</f>
        <v>11</v>
      </c>
      <c r="CZ94" s="4">
        <f>COUNTIFS($NG94:$NL$206,FO$1)</f>
        <v>9</v>
      </c>
      <c r="DA94" s="4">
        <f>COUNTIFS($NG94:$NL$206,FP$1)</f>
        <v>9</v>
      </c>
      <c r="DB94" s="4">
        <f>COUNTIFS($NG94:$NL$206,FQ$1)</f>
        <v>10</v>
      </c>
      <c r="DC94" s="4">
        <f>COUNTIFS($NG94:$NL$206,FR$1)</f>
        <v>10</v>
      </c>
      <c r="DD94" s="4">
        <f>COUNTIFS($NG94:$NL$206,FS$1)</f>
        <v>10</v>
      </c>
      <c r="DE94" s="4">
        <f>COUNTIFS($NG94:$NL$206,FT$1)</f>
        <v>10</v>
      </c>
      <c r="DF94" s="4">
        <f>COUNTIFS($NG94:$NL$206,FU$1)</f>
        <v>10</v>
      </c>
      <c r="DG94" s="4">
        <f>COUNTIFS($NG94:$NL$206,FV$1)</f>
        <v>12</v>
      </c>
      <c r="DH94" s="4">
        <f>COUNTIFS($NG94:$NL$206,FW$1)</f>
        <v>15</v>
      </c>
      <c r="DI94" s="4">
        <f>COUNTIFS($NG94:$NL$206,FX$1)</f>
        <v>9</v>
      </c>
      <c r="DJ94" s="4">
        <f>COUNTIFS($NG94:$NL$206,FY$1)</f>
        <v>13</v>
      </c>
      <c r="DK94" s="4">
        <f>COUNTIFS($NG94:$NL$206,FZ$1)</f>
        <v>4</v>
      </c>
      <c r="DL94" s="4">
        <f>COUNTIFS($NG94:$NL$206,GA$1)</f>
        <v>7</v>
      </c>
      <c r="DM94" s="4">
        <f>COUNTIFS($NG94:$NL$206,GB$1)</f>
        <v>9</v>
      </c>
      <c r="DN94" s="4">
        <f>COUNTIFS($NG94:$NL$206,GC$1)</f>
        <v>12</v>
      </c>
      <c r="DO94" s="4">
        <f>COUNTIFS($NG94:$NL$206,GD$1)</f>
        <v>7</v>
      </c>
      <c r="DP94" s="4">
        <f>COUNTIFS($NG94:$NL$206,GE$1)</f>
        <v>14</v>
      </c>
      <c r="DQ94" s="4">
        <f>COUNTIFS($NG94:$NL$206,GF$1)</f>
        <v>8</v>
      </c>
      <c r="DR94" s="4">
        <f>COUNTIFS($NG94:$NL$206,GG$1)</f>
        <v>6</v>
      </c>
      <c r="DS94" s="4">
        <f>COUNTIFS($NG94:$NL$206,GH$1)</f>
        <v>19</v>
      </c>
      <c r="DT94" s="4">
        <f>COUNTIFS($NG94:$NL$206,GI$1)</f>
        <v>9</v>
      </c>
      <c r="DU94" s="4">
        <f>COUNTIFS($NG94:$NL$206,GJ$1)</f>
        <v>16</v>
      </c>
      <c r="DV94" s="4">
        <f>COUNTIFS($NG94:$NL$206,GK$1)</f>
        <v>14</v>
      </c>
      <c r="DW94" s="4">
        <f>COUNTIFS($NG94:$NL$206,GL$1)</f>
        <v>16</v>
      </c>
      <c r="DZ94" s="4">
        <f t="shared" si="1234"/>
        <v>42</v>
      </c>
      <c r="EA94" s="4">
        <f t="shared" si="1235"/>
        <v>27</v>
      </c>
      <c r="EB94" s="4">
        <f t="shared" si="1236"/>
        <v>13</v>
      </c>
      <c r="EC94" s="4">
        <f t="shared" si="1237"/>
        <v>1</v>
      </c>
      <c r="ED94" s="4">
        <f t="shared" si="1238"/>
        <v>1</v>
      </c>
      <c r="EF94" s="4">
        <f t="shared" ref="EF94:GL94" si="1323">COUNTIFS($NG94:$NL103,EF$1)</f>
        <v>0</v>
      </c>
      <c r="EG94" s="4">
        <f t="shared" si="1323"/>
        <v>0</v>
      </c>
      <c r="EH94" s="4">
        <f t="shared" si="1323"/>
        <v>1</v>
      </c>
      <c r="EI94" s="4">
        <f t="shared" si="1323"/>
        <v>2</v>
      </c>
      <c r="EJ94" s="4">
        <f t="shared" si="1323"/>
        <v>2</v>
      </c>
      <c r="EK94" s="4">
        <f t="shared" si="1323"/>
        <v>0</v>
      </c>
      <c r="EL94" s="4">
        <f t="shared" si="1323"/>
        <v>0</v>
      </c>
      <c r="EM94" s="4">
        <f t="shared" si="1323"/>
        <v>0</v>
      </c>
      <c r="EN94" s="4">
        <f t="shared" si="1323"/>
        <v>2</v>
      </c>
      <c r="EO94" s="4">
        <f t="shared" si="1323"/>
        <v>2</v>
      </c>
      <c r="EP94" s="4">
        <f t="shared" si="1323"/>
        <v>2</v>
      </c>
      <c r="EQ94" s="4">
        <f t="shared" si="1323"/>
        <v>1</v>
      </c>
      <c r="ER94" s="4">
        <f t="shared" si="1323"/>
        <v>0</v>
      </c>
      <c r="ES94" s="4">
        <f t="shared" si="1323"/>
        <v>0</v>
      </c>
      <c r="ET94" s="4">
        <f t="shared" si="1323"/>
        <v>1</v>
      </c>
      <c r="EU94" s="4">
        <f t="shared" si="1323"/>
        <v>1</v>
      </c>
      <c r="EV94" s="4">
        <f t="shared" si="1323"/>
        <v>4</v>
      </c>
      <c r="EW94" s="4">
        <f t="shared" si="1323"/>
        <v>1</v>
      </c>
      <c r="EX94" s="4">
        <f t="shared" si="1323"/>
        <v>2</v>
      </c>
      <c r="EY94" s="4">
        <f t="shared" si="1323"/>
        <v>1</v>
      </c>
      <c r="EZ94" s="4">
        <f t="shared" si="1323"/>
        <v>1</v>
      </c>
      <c r="FA94" s="4">
        <f t="shared" si="1323"/>
        <v>0</v>
      </c>
      <c r="FB94" s="4">
        <f t="shared" si="1323"/>
        <v>1</v>
      </c>
      <c r="FC94" s="4">
        <f t="shared" si="1323"/>
        <v>1</v>
      </c>
      <c r="FD94" s="4">
        <f t="shared" si="1323"/>
        <v>1</v>
      </c>
      <c r="FE94" s="4">
        <f t="shared" si="1323"/>
        <v>0</v>
      </c>
      <c r="FF94" s="4">
        <f t="shared" si="1323"/>
        <v>0</v>
      </c>
      <c r="FG94" s="4">
        <f t="shared" si="1323"/>
        <v>1</v>
      </c>
      <c r="FH94" s="4">
        <f t="shared" si="1323"/>
        <v>2</v>
      </c>
      <c r="FI94" s="4">
        <f t="shared" si="1323"/>
        <v>1</v>
      </c>
      <c r="FJ94" s="4">
        <f t="shared" si="1323"/>
        <v>2</v>
      </c>
      <c r="FK94" s="4">
        <f t="shared" si="1323"/>
        <v>1</v>
      </c>
      <c r="FL94" s="4">
        <f t="shared" si="1323"/>
        <v>0</v>
      </c>
      <c r="FM94" s="4">
        <f t="shared" si="1323"/>
        <v>1</v>
      </c>
      <c r="FN94" s="4">
        <f t="shared" si="1323"/>
        <v>0</v>
      </c>
      <c r="FO94" s="4">
        <f t="shared" si="1323"/>
        <v>1</v>
      </c>
      <c r="FP94" s="4">
        <f t="shared" si="1323"/>
        <v>2</v>
      </c>
      <c r="FQ94" s="4">
        <f t="shared" si="1323"/>
        <v>1</v>
      </c>
      <c r="FR94" s="4">
        <f t="shared" si="1323"/>
        <v>3</v>
      </c>
      <c r="FS94" s="4">
        <f t="shared" si="1323"/>
        <v>1</v>
      </c>
      <c r="FT94" s="4">
        <f t="shared" si="1323"/>
        <v>0</v>
      </c>
      <c r="FU94" s="4">
        <f t="shared" si="1323"/>
        <v>1</v>
      </c>
      <c r="FV94" s="4">
        <f t="shared" si="1323"/>
        <v>1</v>
      </c>
      <c r="FW94" s="4">
        <f t="shared" si="1323"/>
        <v>2</v>
      </c>
      <c r="FX94" s="4">
        <f t="shared" si="1323"/>
        <v>1</v>
      </c>
      <c r="FY94" s="4">
        <f t="shared" si="1323"/>
        <v>2</v>
      </c>
      <c r="FZ94" s="4">
        <f t="shared" si="1323"/>
        <v>1</v>
      </c>
      <c r="GA94" s="4">
        <f t="shared" si="1323"/>
        <v>0</v>
      </c>
      <c r="GB94" s="4">
        <f t="shared" si="1323"/>
        <v>0</v>
      </c>
      <c r="GC94" s="4">
        <f t="shared" si="1323"/>
        <v>1</v>
      </c>
      <c r="GD94" s="4">
        <f t="shared" si="1323"/>
        <v>1</v>
      </c>
      <c r="GE94" s="4">
        <f t="shared" si="1323"/>
        <v>2</v>
      </c>
      <c r="GF94" s="4">
        <f t="shared" si="1323"/>
        <v>1</v>
      </c>
      <c r="GG94" s="4">
        <f t="shared" si="1323"/>
        <v>1</v>
      </c>
      <c r="GH94" s="4">
        <f t="shared" si="1323"/>
        <v>2</v>
      </c>
      <c r="GI94" s="4">
        <f t="shared" si="1323"/>
        <v>1</v>
      </c>
      <c r="GJ94" s="4">
        <f t="shared" si="1323"/>
        <v>0</v>
      </c>
      <c r="GK94" s="4">
        <f t="shared" si="1323"/>
        <v>0</v>
      </c>
      <c r="GL94" s="4">
        <f t="shared" si="1323"/>
        <v>1</v>
      </c>
      <c r="GM94">
        <f t="shared" si="1240"/>
        <v>60</v>
      </c>
      <c r="GO94">
        <f t="shared" si="1028"/>
        <v>2</v>
      </c>
      <c r="GP94">
        <f t="shared" si="1192"/>
        <v>1</v>
      </c>
      <c r="GQ94">
        <f t="shared" si="1193"/>
        <v>0</v>
      </c>
      <c r="GR94">
        <f t="shared" si="1194"/>
        <v>0</v>
      </c>
      <c r="GS94">
        <f t="shared" si="1195"/>
        <v>1</v>
      </c>
      <c r="GT94">
        <f t="shared" si="1196"/>
        <v>0</v>
      </c>
      <c r="GU94">
        <f t="shared" si="1197"/>
        <v>0</v>
      </c>
      <c r="GV94" s="1">
        <f t="shared" si="1029"/>
        <v>4</v>
      </c>
      <c r="GW94">
        <f t="shared" si="1030"/>
        <v>0</v>
      </c>
      <c r="GX94">
        <f t="shared" si="903"/>
        <v>0</v>
      </c>
      <c r="GY94">
        <f t="shared" si="904"/>
        <v>0</v>
      </c>
      <c r="GZ94">
        <f t="shared" si="905"/>
        <v>0</v>
      </c>
      <c r="HA94">
        <f t="shared" si="906"/>
        <v>0</v>
      </c>
      <c r="HB94">
        <f t="shared" si="907"/>
        <v>0</v>
      </c>
      <c r="HC94">
        <f t="shared" si="908"/>
        <v>1</v>
      </c>
      <c r="HD94">
        <f t="shared" si="909"/>
        <v>0</v>
      </c>
      <c r="HE94">
        <f t="shared" si="910"/>
        <v>0</v>
      </c>
      <c r="HF94">
        <f t="shared" si="911"/>
        <v>0</v>
      </c>
      <c r="HG94">
        <f t="shared" si="912"/>
        <v>0</v>
      </c>
      <c r="HH94">
        <f t="shared" si="913"/>
        <v>0</v>
      </c>
      <c r="HI94">
        <f t="shared" si="914"/>
        <v>0</v>
      </c>
      <c r="HJ94">
        <f t="shared" si="915"/>
        <v>0</v>
      </c>
      <c r="HK94">
        <f t="shared" si="916"/>
        <v>0</v>
      </c>
      <c r="HL94">
        <f t="shared" si="917"/>
        <v>0</v>
      </c>
      <c r="HM94">
        <f t="shared" si="918"/>
        <v>0</v>
      </c>
      <c r="HN94">
        <f t="shared" si="919"/>
        <v>0</v>
      </c>
      <c r="HO94">
        <f t="shared" si="920"/>
        <v>0</v>
      </c>
      <c r="HP94">
        <f t="shared" si="921"/>
        <v>0</v>
      </c>
      <c r="HQ94">
        <f t="shared" si="922"/>
        <v>0</v>
      </c>
      <c r="HR94">
        <f t="shared" si="923"/>
        <v>0</v>
      </c>
      <c r="HS94">
        <f t="shared" si="924"/>
        <v>0</v>
      </c>
      <c r="HT94">
        <f t="shared" si="925"/>
        <v>0</v>
      </c>
      <c r="HU94">
        <f t="shared" si="926"/>
        <v>0</v>
      </c>
      <c r="HV94">
        <f t="shared" si="927"/>
        <v>1</v>
      </c>
      <c r="HW94">
        <f t="shared" si="928"/>
        <v>0</v>
      </c>
      <c r="HX94">
        <f t="shared" si="929"/>
        <v>0</v>
      </c>
      <c r="HY94">
        <f t="shared" si="930"/>
        <v>0</v>
      </c>
      <c r="HZ94">
        <f t="shared" si="931"/>
        <v>0</v>
      </c>
      <c r="IA94">
        <f t="shared" si="932"/>
        <v>0</v>
      </c>
      <c r="IB94">
        <f t="shared" si="933"/>
        <v>0</v>
      </c>
      <c r="IC94">
        <f t="shared" si="934"/>
        <v>0</v>
      </c>
      <c r="ID94">
        <f t="shared" si="935"/>
        <v>0</v>
      </c>
      <c r="IE94">
        <f t="shared" si="936"/>
        <v>0</v>
      </c>
      <c r="IF94">
        <f t="shared" si="937"/>
        <v>0</v>
      </c>
      <c r="IG94">
        <f t="shared" si="938"/>
        <v>0</v>
      </c>
      <c r="IH94">
        <f t="shared" si="939"/>
        <v>0</v>
      </c>
      <c r="II94">
        <f t="shared" si="940"/>
        <v>0</v>
      </c>
      <c r="IJ94">
        <f t="shared" si="941"/>
        <v>0</v>
      </c>
      <c r="IK94">
        <f t="shared" si="942"/>
        <v>0</v>
      </c>
      <c r="IL94">
        <f t="shared" si="943"/>
        <v>0</v>
      </c>
      <c r="IM94">
        <f t="shared" si="944"/>
        <v>0</v>
      </c>
      <c r="IN94">
        <f t="shared" si="945"/>
        <v>0</v>
      </c>
      <c r="IO94">
        <f t="shared" si="946"/>
        <v>0</v>
      </c>
      <c r="IP94">
        <f t="shared" si="947"/>
        <v>0</v>
      </c>
      <c r="IQ94">
        <f t="shared" si="948"/>
        <v>0</v>
      </c>
      <c r="IR94">
        <f t="shared" si="949"/>
        <v>1</v>
      </c>
      <c r="IS94">
        <f t="shared" si="950"/>
        <v>1</v>
      </c>
      <c r="IT94">
        <f t="shared" si="951"/>
        <v>0</v>
      </c>
      <c r="IU94">
        <f t="shared" si="952"/>
        <v>0</v>
      </c>
      <c r="IV94">
        <f t="shared" si="953"/>
        <v>0</v>
      </c>
      <c r="IW94">
        <f t="shared" si="954"/>
        <v>0</v>
      </c>
      <c r="IX94">
        <f t="shared" si="955"/>
        <v>0</v>
      </c>
      <c r="IY94">
        <f t="shared" si="956"/>
        <v>0</v>
      </c>
      <c r="IZ94">
        <f t="shared" si="957"/>
        <v>0</v>
      </c>
      <c r="JA94">
        <f t="shared" si="958"/>
        <v>0</v>
      </c>
      <c r="JB94">
        <f t="shared" si="1031"/>
        <v>0</v>
      </c>
      <c r="JC94">
        <f t="shared" si="1032"/>
        <v>0</v>
      </c>
      <c r="JF94">
        <f t="shared" si="1033"/>
        <v>0</v>
      </c>
      <c r="JG94">
        <f t="shared" si="1034"/>
        <v>0</v>
      </c>
      <c r="JH94">
        <f t="shared" si="1035"/>
        <v>0</v>
      </c>
      <c r="JI94">
        <f t="shared" si="1036"/>
        <v>0</v>
      </c>
      <c r="JJ94">
        <f t="shared" si="1037"/>
        <v>0</v>
      </c>
      <c r="JK94">
        <f t="shared" si="1038"/>
        <v>0</v>
      </c>
      <c r="JL94">
        <f t="shared" si="1039"/>
        <v>0</v>
      </c>
      <c r="JM94">
        <f t="shared" si="1040"/>
        <v>0</v>
      </c>
      <c r="JN94">
        <f t="shared" si="1041"/>
        <v>0</v>
      </c>
      <c r="JO94">
        <f t="shared" si="1042"/>
        <v>0</v>
      </c>
      <c r="JP94">
        <f t="shared" si="1043"/>
        <v>0</v>
      </c>
      <c r="JQ94">
        <f t="shared" si="1044"/>
        <v>0</v>
      </c>
      <c r="JR94">
        <f t="shared" si="1045"/>
        <v>0</v>
      </c>
      <c r="JS94">
        <f t="shared" si="1046"/>
        <v>0</v>
      </c>
      <c r="JT94">
        <f t="shared" si="1047"/>
        <v>0</v>
      </c>
      <c r="JU94">
        <f t="shared" si="1048"/>
        <v>1</v>
      </c>
      <c r="JV94">
        <f t="shared" si="1049"/>
        <v>0</v>
      </c>
      <c r="JW94">
        <f t="shared" si="1050"/>
        <v>0</v>
      </c>
      <c r="JX94">
        <f t="shared" si="1051"/>
        <v>0</v>
      </c>
      <c r="JY94">
        <f t="shared" si="1052"/>
        <v>0</v>
      </c>
      <c r="JZ94">
        <f t="shared" si="1053"/>
        <v>0</v>
      </c>
      <c r="KA94">
        <f t="shared" si="1054"/>
        <v>0</v>
      </c>
      <c r="KB94">
        <f>IF(AND(SK94="x",SK95&lt;&gt;"x"),1,0)</f>
        <v>0</v>
      </c>
      <c r="KC94">
        <f t="shared" si="1055"/>
        <v>0</v>
      </c>
      <c r="KD94">
        <f t="shared" si="1056"/>
        <v>0</v>
      </c>
      <c r="KE94">
        <f t="shared" si="1057"/>
        <v>0</v>
      </c>
      <c r="KF94">
        <f t="shared" si="1058"/>
        <v>0</v>
      </c>
      <c r="KG94">
        <f t="shared" si="1059"/>
        <v>0</v>
      </c>
      <c r="KH94">
        <f t="shared" si="1060"/>
        <v>0</v>
      </c>
      <c r="KI94">
        <f t="shared" si="1061"/>
        <v>0</v>
      </c>
      <c r="KJ94">
        <f t="shared" si="1062"/>
        <v>0</v>
      </c>
      <c r="KK94">
        <f t="shared" si="1063"/>
        <v>0</v>
      </c>
      <c r="KL94">
        <f t="shared" si="1064"/>
        <v>0</v>
      </c>
      <c r="KM94">
        <f t="shared" si="1065"/>
        <v>0</v>
      </c>
      <c r="KN94">
        <f t="shared" si="1066"/>
        <v>0</v>
      </c>
      <c r="KO94">
        <f t="shared" si="1067"/>
        <v>0</v>
      </c>
      <c r="KP94">
        <f t="shared" si="1068"/>
        <v>0</v>
      </c>
      <c r="KQ94">
        <f t="shared" si="1069"/>
        <v>0</v>
      </c>
      <c r="KR94">
        <f t="shared" si="1070"/>
        <v>0</v>
      </c>
      <c r="KS94">
        <f t="shared" si="1071"/>
        <v>0</v>
      </c>
      <c r="KT94">
        <f t="shared" si="1072"/>
        <v>0</v>
      </c>
      <c r="KU94">
        <f t="shared" si="1073"/>
        <v>0</v>
      </c>
      <c r="KV94">
        <f t="shared" si="1074"/>
        <v>0</v>
      </c>
      <c r="KW94">
        <f t="shared" si="1075"/>
        <v>0</v>
      </c>
      <c r="KX94">
        <f t="shared" si="1076"/>
        <v>0</v>
      </c>
      <c r="KY94">
        <f t="shared" si="1077"/>
        <v>0</v>
      </c>
      <c r="KZ94">
        <f t="shared" si="1078"/>
        <v>0</v>
      </c>
      <c r="LA94">
        <f t="shared" si="1079"/>
        <v>0</v>
      </c>
      <c r="LB94">
        <f t="shared" si="1080"/>
        <v>0</v>
      </c>
      <c r="LC94">
        <f t="shared" si="1081"/>
        <v>0</v>
      </c>
      <c r="LD94">
        <f t="shared" si="1082"/>
        <v>0</v>
      </c>
      <c r="LE94">
        <f t="shared" si="1083"/>
        <v>0</v>
      </c>
      <c r="LF94">
        <f t="shared" si="1084"/>
        <v>0</v>
      </c>
      <c r="LG94">
        <f t="shared" si="1085"/>
        <v>0</v>
      </c>
      <c r="LH94">
        <f t="shared" si="1086"/>
        <v>0</v>
      </c>
      <c r="LI94">
        <f t="shared" si="1087"/>
        <v>0</v>
      </c>
      <c r="LJ94">
        <f t="shared" si="1088"/>
        <v>0</v>
      </c>
      <c r="LK94">
        <f t="shared" si="1089"/>
        <v>0</v>
      </c>
      <c r="LL94">
        <f t="shared" si="1090"/>
        <v>1</v>
      </c>
      <c r="LN94">
        <f t="shared" si="1091"/>
        <v>2</v>
      </c>
      <c r="LQ94">
        <f t="shared" ref="LQ94:LR94" si="1324">COUNTIFS($NG95:$NL104,NG104)</f>
        <v>1</v>
      </c>
      <c r="LR94">
        <f t="shared" si="1324"/>
        <v>3</v>
      </c>
      <c r="LS94">
        <f t="shared" si="1093"/>
        <v>2</v>
      </c>
      <c r="LT94">
        <f t="shared" si="1094"/>
        <v>1</v>
      </c>
      <c r="LU94">
        <f t="shared" si="1095"/>
        <v>1</v>
      </c>
      <c r="LV94">
        <f t="shared" si="1096"/>
        <v>1</v>
      </c>
      <c r="LX94" s="5">
        <f t="shared" ref="LX94:MC94" si="1325">COUNTIFS($NG94:$NL103,NG104)</f>
        <v>0</v>
      </c>
      <c r="LY94" s="5">
        <f t="shared" si="1325"/>
        <v>2</v>
      </c>
      <c r="LZ94" s="5">
        <f t="shared" si="1325"/>
        <v>1</v>
      </c>
      <c r="MA94" s="5">
        <f t="shared" si="1325"/>
        <v>0</v>
      </c>
      <c r="MB94" s="5">
        <f t="shared" si="1325"/>
        <v>0</v>
      </c>
      <c r="MC94" s="5">
        <f t="shared" si="1325"/>
        <v>0</v>
      </c>
      <c r="MD94" s="5"/>
      <c r="ME94" s="5">
        <f t="shared" si="1098"/>
        <v>0</v>
      </c>
      <c r="MF94" s="5">
        <f t="shared" si="1099"/>
        <v>0</v>
      </c>
      <c r="MG94" s="5">
        <f t="shared" si="1100"/>
        <v>0</v>
      </c>
      <c r="MH94" s="5">
        <f t="shared" si="1101"/>
        <v>0</v>
      </c>
      <c r="MI94" s="5">
        <f t="shared" si="1102"/>
        <v>0</v>
      </c>
      <c r="MJ94" s="5">
        <f t="shared" si="1103"/>
        <v>0</v>
      </c>
      <c r="MK94" s="5"/>
      <c r="ML94" s="20">
        <f t="shared" si="1104"/>
        <v>0</v>
      </c>
      <c r="MN94" s="4">
        <f t="shared" si="1182"/>
        <v>0</v>
      </c>
      <c r="MO94" s="4">
        <f t="shared" si="1183"/>
        <v>0</v>
      </c>
      <c r="MP94" s="4">
        <f t="shared" si="1184"/>
        <v>0</v>
      </c>
      <c r="MQ94" s="4">
        <f t="shared" si="1185"/>
        <v>0</v>
      </c>
      <c r="MR94" s="4">
        <f t="shared" si="1186"/>
        <v>0</v>
      </c>
      <c r="MS94" s="4">
        <f t="shared" si="1187"/>
        <v>0</v>
      </c>
      <c r="MU94">
        <f t="shared" si="1105"/>
        <v>1</v>
      </c>
      <c r="MV94">
        <f t="shared" si="1106"/>
        <v>0</v>
      </c>
      <c r="MW94">
        <f t="shared" si="1107"/>
        <v>0</v>
      </c>
      <c r="MX94">
        <f t="shared" si="1108"/>
        <v>1</v>
      </c>
      <c r="MY94">
        <f t="shared" si="1109"/>
        <v>1</v>
      </c>
      <c r="MZ94">
        <f t="shared" si="1110"/>
        <v>1</v>
      </c>
      <c r="NA94">
        <f>SUM(GW94:JC94)</f>
        <v>4</v>
      </c>
      <c r="NB94">
        <f t="shared" si="1111"/>
        <v>4</v>
      </c>
      <c r="NC94">
        <f t="shared" si="1112"/>
        <v>0</v>
      </c>
      <c r="ND94">
        <f t="shared" si="1113"/>
        <v>94</v>
      </c>
      <c r="NG94">
        <v>4</v>
      </c>
      <c r="NH94">
        <v>11</v>
      </c>
      <c r="NI94">
        <v>16</v>
      </c>
      <c r="NJ94">
        <v>17</v>
      </c>
      <c r="NK94">
        <v>31</v>
      </c>
      <c r="NL94">
        <v>59</v>
      </c>
      <c r="NN94" s="1">
        <f t="shared" si="1114"/>
        <v>1</v>
      </c>
      <c r="NO94" s="1">
        <f t="shared" si="1115"/>
        <v>1</v>
      </c>
      <c r="NP94" s="30">
        <f t="shared" si="1116"/>
        <v>2</v>
      </c>
      <c r="NR94" s="1">
        <f t="shared" si="1117"/>
        <v>7</v>
      </c>
      <c r="NS94" s="1">
        <f t="shared" si="1118"/>
        <v>5</v>
      </c>
      <c r="NT94" s="1">
        <f t="shared" si="1119"/>
        <v>1</v>
      </c>
      <c r="NU94" s="1">
        <f t="shared" si="1120"/>
        <v>14</v>
      </c>
      <c r="NV94" s="1">
        <f t="shared" si="1121"/>
        <v>28</v>
      </c>
      <c r="NW94" s="1"/>
      <c r="NX94" s="1">
        <f t="shared" si="1122"/>
        <v>5</v>
      </c>
      <c r="NY94" s="1"/>
      <c r="NZ94" s="1">
        <f t="shared" si="1123"/>
        <v>1</v>
      </c>
      <c r="OA94" s="1">
        <f t="shared" si="962"/>
        <v>2</v>
      </c>
      <c r="OB94" s="1">
        <f t="shared" si="963"/>
        <v>2</v>
      </c>
      <c r="OC94" s="1">
        <f t="shared" si="964"/>
        <v>2</v>
      </c>
      <c r="OD94" s="1">
        <f t="shared" si="965"/>
        <v>4</v>
      </c>
      <c r="OE94" s="1">
        <f t="shared" si="966"/>
        <v>6</v>
      </c>
      <c r="OF94" s="1"/>
      <c r="OG94" s="1">
        <f t="shared" si="1308"/>
        <v>4</v>
      </c>
      <c r="OH94" s="1"/>
      <c r="OI94" s="1">
        <f t="shared" si="1124"/>
        <v>1</v>
      </c>
      <c r="OJ94" s="1">
        <f t="shared" si="1125"/>
        <v>5</v>
      </c>
      <c r="OK94" s="1">
        <f t="shared" si="1126"/>
        <v>0</v>
      </c>
      <c r="OL94" s="1">
        <f t="shared" si="1127"/>
        <v>1</v>
      </c>
      <c r="OM94" s="1">
        <f t="shared" si="1128"/>
        <v>2</v>
      </c>
      <c r="ON94" s="1">
        <f t="shared" si="1129"/>
        <v>0</v>
      </c>
      <c r="OO94" s="1"/>
      <c r="OP94" s="1">
        <f t="shared" si="1298"/>
        <v>2</v>
      </c>
      <c r="OQ94" s="1">
        <f t="shared" si="1299"/>
        <v>4</v>
      </c>
      <c r="OR94" s="1">
        <f t="shared" si="1300"/>
        <v>3</v>
      </c>
      <c r="OS94" s="1">
        <f t="shared" si="1301"/>
        <v>4</v>
      </c>
      <c r="OT94" s="1">
        <f t="shared" si="1302"/>
        <v>-1</v>
      </c>
      <c r="OU94" s="1">
        <f t="shared" si="1130"/>
        <v>1</v>
      </c>
      <c r="OV94" s="19">
        <f t="shared" si="1131"/>
        <v>4</v>
      </c>
      <c r="OW94" s="1"/>
      <c r="OX94" s="19">
        <f t="shared" si="1314"/>
        <v>4</v>
      </c>
      <c r="OY94" s="1">
        <f t="shared" si="1315"/>
        <v>3</v>
      </c>
      <c r="OZ94" s="1"/>
      <c r="PA94" s="1">
        <f t="shared" si="967"/>
        <v>4</v>
      </c>
      <c r="PB94" s="1"/>
      <c r="PC94" s="1"/>
      <c r="PD94" s="19">
        <f t="shared" si="968"/>
        <v>3</v>
      </c>
      <c r="PE94" s="1"/>
      <c r="PF94" s="24">
        <f t="shared" si="1132"/>
        <v>-1</v>
      </c>
      <c r="PI94" s="1">
        <f t="shared" si="1133"/>
        <v>1</v>
      </c>
      <c r="PJ94" s="19">
        <f t="shared" si="969"/>
        <v>1</v>
      </c>
      <c r="PK94" s="1">
        <f t="shared" si="1134"/>
        <v>5</v>
      </c>
      <c r="PL94" s="19">
        <f t="shared" si="970"/>
        <v>1</v>
      </c>
      <c r="PM94" s="1">
        <f t="shared" si="1135"/>
        <v>0</v>
      </c>
      <c r="PN94" s="19">
        <f t="shared" si="971"/>
        <v>0</v>
      </c>
      <c r="PO94" s="1">
        <f t="shared" si="1136"/>
        <v>1</v>
      </c>
      <c r="PP94" s="19">
        <f t="shared" si="972"/>
        <v>3</v>
      </c>
      <c r="PQ94" s="1">
        <f t="shared" si="1137"/>
        <v>2</v>
      </c>
      <c r="PR94" s="19">
        <f t="shared" si="973"/>
        <v>1</v>
      </c>
      <c r="PS94" s="1">
        <f t="shared" si="1138"/>
        <v>0</v>
      </c>
      <c r="PT94" s="19">
        <f t="shared" si="974"/>
        <v>0</v>
      </c>
      <c r="PV94" s="1">
        <f t="shared" si="975"/>
        <v>1</v>
      </c>
      <c r="PW94" s="1">
        <f t="shared" si="976"/>
        <v>100</v>
      </c>
      <c r="PX94" s="1">
        <f t="shared" si="977"/>
        <v>100</v>
      </c>
      <c r="PY94" s="1">
        <f t="shared" si="978"/>
        <v>100</v>
      </c>
      <c r="PZ94" s="1">
        <f t="shared" si="979"/>
        <v>100</v>
      </c>
      <c r="QA94" s="1">
        <f t="shared" si="980"/>
        <v>100</v>
      </c>
      <c r="QB94" s="1"/>
      <c r="QC94" s="1">
        <f t="shared" si="981"/>
        <v>100</v>
      </c>
      <c r="QD94" s="1">
        <f t="shared" si="982"/>
        <v>5</v>
      </c>
      <c r="QE94" s="1">
        <f t="shared" si="983"/>
        <v>100</v>
      </c>
      <c r="QF94" s="1">
        <f t="shared" si="984"/>
        <v>100</v>
      </c>
      <c r="QG94" s="1">
        <f t="shared" si="985"/>
        <v>100</v>
      </c>
      <c r="QH94" s="1">
        <f t="shared" si="986"/>
        <v>100</v>
      </c>
      <c r="QI94" s="1"/>
      <c r="QJ94" s="1">
        <f t="shared" si="987"/>
        <v>100</v>
      </c>
      <c r="QK94" s="1">
        <f t="shared" si="988"/>
        <v>100</v>
      </c>
      <c r="QL94" s="1">
        <f t="shared" si="989"/>
        <v>100</v>
      </c>
      <c r="QM94" s="1">
        <f t="shared" si="990"/>
        <v>100</v>
      </c>
      <c r="QN94" s="1">
        <f t="shared" si="991"/>
        <v>100</v>
      </c>
      <c r="QO94" s="1">
        <f t="shared" si="992"/>
        <v>100</v>
      </c>
      <c r="QP94" s="1"/>
      <c r="QQ94" s="1">
        <f t="shared" si="993"/>
        <v>100</v>
      </c>
      <c r="QR94" s="1">
        <f t="shared" si="994"/>
        <v>1</v>
      </c>
      <c r="QS94" s="1">
        <f t="shared" si="995"/>
        <v>9</v>
      </c>
      <c r="QT94" s="1">
        <f t="shared" si="996"/>
        <v>100</v>
      </c>
      <c r="QU94" s="1">
        <f t="shared" si="997"/>
        <v>100</v>
      </c>
      <c r="QV94" s="1">
        <f t="shared" si="998"/>
        <v>100</v>
      </c>
      <c r="QW94" s="1"/>
      <c r="QX94" s="1">
        <f t="shared" si="999"/>
        <v>100</v>
      </c>
      <c r="QY94" s="1">
        <f t="shared" si="1000"/>
        <v>100</v>
      </c>
      <c r="QZ94" s="1">
        <f t="shared" si="1001"/>
        <v>2</v>
      </c>
      <c r="RA94" s="1">
        <f t="shared" si="1002"/>
        <v>100</v>
      </c>
      <c r="RB94" s="1">
        <f t="shared" si="1003"/>
        <v>100</v>
      </c>
      <c r="RC94" s="1">
        <f t="shared" si="1004"/>
        <v>100</v>
      </c>
      <c r="RD94" s="1"/>
      <c r="RE94" s="1">
        <f t="shared" si="1005"/>
        <v>100</v>
      </c>
      <c r="RF94" s="1">
        <f t="shared" si="1006"/>
        <v>100</v>
      </c>
      <c r="RG94" s="1">
        <f t="shared" si="1007"/>
        <v>100</v>
      </c>
      <c r="RH94" s="1">
        <f t="shared" si="1008"/>
        <v>100</v>
      </c>
      <c r="RI94" s="1">
        <f t="shared" si="1009"/>
        <v>100</v>
      </c>
      <c r="RJ94" s="1">
        <f t="shared" si="1010"/>
        <v>100</v>
      </c>
      <c r="RL94">
        <f t="shared" si="1011"/>
        <v>40</v>
      </c>
      <c r="RM94">
        <f t="shared" si="1139"/>
        <v>20</v>
      </c>
      <c r="RN94">
        <f t="shared" si="659"/>
        <v>17</v>
      </c>
      <c r="RO94">
        <f t="shared" ref="RO94:TU94" si="1326">IF(COUNTIFS($NG94:$NL103,RO$1),"x",RO$1)</f>
        <v>1</v>
      </c>
      <c r="RP94">
        <f t="shared" si="1326"/>
        <v>2</v>
      </c>
      <c r="RQ94" t="str">
        <f t="shared" si="1326"/>
        <v>x</v>
      </c>
      <c r="RR94" t="str">
        <f t="shared" si="1326"/>
        <v>x</v>
      </c>
      <c r="RS94" t="str">
        <f t="shared" si="1326"/>
        <v>x</v>
      </c>
      <c r="RT94">
        <f t="shared" si="1326"/>
        <v>6</v>
      </c>
      <c r="RU94">
        <f t="shared" si="1326"/>
        <v>7</v>
      </c>
      <c r="RV94">
        <f t="shared" si="1326"/>
        <v>8</v>
      </c>
      <c r="RW94" t="str">
        <f t="shared" si="1326"/>
        <v>x</v>
      </c>
      <c r="RX94" t="str">
        <f t="shared" si="1326"/>
        <v>x</v>
      </c>
      <c r="RY94" t="str">
        <f t="shared" si="1326"/>
        <v>x</v>
      </c>
      <c r="RZ94" t="str">
        <f t="shared" si="1326"/>
        <v>x</v>
      </c>
      <c r="SA94">
        <f t="shared" si="1326"/>
        <v>13</v>
      </c>
      <c r="SB94">
        <f t="shared" si="1326"/>
        <v>14</v>
      </c>
      <c r="SC94" t="str">
        <f t="shared" si="1326"/>
        <v>x</v>
      </c>
      <c r="SD94" t="str">
        <f t="shared" si="1326"/>
        <v>x</v>
      </c>
      <c r="SE94" t="str">
        <f t="shared" si="1326"/>
        <v>x</v>
      </c>
      <c r="SF94" t="str">
        <f t="shared" si="1326"/>
        <v>x</v>
      </c>
      <c r="SG94" t="str">
        <f t="shared" si="1326"/>
        <v>x</v>
      </c>
      <c r="SH94" t="str">
        <f t="shared" si="1326"/>
        <v>x</v>
      </c>
      <c r="SI94" t="str">
        <f t="shared" si="1326"/>
        <v>x</v>
      </c>
      <c r="SJ94">
        <f t="shared" si="1326"/>
        <v>22</v>
      </c>
      <c r="SK94" t="str">
        <f t="shared" si="1326"/>
        <v>x</v>
      </c>
      <c r="SL94" t="str">
        <f t="shared" si="1326"/>
        <v>x</v>
      </c>
      <c r="SM94" t="str">
        <f t="shared" si="1326"/>
        <v>x</v>
      </c>
      <c r="SN94">
        <f t="shared" si="1326"/>
        <v>26</v>
      </c>
      <c r="SO94">
        <f t="shared" si="1326"/>
        <v>27</v>
      </c>
      <c r="SP94" t="str">
        <f t="shared" si="1326"/>
        <v>x</v>
      </c>
      <c r="SQ94" t="str">
        <f t="shared" si="1326"/>
        <v>x</v>
      </c>
      <c r="SR94" t="str">
        <f t="shared" si="1326"/>
        <v>x</v>
      </c>
      <c r="SS94" t="str">
        <f t="shared" si="1326"/>
        <v>x</v>
      </c>
      <c r="ST94" t="str">
        <f t="shared" si="1326"/>
        <v>x</v>
      </c>
      <c r="SU94">
        <f t="shared" si="1326"/>
        <v>33</v>
      </c>
      <c r="SV94" t="str">
        <f t="shared" si="1326"/>
        <v>x</v>
      </c>
      <c r="SW94">
        <f t="shared" si="1326"/>
        <v>35</v>
      </c>
      <c r="SX94" t="str">
        <f t="shared" si="1326"/>
        <v>x</v>
      </c>
      <c r="SY94" t="str">
        <f t="shared" si="1326"/>
        <v>x</v>
      </c>
      <c r="SZ94" t="str">
        <f t="shared" si="1326"/>
        <v>x</v>
      </c>
      <c r="TA94" t="str">
        <f t="shared" si="1326"/>
        <v>x</v>
      </c>
      <c r="TB94" t="str">
        <f t="shared" si="1326"/>
        <v>x</v>
      </c>
      <c r="TC94">
        <f t="shared" si="1326"/>
        <v>41</v>
      </c>
      <c r="TD94" t="str">
        <f t="shared" si="1326"/>
        <v>x</v>
      </c>
      <c r="TE94" t="str">
        <f t="shared" si="1326"/>
        <v>x</v>
      </c>
      <c r="TF94" t="str">
        <f t="shared" si="1326"/>
        <v>x</v>
      </c>
      <c r="TG94" t="str">
        <f t="shared" si="1326"/>
        <v>x</v>
      </c>
      <c r="TH94" t="str">
        <f t="shared" si="1326"/>
        <v>x</v>
      </c>
      <c r="TI94" t="str">
        <f t="shared" si="1326"/>
        <v>x</v>
      </c>
      <c r="TJ94">
        <f t="shared" si="1326"/>
        <v>48</v>
      </c>
      <c r="TK94">
        <f t="shared" si="1326"/>
        <v>49</v>
      </c>
      <c r="TL94" t="str">
        <f t="shared" si="1326"/>
        <v>x</v>
      </c>
      <c r="TM94" t="str">
        <f t="shared" si="1326"/>
        <v>x</v>
      </c>
      <c r="TN94" t="str">
        <f t="shared" si="1326"/>
        <v>x</v>
      </c>
      <c r="TO94" t="str">
        <f t="shared" si="1326"/>
        <v>x</v>
      </c>
      <c r="TP94" t="str">
        <f t="shared" si="1326"/>
        <v>x</v>
      </c>
      <c r="TQ94" t="str">
        <f t="shared" si="1326"/>
        <v>x</v>
      </c>
      <c r="TR94" t="str">
        <f t="shared" si="1326"/>
        <v>x</v>
      </c>
      <c r="TS94">
        <f t="shared" si="1326"/>
        <v>57</v>
      </c>
      <c r="TT94">
        <f t="shared" si="1326"/>
        <v>58</v>
      </c>
      <c r="TU94" t="str">
        <f t="shared" si="1326"/>
        <v>x</v>
      </c>
      <c r="TV94">
        <f t="shared" si="1141"/>
        <v>20</v>
      </c>
      <c r="TW94">
        <f t="shared" ref="TW94:WC94" si="1327">IF(COUNTIFS($NG94:$NL102,TW$1),"x",TW$1)</f>
        <v>1</v>
      </c>
      <c r="TX94">
        <f t="shared" si="1327"/>
        <v>2</v>
      </c>
      <c r="TY94" t="str">
        <f t="shared" si="1327"/>
        <v>x</v>
      </c>
      <c r="TZ94" t="str">
        <f t="shared" si="1327"/>
        <v>x</v>
      </c>
      <c r="UA94" t="str">
        <f t="shared" si="1327"/>
        <v>x</v>
      </c>
      <c r="UB94">
        <f t="shared" si="1327"/>
        <v>6</v>
      </c>
      <c r="UC94">
        <f t="shared" si="1327"/>
        <v>7</v>
      </c>
      <c r="UD94">
        <f t="shared" si="1327"/>
        <v>8</v>
      </c>
      <c r="UE94" t="str">
        <f t="shared" si="1327"/>
        <v>x</v>
      </c>
      <c r="UF94" t="str">
        <f t="shared" si="1327"/>
        <v>x</v>
      </c>
      <c r="UG94" t="str">
        <f t="shared" si="1327"/>
        <v>x</v>
      </c>
      <c r="UH94">
        <f t="shared" si="1327"/>
        <v>12</v>
      </c>
      <c r="UI94">
        <f t="shared" si="1327"/>
        <v>13</v>
      </c>
      <c r="UJ94">
        <f t="shared" si="1327"/>
        <v>14</v>
      </c>
      <c r="UK94" t="str">
        <f t="shared" si="1327"/>
        <v>x</v>
      </c>
      <c r="UL94" t="str">
        <f t="shared" si="1327"/>
        <v>x</v>
      </c>
      <c r="UM94" t="str">
        <f t="shared" si="1327"/>
        <v>x</v>
      </c>
      <c r="UN94" t="str">
        <f t="shared" si="1327"/>
        <v>x</v>
      </c>
      <c r="UO94" t="str">
        <f t="shared" si="1327"/>
        <v>x</v>
      </c>
      <c r="UP94" t="str">
        <f t="shared" si="1327"/>
        <v>x</v>
      </c>
      <c r="UQ94" t="str">
        <f t="shared" si="1327"/>
        <v>x</v>
      </c>
      <c r="UR94">
        <f t="shared" si="1327"/>
        <v>22</v>
      </c>
      <c r="US94" t="str">
        <f t="shared" si="1327"/>
        <v>x</v>
      </c>
      <c r="UT94" t="str">
        <f t="shared" si="1327"/>
        <v>x</v>
      </c>
      <c r="UU94" t="str">
        <f t="shared" si="1327"/>
        <v>x</v>
      </c>
      <c r="UV94">
        <f t="shared" si="1327"/>
        <v>26</v>
      </c>
      <c r="UW94">
        <f t="shared" si="1327"/>
        <v>27</v>
      </c>
      <c r="UX94" t="str">
        <f t="shared" si="1327"/>
        <v>x</v>
      </c>
      <c r="UY94" t="str">
        <f t="shared" si="1327"/>
        <v>x</v>
      </c>
      <c r="UZ94" t="str">
        <f t="shared" si="1327"/>
        <v>x</v>
      </c>
      <c r="VA94" t="str">
        <f t="shared" si="1327"/>
        <v>x</v>
      </c>
      <c r="VB94" t="str">
        <f t="shared" si="1327"/>
        <v>x</v>
      </c>
      <c r="VC94">
        <f t="shared" si="1327"/>
        <v>33</v>
      </c>
      <c r="VD94" t="str">
        <f t="shared" si="1327"/>
        <v>x</v>
      </c>
      <c r="VE94">
        <f t="shared" si="1327"/>
        <v>35</v>
      </c>
      <c r="VF94" t="str">
        <f t="shared" si="1327"/>
        <v>x</v>
      </c>
      <c r="VG94" t="str">
        <f t="shared" si="1327"/>
        <v>x</v>
      </c>
      <c r="VH94">
        <f t="shared" si="1327"/>
        <v>38</v>
      </c>
      <c r="VI94" t="str">
        <f t="shared" si="1327"/>
        <v>x</v>
      </c>
      <c r="VJ94" t="str">
        <f t="shared" si="1327"/>
        <v>x</v>
      </c>
      <c r="VK94">
        <f t="shared" si="1327"/>
        <v>41</v>
      </c>
      <c r="VL94" t="str">
        <f t="shared" si="1327"/>
        <v>x</v>
      </c>
      <c r="VM94" t="str">
        <f t="shared" si="1327"/>
        <v>x</v>
      </c>
      <c r="VN94" t="str">
        <f t="shared" si="1327"/>
        <v>x</v>
      </c>
      <c r="VO94">
        <f t="shared" si="1327"/>
        <v>45</v>
      </c>
      <c r="VP94" t="str">
        <f t="shared" si="1327"/>
        <v>x</v>
      </c>
      <c r="VQ94" t="str">
        <f t="shared" si="1327"/>
        <v>x</v>
      </c>
      <c r="VR94">
        <f t="shared" si="1327"/>
        <v>48</v>
      </c>
      <c r="VS94">
        <f t="shared" si="1327"/>
        <v>49</v>
      </c>
      <c r="VT94" t="str">
        <f t="shared" si="1327"/>
        <v>x</v>
      </c>
      <c r="VU94" t="str">
        <f t="shared" si="1327"/>
        <v>x</v>
      </c>
      <c r="VV94" t="str">
        <f t="shared" si="1327"/>
        <v>x</v>
      </c>
      <c r="VW94" t="str">
        <f t="shared" si="1327"/>
        <v>x</v>
      </c>
      <c r="VX94" t="str">
        <f t="shared" si="1327"/>
        <v>x</v>
      </c>
      <c r="VY94" t="str">
        <f t="shared" si="1327"/>
        <v>x</v>
      </c>
      <c r="VZ94" t="str">
        <f t="shared" si="1327"/>
        <v>x</v>
      </c>
      <c r="WA94">
        <f t="shared" si="1327"/>
        <v>57</v>
      </c>
      <c r="WB94">
        <f t="shared" si="1327"/>
        <v>58</v>
      </c>
      <c r="WC94" t="str">
        <f t="shared" si="1327"/>
        <v>x</v>
      </c>
      <c r="WE94">
        <f t="shared" si="1014"/>
        <v>1</v>
      </c>
      <c r="WF94">
        <f t="shared" si="1015"/>
        <v>3</v>
      </c>
      <c r="WG94">
        <f t="shared" si="1016"/>
        <v>0</v>
      </c>
      <c r="WH94">
        <f t="shared" si="1017"/>
        <v>1</v>
      </c>
      <c r="WI94">
        <f t="shared" si="1018"/>
        <v>0</v>
      </c>
      <c r="WJ94">
        <f t="shared" si="1019"/>
        <v>1</v>
      </c>
      <c r="WL94" s="1">
        <f t="shared" si="1143"/>
        <v>1</v>
      </c>
      <c r="WM94" s="1">
        <f t="shared" si="1144"/>
        <v>5</v>
      </c>
      <c r="WN94" s="1">
        <f t="shared" si="1145"/>
        <v>0</v>
      </c>
      <c r="WO94" s="1">
        <f t="shared" si="1146"/>
        <v>1</v>
      </c>
      <c r="WP94" s="1">
        <f t="shared" si="1147"/>
        <v>2</v>
      </c>
      <c r="WQ94" s="1">
        <f t="shared" si="1148"/>
        <v>0</v>
      </c>
      <c r="WS94">
        <f t="shared" si="1149"/>
        <v>1</v>
      </c>
      <c r="WT94">
        <f t="shared" si="1150"/>
        <v>5</v>
      </c>
      <c r="WU94">
        <f t="shared" si="1151"/>
        <v>100</v>
      </c>
      <c r="WV94">
        <f t="shared" si="1152"/>
        <v>1</v>
      </c>
      <c r="WW94">
        <f t="shared" si="1153"/>
        <v>2</v>
      </c>
      <c r="WX94">
        <f t="shared" si="1154"/>
        <v>100</v>
      </c>
      <c r="WZ94" s="4">
        <f t="shared" si="1155"/>
        <v>1</v>
      </c>
      <c r="XB94" s="3">
        <f t="shared" si="1156"/>
        <v>5</v>
      </c>
      <c r="XD94" s="3">
        <f t="shared" si="1157"/>
        <v>4</v>
      </c>
      <c r="XE94" s="4">
        <f t="shared" si="1158"/>
        <v>4</v>
      </c>
      <c r="XG94" s="4">
        <f t="shared" si="1159"/>
        <v>1</v>
      </c>
      <c r="XI94" s="4">
        <v>0.66666666666666663</v>
      </c>
      <c r="XK94">
        <f t="shared" si="1160"/>
        <v>2</v>
      </c>
      <c r="XM94">
        <f t="shared" si="782"/>
        <v>0</v>
      </c>
      <c r="XN94">
        <f t="shared" si="1161"/>
        <v>0</v>
      </c>
      <c r="XO94" s="1">
        <f t="shared" si="1020"/>
        <v>1</v>
      </c>
      <c r="XP94">
        <f t="shared" si="1162"/>
        <v>1</v>
      </c>
      <c r="XR94">
        <f t="shared" si="1163"/>
        <v>0</v>
      </c>
    </row>
    <row r="95" spans="4:642">
      <c r="D95" s="4">
        <f t="shared" si="843"/>
        <v>0</v>
      </c>
      <c r="E95" s="4">
        <f t="shared" si="844"/>
        <v>0</v>
      </c>
      <c r="F95" s="4">
        <f t="shared" si="845"/>
        <v>0</v>
      </c>
      <c r="G95" s="4">
        <f t="shared" si="846"/>
        <v>14</v>
      </c>
      <c r="H95" s="4">
        <f t="shared" si="847"/>
        <v>0</v>
      </c>
      <c r="I95" s="4">
        <f t="shared" si="848"/>
        <v>0</v>
      </c>
      <c r="J95" s="4">
        <f t="shared" si="849"/>
        <v>0</v>
      </c>
      <c r="K95" s="4">
        <f t="shared" si="850"/>
        <v>0</v>
      </c>
      <c r="L95" s="4">
        <f t="shared" si="851"/>
        <v>0</v>
      </c>
      <c r="M95" s="4">
        <f t="shared" si="852"/>
        <v>0</v>
      </c>
      <c r="N95" s="4">
        <f t="shared" si="853"/>
        <v>0</v>
      </c>
      <c r="O95" s="4">
        <f t="shared" si="854"/>
        <v>0</v>
      </c>
      <c r="P95" s="4">
        <f t="shared" si="855"/>
        <v>0</v>
      </c>
      <c r="Q95" s="4">
        <f t="shared" si="856"/>
        <v>0</v>
      </c>
      <c r="R95" s="4">
        <f t="shared" si="857"/>
        <v>0</v>
      </c>
      <c r="S95" s="4">
        <f t="shared" si="858"/>
        <v>0</v>
      </c>
      <c r="T95" s="4">
        <f t="shared" si="859"/>
        <v>17</v>
      </c>
      <c r="U95" s="4">
        <f t="shared" si="860"/>
        <v>11</v>
      </c>
      <c r="V95" s="4">
        <f t="shared" si="861"/>
        <v>0</v>
      </c>
      <c r="W95" s="4">
        <f t="shared" si="862"/>
        <v>0</v>
      </c>
      <c r="X95" s="4">
        <f t="shared" si="863"/>
        <v>0</v>
      </c>
      <c r="Y95" s="4">
        <f t="shared" si="864"/>
        <v>0</v>
      </c>
      <c r="Z95" s="4">
        <f t="shared" si="865"/>
        <v>0</v>
      </c>
      <c r="AA95" s="4">
        <f t="shared" si="866"/>
        <v>0</v>
      </c>
      <c r="AB95" s="4">
        <f t="shared" si="867"/>
        <v>0</v>
      </c>
      <c r="AC95" s="4">
        <f t="shared" si="868"/>
        <v>0</v>
      </c>
      <c r="AD95" s="4">
        <f t="shared" si="869"/>
        <v>0</v>
      </c>
      <c r="AE95" s="4">
        <f t="shared" si="870"/>
        <v>0</v>
      </c>
      <c r="AF95" s="4">
        <f t="shared" si="871"/>
        <v>0</v>
      </c>
      <c r="AG95" s="4">
        <f t="shared" si="872"/>
        <v>0</v>
      </c>
      <c r="AH95" s="4">
        <f t="shared" si="873"/>
        <v>0</v>
      </c>
      <c r="AI95" s="4">
        <f t="shared" si="874"/>
        <v>0</v>
      </c>
      <c r="AJ95" s="4">
        <f t="shared" si="875"/>
        <v>0</v>
      </c>
      <c r="AK95" s="4">
        <f t="shared" si="876"/>
        <v>11</v>
      </c>
      <c r="AL95" s="4">
        <f t="shared" si="877"/>
        <v>0</v>
      </c>
      <c r="AM95" s="4">
        <f t="shared" si="878"/>
        <v>0</v>
      </c>
      <c r="AN95" s="4">
        <f t="shared" si="879"/>
        <v>0</v>
      </c>
      <c r="AO95" s="4">
        <f t="shared" si="880"/>
        <v>0</v>
      </c>
      <c r="AP95" s="4">
        <f t="shared" si="881"/>
        <v>10</v>
      </c>
      <c r="AQ95" s="4">
        <f t="shared" si="882"/>
        <v>0</v>
      </c>
      <c r="AR95" s="4">
        <f t="shared" si="883"/>
        <v>0</v>
      </c>
      <c r="AS95" s="4">
        <f t="shared" si="884"/>
        <v>0</v>
      </c>
      <c r="AT95" s="4">
        <f t="shared" si="885"/>
        <v>0</v>
      </c>
      <c r="AU95" s="4">
        <f t="shared" si="886"/>
        <v>0</v>
      </c>
      <c r="AV95" s="4">
        <f t="shared" si="887"/>
        <v>0</v>
      </c>
      <c r="AW95" s="4">
        <f t="shared" si="888"/>
        <v>0</v>
      </c>
      <c r="AX95" s="4">
        <f t="shared" si="889"/>
        <v>0</v>
      </c>
      <c r="AY95" s="4">
        <f t="shared" si="890"/>
        <v>0</v>
      </c>
      <c r="AZ95" s="4">
        <f t="shared" si="891"/>
        <v>0</v>
      </c>
      <c r="BA95" s="4">
        <f t="shared" si="892"/>
        <v>0</v>
      </c>
      <c r="BB95" s="4">
        <f t="shared" si="893"/>
        <v>0</v>
      </c>
      <c r="BC95" s="4">
        <f t="shared" si="894"/>
        <v>0</v>
      </c>
      <c r="BD95" s="4">
        <f t="shared" si="895"/>
        <v>0</v>
      </c>
      <c r="BE95" s="4">
        <f t="shared" si="896"/>
        <v>0</v>
      </c>
      <c r="BF95" s="4">
        <f t="shared" si="897"/>
        <v>0</v>
      </c>
      <c r="BG95" s="4">
        <f t="shared" si="898"/>
        <v>9</v>
      </c>
      <c r="BH95" s="4">
        <f t="shared" si="899"/>
        <v>0</v>
      </c>
      <c r="BI95" s="4">
        <f t="shared" si="900"/>
        <v>0</v>
      </c>
      <c r="BJ95" s="4">
        <f t="shared" si="901"/>
        <v>0</v>
      </c>
      <c r="BK95" s="4">
        <f t="shared" si="1021"/>
        <v>12</v>
      </c>
      <c r="BL95" s="4">
        <f t="shared" si="1022"/>
        <v>11.389830508474576</v>
      </c>
      <c r="BM95" s="4">
        <f t="shared" si="1023"/>
        <v>15.945762711864406</v>
      </c>
      <c r="BN95" s="4">
        <f t="shared" si="1024"/>
        <v>6.8338983050847455</v>
      </c>
      <c r="BO95" s="4">
        <f t="shared" si="1025"/>
        <v>11.389830508474576</v>
      </c>
      <c r="BP95" s="4">
        <f t="shared" si="1026"/>
        <v>672</v>
      </c>
      <c r="BQ95" s="4">
        <f>COUNTIFS($NG95:$NL$206,EF$1)</f>
        <v>9</v>
      </c>
      <c r="BR95" s="4">
        <f>COUNTIFS($NG95:$NL$206,EG$1)</f>
        <v>14</v>
      </c>
      <c r="BS95" s="4">
        <f>COUNTIFS($NG95:$NL$206,EH$1)</f>
        <v>11</v>
      </c>
      <c r="BT95" s="4">
        <f>COUNTIFS($NG95:$NL$206,EI$1)</f>
        <v>14</v>
      </c>
      <c r="BU95" s="4">
        <f>COUNTIFS($NG95:$NL$206,EJ$1)</f>
        <v>16</v>
      </c>
      <c r="BV95" s="4">
        <f>COUNTIFS($NG95:$NL$206,EK$1)</f>
        <v>9</v>
      </c>
      <c r="BW95" s="4">
        <f>COUNTIFS($NG95:$NL$206,EL$1)</f>
        <v>8</v>
      </c>
      <c r="BX95" s="4">
        <f>COUNTIFS($NG95:$NL$206,EM$1)</f>
        <v>9</v>
      </c>
      <c r="BY95" s="4">
        <f>COUNTIFS($NG95:$NL$206,EN$1)</f>
        <v>19</v>
      </c>
      <c r="BZ95" s="4">
        <f>COUNTIFS($NG95:$NL$206,EO$1)</f>
        <v>17</v>
      </c>
      <c r="CA95" s="4">
        <f>COUNTIFS($NG95:$NL$206,EP$1)</f>
        <v>13</v>
      </c>
      <c r="CB95" s="4">
        <f>COUNTIFS($NG95:$NL$206,EQ$1)</f>
        <v>18</v>
      </c>
      <c r="CC95" s="4">
        <f>COUNTIFS($NG95:$NL$206,ER$1)</f>
        <v>8</v>
      </c>
      <c r="CD95" s="4">
        <f>COUNTIFS($NG95:$NL$206,ES$1)</f>
        <v>10</v>
      </c>
      <c r="CE95" s="4">
        <f>COUNTIFS($NG95:$NL$206,ET$1)</f>
        <v>11</v>
      </c>
      <c r="CF95" s="4">
        <f>COUNTIFS($NG95:$NL$206,EU$1)</f>
        <v>10</v>
      </c>
      <c r="CG95" s="4">
        <f>COUNTIFS($NG95:$NL$206,EV$1)</f>
        <v>17</v>
      </c>
      <c r="CH95" s="4">
        <f>COUNTIFS($NG95:$NL$206,EW$1)</f>
        <v>11</v>
      </c>
      <c r="CI95" s="4">
        <f>COUNTIFS($NG95:$NL$206,EX$1)</f>
        <v>16</v>
      </c>
      <c r="CJ95" s="4">
        <f>COUNTIFS($NG95:$NL$206,EY$1)</f>
        <v>11</v>
      </c>
      <c r="CK95" s="4">
        <f>COUNTIFS($NG95:$NL$206,EZ$1)</f>
        <v>10</v>
      </c>
      <c r="CL95" s="4">
        <f>COUNTIFS($NG95:$NL$206,FA$1)</f>
        <v>11</v>
      </c>
      <c r="CM95" s="4">
        <f>COUNTIFS($NG95:$NL$206,FB$1)</f>
        <v>7</v>
      </c>
      <c r="CN95" s="4">
        <f>COUNTIFS($NG95:$NL$206,FC$1)</f>
        <v>8</v>
      </c>
      <c r="CO95" s="4">
        <f>COUNTIFS($NG95:$NL$206,FD$1)</f>
        <v>15</v>
      </c>
      <c r="CP95" s="4">
        <f>COUNTIFS($NG95:$NL$206,FE$1)</f>
        <v>9</v>
      </c>
      <c r="CQ95" s="4">
        <f>COUNTIFS($NG95:$NL$206,FF$1)</f>
        <v>12</v>
      </c>
      <c r="CR95" s="4">
        <f>COUNTIFS($NG95:$NL$206,FG$1)</f>
        <v>16</v>
      </c>
      <c r="CS95" s="4">
        <f>COUNTIFS($NG95:$NL$206,FH$1)</f>
        <v>14</v>
      </c>
      <c r="CT95" s="4">
        <f>COUNTIFS($NG95:$NL$206,FI$1)</f>
        <v>11</v>
      </c>
      <c r="CU95" s="4">
        <f>COUNTIFS($NG95:$NL$206,FJ$1)</f>
        <v>13</v>
      </c>
      <c r="CV95" s="4">
        <f>COUNTIFS($NG95:$NL$206,FK$1)</f>
        <v>6</v>
      </c>
      <c r="CW95" s="4">
        <f>COUNTIFS($NG95:$NL$206,FL$1)</f>
        <v>10</v>
      </c>
      <c r="CX95" s="4">
        <f>COUNTIFS($NG95:$NL$206,FM$1)</f>
        <v>11</v>
      </c>
      <c r="CY95" s="4">
        <f>COUNTIFS($NG95:$NL$206,FN$1)</f>
        <v>11</v>
      </c>
      <c r="CZ95" s="4">
        <f>COUNTIFS($NG95:$NL$206,FO$1)</f>
        <v>9</v>
      </c>
      <c r="DA95" s="4">
        <f>COUNTIFS($NG95:$NL$206,FP$1)</f>
        <v>9</v>
      </c>
      <c r="DB95" s="4">
        <f>COUNTIFS($NG95:$NL$206,FQ$1)</f>
        <v>10</v>
      </c>
      <c r="DC95" s="4">
        <f>COUNTIFS($NG95:$NL$206,FR$1)</f>
        <v>10</v>
      </c>
      <c r="DD95" s="4">
        <f>COUNTIFS($NG95:$NL$206,FS$1)</f>
        <v>10</v>
      </c>
      <c r="DE95" s="4">
        <f>COUNTIFS($NG95:$NL$206,FT$1)</f>
        <v>10</v>
      </c>
      <c r="DF95" s="4">
        <f>COUNTIFS($NG95:$NL$206,FU$1)</f>
        <v>10</v>
      </c>
      <c r="DG95" s="4">
        <f>COUNTIFS($NG95:$NL$206,FV$1)</f>
        <v>12</v>
      </c>
      <c r="DH95" s="4">
        <f>COUNTIFS($NG95:$NL$206,FW$1)</f>
        <v>15</v>
      </c>
      <c r="DI95" s="4">
        <f>COUNTIFS($NG95:$NL$206,FX$1)</f>
        <v>9</v>
      </c>
      <c r="DJ95" s="4">
        <f>COUNTIFS($NG95:$NL$206,FY$1)</f>
        <v>13</v>
      </c>
      <c r="DK95" s="4">
        <f>COUNTIFS($NG95:$NL$206,FZ$1)</f>
        <v>4</v>
      </c>
      <c r="DL95" s="4">
        <f>COUNTIFS($NG95:$NL$206,GA$1)</f>
        <v>7</v>
      </c>
      <c r="DM95" s="4">
        <f>COUNTIFS($NG95:$NL$206,GB$1)</f>
        <v>9</v>
      </c>
      <c r="DN95" s="4">
        <f>COUNTIFS($NG95:$NL$206,GC$1)</f>
        <v>12</v>
      </c>
      <c r="DO95" s="4">
        <f>COUNTIFS($NG95:$NL$206,GD$1)</f>
        <v>7</v>
      </c>
      <c r="DP95" s="4">
        <f>COUNTIFS($NG95:$NL$206,GE$1)</f>
        <v>14</v>
      </c>
      <c r="DQ95" s="4">
        <f>COUNTIFS($NG95:$NL$206,GF$1)</f>
        <v>8</v>
      </c>
      <c r="DR95" s="4">
        <f>COUNTIFS($NG95:$NL$206,GG$1)</f>
        <v>6</v>
      </c>
      <c r="DS95" s="4">
        <f>COUNTIFS($NG95:$NL$206,GH$1)</f>
        <v>19</v>
      </c>
      <c r="DT95" s="4">
        <f>COUNTIFS($NG95:$NL$206,GI$1)</f>
        <v>9</v>
      </c>
      <c r="DU95" s="4">
        <f>COUNTIFS($NG95:$NL$206,GJ$1)</f>
        <v>16</v>
      </c>
      <c r="DV95" s="4">
        <f>COUNTIFS($NG95:$NL$206,GK$1)</f>
        <v>14</v>
      </c>
      <c r="DW95" s="4">
        <f>COUNTIFS($NG95:$NL$206,GL$1)</f>
        <v>15</v>
      </c>
      <c r="DZ95" s="4">
        <f t="shared" si="1234"/>
        <v>44</v>
      </c>
      <c r="EA95" s="4">
        <f t="shared" si="1235"/>
        <v>31</v>
      </c>
      <c r="EB95" s="4">
        <f t="shared" si="1236"/>
        <v>10</v>
      </c>
      <c r="EC95" s="4">
        <f t="shared" si="1237"/>
        <v>3</v>
      </c>
      <c r="ED95" s="4">
        <f t="shared" si="1238"/>
        <v>0</v>
      </c>
      <c r="EF95" s="4">
        <f t="shared" ref="EF95:GL95" si="1328">COUNTIFS($NG95:$NL104,EF$1)</f>
        <v>0</v>
      </c>
      <c r="EG95" s="4">
        <f t="shared" si="1328"/>
        <v>0</v>
      </c>
      <c r="EH95" s="4">
        <f t="shared" si="1328"/>
        <v>1</v>
      </c>
      <c r="EI95" s="4">
        <f t="shared" si="1328"/>
        <v>1</v>
      </c>
      <c r="EJ95" s="4">
        <f t="shared" si="1328"/>
        <v>2</v>
      </c>
      <c r="EK95" s="4">
        <f t="shared" si="1328"/>
        <v>0</v>
      </c>
      <c r="EL95" s="4">
        <f t="shared" si="1328"/>
        <v>1</v>
      </c>
      <c r="EM95" s="4">
        <f t="shared" si="1328"/>
        <v>0</v>
      </c>
      <c r="EN95" s="4">
        <f t="shared" si="1328"/>
        <v>3</v>
      </c>
      <c r="EO95" s="4">
        <f t="shared" si="1328"/>
        <v>2</v>
      </c>
      <c r="EP95" s="4">
        <f t="shared" si="1328"/>
        <v>1</v>
      </c>
      <c r="EQ95" s="4">
        <f t="shared" si="1328"/>
        <v>1</v>
      </c>
      <c r="ER95" s="4">
        <f t="shared" si="1328"/>
        <v>0</v>
      </c>
      <c r="ES95" s="4">
        <f t="shared" si="1328"/>
        <v>0</v>
      </c>
      <c r="ET95" s="4">
        <f t="shared" si="1328"/>
        <v>1</v>
      </c>
      <c r="EU95" s="4">
        <f t="shared" si="1328"/>
        <v>0</v>
      </c>
      <c r="EV95" s="4">
        <f t="shared" si="1328"/>
        <v>3</v>
      </c>
      <c r="EW95" s="4">
        <f t="shared" si="1328"/>
        <v>1</v>
      </c>
      <c r="EX95" s="4">
        <f t="shared" si="1328"/>
        <v>2</v>
      </c>
      <c r="EY95" s="4">
        <f t="shared" si="1328"/>
        <v>1</v>
      </c>
      <c r="EZ95" s="4">
        <f t="shared" si="1328"/>
        <v>1</v>
      </c>
      <c r="FA95" s="4">
        <f t="shared" si="1328"/>
        <v>0</v>
      </c>
      <c r="FB95" s="4">
        <f t="shared" si="1328"/>
        <v>1</v>
      </c>
      <c r="FC95" s="4">
        <f t="shared" si="1328"/>
        <v>2</v>
      </c>
      <c r="FD95" s="4">
        <f t="shared" si="1328"/>
        <v>1</v>
      </c>
      <c r="FE95" s="4">
        <f t="shared" si="1328"/>
        <v>1</v>
      </c>
      <c r="FF95" s="4">
        <f t="shared" si="1328"/>
        <v>0</v>
      </c>
      <c r="FG95" s="4">
        <f t="shared" si="1328"/>
        <v>1</v>
      </c>
      <c r="FH95" s="4">
        <f t="shared" si="1328"/>
        <v>2</v>
      </c>
      <c r="FI95" s="4">
        <f t="shared" si="1328"/>
        <v>1</v>
      </c>
      <c r="FJ95" s="4">
        <f t="shared" si="1328"/>
        <v>1</v>
      </c>
      <c r="FK95" s="4">
        <f t="shared" si="1328"/>
        <v>1</v>
      </c>
      <c r="FL95" s="4">
        <f t="shared" si="1328"/>
        <v>0</v>
      </c>
      <c r="FM95" s="4">
        <f t="shared" si="1328"/>
        <v>1</v>
      </c>
      <c r="FN95" s="4">
        <f t="shared" si="1328"/>
        <v>0</v>
      </c>
      <c r="FO95" s="4">
        <f t="shared" si="1328"/>
        <v>1</v>
      </c>
      <c r="FP95" s="4">
        <f t="shared" si="1328"/>
        <v>2</v>
      </c>
      <c r="FQ95" s="4">
        <f t="shared" si="1328"/>
        <v>1</v>
      </c>
      <c r="FR95" s="4">
        <f t="shared" si="1328"/>
        <v>3</v>
      </c>
      <c r="FS95" s="4">
        <f t="shared" si="1328"/>
        <v>1</v>
      </c>
      <c r="FT95" s="4">
        <f t="shared" si="1328"/>
        <v>0</v>
      </c>
      <c r="FU95" s="4">
        <f t="shared" si="1328"/>
        <v>1</v>
      </c>
      <c r="FV95" s="4">
        <f t="shared" si="1328"/>
        <v>1</v>
      </c>
      <c r="FW95" s="4">
        <f t="shared" si="1328"/>
        <v>2</v>
      </c>
      <c r="FX95" s="4">
        <f t="shared" si="1328"/>
        <v>1</v>
      </c>
      <c r="FY95" s="4">
        <f t="shared" si="1328"/>
        <v>2</v>
      </c>
      <c r="FZ95" s="4">
        <f t="shared" si="1328"/>
        <v>1</v>
      </c>
      <c r="GA95" s="4">
        <f t="shared" si="1328"/>
        <v>1</v>
      </c>
      <c r="GB95" s="4">
        <f t="shared" si="1328"/>
        <v>1</v>
      </c>
      <c r="GC95" s="4">
        <f t="shared" si="1328"/>
        <v>1</v>
      </c>
      <c r="GD95" s="4">
        <f t="shared" si="1328"/>
        <v>1</v>
      </c>
      <c r="GE95" s="4">
        <f t="shared" si="1328"/>
        <v>2</v>
      </c>
      <c r="GF95" s="4">
        <f t="shared" si="1328"/>
        <v>1</v>
      </c>
      <c r="GG95" s="4">
        <f t="shared" si="1328"/>
        <v>1</v>
      </c>
      <c r="GH95" s="4">
        <f t="shared" si="1328"/>
        <v>2</v>
      </c>
      <c r="GI95" s="4">
        <f t="shared" si="1328"/>
        <v>1</v>
      </c>
      <c r="GJ95" s="4">
        <f t="shared" si="1328"/>
        <v>0</v>
      </c>
      <c r="GK95" s="4">
        <f t="shared" si="1328"/>
        <v>0</v>
      </c>
      <c r="GL95" s="4">
        <f t="shared" si="1328"/>
        <v>0</v>
      </c>
      <c r="GM95">
        <f t="shared" si="1240"/>
        <v>60</v>
      </c>
      <c r="GO95">
        <f t="shared" si="1028"/>
        <v>1</v>
      </c>
      <c r="GP95">
        <f t="shared" si="1192"/>
        <v>0</v>
      </c>
      <c r="GQ95">
        <f t="shared" si="1193"/>
        <v>1</v>
      </c>
      <c r="GR95">
        <f t="shared" si="1194"/>
        <v>0</v>
      </c>
      <c r="GS95">
        <f t="shared" si="1195"/>
        <v>0</v>
      </c>
      <c r="GT95">
        <f t="shared" si="1196"/>
        <v>0</v>
      </c>
      <c r="GU95">
        <f t="shared" si="1197"/>
        <v>0</v>
      </c>
      <c r="GV95" s="1">
        <f t="shared" si="1029"/>
        <v>4</v>
      </c>
      <c r="GW95">
        <f t="shared" si="1030"/>
        <v>0</v>
      </c>
      <c r="GX95">
        <f t="shared" si="903"/>
        <v>0</v>
      </c>
      <c r="GY95">
        <f t="shared" si="904"/>
        <v>0</v>
      </c>
      <c r="GZ95">
        <f t="shared" si="905"/>
        <v>0</v>
      </c>
      <c r="HA95">
        <f t="shared" si="906"/>
        <v>0</v>
      </c>
      <c r="HB95">
        <f t="shared" si="907"/>
        <v>0</v>
      </c>
      <c r="HC95">
        <f t="shared" si="908"/>
        <v>0</v>
      </c>
      <c r="HD95">
        <f t="shared" si="909"/>
        <v>0</v>
      </c>
      <c r="HE95">
        <f t="shared" si="910"/>
        <v>0</v>
      </c>
      <c r="HF95">
        <f t="shared" si="911"/>
        <v>0</v>
      </c>
      <c r="HG95">
        <f t="shared" si="912"/>
        <v>0</v>
      </c>
      <c r="HH95">
        <f t="shared" si="913"/>
        <v>0</v>
      </c>
      <c r="HI95">
        <f t="shared" si="914"/>
        <v>0</v>
      </c>
      <c r="HJ95">
        <f t="shared" si="915"/>
        <v>0</v>
      </c>
      <c r="HK95">
        <f t="shared" si="916"/>
        <v>0</v>
      </c>
      <c r="HL95">
        <f t="shared" si="917"/>
        <v>0</v>
      </c>
      <c r="HM95">
        <f t="shared" si="918"/>
        <v>0</v>
      </c>
      <c r="HN95">
        <f t="shared" si="919"/>
        <v>0</v>
      </c>
      <c r="HO95">
        <f t="shared" si="920"/>
        <v>0</v>
      </c>
      <c r="HP95">
        <f t="shared" si="921"/>
        <v>0</v>
      </c>
      <c r="HQ95">
        <f t="shared" si="922"/>
        <v>0</v>
      </c>
      <c r="HR95">
        <f t="shared" si="923"/>
        <v>0</v>
      </c>
      <c r="HS95">
        <f t="shared" si="924"/>
        <v>0</v>
      </c>
      <c r="HT95">
        <f t="shared" si="925"/>
        <v>0</v>
      </c>
      <c r="HU95">
        <f t="shared" si="926"/>
        <v>0</v>
      </c>
      <c r="HV95">
        <f t="shared" si="927"/>
        <v>0</v>
      </c>
      <c r="HW95">
        <f t="shared" si="928"/>
        <v>0</v>
      </c>
      <c r="HX95">
        <f t="shared" si="929"/>
        <v>0</v>
      </c>
      <c r="HY95">
        <f t="shared" si="930"/>
        <v>0</v>
      </c>
      <c r="HZ95">
        <f t="shared" si="931"/>
        <v>0</v>
      </c>
      <c r="IA95">
        <f t="shared" si="932"/>
        <v>0</v>
      </c>
      <c r="IB95">
        <f t="shared" si="933"/>
        <v>0</v>
      </c>
      <c r="IC95">
        <f t="shared" si="934"/>
        <v>0</v>
      </c>
      <c r="ID95">
        <f t="shared" si="935"/>
        <v>0</v>
      </c>
      <c r="IE95">
        <f t="shared" si="936"/>
        <v>0</v>
      </c>
      <c r="IF95">
        <f t="shared" si="937"/>
        <v>0</v>
      </c>
      <c r="IG95">
        <f t="shared" si="938"/>
        <v>0</v>
      </c>
      <c r="IH95">
        <f t="shared" si="939"/>
        <v>0</v>
      </c>
      <c r="II95">
        <f t="shared" si="940"/>
        <v>0</v>
      </c>
      <c r="IJ95">
        <f t="shared" si="941"/>
        <v>0</v>
      </c>
      <c r="IK95">
        <f t="shared" si="942"/>
        <v>0</v>
      </c>
      <c r="IL95">
        <f t="shared" si="943"/>
        <v>0</v>
      </c>
      <c r="IM95">
        <f t="shared" si="944"/>
        <v>0</v>
      </c>
      <c r="IN95">
        <f t="shared" si="945"/>
        <v>0</v>
      </c>
      <c r="IO95">
        <f t="shared" si="946"/>
        <v>0</v>
      </c>
      <c r="IP95">
        <f t="shared" si="947"/>
        <v>0</v>
      </c>
      <c r="IQ95">
        <f t="shared" si="948"/>
        <v>0</v>
      </c>
      <c r="IR95">
        <f t="shared" si="949"/>
        <v>0</v>
      </c>
      <c r="IS95">
        <f t="shared" si="950"/>
        <v>0</v>
      </c>
      <c r="IT95">
        <f t="shared" si="951"/>
        <v>0</v>
      </c>
      <c r="IU95">
        <f t="shared" si="952"/>
        <v>0</v>
      </c>
      <c r="IV95">
        <f t="shared" si="953"/>
        <v>0</v>
      </c>
      <c r="IW95">
        <f t="shared" si="954"/>
        <v>0</v>
      </c>
      <c r="IX95">
        <f t="shared" si="955"/>
        <v>0</v>
      </c>
      <c r="IY95">
        <f t="shared" si="956"/>
        <v>0</v>
      </c>
      <c r="IZ95">
        <f t="shared" si="957"/>
        <v>0</v>
      </c>
      <c r="JA95">
        <f t="shared" si="958"/>
        <v>0</v>
      </c>
      <c r="JB95">
        <f t="shared" si="1031"/>
        <v>0</v>
      </c>
      <c r="JC95">
        <f t="shared" si="1032"/>
        <v>1</v>
      </c>
      <c r="JF95">
        <f t="shared" si="1033"/>
        <v>0</v>
      </c>
      <c r="JG95">
        <f t="shared" si="1034"/>
        <v>0</v>
      </c>
      <c r="JH95">
        <f t="shared" si="1035"/>
        <v>0</v>
      </c>
      <c r="JI95">
        <f t="shared" si="1036"/>
        <v>1</v>
      </c>
      <c r="JJ95">
        <f t="shared" si="1037"/>
        <v>0</v>
      </c>
      <c r="JK95">
        <f t="shared" si="1038"/>
        <v>0</v>
      </c>
      <c r="JL95">
        <f t="shared" si="1039"/>
        <v>0</v>
      </c>
      <c r="JM95">
        <f t="shared" si="1040"/>
        <v>0</v>
      </c>
      <c r="JN95">
        <f t="shared" si="1041"/>
        <v>0</v>
      </c>
      <c r="JO95">
        <f t="shared" si="1042"/>
        <v>0</v>
      </c>
      <c r="JP95">
        <f t="shared" si="1043"/>
        <v>0</v>
      </c>
      <c r="JQ95">
        <f t="shared" si="1044"/>
        <v>0</v>
      </c>
      <c r="JR95">
        <f t="shared" si="1045"/>
        <v>0</v>
      </c>
      <c r="JS95">
        <f t="shared" si="1046"/>
        <v>0</v>
      </c>
      <c r="JT95">
        <f t="shared" si="1047"/>
        <v>0</v>
      </c>
      <c r="JU95">
        <f t="shared" si="1048"/>
        <v>0</v>
      </c>
      <c r="JV95">
        <f t="shared" si="1049"/>
        <v>0</v>
      </c>
      <c r="JW95">
        <f t="shared" si="1050"/>
        <v>1</v>
      </c>
      <c r="JX95">
        <f t="shared" si="1051"/>
        <v>0</v>
      </c>
      <c r="JY95">
        <f t="shared" si="1052"/>
        <v>0</v>
      </c>
      <c r="JZ95">
        <f t="shared" si="1053"/>
        <v>0</v>
      </c>
      <c r="KA95">
        <f t="shared" si="1054"/>
        <v>0</v>
      </c>
      <c r="KB95">
        <f>IF(AND(SK95="x",SK96&lt;&gt;"x"),1,0)</f>
        <v>0</v>
      </c>
      <c r="KC95">
        <f t="shared" si="1055"/>
        <v>0</v>
      </c>
      <c r="KD95">
        <f t="shared" si="1056"/>
        <v>0</v>
      </c>
      <c r="KE95">
        <f t="shared" si="1057"/>
        <v>0</v>
      </c>
      <c r="KF95">
        <f t="shared" si="1058"/>
        <v>0</v>
      </c>
      <c r="KG95">
        <f t="shared" si="1059"/>
        <v>0</v>
      </c>
      <c r="KH95">
        <f t="shared" si="1060"/>
        <v>0</v>
      </c>
      <c r="KI95">
        <f t="shared" si="1061"/>
        <v>0</v>
      </c>
      <c r="KJ95">
        <f t="shared" si="1062"/>
        <v>0</v>
      </c>
      <c r="KK95">
        <f t="shared" si="1063"/>
        <v>0</v>
      </c>
      <c r="KL95">
        <f t="shared" si="1064"/>
        <v>0</v>
      </c>
      <c r="KM95">
        <f t="shared" si="1065"/>
        <v>0</v>
      </c>
      <c r="KN95">
        <f t="shared" si="1066"/>
        <v>0</v>
      </c>
      <c r="KO95">
        <f t="shared" si="1067"/>
        <v>0</v>
      </c>
      <c r="KP95">
        <f t="shared" si="1068"/>
        <v>0</v>
      </c>
      <c r="KQ95">
        <f t="shared" si="1069"/>
        <v>0</v>
      </c>
      <c r="KR95">
        <f t="shared" si="1070"/>
        <v>0</v>
      </c>
      <c r="KS95">
        <f t="shared" si="1071"/>
        <v>0</v>
      </c>
      <c r="KT95">
        <f t="shared" si="1072"/>
        <v>0</v>
      </c>
      <c r="KU95">
        <f t="shared" si="1073"/>
        <v>0</v>
      </c>
      <c r="KV95">
        <f t="shared" si="1074"/>
        <v>0</v>
      </c>
      <c r="KW95">
        <f t="shared" si="1075"/>
        <v>0</v>
      </c>
      <c r="KX95">
        <f t="shared" si="1076"/>
        <v>0</v>
      </c>
      <c r="KY95">
        <f t="shared" si="1077"/>
        <v>0</v>
      </c>
      <c r="KZ95">
        <f t="shared" si="1078"/>
        <v>0</v>
      </c>
      <c r="LA95">
        <f t="shared" si="1079"/>
        <v>0</v>
      </c>
      <c r="LB95">
        <f t="shared" si="1080"/>
        <v>0</v>
      </c>
      <c r="LC95">
        <f t="shared" si="1081"/>
        <v>0</v>
      </c>
      <c r="LD95">
        <f t="shared" si="1082"/>
        <v>0</v>
      </c>
      <c r="LE95">
        <f t="shared" si="1083"/>
        <v>0</v>
      </c>
      <c r="LF95">
        <f t="shared" si="1084"/>
        <v>0</v>
      </c>
      <c r="LG95">
        <f t="shared" si="1085"/>
        <v>0</v>
      </c>
      <c r="LH95">
        <f t="shared" si="1086"/>
        <v>0</v>
      </c>
      <c r="LI95">
        <f t="shared" si="1087"/>
        <v>1</v>
      </c>
      <c r="LJ95">
        <f t="shared" si="1088"/>
        <v>0</v>
      </c>
      <c r="LK95">
        <f t="shared" si="1089"/>
        <v>0</v>
      </c>
      <c r="LL95">
        <f t="shared" si="1090"/>
        <v>0</v>
      </c>
      <c r="LN95">
        <f t="shared" si="1091"/>
        <v>3</v>
      </c>
      <c r="LQ95">
        <f t="shared" ref="LQ95:LR95" si="1329">COUNTIFS($NG96:$NL105,NG105)</f>
        <v>3</v>
      </c>
      <c r="LR95">
        <f t="shared" si="1329"/>
        <v>4</v>
      </c>
      <c r="LS95">
        <f t="shared" si="1093"/>
        <v>2</v>
      </c>
      <c r="LT95">
        <f t="shared" si="1094"/>
        <v>1</v>
      </c>
      <c r="LU95">
        <f t="shared" si="1095"/>
        <v>3</v>
      </c>
      <c r="LV95">
        <f t="shared" si="1096"/>
        <v>1</v>
      </c>
      <c r="LX95" s="5">
        <f t="shared" ref="LX95:MC95" si="1330">COUNTIFS($NG95:$NL104,NG105)</f>
        <v>2</v>
      </c>
      <c r="LY95" s="5">
        <f t="shared" si="1330"/>
        <v>3</v>
      </c>
      <c r="LZ95" s="5">
        <f t="shared" si="1330"/>
        <v>1</v>
      </c>
      <c r="MA95" s="5">
        <f t="shared" si="1330"/>
        <v>1</v>
      </c>
      <c r="MB95" s="5">
        <f t="shared" si="1330"/>
        <v>2</v>
      </c>
      <c r="MC95" s="5">
        <f t="shared" si="1330"/>
        <v>0</v>
      </c>
      <c r="MD95" s="5"/>
      <c r="ME95" s="5">
        <f t="shared" si="1098"/>
        <v>0</v>
      </c>
      <c r="MF95" s="5">
        <f t="shared" si="1099"/>
        <v>0</v>
      </c>
      <c r="MG95" s="5">
        <f t="shared" si="1100"/>
        <v>0</v>
      </c>
      <c r="MH95" s="5">
        <f t="shared" si="1101"/>
        <v>1</v>
      </c>
      <c r="MI95" s="5">
        <f t="shared" si="1102"/>
        <v>0</v>
      </c>
      <c r="MJ95" s="5">
        <f t="shared" si="1103"/>
        <v>0</v>
      </c>
      <c r="MK95" s="5"/>
      <c r="ML95" s="20">
        <f t="shared" si="1104"/>
        <v>1</v>
      </c>
      <c r="MN95" s="4">
        <f t="shared" si="1182"/>
        <v>0</v>
      </c>
      <c r="MO95" s="4">
        <f t="shared" si="1183"/>
        <v>0</v>
      </c>
      <c r="MP95" s="4">
        <f t="shared" si="1184"/>
        <v>0</v>
      </c>
      <c r="MQ95" s="4">
        <f t="shared" si="1185"/>
        <v>1</v>
      </c>
      <c r="MR95" s="4">
        <f t="shared" si="1186"/>
        <v>0</v>
      </c>
      <c r="MS95" s="4">
        <f t="shared" si="1187"/>
        <v>0</v>
      </c>
      <c r="MU95">
        <f t="shared" si="1105"/>
        <v>0</v>
      </c>
      <c r="MV95">
        <f t="shared" si="1106"/>
        <v>0</v>
      </c>
      <c r="MW95">
        <f t="shared" si="1107"/>
        <v>0</v>
      </c>
      <c r="MX95">
        <f t="shared" si="1108"/>
        <v>1</v>
      </c>
      <c r="MY95">
        <f t="shared" si="1109"/>
        <v>0</v>
      </c>
      <c r="MZ95">
        <f t="shared" si="1110"/>
        <v>1</v>
      </c>
      <c r="NA95">
        <f>SUM(GW95:JC95)</f>
        <v>1</v>
      </c>
      <c r="NB95">
        <f t="shared" si="1111"/>
        <v>2</v>
      </c>
      <c r="NC95">
        <f t="shared" si="1112"/>
        <v>1</v>
      </c>
      <c r="ND95">
        <f t="shared" si="1113"/>
        <v>95</v>
      </c>
      <c r="NG95">
        <v>4</v>
      </c>
      <c r="NH95">
        <v>17</v>
      </c>
      <c r="NI95">
        <v>18</v>
      </c>
      <c r="NJ95">
        <v>34</v>
      </c>
      <c r="NK95">
        <v>39</v>
      </c>
      <c r="NL95">
        <v>56</v>
      </c>
      <c r="NN95" s="1">
        <f t="shared" si="1114"/>
        <v>1</v>
      </c>
      <c r="NO95" s="1">
        <f t="shared" si="1115"/>
        <v>1</v>
      </c>
      <c r="NP95" s="30">
        <f t="shared" si="1116"/>
        <v>2</v>
      </c>
      <c r="NR95" s="1">
        <f t="shared" si="1117"/>
        <v>13</v>
      </c>
      <c r="NS95" s="1">
        <f t="shared" si="1118"/>
        <v>1</v>
      </c>
      <c r="NT95" s="1">
        <f t="shared" si="1119"/>
        <v>16</v>
      </c>
      <c r="NU95" s="1">
        <f t="shared" si="1120"/>
        <v>5</v>
      </c>
      <c r="NV95" s="1">
        <f t="shared" si="1121"/>
        <v>17</v>
      </c>
      <c r="NW95" s="1"/>
      <c r="NX95" s="1">
        <f t="shared" si="1122"/>
        <v>5</v>
      </c>
      <c r="NY95" s="1"/>
      <c r="NZ95" s="1">
        <f t="shared" si="1123"/>
        <v>1</v>
      </c>
      <c r="OA95" s="1">
        <f t="shared" si="962"/>
        <v>2</v>
      </c>
      <c r="OB95" s="1">
        <f t="shared" si="963"/>
        <v>2</v>
      </c>
      <c r="OC95" s="1">
        <f t="shared" si="964"/>
        <v>4</v>
      </c>
      <c r="OD95" s="1">
        <f t="shared" si="965"/>
        <v>4</v>
      </c>
      <c r="OE95" s="1">
        <f t="shared" si="966"/>
        <v>6</v>
      </c>
      <c r="OF95" s="1"/>
      <c r="OG95" s="1">
        <f t="shared" si="1308"/>
        <v>4</v>
      </c>
      <c r="OH95" s="1"/>
      <c r="OI95" s="1">
        <f t="shared" si="1124"/>
        <v>0</v>
      </c>
      <c r="OJ95" s="1">
        <f t="shared" si="1125"/>
        <v>1</v>
      </c>
      <c r="OK95" s="1">
        <f t="shared" si="1126"/>
        <v>0</v>
      </c>
      <c r="OL95" s="1">
        <f t="shared" si="1127"/>
        <v>10</v>
      </c>
      <c r="OM95" s="1">
        <f t="shared" si="1128"/>
        <v>5</v>
      </c>
      <c r="ON95" s="1">
        <f t="shared" si="1129"/>
        <v>0</v>
      </c>
      <c r="OO95" s="1"/>
      <c r="OP95" s="1">
        <f t="shared" si="1298"/>
        <v>3</v>
      </c>
      <c r="OQ95" s="1">
        <f t="shared" si="1299"/>
        <v>3</v>
      </c>
      <c r="OR95" s="1">
        <f t="shared" si="1300"/>
        <v>3</v>
      </c>
      <c r="OS95" s="1">
        <f t="shared" si="1301"/>
        <v>3</v>
      </c>
      <c r="OT95" s="1">
        <f t="shared" si="1302"/>
        <v>0</v>
      </c>
      <c r="OU95" s="1">
        <f t="shared" si="1130"/>
        <v>0</v>
      </c>
      <c r="OV95" s="19">
        <f t="shared" si="1131"/>
        <v>4</v>
      </c>
      <c r="OW95" s="1"/>
      <c r="OX95" s="19">
        <f t="shared" si="1314"/>
        <v>3</v>
      </c>
      <c r="OY95" s="1">
        <f t="shared" si="1315"/>
        <v>3</v>
      </c>
      <c r="OZ95" s="1"/>
      <c r="PA95" s="1">
        <f t="shared" si="967"/>
        <v>3</v>
      </c>
      <c r="PB95" s="1"/>
      <c r="PC95" s="1"/>
      <c r="PD95" s="19">
        <f t="shared" si="968"/>
        <v>3</v>
      </c>
      <c r="PE95" s="1"/>
      <c r="PF95" s="24">
        <f t="shared" si="1132"/>
        <v>0</v>
      </c>
      <c r="PI95" s="1">
        <f t="shared" si="1133"/>
        <v>0</v>
      </c>
      <c r="PJ95" s="19">
        <f t="shared" si="969"/>
        <v>0</v>
      </c>
      <c r="PK95" s="1">
        <f t="shared" si="1134"/>
        <v>1</v>
      </c>
      <c r="PL95" s="19">
        <f t="shared" si="970"/>
        <v>2</v>
      </c>
      <c r="PM95" s="1">
        <f t="shared" si="1135"/>
        <v>0</v>
      </c>
      <c r="PN95" s="19">
        <f t="shared" si="971"/>
        <v>0</v>
      </c>
      <c r="PO95" s="1">
        <f t="shared" si="1136"/>
        <v>10</v>
      </c>
      <c r="PP95" s="19">
        <f t="shared" si="972"/>
        <v>1</v>
      </c>
      <c r="PQ95" s="1">
        <f t="shared" si="1137"/>
        <v>5</v>
      </c>
      <c r="PR95" s="19">
        <f t="shared" si="973"/>
        <v>2</v>
      </c>
      <c r="PS95" s="1">
        <f t="shared" si="1138"/>
        <v>0</v>
      </c>
      <c r="PT95" s="19">
        <f t="shared" si="974"/>
        <v>0</v>
      </c>
      <c r="PV95" s="1">
        <f t="shared" si="975"/>
        <v>100</v>
      </c>
      <c r="PW95" s="1">
        <f t="shared" si="976"/>
        <v>100</v>
      </c>
      <c r="PX95" s="1">
        <f t="shared" si="977"/>
        <v>100</v>
      </c>
      <c r="PY95" s="1">
        <f t="shared" si="978"/>
        <v>100</v>
      </c>
      <c r="PZ95" s="1">
        <f t="shared" si="979"/>
        <v>100</v>
      </c>
      <c r="QA95" s="1">
        <f t="shared" si="980"/>
        <v>100</v>
      </c>
      <c r="QB95" s="1"/>
      <c r="QC95" s="1">
        <f t="shared" si="981"/>
        <v>100</v>
      </c>
      <c r="QD95" s="1">
        <f t="shared" si="982"/>
        <v>1</v>
      </c>
      <c r="QE95" s="1">
        <f t="shared" si="983"/>
        <v>8</v>
      </c>
      <c r="QF95" s="1">
        <f t="shared" si="984"/>
        <v>100</v>
      </c>
      <c r="QG95" s="1">
        <f t="shared" si="985"/>
        <v>100</v>
      </c>
      <c r="QH95" s="1">
        <f t="shared" si="986"/>
        <v>100</v>
      </c>
      <c r="QI95" s="1"/>
      <c r="QJ95" s="1">
        <f t="shared" si="987"/>
        <v>100</v>
      </c>
      <c r="QK95" s="1">
        <f t="shared" si="988"/>
        <v>100</v>
      </c>
      <c r="QL95" s="1">
        <f t="shared" si="989"/>
        <v>100</v>
      </c>
      <c r="QM95" s="1">
        <f t="shared" si="990"/>
        <v>100</v>
      </c>
      <c r="QN95" s="1">
        <f t="shared" si="991"/>
        <v>100</v>
      </c>
      <c r="QO95" s="1">
        <f t="shared" si="992"/>
        <v>100</v>
      </c>
      <c r="QP95" s="1"/>
      <c r="QQ95" s="1">
        <f t="shared" si="993"/>
        <v>100</v>
      </c>
      <c r="QR95" s="1">
        <f t="shared" si="994"/>
        <v>100</v>
      </c>
      <c r="QS95" s="1">
        <f t="shared" si="995"/>
        <v>100</v>
      </c>
      <c r="QT95" s="1">
        <f t="shared" si="996"/>
        <v>10</v>
      </c>
      <c r="QU95" s="1">
        <f t="shared" si="997"/>
        <v>100</v>
      </c>
      <c r="QV95" s="1">
        <f t="shared" si="998"/>
        <v>100</v>
      </c>
      <c r="QW95" s="1"/>
      <c r="QX95" s="1">
        <f t="shared" si="999"/>
        <v>100</v>
      </c>
      <c r="QY95" s="1">
        <f t="shared" si="1000"/>
        <v>100</v>
      </c>
      <c r="QZ95" s="1">
        <f t="shared" si="1001"/>
        <v>100</v>
      </c>
      <c r="RA95" s="1">
        <f t="shared" si="1002"/>
        <v>5</v>
      </c>
      <c r="RB95" s="1">
        <f t="shared" si="1003"/>
        <v>6</v>
      </c>
      <c r="RC95" s="1">
        <f t="shared" si="1004"/>
        <v>100</v>
      </c>
      <c r="RD95" s="1"/>
      <c r="RE95" s="1">
        <f t="shared" si="1005"/>
        <v>100</v>
      </c>
      <c r="RF95" s="1">
        <f t="shared" si="1006"/>
        <v>100</v>
      </c>
      <c r="RG95" s="1">
        <f t="shared" si="1007"/>
        <v>100</v>
      </c>
      <c r="RH95" s="1">
        <f t="shared" si="1008"/>
        <v>100</v>
      </c>
      <c r="RI95" s="1">
        <f t="shared" si="1009"/>
        <v>100</v>
      </c>
      <c r="RJ95" s="1">
        <f t="shared" si="1010"/>
        <v>100</v>
      </c>
      <c r="RL95">
        <f t="shared" si="1011"/>
        <v>40</v>
      </c>
      <c r="RM95">
        <f t="shared" si="1139"/>
        <v>19</v>
      </c>
      <c r="RN95">
        <f t="shared" si="659"/>
        <v>15</v>
      </c>
      <c r="RO95">
        <f t="shared" ref="RO95:TU95" si="1331">IF(COUNTIFS($NG95:$NL104,RO$1),"x",RO$1)</f>
        <v>1</v>
      </c>
      <c r="RP95">
        <f t="shared" si="1331"/>
        <v>2</v>
      </c>
      <c r="RQ95" t="str">
        <f t="shared" si="1331"/>
        <v>x</v>
      </c>
      <c r="RR95" t="str">
        <f t="shared" si="1331"/>
        <v>x</v>
      </c>
      <c r="RS95" t="str">
        <f t="shared" si="1331"/>
        <v>x</v>
      </c>
      <c r="RT95">
        <f t="shared" si="1331"/>
        <v>6</v>
      </c>
      <c r="RU95" t="str">
        <f t="shared" si="1331"/>
        <v>x</v>
      </c>
      <c r="RV95">
        <f t="shared" si="1331"/>
        <v>8</v>
      </c>
      <c r="RW95" t="str">
        <f t="shared" si="1331"/>
        <v>x</v>
      </c>
      <c r="RX95" t="str">
        <f t="shared" si="1331"/>
        <v>x</v>
      </c>
      <c r="RY95" t="str">
        <f t="shared" si="1331"/>
        <v>x</v>
      </c>
      <c r="RZ95" t="str">
        <f t="shared" si="1331"/>
        <v>x</v>
      </c>
      <c r="SA95">
        <f t="shared" si="1331"/>
        <v>13</v>
      </c>
      <c r="SB95">
        <f t="shared" si="1331"/>
        <v>14</v>
      </c>
      <c r="SC95" t="str">
        <f t="shared" si="1331"/>
        <v>x</v>
      </c>
      <c r="SD95">
        <f t="shared" si="1331"/>
        <v>16</v>
      </c>
      <c r="SE95" t="str">
        <f t="shared" si="1331"/>
        <v>x</v>
      </c>
      <c r="SF95" t="str">
        <f t="shared" si="1331"/>
        <v>x</v>
      </c>
      <c r="SG95" t="str">
        <f t="shared" si="1331"/>
        <v>x</v>
      </c>
      <c r="SH95" t="str">
        <f t="shared" si="1331"/>
        <v>x</v>
      </c>
      <c r="SI95" t="str">
        <f t="shared" si="1331"/>
        <v>x</v>
      </c>
      <c r="SJ95">
        <f t="shared" si="1331"/>
        <v>22</v>
      </c>
      <c r="SK95" t="str">
        <f t="shared" si="1331"/>
        <v>x</v>
      </c>
      <c r="SL95" t="str">
        <f t="shared" si="1331"/>
        <v>x</v>
      </c>
      <c r="SM95" t="str">
        <f t="shared" si="1331"/>
        <v>x</v>
      </c>
      <c r="SN95" t="str">
        <f t="shared" si="1331"/>
        <v>x</v>
      </c>
      <c r="SO95">
        <f t="shared" si="1331"/>
        <v>27</v>
      </c>
      <c r="SP95" t="str">
        <f t="shared" si="1331"/>
        <v>x</v>
      </c>
      <c r="SQ95" t="str">
        <f t="shared" si="1331"/>
        <v>x</v>
      </c>
      <c r="SR95" t="str">
        <f t="shared" si="1331"/>
        <v>x</v>
      </c>
      <c r="SS95" t="str">
        <f t="shared" si="1331"/>
        <v>x</v>
      </c>
      <c r="ST95" t="str">
        <f t="shared" si="1331"/>
        <v>x</v>
      </c>
      <c r="SU95">
        <f t="shared" si="1331"/>
        <v>33</v>
      </c>
      <c r="SV95" t="str">
        <f t="shared" si="1331"/>
        <v>x</v>
      </c>
      <c r="SW95">
        <f t="shared" si="1331"/>
        <v>35</v>
      </c>
      <c r="SX95" t="str">
        <f t="shared" si="1331"/>
        <v>x</v>
      </c>
      <c r="SY95" t="str">
        <f t="shared" si="1331"/>
        <v>x</v>
      </c>
      <c r="SZ95" t="str">
        <f t="shared" si="1331"/>
        <v>x</v>
      </c>
      <c r="TA95" t="str">
        <f t="shared" si="1331"/>
        <v>x</v>
      </c>
      <c r="TB95" t="str">
        <f t="shared" si="1331"/>
        <v>x</v>
      </c>
      <c r="TC95">
        <f t="shared" si="1331"/>
        <v>41</v>
      </c>
      <c r="TD95" t="str">
        <f t="shared" si="1331"/>
        <v>x</v>
      </c>
      <c r="TE95" t="str">
        <f t="shared" si="1331"/>
        <v>x</v>
      </c>
      <c r="TF95" t="str">
        <f t="shared" si="1331"/>
        <v>x</v>
      </c>
      <c r="TG95" t="str">
        <f t="shared" si="1331"/>
        <v>x</v>
      </c>
      <c r="TH95" t="str">
        <f t="shared" si="1331"/>
        <v>x</v>
      </c>
      <c r="TI95" t="str">
        <f t="shared" si="1331"/>
        <v>x</v>
      </c>
      <c r="TJ95" t="str">
        <f t="shared" si="1331"/>
        <v>x</v>
      </c>
      <c r="TK95" t="str">
        <f t="shared" si="1331"/>
        <v>x</v>
      </c>
      <c r="TL95" t="str">
        <f t="shared" si="1331"/>
        <v>x</v>
      </c>
      <c r="TM95" t="str">
        <f t="shared" si="1331"/>
        <v>x</v>
      </c>
      <c r="TN95" t="str">
        <f t="shared" si="1331"/>
        <v>x</v>
      </c>
      <c r="TO95" t="str">
        <f t="shared" si="1331"/>
        <v>x</v>
      </c>
      <c r="TP95" t="str">
        <f t="shared" si="1331"/>
        <v>x</v>
      </c>
      <c r="TQ95" t="str">
        <f t="shared" si="1331"/>
        <v>x</v>
      </c>
      <c r="TR95" t="str">
        <f t="shared" si="1331"/>
        <v>x</v>
      </c>
      <c r="TS95">
        <f t="shared" si="1331"/>
        <v>57</v>
      </c>
      <c r="TT95">
        <f t="shared" si="1331"/>
        <v>58</v>
      </c>
      <c r="TU95">
        <f t="shared" si="1331"/>
        <v>59</v>
      </c>
      <c r="TV95">
        <f t="shared" si="1141"/>
        <v>19</v>
      </c>
      <c r="TW95">
        <f t="shared" ref="TW95:WC95" si="1332">IF(COUNTIFS($NG95:$NL103,TW$1),"x",TW$1)</f>
        <v>1</v>
      </c>
      <c r="TX95">
        <f t="shared" si="1332"/>
        <v>2</v>
      </c>
      <c r="TY95" t="str">
        <f t="shared" si="1332"/>
        <v>x</v>
      </c>
      <c r="TZ95" t="str">
        <f t="shared" si="1332"/>
        <v>x</v>
      </c>
      <c r="UA95" t="str">
        <f t="shared" si="1332"/>
        <v>x</v>
      </c>
      <c r="UB95">
        <f t="shared" si="1332"/>
        <v>6</v>
      </c>
      <c r="UC95">
        <f t="shared" si="1332"/>
        <v>7</v>
      </c>
      <c r="UD95">
        <f t="shared" si="1332"/>
        <v>8</v>
      </c>
      <c r="UE95" t="str">
        <f t="shared" si="1332"/>
        <v>x</v>
      </c>
      <c r="UF95" t="str">
        <f t="shared" si="1332"/>
        <v>x</v>
      </c>
      <c r="UG95" t="str">
        <f t="shared" si="1332"/>
        <v>x</v>
      </c>
      <c r="UH95" t="str">
        <f t="shared" si="1332"/>
        <v>x</v>
      </c>
      <c r="UI95">
        <f t="shared" si="1332"/>
        <v>13</v>
      </c>
      <c r="UJ95">
        <f t="shared" si="1332"/>
        <v>14</v>
      </c>
      <c r="UK95" t="str">
        <f t="shared" si="1332"/>
        <v>x</v>
      </c>
      <c r="UL95">
        <f t="shared" si="1332"/>
        <v>16</v>
      </c>
      <c r="UM95" t="str">
        <f t="shared" si="1332"/>
        <v>x</v>
      </c>
      <c r="UN95" t="str">
        <f t="shared" si="1332"/>
        <v>x</v>
      </c>
      <c r="UO95" t="str">
        <f t="shared" si="1332"/>
        <v>x</v>
      </c>
      <c r="UP95" t="str">
        <f t="shared" si="1332"/>
        <v>x</v>
      </c>
      <c r="UQ95" t="str">
        <f t="shared" si="1332"/>
        <v>x</v>
      </c>
      <c r="UR95">
        <f t="shared" si="1332"/>
        <v>22</v>
      </c>
      <c r="US95" t="str">
        <f t="shared" si="1332"/>
        <v>x</v>
      </c>
      <c r="UT95" t="str">
        <f t="shared" si="1332"/>
        <v>x</v>
      </c>
      <c r="UU95" t="str">
        <f t="shared" si="1332"/>
        <v>x</v>
      </c>
      <c r="UV95">
        <f t="shared" si="1332"/>
        <v>26</v>
      </c>
      <c r="UW95">
        <f t="shared" si="1332"/>
        <v>27</v>
      </c>
      <c r="UX95" t="str">
        <f t="shared" si="1332"/>
        <v>x</v>
      </c>
      <c r="UY95" t="str">
        <f t="shared" si="1332"/>
        <v>x</v>
      </c>
      <c r="UZ95" t="str">
        <f t="shared" si="1332"/>
        <v>x</v>
      </c>
      <c r="VA95" t="str">
        <f t="shared" si="1332"/>
        <v>x</v>
      </c>
      <c r="VB95" t="str">
        <f t="shared" si="1332"/>
        <v>x</v>
      </c>
      <c r="VC95">
        <f t="shared" si="1332"/>
        <v>33</v>
      </c>
      <c r="VD95" t="str">
        <f t="shared" si="1332"/>
        <v>x</v>
      </c>
      <c r="VE95">
        <f t="shared" si="1332"/>
        <v>35</v>
      </c>
      <c r="VF95" t="str">
        <f t="shared" si="1332"/>
        <v>x</v>
      </c>
      <c r="VG95" t="str">
        <f t="shared" si="1332"/>
        <v>x</v>
      </c>
      <c r="VH95" t="str">
        <f t="shared" si="1332"/>
        <v>x</v>
      </c>
      <c r="VI95" t="str">
        <f t="shared" si="1332"/>
        <v>x</v>
      </c>
      <c r="VJ95" t="str">
        <f t="shared" si="1332"/>
        <v>x</v>
      </c>
      <c r="VK95">
        <f t="shared" si="1332"/>
        <v>41</v>
      </c>
      <c r="VL95" t="str">
        <f t="shared" si="1332"/>
        <v>x</v>
      </c>
      <c r="VM95" t="str">
        <f t="shared" si="1332"/>
        <v>x</v>
      </c>
      <c r="VN95" t="str">
        <f t="shared" si="1332"/>
        <v>x</v>
      </c>
      <c r="VO95" t="str">
        <f t="shared" si="1332"/>
        <v>x</v>
      </c>
      <c r="VP95" t="str">
        <f t="shared" si="1332"/>
        <v>x</v>
      </c>
      <c r="VQ95" t="str">
        <f t="shared" si="1332"/>
        <v>x</v>
      </c>
      <c r="VR95">
        <f t="shared" si="1332"/>
        <v>48</v>
      </c>
      <c r="VS95">
        <f t="shared" si="1332"/>
        <v>49</v>
      </c>
      <c r="VT95" t="str">
        <f t="shared" si="1332"/>
        <v>x</v>
      </c>
      <c r="VU95" t="str">
        <f t="shared" si="1332"/>
        <v>x</v>
      </c>
      <c r="VV95" t="str">
        <f t="shared" si="1332"/>
        <v>x</v>
      </c>
      <c r="VW95" t="str">
        <f t="shared" si="1332"/>
        <v>x</v>
      </c>
      <c r="VX95" t="str">
        <f t="shared" si="1332"/>
        <v>x</v>
      </c>
      <c r="VY95" t="str">
        <f t="shared" si="1332"/>
        <v>x</v>
      </c>
      <c r="VZ95" t="str">
        <f t="shared" si="1332"/>
        <v>x</v>
      </c>
      <c r="WA95">
        <f t="shared" si="1332"/>
        <v>57</v>
      </c>
      <c r="WB95">
        <f t="shared" si="1332"/>
        <v>58</v>
      </c>
      <c r="WC95">
        <f t="shared" si="1332"/>
        <v>59</v>
      </c>
      <c r="WE95">
        <f t="shared" si="1014"/>
        <v>1</v>
      </c>
      <c r="WF95">
        <f t="shared" si="1015"/>
        <v>2</v>
      </c>
      <c r="WG95">
        <f t="shared" si="1016"/>
        <v>0</v>
      </c>
      <c r="WH95">
        <f t="shared" si="1017"/>
        <v>2</v>
      </c>
      <c r="WI95">
        <f t="shared" si="1018"/>
        <v>0</v>
      </c>
      <c r="WJ95">
        <f t="shared" si="1019"/>
        <v>1</v>
      </c>
      <c r="WL95" s="1">
        <f t="shared" si="1143"/>
        <v>0</v>
      </c>
      <c r="WM95" s="1">
        <f t="shared" si="1144"/>
        <v>1</v>
      </c>
      <c r="WN95" s="1">
        <f t="shared" si="1145"/>
        <v>0</v>
      </c>
      <c r="WO95" s="1">
        <f t="shared" si="1146"/>
        <v>10</v>
      </c>
      <c r="WP95" s="1">
        <f t="shared" si="1147"/>
        <v>5</v>
      </c>
      <c r="WQ95" s="1">
        <f t="shared" si="1148"/>
        <v>0</v>
      </c>
      <c r="WS95">
        <f t="shared" si="1149"/>
        <v>100</v>
      </c>
      <c r="WT95">
        <f t="shared" si="1150"/>
        <v>1</v>
      </c>
      <c r="WU95">
        <f t="shared" si="1151"/>
        <v>100</v>
      </c>
      <c r="WV95">
        <f t="shared" si="1152"/>
        <v>10</v>
      </c>
      <c r="WW95">
        <f t="shared" si="1153"/>
        <v>5</v>
      </c>
      <c r="WX95">
        <f t="shared" si="1154"/>
        <v>100</v>
      </c>
      <c r="WZ95" s="4">
        <f t="shared" si="1155"/>
        <v>1</v>
      </c>
      <c r="XB95" s="3">
        <f t="shared" si="1156"/>
        <v>10</v>
      </c>
      <c r="XD95" s="3">
        <f t="shared" si="1157"/>
        <v>2</v>
      </c>
      <c r="XE95" s="4">
        <f t="shared" si="1158"/>
        <v>3</v>
      </c>
      <c r="XG95" s="4">
        <f t="shared" si="1159"/>
        <v>0.66666666666666663</v>
      </c>
      <c r="XI95" s="4">
        <v>0.66666666666666663</v>
      </c>
      <c r="XK95">
        <f t="shared" si="1160"/>
        <v>2</v>
      </c>
      <c r="XM95">
        <f t="shared" si="782"/>
        <v>0</v>
      </c>
      <c r="XN95">
        <f t="shared" si="1161"/>
        <v>0</v>
      </c>
      <c r="XO95" s="1">
        <f t="shared" si="1020"/>
        <v>1</v>
      </c>
      <c r="XP95">
        <f t="shared" si="1162"/>
        <v>1</v>
      </c>
      <c r="XR95">
        <f t="shared" si="1163"/>
        <v>0</v>
      </c>
    </row>
    <row r="96" spans="4:642">
      <c r="D96" s="4">
        <f t="shared" si="843"/>
        <v>0</v>
      </c>
      <c r="E96" s="4">
        <f t="shared" si="844"/>
        <v>0</v>
      </c>
      <c r="F96" s="4">
        <f t="shared" si="845"/>
        <v>0</v>
      </c>
      <c r="G96" s="4">
        <f t="shared" si="846"/>
        <v>0</v>
      </c>
      <c r="H96" s="4">
        <f t="shared" si="847"/>
        <v>16</v>
      </c>
      <c r="I96" s="4">
        <f t="shared" si="848"/>
        <v>0</v>
      </c>
      <c r="J96" s="4">
        <f t="shared" si="849"/>
        <v>0</v>
      </c>
      <c r="K96" s="4">
        <f t="shared" si="850"/>
        <v>0</v>
      </c>
      <c r="L96" s="4">
        <f t="shared" si="851"/>
        <v>0</v>
      </c>
      <c r="M96" s="4">
        <f t="shared" si="852"/>
        <v>0</v>
      </c>
      <c r="N96" s="4">
        <f t="shared" si="853"/>
        <v>0</v>
      </c>
      <c r="O96" s="4">
        <f t="shared" si="854"/>
        <v>0</v>
      </c>
      <c r="P96" s="4">
        <f t="shared" si="855"/>
        <v>0</v>
      </c>
      <c r="Q96" s="4">
        <f t="shared" si="856"/>
        <v>0</v>
      </c>
      <c r="R96" s="4">
        <f t="shared" si="857"/>
        <v>0</v>
      </c>
      <c r="S96" s="4">
        <f t="shared" si="858"/>
        <v>0</v>
      </c>
      <c r="T96" s="4">
        <f t="shared" si="859"/>
        <v>16</v>
      </c>
      <c r="U96" s="4">
        <f t="shared" si="860"/>
        <v>0</v>
      </c>
      <c r="V96" s="4">
        <f t="shared" si="861"/>
        <v>0</v>
      </c>
      <c r="W96" s="4">
        <f t="shared" si="862"/>
        <v>0</v>
      </c>
      <c r="X96" s="4">
        <f t="shared" si="863"/>
        <v>0</v>
      </c>
      <c r="Y96" s="4">
        <f t="shared" si="864"/>
        <v>0</v>
      </c>
      <c r="Z96" s="4">
        <f t="shared" si="865"/>
        <v>0</v>
      </c>
      <c r="AA96" s="4">
        <f t="shared" si="866"/>
        <v>0</v>
      </c>
      <c r="AB96" s="4">
        <f t="shared" si="867"/>
        <v>0</v>
      </c>
      <c r="AC96" s="4">
        <f t="shared" si="868"/>
        <v>0</v>
      </c>
      <c r="AD96" s="4">
        <f t="shared" si="869"/>
        <v>0</v>
      </c>
      <c r="AE96" s="4">
        <f t="shared" si="870"/>
        <v>0</v>
      </c>
      <c r="AF96" s="4">
        <f t="shared" si="871"/>
        <v>0</v>
      </c>
      <c r="AG96" s="4">
        <f t="shared" si="872"/>
        <v>0</v>
      </c>
      <c r="AH96" s="4">
        <f t="shared" si="873"/>
        <v>13</v>
      </c>
      <c r="AI96" s="4">
        <f t="shared" si="874"/>
        <v>0</v>
      </c>
      <c r="AJ96" s="4">
        <f t="shared" si="875"/>
        <v>0</v>
      </c>
      <c r="AK96" s="4">
        <f t="shared" si="876"/>
        <v>0</v>
      </c>
      <c r="AL96" s="4">
        <f t="shared" si="877"/>
        <v>0</v>
      </c>
      <c r="AM96" s="4">
        <f t="shared" si="878"/>
        <v>0</v>
      </c>
      <c r="AN96" s="4">
        <f t="shared" si="879"/>
        <v>9</v>
      </c>
      <c r="AO96" s="4">
        <f t="shared" si="880"/>
        <v>0</v>
      </c>
      <c r="AP96" s="4">
        <f t="shared" si="881"/>
        <v>0</v>
      </c>
      <c r="AQ96" s="4">
        <f t="shared" si="882"/>
        <v>0</v>
      </c>
      <c r="AR96" s="4">
        <f t="shared" si="883"/>
        <v>0</v>
      </c>
      <c r="AS96" s="4">
        <f t="shared" si="884"/>
        <v>0</v>
      </c>
      <c r="AT96" s="4">
        <f t="shared" si="885"/>
        <v>0</v>
      </c>
      <c r="AU96" s="4">
        <f t="shared" si="886"/>
        <v>15</v>
      </c>
      <c r="AV96" s="4">
        <f t="shared" si="887"/>
        <v>0</v>
      </c>
      <c r="AW96" s="4">
        <f t="shared" si="888"/>
        <v>0</v>
      </c>
      <c r="AX96" s="4">
        <f t="shared" si="889"/>
        <v>0</v>
      </c>
      <c r="AY96" s="4">
        <f t="shared" si="890"/>
        <v>0</v>
      </c>
      <c r="AZ96" s="4">
        <f t="shared" si="891"/>
        <v>0</v>
      </c>
      <c r="BA96" s="4">
        <f t="shared" si="892"/>
        <v>0</v>
      </c>
      <c r="BB96" s="4">
        <f t="shared" si="893"/>
        <v>0</v>
      </c>
      <c r="BC96" s="4">
        <f t="shared" si="894"/>
        <v>0</v>
      </c>
      <c r="BD96" s="4">
        <f t="shared" si="895"/>
        <v>0</v>
      </c>
      <c r="BE96" s="4">
        <f t="shared" si="896"/>
        <v>0</v>
      </c>
      <c r="BF96" s="4">
        <f t="shared" si="897"/>
        <v>19</v>
      </c>
      <c r="BG96" s="4">
        <f t="shared" si="898"/>
        <v>0</v>
      </c>
      <c r="BH96" s="4">
        <f t="shared" si="899"/>
        <v>0</v>
      </c>
      <c r="BI96" s="4">
        <f t="shared" si="900"/>
        <v>0</v>
      </c>
      <c r="BJ96" s="4">
        <f t="shared" si="901"/>
        <v>0</v>
      </c>
      <c r="BK96" s="4">
        <f t="shared" si="1021"/>
        <v>14.666666666666666</v>
      </c>
      <c r="BL96" s="4">
        <f t="shared" si="1022"/>
        <v>11.288135593220339</v>
      </c>
      <c r="BM96" s="4">
        <f t="shared" si="1023"/>
        <v>15.803389830508474</v>
      </c>
      <c r="BN96" s="4">
        <f t="shared" si="1024"/>
        <v>6.7728813559322036</v>
      </c>
      <c r="BO96" s="4">
        <f t="shared" si="1025"/>
        <v>11.288135593220339</v>
      </c>
      <c r="BP96" s="4">
        <f t="shared" si="1026"/>
        <v>666</v>
      </c>
      <c r="BQ96" s="4">
        <f>COUNTIFS($NG96:$NL$206,EF$1)</f>
        <v>9</v>
      </c>
      <c r="BR96" s="4">
        <f>COUNTIFS($NG96:$NL$206,EG$1)</f>
        <v>14</v>
      </c>
      <c r="BS96" s="4">
        <f>COUNTIFS($NG96:$NL$206,EH$1)</f>
        <v>11</v>
      </c>
      <c r="BT96" s="4">
        <f>COUNTIFS($NG96:$NL$206,EI$1)</f>
        <v>13</v>
      </c>
      <c r="BU96" s="4">
        <f>COUNTIFS($NG96:$NL$206,EJ$1)</f>
        <v>16</v>
      </c>
      <c r="BV96" s="4">
        <f>COUNTIFS($NG96:$NL$206,EK$1)</f>
        <v>9</v>
      </c>
      <c r="BW96" s="4">
        <f>COUNTIFS($NG96:$NL$206,EL$1)</f>
        <v>8</v>
      </c>
      <c r="BX96" s="4">
        <f>COUNTIFS($NG96:$NL$206,EM$1)</f>
        <v>9</v>
      </c>
      <c r="BY96" s="4">
        <f>COUNTIFS($NG96:$NL$206,EN$1)</f>
        <v>19</v>
      </c>
      <c r="BZ96" s="4">
        <f>COUNTIFS($NG96:$NL$206,EO$1)</f>
        <v>17</v>
      </c>
      <c r="CA96" s="4">
        <f>COUNTIFS($NG96:$NL$206,EP$1)</f>
        <v>13</v>
      </c>
      <c r="CB96" s="4">
        <f>COUNTIFS($NG96:$NL$206,EQ$1)</f>
        <v>18</v>
      </c>
      <c r="CC96" s="4">
        <f>COUNTIFS($NG96:$NL$206,ER$1)</f>
        <v>8</v>
      </c>
      <c r="CD96" s="4">
        <f>COUNTIFS($NG96:$NL$206,ES$1)</f>
        <v>10</v>
      </c>
      <c r="CE96" s="4">
        <f>COUNTIFS($NG96:$NL$206,ET$1)</f>
        <v>11</v>
      </c>
      <c r="CF96" s="4">
        <f>COUNTIFS($NG96:$NL$206,EU$1)</f>
        <v>10</v>
      </c>
      <c r="CG96" s="4">
        <f>COUNTIFS($NG96:$NL$206,EV$1)</f>
        <v>16</v>
      </c>
      <c r="CH96" s="4">
        <f>COUNTIFS($NG96:$NL$206,EW$1)</f>
        <v>10</v>
      </c>
      <c r="CI96" s="4">
        <f>COUNTIFS($NG96:$NL$206,EX$1)</f>
        <v>16</v>
      </c>
      <c r="CJ96" s="4">
        <f>COUNTIFS($NG96:$NL$206,EY$1)</f>
        <v>11</v>
      </c>
      <c r="CK96" s="4">
        <f>COUNTIFS($NG96:$NL$206,EZ$1)</f>
        <v>10</v>
      </c>
      <c r="CL96" s="4">
        <f>COUNTIFS($NG96:$NL$206,FA$1)</f>
        <v>11</v>
      </c>
      <c r="CM96" s="4">
        <f>COUNTIFS($NG96:$NL$206,FB$1)</f>
        <v>7</v>
      </c>
      <c r="CN96" s="4">
        <f>COUNTIFS($NG96:$NL$206,FC$1)</f>
        <v>8</v>
      </c>
      <c r="CO96" s="4">
        <f>COUNTIFS($NG96:$NL$206,FD$1)</f>
        <v>15</v>
      </c>
      <c r="CP96" s="4">
        <f>COUNTIFS($NG96:$NL$206,FE$1)</f>
        <v>9</v>
      </c>
      <c r="CQ96" s="4">
        <f>COUNTIFS($NG96:$NL$206,FF$1)</f>
        <v>12</v>
      </c>
      <c r="CR96" s="4">
        <f>COUNTIFS($NG96:$NL$206,FG$1)</f>
        <v>16</v>
      </c>
      <c r="CS96" s="4">
        <f>COUNTIFS($NG96:$NL$206,FH$1)</f>
        <v>14</v>
      </c>
      <c r="CT96" s="4">
        <f>COUNTIFS($NG96:$NL$206,FI$1)</f>
        <v>11</v>
      </c>
      <c r="CU96" s="4">
        <f>COUNTIFS($NG96:$NL$206,FJ$1)</f>
        <v>13</v>
      </c>
      <c r="CV96" s="4">
        <f>COUNTIFS($NG96:$NL$206,FK$1)</f>
        <v>6</v>
      </c>
      <c r="CW96" s="4">
        <f>COUNTIFS($NG96:$NL$206,FL$1)</f>
        <v>10</v>
      </c>
      <c r="CX96" s="4">
        <f>COUNTIFS($NG96:$NL$206,FM$1)</f>
        <v>10</v>
      </c>
      <c r="CY96" s="4">
        <f>COUNTIFS($NG96:$NL$206,FN$1)</f>
        <v>11</v>
      </c>
      <c r="CZ96" s="4">
        <f>COUNTIFS($NG96:$NL$206,FO$1)</f>
        <v>9</v>
      </c>
      <c r="DA96" s="4">
        <f>COUNTIFS($NG96:$NL$206,FP$1)</f>
        <v>9</v>
      </c>
      <c r="DB96" s="4">
        <f>COUNTIFS($NG96:$NL$206,FQ$1)</f>
        <v>10</v>
      </c>
      <c r="DC96" s="4">
        <f>COUNTIFS($NG96:$NL$206,FR$1)</f>
        <v>9</v>
      </c>
      <c r="DD96" s="4">
        <f>COUNTIFS($NG96:$NL$206,FS$1)</f>
        <v>10</v>
      </c>
      <c r="DE96" s="4">
        <f>COUNTIFS($NG96:$NL$206,FT$1)</f>
        <v>10</v>
      </c>
      <c r="DF96" s="4">
        <f>COUNTIFS($NG96:$NL$206,FU$1)</f>
        <v>10</v>
      </c>
      <c r="DG96" s="4">
        <f>COUNTIFS($NG96:$NL$206,FV$1)</f>
        <v>12</v>
      </c>
      <c r="DH96" s="4">
        <f>COUNTIFS($NG96:$NL$206,FW$1)</f>
        <v>15</v>
      </c>
      <c r="DI96" s="4">
        <f>COUNTIFS($NG96:$NL$206,FX$1)</f>
        <v>9</v>
      </c>
      <c r="DJ96" s="4">
        <f>COUNTIFS($NG96:$NL$206,FY$1)</f>
        <v>13</v>
      </c>
      <c r="DK96" s="4">
        <f>COUNTIFS($NG96:$NL$206,FZ$1)</f>
        <v>4</v>
      </c>
      <c r="DL96" s="4">
        <f>COUNTIFS($NG96:$NL$206,GA$1)</f>
        <v>7</v>
      </c>
      <c r="DM96" s="4">
        <f>COUNTIFS($NG96:$NL$206,GB$1)</f>
        <v>9</v>
      </c>
      <c r="DN96" s="4">
        <f>COUNTIFS($NG96:$NL$206,GC$1)</f>
        <v>12</v>
      </c>
      <c r="DO96" s="4">
        <f>COUNTIFS($NG96:$NL$206,GD$1)</f>
        <v>7</v>
      </c>
      <c r="DP96" s="4">
        <f>COUNTIFS($NG96:$NL$206,GE$1)</f>
        <v>14</v>
      </c>
      <c r="DQ96" s="4">
        <f>COUNTIFS($NG96:$NL$206,GF$1)</f>
        <v>8</v>
      </c>
      <c r="DR96" s="4">
        <f>COUNTIFS($NG96:$NL$206,GG$1)</f>
        <v>6</v>
      </c>
      <c r="DS96" s="4">
        <f>COUNTIFS($NG96:$NL$206,GH$1)</f>
        <v>19</v>
      </c>
      <c r="DT96" s="4">
        <f>COUNTIFS($NG96:$NL$206,GI$1)</f>
        <v>8</v>
      </c>
      <c r="DU96" s="4">
        <f>COUNTIFS($NG96:$NL$206,GJ$1)</f>
        <v>16</v>
      </c>
      <c r="DV96" s="4">
        <f>COUNTIFS($NG96:$NL$206,GK$1)</f>
        <v>14</v>
      </c>
      <c r="DW96" s="4">
        <f>COUNTIFS($NG96:$NL$206,GL$1)</f>
        <v>15</v>
      </c>
      <c r="DZ96" s="4">
        <f t="shared" si="1234"/>
        <v>42</v>
      </c>
      <c r="EA96" s="4">
        <f t="shared" si="1235"/>
        <v>28</v>
      </c>
      <c r="EB96" s="4">
        <f t="shared" si="1236"/>
        <v>11</v>
      </c>
      <c r="EC96" s="4">
        <f t="shared" si="1237"/>
        <v>2</v>
      </c>
      <c r="ED96" s="4">
        <f t="shared" si="1238"/>
        <v>1</v>
      </c>
      <c r="EF96" s="4">
        <f t="shared" ref="EF96:GL96" si="1333">COUNTIFS($NG96:$NL105,EF$1)</f>
        <v>0</v>
      </c>
      <c r="EG96" s="4">
        <f t="shared" si="1333"/>
        <v>0</v>
      </c>
      <c r="EH96" s="4">
        <f t="shared" si="1333"/>
        <v>1</v>
      </c>
      <c r="EI96" s="4">
        <f t="shared" si="1333"/>
        <v>0</v>
      </c>
      <c r="EJ96" s="4">
        <f t="shared" si="1333"/>
        <v>3</v>
      </c>
      <c r="EK96" s="4">
        <f t="shared" si="1333"/>
        <v>0</v>
      </c>
      <c r="EL96" s="4">
        <f t="shared" si="1333"/>
        <v>1</v>
      </c>
      <c r="EM96" s="4">
        <f t="shared" si="1333"/>
        <v>0</v>
      </c>
      <c r="EN96" s="4">
        <f t="shared" si="1333"/>
        <v>4</v>
      </c>
      <c r="EO96" s="4">
        <f t="shared" si="1333"/>
        <v>2</v>
      </c>
      <c r="EP96" s="4">
        <f t="shared" si="1333"/>
        <v>1</v>
      </c>
      <c r="EQ96" s="4">
        <f t="shared" si="1333"/>
        <v>1</v>
      </c>
      <c r="ER96" s="4">
        <f t="shared" si="1333"/>
        <v>0</v>
      </c>
      <c r="ES96" s="4">
        <f t="shared" si="1333"/>
        <v>0</v>
      </c>
      <c r="ET96" s="4">
        <f t="shared" si="1333"/>
        <v>1</v>
      </c>
      <c r="EU96" s="4">
        <f t="shared" si="1333"/>
        <v>0</v>
      </c>
      <c r="EV96" s="4">
        <f t="shared" si="1333"/>
        <v>2</v>
      </c>
      <c r="EW96" s="4">
        <f t="shared" si="1333"/>
        <v>0</v>
      </c>
      <c r="EX96" s="4">
        <f t="shared" si="1333"/>
        <v>2</v>
      </c>
      <c r="EY96" s="4">
        <f t="shared" si="1333"/>
        <v>1</v>
      </c>
      <c r="EZ96" s="4">
        <f t="shared" si="1333"/>
        <v>1</v>
      </c>
      <c r="FA96" s="4">
        <f t="shared" si="1333"/>
        <v>0</v>
      </c>
      <c r="FB96" s="4">
        <f t="shared" si="1333"/>
        <v>2</v>
      </c>
      <c r="FC96" s="4">
        <f t="shared" si="1333"/>
        <v>2</v>
      </c>
      <c r="FD96" s="4">
        <f t="shared" si="1333"/>
        <v>1</v>
      </c>
      <c r="FE96" s="4">
        <f t="shared" si="1333"/>
        <v>1</v>
      </c>
      <c r="FF96" s="4">
        <f t="shared" si="1333"/>
        <v>0</v>
      </c>
      <c r="FG96" s="4">
        <f t="shared" si="1333"/>
        <v>1</v>
      </c>
      <c r="FH96" s="4">
        <f t="shared" si="1333"/>
        <v>2</v>
      </c>
      <c r="FI96" s="4">
        <f t="shared" si="1333"/>
        <v>1</v>
      </c>
      <c r="FJ96" s="4">
        <f t="shared" si="1333"/>
        <v>1</v>
      </c>
      <c r="FK96" s="4">
        <f t="shared" si="1333"/>
        <v>1</v>
      </c>
      <c r="FL96" s="4">
        <f t="shared" si="1333"/>
        <v>0</v>
      </c>
      <c r="FM96" s="4">
        <f t="shared" si="1333"/>
        <v>1</v>
      </c>
      <c r="FN96" s="4">
        <f t="shared" si="1333"/>
        <v>0</v>
      </c>
      <c r="FO96" s="4">
        <f t="shared" si="1333"/>
        <v>1</v>
      </c>
      <c r="FP96" s="4">
        <f t="shared" si="1333"/>
        <v>2</v>
      </c>
      <c r="FQ96" s="4">
        <f t="shared" si="1333"/>
        <v>1</v>
      </c>
      <c r="FR96" s="4">
        <f t="shared" si="1333"/>
        <v>2</v>
      </c>
      <c r="FS96" s="4">
        <f t="shared" si="1333"/>
        <v>1</v>
      </c>
      <c r="FT96" s="4">
        <f t="shared" si="1333"/>
        <v>0</v>
      </c>
      <c r="FU96" s="4">
        <f t="shared" si="1333"/>
        <v>1</v>
      </c>
      <c r="FV96" s="4">
        <f t="shared" si="1333"/>
        <v>1</v>
      </c>
      <c r="FW96" s="4">
        <f t="shared" si="1333"/>
        <v>3</v>
      </c>
      <c r="FX96" s="4">
        <f t="shared" si="1333"/>
        <v>1</v>
      </c>
      <c r="FY96" s="4">
        <f t="shared" si="1333"/>
        <v>2</v>
      </c>
      <c r="FZ96" s="4">
        <f t="shared" si="1333"/>
        <v>1</v>
      </c>
      <c r="GA96" s="4">
        <f t="shared" si="1333"/>
        <v>1</v>
      </c>
      <c r="GB96" s="4">
        <f t="shared" si="1333"/>
        <v>1</v>
      </c>
      <c r="GC96" s="4">
        <f t="shared" si="1333"/>
        <v>1</v>
      </c>
      <c r="GD96" s="4">
        <f t="shared" si="1333"/>
        <v>1</v>
      </c>
      <c r="GE96" s="4">
        <f t="shared" si="1333"/>
        <v>2</v>
      </c>
      <c r="GF96" s="4">
        <f t="shared" si="1333"/>
        <v>1</v>
      </c>
      <c r="GG96" s="4">
        <f t="shared" si="1333"/>
        <v>1</v>
      </c>
      <c r="GH96" s="4">
        <f t="shared" si="1333"/>
        <v>2</v>
      </c>
      <c r="GI96" s="4">
        <f t="shared" si="1333"/>
        <v>0</v>
      </c>
      <c r="GJ96" s="4">
        <f t="shared" si="1333"/>
        <v>0</v>
      </c>
      <c r="GK96" s="4">
        <f t="shared" si="1333"/>
        <v>0</v>
      </c>
      <c r="GL96" s="4">
        <f t="shared" si="1333"/>
        <v>1</v>
      </c>
      <c r="GM96">
        <f t="shared" si="1240"/>
        <v>60</v>
      </c>
      <c r="GO96">
        <f t="shared" si="1028"/>
        <v>0</v>
      </c>
      <c r="GP96">
        <f t="shared" si="1192"/>
        <v>0</v>
      </c>
      <c r="GQ96">
        <f t="shared" si="1193"/>
        <v>0</v>
      </c>
      <c r="GR96">
        <f t="shared" si="1194"/>
        <v>0</v>
      </c>
      <c r="GS96">
        <f t="shared" si="1195"/>
        <v>0</v>
      </c>
      <c r="GT96">
        <f t="shared" si="1196"/>
        <v>0</v>
      </c>
      <c r="GU96">
        <f t="shared" si="1197"/>
        <v>0</v>
      </c>
      <c r="GV96" s="1">
        <f t="shared" si="1029"/>
        <v>5</v>
      </c>
      <c r="GW96">
        <f t="shared" si="1030"/>
        <v>0</v>
      </c>
      <c r="GX96">
        <f t="shared" si="903"/>
        <v>1</v>
      </c>
      <c r="GY96">
        <f t="shared" si="904"/>
        <v>0</v>
      </c>
      <c r="GZ96">
        <f t="shared" si="905"/>
        <v>0</v>
      </c>
      <c r="HA96">
        <f t="shared" si="906"/>
        <v>0</v>
      </c>
      <c r="HB96">
        <f t="shared" si="907"/>
        <v>0</v>
      </c>
      <c r="HC96">
        <f t="shared" si="908"/>
        <v>0</v>
      </c>
      <c r="HD96">
        <f t="shared" si="909"/>
        <v>0</v>
      </c>
      <c r="HE96">
        <f t="shared" si="910"/>
        <v>0</v>
      </c>
      <c r="HF96">
        <f t="shared" si="911"/>
        <v>0</v>
      </c>
      <c r="HG96">
        <f t="shared" si="912"/>
        <v>0</v>
      </c>
      <c r="HH96">
        <f t="shared" si="913"/>
        <v>0</v>
      </c>
      <c r="HI96">
        <f t="shared" si="914"/>
        <v>0</v>
      </c>
      <c r="HJ96">
        <f t="shared" si="915"/>
        <v>0</v>
      </c>
      <c r="HK96">
        <f t="shared" si="916"/>
        <v>0</v>
      </c>
      <c r="HL96">
        <f t="shared" si="917"/>
        <v>0</v>
      </c>
      <c r="HM96">
        <f t="shared" si="918"/>
        <v>0</v>
      </c>
      <c r="HN96">
        <f t="shared" si="919"/>
        <v>1</v>
      </c>
      <c r="HO96">
        <f t="shared" si="920"/>
        <v>0</v>
      </c>
      <c r="HP96">
        <f t="shared" si="921"/>
        <v>0</v>
      </c>
      <c r="HQ96">
        <f t="shared" si="922"/>
        <v>0</v>
      </c>
      <c r="HR96">
        <f t="shared" si="923"/>
        <v>0</v>
      </c>
      <c r="HS96">
        <f t="shared" si="924"/>
        <v>0</v>
      </c>
      <c r="HT96">
        <f t="shared" si="925"/>
        <v>0</v>
      </c>
      <c r="HU96">
        <f t="shared" si="926"/>
        <v>0</v>
      </c>
      <c r="HV96">
        <f t="shared" si="927"/>
        <v>0</v>
      </c>
      <c r="HW96">
        <f t="shared" si="928"/>
        <v>0</v>
      </c>
      <c r="HX96">
        <f t="shared" si="929"/>
        <v>0</v>
      </c>
      <c r="HY96">
        <f t="shared" si="930"/>
        <v>0</v>
      </c>
      <c r="HZ96">
        <f t="shared" si="931"/>
        <v>0</v>
      </c>
      <c r="IA96">
        <f t="shared" si="932"/>
        <v>0</v>
      </c>
      <c r="IB96">
        <f t="shared" si="933"/>
        <v>0</v>
      </c>
      <c r="IC96">
        <f t="shared" si="934"/>
        <v>0</v>
      </c>
      <c r="ID96">
        <f t="shared" si="935"/>
        <v>0</v>
      </c>
      <c r="IE96">
        <f t="shared" si="936"/>
        <v>1</v>
      </c>
      <c r="IF96">
        <f t="shared" si="937"/>
        <v>0</v>
      </c>
      <c r="IG96">
        <f t="shared" si="938"/>
        <v>0</v>
      </c>
      <c r="IH96">
        <f t="shared" si="939"/>
        <v>0</v>
      </c>
      <c r="II96">
        <f t="shared" si="940"/>
        <v>0</v>
      </c>
      <c r="IJ96">
        <f t="shared" si="941"/>
        <v>0</v>
      </c>
      <c r="IK96">
        <f t="shared" si="942"/>
        <v>0</v>
      </c>
      <c r="IL96">
        <f t="shared" si="943"/>
        <v>0</v>
      </c>
      <c r="IM96">
        <f t="shared" si="944"/>
        <v>0</v>
      </c>
      <c r="IN96">
        <f t="shared" si="945"/>
        <v>0</v>
      </c>
      <c r="IO96">
        <f t="shared" si="946"/>
        <v>0</v>
      </c>
      <c r="IP96">
        <f t="shared" si="947"/>
        <v>0</v>
      </c>
      <c r="IQ96">
        <f t="shared" si="948"/>
        <v>0</v>
      </c>
      <c r="IR96">
        <f t="shared" si="949"/>
        <v>0</v>
      </c>
      <c r="IS96">
        <f t="shared" si="950"/>
        <v>0</v>
      </c>
      <c r="IT96">
        <f t="shared" si="951"/>
        <v>0</v>
      </c>
      <c r="IU96">
        <f t="shared" si="952"/>
        <v>0</v>
      </c>
      <c r="IV96">
        <f t="shared" si="953"/>
        <v>0</v>
      </c>
      <c r="IW96">
        <f t="shared" si="954"/>
        <v>0</v>
      </c>
      <c r="IX96">
        <f t="shared" si="955"/>
        <v>0</v>
      </c>
      <c r="IY96">
        <f t="shared" si="956"/>
        <v>0</v>
      </c>
      <c r="IZ96">
        <f t="shared" si="957"/>
        <v>0</v>
      </c>
      <c r="JA96">
        <f t="shared" si="958"/>
        <v>0</v>
      </c>
      <c r="JB96">
        <f t="shared" si="1031"/>
        <v>0</v>
      </c>
      <c r="JC96">
        <f t="shared" si="1032"/>
        <v>0</v>
      </c>
      <c r="JF96">
        <f t="shared" si="1033"/>
        <v>0</v>
      </c>
      <c r="JG96">
        <f t="shared" si="1034"/>
        <v>0</v>
      </c>
      <c r="JH96">
        <f t="shared" si="1035"/>
        <v>0</v>
      </c>
      <c r="JI96">
        <f t="shared" si="1036"/>
        <v>0</v>
      </c>
      <c r="JJ96">
        <f t="shared" si="1037"/>
        <v>0</v>
      </c>
      <c r="JK96">
        <f t="shared" si="1038"/>
        <v>0</v>
      </c>
      <c r="JL96">
        <f t="shared" si="1039"/>
        <v>0</v>
      </c>
      <c r="JM96">
        <f t="shared" si="1040"/>
        <v>0</v>
      </c>
      <c r="JN96">
        <f t="shared" si="1041"/>
        <v>0</v>
      </c>
      <c r="JO96">
        <f t="shared" si="1042"/>
        <v>0</v>
      </c>
      <c r="JP96">
        <f t="shared" si="1043"/>
        <v>0</v>
      </c>
      <c r="JQ96">
        <f t="shared" si="1044"/>
        <v>0</v>
      </c>
      <c r="JR96">
        <f t="shared" si="1045"/>
        <v>0</v>
      </c>
      <c r="JS96">
        <f t="shared" si="1046"/>
        <v>0</v>
      </c>
      <c r="JT96">
        <f t="shared" si="1047"/>
        <v>0</v>
      </c>
      <c r="JU96">
        <f t="shared" si="1048"/>
        <v>0</v>
      </c>
      <c r="JV96">
        <f t="shared" si="1049"/>
        <v>0</v>
      </c>
      <c r="JW96">
        <f t="shared" si="1050"/>
        <v>0</v>
      </c>
      <c r="JX96">
        <f t="shared" si="1051"/>
        <v>0</v>
      </c>
      <c r="JY96">
        <f t="shared" si="1052"/>
        <v>0</v>
      </c>
      <c r="JZ96">
        <f t="shared" si="1053"/>
        <v>0</v>
      </c>
      <c r="KA96">
        <f t="shared" si="1054"/>
        <v>0</v>
      </c>
      <c r="KB96">
        <f>IF(AND(SK96="x",SK97&lt;&gt;"x"),1,0)</f>
        <v>0</v>
      </c>
      <c r="KC96">
        <f t="shared" si="1055"/>
        <v>0</v>
      </c>
      <c r="KD96">
        <f t="shared" si="1056"/>
        <v>0</v>
      </c>
      <c r="KE96">
        <f t="shared" si="1057"/>
        <v>0</v>
      </c>
      <c r="KF96">
        <f t="shared" si="1058"/>
        <v>0</v>
      </c>
      <c r="KG96">
        <f t="shared" si="1059"/>
        <v>0</v>
      </c>
      <c r="KH96">
        <f t="shared" si="1060"/>
        <v>0</v>
      </c>
      <c r="KI96">
        <f t="shared" si="1061"/>
        <v>0</v>
      </c>
      <c r="KJ96">
        <f t="shared" si="1062"/>
        <v>1</v>
      </c>
      <c r="KK96">
        <f t="shared" si="1063"/>
        <v>0</v>
      </c>
      <c r="KL96">
        <f t="shared" si="1064"/>
        <v>0</v>
      </c>
      <c r="KM96">
        <f t="shared" si="1065"/>
        <v>0</v>
      </c>
      <c r="KN96">
        <f t="shared" si="1066"/>
        <v>0</v>
      </c>
      <c r="KO96">
        <f t="shared" si="1067"/>
        <v>0</v>
      </c>
      <c r="KP96">
        <f t="shared" si="1068"/>
        <v>0</v>
      </c>
      <c r="KQ96">
        <f t="shared" si="1069"/>
        <v>0</v>
      </c>
      <c r="KR96">
        <f t="shared" si="1070"/>
        <v>0</v>
      </c>
      <c r="KS96">
        <f t="shared" si="1071"/>
        <v>0</v>
      </c>
      <c r="KT96">
        <f t="shared" si="1072"/>
        <v>0</v>
      </c>
      <c r="KU96">
        <f t="shared" si="1073"/>
        <v>0</v>
      </c>
      <c r="KV96">
        <f t="shared" si="1074"/>
        <v>0</v>
      </c>
      <c r="KW96">
        <f t="shared" si="1075"/>
        <v>0</v>
      </c>
      <c r="KX96">
        <f t="shared" si="1076"/>
        <v>0</v>
      </c>
      <c r="KY96">
        <f t="shared" si="1077"/>
        <v>0</v>
      </c>
      <c r="KZ96">
        <f t="shared" si="1078"/>
        <v>0</v>
      </c>
      <c r="LA96">
        <f t="shared" si="1079"/>
        <v>0</v>
      </c>
      <c r="LB96">
        <f t="shared" si="1080"/>
        <v>0</v>
      </c>
      <c r="LC96">
        <f t="shared" si="1081"/>
        <v>0</v>
      </c>
      <c r="LD96">
        <f t="shared" si="1082"/>
        <v>0</v>
      </c>
      <c r="LE96">
        <f t="shared" si="1083"/>
        <v>0</v>
      </c>
      <c r="LF96">
        <f t="shared" si="1084"/>
        <v>0</v>
      </c>
      <c r="LG96">
        <f t="shared" si="1085"/>
        <v>0</v>
      </c>
      <c r="LH96">
        <f t="shared" si="1086"/>
        <v>0</v>
      </c>
      <c r="LI96">
        <f t="shared" si="1087"/>
        <v>0</v>
      </c>
      <c r="LJ96">
        <f t="shared" si="1088"/>
        <v>0</v>
      </c>
      <c r="LK96">
        <f t="shared" si="1089"/>
        <v>0</v>
      </c>
      <c r="LL96">
        <f t="shared" si="1090"/>
        <v>0</v>
      </c>
      <c r="LN96">
        <f t="shared" si="1091"/>
        <v>1</v>
      </c>
      <c r="LQ96">
        <f t="shared" ref="LQ96:LR96" si="1334">COUNTIFS($NG97:$NL106,NG106)</f>
        <v>1</v>
      </c>
      <c r="LR96">
        <f t="shared" si="1334"/>
        <v>1</v>
      </c>
      <c r="LS96">
        <f t="shared" si="1093"/>
        <v>2</v>
      </c>
      <c r="LT96">
        <f t="shared" si="1094"/>
        <v>2</v>
      </c>
      <c r="LU96">
        <f t="shared" si="1095"/>
        <v>2</v>
      </c>
      <c r="LV96">
        <f t="shared" si="1096"/>
        <v>1</v>
      </c>
      <c r="LX96" s="5">
        <f t="shared" ref="LX96:MC96" si="1335">COUNTIFS($NG96:$NL105,NG106)</f>
        <v>0</v>
      </c>
      <c r="LY96" s="5">
        <f t="shared" si="1335"/>
        <v>0</v>
      </c>
      <c r="LZ96" s="5">
        <f t="shared" si="1335"/>
        <v>1</v>
      </c>
      <c r="MA96" s="5">
        <f t="shared" si="1335"/>
        <v>1</v>
      </c>
      <c r="MB96" s="5">
        <f t="shared" si="1335"/>
        <v>1</v>
      </c>
      <c r="MC96" s="5">
        <f t="shared" si="1335"/>
        <v>0</v>
      </c>
      <c r="MD96" s="5"/>
      <c r="ME96" s="5">
        <f t="shared" si="1098"/>
        <v>0</v>
      </c>
      <c r="MF96" s="5">
        <f t="shared" si="1099"/>
        <v>0</v>
      </c>
      <c r="MG96" s="5">
        <f t="shared" si="1100"/>
        <v>0</v>
      </c>
      <c r="MH96" s="5">
        <f t="shared" si="1101"/>
        <v>0</v>
      </c>
      <c r="MI96" s="5">
        <f t="shared" si="1102"/>
        <v>0</v>
      </c>
      <c r="MJ96" s="5">
        <f t="shared" si="1103"/>
        <v>0</v>
      </c>
      <c r="MK96" s="5"/>
      <c r="ML96" s="20">
        <f t="shared" si="1104"/>
        <v>0</v>
      </c>
      <c r="MN96" s="4">
        <f t="shared" si="1182"/>
        <v>0</v>
      </c>
      <c r="MO96" s="4">
        <f t="shared" si="1183"/>
        <v>0</v>
      </c>
      <c r="MP96" s="4">
        <f t="shared" si="1184"/>
        <v>0</v>
      </c>
      <c r="MQ96" s="4">
        <f t="shared" si="1185"/>
        <v>0</v>
      </c>
      <c r="MR96" s="4">
        <f t="shared" si="1186"/>
        <v>0</v>
      </c>
      <c r="MS96" s="4">
        <f t="shared" si="1187"/>
        <v>0</v>
      </c>
      <c r="MU96">
        <f t="shared" si="1105"/>
        <v>1</v>
      </c>
      <c r="MV96">
        <f t="shared" si="1106"/>
        <v>1</v>
      </c>
      <c r="MW96">
        <f t="shared" si="1107"/>
        <v>0</v>
      </c>
      <c r="MX96">
        <f t="shared" si="1108"/>
        <v>0</v>
      </c>
      <c r="MY96">
        <f t="shared" si="1109"/>
        <v>0</v>
      </c>
      <c r="MZ96">
        <f t="shared" si="1110"/>
        <v>1</v>
      </c>
      <c r="NA96">
        <f>SUM(GW96:JC96)</f>
        <v>3</v>
      </c>
      <c r="NB96">
        <f t="shared" si="1111"/>
        <v>3</v>
      </c>
      <c r="NC96">
        <f t="shared" si="1112"/>
        <v>0</v>
      </c>
      <c r="ND96">
        <f t="shared" si="1113"/>
        <v>96</v>
      </c>
      <c r="NG96">
        <v>5</v>
      </c>
      <c r="NH96">
        <v>17</v>
      </c>
      <c r="NI96">
        <v>31</v>
      </c>
      <c r="NJ96">
        <v>37</v>
      </c>
      <c r="NK96">
        <v>44</v>
      </c>
      <c r="NL96">
        <v>55</v>
      </c>
      <c r="NN96" s="1">
        <f t="shared" si="1114"/>
        <v>1</v>
      </c>
      <c r="NO96" s="1">
        <f t="shared" si="1115"/>
        <v>1</v>
      </c>
      <c r="NP96" s="30">
        <f t="shared" si="1116"/>
        <v>2</v>
      </c>
      <c r="NR96" s="1">
        <f t="shared" si="1117"/>
        <v>12</v>
      </c>
      <c r="NS96" s="1">
        <f t="shared" si="1118"/>
        <v>14</v>
      </c>
      <c r="NT96" s="1">
        <f t="shared" si="1119"/>
        <v>6</v>
      </c>
      <c r="NU96" s="1">
        <f t="shared" si="1120"/>
        <v>7</v>
      </c>
      <c r="NV96" s="1">
        <f t="shared" si="1121"/>
        <v>11</v>
      </c>
      <c r="NW96" s="1"/>
      <c r="NX96" s="1">
        <f t="shared" si="1122"/>
        <v>5</v>
      </c>
      <c r="NY96" s="1"/>
      <c r="NZ96" s="1">
        <f t="shared" si="1123"/>
        <v>1</v>
      </c>
      <c r="OA96" s="1">
        <f t="shared" si="962"/>
        <v>2</v>
      </c>
      <c r="OB96" s="1">
        <f t="shared" si="963"/>
        <v>4</v>
      </c>
      <c r="OC96" s="1">
        <f t="shared" si="964"/>
        <v>4</v>
      </c>
      <c r="OD96" s="1">
        <f t="shared" si="965"/>
        <v>5</v>
      </c>
      <c r="OE96" s="1">
        <f t="shared" si="966"/>
        <v>6</v>
      </c>
      <c r="OF96" s="1"/>
      <c r="OG96" s="1">
        <f t="shared" si="1308"/>
        <v>5</v>
      </c>
      <c r="OH96" s="1"/>
      <c r="OI96" s="1">
        <f t="shared" si="1124"/>
        <v>3</v>
      </c>
      <c r="OJ96" s="1">
        <f t="shared" si="1125"/>
        <v>7</v>
      </c>
      <c r="OK96" s="1">
        <f t="shared" si="1126"/>
        <v>0</v>
      </c>
      <c r="OL96" s="1">
        <f t="shared" si="1127"/>
        <v>5</v>
      </c>
      <c r="OM96" s="1">
        <f t="shared" si="1128"/>
        <v>2</v>
      </c>
      <c r="ON96" s="1">
        <f t="shared" si="1129"/>
        <v>6</v>
      </c>
      <c r="OO96" s="1"/>
      <c r="OP96" s="1">
        <f t="shared" si="1298"/>
        <v>1</v>
      </c>
      <c r="OQ96" s="1">
        <f t="shared" si="1299"/>
        <v>5</v>
      </c>
      <c r="OR96" s="1">
        <f t="shared" si="1300"/>
        <v>5</v>
      </c>
      <c r="OS96" s="33">
        <f t="shared" si="1301"/>
        <v>5</v>
      </c>
      <c r="OT96" s="1">
        <f t="shared" si="1302"/>
        <v>0</v>
      </c>
      <c r="OU96" s="1">
        <f t="shared" si="1130"/>
        <v>0</v>
      </c>
      <c r="OV96" s="19">
        <f t="shared" si="1131"/>
        <v>6</v>
      </c>
      <c r="OW96" s="1"/>
      <c r="OX96" s="19">
        <f t="shared" si="1314"/>
        <v>5</v>
      </c>
      <c r="OY96" s="1">
        <f t="shared" si="1315"/>
        <v>5</v>
      </c>
      <c r="OZ96" s="1"/>
      <c r="PA96" s="1">
        <f t="shared" si="967"/>
        <v>5</v>
      </c>
      <c r="PB96" s="1"/>
      <c r="PC96" s="1"/>
      <c r="PD96" s="19">
        <f t="shared" si="968"/>
        <v>5</v>
      </c>
      <c r="PE96" s="1"/>
      <c r="PF96" s="24">
        <f t="shared" si="1132"/>
        <v>0</v>
      </c>
      <c r="PI96" s="1">
        <f t="shared" si="1133"/>
        <v>3</v>
      </c>
      <c r="PJ96" s="19">
        <f t="shared" si="969"/>
        <v>2</v>
      </c>
      <c r="PK96" s="1">
        <f t="shared" si="1134"/>
        <v>7</v>
      </c>
      <c r="PL96" s="19">
        <f t="shared" si="970"/>
        <v>1</v>
      </c>
      <c r="PM96" s="1">
        <f t="shared" si="1135"/>
        <v>0</v>
      </c>
      <c r="PN96" s="19">
        <f t="shared" si="971"/>
        <v>0</v>
      </c>
      <c r="PO96" s="1">
        <f t="shared" si="1136"/>
        <v>5</v>
      </c>
      <c r="PP96" s="19">
        <f t="shared" si="972"/>
        <v>1</v>
      </c>
      <c r="PQ96" s="1">
        <f t="shared" si="1137"/>
        <v>2</v>
      </c>
      <c r="PR96" s="19">
        <f t="shared" si="973"/>
        <v>2</v>
      </c>
      <c r="PS96" s="1">
        <f t="shared" si="1138"/>
        <v>6</v>
      </c>
      <c r="PT96" s="19">
        <f t="shared" si="974"/>
        <v>1</v>
      </c>
      <c r="PV96" s="1">
        <f t="shared" si="975"/>
        <v>3</v>
      </c>
      <c r="PW96" s="1">
        <f t="shared" si="976"/>
        <v>100</v>
      </c>
      <c r="PX96" s="1">
        <f t="shared" si="977"/>
        <v>100</v>
      </c>
      <c r="PY96" s="1">
        <f t="shared" si="978"/>
        <v>100</v>
      </c>
      <c r="PZ96" s="1">
        <f t="shared" si="979"/>
        <v>100</v>
      </c>
      <c r="QA96" s="1">
        <f t="shared" si="980"/>
        <v>100</v>
      </c>
      <c r="QB96" s="1"/>
      <c r="QC96" s="1">
        <f t="shared" si="981"/>
        <v>100</v>
      </c>
      <c r="QD96" s="1">
        <f t="shared" si="982"/>
        <v>100</v>
      </c>
      <c r="QE96" s="1">
        <f t="shared" si="983"/>
        <v>7</v>
      </c>
      <c r="QF96" s="1">
        <f t="shared" si="984"/>
        <v>100</v>
      </c>
      <c r="QG96" s="1">
        <f t="shared" si="985"/>
        <v>100</v>
      </c>
      <c r="QH96" s="1">
        <f t="shared" si="986"/>
        <v>100</v>
      </c>
      <c r="QI96" s="1"/>
      <c r="QJ96" s="1">
        <f t="shared" si="987"/>
        <v>100</v>
      </c>
      <c r="QK96" s="1">
        <f t="shared" si="988"/>
        <v>100</v>
      </c>
      <c r="QL96" s="1">
        <f t="shared" si="989"/>
        <v>100</v>
      </c>
      <c r="QM96" s="1">
        <f t="shared" si="990"/>
        <v>100</v>
      </c>
      <c r="QN96" s="1">
        <f t="shared" si="991"/>
        <v>100</v>
      </c>
      <c r="QO96" s="1">
        <f t="shared" si="992"/>
        <v>100</v>
      </c>
      <c r="QP96" s="1"/>
      <c r="QQ96" s="1">
        <f t="shared" si="993"/>
        <v>100</v>
      </c>
      <c r="QR96" s="1">
        <f t="shared" si="994"/>
        <v>100</v>
      </c>
      <c r="QS96" s="1">
        <f t="shared" si="995"/>
        <v>100</v>
      </c>
      <c r="QT96" s="1">
        <f t="shared" si="996"/>
        <v>5</v>
      </c>
      <c r="QU96" s="1">
        <f t="shared" si="997"/>
        <v>100</v>
      </c>
      <c r="QV96" s="1">
        <f t="shared" si="998"/>
        <v>100</v>
      </c>
      <c r="QW96" s="1"/>
      <c r="QX96" s="1">
        <f t="shared" si="999"/>
        <v>100</v>
      </c>
      <c r="QY96" s="1">
        <f t="shared" si="1000"/>
        <v>100</v>
      </c>
      <c r="QZ96" s="1">
        <f t="shared" si="1001"/>
        <v>100</v>
      </c>
      <c r="RA96" s="1">
        <f t="shared" si="1002"/>
        <v>100</v>
      </c>
      <c r="RB96" s="1">
        <f t="shared" si="1003"/>
        <v>2</v>
      </c>
      <c r="RC96" s="1">
        <f t="shared" si="1004"/>
        <v>100</v>
      </c>
      <c r="RD96" s="1"/>
      <c r="RE96" s="1">
        <f t="shared" si="1005"/>
        <v>100</v>
      </c>
      <c r="RF96" s="1">
        <f t="shared" si="1006"/>
        <v>100</v>
      </c>
      <c r="RG96" s="1">
        <f t="shared" si="1007"/>
        <v>100</v>
      </c>
      <c r="RH96" s="1">
        <f t="shared" si="1008"/>
        <v>100</v>
      </c>
      <c r="RI96" s="1">
        <f t="shared" si="1009"/>
        <v>100</v>
      </c>
      <c r="RJ96" s="1">
        <f t="shared" si="1010"/>
        <v>6</v>
      </c>
      <c r="RL96">
        <f t="shared" si="1011"/>
        <v>41</v>
      </c>
      <c r="RM96">
        <f t="shared" si="1139"/>
        <v>19</v>
      </c>
      <c r="RN96">
        <f t="shared" ref="RN96:RN159" si="1336">59-COUNTIFS(RO96:TU96,"x")</f>
        <v>17</v>
      </c>
      <c r="RO96">
        <f t="shared" ref="RO96:TU96" si="1337">IF(COUNTIFS($NG96:$NL105,RO$1),"x",RO$1)</f>
        <v>1</v>
      </c>
      <c r="RP96">
        <f t="shared" si="1337"/>
        <v>2</v>
      </c>
      <c r="RQ96" t="str">
        <f t="shared" si="1337"/>
        <v>x</v>
      </c>
      <c r="RR96">
        <f t="shared" si="1337"/>
        <v>4</v>
      </c>
      <c r="RS96" t="str">
        <f t="shared" si="1337"/>
        <v>x</v>
      </c>
      <c r="RT96">
        <f t="shared" si="1337"/>
        <v>6</v>
      </c>
      <c r="RU96" t="str">
        <f t="shared" si="1337"/>
        <v>x</v>
      </c>
      <c r="RV96">
        <f t="shared" si="1337"/>
        <v>8</v>
      </c>
      <c r="RW96" t="str">
        <f t="shared" si="1337"/>
        <v>x</v>
      </c>
      <c r="RX96" t="str">
        <f t="shared" si="1337"/>
        <v>x</v>
      </c>
      <c r="RY96" t="str">
        <f t="shared" si="1337"/>
        <v>x</v>
      </c>
      <c r="RZ96" t="str">
        <f t="shared" si="1337"/>
        <v>x</v>
      </c>
      <c r="SA96">
        <f t="shared" si="1337"/>
        <v>13</v>
      </c>
      <c r="SB96">
        <f t="shared" si="1337"/>
        <v>14</v>
      </c>
      <c r="SC96" t="str">
        <f t="shared" si="1337"/>
        <v>x</v>
      </c>
      <c r="SD96">
        <f t="shared" si="1337"/>
        <v>16</v>
      </c>
      <c r="SE96" t="str">
        <f t="shared" si="1337"/>
        <v>x</v>
      </c>
      <c r="SF96">
        <f t="shared" si="1337"/>
        <v>18</v>
      </c>
      <c r="SG96" t="str">
        <f t="shared" si="1337"/>
        <v>x</v>
      </c>
      <c r="SH96" t="str">
        <f t="shared" si="1337"/>
        <v>x</v>
      </c>
      <c r="SI96" t="str">
        <f t="shared" si="1337"/>
        <v>x</v>
      </c>
      <c r="SJ96">
        <f t="shared" si="1337"/>
        <v>22</v>
      </c>
      <c r="SK96" t="str">
        <f t="shared" si="1337"/>
        <v>x</v>
      </c>
      <c r="SL96" t="str">
        <f t="shared" si="1337"/>
        <v>x</v>
      </c>
      <c r="SM96" t="str">
        <f t="shared" si="1337"/>
        <v>x</v>
      </c>
      <c r="SN96" t="str">
        <f t="shared" si="1337"/>
        <v>x</v>
      </c>
      <c r="SO96">
        <f t="shared" si="1337"/>
        <v>27</v>
      </c>
      <c r="SP96" t="str">
        <f t="shared" si="1337"/>
        <v>x</v>
      </c>
      <c r="SQ96" t="str">
        <f t="shared" si="1337"/>
        <v>x</v>
      </c>
      <c r="SR96" t="str">
        <f t="shared" si="1337"/>
        <v>x</v>
      </c>
      <c r="SS96" t="str">
        <f t="shared" si="1337"/>
        <v>x</v>
      </c>
      <c r="ST96" t="str">
        <f t="shared" si="1337"/>
        <v>x</v>
      </c>
      <c r="SU96">
        <f t="shared" si="1337"/>
        <v>33</v>
      </c>
      <c r="SV96" t="str">
        <f t="shared" si="1337"/>
        <v>x</v>
      </c>
      <c r="SW96">
        <f t="shared" si="1337"/>
        <v>35</v>
      </c>
      <c r="SX96" t="str">
        <f t="shared" si="1337"/>
        <v>x</v>
      </c>
      <c r="SY96" t="str">
        <f t="shared" si="1337"/>
        <v>x</v>
      </c>
      <c r="SZ96" t="str">
        <f t="shared" si="1337"/>
        <v>x</v>
      </c>
      <c r="TA96" t="str">
        <f t="shared" si="1337"/>
        <v>x</v>
      </c>
      <c r="TB96" t="str">
        <f t="shared" si="1337"/>
        <v>x</v>
      </c>
      <c r="TC96">
        <f t="shared" si="1337"/>
        <v>41</v>
      </c>
      <c r="TD96" t="str">
        <f t="shared" si="1337"/>
        <v>x</v>
      </c>
      <c r="TE96" t="str">
        <f t="shared" si="1337"/>
        <v>x</v>
      </c>
      <c r="TF96" t="str">
        <f t="shared" si="1337"/>
        <v>x</v>
      </c>
      <c r="TG96" t="str">
        <f t="shared" si="1337"/>
        <v>x</v>
      </c>
      <c r="TH96" t="str">
        <f t="shared" si="1337"/>
        <v>x</v>
      </c>
      <c r="TI96" t="str">
        <f t="shared" si="1337"/>
        <v>x</v>
      </c>
      <c r="TJ96" t="str">
        <f t="shared" si="1337"/>
        <v>x</v>
      </c>
      <c r="TK96" t="str">
        <f t="shared" si="1337"/>
        <v>x</v>
      </c>
      <c r="TL96" t="str">
        <f t="shared" si="1337"/>
        <v>x</v>
      </c>
      <c r="TM96" t="str">
        <f t="shared" si="1337"/>
        <v>x</v>
      </c>
      <c r="TN96" t="str">
        <f t="shared" si="1337"/>
        <v>x</v>
      </c>
      <c r="TO96" t="str">
        <f t="shared" si="1337"/>
        <v>x</v>
      </c>
      <c r="TP96" t="str">
        <f t="shared" si="1337"/>
        <v>x</v>
      </c>
      <c r="TQ96" t="str">
        <f t="shared" si="1337"/>
        <v>x</v>
      </c>
      <c r="TR96">
        <f t="shared" si="1337"/>
        <v>56</v>
      </c>
      <c r="TS96">
        <f t="shared" si="1337"/>
        <v>57</v>
      </c>
      <c r="TT96">
        <f t="shared" si="1337"/>
        <v>58</v>
      </c>
      <c r="TU96" t="str">
        <f t="shared" si="1337"/>
        <v>x</v>
      </c>
      <c r="TV96">
        <f t="shared" si="1141"/>
        <v>19</v>
      </c>
      <c r="TW96">
        <f t="shared" ref="TW96:WC96" si="1338">IF(COUNTIFS($NG96:$NL104,TW$1),"x",TW$1)</f>
        <v>1</v>
      </c>
      <c r="TX96">
        <f t="shared" si="1338"/>
        <v>2</v>
      </c>
      <c r="TY96" t="str">
        <f t="shared" si="1338"/>
        <v>x</v>
      </c>
      <c r="TZ96">
        <f t="shared" si="1338"/>
        <v>4</v>
      </c>
      <c r="UA96" t="str">
        <f t="shared" si="1338"/>
        <v>x</v>
      </c>
      <c r="UB96">
        <f t="shared" si="1338"/>
        <v>6</v>
      </c>
      <c r="UC96" t="str">
        <f t="shared" si="1338"/>
        <v>x</v>
      </c>
      <c r="UD96">
        <f t="shared" si="1338"/>
        <v>8</v>
      </c>
      <c r="UE96" t="str">
        <f t="shared" si="1338"/>
        <v>x</v>
      </c>
      <c r="UF96" t="str">
        <f t="shared" si="1338"/>
        <v>x</v>
      </c>
      <c r="UG96" t="str">
        <f t="shared" si="1338"/>
        <v>x</v>
      </c>
      <c r="UH96" t="str">
        <f t="shared" si="1338"/>
        <v>x</v>
      </c>
      <c r="UI96">
        <f t="shared" si="1338"/>
        <v>13</v>
      </c>
      <c r="UJ96">
        <f t="shared" si="1338"/>
        <v>14</v>
      </c>
      <c r="UK96" t="str">
        <f t="shared" si="1338"/>
        <v>x</v>
      </c>
      <c r="UL96">
        <f t="shared" si="1338"/>
        <v>16</v>
      </c>
      <c r="UM96" t="str">
        <f t="shared" si="1338"/>
        <v>x</v>
      </c>
      <c r="UN96">
        <f t="shared" si="1338"/>
        <v>18</v>
      </c>
      <c r="UO96" t="str">
        <f t="shared" si="1338"/>
        <v>x</v>
      </c>
      <c r="UP96" t="str">
        <f t="shared" si="1338"/>
        <v>x</v>
      </c>
      <c r="UQ96" t="str">
        <f t="shared" si="1338"/>
        <v>x</v>
      </c>
      <c r="UR96">
        <f t="shared" si="1338"/>
        <v>22</v>
      </c>
      <c r="US96" t="str">
        <f t="shared" si="1338"/>
        <v>x</v>
      </c>
      <c r="UT96" t="str">
        <f t="shared" si="1338"/>
        <v>x</v>
      </c>
      <c r="UU96" t="str">
        <f t="shared" si="1338"/>
        <v>x</v>
      </c>
      <c r="UV96" t="str">
        <f t="shared" si="1338"/>
        <v>x</v>
      </c>
      <c r="UW96">
        <f t="shared" si="1338"/>
        <v>27</v>
      </c>
      <c r="UX96" t="str">
        <f t="shared" si="1338"/>
        <v>x</v>
      </c>
      <c r="UY96" t="str">
        <f t="shared" si="1338"/>
        <v>x</v>
      </c>
      <c r="UZ96" t="str">
        <f t="shared" si="1338"/>
        <v>x</v>
      </c>
      <c r="VA96" t="str">
        <f t="shared" si="1338"/>
        <v>x</v>
      </c>
      <c r="VB96" t="str">
        <f t="shared" si="1338"/>
        <v>x</v>
      </c>
      <c r="VC96">
        <f t="shared" si="1338"/>
        <v>33</v>
      </c>
      <c r="VD96">
        <f t="shared" si="1338"/>
        <v>34</v>
      </c>
      <c r="VE96">
        <f t="shared" si="1338"/>
        <v>35</v>
      </c>
      <c r="VF96" t="str">
        <f t="shared" si="1338"/>
        <v>x</v>
      </c>
      <c r="VG96" t="str">
        <f t="shared" si="1338"/>
        <v>x</v>
      </c>
      <c r="VH96" t="str">
        <f t="shared" si="1338"/>
        <v>x</v>
      </c>
      <c r="VI96" t="str">
        <f t="shared" si="1338"/>
        <v>x</v>
      </c>
      <c r="VJ96" t="str">
        <f t="shared" si="1338"/>
        <v>x</v>
      </c>
      <c r="VK96">
        <f t="shared" si="1338"/>
        <v>41</v>
      </c>
      <c r="VL96" t="str">
        <f t="shared" si="1338"/>
        <v>x</v>
      </c>
      <c r="VM96" t="str">
        <f t="shared" si="1338"/>
        <v>x</v>
      </c>
      <c r="VN96" t="str">
        <f t="shared" si="1338"/>
        <v>x</v>
      </c>
      <c r="VO96" t="str">
        <f t="shared" si="1338"/>
        <v>x</v>
      </c>
      <c r="VP96" t="str">
        <f t="shared" si="1338"/>
        <v>x</v>
      </c>
      <c r="VQ96" t="str">
        <f t="shared" si="1338"/>
        <v>x</v>
      </c>
      <c r="VR96" t="str">
        <f t="shared" si="1338"/>
        <v>x</v>
      </c>
      <c r="VS96" t="str">
        <f t="shared" si="1338"/>
        <v>x</v>
      </c>
      <c r="VT96" t="str">
        <f t="shared" si="1338"/>
        <v>x</v>
      </c>
      <c r="VU96" t="str">
        <f t="shared" si="1338"/>
        <v>x</v>
      </c>
      <c r="VV96" t="str">
        <f t="shared" si="1338"/>
        <v>x</v>
      </c>
      <c r="VW96" t="str">
        <f t="shared" si="1338"/>
        <v>x</v>
      </c>
      <c r="VX96" t="str">
        <f t="shared" si="1338"/>
        <v>x</v>
      </c>
      <c r="VY96" t="str">
        <f t="shared" si="1338"/>
        <v>x</v>
      </c>
      <c r="VZ96">
        <f t="shared" si="1338"/>
        <v>56</v>
      </c>
      <c r="WA96">
        <f t="shared" si="1338"/>
        <v>57</v>
      </c>
      <c r="WB96">
        <f t="shared" si="1338"/>
        <v>58</v>
      </c>
      <c r="WC96">
        <f t="shared" si="1338"/>
        <v>59</v>
      </c>
      <c r="WE96">
        <f t="shared" si="1014"/>
        <v>1</v>
      </c>
      <c r="WF96">
        <f t="shared" si="1015"/>
        <v>1</v>
      </c>
      <c r="WG96">
        <f t="shared" si="1016"/>
        <v>0</v>
      </c>
      <c r="WH96">
        <f t="shared" si="1017"/>
        <v>2</v>
      </c>
      <c r="WI96">
        <f t="shared" si="1018"/>
        <v>1</v>
      </c>
      <c r="WJ96">
        <f t="shared" si="1019"/>
        <v>1</v>
      </c>
      <c r="WL96" s="1">
        <f t="shared" si="1143"/>
        <v>3</v>
      </c>
      <c r="WM96" s="1">
        <f t="shared" si="1144"/>
        <v>7</v>
      </c>
      <c r="WN96" s="1">
        <f t="shared" si="1145"/>
        <v>0</v>
      </c>
      <c r="WO96" s="1">
        <f t="shared" si="1146"/>
        <v>5</v>
      </c>
      <c r="WP96" s="1">
        <f t="shared" si="1147"/>
        <v>2</v>
      </c>
      <c r="WQ96" s="1">
        <f t="shared" si="1148"/>
        <v>6</v>
      </c>
      <c r="WS96">
        <f t="shared" si="1149"/>
        <v>3</v>
      </c>
      <c r="WT96">
        <f t="shared" si="1150"/>
        <v>7</v>
      </c>
      <c r="WU96">
        <f t="shared" si="1151"/>
        <v>100</v>
      </c>
      <c r="WV96">
        <f t="shared" si="1152"/>
        <v>5</v>
      </c>
      <c r="WW96">
        <f t="shared" si="1153"/>
        <v>2</v>
      </c>
      <c r="WX96">
        <f t="shared" si="1154"/>
        <v>6</v>
      </c>
      <c r="WZ96" s="4">
        <f t="shared" si="1155"/>
        <v>2</v>
      </c>
      <c r="XB96" s="3">
        <f t="shared" si="1156"/>
        <v>7</v>
      </c>
      <c r="XD96" s="3">
        <f t="shared" si="1157"/>
        <v>3</v>
      </c>
      <c r="XE96" s="4">
        <f t="shared" si="1158"/>
        <v>5</v>
      </c>
      <c r="XG96" s="4">
        <f t="shared" si="1159"/>
        <v>0.6</v>
      </c>
      <c r="XI96" s="4">
        <v>0.66666666666666663</v>
      </c>
      <c r="XK96">
        <f t="shared" si="1160"/>
        <v>3</v>
      </c>
      <c r="XM96">
        <f t="shared" si="782"/>
        <v>0</v>
      </c>
      <c r="XN96">
        <f t="shared" si="1161"/>
        <v>0</v>
      </c>
      <c r="XO96" s="1">
        <f t="shared" si="1020"/>
        <v>2</v>
      </c>
      <c r="XP96">
        <f t="shared" si="1162"/>
        <v>1</v>
      </c>
      <c r="XR96">
        <f t="shared" si="1163"/>
        <v>0</v>
      </c>
    </row>
    <row r="97" spans="4:642">
      <c r="D97" s="4">
        <f t="shared" si="843"/>
        <v>0</v>
      </c>
      <c r="E97" s="4">
        <f t="shared" si="844"/>
        <v>0</v>
      </c>
      <c r="F97" s="4">
        <f t="shared" si="845"/>
        <v>11</v>
      </c>
      <c r="G97" s="4">
        <f t="shared" si="846"/>
        <v>0</v>
      </c>
      <c r="H97" s="4">
        <f t="shared" si="847"/>
        <v>0</v>
      </c>
      <c r="I97" s="4">
        <f t="shared" si="848"/>
        <v>0</v>
      </c>
      <c r="J97" s="4">
        <f t="shared" si="849"/>
        <v>0</v>
      </c>
      <c r="K97" s="4">
        <f t="shared" si="850"/>
        <v>0</v>
      </c>
      <c r="L97" s="4">
        <f t="shared" si="851"/>
        <v>0</v>
      </c>
      <c r="M97" s="4">
        <f t="shared" si="852"/>
        <v>17</v>
      </c>
      <c r="N97" s="4">
        <f t="shared" si="853"/>
        <v>0</v>
      </c>
      <c r="O97" s="4">
        <f t="shared" si="854"/>
        <v>0</v>
      </c>
      <c r="P97" s="4">
        <f t="shared" si="855"/>
        <v>0</v>
      </c>
      <c r="Q97" s="4">
        <f t="shared" si="856"/>
        <v>0</v>
      </c>
      <c r="R97" s="4">
        <f t="shared" si="857"/>
        <v>0</v>
      </c>
      <c r="S97" s="4">
        <f t="shared" si="858"/>
        <v>0</v>
      </c>
      <c r="T97" s="4">
        <f t="shared" si="859"/>
        <v>0</v>
      </c>
      <c r="U97" s="4">
        <f t="shared" si="860"/>
        <v>0</v>
      </c>
      <c r="V97" s="4">
        <f t="shared" si="861"/>
        <v>0</v>
      </c>
      <c r="W97" s="4">
        <f t="shared" si="862"/>
        <v>0</v>
      </c>
      <c r="X97" s="4">
        <f t="shared" si="863"/>
        <v>0</v>
      </c>
      <c r="Y97" s="4">
        <f t="shared" si="864"/>
        <v>0</v>
      </c>
      <c r="Z97" s="4">
        <f t="shared" si="865"/>
        <v>0</v>
      </c>
      <c r="AA97" s="4">
        <f t="shared" si="866"/>
        <v>0</v>
      </c>
      <c r="AB97" s="4">
        <f t="shared" si="867"/>
        <v>0</v>
      </c>
      <c r="AC97" s="4">
        <f t="shared" si="868"/>
        <v>0</v>
      </c>
      <c r="AD97" s="4">
        <f t="shared" si="869"/>
        <v>0</v>
      </c>
      <c r="AE97" s="4">
        <f t="shared" si="870"/>
        <v>0</v>
      </c>
      <c r="AF97" s="4">
        <f t="shared" si="871"/>
        <v>0</v>
      </c>
      <c r="AG97" s="4">
        <f t="shared" si="872"/>
        <v>0</v>
      </c>
      <c r="AH97" s="4">
        <f t="shared" si="873"/>
        <v>0</v>
      </c>
      <c r="AI97" s="4">
        <f t="shared" si="874"/>
        <v>0</v>
      </c>
      <c r="AJ97" s="4">
        <f t="shared" si="875"/>
        <v>0</v>
      </c>
      <c r="AK97" s="4">
        <f t="shared" si="876"/>
        <v>0</v>
      </c>
      <c r="AL97" s="4">
        <f t="shared" si="877"/>
        <v>0</v>
      </c>
      <c r="AM97" s="4">
        <f t="shared" si="878"/>
        <v>0</v>
      </c>
      <c r="AN97" s="4">
        <f t="shared" si="879"/>
        <v>0</v>
      </c>
      <c r="AO97" s="4">
        <f t="shared" si="880"/>
        <v>0</v>
      </c>
      <c r="AP97" s="4">
        <f t="shared" si="881"/>
        <v>0</v>
      </c>
      <c r="AQ97" s="4">
        <f t="shared" si="882"/>
        <v>0</v>
      </c>
      <c r="AR97" s="4">
        <f t="shared" si="883"/>
        <v>0</v>
      </c>
      <c r="AS97" s="4">
        <f t="shared" si="884"/>
        <v>10</v>
      </c>
      <c r="AT97" s="4">
        <f t="shared" si="885"/>
        <v>0</v>
      </c>
      <c r="AU97" s="4">
        <f t="shared" si="886"/>
        <v>0</v>
      </c>
      <c r="AV97" s="4">
        <f t="shared" si="887"/>
        <v>0</v>
      </c>
      <c r="AW97" s="4">
        <f t="shared" si="888"/>
        <v>13</v>
      </c>
      <c r="AX97" s="4">
        <f t="shared" si="889"/>
        <v>0</v>
      </c>
      <c r="AY97" s="4">
        <f t="shared" si="890"/>
        <v>0</v>
      </c>
      <c r="AZ97" s="4">
        <f t="shared" si="891"/>
        <v>0</v>
      </c>
      <c r="BA97" s="4">
        <f t="shared" si="892"/>
        <v>0</v>
      </c>
      <c r="BB97" s="4">
        <f t="shared" si="893"/>
        <v>0</v>
      </c>
      <c r="BC97" s="4">
        <f t="shared" si="894"/>
        <v>14</v>
      </c>
      <c r="BD97" s="4">
        <f t="shared" si="895"/>
        <v>8</v>
      </c>
      <c r="BE97" s="4">
        <f t="shared" si="896"/>
        <v>0</v>
      </c>
      <c r="BF97" s="4">
        <f t="shared" si="897"/>
        <v>0</v>
      </c>
      <c r="BG97" s="4">
        <f t="shared" si="898"/>
        <v>0</v>
      </c>
      <c r="BH97" s="4">
        <f t="shared" si="899"/>
        <v>0</v>
      </c>
      <c r="BI97" s="4">
        <f t="shared" si="900"/>
        <v>0</v>
      </c>
      <c r="BJ97" s="4">
        <f t="shared" si="901"/>
        <v>0</v>
      </c>
      <c r="BK97" s="4">
        <f t="shared" si="1021"/>
        <v>12.166666666666666</v>
      </c>
      <c r="BL97" s="4">
        <f t="shared" si="1022"/>
        <v>11.1864406779661</v>
      </c>
      <c r="BM97" s="4">
        <f t="shared" si="1023"/>
        <v>15.661016949152541</v>
      </c>
      <c r="BN97" s="4">
        <f t="shared" si="1024"/>
        <v>6.7118644067796609</v>
      </c>
      <c r="BO97" s="4">
        <f t="shared" si="1025"/>
        <v>11.186440677966102</v>
      </c>
      <c r="BP97" s="4">
        <f t="shared" si="1026"/>
        <v>660</v>
      </c>
      <c r="BQ97" s="4">
        <f>COUNTIFS($NG97:$NL$206,EF$1)</f>
        <v>9</v>
      </c>
      <c r="BR97" s="4">
        <f>COUNTIFS($NG97:$NL$206,EG$1)</f>
        <v>14</v>
      </c>
      <c r="BS97" s="4">
        <f>COUNTIFS($NG97:$NL$206,EH$1)</f>
        <v>11</v>
      </c>
      <c r="BT97" s="4">
        <f>COUNTIFS($NG97:$NL$206,EI$1)</f>
        <v>13</v>
      </c>
      <c r="BU97" s="4">
        <f>COUNTIFS($NG97:$NL$206,EJ$1)</f>
        <v>15</v>
      </c>
      <c r="BV97" s="4">
        <f>COUNTIFS($NG97:$NL$206,EK$1)</f>
        <v>9</v>
      </c>
      <c r="BW97" s="4">
        <f>COUNTIFS($NG97:$NL$206,EL$1)</f>
        <v>8</v>
      </c>
      <c r="BX97" s="4">
        <f>COUNTIFS($NG97:$NL$206,EM$1)</f>
        <v>9</v>
      </c>
      <c r="BY97" s="4">
        <f>COUNTIFS($NG97:$NL$206,EN$1)</f>
        <v>19</v>
      </c>
      <c r="BZ97" s="4">
        <f>COUNTIFS($NG97:$NL$206,EO$1)</f>
        <v>17</v>
      </c>
      <c r="CA97" s="4">
        <f>COUNTIFS($NG97:$NL$206,EP$1)</f>
        <v>13</v>
      </c>
      <c r="CB97" s="4">
        <f>COUNTIFS($NG97:$NL$206,EQ$1)</f>
        <v>18</v>
      </c>
      <c r="CC97" s="4">
        <f>COUNTIFS($NG97:$NL$206,ER$1)</f>
        <v>8</v>
      </c>
      <c r="CD97" s="4">
        <f>COUNTIFS($NG97:$NL$206,ES$1)</f>
        <v>10</v>
      </c>
      <c r="CE97" s="4">
        <f>COUNTIFS($NG97:$NL$206,ET$1)</f>
        <v>11</v>
      </c>
      <c r="CF97" s="4">
        <f>COUNTIFS($NG97:$NL$206,EU$1)</f>
        <v>10</v>
      </c>
      <c r="CG97" s="4">
        <f>COUNTIFS($NG97:$NL$206,EV$1)</f>
        <v>15</v>
      </c>
      <c r="CH97" s="4">
        <f>COUNTIFS($NG97:$NL$206,EW$1)</f>
        <v>10</v>
      </c>
      <c r="CI97" s="4">
        <f>COUNTIFS($NG97:$NL$206,EX$1)</f>
        <v>16</v>
      </c>
      <c r="CJ97" s="4">
        <f>COUNTIFS($NG97:$NL$206,EY$1)</f>
        <v>11</v>
      </c>
      <c r="CK97" s="4">
        <f>COUNTIFS($NG97:$NL$206,EZ$1)</f>
        <v>10</v>
      </c>
      <c r="CL97" s="4">
        <f>COUNTIFS($NG97:$NL$206,FA$1)</f>
        <v>11</v>
      </c>
      <c r="CM97" s="4">
        <f>COUNTIFS($NG97:$NL$206,FB$1)</f>
        <v>7</v>
      </c>
      <c r="CN97" s="4">
        <f>COUNTIFS($NG97:$NL$206,FC$1)</f>
        <v>8</v>
      </c>
      <c r="CO97" s="4">
        <f>COUNTIFS($NG97:$NL$206,FD$1)</f>
        <v>15</v>
      </c>
      <c r="CP97" s="4">
        <f>COUNTIFS($NG97:$NL$206,FE$1)</f>
        <v>9</v>
      </c>
      <c r="CQ97" s="4">
        <f>COUNTIFS($NG97:$NL$206,FF$1)</f>
        <v>12</v>
      </c>
      <c r="CR97" s="4">
        <f>COUNTIFS($NG97:$NL$206,FG$1)</f>
        <v>16</v>
      </c>
      <c r="CS97" s="4">
        <f>COUNTIFS($NG97:$NL$206,FH$1)</f>
        <v>14</v>
      </c>
      <c r="CT97" s="4">
        <f>COUNTIFS($NG97:$NL$206,FI$1)</f>
        <v>11</v>
      </c>
      <c r="CU97" s="4">
        <f>COUNTIFS($NG97:$NL$206,FJ$1)</f>
        <v>12</v>
      </c>
      <c r="CV97" s="4">
        <f>COUNTIFS($NG97:$NL$206,FK$1)</f>
        <v>6</v>
      </c>
      <c r="CW97" s="4">
        <f>COUNTIFS($NG97:$NL$206,FL$1)</f>
        <v>10</v>
      </c>
      <c r="CX97" s="4">
        <f>COUNTIFS($NG97:$NL$206,FM$1)</f>
        <v>10</v>
      </c>
      <c r="CY97" s="4">
        <f>COUNTIFS($NG97:$NL$206,FN$1)</f>
        <v>11</v>
      </c>
      <c r="CZ97" s="4">
        <f>COUNTIFS($NG97:$NL$206,FO$1)</f>
        <v>9</v>
      </c>
      <c r="DA97" s="4">
        <f>COUNTIFS($NG97:$NL$206,FP$1)</f>
        <v>8</v>
      </c>
      <c r="DB97" s="4">
        <f>COUNTIFS($NG97:$NL$206,FQ$1)</f>
        <v>10</v>
      </c>
      <c r="DC97" s="4">
        <f>COUNTIFS($NG97:$NL$206,FR$1)</f>
        <v>9</v>
      </c>
      <c r="DD97" s="4">
        <f>COUNTIFS($NG97:$NL$206,FS$1)</f>
        <v>10</v>
      </c>
      <c r="DE97" s="4">
        <f>COUNTIFS($NG97:$NL$206,FT$1)</f>
        <v>10</v>
      </c>
      <c r="DF97" s="4">
        <f>COUNTIFS($NG97:$NL$206,FU$1)</f>
        <v>10</v>
      </c>
      <c r="DG97" s="4">
        <f>COUNTIFS($NG97:$NL$206,FV$1)</f>
        <v>12</v>
      </c>
      <c r="DH97" s="4">
        <f>COUNTIFS($NG97:$NL$206,FW$1)</f>
        <v>14</v>
      </c>
      <c r="DI97" s="4">
        <f>COUNTIFS($NG97:$NL$206,FX$1)</f>
        <v>9</v>
      </c>
      <c r="DJ97" s="4">
        <f>COUNTIFS($NG97:$NL$206,FY$1)</f>
        <v>13</v>
      </c>
      <c r="DK97" s="4">
        <f>COUNTIFS($NG97:$NL$206,FZ$1)</f>
        <v>4</v>
      </c>
      <c r="DL97" s="4">
        <f>COUNTIFS($NG97:$NL$206,GA$1)</f>
        <v>7</v>
      </c>
      <c r="DM97" s="4">
        <f>COUNTIFS($NG97:$NL$206,GB$1)</f>
        <v>9</v>
      </c>
      <c r="DN97" s="4">
        <f>COUNTIFS($NG97:$NL$206,GC$1)</f>
        <v>12</v>
      </c>
      <c r="DO97" s="4">
        <f>COUNTIFS($NG97:$NL$206,GD$1)</f>
        <v>7</v>
      </c>
      <c r="DP97" s="4">
        <f>COUNTIFS($NG97:$NL$206,GE$1)</f>
        <v>14</v>
      </c>
      <c r="DQ97" s="4">
        <f>COUNTIFS($NG97:$NL$206,GF$1)</f>
        <v>8</v>
      </c>
      <c r="DR97" s="4">
        <f>COUNTIFS($NG97:$NL$206,GG$1)</f>
        <v>6</v>
      </c>
      <c r="DS97" s="4">
        <f>COUNTIFS($NG97:$NL$206,GH$1)</f>
        <v>18</v>
      </c>
      <c r="DT97" s="4">
        <f>COUNTIFS($NG97:$NL$206,GI$1)</f>
        <v>8</v>
      </c>
      <c r="DU97" s="4">
        <f>COUNTIFS($NG97:$NL$206,GJ$1)</f>
        <v>16</v>
      </c>
      <c r="DV97" s="4">
        <f>COUNTIFS($NG97:$NL$206,GK$1)</f>
        <v>14</v>
      </c>
      <c r="DW97" s="4">
        <f>COUNTIFS($NG97:$NL$206,GL$1)</f>
        <v>15</v>
      </c>
      <c r="DZ97" s="4">
        <f t="shared" si="1234"/>
        <v>44</v>
      </c>
      <c r="EA97" s="4">
        <f t="shared" si="1235"/>
        <v>30</v>
      </c>
      <c r="EB97" s="4">
        <f t="shared" si="1236"/>
        <v>13</v>
      </c>
      <c r="EC97" s="4">
        <f t="shared" si="1237"/>
        <v>0</v>
      </c>
      <c r="ED97" s="4">
        <f t="shared" si="1238"/>
        <v>1</v>
      </c>
      <c r="EF97" s="4">
        <f t="shared" ref="EF97:GL97" si="1339">COUNTIFS($NG97:$NL106,EF$1)</f>
        <v>0</v>
      </c>
      <c r="EG97" s="4">
        <f t="shared" si="1339"/>
        <v>1</v>
      </c>
      <c r="EH97" s="4">
        <f t="shared" si="1339"/>
        <v>1</v>
      </c>
      <c r="EI97" s="4">
        <f t="shared" si="1339"/>
        <v>0</v>
      </c>
      <c r="EJ97" s="4">
        <f t="shared" si="1339"/>
        <v>2</v>
      </c>
      <c r="EK97" s="4">
        <f t="shared" si="1339"/>
        <v>0</v>
      </c>
      <c r="EL97" s="4">
        <f t="shared" si="1339"/>
        <v>1</v>
      </c>
      <c r="EM97" s="4">
        <f t="shared" si="1339"/>
        <v>0</v>
      </c>
      <c r="EN97" s="4">
        <f t="shared" si="1339"/>
        <v>4</v>
      </c>
      <c r="EO97" s="4">
        <f t="shared" si="1339"/>
        <v>2</v>
      </c>
      <c r="EP97" s="4">
        <f t="shared" si="1339"/>
        <v>1</v>
      </c>
      <c r="EQ97" s="4">
        <f t="shared" si="1339"/>
        <v>1</v>
      </c>
      <c r="ER97" s="4">
        <f t="shared" si="1339"/>
        <v>0</v>
      </c>
      <c r="ES97" s="4">
        <f t="shared" si="1339"/>
        <v>0</v>
      </c>
      <c r="ET97" s="4">
        <f t="shared" si="1339"/>
        <v>1</v>
      </c>
      <c r="EU97" s="4">
        <f t="shared" si="1339"/>
        <v>0</v>
      </c>
      <c r="EV97" s="4">
        <f t="shared" si="1339"/>
        <v>1</v>
      </c>
      <c r="EW97" s="4">
        <f t="shared" si="1339"/>
        <v>1</v>
      </c>
      <c r="EX97" s="4">
        <f t="shared" si="1339"/>
        <v>2</v>
      </c>
      <c r="EY97" s="4">
        <f t="shared" si="1339"/>
        <v>1</v>
      </c>
      <c r="EZ97" s="4">
        <f t="shared" si="1339"/>
        <v>1</v>
      </c>
      <c r="FA97" s="4">
        <f t="shared" si="1339"/>
        <v>0</v>
      </c>
      <c r="FB97" s="4">
        <f t="shared" si="1339"/>
        <v>2</v>
      </c>
      <c r="FC97" s="4">
        <f t="shared" si="1339"/>
        <v>2</v>
      </c>
      <c r="FD97" s="4">
        <f t="shared" si="1339"/>
        <v>2</v>
      </c>
      <c r="FE97" s="4">
        <f t="shared" si="1339"/>
        <v>1</v>
      </c>
      <c r="FF97" s="4">
        <f t="shared" si="1339"/>
        <v>0</v>
      </c>
      <c r="FG97" s="4">
        <f t="shared" si="1339"/>
        <v>2</v>
      </c>
      <c r="FH97" s="4">
        <f t="shared" si="1339"/>
        <v>2</v>
      </c>
      <c r="FI97" s="4">
        <f t="shared" si="1339"/>
        <v>2</v>
      </c>
      <c r="FJ97" s="4">
        <f t="shared" si="1339"/>
        <v>0</v>
      </c>
      <c r="FK97" s="4">
        <f t="shared" si="1339"/>
        <v>1</v>
      </c>
      <c r="FL97" s="4">
        <f t="shared" si="1339"/>
        <v>0</v>
      </c>
      <c r="FM97" s="4">
        <f t="shared" si="1339"/>
        <v>1</v>
      </c>
      <c r="FN97" s="4">
        <f t="shared" si="1339"/>
        <v>1</v>
      </c>
      <c r="FO97" s="4">
        <f t="shared" si="1339"/>
        <v>1</v>
      </c>
      <c r="FP97" s="4">
        <f t="shared" si="1339"/>
        <v>1</v>
      </c>
      <c r="FQ97" s="4">
        <f t="shared" si="1339"/>
        <v>1</v>
      </c>
      <c r="FR97" s="4">
        <f t="shared" si="1339"/>
        <v>2</v>
      </c>
      <c r="FS97" s="4">
        <f t="shared" si="1339"/>
        <v>1</v>
      </c>
      <c r="FT97" s="4">
        <f t="shared" si="1339"/>
        <v>0</v>
      </c>
      <c r="FU97" s="4">
        <f t="shared" si="1339"/>
        <v>1</v>
      </c>
      <c r="FV97" s="4">
        <f t="shared" si="1339"/>
        <v>1</v>
      </c>
      <c r="FW97" s="4">
        <f t="shared" si="1339"/>
        <v>2</v>
      </c>
      <c r="FX97" s="4">
        <f t="shared" si="1339"/>
        <v>1</v>
      </c>
      <c r="FY97" s="4">
        <f t="shared" si="1339"/>
        <v>2</v>
      </c>
      <c r="FZ97" s="4">
        <f t="shared" si="1339"/>
        <v>1</v>
      </c>
      <c r="GA97" s="4">
        <f t="shared" si="1339"/>
        <v>1</v>
      </c>
      <c r="GB97" s="4">
        <f t="shared" si="1339"/>
        <v>1</v>
      </c>
      <c r="GC97" s="4">
        <f t="shared" si="1339"/>
        <v>1</v>
      </c>
      <c r="GD97" s="4">
        <f t="shared" si="1339"/>
        <v>1</v>
      </c>
      <c r="GE97" s="4">
        <f t="shared" si="1339"/>
        <v>2</v>
      </c>
      <c r="GF97" s="4">
        <f t="shared" si="1339"/>
        <v>1</v>
      </c>
      <c r="GG97" s="4">
        <f t="shared" si="1339"/>
        <v>1</v>
      </c>
      <c r="GH97" s="4">
        <f t="shared" si="1339"/>
        <v>1</v>
      </c>
      <c r="GI97" s="4">
        <f t="shared" si="1339"/>
        <v>0</v>
      </c>
      <c r="GJ97" s="4">
        <f t="shared" si="1339"/>
        <v>0</v>
      </c>
      <c r="GK97" s="4">
        <f t="shared" si="1339"/>
        <v>0</v>
      </c>
      <c r="GL97" s="4">
        <f t="shared" si="1339"/>
        <v>1</v>
      </c>
      <c r="GM97">
        <f t="shared" si="1240"/>
        <v>60</v>
      </c>
      <c r="GO97">
        <f t="shared" si="1028"/>
        <v>1</v>
      </c>
      <c r="GP97">
        <f t="shared" si="1192"/>
        <v>0</v>
      </c>
      <c r="GQ97">
        <f t="shared" si="1193"/>
        <v>1</v>
      </c>
      <c r="GR97">
        <f t="shared" si="1194"/>
        <v>0</v>
      </c>
      <c r="GS97">
        <f t="shared" si="1195"/>
        <v>0</v>
      </c>
      <c r="GT97">
        <f t="shared" si="1196"/>
        <v>0</v>
      </c>
      <c r="GU97">
        <f t="shared" si="1197"/>
        <v>0</v>
      </c>
      <c r="GV97" s="1">
        <f t="shared" si="1029"/>
        <v>4</v>
      </c>
      <c r="GW97">
        <f t="shared" si="1030"/>
        <v>0</v>
      </c>
      <c r="GX97">
        <f t="shared" si="903"/>
        <v>0</v>
      </c>
      <c r="GY97">
        <f t="shared" si="904"/>
        <v>0</v>
      </c>
      <c r="GZ97">
        <f t="shared" si="905"/>
        <v>0</v>
      </c>
      <c r="HA97">
        <f t="shared" si="906"/>
        <v>0</v>
      </c>
      <c r="HB97">
        <f t="shared" si="907"/>
        <v>0</v>
      </c>
      <c r="HC97">
        <f t="shared" si="908"/>
        <v>0</v>
      </c>
      <c r="HD97">
        <f t="shared" si="909"/>
        <v>0</v>
      </c>
      <c r="HE97">
        <f t="shared" si="910"/>
        <v>0</v>
      </c>
      <c r="HF97">
        <f t="shared" si="911"/>
        <v>0</v>
      </c>
      <c r="HG97">
        <f t="shared" si="912"/>
        <v>0</v>
      </c>
      <c r="HH97">
        <f t="shared" si="913"/>
        <v>0</v>
      </c>
      <c r="HI97">
        <f t="shared" si="914"/>
        <v>0</v>
      </c>
      <c r="HJ97">
        <f t="shared" si="915"/>
        <v>0</v>
      </c>
      <c r="HK97">
        <f t="shared" si="916"/>
        <v>0</v>
      </c>
      <c r="HL97">
        <f t="shared" si="917"/>
        <v>0</v>
      </c>
      <c r="HM97">
        <f t="shared" si="918"/>
        <v>0</v>
      </c>
      <c r="HN97">
        <f t="shared" si="919"/>
        <v>0</v>
      </c>
      <c r="HO97">
        <f t="shared" si="920"/>
        <v>0</v>
      </c>
      <c r="HP97">
        <f t="shared" si="921"/>
        <v>0</v>
      </c>
      <c r="HQ97">
        <f t="shared" si="922"/>
        <v>0</v>
      </c>
      <c r="HR97">
        <f t="shared" si="923"/>
        <v>0</v>
      </c>
      <c r="HS97">
        <f t="shared" si="924"/>
        <v>0</v>
      </c>
      <c r="HT97">
        <f t="shared" si="925"/>
        <v>0</v>
      </c>
      <c r="HU97">
        <f t="shared" si="926"/>
        <v>0</v>
      </c>
      <c r="HV97">
        <f t="shared" si="927"/>
        <v>0</v>
      </c>
      <c r="HW97">
        <f t="shared" si="928"/>
        <v>0</v>
      </c>
      <c r="HX97">
        <f t="shared" si="929"/>
        <v>0</v>
      </c>
      <c r="HY97">
        <f t="shared" si="930"/>
        <v>0</v>
      </c>
      <c r="HZ97">
        <f t="shared" si="931"/>
        <v>0</v>
      </c>
      <c r="IA97">
        <f t="shared" si="932"/>
        <v>0</v>
      </c>
      <c r="IB97">
        <f t="shared" si="933"/>
        <v>0</v>
      </c>
      <c r="IC97">
        <f t="shared" si="934"/>
        <v>0</v>
      </c>
      <c r="ID97">
        <f t="shared" si="935"/>
        <v>0</v>
      </c>
      <c r="IE97">
        <f t="shared" si="936"/>
        <v>0</v>
      </c>
      <c r="IF97">
        <f t="shared" si="937"/>
        <v>0</v>
      </c>
      <c r="IG97">
        <f t="shared" si="938"/>
        <v>0</v>
      </c>
      <c r="IH97">
        <f t="shared" si="939"/>
        <v>0</v>
      </c>
      <c r="II97">
        <f t="shared" si="940"/>
        <v>0</v>
      </c>
      <c r="IJ97">
        <f t="shared" si="941"/>
        <v>0</v>
      </c>
      <c r="IK97">
        <f t="shared" si="942"/>
        <v>0</v>
      </c>
      <c r="IL97">
        <f t="shared" si="943"/>
        <v>0</v>
      </c>
      <c r="IM97">
        <f t="shared" si="944"/>
        <v>0</v>
      </c>
      <c r="IN97">
        <f t="shared" si="945"/>
        <v>0</v>
      </c>
      <c r="IO97">
        <f t="shared" si="946"/>
        <v>0</v>
      </c>
      <c r="IP97">
        <f t="shared" si="947"/>
        <v>0</v>
      </c>
      <c r="IQ97">
        <f t="shared" si="948"/>
        <v>0</v>
      </c>
      <c r="IR97">
        <f t="shared" si="949"/>
        <v>0</v>
      </c>
      <c r="IS97">
        <f t="shared" si="950"/>
        <v>0</v>
      </c>
      <c r="IT97">
        <f t="shared" si="951"/>
        <v>0</v>
      </c>
      <c r="IU97">
        <f t="shared" si="952"/>
        <v>0</v>
      </c>
      <c r="IV97">
        <f t="shared" si="953"/>
        <v>0</v>
      </c>
      <c r="IW97">
        <f t="shared" si="954"/>
        <v>0</v>
      </c>
      <c r="IX97">
        <f t="shared" si="955"/>
        <v>0</v>
      </c>
      <c r="IY97">
        <f t="shared" si="956"/>
        <v>0</v>
      </c>
      <c r="IZ97">
        <f t="shared" si="957"/>
        <v>1</v>
      </c>
      <c r="JA97">
        <f t="shared" si="958"/>
        <v>0</v>
      </c>
      <c r="JB97">
        <f t="shared" si="1031"/>
        <v>0</v>
      </c>
      <c r="JC97">
        <f t="shared" si="1032"/>
        <v>0</v>
      </c>
      <c r="JF97">
        <f t="shared" si="1033"/>
        <v>0</v>
      </c>
      <c r="JG97">
        <f t="shared" si="1034"/>
        <v>0</v>
      </c>
      <c r="JH97">
        <f t="shared" si="1035"/>
        <v>1</v>
      </c>
      <c r="JI97">
        <f t="shared" si="1036"/>
        <v>0</v>
      </c>
      <c r="JJ97">
        <f t="shared" si="1037"/>
        <v>0</v>
      </c>
      <c r="JK97">
        <f t="shared" si="1038"/>
        <v>0</v>
      </c>
      <c r="JL97">
        <f t="shared" si="1039"/>
        <v>0</v>
      </c>
      <c r="JM97">
        <f t="shared" si="1040"/>
        <v>0</v>
      </c>
      <c r="JN97">
        <f t="shared" si="1041"/>
        <v>0</v>
      </c>
      <c r="JO97">
        <f t="shared" si="1042"/>
        <v>0</v>
      </c>
      <c r="JP97">
        <f t="shared" si="1043"/>
        <v>0</v>
      </c>
      <c r="JQ97">
        <f t="shared" si="1044"/>
        <v>0</v>
      </c>
      <c r="JR97">
        <f t="shared" si="1045"/>
        <v>0</v>
      </c>
      <c r="JS97">
        <f t="shared" si="1046"/>
        <v>0</v>
      </c>
      <c r="JT97">
        <f t="shared" si="1047"/>
        <v>0</v>
      </c>
      <c r="JU97">
        <f t="shared" si="1048"/>
        <v>0</v>
      </c>
      <c r="JV97">
        <f t="shared" si="1049"/>
        <v>0</v>
      </c>
      <c r="JW97">
        <f t="shared" si="1050"/>
        <v>0</v>
      </c>
      <c r="JX97">
        <f t="shared" si="1051"/>
        <v>0</v>
      </c>
      <c r="JY97">
        <f t="shared" si="1052"/>
        <v>0</v>
      </c>
      <c r="JZ97">
        <f t="shared" si="1053"/>
        <v>0</v>
      </c>
      <c r="KA97">
        <f t="shared" si="1054"/>
        <v>0</v>
      </c>
      <c r="KB97">
        <f>IF(AND(SK97="x",SK98&lt;&gt;"x"),1,0)</f>
        <v>0</v>
      </c>
      <c r="KC97">
        <f t="shared" si="1055"/>
        <v>0</v>
      </c>
      <c r="KD97">
        <f t="shared" si="1056"/>
        <v>0</v>
      </c>
      <c r="KE97">
        <f t="shared" si="1057"/>
        <v>0</v>
      </c>
      <c r="KF97">
        <f t="shared" si="1058"/>
        <v>0</v>
      </c>
      <c r="KG97">
        <f t="shared" si="1059"/>
        <v>0</v>
      </c>
      <c r="KH97">
        <f t="shared" si="1060"/>
        <v>0</v>
      </c>
      <c r="KI97">
        <f t="shared" si="1061"/>
        <v>0</v>
      </c>
      <c r="KJ97">
        <f t="shared" si="1062"/>
        <v>0</v>
      </c>
      <c r="KK97">
        <f t="shared" si="1063"/>
        <v>0</v>
      </c>
      <c r="KL97">
        <f t="shared" si="1064"/>
        <v>0</v>
      </c>
      <c r="KM97">
        <f t="shared" si="1065"/>
        <v>0</v>
      </c>
      <c r="KN97">
        <f t="shared" si="1066"/>
        <v>0</v>
      </c>
      <c r="KO97">
        <f t="shared" si="1067"/>
        <v>0</v>
      </c>
      <c r="KP97">
        <f t="shared" si="1068"/>
        <v>0</v>
      </c>
      <c r="KQ97">
        <f t="shared" si="1069"/>
        <v>0</v>
      </c>
      <c r="KR97">
        <f t="shared" si="1070"/>
        <v>0</v>
      </c>
      <c r="KS97">
        <f t="shared" si="1071"/>
        <v>0</v>
      </c>
      <c r="KT97">
        <f t="shared" si="1072"/>
        <v>0</v>
      </c>
      <c r="KU97">
        <f t="shared" si="1073"/>
        <v>1</v>
      </c>
      <c r="KV97">
        <f t="shared" si="1074"/>
        <v>0</v>
      </c>
      <c r="KW97">
        <f t="shared" si="1075"/>
        <v>0</v>
      </c>
      <c r="KX97">
        <f t="shared" si="1076"/>
        <v>0</v>
      </c>
      <c r="KY97">
        <f t="shared" si="1077"/>
        <v>0</v>
      </c>
      <c r="KZ97">
        <f t="shared" si="1078"/>
        <v>0</v>
      </c>
      <c r="LA97">
        <f t="shared" si="1079"/>
        <v>0</v>
      </c>
      <c r="LB97">
        <f t="shared" si="1080"/>
        <v>0</v>
      </c>
      <c r="LC97">
        <f t="shared" si="1081"/>
        <v>0</v>
      </c>
      <c r="LD97">
        <f t="shared" si="1082"/>
        <v>0</v>
      </c>
      <c r="LE97">
        <f t="shared" si="1083"/>
        <v>0</v>
      </c>
      <c r="LF97">
        <f t="shared" si="1084"/>
        <v>0</v>
      </c>
      <c r="LG97">
        <f t="shared" si="1085"/>
        <v>0</v>
      </c>
      <c r="LH97">
        <f t="shared" si="1086"/>
        <v>0</v>
      </c>
      <c r="LI97">
        <f t="shared" si="1087"/>
        <v>0</v>
      </c>
      <c r="LJ97">
        <f t="shared" si="1088"/>
        <v>0</v>
      </c>
      <c r="LK97">
        <f t="shared" si="1089"/>
        <v>0</v>
      </c>
      <c r="LL97">
        <f t="shared" si="1090"/>
        <v>0</v>
      </c>
      <c r="LN97">
        <f t="shared" si="1091"/>
        <v>2</v>
      </c>
      <c r="LQ97">
        <f t="shared" ref="LQ97:LR97" si="1340">COUNTIFS($NG98:$NL107,NG107)</f>
        <v>2</v>
      </c>
      <c r="LR97">
        <f t="shared" si="1340"/>
        <v>3</v>
      </c>
      <c r="LS97">
        <f t="shared" si="1093"/>
        <v>2</v>
      </c>
      <c r="LT97">
        <f t="shared" si="1094"/>
        <v>2</v>
      </c>
      <c r="LU97">
        <f t="shared" si="1095"/>
        <v>1</v>
      </c>
      <c r="LV97">
        <f t="shared" si="1096"/>
        <v>1</v>
      </c>
      <c r="LX97" s="5">
        <f t="shared" ref="LX97:MC97" si="1341">COUNTIFS($NG97:$NL106,NG107)</f>
        <v>1</v>
      </c>
      <c r="LY97" s="5">
        <f t="shared" si="1341"/>
        <v>2</v>
      </c>
      <c r="LZ97" s="5">
        <f t="shared" si="1341"/>
        <v>1</v>
      </c>
      <c r="MA97" s="5">
        <f t="shared" si="1341"/>
        <v>1</v>
      </c>
      <c r="MB97" s="5">
        <f t="shared" si="1341"/>
        <v>1</v>
      </c>
      <c r="MC97" s="5">
        <f t="shared" si="1341"/>
        <v>0</v>
      </c>
      <c r="MD97" s="5"/>
      <c r="ME97" s="5">
        <f t="shared" si="1098"/>
        <v>0</v>
      </c>
      <c r="MF97" s="5">
        <f t="shared" si="1099"/>
        <v>0</v>
      </c>
      <c r="MG97" s="5">
        <f t="shared" si="1100"/>
        <v>0</v>
      </c>
      <c r="MH97" s="5">
        <f t="shared" si="1101"/>
        <v>0</v>
      </c>
      <c r="MI97" s="5">
        <f t="shared" si="1102"/>
        <v>1</v>
      </c>
      <c r="MJ97" s="5">
        <f t="shared" si="1103"/>
        <v>0</v>
      </c>
      <c r="MK97" s="5"/>
      <c r="ML97" s="20">
        <f t="shared" si="1104"/>
        <v>1</v>
      </c>
      <c r="MN97" s="4">
        <f t="shared" si="1182"/>
        <v>0</v>
      </c>
      <c r="MO97" s="4">
        <f t="shared" si="1183"/>
        <v>0</v>
      </c>
      <c r="MP97" s="4">
        <f t="shared" si="1184"/>
        <v>0</v>
      </c>
      <c r="MQ97" s="4">
        <f t="shared" si="1185"/>
        <v>0</v>
      </c>
      <c r="MR97" s="4">
        <f t="shared" si="1186"/>
        <v>1</v>
      </c>
      <c r="MS97" s="4">
        <f t="shared" si="1187"/>
        <v>0</v>
      </c>
      <c r="MU97">
        <f t="shared" si="1105"/>
        <v>0</v>
      </c>
      <c r="MV97">
        <f t="shared" si="1106"/>
        <v>0</v>
      </c>
      <c r="MW97">
        <f t="shared" si="1107"/>
        <v>0</v>
      </c>
      <c r="MX97">
        <f t="shared" si="1108"/>
        <v>0</v>
      </c>
      <c r="MY97">
        <f t="shared" si="1109"/>
        <v>1</v>
      </c>
      <c r="MZ97">
        <f t="shared" si="1110"/>
        <v>1</v>
      </c>
      <c r="NA97">
        <f>SUM(GW97:JC97)</f>
        <v>1</v>
      </c>
      <c r="NB97">
        <f t="shared" si="1111"/>
        <v>2</v>
      </c>
      <c r="NC97">
        <f t="shared" si="1112"/>
        <v>1</v>
      </c>
      <c r="ND97">
        <f t="shared" si="1113"/>
        <v>97</v>
      </c>
      <c r="NG97">
        <v>3</v>
      </c>
      <c r="NH97">
        <v>10</v>
      </c>
      <c r="NI97">
        <v>42</v>
      </c>
      <c r="NJ97">
        <v>46</v>
      </c>
      <c r="NK97">
        <v>52</v>
      </c>
      <c r="NL97">
        <v>53</v>
      </c>
      <c r="NN97" s="1">
        <f t="shared" si="1114"/>
        <v>1</v>
      </c>
      <c r="NO97" s="1">
        <f t="shared" si="1115"/>
        <v>1</v>
      </c>
      <c r="NP97" s="30">
        <f t="shared" si="1116"/>
        <v>2</v>
      </c>
      <c r="NR97" s="1">
        <f t="shared" si="1117"/>
        <v>7</v>
      </c>
      <c r="NS97" s="1">
        <f t="shared" si="1118"/>
        <v>32</v>
      </c>
      <c r="NT97" s="1">
        <f t="shared" si="1119"/>
        <v>4</v>
      </c>
      <c r="NU97" s="1">
        <f t="shared" si="1120"/>
        <v>6</v>
      </c>
      <c r="NV97" s="1">
        <f t="shared" si="1121"/>
        <v>1</v>
      </c>
      <c r="NW97" s="1"/>
      <c r="NX97" s="1">
        <f t="shared" si="1122"/>
        <v>5</v>
      </c>
      <c r="NY97" s="1"/>
      <c r="NZ97" s="1">
        <f t="shared" si="1123"/>
        <v>1</v>
      </c>
      <c r="OA97" s="1">
        <f t="shared" si="962"/>
        <v>2</v>
      </c>
      <c r="OB97" s="1">
        <f t="shared" si="963"/>
        <v>5</v>
      </c>
      <c r="OC97" s="1">
        <f t="shared" si="964"/>
        <v>5</v>
      </c>
      <c r="OD97" s="1">
        <f t="shared" si="965"/>
        <v>6</v>
      </c>
      <c r="OE97" s="1">
        <f t="shared" si="966"/>
        <v>6</v>
      </c>
      <c r="OF97" s="1"/>
      <c r="OG97" s="1">
        <f t="shared" si="1308"/>
        <v>4</v>
      </c>
      <c r="OH97" s="1"/>
      <c r="OI97" s="1">
        <f t="shared" si="1124"/>
        <v>0</v>
      </c>
      <c r="OJ97" s="1">
        <f t="shared" si="1125"/>
        <v>1</v>
      </c>
      <c r="OK97" s="1">
        <f t="shared" si="1126"/>
        <v>0</v>
      </c>
      <c r="OL97" s="1">
        <f t="shared" si="1127"/>
        <v>6</v>
      </c>
      <c r="OM97" s="1">
        <f t="shared" si="1128"/>
        <v>2</v>
      </c>
      <c r="ON97" s="1">
        <f t="shared" si="1129"/>
        <v>10</v>
      </c>
      <c r="OO97" s="1"/>
      <c r="OP97" s="1">
        <f t="shared" si="1298"/>
        <v>2</v>
      </c>
      <c r="OQ97" s="1">
        <f t="shared" si="1299"/>
        <v>4</v>
      </c>
      <c r="OR97" s="1">
        <f t="shared" si="1300"/>
        <v>4</v>
      </c>
      <c r="OS97" s="1">
        <f t="shared" si="1301"/>
        <v>4</v>
      </c>
      <c r="OT97" s="1">
        <f t="shared" si="1302"/>
        <v>0</v>
      </c>
      <c r="OU97" s="1">
        <f t="shared" si="1130"/>
        <v>0</v>
      </c>
      <c r="OV97" s="19">
        <f t="shared" si="1131"/>
        <v>5</v>
      </c>
      <c r="OW97" s="1"/>
      <c r="OX97" s="19">
        <f t="shared" si="1314"/>
        <v>4</v>
      </c>
      <c r="OY97" s="1">
        <f t="shared" si="1315"/>
        <v>4</v>
      </c>
      <c r="OZ97" s="1"/>
      <c r="PA97" s="1">
        <f t="shared" si="967"/>
        <v>4</v>
      </c>
      <c r="PB97" s="1"/>
      <c r="PC97" s="1"/>
      <c r="PD97" s="19">
        <f t="shared" si="968"/>
        <v>4</v>
      </c>
      <c r="PE97" s="1"/>
      <c r="PF97" s="24">
        <f t="shared" si="1132"/>
        <v>0</v>
      </c>
      <c r="PI97" s="1">
        <f t="shared" si="1133"/>
        <v>0</v>
      </c>
      <c r="PJ97" s="19">
        <f t="shared" si="969"/>
        <v>0</v>
      </c>
      <c r="PK97" s="1">
        <f t="shared" si="1134"/>
        <v>1</v>
      </c>
      <c r="PL97" s="19">
        <f t="shared" si="970"/>
        <v>1</v>
      </c>
      <c r="PM97" s="1">
        <f t="shared" si="1135"/>
        <v>0</v>
      </c>
      <c r="PN97" s="19">
        <f t="shared" si="971"/>
        <v>0</v>
      </c>
      <c r="PO97" s="1">
        <f t="shared" si="1136"/>
        <v>6</v>
      </c>
      <c r="PP97" s="19">
        <f t="shared" si="972"/>
        <v>1</v>
      </c>
      <c r="PQ97" s="1">
        <f t="shared" si="1137"/>
        <v>2</v>
      </c>
      <c r="PR97" s="19">
        <f t="shared" si="973"/>
        <v>1</v>
      </c>
      <c r="PS97" s="1">
        <f t="shared" si="1138"/>
        <v>10</v>
      </c>
      <c r="PT97" s="19">
        <f t="shared" si="974"/>
        <v>1</v>
      </c>
      <c r="PV97" s="1">
        <f t="shared" si="975"/>
        <v>100</v>
      </c>
      <c r="PW97" s="1">
        <f t="shared" si="976"/>
        <v>100</v>
      </c>
      <c r="PX97" s="1">
        <f t="shared" si="977"/>
        <v>100</v>
      </c>
      <c r="PY97" s="1">
        <f t="shared" si="978"/>
        <v>100</v>
      </c>
      <c r="PZ97" s="1">
        <f t="shared" si="979"/>
        <v>100</v>
      </c>
      <c r="QA97" s="1">
        <f t="shared" si="980"/>
        <v>100</v>
      </c>
      <c r="QB97" s="1"/>
      <c r="QC97" s="1">
        <f t="shared" si="981"/>
        <v>100</v>
      </c>
      <c r="QD97" s="1">
        <f t="shared" si="982"/>
        <v>1</v>
      </c>
      <c r="QE97" s="1">
        <f t="shared" si="983"/>
        <v>100</v>
      </c>
      <c r="QF97" s="1">
        <f t="shared" si="984"/>
        <v>100</v>
      </c>
      <c r="QG97" s="1">
        <f t="shared" si="985"/>
        <v>100</v>
      </c>
      <c r="QH97" s="1">
        <f t="shared" si="986"/>
        <v>100</v>
      </c>
      <c r="QI97" s="1"/>
      <c r="QJ97" s="1">
        <f t="shared" si="987"/>
        <v>100</v>
      </c>
      <c r="QK97" s="1">
        <f t="shared" si="988"/>
        <v>100</v>
      </c>
      <c r="QL97" s="1">
        <f t="shared" si="989"/>
        <v>100</v>
      </c>
      <c r="QM97" s="1">
        <f t="shared" si="990"/>
        <v>100</v>
      </c>
      <c r="QN97" s="1">
        <f t="shared" si="991"/>
        <v>100</v>
      </c>
      <c r="QO97" s="1">
        <f t="shared" si="992"/>
        <v>100</v>
      </c>
      <c r="QP97" s="1"/>
      <c r="QQ97" s="1">
        <f t="shared" si="993"/>
        <v>100</v>
      </c>
      <c r="QR97" s="1">
        <f t="shared" si="994"/>
        <v>100</v>
      </c>
      <c r="QS97" s="1">
        <f t="shared" si="995"/>
        <v>100</v>
      </c>
      <c r="QT97" s="1">
        <f t="shared" si="996"/>
        <v>100</v>
      </c>
      <c r="QU97" s="1">
        <f t="shared" si="997"/>
        <v>100</v>
      </c>
      <c r="QV97" s="1">
        <f t="shared" si="998"/>
        <v>6</v>
      </c>
      <c r="QW97" s="1"/>
      <c r="QX97" s="1">
        <f t="shared" si="999"/>
        <v>100</v>
      </c>
      <c r="QY97" s="1">
        <f t="shared" si="1000"/>
        <v>100</v>
      </c>
      <c r="QZ97" s="1">
        <f t="shared" si="1001"/>
        <v>100</v>
      </c>
      <c r="RA97" s="1">
        <f t="shared" si="1002"/>
        <v>100</v>
      </c>
      <c r="RB97" s="1">
        <f t="shared" si="1003"/>
        <v>2</v>
      </c>
      <c r="RC97" s="1">
        <f t="shared" si="1004"/>
        <v>100</v>
      </c>
      <c r="RD97" s="1"/>
      <c r="RE97" s="1">
        <f t="shared" si="1005"/>
        <v>100</v>
      </c>
      <c r="RF97" s="1">
        <f t="shared" si="1006"/>
        <v>100</v>
      </c>
      <c r="RG97" s="1">
        <f t="shared" si="1007"/>
        <v>100</v>
      </c>
      <c r="RH97" s="1">
        <f t="shared" si="1008"/>
        <v>100</v>
      </c>
      <c r="RI97" s="1">
        <f t="shared" si="1009"/>
        <v>10</v>
      </c>
      <c r="RJ97" s="1">
        <f t="shared" si="1010"/>
        <v>100</v>
      </c>
      <c r="RL97">
        <f t="shared" si="1011"/>
        <v>41</v>
      </c>
      <c r="RM97">
        <f t="shared" si="1139"/>
        <v>18</v>
      </c>
      <c r="RN97">
        <f t="shared" si="1336"/>
        <v>15</v>
      </c>
      <c r="RO97">
        <f t="shared" ref="RO97:TU97" si="1342">IF(COUNTIFS($NG97:$NL106,RO$1),"x",RO$1)</f>
        <v>1</v>
      </c>
      <c r="RP97" t="str">
        <f t="shared" si="1342"/>
        <v>x</v>
      </c>
      <c r="RQ97" t="str">
        <f t="shared" si="1342"/>
        <v>x</v>
      </c>
      <c r="RR97">
        <f t="shared" si="1342"/>
        <v>4</v>
      </c>
      <c r="RS97" t="str">
        <f t="shared" si="1342"/>
        <v>x</v>
      </c>
      <c r="RT97">
        <f t="shared" si="1342"/>
        <v>6</v>
      </c>
      <c r="RU97" t="str">
        <f t="shared" si="1342"/>
        <v>x</v>
      </c>
      <c r="RV97">
        <f t="shared" si="1342"/>
        <v>8</v>
      </c>
      <c r="RW97" t="str">
        <f t="shared" si="1342"/>
        <v>x</v>
      </c>
      <c r="RX97" t="str">
        <f t="shared" si="1342"/>
        <v>x</v>
      </c>
      <c r="RY97" t="str">
        <f t="shared" si="1342"/>
        <v>x</v>
      </c>
      <c r="RZ97" t="str">
        <f t="shared" si="1342"/>
        <v>x</v>
      </c>
      <c r="SA97">
        <f t="shared" si="1342"/>
        <v>13</v>
      </c>
      <c r="SB97">
        <f t="shared" si="1342"/>
        <v>14</v>
      </c>
      <c r="SC97" t="str">
        <f t="shared" si="1342"/>
        <v>x</v>
      </c>
      <c r="SD97">
        <f t="shared" si="1342"/>
        <v>16</v>
      </c>
      <c r="SE97" t="str">
        <f t="shared" si="1342"/>
        <v>x</v>
      </c>
      <c r="SF97" t="str">
        <f t="shared" si="1342"/>
        <v>x</v>
      </c>
      <c r="SG97" t="str">
        <f t="shared" si="1342"/>
        <v>x</v>
      </c>
      <c r="SH97" t="str">
        <f t="shared" si="1342"/>
        <v>x</v>
      </c>
      <c r="SI97" t="str">
        <f t="shared" si="1342"/>
        <v>x</v>
      </c>
      <c r="SJ97">
        <f t="shared" si="1342"/>
        <v>22</v>
      </c>
      <c r="SK97" t="str">
        <f t="shared" si="1342"/>
        <v>x</v>
      </c>
      <c r="SL97" t="str">
        <f t="shared" si="1342"/>
        <v>x</v>
      </c>
      <c r="SM97" t="str">
        <f t="shared" si="1342"/>
        <v>x</v>
      </c>
      <c r="SN97" t="str">
        <f t="shared" si="1342"/>
        <v>x</v>
      </c>
      <c r="SO97">
        <f t="shared" si="1342"/>
        <v>27</v>
      </c>
      <c r="SP97" t="str">
        <f t="shared" si="1342"/>
        <v>x</v>
      </c>
      <c r="SQ97" t="str">
        <f t="shared" si="1342"/>
        <v>x</v>
      </c>
      <c r="SR97" t="str">
        <f t="shared" si="1342"/>
        <v>x</v>
      </c>
      <c r="SS97">
        <f t="shared" si="1342"/>
        <v>31</v>
      </c>
      <c r="ST97" t="str">
        <f t="shared" si="1342"/>
        <v>x</v>
      </c>
      <c r="SU97">
        <f t="shared" si="1342"/>
        <v>33</v>
      </c>
      <c r="SV97" t="str">
        <f t="shared" si="1342"/>
        <v>x</v>
      </c>
      <c r="SW97" t="str">
        <f t="shared" si="1342"/>
        <v>x</v>
      </c>
      <c r="SX97" t="str">
        <f t="shared" si="1342"/>
        <v>x</v>
      </c>
      <c r="SY97" t="str">
        <f t="shared" si="1342"/>
        <v>x</v>
      </c>
      <c r="SZ97" t="str">
        <f t="shared" si="1342"/>
        <v>x</v>
      </c>
      <c r="TA97" t="str">
        <f t="shared" si="1342"/>
        <v>x</v>
      </c>
      <c r="TB97" t="str">
        <f t="shared" si="1342"/>
        <v>x</v>
      </c>
      <c r="TC97">
        <f t="shared" si="1342"/>
        <v>41</v>
      </c>
      <c r="TD97" t="str">
        <f t="shared" si="1342"/>
        <v>x</v>
      </c>
      <c r="TE97" t="str">
        <f t="shared" si="1342"/>
        <v>x</v>
      </c>
      <c r="TF97" t="str">
        <f t="shared" si="1342"/>
        <v>x</v>
      </c>
      <c r="TG97" t="str">
        <f t="shared" si="1342"/>
        <v>x</v>
      </c>
      <c r="TH97" t="str">
        <f t="shared" si="1342"/>
        <v>x</v>
      </c>
      <c r="TI97" t="str">
        <f t="shared" si="1342"/>
        <v>x</v>
      </c>
      <c r="TJ97" t="str">
        <f t="shared" si="1342"/>
        <v>x</v>
      </c>
      <c r="TK97" t="str">
        <f t="shared" si="1342"/>
        <v>x</v>
      </c>
      <c r="TL97" t="str">
        <f t="shared" si="1342"/>
        <v>x</v>
      </c>
      <c r="TM97" t="str">
        <f t="shared" si="1342"/>
        <v>x</v>
      </c>
      <c r="TN97" t="str">
        <f t="shared" si="1342"/>
        <v>x</v>
      </c>
      <c r="TO97" t="str">
        <f t="shared" si="1342"/>
        <v>x</v>
      </c>
      <c r="TP97" t="str">
        <f t="shared" si="1342"/>
        <v>x</v>
      </c>
      <c r="TQ97" t="str">
        <f t="shared" si="1342"/>
        <v>x</v>
      </c>
      <c r="TR97">
        <f t="shared" si="1342"/>
        <v>56</v>
      </c>
      <c r="TS97">
        <f t="shared" si="1342"/>
        <v>57</v>
      </c>
      <c r="TT97">
        <f t="shared" si="1342"/>
        <v>58</v>
      </c>
      <c r="TU97" t="str">
        <f t="shared" si="1342"/>
        <v>x</v>
      </c>
      <c r="TV97">
        <f t="shared" si="1141"/>
        <v>18</v>
      </c>
      <c r="TW97">
        <f t="shared" ref="TW97:WC97" si="1343">IF(COUNTIFS($NG97:$NL105,TW$1),"x",TW$1)</f>
        <v>1</v>
      </c>
      <c r="TX97">
        <f t="shared" si="1343"/>
        <v>2</v>
      </c>
      <c r="TY97" t="str">
        <f t="shared" si="1343"/>
        <v>x</v>
      </c>
      <c r="TZ97">
        <f t="shared" si="1343"/>
        <v>4</v>
      </c>
      <c r="UA97" t="str">
        <f t="shared" si="1343"/>
        <v>x</v>
      </c>
      <c r="UB97">
        <f t="shared" si="1343"/>
        <v>6</v>
      </c>
      <c r="UC97" t="str">
        <f t="shared" si="1343"/>
        <v>x</v>
      </c>
      <c r="UD97">
        <f t="shared" si="1343"/>
        <v>8</v>
      </c>
      <c r="UE97" t="str">
        <f t="shared" si="1343"/>
        <v>x</v>
      </c>
      <c r="UF97" t="str">
        <f t="shared" si="1343"/>
        <v>x</v>
      </c>
      <c r="UG97" t="str">
        <f t="shared" si="1343"/>
        <v>x</v>
      </c>
      <c r="UH97" t="str">
        <f t="shared" si="1343"/>
        <v>x</v>
      </c>
      <c r="UI97">
        <f t="shared" si="1343"/>
        <v>13</v>
      </c>
      <c r="UJ97">
        <f t="shared" si="1343"/>
        <v>14</v>
      </c>
      <c r="UK97" t="str">
        <f t="shared" si="1343"/>
        <v>x</v>
      </c>
      <c r="UL97">
        <f t="shared" si="1343"/>
        <v>16</v>
      </c>
      <c r="UM97" t="str">
        <f t="shared" si="1343"/>
        <v>x</v>
      </c>
      <c r="UN97">
        <f t="shared" si="1343"/>
        <v>18</v>
      </c>
      <c r="UO97" t="str">
        <f t="shared" si="1343"/>
        <v>x</v>
      </c>
      <c r="UP97" t="str">
        <f t="shared" si="1343"/>
        <v>x</v>
      </c>
      <c r="UQ97" t="str">
        <f t="shared" si="1343"/>
        <v>x</v>
      </c>
      <c r="UR97">
        <f t="shared" si="1343"/>
        <v>22</v>
      </c>
      <c r="US97" t="str">
        <f t="shared" si="1343"/>
        <v>x</v>
      </c>
      <c r="UT97" t="str">
        <f t="shared" si="1343"/>
        <v>x</v>
      </c>
      <c r="UU97" t="str">
        <f t="shared" si="1343"/>
        <v>x</v>
      </c>
      <c r="UV97" t="str">
        <f t="shared" si="1343"/>
        <v>x</v>
      </c>
      <c r="UW97">
        <f t="shared" si="1343"/>
        <v>27</v>
      </c>
      <c r="UX97" t="str">
        <f t="shared" si="1343"/>
        <v>x</v>
      </c>
      <c r="UY97" t="str">
        <f t="shared" si="1343"/>
        <v>x</v>
      </c>
      <c r="UZ97" t="str">
        <f t="shared" si="1343"/>
        <v>x</v>
      </c>
      <c r="VA97">
        <f t="shared" si="1343"/>
        <v>31</v>
      </c>
      <c r="VB97" t="str">
        <f t="shared" si="1343"/>
        <v>x</v>
      </c>
      <c r="VC97">
        <f t="shared" si="1343"/>
        <v>33</v>
      </c>
      <c r="VD97" t="str">
        <f t="shared" si="1343"/>
        <v>x</v>
      </c>
      <c r="VE97">
        <f t="shared" si="1343"/>
        <v>35</v>
      </c>
      <c r="VF97" t="str">
        <f t="shared" si="1343"/>
        <v>x</v>
      </c>
      <c r="VG97" t="str">
        <f t="shared" si="1343"/>
        <v>x</v>
      </c>
      <c r="VH97" t="str">
        <f t="shared" si="1343"/>
        <v>x</v>
      </c>
      <c r="VI97" t="str">
        <f t="shared" si="1343"/>
        <v>x</v>
      </c>
      <c r="VJ97" t="str">
        <f t="shared" si="1343"/>
        <v>x</v>
      </c>
      <c r="VK97">
        <f t="shared" si="1343"/>
        <v>41</v>
      </c>
      <c r="VL97" t="str">
        <f t="shared" si="1343"/>
        <v>x</v>
      </c>
      <c r="VM97" t="str">
        <f t="shared" si="1343"/>
        <v>x</v>
      </c>
      <c r="VN97" t="str">
        <f t="shared" si="1343"/>
        <v>x</v>
      </c>
      <c r="VO97" t="str">
        <f t="shared" si="1343"/>
        <v>x</v>
      </c>
      <c r="VP97" t="str">
        <f t="shared" si="1343"/>
        <v>x</v>
      </c>
      <c r="VQ97" t="str">
        <f t="shared" si="1343"/>
        <v>x</v>
      </c>
      <c r="VR97" t="str">
        <f t="shared" si="1343"/>
        <v>x</v>
      </c>
      <c r="VS97" t="str">
        <f t="shared" si="1343"/>
        <v>x</v>
      </c>
      <c r="VT97" t="str">
        <f t="shared" si="1343"/>
        <v>x</v>
      </c>
      <c r="VU97" t="str">
        <f t="shared" si="1343"/>
        <v>x</v>
      </c>
      <c r="VV97" t="str">
        <f t="shared" si="1343"/>
        <v>x</v>
      </c>
      <c r="VW97" t="str">
        <f t="shared" si="1343"/>
        <v>x</v>
      </c>
      <c r="VX97" t="str">
        <f t="shared" si="1343"/>
        <v>x</v>
      </c>
      <c r="VY97" t="str">
        <f t="shared" si="1343"/>
        <v>x</v>
      </c>
      <c r="VZ97">
        <f t="shared" si="1343"/>
        <v>56</v>
      </c>
      <c r="WA97">
        <f t="shared" si="1343"/>
        <v>57</v>
      </c>
      <c r="WB97">
        <f t="shared" si="1343"/>
        <v>58</v>
      </c>
      <c r="WC97" t="str">
        <f t="shared" si="1343"/>
        <v>x</v>
      </c>
      <c r="WE97">
        <f t="shared" si="1014"/>
        <v>1</v>
      </c>
      <c r="WF97">
        <f t="shared" si="1015"/>
        <v>1</v>
      </c>
      <c r="WG97">
        <f t="shared" si="1016"/>
        <v>0</v>
      </c>
      <c r="WH97">
        <f t="shared" si="1017"/>
        <v>0</v>
      </c>
      <c r="WI97">
        <f t="shared" si="1018"/>
        <v>2</v>
      </c>
      <c r="WJ97">
        <f t="shared" si="1019"/>
        <v>2</v>
      </c>
      <c r="WL97" s="1">
        <f t="shared" si="1143"/>
        <v>0</v>
      </c>
      <c r="WM97" s="1">
        <f t="shared" si="1144"/>
        <v>1</v>
      </c>
      <c r="WN97" s="1">
        <f t="shared" si="1145"/>
        <v>0</v>
      </c>
      <c r="WO97" s="1">
        <f t="shared" si="1146"/>
        <v>6</v>
      </c>
      <c r="WP97" s="1">
        <f t="shared" si="1147"/>
        <v>2</v>
      </c>
      <c r="WQ97" s="1">
        <f t="shared" si="1148"/>
        <v>10</v>
      </c>
      <c r="WS97">
        <f t="shared" si="1149"/>
        <v>100</v>
      </c>
      <c r="WT97">
        <f t="shared" si="1150"/>
        <v>1</v>
      </c>
      <c r="WU97">
        <f t="shared" si="1151"/>
        <v>100</v>
      </c>
      <c r="WV97">
        <f t="shared" si="1152"/>
        <v>6</v>
      </c>
      <c r="WW97">
        <f t="shared" si="1153"/>
        <v>2</v>
      </c>
      <c r="WX97">
        <f t="shared" si="1154"/>
        <v>10</v>
      </c>
      <c r="WZ97" s="4">
        <f t="shared" si="1155"/>
        <v>1</v>
      </c>
      <c r="XB97" s="3">
        <f t="shared" si="1156"/>
        <v>10</v>
      </c>
      <c r="XD97" s="3">
        <f t="shared" si="1157"/>
        <v>2</v>
      </c>
      <c r="XE97" s="4">
        <f t="shared" si="1158"/>
        <v>4</v>
      </c>
      <c r="XG97" s="4">
        <f t="shared" si="1159"/>
        <v>0.5</v>
      </c>
      <c r="XI97" s="4">
        <v>0.66666666666666663</v>
      </c>
      <c r="XK97">
        <f t="shared" si="1160"/>
        <v>2</v>
      </c>
      <c r="XM97">
        <f t="shared" si="782"/>
        <v>0</v>
      </c>
      <c r="XN97">
        <f t="shared" si="1161"/>
        <v>0</v>
      </c>
      <c r="XO97" s="1">
        <f t="shared" si="1020"/>
        <v>2</v>
      </c>
      <c r="XP97">
        <f t="shared" si="1162"/>
        <v>0</v>
      </c>
      <c r="XR97">
        <f t="shared" si="1163"/>
        <v>0</v>
      </c>
    </row>
    <row r="98" spans="4:642">
      <c r="D98" s="4">
        <f t="shared" si="843"/>
        <v>0</v>
      </c>
      <c r="E98" s="4">
        <f t="shared" si="844"/>
        <v>0</v>
      </c>
      <c r="F98" s="4">
        <f t="shared" si="845"/>
        <v>0</v>
      </c>
      <c r="G98" s="4">
        <f t="shared" si="846"/>
        <v>0</v>
      </c>
      <c r="H98" s="4">
        <f t="shared" si="847"/>
        <v>0</v>
      </c>
      <c r="I98" s="4">
        <f t="shared" si="848"/>
        <v>0</v>
      </c>
      <c r="J98" s="4">
        <f t="shared" si="849"/>
        <v>0</v>
      </c>
      <c r="K98" s="4">
        <f t="shared" si="850"/>
        <v>0</v>
      </c>
      <c r="L98" s="4">
        <f t="shared" si="851"/>
        <v>19</v>
      </c>
      <c r="M98" s="4">
        <f t="shared" si="852"/>
        <v>16</v>
      </c>
      <c r="N98" s="4">
        <f t="shared" si="853"/>
        <v>0</v>
      </c>
      <c r="O98" s="4">
        <f t="shared" si="854"/>
        <v>0</v>
      </c>
      <c r="P98" s="4">
        <f t="shared" si="855"/>
        <v>0</v>
      </c>
      <c r="Q98" s="4">
        <f t="shared" si="856"/>
        <v>0</v>
      </c>
      <c r="R98" s="4">
        <f t="shared" si="857"/>
        <v>0</v>
      </c>
      <c r="S98" s="4">
        <f t="shared" si="858"/>
        <v>0</v>
      </c>
      <c r="T98" s="4">
        <f t="shared" si="859"/>
        <v>0</v>
      </c>
      <c r="U98" s="4">
        <f t="shared" si="860"/>
        <v>0</v>
      </c>
      <c r="V98" s="4">
        <f t="shared" si="861"/>
        <v>0</v>
      </c>
      <c r="W98" s="4">
        <f t="shared" si="862"/>
        <v>0</v>
      </c>
      <c r="X98" s="4">
        <f t="shared" si="863"/>
        <v>10</v>
      </c>
      <c r="Y98" s="4">
        <f t="shared" si="864"/>
        <v>0</v>
      </c>
      <c r="Z98" s="4">
        <f t="shared" si="865"/>
        <v>0</v>
      </c>
      <c r="AA98" s="4">
        <f t="shared" si="866"/>
        <v>0</v>
      </c>
      <c r="AB98" s="4">
        <f t="shared" si="867"/>
        <v>0</v>
      </c>
      <c r="AC98" s="4">
        <f t="shared" si="868"/>
        <v>0</v>
      </c>
      <c r="AD98" s="4">
        <f t="shared" si="869"/>
        <v>0</v>
      </c>
      <c r="AE98" s="4">
        <f t="shared" si="870"/>
        <v>0</v>
      </c>
      <c r="AF98" s="4">
        <f t="shared" si="871"/>
        <v>0</v>
      </c>
      <c r="AG98" s="4">
        <f t="shared" si="872"/>
        <v>0</v>
      </c>
      <c r="AH98" s="4">
        <f t="shared" si="873"/>
        <v>0</v>
      </c>
      <c r="AI98" s="4">
        <f t="shared" si="874"/>
        <v>0</v>
      </c>
      <c r="AJ98" s="4">
        <f t="shared" si="875"/>
        <v>0</v>
      </c>
      <c r="AK98" s="4">
        <f t="shared" si="876"/>
        <v>0</v>
      </c>
      <c r="AL98" s="4">
        <f t="shared" si="877"/>
        <v>0</v>
      </c>
      <c r="AM98" s="4">
        <f t="shared" si="878"/>
        <v>0</v>
      </c>
      <c r="AN98" s="4">
        <f t="shared" si="879"/>
        <v>0</v>
      </c>
      <c r="AO98" s="4">
        <f t="shared" si="880"/>
        <v>0</v>
      </c>
      <c r="AP98" s="4">
        <f t="shared" si="881"/>
        <v>0</v>
      </c>
      <c r="AQ98" s="4">
        <f t="shared" si="882"/>
        <v>0</v>
      </c>
      <c r="AR98" s="4">
        <f t="shared" si="883"/>
        <v>0</v>
      </c>
      <c r="AS98" s="4">
        <f t="shared" si="884"/>
        <v>0</v>
      </c>
      <c r="AT98" s="4">
        <f t="shared" si="885"/>
        <v>12</v>
      </c>
      <c r="AU98" s="4">
        <f t="shared" si="886"/>
        <v>14</v>
      </c>
      <c r="AV98" s="4">
        <f t="shared" si="887"/>
        <v>0</v>
      </c>
      <c r="AW98" s="4">
        <f t="shared" si="888"/>
        <v>0</v>
      </c>
      <c r="AX98" s="4">
        <f t="shared" si="889"/>
        <v>0</v>
      </c>
      <c r="AY98" s="4">
        <f t="shared" si="890"/>
        <v>0</v>
      </c>
      <c r="AZ98" s="4">
        <f t="shared" si="891"/>
        <v>0</v>
      </c>
      <c r="BA98" s="4">
        <f t="shared" si="892"/>
        <v>12</v>
      </c>
      <c r="BB98" s="4">
        <f t="shared" si="893"/>
        <v>0</v>
      </c>
      <c r="BC98" s="4">
        <f t="shared" si="894"/>
        <v>0</v>
      </c>
      <c r="BD98" s="4">
        <f t="shared" si="895"/>
        <v>0</v>
      </c>
      <c r="BE98" s="4">
        <f t="shared" si="896"/>
        <v>0</v>
      </c>
      <c r="BF98" s="4">
        <f t="shared" si="897"/>
        <v>0</v>
      </c>
      <c r="BG98" s="4">
        <f t="shared" si="898"/>
        <v>0</v>
      </c>
      <c r="BH98" s="4">
        <f t="shared" si="899"/>
        <v>0</v>
      </c>
      <c r="BI98" s="4">
        <f t="shared" si="900"/>
        <v>0</v>
      </c>
      <c r="BJ98" s="4">
        <f t="shared" si="901"/>
        <v>0</v>
      </c>
      <c r="BK98" s="4">
        <f t="shared" si="1021"/>
        <v>13.833333333333334</v>
      </c>
      <c r="BL98" s="4">
        <f t="shared" si="1022"/>
        <v>11.084745762711865</v>
      </c>
      <c r="BM98" s="4">
        <f t="shared" si="1023"/>
        <v>15.518644067796609</v>
      </c>
      <c r="BN98" s="4">
        <f t="shared" si="1024"/>
        <v>6.650847457627119</v>
      </c>
      <c r="BO98" s="4">
        <f t="shared" si="1025"/>
        <v>11.084745762711865</v>
      </c>
      <c r="BP98" s="4">
        <f t="shared" si="1026"/>
        <v>654</v>
      </c>
      <c r="BQ98" s="4">
        <f>COUNTIFS($NG98:$NL$206,EF$1)</f>
        <v>9</v>
      </c>
      <c r="BR98" s="4">
        <f>COUNTIFS($NG98:$NL$206,EG$1)</f>
        <v>14</v>
      </c>
      <c r="BS98" s="4">
        <f>COUNTIFS($NG98:$NL$206,EH$1)</f>
        <v>10</v>
      </c>
      <c r="BT98" s="4">
        <f>COUNTIFS($NG98:$NL$206,EI$1)</f>
        <v>13</v>
      </c>
      <c r="BU98" s="4">
        <f>COUNTIFS($NG98:$NL$206,EJ$1)</f>
        <v>15</v>
      </c>
      <c r="BV98" s="4">
        <f>COUNTIFS($NG98:$NL$206,EK$1)</f>
        <v>9</v>
      </c>
      <c r="BW98" s="4">
        <f>COUNTIFS($NG98:$NL$206,EL$1)</f>
        <v>8</v>
      </c>
      <c r="BX98" s="4">
        <f>COUNTIFS($NG98:$NL$206,EM$1)</f>
        <v>9</v>
      </c>
      <c r="BY98" s="4">
        <f>COUNTIFS($NG98:$NL$206,EN$1)</f>
        <v>19</v>
      </c>
      <c r="BZ98" s="4">
        <f>COUNTIFS($NG98:$NL$206,EO$1)</f>
        <v>16</v>
      </c>
      <c r="CA98" s="4">
        <f>COUNTIFS($NG98:$NL$206,EP$1)</f>
        <v>13</v>
      </c>
      <c r="CB98" s="4">
        <f>COUNTIFS($NG98:$NL$206,EQ$1)</f>
        <v>18</v>
      </c>
      <c r="CC98" s="4">
        <f>COUNTIFS($NG98:$NL$206,ER$1)</f>
        <v>8</v>
      </c>
      <c r="CD98" s="4">
        <f>COUNTIFS($NG98:$NL$206,ES$1)</f>
        <v>10</v>
      </c>
      <c r="CE98" s="4">
        <f>COUNTIFS($NG98:$NL$206,ET$1)</f>
        <v>11</v>
      </c>
      <c r="CF98" s="4">
        <f>COUNTIFS($NG98:$NL$206,EU$1)</f>
        <v>10</v>
      </c>
      <c r="CG98" s="4">
        <f>COUNTIFS($NG98:$NL$206,EV$1)</f>
        <v>15</v>
      </c>
      <c r="CH98" s="4">
        <f>COUNTIFS($NG98:$NL$206,EW$1)</f>
        <v>10</v>
      </c>
      <c r="CI98" s="4">
        <f>COUNTIFS($NG98:$NL$206,EX$1)</f>
        <v>16</v>
      </c>
      <c r="CJ98" s="4">
        <f>COUNTIFS($NG98:$NL$206,EY$1)</f>
        <v>11</v>
      </c>
      <c r="CK98" s="4">
        <f>COUNTIFS($NG98:$NL$206,EZ$1)</f>
        <v>10</v>
      </c>
      <c r="CL98" s="4">
        <f>COUNTIFS($NG98:$NL$206,FA$1)</f>
        <v>11</v>
      </c>
      <c r="CM98" s="4">
        <f>COUNTIFS($NG98:$NL$206,FB$1)</f>
        <v>7</v>
      </c>
      <c r="CN98" s="4">
        <f>COUNTIFS($NG98:$NL$206,FC$1)</f>
        <v>8</v>
      </c>
      <c r="CO98" s="4">
        <f>COUNTIFS($NG98:$NL$206,FD$1)</f>
        <v>15</v>
      </c>
      <c r="CP98" s="4">
        <f>COUNTIFS($NG98:$NL$206,FE$1)</f>
        <v>9</v>
      </c>
      <c r="CQ98" s="4">
        <f>COUNTIFS($NG98:$NL$206,FF$1)</f>
        <v>12</v>
      </c>
      <c r="CR98" s="4">
        <f>COUNTIFS($NG98:$NL$206,FG$1)</f>
        <v>16</v>
      </c>
      <c r="CS98" s="4">
        <f>COUNTIFS($NG98:$NL$206,FH$1)</f>
        <v>14</v>
      </c>
      <c r="CT98" s="4">
        <f>COUNTIFS($NG98:$NL$206,FI$1)</f>
        <v>11</v>
      </c>
      <c r="CU98" s="4">
        <f>COUNTIFS($NG98:$NL$206,FJ$1)</f>
        <v>12</v>
      </c>
      <c r="CV98" s="4">
        <f>COUNTIFS($NG98:$NL$206,FK$1)</f>
        <v>6</v>
      </c>
      <c r="CW98" s="4">
        <f>COUNTIFS($NG98:$NL$206,FL$1)</f>
        <v>10</v>
      </c>
      <c r="CX98" s="4">
        <f>COUNTIFS($NG98:$NL$206,FM$1)</f>
        <v>10</v>
      </c>
      <c r="CY98" s="4">
        <f>COUNTIFS($NG98:$NL$206,FN$1)</f>
        <v>11</v>
      </c>
      <c r="CZ98" s="4">
        <f>COUNTIFS($NG98:$NL$206,FO$1)</f>
        <v>9</v>
      </c>
      <c r="DA98" s="4">
        <f>COUNTIFS($NG98:$NL$206,FP$1)</f>
        <v>8</v>
      </c>
      <c r="DB98" s="4">
        <f>COUNTIFS($NG98:$NL$206,FQ$1)</f>
        <v>10</v>
      </c>
      <c r="DC98" s="4">
        <f>COUNTIFS($NG98:$NL$206,FR$1)</f>
        <v>9</v>
      </c>
      <c r="DD98" s="4">
        <f>COUNTIFS($NG98:$NL$206,FS$1)</f>
        <v>10</v>
      </c>
      <c r="DE98" s="4">
        <f>COUNTIFS($NG98:$NL$206,FT$1)</f>
        <v>10</v>
      </c>
      <c r="DF98" s="4">
        <f>COUNTIFS($NG98:$NL$206,FU$1)</f>
        <v>9</v>
      </c>
      <c r="DG98" s="4">
        <f>COUNTIFS($NG98:$NL$206,FV$1)</f>
        <v>12</v>
      </c>
      <c r="DH98" s="4">
        <f>COUNTIFS($NG98:$NL$206,FW$1)</f>
        <v>14</v>
      </c>
      <c r="DI98" s="4">
        <f>COUNTIFS($NG98:$NL$206,FX$1)</f>
        <v>9</v>
      </c>
      <c r="DJ98" s="4">
        <f>COUNTIFS($NG98:$NL$206,FY$1)</f>
        <v>12</v>
      </c>
      <c r="DK98" s="4">
        <f>COUNTIFS($NG98:$NL$206,FZ$1)</f>
        <v>4</v>
      </c>
      <c r="DL98" s="4">
        <f>COUNTIFS($NG98:$NL$206,GA$1)</f>
        <v>7</v>
      </c>
      <c r="DM98" s="4">
        <f>COUNTIFS($NG98:$NL$206,GB$1)</f>
        <v>9</v>
      </c>
      <c r="DN98" s="4">
        <f>COUNTIFS($NG98:$NL$206,GC$1)</f>
        <v>12</v>
      </c>
      <c r="DO98" s="4">
        <f>COUNTIFS($NG98:$NL$206,GD$1)</f>
        <v>7</v>
      </c>
      <c r="DP98" s="4">
        <f>COUNTIFS($NG98:$NL$206,GE$1)</f>
        <v>13</v>
      </c>
      <c r="DQ98" s="4">
        <f>COUNTIFS($NG98:$NL$206,GF$1)</f>
        <v>7</v>
      </c>
      <c r="DR98" s="4">
        <f>COUNTIFS($NG98:$NL$206,GG$1)</f>
        <v>6</v>
      </c>
      <c r="DS98" s="4">
        <f>COUNTIFS($NG98:$NL$206,GH$1)</f>
        <v>18</v>
      </c>
      <c r="DT98" s="4">
        <f>COUNTIFS($NG98:$NL$206,GI$1)</f>
        <v>8</v>
      </c>
      <c r="DU98" s="4">
        <f>COUNTIFS($NG98:$NL$206,GJ$1)</f>
        <v>16</v>
      </c>
      <c r="DV98" s="4">
        <f>COUNTIFS($NG98:$NL$206,GK$1)</f>
        <v>14</v>
      </c>
      <c r="DW98" s="4">
        <f>COUNTIFS($NG98:$NL$206,GL$1)</f>
        <v>15</v>
      </c>
      <c r="DZ98" s="4">
        <f t="shared" si="1234"/>
        <v>43</v>
      </c>
      <c r="EA98" s="4">
        <f t="shared" si="1235"/>
        <v>29</v>
      </c>
      <c r="EB98" s="4">
        <f t="shared" si="1236"/>
        <v>12</v>
      </c>
      <c r="EC98" s="4">
        <f t="shared" si="1237"/>
        <v>1</v>
      </c>
      <c r="ED98" s="4">
        <f t="shared" si="1238"/>
        <v>1</v>
      </c>
      <c r="EF98" s="4">
        <f t="shared" ref="EF98:GL98" si="1344">COUNTIFS($NG98:$NL107,EF$1)</f>
        <v>0</v>
      </c>
      <c r="EG98" s="4">
        <f t="shared" si="1344"/>
        <v>1</v>
      </c>
      <c r="EH98" s="4">
        <f t="shared" si="1344"/>
        <v>0</v>
      </c>
      <c r="EI98" s="4">
        <f t="shared" si="1344"/>
        <v>0</v>
      </c>
      <c r="EJ98" s="4">
        <f t="shared" si="1344"/>
        <v>2</v>
      </c>
      <c r="EK98" s="4">
        <f t="shared" si="1344"/>
        <v>0</v>
      </c>
      <c r="EL98" s="4">
        <f t="shared" si="1344"/>
        <v>1</v>
      </c>
      <c r="EM98" s="4">
        <f t="shared" si="1344"/>
        <v>0</v>
      </c>
      <c r="EN98" s="4">
        <f t="shared" si="1344"/>
        <v>4</v>
      </c>
      <c r="EO98" s="4">
        <f t="shared" si="1344"/>
        <v>1</v>
      </c>
      <c r="EP98" s="4">
        <f t="shared" si="1344"/>
        <v>1</v>
      </c>
      <c r="EQ98" s="4">
        <f t="shared" si="1344"/>
        <v>1</v>
      </c>
      <c r="ER98" s="4">
        <f t="shared" si="1344"/>
        <v>0</v>
      </c>
      <c r="ES98" s="4">
        <f t="shared" si="1344"/>
        <v>0</v>
      </c>
      <c r="ET98" s="4">
        <f t="shared" si="1344"/>
        <v>2</v>
      </c>
      <c r="EU98" s="4">
        <f t="shared" si="1344"/>
        <v>0</v>
      </c>
      <c r="EV98" s="4">
        <f t="shared" si="1344"/>
        <v>1</v>
      </c>
      <c r="EW98" s="4">
        <f t="shared" si="1344"/>
        <v>1</v>
      </c>
      <c r="EX98" s="4">
        <f t="shared" si="1344"/>
        <v>2</v>
      </c>
      <c r="EY98" s="4">
        <f t="shared" si="1344"/>
        <v>1</v>
      </c>
      <c r="EZ98" s="4">
        <f t="shared" si="1344"/>
        <v>1</v>
      </c>
      <c r="FA98" s="4">
        <f t="shared" si="1344"/>
        <v>0</v>
      </c>
      <c r="FB98" s="4">
        <f t="shared" si="1344"/>
        <v>2</v>
      </c>
      <c r="FC98" s="4">
        <f t="shared" si="1344"/>
        <v>2</v>
      </c>
      <c r="FD98" s="4">
        <f t="shared" si="1344"/>
        <v>2</v>
      </c>
      <c r="FE98" s="4">
        <f t="shared" si="1344"/>
        <v>1</v>
      </c>
      <c r="FF98" s="4">
        <f t="shared" si="1344"/>
        <v>0</v>
      </c>
      <c r="FG98" s="4">
        <f t="shared" si="1344"/>
        <v>3</v>
      </c>
      <c r="FH98" s="4">
        <f t="shared" si="1344"/>
        <v>2</v>
      </c>
      <c r="FI98" s="4">
        <f t="shared" si="1344"/>
        <v>2</v>
      </c>
      <c r="FJ98" s="4">
        <f t="shared" si="1344"/>
        <v>0</v>
      </c>
      <c r="FK98" s="4">
        <f t="shared" si="1344"/>
        <v>1</v>
      </c>
      <c r="FL98" s="4">
        <f t="shared" si="1344"/>
        <v>0</v>
      </c>
      <c r="FM98" s="4">
        <f t="shared" si="1344"/>
        <v>1</v>
      </c>
      <c r="FN98" s="4">
        <f t="shared" si="1344"/>
        <v>1</v>
      </c>
      <c r="FO98" s="4">
        <f t="shared" si="1344"/>
        <v>1</v>
      </c>
      <c r="FP98" s="4">
        <f t="shared" si="1344"/>
        <v>1</v>
      </c>
      <c r="FQ98" s="4">
        <f t="shared" si="1344"/>
        <v>1</v>
      </c>
      <c r="FR98" s="4">
        <f t="shared" si="1344"/>
        <v>2</v>
      </c>
      <c r="FS98" s="4">
        <f t="shared" si="1344"/>
        <v>1</v>
      </c>
      <c r="FT98" s="4">
        <f t="shared" si="1344"/>
        <v>0</v>
      </c>
      <c r="FU98" s="4">
        <f t="shared" si="1344"/>
        <v>0</v>
      </c>
      <c r="FV98" s="4">
        <f t="shared" si="1344"/>
        <v>1</v>
      </c>
      <c r="FW98" s="4">
        <f t="shared" si="1344"/>
        <v>2</v>
      </c>
      <c r="FX98" s="4">
        <f t="shared" si="1344"/>
        <v>1</v>
      </c>
      <c r="FY98" s="4">
        <f t="shared" si="1344"/>
        <v>1</v>
      </c>
      <c r="FZ98" s="4">
        <f t="shared" si="1344"/>
        <v>1</v>
      </c>
      <c r="GA98" s="4">
        <f t="shared" si="1344"/>
        <v>1</v>
      </c>
      <c r="GB98" s="4">
        <f t="shared" si="1344"/>
        <v>2</v>
      </c>
      <c r="GC98" s="4">
        <f t="shared" si="1344"/>
        <v>2</v>
      </c>
      <c r="GD98" s="4">
        <f t="shared" si="1344"/>
        <v>1</v>
      </c>
      <c r="GE98" s="4">
        <f t="shared" si="1344"/>
        <v>1</v>
      </c>
      <c r="GF98" s="4">
        <f t="shared" si="1344"/>
        <v>1</v>
      </c>
      <c r="GG98" s="4">
        <f t="shared" si="1344"/>
        <v>1</v>
      </c>
      <c r="GH98" s="4">
        <f t="shared" si="1344"/>
        <v>1</v>
      </c>
      <c r="GI98" s="4">
        <f t="shared" si="1344"/>
        <v>1</v>
      </c>
      <c r="GJ98" s="4">
        <f t="shared" si="1344"/>
        <v>0</v>
      </c>
      <c r="GK98" s="4">
        <f t="shared" si="1344"/>
        <v>0</v>
      </c>
      <c r="GL98" s="4">
        <f t="shared" si="1344"/>
        <v>1</v>
      </c>
      <c r="GM98">
        <f t="shared" si="1240"/>
        <v>60</v>
      </c>
      <c r="GO98">
        <f t="shared" si="1028"/>
        <v>0</v>
      </c>
      <c r="GP98">
        <f t="shared" si="1192"/>
        <v>0</v>
      </c>
      <c r="GQ98">
        <f t="shared" si="1193"/>
        <v>0</v>
      </c>
      <c r="GR98">
        <f t="shared" si="1194"/>
        <v>0</v>
      </c>
      <c r="GS98">
        <f t="shared" si="1195"/>
        <v>0</v>
      </c>
      <c r="GT98">
        <f t="shared" si="1196"/>
        <v>0</v>
      </c>
      <c r="GU98">
        <f t="shared" si="1197"/>
        <v>0</v>
      </c>
      <c r="GV98" s="1">
        <f t="shared" si="1029"/>
        <v>5</v>
      </c>
      <c r="GW98">
        <f t="shared" si="1030"/>
        <v>0</v>
      </c>
      <c r="GX98">
        <f t="shared" si="903"/>
        <v>0</v>
      </c>
      <c r="GY98">
        <f t="shared" si="904"/>
        <v>1</v>
      </c>
      <c r="GZ98">
        <f t="shared" si="905"/>
        <v>0</v>
      </c>
      <c r="HA98">
        <f t="shared" si="906"/>
        <v>0</v>
      </c>
      <c r="HB98">
        <f t="shared" si="907"/>
        <v>0</v>
      </c>
      <c r="HC98">
        <f t="shared" si="908"/>
        <v>0</v>
      </c>
      <c r="HD98">
        <f t="shared" si="909"/>
        <v>0</v>
      </c>
      <c r="HE98">
        <f t="shared" si="910"/>
        <v>0</v>
      </c>
      <c r="HF98">
        <f t="shared" si="911"/>
        <v>0</v>
      </c>
      <c r="HG98">
        <f t="shared" si="912"/>
        <v>0</v>
      </c>
      <c r="HH98">
        <f t="shared" si="913"/>
        <v>0</v>
      </c>
      <c r="HI98">
        <f t="shared" si="914"/>
        <v>0</v>
      </c>
      <c r="HJ98">
        <f t="shared" si="915"/>
        <v>0</v>
      </c>
      <c r="HK98">
        <f t="shared" si="916"/>
        <v>0</v>
      </c>
      <c r="HL98">
        <f t="shared" si="917"/>
        <v>0</v>
      </c>
      <c r="HM98">
        <f t="shared" si="918"/>
        <v>0</v>
      </c>
      <c r="HN98">
        <f t="shared" si="919"/>
        <v>0</v>
      </c>
      <c r="HO98">
        <f t="shared" si="920"/>
        <v>0</v>
      </c>
      <c r="HP98">
        <f t="shared" si="921"/>
        <v>0</v>
      </c>
      <c r="HQ98">
        <f t="shared" si="922"/>
        <v>0</v>
      </c>
      <c r="HR98">
        <f t="shared" si="923"/>
        <v>0</v>
      </c>
      <c r="HS98">
        <f t="shared" si="924"/>
        <v>0</v>
      </c>
      <c r="HT98">
        <f t="shared" si="925"/>
        <v>0</v>
      </c>
      <c r="HU98">
        <f t="shared" si="926"/>
        <v>0</v>
      </c>
      <c r="HV98">
        <f t="shared" si="927"/>
        <v>0</v>
      </c>
      <c r="HW98">
        <f t="shared" si="928"/>
        <v>0</v>
      </c>
      <c r="HX98">
        <f t="shared" si="929"/>
        <v>0</v>
      </c>
      <c r="HY98">
        <f t="shared" si="930"/>
        <v>0</v>
      </c>
      <c r="HZ98">
        <f t="shared" si="931"/>
        <v>0</v>
      </c>
      <c r="IA98">
        <f t="shared" si="932"/>
        <v>0</v>
      </c>
      <c r="IB98">
        <f t="shared" si="933"/>
        <v>0</v>
      </c>
      <c r="IC98">
        <f t="shared" si="934"/>
        <v>0</v>
      </c>
      <c r="ID98">
        <f t="shared" si="935"/>
        <v>0</v>
      </c>
      <c r="IE98">
        <f t="shared" si="936"/>
        <v>0</v>
      </c>
      <c r="IF98">
        <f t="shared" si="937"/>
        <v>0</v>
      </c>
      <c r="IG98">
        <f t="shared" si="938"/>
        <v>0</v>
      </c>
      <c r="IH98">
        <f t="shared" si="939"/>
        <v>0</v>
      </c>
      <c r="II98">
        <f t="shared" si="940"/>
        <v>0</v>
      </c>
      <c r="IJ98">
        <f t="shared" si="941"/>
        <v>0</v>
      </c>
      <c r="IK98">
        <f t="shared" si="942"/>
        <v>0</v>
      </c>
      <c r="IL98">
        <f t="shared" si="943"/>
        <v>0</v>
      </c>
      <c r="IM98">
        <f t="shared" si="944"/>
        <v>0</v>
      </c>
      <c r="IN98">
        <f t="shared" si="945"/>
        <v>0</v>
      </c>
      <c r="IO98">
        <f t="shared" si="946"/>
        <v>0</v>
      </c>
      <c r="IP98">
        <f t="shared" si="947"/>
        <v>0</v>
      </c>
      <c r="IQ98">
        <f t="shared" si="948"/>
        <v>0</v>
      </c>
      <c r="IR98">
        <f t="shared" si="949"/>
        <v>0</v>
      </c>
      <c r="IS98">
        <f t="shared" si="950"/>
        <v>0</v>
      </c>
      <c r="IT98">
        <f t="shared" si="951"/>
        <v>0</v>
      </c>
      <c r="IU98">
        <f t="shared" si="952"/>
        <v>0</v>
      </c>
      <c r="IV98">
        <f t="shared" si="953"/>
        <v>0</v>
      </c>
      <c r="IW98">
        <f t="shared" si="954"/>
        <v>0</v>
      </c>
      <c r="IX98">
        <f t="shared" si="955"/>
        <v>0</v>
      </c>
      <c r="IY98">
        <f t="shared" si="956"/>
        <v>0</v>
      </c>
      <c r="IZ98">
        <f t="shared" si="957"/>
        <v>0</v>
      </c>
      <c r="JA98">
        <f t="shared" si="958"/>
        <v>0</v>
      </c>
      <c r="JB98">
        <f t="shared" si="1031"/>
        <v>0</v>
      </c>
      <c r="JC98">
        <f t="shared" si="1032"/>
        <v>0</v>
      </c>
      <c r="JF98">
        <f t="shared" si="1033"/>
        <v>0</v>
      </c>
      <c r="JG98">
        <f t="shared" si="1034"/>
        <v>0</v>
      </c>
      <c r="JH98">
        <f t="shared" si="1035"/>
        <v>0</v>
      </c>
      <c r="JI98">
        <f t="shared" si="1036"/>
        <v>0</v>
      </c>
      <c r="JJ98">
        <f t="shared" si="1037"/>
        <v>0</v>
      </c>
      <c r="JK98">
        <f t="shared" si="1038"/>
        <v>0</v>
      </c>
      <c r="JL98">
        <f t="shared" si="1039"/>
        <v>0</v>
      </c>
      <c r="JM98">
        <f t="shared" si="1040"/>
        <v>0</v>
      </c>
      <c r="JN98">
        <f t="shared" si="1041"/>
        <v>0</v>
      </c>
      <c r="JO98">
        <f t="shared" si="1042"/>
        <v>1</v>
      </c>
      <c r="JP98">
        <f t="shared" si="1043"/>
        <v>0</v>
      </c>
      <c r="JQ98">
        <f t="shared" si="1044"/>
        <v>0</v>
      </c>
      <c r="JR98">
        <f t="shared" si="1045"/>
        <v>0</v>
      </c>
      <c r="JS98">
        <f t="shared" si="1046"/>
        <v>0</v>
      </c>
      <c r="JT98">
        <f t="shared" si="1047"/>
        <v>0</v>
      </c>
      <c r="JU98">
        <f t="shared" si="1048"/>
        <v>0</v>
      </c>
      <c r="JV98">
        <f t="shared" si="1049"/>
        <v>0</v>
      </c>
      <c r="JW98">
        <f t="shared" si="1050"/>
        <v>0</v>
      </c>
      <c r="JX98">
        <f t="shared" si="1051"/>
        <v>0</v>
      </c>
      <c r="JY98">
        <f t="shared" si="1052"/>
        <v>0</v>
      </c>
      <c r="JZ98">
        <f t="shared" si="1053"/>
        <v>1</v>
      </c>
      <c r="KA98">
        <f t="shared" si="1054"/>
        <v>0</v>
      </c>
      <c r="KB98">
        <f>IF(AND(SK98="x",SK99&lt;&gt;"x"),1,0)</f>
        <v>0</v>
      </c>
      <c r="KC98">
        <f t="shared" si="1055"/>
        <v>0</v>
      </c>
      <c r="KD98">
        <f t="shared" si="1056"/>
        <v>0</v>
      </c>
      <c r="KE98">
        <f t="shared" si="1057"/>
        <v>0</v>
      </c>
      <c r="KF98">
        <f t="shared" si="1058"/>
        <v>0</v>
      </c>
      <c r="KG98">
        <f t="shared" si="1059"/>
        <v>0</v>
      </c>
      <c r="KH98">
        <f t="shared" si="1060"/>
        <v>0</v>
      </c>
      <c r="KI98">
        <f t="shared" si="1061"/>
        <v>0</v>
      </c>
      <c r="KJ98">
        <f t="shared" si="1062"/>
        <v>0</v>
      </c>
      <c r="KK98">
        <f t="shared" si="1063"/>
        <v>0</v>
      </c>
      <c r="KL98">
        <f t="shared" si="1064"/>
        <v>0</v>
      </c>
      <c r="KM98">
        <f t="shared" si="1065"/>
        <v>0</v>
      </c>
      <c r="KN98">
        <f t="shared" si="1066"/>
        <v>0</v>
      </c>
      <c r="KO98">
        <f t="shared" si="1067"/>
        <v>0</v>
      </c>
      <c r="KP98">
        <f t="shared" si="1068"/>
        <v>0</v>
      </c>
      <c r="KQ98">
        <f t="shared" si="1069"/>
        <v>0</v>
      </c>
      <c r="KR98">
        <f t="shared" si="1070"/>
        <v>0</v>
      </c>
      <c r="KS98">
        <f t="shared" si="1071"/>
        <v>0</v>
      </c>
      <c r="KT98">
        <f t="shared" si="1072"/>
        <v>0</v>
      </c>
      <c r="KU98">
        <f t="shared" si="1073"/>
        <v>0</v>
      </c>
      <c r="KV98">
        <f t="shared" si="1074"/>
        <v>0</v>
      </c>
      <c r="KW98">
        <f t="shared" si="1075"/>
        <v>0</v>
      </c>
      <c r="KX98">
        <f t="shared" si="1076"/>
        <v>0</v>
      </c>
      <c r="KY98">
        <f t="shared" si="1077"/>
        <v>0</v>
      </c>
      <c r="KZ98">
        <f t="shared" si="1078"/>
        <v>0</v>
      </c>
      <c r="LA98">
        <f t="shared" si="1079"/>
        <v>0</v>
      </c>
      <c r="LB98">
        <f t="shared" si="1080"/>
        <v>0</v>
      </c>
      <c r="LC98">
        <f t="shared" si="1081"/>
        <v>0</v>
      </c>
      <c r="LD98">
        <f t="shared" si="1082"/>
        <v>0</v>
      </c>
      <c r="LE98">
        <f t="shared" si="1083"/>
        <v>0</v>
      </c>
      <c r="LF98">
        <f t="shared" si="1084"/>
        <v>0</v>
      </c>
      <c r="LG98">
        <f t="shared" si="1085"/>
        <v>0</v>
      </c>
      <c r="LH98">
        <f t="shared" si="1086"/>
        <v>0</v>
      </c>
      <c r="LI98">
        <f t="shared" si="1087"/>
        <v>0</v>
      </c>
      <c r="LJ98">
        <f t="shared" si="1088"/>
        <v>0</v>
      </c>
      <c r="LK98">
        <f t="shared" si="1089"/>
        <v>0</v>
      </c>
      <c r="LL98">
        <f t="shared" si="1090"/>
        <v>0</v>
      </c>
      <c r="LN98">
        <f t="shared" si="1091"/>
        <v>2</v>
      </c>
      <c r="LQ98">
        <f t="shared" ref="LQ98:LR98" si="1345">COUNTIFS($NG99:$NL108,NG108)</f>
        <v>1</v>
      </c>
      <c r="LR98">
        <f t="shared" si="1345"/>
        <v>2</v>
      </c>
      <c r="LS98">
        <f t="shared" si="1093"/>
        <v>2</v>
      </c>
      <c r="LT98">
        <f t="shared" si="1094"/>
        <v>3</v>
      </c>
      <c r="LU98">
        <f t="shared" si="1095"/>
        <v>3</v>
      </c>
      <c r="LV98">
        <f t="shared" si="1096"/>
        <v>1</v>
      </c>
      <c r="LX98" s="5">
        <f t="shared" ref="LX98:MC98" si="1346">COUNTIFS($NG98:$NL107,NG108)</f>
        <v>0</v>
      </c>
      <c r="LY98" s="5">
        <f t="shared" si="1346"/>
        <v>1</v>
      </c>
      <c r="LZ98" s="5">
        <f t="shared" si="1346"/>
        <v>1</v>
      </c>
      <c r="MA98" s="5">
        <f t="shared" si="1346"/>
        <v>2</v>
      </c>
      <c r="MB98" s="5">
        <f t="shared" si="1346"/>
        <v>2</v>
      </c>
      <c r="MC98" s="5">
        <f t="shared" si="1346"/>
        <v>1</v>
      </c>
      <c r="MD98" s="5"/>
      <c r="ME98" s="5">
        <f t="shared" si="1098"/>
        <v>0</v>
      </c>
      <c r="MF98" s="5">
        <f t="shared" si="1099"/>
        <v>0</v>
      </c>
      <c r="MG98" s="5">
        <f t="shared" si="1100"/>
        <v>0</v>
      </c>
      <c r="MH98" s="5">
        <f t="shared" si="1101"/>
        <v>0</v>
      </c>
      <c r="MI98" s="5">
        <f t="shared" si="1102"/>
        <v>0</v>
      </c>
      <c r="MJ98" s="5">
        <f t="shared" si="1103"/>
        <v>1</v>
      </c>
      <c r="MK98" s="5"/>
      <c r="ML98" s="20">
        <f t="shared" si="1104"/>
        <v>1</v>
      </c>
      <c r="MN98" s="4">
        <f t="shared" si="1182"/>
        <v>0</v>
      </c>
      <c r="MO98" s="4">
        <f t="shared" si="1183"/>
        <v>0</v>
      </c>
      <c r="MP98" s="4">
        <f t="shared" si="1184"/>
        <v>0</v>
      </c>
      <c r="MQ98" s="4">
        <f t="shared" si="1185"/>
        <v>0</v>
      </c>
      <c r="MR98" s="4">
        <f t="shared" si="1186"/>
        <v>0</v>
      </c>
      <c r="MS98" s="4">
        <f t="shared" si="1187"/>
        <v>1</v>
      </c>
      <c r="MU98">
        <f t="shared" si="1105"/>
        <v>1</v>
      </c>
      <c r="MV98">
        <f t="shared" si="1106"/>
        <v>0</v>
      </c>
      <c r="MW98">
        <f t="shared" si="1107"/>
        <v>0</v>
      </c>
      <c r="MX98">
        <f t="shared" si="1108"/>
        <v>0</v>
      </c>
      <c r="MY98">
        <f t="shared" si="1109"/>
        <v>0</v>
      </c>
      <c r="MZ98">
        <f t="shared" si="1110"/>
        <v>1</v>
      </c>
      <c r="NA98">
        <f>SUM(GW98:JC98)</f>
        <v>1</v>
      </c>
      <c r="NB98">
        <f t="shared" si="1111"/>
        <v>2</v>
      </c>
      <c r="NC98">
        <f t="shared" si="1112"/>
        <v>1</v>
      </c>
      <c r="ND98">
        <f t="shared" si="1113"/>
        <v>98</v>
      </c>
      <c r="NG98">
        <v>9</v>
      </c>
      <c r="NH98">
        <v>10</v>
      </c>
      <c r="NI98">
        <v>21</v>
      </c>
      <c r="NJ98">
        <v>43</v>
      </c>
      <c r="NK98">
        <v>44</v>
      </c>
      <c r="NL98">
        <v>50</v>
      </c>
      <c r="NN98" s="1">
        <f t="shared" si="1114"/>
        <v>1</v>
      </c>
      <c r="NO98" s="1">
        <f t="shared" si="1115"/>
        <v>1</v>
      </c>
      <c r="NP98" s="30">
        <f t="shared" si="1116"/>
        <v>2</v>
      </c>
      <c r="NR98" s="1">
        <f t="shared" si="1117"/>
        <v>1</v>
      </c>
      <c r="NS98" s="1">
        <f t="shared" si="1118"/>
        <v>11</v>
      </c>
      <c r="NT98" s="1">
        <f t="shared" si="1119"/>
        <v>22</v>
      </c>
      <c r="NU98" s="1">
        <f t="shared" si="1120"/>
        <v>1</v>
      </c>
      <c r="NV98" s="1">
        <f t="shared" si="1121"/>
        <v>6</v>
      </c>
      <c r="NW98" s="1"/>
      <c r="NX98" s="1">
        <f t="shared" si="1122"/>
        <v>4</v>
      </c>
      <c r="NY98" s="1"/>
      <c r="NZ98" s="1">
        <f t="shared" si="1123"/>
        <v>1</v>
      </c>
      <c r="OA98" s="1">
        <f t="shared" si="962"/>
        <v>2</v>
      </c>
      <c r="OB98" s="1">
        <f t="shared" si="963"/>
        <v>3</v>
      </c>
      <c r="OC98" s="1">
        <f t="shared" si="964"/>
        <v>5</v>
      </c>
      <c r="OD98" s="1">
        <f t="shared" si="965"/>
        <v>5</v>
      </c>
      <c r="OE98" s="1">
        <f t="shared" si="966"/>
        <v>6</v>
      </c>
      <c r="OF98" s="1"/>
      <c r="OG98" s="1">
        <f t="shared" si="1308"/>
        <v>5</v>
      </c>
      <c r="OH98" s="1"/>
      <c r="OI98" s="1">
        <f t="shared" si="1124"/>
        <v>5</v>
      </c>
      <c r="OJ98" s="1">
        <f t="shared" si="1125"/>
        <v>0</v>
      </c>
      <c r="OK98" s="1">
        <f t="shared" si="1126"/>
        <v>0</v>
      </c>
      <c r="OL98" s="1">
        <f t="shared" si="1127"/>
        <v>10</v>
      </c>
      <c r="OM98" s="1">
        <f t="shared" si="1128"/>
        <v>7</v>
      </c>
      <c r="ON98" s="1">
        <f t="shared" si="1129"/>
        <v>9</v>
      </c>
      <c r="OO98" s="1"/>
      <c r="OP98" s="1">
        <f t="shared" si="1298"/>
        <v>2</v>
      </c>
      <c r="OQ98" s="1">
        <f t="shared" si="1299"/>
        <v>4</v>
      </c>
      <c r="OR98" s="1">
        <f t="shared" si="1300"/>
        <v>4</v>
      </c>
      <c r="OS98" s="1">
        <f t="shared" si="1301"/>
        <v>4</v>
      </c>
      <c r="OT98" s="1">
        <f t="shared" si="1302"/>
        <v>0</v>
      </c>
      <c r="OU98" s="1">
        <f t="shared" si="1130"/>
        <v>0</v>
      </c>
      <c r="OV98" s="19">
        <f t="shared" si="1131"/>
        <v>5</v>
      </c>
      <c r="OW98" s="1"/>
      <c r="OX98" s="19">
        <f t="shared" si="1314"/>
        <v>4</v>
      </c>
      <c r="OY98" s="1">
        <f t="shared" si="1315"/>
        <v>4</v>
      </c>
      <c r="OZ98" s="1"/>
      <c r="PA98" s="1">
        <f t="shared" ref="PA98:PA130" si="1347">6-COUNTIFS(OI98:ON98,"=0")</f>
        <v>4</v>
      </c>
      <c r="PB98" s="1"/>
      <c r="PC98" s="1"/>
      <c r="PD98" s="19">
        <f t="shared" si="968"/>
        <v>4</v>
      </c>
      <c r="PE98" s="1"/>
      <c r="PF98" s="24">
        <f t="shared" si="1132"/>
        <v>0</v>
      </c>
      <c r="PI98" s="1">
        <f t="shared" si="1133"/>
        <v>5</v>
      </c>
      <c r="PJ98" s="19">
        <f t="shared" si="969"/>
        <v>3</v>
      </c>
      <c r="PK98" s="1">
        <f t="shared" si="1134"/>
        <v>0</v>
      </c>
      <c r="PL98" s="19">
        <f t="shared" si="970"/>
        <v>0</v>
      </c>
      <c r="PM98" s="1">
        <f t="shared" si="1135"/>
        <v>0</v>
      </c>
      <c r="PN98" s="19">
        <f t="shared" si="971"/>
        <v>0</v>
      </c>
      <c r="PO98" s="1">
        <f t="shared" si="1136"/>
        <v>10</v>
      </c>
      <c r="PP98" s="19">
        <f t="shared" si="972"/>
        <v>1</v>
      </c>
      <c r="PQ98" s="1">
        <f t="shared" si="1137"/>
        <v>7</v>
      </c>
      <c r="PR98" s="19">
        <f t="shared" si="973"/>
        <v>1</v>
      </c>
      <c r="PS98" s="1">
        <f t="shared" si="1138"/>
        <v>9</v>
      </c>
      <c r="PT98" s="19">
        <f t="shared" si="974"/>
        <v>1</v>
      </c>
      <c r="PV98" s="1">
        <f t="shared" si="975"/>
        <v>5</v>
      </c>
      <c r="PW98" s="1">
        <f t="shared" si="976"/>
        <v>6</v>
      </c>
      <c r="PX98" s="1">
        <f t="shared" si="977"/>
        <v>100</v>
      </c>
      <c r="PY98" s="1">
        <f t="shared" si="978"/>
        <v>100</v>
      </c>
      <c r="PZ98" s="1">
        <f t="shared" si="979"/>
        <v>100</v>
      </c>
      <c r="QA98" s="1">
        <f t="shared" si="980"/>
        <v>100</v>
      </c>
      <c r="QB98" s="1"/>
      <c r="QC98" s="1">
        <f t="shared" si="981"/>
        <v>100</v>
      </c>
      <c r="QD98" s="1">
        <f t="shared" si="982"/>
        <v>100</v>
      </c>
      <c r="QE98" s="1">
        <f t="shared" si="983"/>
        <v>100</v>
      </c>
      <c r="QF98" s="1">
        <f t="shared" si="984"/>
        <v>100</v>
      </c>
      <c r="QG98" s="1">
        <f t="shared" si="985"/>
        <v>100</v>
      </c>
      <c r="QH98" s="1">
        <f t="shared" si="986"/>
        <v>100</v>
      </c>
      <c r="QI98" s="1"/>
      <c r="QJ98" s="1">
        <f t="shared" si="987"/>
        <v>100</v>
      </c>
      <c r="QK98" s="1">
        <f t="shared" si="988"/>
        <v>100</v>
      </c>
      <c r="QL98" s="1">
        <f t="shared" si="989"/>
        <v>100</v>
      </c>
      <c r="QM98" s="1">
        <f t="shared" si="990"/>
        <v>100</v>
      </c>
      <c r="QN98" s="1">
        <f t="shared" si="991"/>
        <v>100</v>
      </c>
      <c r="QO98" s="1">
        <f t="shared" si="992"/>
        <v>100</v>
      </c>
      <c r="QP98" s="1"/>
      <c r="QQ98" s="1">
        <f t="shared" si="993"/>
        <v>100</v>
      </c>
      <c r="QR98" s="1">
        <f t="shared" si="994"/>
        <v>100</v>
      </c>
      <c r="QS98" s="1">
        <f t="shared" si="995"/>
        <v>100</v>
      </c>
      <c r="QT98" s="1">
        <f t="shared" si="996"/>
        <v>100</v>
      </c>
      <c r="QU98" s="1">
        <f t="shared" si="997"/>
        <v>100</v>
      </c>
      <c r="QV98" s="1">
        <f t="shared" si="998"/>
        <v>10</v>
      </c>
      <c r="QW98" s="1"/>
      <c r="QX98" s="1">
        <f t="shared" si="999"/>
        <v>100</v>
      </c>
      <c r="QY98" s="1">
        <f t="shared" si="1000"/>
        <v>100</v>
      </c>
      <c r="QZ98" s="1">
        <f t="shared" si="1001"/>
        <v>100</v>
      </c>
      <c r="RA98" s="1">
        <f t="shared" si="1002"/>
        <v>100</v>
      </c>
      <c r="RB98" s="1">
        <f t="shared" si="1003"/>
        <v>7</v>
      </c>
      <c r="RC98" s="1">
        <f t="shared" si="1004"/>
        <v>100</v>
      </c>
      <c r="RD98" s="1"/>
      <c r="RE98" s="1">
        <f t="shared" si="1005"/>
        <v>100</v>
      </c>
      <c r="RF98" s="1">
        <f t="shared" si="1006"/>
        <v>100</v>
      </c>
      <c r="RG98" s="1">
        <f t="shared" si="1007"/>
        <v>100</v>
      </c>
      <c r="RH98" s="1">
        <f t="shared" si="1008"/>
        <v>9</v>
      </c>
      <c r="RI98" s="1">
        <f t="shared" si="1009"/>
        <v>100</v>
      </c>
      <c r="RJ98" s="1">
        <f t="shared" si="1010"/>
        <v>100</v>
      </c>
      <c r="RL98">
        <f t="shared" si="1011"/>
        <v>40</v>
      </c>
      <c r="RM98">
        <f t="shared" si="1139"/>
        <v>18</v>
      </c>
      <c r="RN98">
        <f t="shared" si="1336"/>
        <v>16</v>
      </c>
      <c r="RO98">
        <f t="shared" ref="RO98:TU98" si="1348">IF(COUNTIFS($NG98:$NL107,RO$1),"x",RO$1)</f>
        <v>1</v>
      </c>
      <c r="RP98" t="str">
        <f t="shared" si="1348"/>
        <v>x</v>
      </c>
      <c r="RQ98">
        <f t="shared" si="1348"/>
        <v>3</v>
      </c>
      <c r="RR98">
        <f t="shared" si="1348"/>
        <v>4</v>
      </c>
      <c r="RS98" t="str">
        <f t="shared" si="1348"/>
        <v>x</v>
      </c>
      <c r="RT98">
        <f t="shared" si="1348"/>
        <v>6</v>
      </c>
      <c r="RU98" t="str">
        <f t="shared" si="1348"/>
        <v>x</v>
      </c>
      <c r="RV98">
        <f t="shared" si="1348"/>
        <v>8</v>
      </c>
      <c r="RW98" t="str">
        <f t="shared" si="1348"/>
        <v>x</v>
      </c>
      <c r="RX98" t="str">
        <f t="shared" si="1348"/>
        <v>x</v>
      </c>
      <c r="RY98" t="str">
        <f t="shared" si="1348"/>
        <v>x</v>
      </c>
      <c r="RZ98" t="str">
        <f t="shared" si="1348"/>
        <v>x</v>
      </c>
      <c r="SA98">
        <f t="shared" si="1348"/>
        <v>13</v>
      </c>
      <c r="SB98">
        <f t="shared" si="1348"/>
        <v>14</v>
      </c>
      <c r="SC98" t="str">
        <f t="shared" si="1348"/>
        <v>x</v>
      </c>
      <c r="SD98">
        <f t="shared" si="1348"/>
        <v>16</v>
      </c>
      <c r="SE98" t="str">
        <f t="shared" si="1348"/>
        <v>x</v>
      </c>
      <c r="SF98" t="str">
        <f t="shared" si="1348"/>
        <v>x</v>
      </c>
      <c r="SG98" t="str">
        <f t="shared" si="1348"/>
        <v>x</v>
      </c>
      <c r="SH98" t="str">
        <f t="shared" si="1348"/>
        <v>x</v>
      </c>
      <c r="SI98" t="str">
        <f t="shared" si="1348"/>
        <v>x</v>
      </c>
      <c r="SJ98">
        <f t="shared" si="1348"/>
        <v>22</v>
      </c>
      <c r="SK98" t="str">
        <f t="shared" si="1348"/>
        <v>x</v>
      </c>
      <c r="SL98" t="str">
        <f t="shared" si="1348"/>
        <v>x</v>
      </c>
      <c r="SM98" t="str">
        <f t="shared" si="1348"/>
        <v>x</v>
      </c>
      <c r="SN98" t="str">
        <f t="shared" si="1348"/>
        <v>x</v>
      </c>
      <c r="SO98">
        <f t="shared" si="1348"/>
        <v>27</v>
      </c>
      <c r="SP98" t="str">
        <f t="shared" si="1348"/>
        <v>x</v>
      </c>
      <c r="SQ98" t="str">
        <f t="shared" si="1348"/>
        <v>x</v>
      </c>
      <c r="SR98" t="str">
        <f t="shared" si="1348"/>
        <v>x</v>
      </c>
      <c r="SS98">
        <f t="shared" si="1348"/>
        <v>31</v>
      </c>
      <c r="ST98" t="str">
        <f t="shared" si="1348"/>
        <v>x</v>
      </c>
      <c r="SU98">
        <f t="shared" si="1348"/>
        <v>33</v>
      </c>
      <c r="SV98" t="str">
        <f t="shared" si="1348"/>
        <v>x</v>
      </c>
      <c r="SW98" t="str">
        <f t="shared" si="1348"/>
        <v>x</v>
      </c>
      <c r="SX98" t="str">
        <f t="shared" si="1348"/>
        <v>x</v>
      </c>
      <c r="SY98" t="str">
        <f t="shared" si="1348"/>
        <v>x</v>
      </c>
      <c r="SZ98" t="str">
        <f t="shared" si="1348"/>
        <v>x</v>
      </c>
      <c r="TA98" t="str">
        <f t="shared" si="1348"/>
        <v>x</v>
      </c>
      <c r="TB98" t="str">
        <f t="shared" si="1348"/>
        <v>x</v>
      </c>
      <c r="TC98">
        <f t="shared" si="1348"/>
        <v>41</v>
      </c>
      <c r="TD98">
        <f t="shared" si="1348"/>
        <v>42</v>
      </c>
      <c r="TE98" t="str">
        <f t="shared" si="1348"/>
        <v>x</v>
      </c>
      <c r="TF98" t="str">
        <f t="shared" si="1348"/>
        <v>x</v>
      </c>
      <c r="TG98" t="str">
        <f t="shared" si="1348"/>
        <v>x</v>
      </c>
      <c r="TH98" t="str">
        <f t="shared" si="1348"/>
        <v>x</v>
      </c>
      <c r="TI98" t="str">
        <f t="shared" si="1348"/>
        <v>x</v>
      </c>
      <c r="TJ98" t="str">
        <f t="shared" si="1348"/>
        <v>x</v>
      </c>
      <c r="TK98" t="str">
        <f t="shared" si="1348"/>
        <v>x</v>
      </c>
      <c r="TL98" t="str">
        <f t="shared" si="1348"/>
        <v>x</v>
      </c>
      <c r="TM98" t="str">
        <f t="shared" si="1348"/>
        <v>x</v>
      </c>
      <c r="TN98" t="str">
        <f t="shared" si="1348"/>
        <v>x</v>
      </c>
      <c r="TO98" t="str">
        <f t="shared" si="1348"/>
        <v>x</v>
      </c>
      <c r="TP98" t="str">
        <f t="shared" si="1348"/>
        <v>x</v>
      </c>
      <c r="TQ98" t="str">
        <f t="shared" si="1348"/>
        <v>x</v>
      </c>
      <c r="TR98" t="str">
        <f t="shared" si="1348"/>
        <v>x</v>
      </c>
      <c r="TS98">
        <f t="shared" si="1348"/>
        <v>57</v>
      </c>
      <c r="TT98">
        <f t="shared" si="1348"/>
        <v>58</v>
      </c>
      <c r="TU98" t="str">
        <f t="shared" si="1348"/>
        <v>x</v>
      </c>
      <c r="TV98">
        <f t="shared" si="1141"/>
        <v>18</v>
      </c>
      <c r="TW98">
        <f t="shared" ref="TW98:WC98" si="1349">IF(COUNTIFS($NG98:$NL106,TW$1),"x",TW$1)</f>
        <v>1</v>
      </c>
      <c r="TX98" t="str">
        <f t="shared" si="1349"/>
        <v>x</v>
      </c>
      <c r="TY98">
        <f t="shared" si="1349"/>
        <v>3</v>
      </c>
      <c r="TZ98">
        <f t="shared" si="1349"/>
        <v>4</v>
      </c>
      <c r="UA98" t="str">
        <f t="shared" si="1349"/>
        <v>x</v>
      </c>
      <c r="UB98">
        <f t="shared" si="1349"/>
        <v>6</v>
      </c>
      <c r="UC98" t="str">
        <f t="shared" si="1349"/>
        <v>x</v>
      </c>
      <c r="UD98">
        <f t="shared" si="1349"/>
        <v>8</v>
      </c>
      <c r="UE98" t="str">
        <f t="shared" si="1349"/>
        <v>x</v>
      </c>
      <c r="UF98" t="str">
        <f t="shared" si="1349"/>
        <v>x</v>
      </c>
      <c r="UG98" t="str">
        <f t="shared" si="1349"/>
        <v>x</v>
      </c>
      <c r="UH98" t="str">
        <f t="shared" si="1349"/>
        <v>x</v>
      </c>
      <c r="UI98">
        <f t="shared" si="1349"/>
        <v>13</v>
      </c>
      <c r="UJ98">
        <f t="shared" si="1349"/>
        <v>14</v>
      </c>
      <c r="UK98" t="str">
        <f t="shared" si="1349"/>
        <v>x</v>
      </c>
      <c r="UL98">
        <f t="shared" si="1349"/>
        <v>16</v>
      </c>
      <c r="UM98" t="str">
        <f t="shared" si="1349"/>
        <v>x</v>
      </c>
      <c r="UN98" t="str">
        <f t="shared" si="1349"/>
        <v>x</v>
      </c>
      <c r="UO98" t="str">
        <f t="shared" si="1349"/>
        <v>x</v>
      </c>
      <c r="UP98" t="str">
        <f t="shared" si="1349"/>
        <v>x</v>
      </c>
      <c r="UQ98" t="str">
        <f t="shared" si="1349"/>
        <v>x</v>
      </c>
      <c r="UR98">
        <f t="shared" si="1349"/>
        <v>22</v>
      </c>
      <c r="US98" t="str">
        <f t="shared" si="1349"/>
        <v>x</v>
      </c>
      <c r="UT98" t="str">
        <f t="shared" si="1349"/>
        <v>x</v>
      </c>
      <c r="UU98" t="str">
        <f t="shared" si="1349"/>
        <v>x</v>
      </c>
      <c r="UV98" t="str">
        <f t="shared" si="1349"/>
        <v>x</v>
      </c>
      <c r="UW98">
        <f t="shared" si="1349"/>
        <v>27</v>
      </c>
      <c r="UX98" t="str">
        <f t="shared" si="1349"/>
        <v>x</v>
      </c>
      <c r="UY98" t="str">
        <f t="shared" si="1349"/>
        <v>x</v>
      </c>
      <c r="UZ98" t="str">
        <f t="shared" si="1349"/>
        <v>x</v>
      </c>
      <c r="VA98">
        <f t="shared" si="1349"/>
        <v>31</v>
      </c>
      <c r="VB98" t="str">
        <f t="shared" si="1349"/>
        <v>x</v>
      </c>
      <c r="VC98">
        <f t="shared" si="1349"/>
        <v>33</v>
      </c>
      <c r="VD98" t="str">
        <f t="shared" si="1349"/>
        <v>x</v>
      </c>
      <c r="VE98" t="str">
        <f t="shared" si="1349"/>
        <v>x</v>
      </c>
      <c r="VF98" t="str">
        <f t="shared" si="1349"/>
        <v>x</v>
      </c>
      <c r="VG98" t="str">
        <f t="shared" si="1349"/>
        <v>x</v>
      </c>
      <c r="VH98" t="str">
        <f t="shared" si="1349"/>
        <v>x</v>
      </c>
      <c r="VI98" t="str">
        <f t="shared" si="1349"/>
        <v>x</v>
      </c>
      <c r="VJ98" t="str">
        <f t="shared" si="1349"/>
        <v>x</v>
      </c>
      <c r="VK98">
        <f t="shared" si="1349"/>
        <v>41</v>
      </c>
      <c r="VL98">
        <f t="shared" si="1349"/>
        <v>42</v>
      </c>
      <c r="VM98" t="str">
        <f t="shared" si="1349"/>
        <v>x</v>
      </c>
      <c r="VN98" t="str">
        <f t="shared" si="1349"/>
        <v>x</v>
      </c>
      <c r="VO98" t="str">
        <f t="shared" si="1349"/>
        <v>x</v>
      </c>
      <c r="VP98" t="str">
        <f t="shared" si="1349"/>
        <v>x</v>
      </c>
      <c r="VQ98" t="str">
        <f t="shared" si="1349"/>
        <v>x</v>
      </c>
      <c r="VR98" t="str">
        <f t="shared" si="1349"/>
        <v>x</v>
      </c>
      <c r="VS98" t="str">
        <f t="shared" si="1349"/>
        <v>x</v>
      </c>
      <c r="VT98" t="str">
        <f t="shared" si="1349"/>
        <v>x</v>
      </c>
      <c r="VU98" t="str">
        <f t="shared" si="1349"/>
        <v>x</v>
      </c>
      <c r="VV98" t="str">
        <f t="shared" si="1349"/>
        <v>x</v>
      </c>
      <c r="VW98">
        <f t="shared" si="1349"/>
        <v>53</v>
      </c>
      <c r="VX98" t="str">
        <f t="shared" si="1349"/>
        <v>x</v>
      </c>
      <c r="VY98" t="str">
        <f t="shared" si="1349"/>
        <v>x</v>
      </c>
      <c r="VZ98">
        <f t="shared" si="1349"/>
        <v>56</v>
      </c>
      <c r="WA98">
        <f t="shared" si="1349"/>
        <v>57</v>
      </c>
      <c r="WB98">
        <f t="shared" si="1349"/>
        <v>58</v>
      </c>
      <c r="WC98" t="str">
        <f t="shared" si="1349"/>
        <v>x</v>
      </c>
      <c r="WE98">
        <f t="shared" si="1014"/>
        <v>1</v>
      </c>
      <c r="WF98">
        <f t="shared" si="1015"/>
        <v>1</v>
      </c>
      <c r="WG98">
        <f t="shared" si="1016"/>
        <v>1</v>
      </c>
      <c r="WH98">
        <f t="shared" si="1017"/>
        <v>0</v>
      </c>
      <c r="WI98">
        <f t="shared" si="1018"/>
        <v>2</v>
      </c>
      <c r="WJ98">
        <f t="shared" si="1019"/>
        <v>1</v>
      </c>
      <c r="WL98" s="1">
        <f t="shared" si="1143"/>
        <v>5</v>
      </c>
      <c r="WM98" s="1">
        <f t="shared" si="1144"/>
        <v>0</v>
      </c>
      <c r="WN98" s="1">
        <f t="shared" si="1145"/>
        <v>0</v>
      </c>
      <c r="WO98" s="1">
        <f t="shared" si="1146"/>
        <v>10</v>
      </c>
      <c r="WP98" s="1">
        <f t="shared" si="1147"/>
        <v>7</v>
      </c>
      <c r="WQ98" s="1">
        <f t="shared" si="1148"/>
        <v>9</v>
      </c>
      <c r="WS98">
        <f t="shared" si="1149"/>
        <v>5</v>
      </c>
      <c r="WT98">
        <f t="shared" si="1150"/>
        <v>100</v>
      </c>
      <c r="WU98">
        <f t="shared" si="1151"/>
        <v>100</v>
      </c>
      <c r="WV98">
        <f t="shared" si="1152"/>
        <v>10</v>
      </c>
      <c r="WW98">
        <f t="shared" si="1153"/>
        <v>7</v>
      </c>
      <c r="WX98">
        <f t="shared" si="1154"/>
        <v>9</v>
      </c>
      <c r="WZ98" s="4">
        <f t="shared" si="1155"/>
        <v>5</v>
      </c>
      <c r="XB98" s="3">
        <f t="shared" si="1156"/>
        <v>10</v>
      </c>
      <c r="XD98" s="3">
        <f t="shared" si="1157"/>
        <v>1</v>
      </c>
      <c r="XE98" s="4">
        <f t="shared" si="1158"/>
        <v>4</v>
      </c>
      <c r="XG98" s="4">
        <f t="shared" si="1159"/>
        <v>0.25</v>
      </c>
      <c r="XI98" s="4">
        <v>0.66666666666666663</v>
      </c>
      <c r="XK98">
        <f t="shared" si="1160"/>
        <v>2</v>
      </c>
      <c r="XM98">
        <f t="shared" si="782"/>
        <v>1</v>
      </c>
      <c r="XN98">
        <f t="shared" si="1161"/>
        <v>0</v>
      </c>
      <c r="XO98" s="1">
        <f t="shared" si="1020"/>
        <v>3</v>
      </c>
      <c r="XP98">
        <f t="shared" si="1162"/>
        <v>1</v>
      </c>
      <c r="XR98">
        <f t="shared" si="1163"/>
        <v>0</v>
      </c>
    </row>
    <row r="99" spans="4:642">
      <c r="D99" s="4">
        <f t="shared" si="843"/>
        <v>0</v>
      </c>
      <c r="E99" s="4">
        <f t="shared" si="844"/>
        <v>0</v>
      </c>
      <c r="F99" s="4">
        <f t="shared" si="845"/>
        <v>0</v>
      </c>
      <c r="G99" s="4">
        <f t="shared" si="846"/>
        <v>0</v>
      </c>
      <c r="H99" s="4">
        <f t="shared" si="847"/>
        <v>15</v>
      </c>
      <c r="I99" s="4">
        <f t="shared" si="848"/>
        <v>0</v>
      </c>
      <c r="J99" s="4">
        <f t="shared" si="849"/>
        <v>0</v>
      </c>
      <c r="K99" s="4">
        <f t="shared" si="850"/>
        <v>0</v>
      </c>
      <c r="L99" s="4">
        <f t="shared" si="851"/>
        <v>0</v>
      </c>
      <c r="M99" s="4">
        <f t="shared" si="852"/>
        <v>0</v>
      </c>
      <c r="N99" s="4">
        <f t="shared" si="853"/>
        <v>13</v>
      </c>
      <c r="O99" s="4">
        <f t="shared" si="854"/>
        <v>0</v>
      </c>
      <c r="P99" s="4">
        <f t="shared" si="855"/>
        <v>0</v>
      </c>
      <c r="Q99" s="4">
        <f t="shared" si="856"/>
        <v>0</v>
      </c>
      <c r="R99" s="4">
        <f t="shared" si="857"/>
        <v>0</v>
      </c>
      <c r="S99" s="4">
        <f t="shared" si="858"/>
        <v>0</v>
      </c>
      <c r="T99" s="4">
        <f t="shared" si="859"/>
        <v>0</v>
      </c>
      <c r="U99" s="4">
        <f t="shared" si="860"/>
        <v>0</v>
      </c>
      <c r="V99" s="4">
        <f t="shared" si="861"/>
        <v>16</v>
      </c>
      <c r="W99" s="4">
        <f t="shared" si="862"/>
        <v>0</v>
      </c>
      <c r="X99" s="4">
        <f t="shared" si="863"/>
        <v>0</v>
      </c>
      <c r="Y99" s="4">
        <f t="shared" si="864"/>
        <v>0</v>
      </c>
      <c r="Z99" s="4">
        <f t="shared" si="865"/>
        <v>0</v>
      </c>
      <c r="AA99" s="4">
        <f t="shared" si="866"/>
        <v>8</v>
      </c>
      <c r="AB99" s="4">
        <f t="shared" si="867"/>
        <v>0</v>
      </c>
      <c r="AC99" s="4">
        <f t="shared" si="868"/>
        <v>0</v>
      </c>
      <c r="AD99" s="4">
        <f t="shared" si="869"/>
        <v>0</v>
      </c>
      <c r="AE99" s="4">
        <f t="shared" si="870"/>
        <v>0</v>
      </c>
      <c r="AF99" s="4">
        <f t="shared" si="871"/>
        <v>0</v>
      </c>
      <c r="AG99" s="4">
        <f t="shared" si="872"/>
        <v>0</v>
      </c>
      <c r="AH99" s="4">
        <f t="shared" si="873"/>
        <v>0</v>
      </c>
      <c r="AI99" s="4">
        <f t="shared" si="874"/>
        <v>0</v>
      </c>
      <c r="AJ99" s="4">
        <f t="shared" si="875"/>
        <v>0</v>
      </c>
      <c r="AK99" s="4">
        <f t="shared" si="876"/>
        <v>0</v>
      </c>
      <c r="AL99" s="4">
        <f t="shared" si="877"/>
        <v>0</v>
      </c>
      <c r="AM99" s="4">
        <f t="shared" si="878"/>
        <v>0</v>
      </c>
      <c r="AN99" s="4">
        <f t="shared" si="879"/>
        <v>0</v>
      </c>
      <c r="AO99" s="4">
        <f t="shared" si="880"/>
        <v>0</v>
      </c>
      <c r="AP99" s="4">
        <f t="shared" si="881"/>
        <v>0</v>
      </c>
      <c r="AQ99" s="4">
        <f t="shared" si="882"/>
        <v>0</v>
      </c>
      <c r="AR99" s="4">
        <f t="shared" si="883"/>
        <v>0</v>
      </c>
      <c r="AS99" s="4">
        <f t="shared" si="884"/>
        <v>0</v>
      </c>
      <c r="AT99" s="4">
        <f t="shared" si="885"/>
        <v>0</v>
      </c>
      <c r="AU99" s="4">
        <f t="shared" si="886"/>
        <v>0</v>
      </c>
      <c r="AV99" s="4">
        <f t="shared" si="887"/>
        <v>0</v>
      </c>
      <c r="AW99" s="4">
        <f t="shared" si="888"/>
        <v>0</v>
      </c>
      <c r="AX99" s="4">
        <f t="shared" si="889"/>
        <v>0</v>
      </c>
      <c r="AY99" s="4">
        <f t="shared" si="890"/>
        <v>0</v>
      </c>
      <c r="AZ99" s="4">
        <f t="shared" si="891"/>
        <v>0</v>
      </c>
      <c r="BA99" s="4">
        <f t="shared" si="892"/>
        <v>0</v>
      </c>
      <c r="BB99" s="4">
        <f t="shared" si="893"/>
        <v>0</v>
      </c>
      <c r="BC99" s="4">
        <f t="shared" si="894"/>
        <v>13</v>
      </c>
      <c r="BD99" s="4">
        <f t="shared" si="895"/>
        <v>0</v>
      </c>
      <c r="BE99" s="4">
        <f t="shared" si="896"/>
        <v>6</v>
      </c>
      <c r="BF99" s="4">
        <f t="shared" si="897"/>
        <v>0</v>
      </c>
      <c r="BG99" s="4">
        <f t="shared" si="898"/>
        <v>0</v>
      </c>
      <c r="BH99" s="4">
        <f t="shared" si="899"/>
        <v>0</v>
      </c>
      <c r="BI99" s="4">
        <f t="shared" si="900"/>
        <v>0</v>
      </c>
      <c r="BJ99" s="4">
        <f t="shared" si="901"/>
        <v>0</v>
      </c>
      <c r="BK99" s="4">
        <f t="shared" si="1021"/>
        <v>11.833333333333334</v>
      </c>
      <c r="BL99" s="4">
        <f t="shared" si="1022"/>
        <v>10.983050847457626</v>
      </c>
      <c r="BM99" s="4">
        <f t="shared" si="1023"/>
        <v>15.376271186440675</v>
      </c>
      <c r="BN99" s="4">
        <f t="shared" si="1024"/>
        <v>6.5898305084745754</v>
      </c>
      <c r="BO99" s="4">
        <f t="shared" si="1025"/>
        <v>10.983050847457626</v>
      </c>
      <c r="BP99" s="4">
        <f t="shared" si="1026"/>
        <v>648</v>
      </c>
      <c r="BQ99" s="4">
        <f>COUNTIFS($NG99:$NL$206,EF$1)</f>
        <v>9</v>
      </c>
      <c r="BR99" s="4">
        <f>COUNTIFS($NG99:$NL$206,EG$1)</f>
        <v>14</v>
      </c>
      <c r="BS99" s="4">
        <f>COUNTIFS($NG99:$NL$206,EH$1)</f>
        <v>10</v>
      </c>
      <c r="BT99" s="4">
        <f>COUNTIFS($NG99:$NL$206,EI$1)</f>
        <v>13</v>
      </c>
      <c r="BU99" s="4">
        <f>COUNTIFS($NG99:$NL$206,EJ$1)</f>
        <v>15</v>
      </c>
      <c r="BV99" s="4">
        <f>COUNTIFS($NG99:$NL$206,EK$1)</f>
        <v>9</v>
      </c>
      <c r="BW99" s="4">
        <f>COUNTIFS($NG99:$NL$206,EL$1)</f>
        <v>8</v>
      </c>
      <c r="BX99" s="4">
        <f>COUNTIFS($NG99:$NL$206,EM$1)</f>
        <v>9</v>
      </c>
      <c r="BY99" s="4">
        <f>COUNTIFS($NG99:$NL$206,EN$1)</f>
        <v>18</v>
      </c>
      <c r="BZ99" s="4">
        <f>COUNTIFS($NG99:$NL$206,EO$1)</f>
        <v>15</v>
      </c>
      <c r="CA99" s="4">
        <f>COUNTIFS($NG99:$NL$206,EP$1)</f>
        <v>13</v>
      </c>
      <c r="CB99" s="4">
        <f>COUNTIFS($NG99:$NL$206,EQ$1)</f>
        <v>18</v>
      </c>
      <c r="CC99" s="4">
        <f>COUNTIFS($NG99:$NL$206,ER$1)</f>
        <v>8</v>
      </c>
      <c r="CD99" s="4">
        <f>COUNTIFS($NG99:$NL$206,ES$1)</f>
        <v>10</v>
      </c>
      <c r="CE99" s="4">
        <f>COUNTIFS($NG99:$NL$206,ET$1)</f>
        <v>11</v>
      </c>
      <c r="CF99" s="4">
        <f>COUNTIFS($NG99:$NL$206,EU$1)</f>
        <v>10</v>
      </c>
      <c r="CG99" s="4">
        <f>COUNTIFS($NG99:$NL$206,EV$1)</f>
        <v>15</v>
      </c>
      <c r="CH99" s="4">
        <f>COUNTIFS($NG99:$NL$206,EW$1)</f>
        <v>10</v>
      </c>
      <c r="CI99" s="4">
        <f>COUNTIFS($NG99:$NL$206,EX$1)</f>
        <v>16</v>
      </c>
      <c r="CJ99" s="4">
        <f>COUNTIFS($NG99:$NL$206,EY$1)</f>
        <v>11</v>
      </c>
      <c r="CK99" s="4">
        <f>COUNTIFS($NG99:$NL$206,EZ$1)</f>
        <v>9</v>
      </c>
      <c r="CL99" s="4">
        <f>COUNTIFS($NG99:$NL$206,FA$1)</f>
        <v>11</v>
      </c>
      <c r="CM99" s="4">
        <f>COUNTIFS($NG99:$NL$206,FB$1)</f>
        <v>7</v>
      </c>
      <c r="CN99" s="4">
        <f>COUNTIFS($NG99:$NL$206,FC$1)</f>
        <v>8</v>
      </c>
      <c r="CO99" s="4">
        <f>COUNTIFS($NG99:$NL$206,FD$1)</f>
        <v>15</v>
      </c>
      <c r="CP99" s="4">
        <f>COUNTIFS($NG99:$NL$206,FE$1)</f>
        <v>9</v>
      </c>
      <c r="CQ99" s="4">
        <f>COUNTIFS($NG99:$NL$206,FF$1)</f>
        <v>12</v>
      </c>
      <c r="CR99" s="4">
        <f>COUNTIFS($NG99:$NL$206,FG$1)</f>
        <v>16</v>
      </c>
      <c r="CS99" s="4">
        <f>COUNTIFS($NG99:$NL$206,FH$1)</f>
        <v>14</v>
      </c>
      <c r="CT99" s="4">
        <f>COUNTIFS($NG99:$NL$206,FI$1)</f>
        <v>11</v>
      </c>
      <c r="CU99" s="4">
        <f>COUNTIFS($NG99:$NL$206,FJ$1)</f>
        <v>12</v>
      </c>
      <c r="CV99" s="4">
        <f>COUNTIFS($NG99:$NL$206,FK$1)</f>
        <v>6</v>
      </c>
      <c r="CW99" s="4">
        <f>COUNTIFS($NG99:$NL$206,FL$1)</f>
        <v>10</v>
      </c>
      <c r="CX99" s="4">
        <f>COUNTIFS($NG99:$NL$206,FM$1)</f>
        <v>10</v>
      </c>
      <c r="CY99" s="4">
        <f>COUNTIFS($NG99:$NL$206,FN$1)</f>
        <v>11</v>
      </c>
      <c r="CZ99" s="4">
        <f>COUNTIFS($NG99:$NL$206,FO$1)</f>
        <v>9</v>
      </c>
      <c r="DA99" s="4">
        <f>COUNTIFS($NG99:$NL$206,FP$1)</f>
        <v>8</v>
      </c>
      <c r="DB99" s="4">
        <f>COUNTIFS($NG99:$NL$206,FQ$1)</f>
        <v>10</v>
      </c>
      <c r="DC99" s="4">
        <f>COUNTIFS($NG99:$NL$206,FR$1)</f>
        <v>9</v>
      </c>
      <c r="DD99" s="4">
        <f>COUNTIFS($NG99:$NL$206,FS$1)</f>
        <v>10</v>
      </c>
      <c r="DE99" s="4">
        <f>COUNTIFS($NG99:$NL$206,FT$1)</f>
        <v>10</v>
      </c>
      <c r="DF99" s="4">
        <f>COUNTIFS($NG99:$NL$206,FU$1)</f>
        <v>9</v>
      </c>
      <c r="DG99" s="4">
        <f>COUNTIFS($NG99:$NL$206,FV$1)</f>
        <v>11</v>
      </c>
      <c r="DH99" s="4">
        <f>COUNTIFS($NG99:$NL$206,FW$1)</f>
        <v>13</v>
      </c>
      <c r="DI99" s="4">
        <f>COUNTIFS($NG99:$NL$206,FX$1)</f>
        <v>9</v>
      </c>
      <c r="DJ99" s="4">
        <f>COUNTIFS($NG99:$NL$206,FY$1)</f>
        <v>12</v>
      </c>
      <c r="DK99" s="4">
        <f>COUNTIFS($NG99:$NL$206,FZ$1)</f>
        <v>4</v>
      </c>
      <c r="DL99" s="4">
        <f>COUNTIFS($NG99:$NL$206,GA$1)</f>
        <v>7</v>
      </c>
      <c r="DM99" s="4">
        <f>COUNTIFS($NG99:$NL$206,GB$1)</f>
        <v>9</v>
      </c>
      <c r="DN99" s="4">
        <f>COUNTIFS($NG99:$NL$206,GC$1)</f>
        <v>11</v>
      </c>
      <c r="DO99" s="4">
        <f>COUNTIFS($NG99:$NL$206,GD$1)</f>
        <v>7</v>
      </c>
      <c r="DP99" s="4">
        <f>COUNTIFS($NG99:$NL$206,GE$1)</f>
        <v>13</v>
      </c>
      <c r="DQ99" s="4">
        <f>COUNTIFS($NG99:$NL$206,GF$1)</f>
        <v>7</v>
      </c>
      <c r="DR99" s="4">
        <f>COUNTIFS($NG99:$NL$206,GG$1)</f>
        <v>6</v>
      </c>
      <c r="DS99" s="4">
        <f>COUNTIFS($NG99:$NL$206,GH$1)</f>
        <v>18</v>
      </c>
      <c r="DT99" s="4">
        <f>COUNTIFS($NG99:$NL$206,GI$1)</f>
        <v>8</v>
      </c>
      <c r="DU99" s="4">
        <f>COUNTIFS($NG99:$NL$206,GJ$1)</f>
        <v>16</v>
      </c>
      <c r="DV99" s="4">
        <f>COUNTIFS($NG99:$NL$206,GK$1)</f>
        <v>14</v>
      </c>
      <c r="DW99" s="4">
        <f>COUNTIFS($NG99:$NL$206,GL$1)</f>
        <v>15</v>
      </c>
      <c r="DZ99" s="4">
        <f t="shared" si="1234"/>
        <v>42</v>
      </c>
      <c r="EA99" s="4">
        <f t="shared" si="1235"/>
        <v>28</v>
      </c>
      <c r="EB99" s="4">
        <f t="shared" si="1236"/>
        <v>10</v>
      </c>
      <c r="EC99" s="4">
        <f t="shared" si="1237"/>
        <v>4</v>
      </c>
      <c r="ED99" s="4">
        <f t="shared" si="1238"/>
        <v>0</v>
      </c>
      <c r="EF99" s="4">
        <f t="shared" ref="EF99:GL99" si="1350">COUNTIFS($NG99:$NL108,EF$1)</f>
        <v>0</v>
      </c>
      <c r="EG99" s="4">
        <f t="shared" si="1350"/>
        <v>1</v>
      </c>
      <c r="EH99" s="4">
        <f t="shared" si="1350"/>
        <v>1</v>
      </c>
      <c r="EI99" s="4">
        <f t="shared" si="1350"/>
        <v>0</v>
      </c>
      <c r="EJ99" s="4">
        <f t="shared" si="1350"/>
        <v>2</v>
      </c>
      <c r="EK99" s="4">
        <f t="shared" si="1350"/>
        <v>0</v>
      </c>
      <c r="EL99" s="4">
        <f t="shared" si="1350"/>
        <v>1</v>
      </c>
      <c r="EM99" s="4">
        <f t="shared" si="1350"/>
        <v>0</v>
      </c>
      <c r="EN99" s="4">
        <f t="shared" si="1350"/>
        <v>3</v>
      </c>
      <c r="EO99" s="4">
        <f t="shared" si="1350"/>
        <v>0</v>
      </c>
      <c r="EP99" s="4">
        <f t="shared" si="1350"/>
        <v>1</v>
      </c>
      <c r="EQ99" s="4">
        <f t="shared" si="1350"/>
        <v>2</v>
      </c>
      <c r="ER99" s="4">
        <f t="shared" si="1350"/>
        <v>0</v>
      </c>
      <c r="ES99" s="4">
        <f t="shared" si="1350"/>
        <v>0</v>
      </c>
      <c r="ET99" s="4">
        <f t="shared" si="1350"/>
        <v>2</v>
      </c>
      <c r="EU99" s="4">
        <f t="shared" si="1350"/>
        <v>0</v>
      </c>
      <c r="EV99" s="4">
        <f t="shared" si="1350"/>
        <v>1</v>
      </c>
      <c r="EW99" s="4">
        <f t="shared" si="1350"/>
        <v>2</v>
      </c>
      <c r="EX99" s="4">
        <f t="shared" si="1350"/>
        <v>2</v>
      </c>
      <c r="EY99" s="4">
        <f t="shared" si="1350"/>
        <v>1</v>
      </c>
      <c r="EZ99" s="4">
        <f t="shared" si="1350"/>
        <v>0</v>
      </c>
      <c r="FA99" s="4">
        <f t="shared" si="1350"/>
        <v>0</v>
      </c>
      <c r="FB99" s="4">
        <f t="shared" si="1350"/>
        <v>2</v>
      </c>
      <c r="FC99" s="4">
        <f t="shared" si="1350"/>
        <v>2</v>
      </c>
      <c r="FD99" s="4">
        <f t="shared" si="1350"/>
        <v>3</v>
      </c>
      <c r="FE99" s="4">
        <f t="shared" si="1350"/>
        <v>1</v>
      </c>
      <c r="FF99" s="4">
        <f t="shared" si="1350"/>
        <v>0</v>
      </c>
      <c r="FG99" s="4">
        <f t="shared" si="1350"/>
        <v>3</v>
      </c>
      <c r="FH99" s="4">
        <f t="shared" si="1350"/>
        <v>2</v>
      </c>
      <c r="FI99" s="4">
        <f t="shared" si="1350"/>
        <v>2</v>
      </c>
      <c r="FJ99" s="4">
        <f t="shared" si="1350"/>
        <v>0</v>
      </c>
      <c r="FK99" s="4">
        <f t="shared" si="1350"/>
        <v>1</v>
      </c>
      <c r="FL99" s="4">
        <f t="shared" si="1350"/>
        <v>0</v>
      </c>
      <c r="FM99" s="4">
        <f t="shared" si="1350"/>
        <v>1</v>
      </c>
      <c r="FN99" s="4">
        <f t="shared" si="1350"/>
        <v>1</v>
      </c>
      <c r="FO99" s="4">
        <f t="shared" si="1350"/>
        <v>1</v>
      </c>
      <c r="FP99" s="4">
        <f t="shared" si="1350"/>
        <v>1</v>
      </c>
      <c r="FQ99" s="4">
        <f t="shared" si="1350"/>
        <v>1</v>
      </c>
      <c r="FR99" s="4">
        <f t="shared" si="1350"/>
        <v>3</v>
      </c>
      <c r="FS99" s="4">
        <f t="shared" si="1350"/>
        <v>1</v>
      </c>
      <c r="FT99" s="4">
        <f t="shared" si="1350"/>
        <v>0</v>
      </c>
      <c r="FU99" s="4">
        <f t="shared" si="1350"/>
        <v>0</v>
      </c>
      <c r="FV99" s="4">
        <f t="shared" si="1350"/>
        <v>1</v>
      </c>
      <c r="FW99" s="4">
        <f t="shared" si="1350"/>
        <v>1</v>
      </c>
      <c r="FX99" s="4">
        <f t="shared" si="1350"/>
        <v>1</v>
      </c>
      <c r="FY99" s="4">
        <f t="shared" si="1350"/>
        <v>1</v>
      </c>
      <c r="FZ99" s="4">
        <f t="shared" si="1350"/>
        <v>1</v>
      </c>
      <c r="GA99" s="4">
        <f t="shared" si="1350"/>
        <v>1</v>
      </c>
      <c r="GB99" s="4">
        <f t="shared" si="1350"/>
        <v>2</v>
      </c>
      <c r="GC99" s="4">
        <f t="shared" si="1350"/>
        <v>1</v>
      </c>
      <c r="GD99" s="4">
        <f t="shared" si="1350"/>
        <v>1</v>
      </c>
      <c r="GE99" s="4">
        <f t="shared" si="1350"/>
        <v>1</v>
      </c>
      <c r="GF99" s="4">
        <f t="shared" si="1350"/>
        <v>1</v>
      </c>
      <c r="GG99" s="4">
        <f t="shared" si="1350"/>
        <v>1</v>
      </c>
      <c r="GH99" s="4">
        <f t="shared" si="1350"/>
        <v>1</v>
      </c>
      <c r="GI99" s="4">
        <f t="shared" si="1350"/>
        <v>1</v>
      </c>
      <c r="GJ99" s="4">
        <f t="shared" si="1350"/>
        <v>0</v>
      </c>
      <c r="GK99" s="4">
        <f t="shared" si="1350"/>
        <v>0</v>
      </c>
      <c r="GL99" s="4">
        <f t="shared" si="1350"/>
        <v>1</v>
      </c>
      <c r="GM99">
        <f t="shared" si="1240"/>
        <v>60</v>
      </c>
      <c r="GO99">
        <f t="shared" si="1028"/>
        <v>0</v>
      </c>
      <c r="GP99">
        <f t="shared" si="1192"/>
        <v>0</v>
      </c>
      <c r="GQ99">
        <f t="shared" si="1193"/>
        <v>0</v>
      </c>
      <c r="GR99">
        <f t="shared" si="1194"/>
        <v>0</v>
      </c>
      <c r="GS99">
        <f t="shared" si="1195"/>
        <v>0</v>
      </c>
      <c r="GT99">
        <f t="shared" si="1196"/>
        <v>0</v>
      </c>
      <c r="GU99">
        <f t="shared" si="1197"/>
        <v>0</v>
      </c>
      <c r="GV99" s="1">
        <f t="shared" si="1029"/>
        <v>4</v>
      </c>
      <c r="GW99">
        <f t="shared" si="1030"/>
        <v>0</v>
      </c>
      <c r="GX99">
        <f t="shared" si="903"/>
        <v>0</v>
      </c>
      <c r="GY99">
        <f t="shared" si="904"/>
        <v>0</v>
      </c>
      <c r="GZ99">
        <f t="shared" si="905"/>
        <v>0</v>
      </c>
      <c r="HA99">
        <f t="shared" si="906"/>
        <v>0</v>
      </c>
      <c r="HB99">
        <f t="shared" si="907"/>
        <v>0</v>
      </c>
      <c r="HC99">
        <f t="shared" si="908"/>
        <v>0</v>
      </c>
      <c r="HD99">
        <f t="shared" si="909"/>
        <v>0</v>
      </c>
      <c r="HE99">
        <f t="shared" si="910"/>
        <v>0</v>
      </c>
      <c r="HF99">
        <f t="shared" si="911"/>
        <v>0</v>
      </c>
      <c r="HG99">
        <f t="shared" si="912"/>
        <v>0</v>
      </c>
      <c r="HH99">
        <f t="shared" si="913"/>
        <v>0</v>
      </c>
      <c r="HI99">
        <f t="shared" si="914"/>
        <v>0</v>
      </c>
      <c r="HJ99">
        <f t="shared" si="915"/>
        <v>0</v>
      </c>
      <c r="HK99">
        <f t="shared" si="916"/>
        <v>0</v>
      </c>
      <c r="HL99">
        <f t="shared" si="917"/>
        <v>0</v>
      </c>
      <c r="HM99">
        <f t="shared" si="918"/>
        <v>0</v>
      </c>
      <c r="HN99">
        <f t="shared" si="919"/>
        <v>0</v>
      </c>
      <c r="HO99">
        <f t="shared" si="920"/>
        <v>0</v>
      </c>
      <c r="HP99">
        <f t="shared" si="921"/>
        <v>0</v>
      </c>
      <c r="HQ99">
        <f t="shared" si="922"/>
        <v>0</v>
      </c>
      <c r="HR99">
        <f t="shared" si="923"/>
        <v>0</v>
      </c>
      <c r="HS99">
        <f t="shared" si="924"/>
        <v>0</v>
      </c>
      <c r="HT99">
        <f t="shared" si="925"/>
        <v>0</v>
      </c>
      <c r="HU99">
        <f t="shared" si="926"/>
        <v>0</v>
      </c>
      <c r="HV99">
        <f t="shared" si="927"/>
        <v>0</v>
      </c>
      <c r="HW99">
        <f t="shared" si="928"/>
        <v>0</v>
      </c>
      <c r="HX99">
        <f t="shared" si="929"/>
        <v>0</v>
      </c>
      <c r="HY99">
        <f t="shared" si="930"/>
        <v>0</v>
      </c>
      <c r="HZ99">
        <f t="shared" si="931"/>
        <v>0</v>
      </c>
      <c r="IA99">
        <f t="shared" si="932"/>
        <v>1</v>
      </c>
      <c r="IB99">
        <f t="shared" si="933"/>
        <v>0</v>
      </c>
      <c r="IC99">
        <f t="shared" si="934"/>
        <v>0</v>
      </c>
      <c r="ID99">
        <f t="shared" si="935"/>
        <v>0</v>
      </c>
      <c r="IE99">
        <f t="shared" si="936"/>
        <v>0</v>
      </c>
      <c r="IF99">
        <f t="shared" si="937"/>
        <v>0</v>
      </c>
      <c r="IG99">
        <f t="shared" si="938"/>
        <v>0</v>
      </c>
      <c r="IH99">
        <f t="shared" si="939"/>
        <v>0</v>
      </c>
      <c r="II99">
        <f t="shared" si="940"/>
        <v>0</v>
      </c>
      <c r="IJ99">
        <f t="shared" si="941"/>
        <v>0</v>
      </c>
      <c r="IK99">
        <f t="shared" si="942"/>
        <v>0</v>
      </c>
      <c r="IL99">
        <f t="shared" si="943"/>
        <v>0</v>
      </c>
      <c r="IM99">
        <f t="shared" si="944"/>
        <v>0</v>
      </c>
      <c r="IN99">
        <f t="shared" si="945"/>
        <v>0</v>
      </c>
      <c r="IO99">
        <f t="shared" si="946"/>
        <v>0</v>
      </c>
      <c r="IP99">
        <f t="shared" si="947"/>
        <v>0</v>
      </c>
      <c r="IQ99">
        <f t="shared" si="948"/>
        <v>0</v>
      </c>
      <c r="IR99">
        <f t="shared" si="949"/>
        <v>0</v>
      </c>
      <c r="IS99">
        <f t="shared" si="950"/>
        <v>0</v>
      </c>
      <c r="IT99">
        <f t="shared" si="951"/>
        <v>0</v>
      </c>
      <c r="IU99">
        <f t="shared" si="952"/>
        <v>0</v>
      </c>
      <c r="IV99">
        <f t="shared" si="953"/>
        <v>0</v>
      </c>
      <c r="IW99">
        <f t="shared" si="954"/>
        <v>0</v>
      </c>
      <c r="IX99">
        <f t="shared" si="955"/>
        <v>0</v>
      </c>
      <c r="IY99">
        <f t="shared" si="956"/>
        <v>0</v>
      </c>
      <c r="IZ99">
        <f t="shared" si="957"/>
        <v>0</v>
      </c>
      <c r="JA99">
        <f t="shared" si="958"/>
        <v>1</v>
      </c>
      <c r="JB99">
        <f t="shared" si="1031"/>
        <v>0</v>
      </c>
      <c r="JC99">
        <f t="shared" si="1032"/>
        <v>0</v>
      </c>
      <c r="JF99">
        <f t="shared" si="1033"/>
        <v>0</v>
      </c>
      <c r="JG99">
        <f t="shared" si="1034"/>
        <v>0</v>
      </c>
      <c r="JH99">
        <f t="shared" si="1035"/>
        <v>0</v>
      </c>
      <c r="JI99">
        <f t="shared" si="1036"/>
        <v>0</v>
      </c>
      <c r="JJ99">
        <f t="shared" si="1037"/>
        <v>0</v>
      </c>
      <c r="JK99">
        <f t="shared" si="1038"/>
        <v>0</v>
      </c>
      <c r="JL99">
        <f t="shared" si="1039"/>
        <v>0</v>
      </c>
      <c r="JM99">
        <f t="shared" si="1040"/>
        <v>0</v>
      </c>
      <c r="JN99">
        <f t="shared" si="1041"/>
        <v>0</v>
      </c>
      <c r="JO99">
        <f t="shared" si="1042"/>
        <v>0</v>
      </c>
      <c r="JP99">
        <f t="shared" si="1043"/>
        <v>1</v>
      </c>
      <c r="JQ99">
        <f t="shared" si="1044"/>
        <v>0</v>
      </c>
      <c r="JR99">
        <f t="shared" si="1045"/>
        <v>0</v>
      </c>
      <c r="JS99">
        <f t="shared" si="1046"/>
        <v>0</v>
      </c>
      <c r="JT99">
        <f t="shared" si="1047"/>
        <v>0</v>
      </c>
      <c r="JU99">
        <f t="shared" si="1048"/>
        <v>0</v>
      </c>
      <c r="JV99">
        <f t="shared" si="1049"/>
        <v>0</v>
      </c>
      <c r="JW99">
        <f t="shared" si="1050"/>
        <v>0</v>
      </c>
      <c r="JX99">
        <f t="shared" si="1051"/>
        <v>0</v>
      </c>
      <c r="JY99">
        <f t="shared" si="1052"/>
        <v>0</v>
      </c>
      <c r="JZ99">
        <f t="shared" si="1053"/>
        <v>0</v>
      </c>
      <c r="KA99">
        <f t="shared" si="1054"/>
        <v>0</v>
      </c>
      <c r="KB99">
        <f>IF(AND(SK99="x",SK100&lt;&gt;"x"),1,0)</f>
        <v>0</v>
      </c>
      <c r="KC99">
        <f t="shared" si="1055"/>
        <v>0</v>
      </c>
      <c r="KD99">
        <f t="shared" si="1056"/>
        <v>0</v>
      </c>
      <c r="KE99">
        <f t="shared" si="1057"/>
        <v>0</v>
      </c>
      <c r="KF99">
        <f t="shared" si="1058"/>
        <v>0</v>
      </c>
      <c r="KG99">
        <f t="shared" si="1059"/>
        <v>0</v>
      </c>
      <c r="KH99">
        <f t="shared" si="1060"/>
        <v>0</v>
      </c>
      <c r="KI99">
        <f t="shared" si="1061"/>
        <v>0</v>
      </c>
      <c r="KJ99">
        <f t="shared" si="1062"/>
        <v>0</v>
      </c>
      <c r="KK99">
        <f t="shared" si="1063"/>
        <v>0</v>
      </c>
      <c r="KL99">
        <f t="shared" si="1064"/>
        <v>0</v>
      </c>
      <c r="KM99">
        <f t="shared" si="1065"/>
        <v>0</v>
      </c>
      <c r="KN99">
        <f t="shared" si="1066"/>
        <v>0</v>
      </c>
      <c r="KO99">
        <f t="shared" si="1067"/>
        <v>0</v>
      </c>
      <c r="KP99">
        <f t="shared" si="1068"/>
        <v>0</v>
      </c>
      <c r="KQ99">
        <f t="shared" si="1069"/>
        <v>0</v>
      </c>
      <c r="KR99">
        <f t="shared" si="1070"/>
        <v>0</v>
      </c>
      <c r="KS99">
        <f t="shared" si="1071"/>
        <v>0</v>
      </c>
      <c r="KT99">
        <f t="shared" si="1072"/>
        <v>0</v>
      </c>
      <c r="KU99">
        <f t="shared" si="1073"/>
        <v>0</v>
      </c>
      <c r="KV99">
        <f t="shared" si="1074"/>
        <v>0</v>
      </c>
      <c r="KW99">
        <f t="shared" si="1075"/>
        <v>0</v>
      </c>
      <c r="KX99">
        <f t="shared" si="1076"/>
        <v>0</v>
      </c>
      <c r="KY99">
        <f t="shared" si="1077"/>
        <v>0</v>
      </c>
      <c r="KZ99">
        <f t="shared" si="1078"/>
        <v>0</v>
      </c>
      <c r="LA99">
        <f t="shared" si="1079"/>
        <v>0</v>
      </c>
      <c r="LB99">
        <f t="shared" si="1080"/>
        <v>0</v>
      </c>
      <c r="LC99">
        <f t="shared" si="1081"/>
        <v>0</v>
      </c>
      <c r="LD99">
        <f t="shared" si="1082"/>
        <v>0</v>
      </c>
      <c r="LE99">
        <f t="shared" si="1083"/>
        <v>1</v>
      </c>
      <c r="LF99">
        <f t="shared" si="1084"/>
        <v>0</v>
      </c>
      <c r="LG99">
        <f t="shared" si="1085"/>
        <v>0</v>
      </c>
      <c r="LH99">
        <f t="shared" si="1086"/>
        <v>0</v>
      </c>
      <c r="LI99">
        <f t="shared" si="1087"/>
        <v>0</v>
      </c>
      <c r="LJ99">
        <f t="shared" si="1088"/>
        <v>0</v>
      </c>
      <c r="LK99">
        <f t="shared" si="1089"/>
        <v>0</v>
      </c>
      <c r="LL99">
        <f t="shared" si="1090"/>
        <v>0</v>
      </c>
      <c r="LN99">
        <f t="shared" si="1091"/>
        <v>2</v>
      </c>
      <c r="LQ99">
        <f t="shared" ref="LQ99:LR99" si="1351">COUNTIFS($NG100:$NL109,NG109)</f>
        <v>4</v>
      </c>
      <c r="LR99">
        <f t="shared" si="1351"/>
        <v>2</v>
      </c>
      <c r="LS99">
        <f t="shared" si="1093"/>
        <v>1</v>
      </c>
      <c r="LT99">
        <f t="shared" si="1094"/>
        <v>1</v>
      </c>
      <c r="LU99">
        <f t="shared" si="1095"/>
        <v>1</v>
      </c>
      <c r="LV99">
        <f t="shared" si="1096"/>
        <v>2</v>
      </c>
      <c r="LX99" s="5">
        <f t="shared" ref="LX99:MC99" si="1352">COUNTIFS($NG99:$NL108,NG109)</f>
        <v>3</v>
      </c>
      <c r="LY99" s="5">
        <f t="shared" si="1352"/>
        <v>2</v>
      </c>
      <c r="LZ99" s="5">
        <f t="shared" si="1352"/>
        <v>0</v>
      </c>
      <c r="MA99" s="5">
        <f t="shared" si="1352"/>
        <v>1</v>
      </c>
      <c r="MB99" s="5">
        <f t="shared" si="1352"/>
        <v>0</v>
      </c>
      <c r="MC99" s="5">
        <f t="shared" si="1352"/>
        <v>1</v>
      </c>
      <c r="MD99" s="5"/>
      <c r="ME99" s="5">
        <f t="shared" si="1098"/>
        <v>0</v>
      </c>
      <c r="MF99" s="5">
        <f t="shared" si="1099"/>
        <v>1</v>
      </c>
      <c r="MG99" s="5">
        <f t="shared" si="1100"/>
        <v>0</v>
      </c>
      <c r="MH99" s="5">
        <f t="shared" si="1101"/>
        <v>1</v>
      </c>
      <c r="MI99" s="5">
        <f t="shared" si="1102"/>
        <v>0</v>
      </c>
      <c r="MJ99" s="5">
        <f t="shared" si="1103"/>
        <v>0</v>
      </c>
      <c r="MK99" s="5"/>
      <c r="ML99" s="20">
        <f t="shared" si="1104"/>
        <v>2</v>
      </c>
      <c r="MN99" s="4">
        <f t="shared" si="1182"/>
        <v>0</v>
      </c>
      <c r="MO99" s="4">
        <f t="shared" si="1183"/>
        <v>2</v>
      </c>
      <c r="MP99" s="4">
        <f t="shared" si="1184"/>
        <v>0</v>
      </c>
      <c r="MQ99" s="4">
        <f t="shared" si="1185"/>
        <v>1</v>
      </c>
      <c r="MR99" s="4">
        <f t="shared" si="1186"/>
        <v>0</v>
      </c>
      <c r="MS99" s="4">
        <f t="shared" si="1187"/>
        <v>0</v>
      </c>
      <c r="MU99">
        <f t="shared" si="1105"/>
        <v>0</v>
      </c>
      <c r="MV99">
        <f t="shared" si="1106"/>
        <v>0</v>
      </c>
      <c r="MW99">
        <f t="shared" si="1107"/>
        <v>1</v>
      </c>
      <c r="MX99">
        <f t="shared" si="1108"/>
        <v>1</v>
      </c>
      <c r="MY99">
        <f t="shared" si="1109"/>
        <v>1</v>
      </c>
      <c r="MZ99">
        <f t="shared" si="1110"/>
        <v>0</v>
      </c>
      <c r="NA99">
        <f>SUM(GW99:JC99)</f>
        <v>2</v>
      </c>
      <c r="NB99">
        <f t="shared" si="1111"/>
        <v>3</v>
      </c>
      <c r="NC99">
        <f t="shared" si="1112"/>
        <v>1</v>
      </c>
      <c r="ND99">
        <f t="shared" si="1113"/>
        <v>99</v>
      </c>
      <c r="NG99">
        <v>5</v>
      </c>
      <c r="NH99">
        <v>11</v>
      </c>
      <c r="NI99">
        <v>19</v>
      </c>
      <c r="NJ99">
        <v>24</v>
      </c>
      <c r="NK99">
        <v>52</v>
      </c>
      <c r="NL99">
        <v>54</v>
      </c>
      <c r="NN99" s="1">
        <f t="shared" si="1114"/>
        <v>1</v>
      </c>
      <c r="NO99" s="1">
        <f t="shared" si="1115"/>
        <v>1</v>
      </c>
      <c r="NP99" s="30">
        <f t="shared" si="1116"/>
        <v>2</v>
      </c>
      <c r="NR99" s="1">
        <f t="shared" si="1117"/>
        <v>6</v>
      </c>
      <c r="NS99" s="1">
        <f t="shared" si="1118"/>
        <v>8</v>
      </c>
      <c r="NT99" s="1">
        <f t="shared" si="1119"/>
        <v>5</v>
      </c>
      <c r="NU99" s="1">
        <f t="shared" si="1120"/>
        <v>28</v>
      </c>
      <c r="NV99" s="1">
        <f t="shared" si="1121"/>
        <v>2</v>
      </c>
      <c r="NW99" s="1"/>
      <c r="NX99" s="1">
        <f t="shared" si="1122"/>
        <v>5</v>
      </c>
      <c r="NY99" s="1"/>
      <c r="NZ99" s="1">
        <f t="shared" si="1123"/>
        <v>1</v>
      </c>
      <c r="OA99" s="1">
        <f t="shared" si="962"/>
        <v>2</v>
      </c>
      <c r="OB99" s="1">
        <f t="shared" si="963"/>
        <v>2</v>
      </c>
      <c r="OC99" s="1">
        <f t="shared" si="964"/>
        <v>3</v>
      </c>
      <c r="OD99" s="1">
        <f t="shared" si="965"/>
        <v>6</v>
      </c>
      <c r="OE99" s="1">
        <f t="shared" si="966"/>
        <v>6</v>
      </c>
      <c r="OF99" s="1"/>
      <c r="OG99" s="1">
        <f t="shared" si="1308"/>
        <v>4</v>
      </c>
      <c r="OH99" s="1"/>
      <c r="OI99" s="1">
        <f t="shared" si="1124"/>
        <v>6</v>
      </c>
      <c r="OJ99" s="1">
        <f t="shared" si="1125"/>
        <v>0</v>
      </c>
      <c r="OK99" s="1">
        <f t="shared" si="1126"/>
        <v>3</v>
      </c>
      <c r="OL99" s="1">
        <f t="shared" si="1127"/>
        <v>5</v>
      </c>
      <c r="OM99" s="1">
        <f t="shared" si="1128"/>
        <v>0</v>
      </c>
      <c r="ON99" s="1">
        <f t="shared" si="1129"/>
        <v>10</v>
      </c>
      <c r="OO99" s="1"/>
      <c r="OP99" s="1">
        <f t="shared" si="1298"/>
        <v>2</v>
      </c>
      <c r="OQ99" s="1">
        <f t="shared" si="1299"/>
        <v>4</v>
      </c>
      <c r="OR99" s="1">
        <f t="shared" si="1300"/>
        <v>4</v>
      </c>
      <c r="OS99" s="1">
        <f t="shared" si="1301"/>
        <v>4</v>
      </c>
      <c r="OT99" s="1">
        <f t="shared" si="1302"/>
        <v>0</v>
      </c>
      <c r="OU99" s="1">
        <f t="shared" si="1130"/>
        <v>0</v>
      </c>
      <c r="OV99" s="19">
        <f t="shared" si="1131"/>
        <v>5</v>
      </c>
      <c r="OW99" s="1"/>
      <c r="OX99" s="19">
        <f t="shared" si="1314"/>
        <v>4</v>
      </c>
      <c r="OY99" s="1">
        <f t="shared" si="1315"/>
        <v>4</v>
      </c>
      <c r="OZ99" s="1"/>
      <c r="PA99" s="1">
        <f t="shared" si="1347"/>
        <v>4</v>
      </c>
      <c r="PB99" s="1"/>
      <c r="PC99" s="1"/>
      <c r="PD99" s="19">
        <f t="shared" si="968"/>
        <v>4</v>
      </c>
      <c r="PE99" s="1"/>
      <c r="PF99" s="24">
        <f t="shared" si="1132"/>
        <v>0</v>
      </c>
      <c r="PI99" s="1">
        <f t="shared" si="1133"/>
        <v>6</v>
      </c>
      <c r="PJ99" s="19">
        <f t="shared" si="969"/>
        <v>1</v>
      </c>
      <c r="PK99" s="1">
        <f t="shared" si="1134"/>
        <v>0</v>
      </c>
      <c r="PL99" s="19">
        <f t="shared" si="970"/>
        <v>0</v>
      </c>
      <c r="PM99" s="1">
        <f t="shared" si="1135"/>
        <v>3</v>
      </c>
      <c r="PN99" s="19">
        <f t="shared" si="971"/>
        <v>2</v>
      </c>
      <c r="PO99" s="1">
        <f t="shared" si="1136"/>
        <v>5</v>
      </c>
      <c r="PP99" s="19">
        <f t="shared" si="972"/>
        <v>1</v>
      </c>
      <c r="PQ99" s="1">
        <f t="shared" si="1137"/>
        <v>0</v>
      </c>
      <c r="PR99" s="19">
        <f t="shared" si="973"/>
        <v>0</v>
      </c>
      <c r="PS99" s="1">
        <f t="shared" si="1138"/>
        <v>10</v>
      </c>
      <c r="PT99" s="19">
        <f t="shared" si="974"/>
        <v>1</v>
      </c>
      <c r="PV99" s="1">
        <f t="shared" si="975"/>
        <v>6</v>
      </c>
      <c r="PW99" s="1">
        <f t="shared" si="976"/>
        <v>100</v>
      </c>
      <c r="PX99" s="1">
        <f t="shared" si="977"/>
        <v>100</v>
      </c>
      <c r="PY99" s="1">
        <f t="shared" si="978"/>
        <v>100</v>
      </c>
      <c r="PZ99" s="1">
        <f t="shared" si="979"/>
        <v>100</v>
      </c>
      <c r="QA99" s="1">
        <f t="shared" si="980"/>
        <v>100</v>
      </c>
      <c r="QB99" s="1"/>
      <c r="QC99" s="1">
        <f t="shared" si="981"/>
        <v>100</v>
      </c>
      <c r="QD99" s="1">
        <f t="shared" si="982"/>
        <v>100</v>
      </c>
      <c r="QE99" s="1">
        <f t="shared" si="983"/>
        <v>100</v>
      </c>
      <c r="QF99" s="1">
        <f t="shared" si="984"/>
        <v>100</v>
      </c>
      <c r="QG99" s="1">
        <f t="shared" si="985"/>
        <v>100</v>
      </c>
      <c r="QH99" s="1">
        <f t="shared" si="986"/>
        <v>100</v>
      </c>
      <c r="QI99" s="1"/>
      <c r="QJ99" s="1">
        <f t="shared" si="987"/>
        <v>3</v>
      </c>
      <c r="QK99" s="1">
        <f t="shared" si="988"/>
        <v>10</v>
      </c>
      <c r="QL99" s="1">
        <f t="shared" si="989"/>
        <v>100</v>
      </c>
      <c r="QM99" s="1">
        <f t="shared" si="990"/>
        <v>100</v>
      </c>
      <c r="QN99" s="1">
        <f t="shared" si="991"/>
        <v>100</v>
      </c>
      <c r="QO99" s="1">
        <f t="shared" si="992"/>
        <v>100</v>
      </c>
      <c r="QP99" s="1"/>
      <c r="QQ99" s="1">
        <f t="shared" si="993"/>
        <v>100</v>
      </c>
      <c r="QR99" s="1">
        <f t="shared" si="994"/>
        <v>100</v>
      </c>
      <c r="QS99" s="1">
        <f t="shared" si="995"/>
        <v>5</v>
      </c>
      <c r="QT99" s="1">
        <f t="shared" si="996"/>
        <v>100</v>
      </c>
      <c r="QU99" s="1">
        <f t="shared" si="997"/>
        <v>100</v>
      </c>
      <c r="QV99" s="1">
        <f t="shared" si="998"/>
        <v>100</v>
      </c>
      <c r="QW99" s="1"/>
      <c r="QX99" s="1">
        <f t="shared" si="999"/>
        <v>100</v>
      </c>
      <c r="QY99" s="1">
        <f t="shared" si="1000"/>
        <v>100</v>
      </c>
      <c r="QZ99" s="1">
        <f t="shared" si="1001"/>
        <v>100</v>
      </c>
      <c r="RA99" s="1">
        <f t="shared" si="1002"/>
        <v>100</v>
      </c>
      <c r="RB99" s="1">
        <f t="shared" si="1003"/>
        <v>100</v>
      </c>
      <c r="RC99" s="1">
        <f t="shared" si="1004"/>
        <v>100</v>
      </c>
      <c r="RD99" s="1"/>
      <c r="RE99" s="1">
        <f t="shared" si="1005"/>
        <v>100</v>
      </c>
      <c r="RF99" s="1">
        <f t="shared" si="1006"/>
        <v>100</v>
      </c>
      <c r="RG99" s="1">
        <f t="shared" si="1007"/>
        <v>100</v>
      </c>
      <c r="RH99" s="1">
        <f t="shared" si="1008"/>
        <v>10</v>
      </c>
      <c r="RI99" s="1">
        <f t="shared" si="1009"/>
        <v>100</v>
      </c>
      <c r="RJ99" s="1">
        <f t="shared" si="1010"/>
        <v>100</v>
      </c>
      <c r="RL99">
        <f t="shared" si="1011"/>
        <v>39</v>
      </c>
      <c r="RM99">
        <f t="shared" si="1139"/>
        <v>19</v>
      </c>
      <c r="RN99">
        <f t="shared" si="1336"/>
        <v>17</v>
      </c>
      <c r="RO99">
        <f t="shared" ref="RO99:TU99" si="1353">IF(COUNTIFS($NG99:$NL108,RO$1),"x",RO$1)</f>
        <v>1</v>
      </c>
      <c r="RP99" t="str">
        <f t="shared" si="1353"/>
        <v>x</v>
      </c>
      <c r="RQ99" t="str">
        <f t="shared" si="1353"/>
        <v>x</v>
      </c>
      <c r="RR99">
        <f t="shared" si="1353"/>
        <v>4</v>
      </c>
      <c r="RS99" t="str">
        <f t="shared" si="1353"/>
        <v>x</v>
      </c>
      <c r="RT99">
        <f t="shared" si="1353"/>
        <v>6</v>
      </c>
      <c r="RU99" t="str">
        <f t="shared" si="1353"/>
        <v>x</v>
      </c>
      <c r="RV99">
        <f t="shared" si="1353"/>
        <v>8</v>
      </c>
      <c r="RW99" t="str">
        <f t="shared" si="1353"/>
        <v>x</v>
      </c>
      <c r="RX99">
        <f t="shared" si="1353"/>
        <v>10</v>
      </c>
      <c r="RY99" t="str">
        <f t="shared" si="1353"/>
        <v>x</v>
      </c>
      <c r="RZ99" t="str">
        <f t="shared" si="1353"/>
        <v>x</v>
      </c>
      <c r="SA99">
        <f t="shared" si="1353"/>
        <v>13</v>
      </c>
      <c r="SB99">
        <f t="shared" si="1353"/>
        <v>14</v>
      </c>
      <c r="SC99" t="str">
        <f t="shared" si="1353"/>
        <v>x</v>
      </c>
      <c r="SD99">
        <f t="shared" si="1353"/>
        <v>16</v>
      </c>
      <c r="SE99" t="str">
        <f t="shared" si="1353"/>
        <v>x</v>
      </c>
      <c r="SF99" t="str">
        <f t="shared" si="1353"/>
        <v>x</v>
      </c>
      <c r="SG99" t="str">
        <f t="shared" si="1353"/>
        <v>x</v>
      </c>
      <c r="SH99" t="str">
        <f t="shared" si="1353"/>
        <v>x</v>
      </c>
      <c r="SI99">
        <f t="shared" si="1353"/>
        <v>21</v>
      </c>
      <c r="SJ99">
        <f t="shared" si="1353"/>
        <v>22</v>
      </c>
      <c r="SK99" t="str">
        <f t="shared" si="1353"/>
        <v>x</v>
      </c>
      <c r="SL99" t="str">
        <f t="shared" si="1353"/>
        <v>x</v>
      </c>
      <c r="SM99" t="str">
        <f t="shared" si="1353"/>
        <v>x</v>
      </c>
      <c r="SN99" t="str">
        <f t="shared" si="1353"/>
        <v>x</v>
      </c>
      <c r="SO99">
        <f t="shared" si="1353"/>
        <v>27</v>
      </c>
      <c r="SP99" t="str">
        <f t="shared" si="1353"/>
        <v>x</v>
      </c>
      <c r="SQ99" t="str">
        <f t="shared" si="1353"/>
        <v>x</v>
      </c>
      <c r="SR99" t="str">
        <f t="shared" si="1353"/>
        <v>x</v>
      </c>
      <c r="SS99">
        <f t="shared" si="1353"/>
        <v>31</v>
      </c>
      <c r="ST99" t="str">
        <f t="shared" si="1353"/>
        <v>x</v>
      </c>
      <c r="SU99">
        <f t="shared" si="1353"/>
        <v>33</v>
      </c>
      <c r="SV99" t="str">
        <f t="shared" si="1353"/>
        <v>x</v>
      </c>
      <c r="SW99" t="str">
        <f t="shared" si="1353"/>
        <v>x</v>
      </c>
      <c r="SX99" t="str">
        <f t="shared" si="1353"/>
        <v>x</v>
      </c>
      <c r="SY99" t="str">
        <f t="shared" si="1353"/>
        <v>x</v>
      </c>
      <c r="SZ99" t="str">
        <f t="shared" si="1353"/>
        <v>x</v>
      </c>
      <c r="TA99" t="str">
        <f t="shared" si="1353"/>
        <v>x</v>
      </c>
      <c r="TB99" t="str">
        <f t="shared" si="1353"/>
        <v>x</v>
      </c>
      <c r="TC99">
        <f t="shared" si="1353"/>
        <v>41</v>
      </c>
      <c r="TD99">
        <f t="shared" si="1353"/>
        <v>42</v>
      </c>
      <c r="TE99" t="str">
        <f t="shared" si="1353"/>
        <v>x</v>
      </c>
      <c r="TF99" t="str">
        <f t="shared" si="1353"/>
        <v>x</v>
      </c>
      <c r="TG99" t="str">
        <f t="shared" si="1353"/>
        <v>x</v>
      </c>
      <c r="TH99" t="str">
        <f t="shared" si="1353"/>
        <v>x</v>
      </c>
      <c r="TI99" t="str">
        <f t="shared" si="1353"/>
        <v>x</v>
      </c>
      <c r="TJ99" t="str">
        <f t="shared" si="1353"/>
        <v>x</v>
      </c>
      <c r="TK99" t="str">
        <f t="shared" si="1353"/>
        <v>x</v>
      </c>
      <c r="TL99" t="str">
        <f t="shared" si="1353"/>
        <v>x</v>
      </c>
      <c r="TM99" t="str">
        <f t="shared" si="1353"/>
        <v>x</v>
      </c>
      <c r="TN99" t="str">
        <f t="shared" si="1353"/>
        <v>x</v>
      </c>
      <c r="TO99" t="str">
        <f t="shared" si="1353"/>
        <v>x</v>
      </c>
      <c r="TP99" t="str">
        <f t="shared" si="1353"/>
        <v>x</v>
      </c>
      <c r="TQ99" t="str">
        <f t="shared" si="1353"/>
        <v>x</v>
      </c>
      <c r="TR99" t="str">
        <f t="shared" si="1353"/>
        <v>x</v>
      </c>
      <c r="TS99">
        <f t="shared" si="1353"/>
        <v>57</v>
      </c>
      <c r="TT99">
        <f t="shared" si="1353"/>
        <v>58</v>
      </c>
      <c r="TU99" t="str">
        <f t="shared" si="1353"/>
        <v>x</v>
      </c>
      <c r="TV99">
        <f t="shared" si="1141"/>
        <v>19</v>
      </c>
      <c r="TW99">
        <f t="shared" ref="TW99:WC99" si="1354">IF(COUNTIFS($NG99:$NL107,TW$1),"x",TW$1)</f>
        <v>1</v>
      </c>
      <c r="TX99" t="str">
        <f t="shared" si="1354"/>
        <v>x</v>
      </c>
      <c r="TY99">
        <f t="shared" si="1354"/>
        <v>3</v>
      </c>
      <c r="TZ99">
        <f t="shared" si="1354"/>
        <v>4</v>
      </c>
      <c r="UA99" t="str">
        <f t="shared" si="1354"/>
        <v>x</v>
      </c>
      <c r="UB99">
        <f t="shared" si="1354"/>
        <v>6</v>
      </c>
      <c r="UC99" t="str">
        <f t="shared" si="1354"/>
        <v>x</v>
      </c>
      <c r="UD99">
        <f t="shared" si="1354"/>
        <v>8</v>
      </c>
      <c r="UE99" t="str">
        <f t="shared" si="1354"/>
        <v>x</v>
      </c>
      <c r="UF99">
        <f t="shared" si="1354"/>
        <v>10</v>
      </c>
      <c r="UG99" t="str">
        <f t="shared" si="1354"/>
        <v>x</v>
      </c>
      <c r="UH99" t="str">
        <f t="shared" si="1354"/>
        <v>x</v>
      </c>
      <c r="UI99">
        <f t="shared" si="1354"/>
        <v>13</v>
      </c>
      <c r="UJ99">
        <f t="shared" si="1354"/>
        <v>14</v>
      </c>
      <c r="UK99" t="str">
        <f t="shared" si="1354"/>
        <v>x</v>
      </c>
      <c r="UL99">
        <f t="shared" si="1354"/>
        <v>16</v>
      </c>
      <c r="UM99" t="str">
        <f t="shared" si="1354"/>
        <v>x</v>
      </c>
      <c r="UN99" t="str">
        <f t="shared" si="1354"/>
        <v>x</v>
      </c>
      <c r="UO99" t="str">
        <f t="shared" si="1354"/>
        <v>x</v>
      </c>
      <c r="UP99" t="str">
        <f t="shared" si="1354"/>
        <v>x</v>
      </c>
      <c r="UQ99">
        <f t="shared" si="1354"/>
        <v>21</v>
      </c>
      <c r="UR99">
        <f t="shared" si="1354"/>
        <v>22</v>
      </c>
      <c r="US99" t="str">
        <f t="shared" si="1354"/>
        <v>x</v>
      </c>
      <c r="UT99" t="str">
        <f t="shared" si="1354"/>
        <v>x</v>
      </c>
      <c r="UU99" t="str">
        <f t="shared" si="1354"/>
        <v>x</v>
      </c>
      <c r="UV99" t="str">
        <f t="shared" si="1354"/>
        <v>x</v>
      </c>
      <c r="UW99">
        <f t="shared" si="1354"/>
        <v>27</v>
      </c>
      <c r="UX99" t="str">
        <f t="shared" si="1354"/>
        <v>x</v>
      </c>
      <c r="UY99" t="str">
        <f t="shared" si="1354"/>
        <v>x</v>
      </c>
      <c r="UZ99" t="str">
        <f t="shared" si="1354"/>
        <v>x</v>
      </c>
      <c r="VA99">
        <f t="shared" si="1354"/>
        <v>31</v>
      </c>
      <c r="VB99" t="str">
        <f t="shared" si="1354"/>
        <v>x</v>
      </c>
      <c r="VC99">
        <f t="shared" si="1354"/>
        <v>33</v>
      </c>
      <c r="VD99" t="str">
        <f t="shared" si="1354"/>
        <v>x</v>
      </c>
      <c r="VE99" t="str">
        <f t="shared" si="1354"/>
        <v>x</v>
      </c>
      <c r="VF99" t="str">
        <f t="shared" si="1354"/>
        <v>x</v>
      </c>
      <c r="VG99" t="str">
        <f t="shared" si="1354"/>
        <v>x</v>
      </c>
      <c r="VH99" t="str">
        <f t="shared" si="1354"/>
        <v>x</v>
      </c>
      <c r="VI99" t="str">
        <f t="shared" si="1354"/>
        <v>x</v>
      </c>
      <c r="VJ99" t="str">
        <f t="shared" si="1354"/>
        <v>x</v>
      </c>
      <c r="VK99">
        <f t="shared" si="1354"/>
        <v>41</v>
      </c>
      <c r="VL99">
        <f t="shared" si="1354"/>
        <v>42</v>
      </c>
      <c r="VM99">
        <f t="shared" si="1354"/>
        <v>43</v>
      </c>
      <c r="VN99" t="str">
        <f t="shared" si="1354"/>
        <v>x</v>
      </c>
      <c r="VO99" t="str">
        <f t="shared" si="1354"/>
        <v>x</v>
      </c>
      <c r="VP99" t="str">
        <f t="shared" si="1354"/>
        <v>x</v>
      </c>
      <c r="VQ99" t="str">
        <f t="shared" si="1354"/>
        <v>x</v>
      </c>
      <c r="VR99" t="str">
        <f t="shared" si="1354"/>
        <v>x</v>
      </c>
      <c r="VS99" t="str">
        <f t="shared" si="1354"/>
        <v>x</v>
      </c>
      <c r="VT99" t="str">
        <f t="shared" si="1354"/>
        <v>x</v>
      </c>
      <c r="VU99" t="str">
        <f t="shared" si="1354"/>
        <v>x</v>
      </c>
      <c r="VV99" t="str">
        <f t="shared" si="1354"/>
        <v>x</v>
      </c>
      <c r="VW99" t="str">
        <f t="shared" si="1354"/>
        <v>x</v>
      </c>
      <c r="VX99" t="str">
        <f t="shared" si="1354"/>
        <v>x</v>
      </c>
      <c r="VY99" t="str">
        <f t="shared" si="1354"/>
        <v>x</v>
      </c>
      <c r="VZ99" t="str">
        <f t="shared" si="1354"/>
        <v>x</v>
      </c>
      <c r="WA99">
        <f t="shared" si="1354"/>
        <v>57</v>
      </c>
      <c r="WB99">
        <f t="shared" si="1354"/>
        <v>58</v>
      </c>
      <c r="WC99" t="str">
        <f t="shared" si="1354"/>
        <v>x</v>
      </c>
      <c r="WE99">
        <f t="shared" si="1014"/>
        <v>1</v>
      </c>
      <c r="WF99">
        <f t="shared" si="1015"/>
        <v>2</v>
      </c>
      <c r="WG99">
        <f t="shared" si="1016"/>
        <v>1</v>
      </c>
      <c r="WH99">
        <f t="shared" si="1017"/>
        <v>0</v>
      </c>
      <c r="WI99">
        <f t="shared" si="1018"/>
        <v>0</v>
      </c>
      <c r="WJ99">
        <f t="shared" si="1019"/>
        <v>2</v>
      </c>
      <c r="WL99" s="1">
        <f t="shared" si="1143"/>
        <v>6</v>
      </c>
      <c r="WM99" s="1">
        <f t="shared" si="1144"/>
        <v>0</v>
      </c>
      <c r="WN99" s="1">
        <f t="shared" si="1145"/>
        <v>3</v>
      </c>
      <c r="WO99" s="1">
        <f t="shared" si="1146"/>
        <v>5</v>
      </c>
      <c r="WP99" s="1">
        <f t="shared" si="1147"/>
        <v>0</v>
      </c>
      <c r="WQ99" s="1">
        <f t="shared" si="1148"/>
        <v>10</v>
      </c>
      <c r="WS99">
        <f t="shared" si="1149"/>
        <v>6</v>
      </c>
      <c r="WT99">
        <f t="shared" si="1150"/>
        <v>100</v>
      </c>
      <c r="WU99">
        <f t="shared" si="1151"/>
        <v>3</v>
      </c>
      <c r="WV99">
        <f t="shared" si="1152"/>
        <v>5</v>
      </c>
      <c r="WW99">
        <f t="shared" si="1153"/>
        <v>100</v>
      </c>
      <c r="WX99">
        <f t="shared" si="1154"/>
        <v>10</v>
      </c>
      <c r="WZ99" s="4">
        <f t="shared" si="1155"/>
        <v>3</v>
      </c>
      <c r="XB99" s="3">
        <f t="shared" si="1156"/>
        <v>10</v>
      </c>
      <c r="XD99" s="3">
        <f t="shared" si="1157"/>
        <v>2</v>
      </c>
      <c r="XE99" s="4">
        <f t="shared" si="1158"/>
        <v>4</v>
      </c>
      <c r="XG99" s="4">
        <f t="shared" si="1159"/>
        <v>0.5</v>
      </c>
      <c r="XI99" s="4">
        <v>0.66666666666666663</v>
      </c>
      <c r="XK99">
        <f t="shared" si="1160"/>
        <v>2</v>
      </c>
      <c r="XM99">
        <f t="shared" si="782"/>
        <v>0</v>
      </c>
      <c r="XN99">
        <f t="shared" si="1161"/>
        <v>0</v>
      </c>
      <c r="XO99" s="1">
        <f t="shared" si="1020"/>
        <v>2</v>
      </c>
      <c r="XP99">
        <f t="shared" si="1162"/>
        <v>1</v>
      </c>
      <c r="XR99">
        <f t="shared" si="1163"/>
        <v>0</v>
      </c>
    </row>
    <row r="100" spans="4:642">
      <c r="D100" s="4">
        <f t="shared" si="843"/>
        <v>0</v>
      </c>
      <c r="E100" s="4">
        <f t="shared" si="844"/>
        <v>0</v>
      </c>
      <c r="F100" s="4">
        <f t="shared" si="845"/>
        <v>0</v>
      </c>
      <c r="G100" s="4">
        <f t="shared" si="846"/>
        <v>0</v>
      </c>
      <c r="H100" s="4">
        <f t="shared" si="847"/>
        <v>0</v>
      </c>
      <c r="I100" s="4">
        <f t="shared" si="848"/>
        <v>0</v>
      </c>
      <c r="J100" s="4">
        <f t="shared" si="849"/>
        <v>0</v>
      </c>
      <c r="K100" s="4">
        <f t="shared" si="850"/>
        <v>0</v>
      </c>
      <c r="L100" s="4">
        <f t="shared" si="851"/>
        <v>0</v>
      </c>
      <c r="M100" s="4">
        <f t="shared" si="852"/>
        <v>0</v>
      </c>
      <c r="N100" s="4">
        <f t="shared" si="853"/>
        <v>0</v>
      </c>
      <c r="O100" s="4">
        <f t="shared" si="854"/>
        <v>0</v>
      </c>
      <c r="P100" s="4">
        <f t="shared" si="855"/>
        <v>0</v>
      </c>
      <c r="Q100" s="4">
        <f t="shared" si="856"/>
        <v>0</v>
      </c>
      <c r="R100" s="4">
        <f t="shared" si="857"/>
        <v>11</v>
      </c>
      <c r="S100" s="4">
        <f t="shared" si="858"/>
        <v>0</v>
      </c>
      <c r="T100" s="4">
        <f t="shared" si="859"/>
        <v>0</v>
      </c>
      <c r="U100" s="4">
        <f t="shared" si="860"/>
        <v>0</v>
      </c>
      <c r="V100" s="4">
        <f t="shared" si="861"/>
        <v>0</v>
      </c>
      <c r="W100" s="4">
        <f t="shared" si="862"/>
        <v>0</v>
      </c>
      <c r="X100" s="4">
        <f t="shared" si="863"/>
        <v>0</v>
      </c>
      <c r="Y100" s="4">
        <f t="shared" si="864"/>
        <v>0</v>
      </c>
      <c r="Z100" s="4">
        <f t="shared" si="865"/>
        <v>7</v>
      </c>
      <c r="AA100" s="4">
        <f t="shared" si="866"/>
        <v>0</v>
      </c>
      <c r="AB100" s="4">
        <f t="shared" si="867"/>
        <v>0</v>
      </c>
      <c r="AC100" s="4">
        <f t="shared" si="868"/>
        <v>0</v>
      </c>
      <c r="AD100" s="4">
        <f t="shared" si="869"/>
        <v>0</v>
      </c>
      <c r="AE100" s="4">
        <f t="shared" si="870"/>
        <v>0</v>
      </c>
      <c r="AF100" s="4">
        <f t="shared" si="871"/>
        <v>14</v>
      </c>
      <c r="AG100" s="4">
        <f t="shared" si="872"/>
        <v>0</v>
      </c>
      <c r="AH100" s="4">
        <f t="shared" si="873"/>
        <v>0</v>
      </c>
      <c r="AI100" s="4">
        <f t="shared" si="874"/>
        <v>0</v>
      </c>
      <c r="AJ100" s="4">
        <f t="shared" si="875"/>
        <v>0</v>
      </c>
      <c r="AK100" s="4">
        <f t="shared" si="876"/>
        <v>0</v>
      </c>
      <c r="AL100" s="4">
        <f t="shared" si="877"/>
        <v>0</v>
      </c>
      <c r="AM100" s="4">
        <f t="shared" si="878"/>
        <v>0</v>
      </c>
      <c r="AN100" s="4">
        <f t="shared" si="879"/>
        <v>0</v>
      </c>
      <c r="AO100" s="4">
        <f t="shared" si="880"/>
        <v>0</v>
      </c>
      <c r="AP100" s="4">
        <f t="shared" si="881"/>
        <v>9</v>
      </c>
      <c r="AQ100" s="4">
        <f t="shared" si="882"/>
        <v>10</v>
      </c>
      <c r="AR100" s="4">
        <f t="shared" si="883"/>
        <v>0</v>
      </c>
      <c r="AS100" s="4">
        <f t="shared" si="884"/>
        <v>0</v>
      </c>
      <c r="AT100" s="4">
        <f t="shared" si="885"/>
        <v>0</v>
      </c>
      <c r="AU100" s="4">
        <f t="shared" si="886"/>
        <v>0</v>
      </c>
      <c r="AV100" s="4">
        <f t="shared" si="887"/>
        <v>0</v>
      </c>
      <c r="AW100" s="4">
        <f t="shared" si="888"/>
        <v>0</v>
      </c>
      <c r="AX100" s="4">
        <f t="shared" si="889"/>
        <v>0</v>
      </c>
      <c r="AY100" s="4">
        <f t="shared" si="890"/>
        <v>0</v>
      </c>
      <c r="AZ100" s="4">
        <f t="shared" si="891"/>
        <v>0</v>
      </c>
      <c r="BA100" s="4">
        <f t="shared" si="892"/>
        <v>0</v>
      </c>
      <c r="BB100" s="4">
        <f t="shared" si="893"/>
        <v>7</v>
      </c>
      <c r="BC100" s="4">
        <f t="shared" si="894"/>
        <v>0</v>
      </c>
      <c r="BD100" s="4">
        <f t="shared" si="895"/>
        <v>0</v>
      </c>
      <c r="BE100" s="4">
        <f t="shared" si="896"/>
        <v>0</v>
      </c>
      <c r="BF100" s="4">
        <f t="shared" si="897"/>
        <v>0</v>
      </c>
      <c r="BG100" s="4">
        <f t="shared" si="898"/>
        <v>0</v>
      </c>
      <c r="BH100" s="4">
        <f t="shared" si="899"/>
        <v>0</v>
      </c>
      <c r="BI100" s="4">
        <f t="shared" si="900"/>
        <v>0</v>
      </c>
      <c r="BJ100" s="4">
        <f t="shared" si="901"/>
        <v>0</v>
      </c>
      <c r="BK100" s="4">
        <f t="shared" si="1021"/>
        <v>9.6666666666666661</v>
      </c>
      <c r="BL100" s="4">
        <f t="shared" si="1022"/>
        <v>10.881355932203387</v>
      </c>
      <c r="BM100" s="4">
        <f t="shared" si="1023"/>
        <v>15.233898305084743</v>
      </c>
      <c r="BN100" s="4">
        <f t="shared" si="1024"/>
        <v>6.5288135593220336</v>
      </c>
      <c r="BO100" s="4">
        <f t="shared" si="1025"/>
        <v>10.881355932203389</v>
      </c>
      <c r="BP100" s="4">
        <f t="shared" si="1026"/>
        <v>642</v>
      </c>
      <c r="BQ100" s="4">
        <f>COUNTIFS($NG100:$NL$206,EF$1)</f>
        <v>9</v>
      </c>
      <c r="BR100" s="4">
        <f>COUNTIFS($NG100:$NL$206,EG$1)</f>
        <v>14</v>
      </c>
      <c r="BS100" s="4">
        <f>COUNTIFS($NG100:$NL$206,EH$1)</f>
        <v>10</v>
      </c>
      <c r="BT100" s="4">
        <f>COUNTIFS($NG100:$NL$206,EI$1)</f>
        <v>13</v>
      </c>
      <c r="BU100" s="4">
        <f>COUNTIFS($NG100:$NL$206,EJ$1)</f>
        <v>14</v>
      </c>
      <c r="BV100" s="4">
        <f>COUNTIFS($NG100:$NL$206,EK$1)</f>
        <v>9</v>
      </c>
      <c r="BW100" s="4">
        <f>COUNTIFS($NG100:$NL$206,EL$1)</f>
        <v>8</v>
      </c>
      <c r="BX100" s="4">
        <f>COUNTIFS($NG100:$NL$206,EM$1)</f>
        <v>9</v>
      </c>
      <c r="BY100" s="4">
        <f>COUNTIFS($NG100:$NL$206,EN$1)</f>
        <v>18</v>
      </c>
      <c r="BZ100" s="4">
        <f>COUNTIFS($NG100:$NL$206,EO$1)</f>
        <v>15</v>
      </c>
      <c r="CA100" s="4">
        <f>COUNTIFS($NG100:$NL$206,EP$1)</f>
        <v>12</v>
      </c>
      <c r="CB100" s="4">
        <f>COUNTIFS($NG100:$NL$206,EQ$1)</f>
        <v>18</v>
      </c>
      <c r="CC100" s="4">
        <f>COUNTIFS($NG100:$NL$206,ER$1)</f>
        <v>8</v>
      </c>
      <c r="CD100" s="4">
        <f>COUNTIFS($NG100:$NL$206,ES$1)</f>
        <v>10</v>
      </c>
      <c r="CE100" s="4">
        <f>COUNTIFS($NG100:$NL$206,ET$1)</f>
        <v>11</v>
      </c>
      <c r="CF100" s="4">
        <f>COUNTIFS($NG100:$NL$206,EU$1)</f>
        <v>10</v>
      </c>
      <c r="CG100" s="4">
        <f>COUNTIFS($NG100:$NL$206,EV$1)</f>
        <v>15</v>
      </c>
      <c r="CH100" s="4">
        <f>COUNTIFS($NG100:$NL$206,EW$1)</f>
        <v>10</v>
      </c>
      <c r="CI100" s="4">
        <f>COUNTIFS($NG100:$NL$206,EX$1)</f>
        <v>15</v>
      </c>
      <c r="CJ100" s="4">
        <f>COUNTIFS($NG100:$NL$206,EY$1)</f>
        <v>11</v>
      </c>
      <c r="CK100" s="4">
        <f>COUNTIFS($NG100:$NL$206,EZ$1)</f>
        <v>9</v>
      </c>
      <c r="CL100" s="4">
        <f>COUNTIFS($NG100:$NL$206,FA$1)</f>
        <v>11</v>
      </c>
      <c r="CM100" s="4">
        <f>COUNTIFS($NG100:$NL$206,FB$1)</f>
        <v>7</v>
      </c>
      <c r="CN100" s="4">
        <f>COUNTIFS($NG100:$NL$206,FC$1)</f>
        <v>7</v>
      </c>
      <c r="CO100" s="4">
        <f>COUNTIFS($NG100:$NL$206,FD$1)</f>
        <v>15</v>
      </c>
      <c r="CP100" s="4">
        <f>COUNTIFS($NG100:$NL$206,FE$1)</f>
        <v>9</v>
      </c>
      <c r="CQ100" s="4">
        <f>COUNTIFS($NG100:$NL$206,FF$1)</f>
        <v>12</v>
      </c>
      <c r="CR100" s="4">
        <f>COUNTIFS($NG100:$NL$206,FG$1)</f>
        <v>16</v>
      </c>
      <c r="CS100" s="4">
        <f>COUNTIFS($NG100:$NL$206,FH$1)</f>
        <v>14</v>
      </c>
      <c r="CT100" s="4">
        <f>COUNTIFS($NG100:$NL$206,FI$1)</f>
        <v>11</v>
      </c>
      <c r="CU100" s="4">
        <f>COUNTIFS($NG100:$NL$206,FJ$1)</f>
        <v>12</v>
      </c>
      <c r="CV100" s="4">
        <f>COUNTIFS($NG100:$NL$206,FK$1)</f>
        <v>6</v>
      </c>
      <c r="CW100" s="4">
        <f>COUNTIFS($NG100:$NL$206,FL$1)</f>
        <v>10</v>
      </c>
      <c r="CX100" s="4">
        <f>COUNTIFS($NG100:$NL$206,FM$1)</f>
        <v>10</v>
      </c>
      <c r="CY100" s="4">
        <f>COUNTIFS($NG100:$NL$206,FN$1)</f>
        <v>11</v>
      </c>
      <c r="CZ100" s="4">
        <f>COUNTIFS($NG100:$NL$206,FO$1)</f>
        <v>9</v>
      </c>
      <c r="DA100" s="4">
        <f>COUNTIFS($NG100:$NL$206,FP$1)</f>
        <v>8</v>
      </c>
      <c r="DB100" s="4">
        <f>COUNTIFS($NG100:$NL$206,FQ$1)</f>
        <v>10</v>
      </c>
      <c r="DC100" s="4">
        <f>COUNTIFS($NG100:$NL$206,FR$1)</f>
        <v>9</v>
      </c>
      <c r="DD100" s="4">
        <f>COUNTIFS($NG100:$NL$206,FS$1)</f>
        <v>10</v>
      </c>
      <c r="DE100" s="4">
        <f>COUNTIFS($NG100:$NL$206,FT$1)</f>
        <v>10</v>
      </c>
      <c r="DF100" s="4">
        <f>COUNTIFS($NG100:$NL$206,FU$1)</f>
        <v>9</v>
      </c>
      <c r="DG100" s="4">
        <f>COUNTIFS($NG100:$NL$206,FV$1)</f>
        <v>11</v>
      </c>
      <c r="DH100" s="4">
        <f>COUNTIFS($NG100:$NL$206,FW$1)</f>
        <v>13</v>
      </c>
      <c r="DI100" s="4">
        <f>COUNTIFS($NG100:$NL$206,FX$1)</f>
        <v>9</v>
      </c>
      <c r="DJ100" s="4">
        <f>COUNTIFS($NG100:$NL$206,FY$1)</f>
        <v>12</v>
      </c>
      <c r="DK100" s="4">
        <f>COUNTIFS($NG100:$NL$206,FZ$1)</f>
        <v>4</v>
      </c>
      <c r="DL100" s="4">
        <f>COUNTIFS($NG100:$NL$206,GA$1)</f>
        <v>7</v>
      </c>
      <c r="DM100" s="4">
        <f>COUNTIFS($NG100:$NL$206,GB$1)</f>
        <v>9</v>
      </c>
      <c r="DN100" s="4">
        <f>COUNTIFS($NG100:$NL$206,GC$1)</f>
        <v>11</v>
      </c>
      <c r="DO100" s="4">
        <f>COUNTIFS($NG100:$NL$206,GD$1)</f>
        <v>7</v>
      </c>
      <c r="DP100" s="4">
        <f>COUNTIFS($NG100:$NL$206,GE$1)</f>
        <v>12</v>
      </c>
      <c r="DQ100" s="4">
        <f>COUNTIFS($NG100:$NL$206,GF$1)</f>
        <v>7</v>
      </c>
      <c r="DR100" s="4">
        <f>COUNTIFS($NG100:$NL$206,GG$1)</f>
        <v>5</v>
      </c>
      <c r="DS100" s="4">
        <f>COUNTIFS($NG100:$NL$206,GH$1)</f>
        <v>18</v>
      </c>
      <c r="DT100" s="4">
        <f>COUNTIFS($NG100:$NL$206,GI$1)</f>
        <v>8</v>
      </c>
      <c r="DU100" s="4">
        <f>COUNTIFS($NG100:$NL$206,GJ$1)</f>
        <v>16</v>
      </c>
      <c r="DV100" s="4">
        <f>COUNTIFS($NG100:$NL$206,GK$1)</f>
        <v>14</v>
      </c>
      <c r="DW100" s="4">
        <f>COUNTIFS($NG100:$NL$206,GL$1)</f>
        <v>15</v>
      </c>
      <c r="DZ100" s="4">
        <f t="shared" si="1234"/>
        <v>42</v>
      </c>
      <c r="EA100" s="4">
        <f t="shared" si="1235"/>
        <v>29</v>
      </c>
      <c r="EB100" s="4">
        <f t="shared" si="1236"/>
        <v>9</v>
      </c>
      <c r="EC100" s="4">
        <f t="shared" si="1237"/>
        <v>3</v>
      </c>
      <c r="ED100" s="4">
        <f t="shared" si="1238"/>
        <v>1</v>
      </c>
      <c r="EF100" s="4">
        <f t="shared" ref="EF100:GL100" si="1355">COUNTIFS($NG100:$NL109,EF$1)</f>
        <v>0</v>
      </c>
      <c r="EG100" s="4">
        <f t="shared" si="1355"/>
        <v>1</v>
      </c>
      <c r="EH100" s="4">
        <f t="shared" si="1355"/>
        <v>1</v>
      </c>
      <c r="EI100" s="4">
        <f t="shared" si="1355"/>
        <v>0</v>
      </c>
      <c r="EJ100" s="4">
        <f t="shared" si="1355"/>
        <v>1</v>
      </c>
      <c r="EK100" s="4">
        <f t="shared" si="1355"/>
        <v>0</v>
      </c>
      <c r="EL100" s="4">
        <f t="shared" si="1355"/>
        <v>1</v>
      </c>
      <c r="EM100" s="4">
        <f t="shared" si="1355"/>
        <v>0</v>
      </c>
      <c r="EN100" s="4">
        <f t="shared" si="1355"/>
        <v>4</v>
      </c>
      <c r="EO100" s="4">
        <f t="shared" si="1355"/>
        <v>0</v>
      </c>
      <c r="EP100" s="4">
        <f t="shared" si="1355"/>
        <v>0</v>
      </c>
      <c r="EQ100" s="4">
        <f t="shared" si="1355"/>
        <v>2</v>
      </c>
      <c r="ER100" s="4">
        <f t="shared" si="1355"/>
        <v>0</v>
      </c>
      <c r="ES100" s="4">
        <f t="shared" si="1355"/>
        <v>0</v>
      </c>
      <c r="ET100" s="4">
        <f t="shared" si="1355"/>
        <v>2</v>
      </c>
      <c r="EU100" s="4">
        <f t="shared" si="1355"/>
        <v>0</v>
      </c>
      <c r="EV100" s="4">
        <f t="shared" si="1355"/>
        <v>1</v>
      </c>
      <c r="EW100" s="4">
        <f t="shared" si="1355"/>
        <v>2</v>
      </c>
      <c r="EX100" s="4">
        <f t="shared" si="1355"/>
        <v>2</v>
      </c>
      <c r="EY100" s="4">
        <f t="shared" si="1355"/>
        <v>1</v>
      </c>
      <c r="EZ100" s="4">
        <f t="shared" si="1355"/>
        <v>0</v>
      </c>
      <c r="FA100" s="4">
        <f t="shared" si="1355"/>
        <v>0</v>
      </c>
      <c r="FB100" s="4">
        <f t="shared" si="1355"/>
        <v>2</v>
      </c>
      <c r="FC100" s="4">
        <f t="shared" si="1355"/>
        <v>1</v>
      </c>
      <c r="FD100" s="4">
        <f t="shared" si="1355"/>
        <v>3</v>
      </c>
      <c r="FE100" s="4">
        <f t="shared" si="1355"/>
        <v>1</v>
      </c>
      <c r="FF100" s="4">
        <f t="shared" si="1355"/>
        <v>0</v>
      </c>
      <c r="FG100" s="4">
        <f t="shared" si="1355"/>
        <v>3</v>
      </c>
      <c r="FH100" s="4">
        <f t="shared" si="1355"/>
        <v>2</v>
      </c>
      <c r="FI100" s="4">
        <f t="shared" si="1355"/>
        <v>2</v>
      </c>
      <c r="FJ100" s="4">
        <f t="shared" si="1355"/>
        <v>1</v>
      </c>
      <c r="FK100" s="4">
        <f t="shared" si="1355"/>
        <v>1</v>
      </c>
      <c r="FL100" s="4">
        <f t="shared" si="1355"/>
        <v>0</v>
      </c>
      <c r="FM100" s="4">
        <f t="shared" si="1355"/>
        <v>1</v>
      </c>
      <c r="FN100" s="4">
        <f t="shared" si="1355"/>
        <v>1</v>
      </c>
      <c r="FO100" s="4">
        <f t="shared" si="1355"/>
        <v>1</v>
      </c>
      <c r="FP100" s="4">
        <f t="shared" si="1355"/>
        <v>1</v>
      </c>
      <c r="FQ100" s="4">
        <f t="shared" si="1355"/>
        <v>1</v>
      </c>
      <c r="FR100" s="4">
        <f t="shared" si="1355"/>
        <v>3</v>
      </c>
      <c r="FS100" s="4">
        <f t="shared" si="1355"/>
        <v>1</v>
      </c>
      <c r="FT100" s="4">
        <f t="shared" si="1355"/>
        <v>0</v>
      </c>
      <c r="FU100" s="4">
        <f t="shared" si="1355"/>
        <v>0</v>
      </c>
      <c r="FV100" s="4">
        <f t="shared" si="1355"/>
        <v>1</v>
      </c>
      <c r="FW100" s="4">
        <f t="shared" si="1355"/>
        <v>1</v>
      </c>
      <c r="FX100" s="4">
        <f t="shared" si="1355"/>
        <v>1</v>
      </c>
      <c r="FY100" s="4">
        <f t="shared" si="1355"/>
        <v>1</v>
      </c>
      <c r="FZ100" s="4">
        <f t="shared" si="1355"/>
        <v>1</v>
      </c>
      <c r="GA100" s="4">
        <f t="shared" si="1355"/>
        <v>1</v>
      </c>
      <c r="GB100" s="4">
        <f t="shared" si="1355"/>
        <v>2</v>
      </c>
      <c r="GC100" s="4">
        <f t="shared" si="1355"/>
        <v>1</v>
      </c>
      <c r="GD100" s="4">
        <f t="shared" si="1355"/>
        <v>1</v>
      </c>
      <c r="GE100" s="4">
        <f t="shared" si="1355"/>
        <v>0</v>
      </c>
      <c r="GF100" s="4">
        <f t="shared" si="1355"/>
        <v>1</v>
      </c>
      <c r="GG100" s="4">
        <f t="shared" si="1355"/>
        <v>1</v>
      </c>
      <c r="GH100" s="4">
        <f t="shared" si="1355"/>
        <v>1</v>
      </c>
      <c r="GI100" s="4">
        <f t="shared" si="1355"/>
        <v>1</v>
      </c>
      <c r="GJ100" s="4">
        <f t="shared" si="1355"/>
        <v>1</v>
      </c>
      <c r="GK100" s="4">
        <f t="shared" si="1355"/>
        <v>0</v>
      </c>
      <c r="GL100" s="4">
        <f t="shared" si="1355"/>
        <v>2</v>
      </c>
      <c r="GM100">
        <f t="shared" si="1240"/>
        <v>60</v>
      </c>
      <c r="GO100">
        <f t="shared" si="1028"/>
        <v>1</v>
      </c>
      <c r="GP100">
        <f t="shared" si="1192"/>
        <v>0</v>
      </c>
      <c r="GQ100">
        <f t="shared" si="1193"/>
        <v>0</v>
      </c>
      <c r="GR100">
        <f t="shared" si="1194"/>
        <v>0</v>
      </c>
      <c r="GS100">
        <f t="shared" si="1195"/>
        <v>1</v>
      </c>
      <c r="GT100">
        <f t="shared" si="1196"/>
        <v>0</v>
      </c>
      <c r="GU100">
        <f t="shared" si="1197"/>
        <v>0</v>
      </c>
      <c r="GV100" s="1">
        <f t="shared" si="1029"/>
        <v>5</v>
      </c>
      <c r="GW100">
        <f t="shared" si="1030"/>
        <v>0</v>
      </c>
      <c r="GX100">
        <f t="shared" si="903"/>
        <v>0</v>
      </c>
      <c r="GY100">
        <f t="shared" si="904"/>
        <v>0</v>
      </c>
      <c r="GZ100">
        <f t="shared" si="905"/>
        <v>0</v>
      </c>
      <c r="HA100">
        <f t="shared" si="906"/>
        <v>0</v>
      </c>
      <c r="HB100">
        <f t="shared" si="907"/>
        <v>1</v>
      </c>
      <c r="HC100">
        <f t="shared" si="908"/>
        <v>0</v>
      </c>
      <c r="HD100">
        <f t="shared" si="909"/>
        <v>0</v>
      </c>
      <c r="HE100">
        <f t="shared" si="910"/>
        <v>0</v>
      </c>
      <c r="HF100">
        <f t="shared" si="911"/>
        <v>0</v>
      </c>
      <c r="HG100">
        <f t="shared" si="912"/>
        <v>0</v>
      </c>
      <c r="HH100">
        <f t="shared" si="913"/>
        <v>0</v>
      </c>
      <c r="HI100">
        <f t="shared" si="914"/>
        <v>0</v>
      </c>
      <c r="HJ100">
        <f t="shared" si="915"/>
        <v>0</v>
      </c>
      <c r="HK100">
        <f t="shared" si="916"/>
        <v>0</v>
      </c>
      <c r="HL100">
        <f t="shared" si="917"/>
        <v>0</v>
      </c>
      <c r="HM100">
        <f t="shared" si="918"/>
        <v>0</v>
      </c>
      <c r="HN100">
        <f t="shared" si="919"/>
        <v>0</v>
      </c>
      <c r="HO100">
        <f t="shared" si="920"/>
        <v>0</v>
      </c>
      <c r="HP100">
        <f t="shared" si="921"/>
        <v>0</v>
      </c>
      <c r="HQ100">
        <f t="shared" si="922"/>
        <v>0</v>
      </c>
      <c r="HR100">
        <f t="shared" si="923"/>
        <v>1</v>
      </c>
      <c r="HS100">
        <f t="shared" si="924"/>
        <v>0</v>
      </c>
      <c r="HT100">
        <f t="shared" si="925"/>
        <v>0</v>
      </c>
      <c r="HU100">
        <f t="shared" si="926"/>
        <v>0</v>
      </c>
      <c r="HV100">
        <f t="shared" si="927"/>
        <v>0</v>
      </c>
      <c r="HW100">
        <f t="shared" si="928"/>
        <v>0</v>
      </c>
      <c r="HX100">
        <f t="shared" si="929"/>
        <v>0</v>
      </c>
      <c r="HY100">
        <f t="shared" si="930"/>
        <v>0</v>
      </c>
      <c r="HZ100">
        <f t="shared" si="931"/>
        <v>0</v>
      </c>
      <c r="IA100">
        <f t="shared" si="932"/>
        <v>0</v>
      </c>
      <c r="IB100">
        <f t="shared" si="933"/>
        <v>0</v>
      </c>
      <c r="IC100">
        <f t="shared" si="934"/>
        <v>0</v>
      </c>
      <c r="ID100">
        <f t="shared" si="935"/>
        <v>0</v>
      </c>
      <c r="IE100">
        <f t="shared" si="936"/>
        <v>0</v>
      </c>
      <c r="IF100">
        <f t="shared" si="937"/>
        <v>0</v>
      </c>
      <c r="IG100">
        <f t="shared" si="938"/>
        <v>0</v>
      </c>
      <c r="IH100">
        <f t="shared" si="939"/>
        <v>0</v>
      </c>
      <c r="II100">
        <f t="shared" si="940"/>
        <v>0</v>
      </c>
      <c r="IJ100">
        <f t="shared" si="941"/>
        <v>0</v>
      </c>
      <c r="IK100">
        <f t="shared" si="942"/>
        <v>1</v>
      </c>
      <c r="IL100">
        <f t="shared" si="943"/>
        <v>0</v>
      </c>
      <c r="IM100">
        <f t="shared" si="944"/>
        <v>0</v>
      </c>
      <c r="IN100">
        <f t="shared" si="945"/>
        <v>0</v>
      </c>
      <c r="IO100">
        <f t="shared" si="946"/>
        <v>0</v>
      </c>
      <c r="IP100">
        <f t="shared" si="947"/>
        <v>0</v>
      </c>
      <c r="IQ100">
        <f t="shared" si="948"/>
        <v>0</v>
      </c>
      <c r="IR100">
        <f t="shared" si="949"/>
        <v>0</v>
      </c>
      <c r="IS100">
        <f t="shared" si="950"/>
        <v>0</v>
      </c>
      <c r="IT100">
        <f t="shared" si="951"/>
        <v>0</v>
      </c>
      <c r="IU100">
        <f t="shared" si="952"/>
        <v>0</v>
      </c>
      <c r="IV100">
        <f t="shared" si="953"/>
        <v>0</v>
      </c>
      <c r="IW100">
        <f t="shared" si="954"/>
        <v>0</v>
      </c>
      <c r="IX100">
        <f t="shared" si="955"/>
        <v>0</v>
      </c>
      <c r="IY100">
        <f t="shared" si="956"/>
        <v>0</v>
      </c>
      <c r="IZ100">
        <f t="shared" si="957"/>
        <v>0</v>
      </c>
      <c r="JA100">
        <f t="shared" si="958"/>
        <v>0</v>
      </c>
      <c r="JB100">
        <f t="shared" si="1031"/>
        <v>0</v>
      </c>
      <c r="JC100">
        <f t="shared" si="1032"/>
        <v>0</v>
      </c>
      <c r="JF100">
        <f t="shared" si="1033"/>
        <v>0</v>
      </c>
      <c r="JG100">
        <f t="shared" si="1034"/>
        <v>0</v>
      </c>
      <c r="JH100">
        <f t="shared" si="1035"/>
        <v>0</v>
      </c>
      <c r="JI100">
        <f t="shared" si="1036"/>
        <v>0</v>
      </c>
      <c r="JJ100">
        <f t="shared" si="1037"/>
        <v>0</v>
      </c>
      <c r="JK100">
        <f t="shared" si="1038"/>
        <v>0</v>
      </c>
      <c r="JL100">
        <f t="shared" si="1039"/>
        <v>0</v>
      </c>
      <c r="JM100">
        <f t="shared" si="1040"/>
        <v>0</v>
      </c>
      <c r="JN100">
        <f t="shared" si="1041"/>
        <v>0</v>
      </c>
      <c r="JO100">
        <f t="shared" si="1042"/>
        <v>0</v>
      </c>
      <c r="JP100">
        <f t="shared" si="1043"/>
        <v>0</v>
      </c>
      <c r="JQ100">
        <f t="shared" si="1044"/>
        <v>0</v>
      </c>
      <c r="JR100">
        <f t="shared" si="1045"/>
        <v>0</v>
      </c>
      <c r="JS100">
        <f t="shared" si="1046"/>
        <v>0</v>
      </c>
      <c r="JT100">
        <f t="shared" si="1047"/>
        <v>0</v>
      </c>
      <c r="JU100">
        <f t="shared" si="1048"/>
        <v>0</v>
      </c>
      <c r="JV100">
        <f t="shared" si="1049"/>
        <v>0</v>
      </c>
      <c r="JW100">
        <f t="shared" si="1050"/>
        <v>0</v>
      </c>
      <c r="JX100">
        <f t="shared" si="1051"/>
        <v>0</v>
      </c>
      <c r="JY100">
        <f t="shared" si="1052"/>
        <v>0</v>
      </c>
      <c r="JZ100">
        <f t="shared" si="1053"/>
        <v>0</v>
      </c>
      <c r="KA100">
        <f t="shared" si="1054"/>
        <v>0</v>
      </c>
      <c r="KB100">
        <f>IF(AND(SK100="x",SK101&lt;&gt;"x"),1,0)</f>
        <v>0</v>
      </c>
      <c r="KC100">
        <f t="shared" si="1055"/>
        <v>0</v>
      </c>
      <c r="KD100">
        <f t="shared" si="1056"/>
        <v>0</v>
      </c>
      <c r="KE100">
        <f t="shared" si="1057"/>
        <v>0</v>
      </c>
      <c r="KF100">
        <f t="shared" si="1058"/>
        <v>0</v>
      </c>
      <c r="KG100">
        <f t="shared" si="1059"/>
        <v>0</v>
      </c>
      <c r="KH100">
        <f t="shared" si="1060"/>
        <v>0</v>
      </c>
      <c r="KI100">
        <f t="shared" si="1061"/>
        <v>0</v>
      </c>
      <c r="KJ100">
        <f t="shared" si="1062"/>
        <v>0</v>
      </c>
      <c r="KK100">
        <f t="shared" si="1063"/>
        <v>0</v>
      </c>
      <c r="KL100">
        <f t="shared" si="1064"/>
        <v>0</v>
      </c>
      <c r="KM100">
        <f t="shared" si="1065"/>
        <v>0</v>
      </c>
      <c r="KN100">
        <f t="shared" si="1066"/>
        <v>0</v>
      </c>
      <c r="KO100">
        <f t="shared" si="1067"/>
        <v>0</v>
      </c>
      <c r="KP100">
        <f t="shared" si="1068"/>
        <v>0</v>
      </c>
      <c r="KQ100">
        <f t="shared" si="1069"/>
        <v>0</v>
      </c>
      <c r="KR100">
        <f t="shared" si="1070"/>
        <v>0</v>
      </c>
      <c r="KS100">
        <f t="shared" si="1071"/>
        <v>1</v>
      </c>
      <c r="KT100">
        <f t="shared" si="1072"/>
        <v>0</v>
      </c>
      <c r="KU100">
        <f t="shared" si="1073"/>
        <v>0</v>
      </c>
      <c r="KV100">
        <f t="shared" si="1074"/>
        <v>0</v>
      </c>
      <c r="KW100">
        <f t="shared" si="1075"/>
        <v>0</v>
      </c>
      <c r="KX100">
        <f t="shared" si="1076"/>
        <v>0</v>
      </c>
      <c r="KY100">
        <f t="shared" si="1077"/>
        <v>0</v>
      </c>
      <c r="KZ100">
        <f t="shared" si="1078"/>
        <v>0</v>
      </c>
      <c r="LA100">
        <f t="shared" si="1079"/>
        <v>0</v>
      </c>
      <c r="LB100">
        <f t="shared" si="1080"/>
        <v>0</v>
      </c>
      <c r="LC100">
        <f t="shared" si="1081"/>
        <v>0</v>
      </c>
      <c r="LD100">
        <f t="shared" si="1082"/>
        <v>1</v>
      </c>
      <c r="LE100">
        <f t="shared" si="1083"/>
        <v>0</v>
      </c>
      <c r="LF100">
        <f t="shared" si="1084"/>
        <v>0</v>
      </c>
      <c r="LG100">
        <f t="shared" si="1085"/>
        <v>0</v>
      </c>
      <c r="LH100">
        <f t="shared" si="1086"/>
        <v>0</v>
      </c>
      <c r="LI100">
        <f t="shared" si="1087"/>
        <v>0</v>
      </c>
      <c r="LJ100">
        <f t="shared" si="1088"/>
        <v>0</v>
      </c>
      <c r="LK100">
        <f t="shared" si="1089"/>
        <v>0</v>
      </c>
      <c r="LL100">
        <f t="shared" si="1090"/>
        <v>0</v>
      </c>
      <c r="LN100">
        <f t="shared" si="1091"/>
        <v>2</v>
      </c>
      <c r="LQ100">
        <f t="shared" ref="LQ100:LR100" si="1356">COUNTIFS($NG101:$NL110,NG110)</f>
        <v>1</v>
      </c>
      <c r="LR100">
        <f t="shared" si="1356"/>
        <v>5</v>
      </c>
      <c r="LS100">
        <f t="shared" si="1093"/>
        <v>1</v>
      </c>
      <c r="LT100">
        <f t="shared" si="1094"/>
        <v>3</v>
      </c>
      <c r="LU100">
        <f t="shared" si="1095"/>
        <v>1</v>
      </c>
      <c r="LV100">
        <f t="shared" si="1096"/>
        <v>2</v>
      </c>
      <c r="LX100" s="5">
        <f t="shared" ref="LX100:MC100" si="1357">COUNTIFS($NG100:$NL109,NG110)</f>
        <v>0</v>
      </c>
      <c r="LY100" s="5">
        <f t="shared" si="1357"/>
        <v>4</v>
      </c>
      <c r="LZ100" s="5">
        <f t="shared" si="1357"/>
        <v>0</v>
      </c>
      <c r="MA100" s="5">
        <f t="shared" si="1357"/>
        <v>3</v>
      </c>
      <c r="MB100" s="5">
        <f t="shared" si="1357"/>
        <v>0</v>
      </c>
      <c r="MC100" s="5">
        <f t="shared" si="1357"/>
        <v>1</v>
      </c>
      <c r="MD100" s="5"/>
      <c r="ME100" s="5">
        <f t="shared" si="1098"/>
        <v>0</v>
      </c>
      <c r="MF100" s="5">
        <f t="shared" si="1099"/>
        <v>0</v>
      </c>
      <c r="MG100" s="5">
        <f t="shared" si="1100"/>
        <v>0</v>
      </c>
      <c r="MH100" s="5">
        <f t="shared" si="1101"/>
        <v>1</v>
      </c>
      <c r="MI100" s="5">
        <f t="shared" si="1102"/>
        <v>0</v>
      </c>
      <c r="MJ100" s="5">
        <f t="shared" si="1103"/>
        <v>0</v>
      </c>
      <c r="MK100" s="5"/>
      <c r="ML100" s="20">
        <f t="shared" si="1104"/>
        <v>1</v>
      </c>
      <c r="MN100" s="4">
        <f t="shared" si="1182"/>
        <v>0</v>
      </c>
      <c r="MO100" s="4">
        <f t="shared" si="1183"/>
        <v>0</v>
      </c>
      <c r="MP100" s="4">
        <f t="shared" si="1184"/>
        <v>0</v>
      </c>
      <c r="MQ100" s="4">
        <f t="shared" si="1185"/>
        <v>3</v>
      </c>
      <c r="MR100" s="4">
        <f t="shared" si="1186"/>
        <v>0</v>
      </c>
      <c r="MS100" s="4">
        <f t="shared" si="1187"/>
        <v>0</v>
      </c>
      <c r="MU100">
        <f t="shared" si="1105"/>
        <v>1</v>
      </c>
      <c r="MV100">
        <f t="shared" si="1106"/>
        <v>0</v>
      </c>
      <c r="MW100">
        <f t="shared" si="1107"/>
        <v>1</v>
      </c>
      <c r="MX100">
        <f t="shared" si="1108"/>
        <v>0</v>
      </c>
      <c r="MY100">
        <f t="shared" si="1109"/>
        <v>1</v>
      </c>
      <c r="MZ100">
        <f t="shared" si="1110"/>
        <v>0</v>
      </c>
      <c r="NA100">
        <f>SUM(GW100:JC100)</f>
        <v>3</v>
      </c>
      <c r="NB100">
        <f t="shared" si="1111"/>
        <v>3</v>
      </c>
      <c r="NC100">
        <f t="shared" si="1112"/>
        <v>0</v>
      </c>
      <c r="ND100">
        <f t="shared" si="1113"/>
        <v>100</v>
      </c>
      <c r="NG100">
        <v>15</v>
      </c>
      <c r="NH100">
        <v>23</v>
      </c>
      <c r="NI100">
        <v>29</v>
      </c>
      <c r="NJ100">
        <v>39</v>
      </c>
      <c r="NK100">
        <v>40</v>
      </c>
      <c r="NL100">
        <v>51</v>
      </c>
      <c r="NN100" s="1">
        <f t="shared" si="1114"/>
        <v>1</v>
      </c>
      <c r="NO100" s="1">
        <f t="shared" si="1115"/>
        <v>1</v>
      </c>
      <c r="NP100" s="30">
        <f t="shared" si="1116"/>
        <v>2</v>
      </c>
      <c r="NR100" s="1">
        <f t="shared" si="1117"/>
        <v>8</v>
      </c>
      <c r="NS100" s="1">
        <f t="shared" si="1118"/>
        <v>6</v>
      </c>
      <c r="NT100" s="1">
        <f t="shared" si="1119"/>
        <v>10</v>
      </c>
      <c r="NU100" s="1">
        <f t="shared" si="1120"/>
        <v>1</v>
      </c>
      <c r="NV100" s="1">
        <f t="shared" si="1121"/>
        <v>11</v>
      </c>
      <c r="NW100" s="1"/>
      <c r="NX100" s="1">
        <f t="shared" si="1122"/>
        <v>5</v>
      </c>
      <c r="NY100" s="1"/>
      <c r="NZ100" s="1">
        <f t="shared" si="1123"/>
        <v>2</v>
      </c>
      <c r="OA100" s="1">
        <f t="shared" si="962"/>
        <v>3</v>
      </c>
      <c r="OB100" s="1">
        <f t="shared" si="963"/>
        <v>3</v>
      </c>
      <c r="OC100" s="1">
        <f t="shared" si="964"/>
        <v>4</v>
      </c>
      <c r="OD100" s="1">
        <f t="shared" si="965"/>
        <v>5</v>
      </c>
      <c r="OE100" s="1">
        <f t="shared" si="966"/>
        <v>6</v>
      </c>
      <c r="OF100" s="1"/>
      <c r="OG100" s="1">
        <f t="shared" si="1308"/>
        <v>5</v>
      </c>
      <c r="OH100" s="1"/>
      <c r="OI100" s="1">
        <f t="shared" si="1124"/>
        <v>7</v>
      </c>
      <c r="OJ100" s="1">
        <f t="shared" si="1125"/>
        <v>5</v>
      </c>
      <c r="OK100" s="1">
        <f t="shared" si="1126"/>
        <v>2</v>
      </c>
      <c r="OL100" s="1">
        <f t="shared" si="1127"/>
        <v>1</v>
      </c>
      <c r="OM100" s="1">
        <f t="shared" si="1128"/>
        <v>0</v>
      </c>
      <c r="ON100" s="1">
        <f t="shared" si="1129"/>
        <v>0</v>
      </c>
      <c r="OO100" s="1"/>
      <c r="OP100" s="1">
        <f t="shared" si="1298"/>
        <v>2</v>
      </c>
      <c r="OQ100" s="1">
        <f t="shared" si="1299"/>
        <v>4</v>
      </c>
      <c r="OR100" s="1">
        <f t="shared" si="1300"/>
        <v>4</v>
      </c>
      <c r="OS100" s="1">
        <f t="shared" si="1301"/>
        <v>4</v>
      </c>
      <c r="OT100" s="1">
        <f t="shared" si="1302"/>
        <v>0</v>
      </c>
      <c r="OU100" s="1">
        <f t="shared" si="1130"/>
        <v>0</v>
      </c>
      <c r="OV100" s="19">
        <f t="shared" si="1131"/>
        <v>5</v>
      </c>
      <c r="OW100" s="1"/>
      <c r="OX100" s="19">
        <f t="shared" si="1314"/>
        <v>4</v>
      </c>
      <c r="OY100" s="1">
        <f t="shared" si="1315"/>
        <v>4</v>
      </c>
      <c r="OZ100" s="1"/>
      <c r="PA100" s="1">
        <f t="shared" si="1347"/>
        <v>4</v>
      </c>
      <c r="PB100" s="1"/>
      <c r="PC100" s="1"/>
      <c r="PD100" s="19">
        <f t="shared" si="968"/>
        <v>4</v>
      </c>
      <c r="PE100" s="1"/>
      <c r="PF100" s="24">
        <f t="shared" si="1132"/>
        <v>0</v>
      </c>
      <c r="PI100" s="1">
        <f t="shared" si="1133"/>
        <v>7</v>
      </c>
      <c r="PJ100" s="19">
        <f t="shared" si="969"/>
        <v>1</v>
      </c>
      <c r="PK100" s="1">
        <f t="shared" si="1134"/>
        <v>5</v>
      </c>
      <c r="PL100" s="19">
        <f t="shared" si="970"/>
        <v>1</v>
      </c>
      <c r="PM100" s="1">
        <f t="shared" si="1135"/>
        <v>2</v>
      </c>
      <c r="PN100" s="19">
        <f t="shared" si="971"/>
        <v>1</v>
      </c>
      <c r="PO100" s="1">
        <f t="shared" si="1136"/>
        <v>1</v>
      </c>
      <c r="PP100" s="19">
        <f t="shared" si="972"/>
        <v>3</v>
      </c>
      <c r="PQ100" s="1">
        <f t="shared" si="1137"/>
        <v>0</v>
      </c>
      <c r="PR100" s="19">
        <f t="shared" si="973"/>
        <v>0</v>
      </c>
      <c r="PS100" s="1">
        <f t="shared" si="1138"/>
        <v>0</v>
      </c>
      <c r="PT100" s="19">
        <f t="shared" si="974"/>
        <v>0</v>
      </c>
      <c r="PV100" s="1">
        <f t="shared" si="975"/>
        <v>7</v>
      </c>
      <c r="PW100" s="1">
        <f t="shared" si="976"/>
        <v>100</v>
      </c>
      <c r="PX100" s="1">
        <f t="shared" si="977"/>
        <v>100</v>
      </c>
      <c r="PY100" s="1">
        <f t="shared" si="978"/>
        <v>100</v>
      </c>
      <c r="PZ100" s="1">
        <f t="shared" si="979"/>
        <v>100</v>
      </c>
      <c r="QA100" s="1">
        <f t="shared" si="980"/>
        <v>100</v>
      </c>
      <c r="QB100" s="1"/>
      <c r="QC100" s="1">
        <f t="shared" si="981"/>
        <v>100</v>
      </c>
      <c r="QD100" s="1">
        <f t="shared" si="982"/>
        <v>100</v>
      </c>
      <c r="QE100" s="1">
        <f t="shared" si="983"/>
        <v>5</v>
      </c>
      <c r="QF100" s="1">
        <f t="shared" si="984"/>
        <v>100</v>
      </c>
      <c r="QG100" s="1">
        <f t="shared" si="985"/>
        <v>100</v>
      </c>
      <c r="QH100" s="1">
        <f t="shared" si="986"/>
        <v>100</v>
      </c>
      <c r="QI100" s="1"/>
      <c r="QJ100" s="1">
        <f t="shared" si="987"/>
        <v>100</v>
      </c>
      <c r="QK100" s="1">
        <f t="shared" si="988"/>
        <v>100</v>
      </c>
      <c r="QL100" s="1">
        <f t="shared" si="989"/>
        <v>100</v>
      </c>
      <c r="QM100" s="1">
        <f t="shared" si="990"/>
        <v>2</v>
      </c>
      <c r="QN100" s="1">
        <f t="shared" si="991"/>
        <v>100</v>
      </c>
      <c r="QO100" s="1">
        <f t="shared" si="992"/>
        <v>100</v>
      </c>
      <c r="QP100" s="1"/>
      <c r="QQ100" s="1">
        <f t="shared" si="993"/>
        <v>100</v>
      </c>
      <c r="QR100" s="1">
        <f t="shared" si="994"/>
        <v>100</v>
      </c>
      <c r="QS100" s="1">
        <f t="shared" si="995"/>
        <v>100</v>
      </c>
      <c r="QT100" s="1">
        <f t="shared" si="996"/>
        <v>10</v>
      </c>
      <c r="QU100" s="1">
        <f t="shared" si="997"/>
        <v>1</v>
      </c>
      <c r="QV100" s="1">
        <f t="shared" si="998"/>
        <v>100</v>
      </c>
      <c r="QW100" s="1"/>
      <c r="QX100" s="1">
        <f t="shared" si="999"/>
        <v>100</v>
      </c>
      <c r="QY100" s="1">
        <f t="shared" si="1000"/>
        <v>100</v>
      </c>
      <c r="QZ100" s="1">
        <f t="shared" si="1001"/>
        <v>100</v>
      </c>
      <c r="RA100" s="1">
        <f t="shared" si="1002"/>
        <v>100</v>
      </c>
      <c r="RB100" s="1">
        <f t="shared" si="1003"/>
        <v>100</v>
      </c>
      <c r="RC100" s="1">
        <f t="shared" si="1004"/>
        <v>100</v>
      </c>
      <c r="RD100" s="1"/>
      <c r="RE100" s="1">
        <f t="shared" si="1005"/>
        <v>100</v>
      </c>
      <c r="RF100" s="1">
        <f t="shared" si="1006"/>
        <v>100</v>
      </c>
      <c r="RG100" s="1">
        <f t="shared" si="1007"/>
        <v>100</v>
      </c>
      <c r="RH100" s="1">
        <f t="shared" si="1008"/>
        <v>100</v>
      </c>
      <c r="RI100" s="1">
        <f t="shared" si="1009"/>
        <v>100</v>
      </c>
      <c r="RJ100" s="1">
        <f t="shared" si="1010"/>
        <v>100</v>
      </c>
      <c r="RL100">
        <f t="shared" si="1011"/>
        <v>40</v>
      </c>
      <c r="RM100">
        <f t="shared" si="1139"/>
        <v>20</v>
      </c>
      <c r="RN100">
        <f t="shared" si="1336"/>
        <v>17</v>
      </c>
      <c r="RO100">
        <f t="shared" ref="RO100:TU100" si="1358">IF(COUNTIFS($NG100:$NL109,RO$1),"x",RO$1)</f>
        <v>1</v>
      </c>
      <c r="RP100" t="str">
        <f t="shared" si="1358"/>
        <v>x</v>
      </c>
      <c r="RQ100" t="str">
        <f t="shared" si="1358"/>
        <v>x</v>
      </c>
      <c r="RR100">
        <f t="shared" si="1358"/>
        <v>4</v>
      </c>
      <c r="RS100" t="str">
        <f t="shared" si="1358"/>
        <v>x</v>
      </c>
      <c r="RT100">
        <f t="shared" si="1358"/>
        <v>6</v>
      </c>
      <c r="RU100" t="str">
        <f t="shared" si="1358"/>
        <v>x</v>
      </c>
      <c r="RV100">
        <f t="shared" si="1358"/>
        <v>8</v>
      </c>
      <c r="RW100" t="str">
        <f t="shared" si="1358"/>
        <v>x</v>
      </c>
      <c r="RX100">
        <f t="shared" si="1358"/>
        <v>10</v>
      </c>
      <c r="RY100">
        <f t="shared" si="1358"/>
        <v>11</v>
      </c>
      <c r="RZ100" t="str">
        <f t="shared" si="1358"/>
        <v>x</v>
      </c>
      <c r="SA100">
        <f t="shared" si="1358"/>
        <v>13</v>
      </c>
      <c r="SB100">
        <f t="shared" si="1358"/>
        <v>14</v>
      </c>
      <c r="SC100" t="str">
        <f t="shared" si="1358"/>
        <v>x</v>
      </c>
      <c r="SD100">
        <f t="shared" si="1358"/>
        <v>16</v>
      </c>
      <c r="SE100" t="str">
        <f t="shared" si="1358"/>
        <v>x</v>
      </c>
      <c r="SF100" t="str">
        <f t="shared" si="1358"/>
        <v>x</v>
      </c>
      <c r="SG100" t="str">
        <f t="shared" si="1358"/>
        <v>x</v>
      </c>
      <c r="SH100" t="str">
        <f t="shared" si="1358"/>
        <v>x</v>
      </c>
      <c r="SI100">
        <f t="shared" si="1358"/>
        <v>21</v>
      </c>
      <c r="SJ100">
        <f t="shared" si="1358"/>
        <v>22</v>
      </c>
      <c r="SK100" t="str">
        <f t="shared" si="1358"/>
        <v>x</v>
      </c>
      <c r="SL100" t="str">
        <f t="shared" si="1358"/>
        <v>x</v>
      </c>
      <c r="SM100" t="str">
        <f t="shared" si="1358"/>
        <v>x</v>
      </c>
      <c r="SN100" t="str">
        <f t="shared" si="1358"/>
        <v>x</v>
      </c>
      <c r="SO100">
        <f t="shared" si="1358"/>
        <v>27</v>
      </c>
      <c r="SP100" t="str">
        <f t="shared" si="1358"/>
        <v>x</v>
      </c>
      <c r="SQ100" t="str">
        <f t="shared" si="1358"/>
        <v>x</v>
      </c>
      <c r="SR100" t="str">
        <f t="shared" si="1358"/>
        <v>x</v>
      </c>
      <c r="SS100" t="str">
        <f t="shared" si="1358"/>
        <v>x</v>
      </c>
      <c r="ST100" t="str">
        <f t="shared" si="1358"/>
        <v>x</v>
      </c>
      <c r="SU100">
        <f t="shared" si="1358"/>
        <v>33</v>
      </c>
      <c r="SV100" t="str">
        <f t="shared" si="1358"/>
        <v>x</v>
      </c>
      <c r="SW100" t="str">
        <f t="shared" si="1358"/>
        <v>x</v>
      </c>
      <c r="SX100" t="str">
        <f t="shared" si="1358"/>
        <v>x</v>
      </c>
      <c r="SY100" t="str">
        <f t="shared" si="1358"/>
        <v>x</v>
      </c>
      <c r="SZ100" t="str">
        <f t="shared" si="1358"/>
        <v>x</v>
      </c>
      <c r="TA100" t="str">
        <f t="shared" si="1358"/>
        <v>x</v>
      </c>
      <c r="TB100" t="str">
        <f t="shared" si="1358"/>
        <v>x</v>
      </c>
      <c r="TC100">
        <f t="shared" si="1358"/>
        <v>41</v>
      </c>
      <c r="TD100">
        <f t="shared" si="1358"/>
        <v>42</v>
      </c>
      <c r="TE100" t="str">
        <f t="shared" si="1358"/>
        <v>x</v>
      </c>
      <c r="TF100" t="str">
        <f t="shared" si="1358"/>
        <v>x</v>
      </c>
      <c r="TG100" t="str">
        <f t="shared" si="1358"/>
        <v>x</v>
      </c>
      <c r="TH100" t="str">
        <f t="shared" si="1358"/>
        <v>x</v>
      </c>
      <c r="TI100" t="str">
        <f t="shared" si="1358"/>
        <v>x</v>
      </c>
      <c r="TJ100" t="str">
        <f t="shared" si="1358"/>
        <v>x</v>
      </c>
      <c r="TK100" t="str">
        <f t="shared" si="1358"/>
        <v>x</v>
      </c>
      <c r="TL100" t="str">
        <f t="shared" si="1358"/>
        <v>x</v>
      </c>
      <c r="TM100" t="str">
        <f t="shared" si="1358"/>
        <v>x</v>
      </c>
      <c r="TN100">
        <f t="shared" si="1358"/>
        <v>52</v>
      </c>
      <c r="TO100" t="str">
        <f t="shared" si="1358"/>
        <v>x</v>
      </c>
      <c r="TP100" t="str">
        <f t="shared" si="1358"/>
        <v>x</v>
      </c>
      <c r="TQ100" t="str">
        <f t="shared" si="1358"/>
        <v>x</v>
      </c>
      <c r="TR100" t="str">
        <f t="shared" si="1358"/>
        <v>x</v>
      </c>
      <c r="TS100" t="str">
        <f t="shared" si="1358"/>
        <v>x</v>
      </c>
      <c r="TT100">
        <f t="shared" si="1358"/>
        <v>58</v>
      </c>
      <c r="TU100" t="str">
        <f t="shared" si="1358"/>
        <v>x</v>
      </c>
      <c r="TV100">
        <f t="shared" si="1141"/>
        <v>20</v>
      </c>
      <c r="TW100">
        <f t="shared" ref="TW100:WC100" si="1359">IF(COUNTIFS($NG100:$NL108,TW$1),"x",TW$1)</f>
        <v>1</v>
      </c>
      <c r="TX100" t="str">
        <f t="shared" si="1359"/>
        <v>x</v>
      </c>
      <c r="TY100" t="str">
        <f t="shared" si="1359"/>
        <v>x</v>
      </c>
      <c r="TZ100">
        <f t="shared" si="1359"/>
        <v>4</v>
      </c>
      <c r="UA100" t="str">
        <f t="shared" si="1359"/>
        <v>x</v>
      </c>
      <c r="UB100">
        <f t="shared" si="1359"/>
        <v>6</v>
      </c>
      <c r="UC100" t="str">
        <f t="shared" si="1359"/>
        <v>x</v>
      </c>
      <c r="UD100">
        <f t="shared" si="1359"/>
        <v>8</v>
      </c>
      <c r="UE100" t="str">
        <f t="shared" si="1359"/>
        <v>x</v>
      </c>
      <c r="UF100">
        <f t="shared" si="1359"/>
        <v>10</v>
      </c>
      <c r="UG100">
        <f t="shared" si="1359"/>
        <v>11</v>
      </c>
      <c r="UH100" t="str">
        <f t="shared" si="1359"/>
        <v>x</v>
      </c>
      <c r="UI100">
        <f t="shared" si="1359"/>
        <v>13</v>
      </c>
      <c r="UJ100">
        <f t="shared" si="1359"/>
        <v>14</v>
      </c>
      <c r="UK100" t="str">
        <f t="shared" si="1359"/>
        <v>x</v>
      </c>
      <c r="UL100">
        <f t="shared" si="1359"/>
        <v>16</v>
      </c>
      <c r="UM100" t="str">
        <f t="shared" si="1359"/>
        <v>x</v>
      </c>
      <c r="UN100" t="str">
        <f t="shared" si="1359"/>
        <v>x</v>
      </c>
      <c r="UO100" t="str">
        <f t="shared" si="1359"/>
        <v>x</v>
      </c>
      <c r="UP100" t="str">
        <f t="shared" si="1359"/>
        <v>x</v>
      </c>
      <c r="UQ100">
        <f t="shared" si="1359"/>
        <v>21</v>
      </c>
      <c r="UR100">
        <f t="shared" si="1359"/>
        <v>22</v>
      </c>
      <c r="US100" t="str">
        <f t="shared" si="1359"/>
        <v>x</v>
      </c>
      <c r="UT100" t="str">
        <f t="shared" si="1359"/>
        <v>x</v>
      </c>
      <c r="UU100" t="str">
        <f t="shared" si="1359"/>
        <v>x</v>
      </c>
      <c r="UV100" t="str">
        <f t="shared" si="1359"/>
        <v>x</v>
      </c>
      <c r="UW100">
        <f t="shared" si="1359"/>
        <v>27</v>
      </c>
      <c r="UX100" t="str">
        <f t="shared" si="1359"/>
        <v>x</v>
      </c>
      <c r="UY100" t="str">
        <f t="shared" si="1359"/>
        <v>x</v>
      </c>
      <c r="UZ100" t="str">
        <f t="shared" si="1359"/>
        <v>x</v>
      </c>
      <c r="VA100">
        <f t="shared" si="1359"/>
        <v>31</v>
      </c>
      <c r="VB100" t="str">
        <f t="shared" si="1359"/>
        <v>x</v>
      </c>
      <c r="VC100">
        <f t="shared" si="1359"/>
        <v>33</v>
      </c>
      <c r="VD100" t="str">
        <f t="shared" si="1359"/>
        <v>x</v>
      </c>
      <c r="VE100" t="str">
        <f t="shared" si="1359"/>
        <v>x</v>
      </c>
      <c r="VF100" t="str">
        <f t="shared" si="1359"/>
        <v>x</v>
      </c>
      <c r="VG100" t="str">
        <f t="shared" si="1359"/>
        <v>x</v>
      </c>
      <c r="VH100" t="str">
        <f t="shared" si="1359"/>
        <v>x</v>
      </c>
      <c r="VI100" t="str">
        <f t="shared" si="1359"/>
        <v>x</v>
      </c>
      <c r="VJ100" t="str">
        <f t="shared" si="1359"/>
        <v>x</v>
      </c>
      <c r="VK100">
        <f t="shared" si="1359"/>
        <v>41</v>
      </c>
      <c r="VL100">
        <f t="shared" si="1359"/>
        <v>42</v>
      </c>
      <c r="VM100" t="str">
        <f t="shared" si="1359"/>
        <v>x</v>
      </c>
      <c r="VN100" t="str">
        <f t="shared" si="1359"/>
        <v>x</v>
      </c>
      <c r="VO100" t="str">
        <f t="shared" si="1359"/>
        <v>x</v>
      </c>
      <c r="VP100" t="str">
        <f t="shared" si="1359"/>
        <v>x</v>
      </c>
      <c r="VQ100" t="str">
        <f t="shared" si="1359"/>
        <v>x</v>
      </c>
      <c r="VR100" t="str">
        <f t="shared" si="1359"/>
        <v>x</v>
      </c>
      <c r="VS100" t="str">
        <f t="shared" si="1359"/>
        <v>x</v>
      </c>
      <c r="VT100" t="str">
        <f t="shared" si="1359"/>
        <v>x</v>
      </c>
      <c r="VU100" t="str">
        <f t="shared" si="1359"/>
        <v>x</v>
      </c>
      <c r="VV100">
        <f t="shared" si="1359"/>
        <v>52</v>
      </c>
      <c r="VW100" t="str">
        <f t="shared" si="1359"/>
        <v>x</v>
      </c>
      <c r="VX100">
        <f t="shared" si="1359"/>
        <v>54</v>
      </c>
      <c r="VY100" t="str">
        <f t="shared" si="1359"/>
        <v>x</v>
      </c>
      <c r="VZ100" t="str">
        <f t="shared" si="1359"/>
        <v>x</v>
      </c>
      <c r="WA100">
        <f t="shared" si="1359"/>
        <v>57</v>
      </c>
      <c r="WB100">
        <f t="shared" si="1359"/>
        <v>58</v>
      </c>
      <c r="WC100" t="str">
        <f t="shared" si="1359"/>
        <v>x</v>
      </c>
      <c r="WE100">
        <f t="shared" si="1014"/>
        <v>0</v>
      </c>
      <c r="WF100">
        <f t="shared" si="1015"/>
        <v>1</v>
      </c>
      <c r="WG100">
        <f t="shared" si="1016"/>
        <v>2</v>
      </c>
      <c r="WH100">
        <f t="shared" si="1017"/>
        <v>1</v>
      </c>
      <c r="WI100">
        <f t="shared" si="1018"/>
        <v>1</v>
      </c>
      <c r="WJ100">
        <f t="shared" si="1019"/>
        <v>1</v>
      </c>
      <c r="WL100" s="1">
        <f t="shared" si="1143"/>
        <v>7</v>
      </c>
      <c r="WM100" s="1">
        <f t="shared" si="1144"/>
        <v>5</v>
      </c>
      <c r="WN100" s="1">
        <f t="shared" si="1145"/>
        <v>2</v>
      </c>
      <c r="WO100" s="1">
        <f t="shared" si="1146"/>
        <v>1</v>
      </c>
      <c r="WP100" s="1">
        <f t="shared" si="1147"/>
        <v>0</v>
      </c>
      <c r="WQ100" s="1">
        <f t="shared" si="1148"/>
        <v>0</v>
      </c>
      <c r="WS100">
        <f t="shared" si="1149"/>
        <v>7</v>
      </c>
      <c r="WT100">
        <f t="shared" si="1150"/>
        <v>5</v>
      </c>
      <c r="WU100">
        <f t="shared" si="1151"/>
        <v>2</v>
      </c>
      <c r="WV100">
        <f t="shared" si="1152"/>
        <v>1</v>
      </c>
      <c r="WW100">
        <f t="shared" si="1153"/>
        <v>100</v>
      </c>
      <c r="WX100">
        <f t="shared" si="1154"/>
        <v>100</v>
      </c>
      <c r="WZ100" s="4">
        <f t="shared" si="1155"/>
        <v>1</v>
      </c>
      <c r="XB100" s="3">
        <f t="shared" si="1156"/>
        <v>7</v>
      </c>
      <c r="XD100" s="3">
        <f t="shared" si="1157"/>
        <v>3</v>
      </c>
      <c r="XE100" s="4">
        <f t="shared" si="1158"/>
        <v>4</v>
      </c>
      <c r="XG100" s="4">
        <f t="shared" si="1159"/>
        <v>0.75</v>
      </c>
      <c r="XI100" s="4">
        <v>0.66666666666666663</v>
      </c>
      <c r="XK100">
        <f t="shared" si="1160"/>
        <v>2</v>
      </c>
      <c r="XM100">
        <f t="shared" si="782"/>
        <v>0</v>
      </c>
      <c r="XN100">
        <f t="shared" si="1161"/>
        <v>0</v>
      </c>
      <c r="XO100" s="1">
        <f t="shared" si="1020"/>
        <v>1</v>
      </c>
      <c r="XP100">
        <f t="shared" si="1162"/>
        <v>1</v>
      </c>
      <c r="XR100">
        <f t="shared" si="1163"/>
        <v>0</v>
      </c>
    </row>
    <row r="101" spans="4:642">
      <c r="D101" s="4">
        <f t="shared" si="843"/>
        <v>0</v>
      </c>
      <c r="E101" s="4">
        <f t="shared" si="844"/>
        <v>0</v>
      </c>
      <c r="F101" s="4">
        <f t="shared" si="845"/>
        <v>0</v>
      </c>
      <c r="G101" s="4">
        <f t="shared" si="846"/>
        <v>0</v>
      </c>
      <c r="H101" s="4">
        <f t="shared" si="847"/>
        <v>0</v>
      </c>
      <c r="I101" s="4">
        <f t="shared" si="848"/>
        <v>0</v>
      </c>
      <c r="J101" s="4">
        <f t="shared" si="849"/>
        <v>0</v>
      </c>
      <c r="K101" s="4">
        <f t="shared" si="850"/>
        <v>0</v>
      </c>
      <c r="L101" s="4">
        <f t="shared" si="851"/>
        <v>0</v>
      </c>
      <c r="M101" s="4">
        <f t="shared" si="852"/>
        <v>0</v>
      </c>
      <c r="N101" s="4">
        <f t="shared" si="853"/>
        <v>0</v>
      </c>
      <c r="O101" s="4">
        <f t="shared" si="854"/>
        <v>0</v>
      </c>
      <c r="P101" s="4">
        <f t="shared" si="855"/>
        <v>0</v>
      </c>
      <c r="Q101" s="4">
        <f t="shared" si="856"/>
        <v>0</v>
      </c>
      <c r="R101" s="4">
        <f t="shared" si="857"/>
        <v>0</v>
      </c>
      <c r="S101" s="4">
        <f t="shared" si="858"/>
        <v>0</v>
      </c>
      <c r="T101" s="4">
        <f t="shared" si="859"/>
        <v>0</v>
      </c>
      <c r="U101" s="4">
        <f t="shared" si="860"/>
        <v>0</v>
      </c>
      <c r="V101" s="4">
        <f t="shared" si="861"/>
        <v>0</v>
      </c>
      <c r="W101" s="4">
        <f t="shared" si="862"/>
        <v>0</v>
      </c>
      <c r="X101" s="4">
        <f t="shared" si="863"/>
        <v>0</v>
      </c>
      <c r="Y101" s="4">
        <f t="shared" si="864"/>
        <v>0</v>
      </c>
      <c r="Z101" s="4">
        <f t="shared" si="865"/>
        <v>0</v>
      </c>
      <c r="AA101" s="4">
        <f t="shared" si="866"/>
        <v>0</v>
      </c>
      <c r="AB101" s="4">
        <f t="shared" si="867"/>
        <v>0</v>
      </c>
      <c r="AC101" s="4">
        <f t="shared" si="868"/>
        <v>0</v>
      </c>
      <c r="AD101" s="4">
        <f t="shared" si="869"/>
        <v>0</v>
      </c>
      <c r="AE101" s="4">
        <f t="shared" si="870"/>
        <v>16</v>
      </c>
      <c r="AF101" s="4">
        <f t="shared" si="871"/>
        <v>0</v>
      </c>
      <c r="AG101" s="4">
        <f t="shared" si="872"/>
        <v>0</v>
      </c>
      <c r="AH101" s="4">
        <f t="shared" si="873"/>
        <v>0</v>
      </c>
      <c r="AI101" s="4">
        <f t="shared" si="874"/>
        <v>6</v>
      </c>
      <c r="AJ101" s="4">
        <f t="shared" si="875"/>
        <v>0</v>
      </c>
      <c r="AK101" s="4">
        <f t="shared" si="876"/>
        <v>0</v>
      </c>
      <c r="AL101" s="4">
        <f t="shared" si="877"/>
        <v>0</v>
      </c>
      <c r="AM101" s="4">
        <f t="shared" si="878"/>
        <v>9</v>
      </c>
      <c r="AN101" s="4">
        <f t="shared" si="879"/>
        <v>8</v>
      </c>
      <c r="AO101" s="4">
        <f t="shared" si="880"/>
        <v>0</v>
      </c>
      <c r="AP101" s="4">
        <f t="shared" si="881"/>
        <v>8</v>
      </c>
      <c r="AQ101" s="4">
        <f t="shared" si="882"/>
        <v>0</v>
      </c>
      <c r="AR101" s="4">
        <f t="shared" si="883"/>
        <v>0</v>
      </c>
      <c r="AS101" s="4">
        <f t="shared" si="884"/>
        <v>0</v>
      </c>
      <c r="AT101" s="4">
        <f t="shared" si="885"/>
        <v>0</v>
      </c>
      <c r="AU101" s="4">
        <f t="shared" si="886"/>
        <v>0</v>
      </c>
      <c r="AV101" s="4">
        <f t="shared" si="887"/>
        <v>0</v>
      </c>
      <c r="AW101" s="4">
        <f t="shared" si="888"/>
        <v>0</v>
      </c>
      <c r="AX101" s="4">
        <f t="shared" si="889"/>
        <v>4</v>
      </c>
      <c r="AY101" s="4">
        <f t="shared" si="890"/>
        <v>0</v>
      </c>
      <c r="AZ101" s="4">
        <f t="shared" si="891"/>
        <v>0</v>
      </c>
      <c r="BA101" s="4">
        <f t="shared" si="892"/>
        <v>0</v>
      </c>
      <c r="BB101" s="4">
        <f t="shared" si="893"/>
        <v>0</v>
      </c>
      <c r="BC101" s="4">
        <f t="shared" si="894"/>
        <v>0</v>
      </c>
      <c r="BD101" s="4">
        <f t="shared" si="895"/>
        <v>0</v>
      </c>
      <c r="BE101" s="4">
        <f t="shared" si="896"/>
        <v>0</v>
      </c>
      <c r="BF101" s="4">
        <f t="shared" si="897"/>
        <v>0</v>
      </c>
      <c r="BG101" s="4">
        <f t="shared" si="898"/>
        <v>0</v>
      </c>
      <c r="BH101" s="4">
        <f t="shared" si="899"/>
        <v>0</v>
      </c>
      <c r="BI101" s="4">
        <f t="shared" si="900"/>
        <v>0</v>
      </c>
      <c r="BJ101" s="4">
        <f t="shared" si="901"/>
        <v>0</v>
      </c>
      <c r="BK101" s="4">
        <f t="shared" si="1021"/>
        <v>8.5</v>
      </c>
      <c r="BL101" s="4">
        <f t="shared" si="1022"/>
        <v>10.779661016949152</v>
      </c>
      <c r="BM101" s="4">
        <f t="shared" si="1023"/>
        <v>15.091525423728813</v>
      </c>
      <c r="BN101" s="4">
        <f t="shared" si="1024"/>
        <v>6.4677966101694908</v>
      </c>
      <c r="BO101" s="4">
        <f t="shared" si="1025"/>
        <v>10.779661016949152</v>
      </c>
      <c r="BP101" s="4">
        <f t="shared" si="1026"/>
        <v>636</v>
      </c>
      <c r="BQ101" s="4">
        <f>COUNTIFS($NG101:$NL$206,EF$1)</f>
        <v>9</v>
      </c>
      <c r="BR101" s="4">
        <f>COUNTIFS($NG101:$NL$206,EG$1)</f>
        <v>14</v>
      </c>
      <c r="BS101" s="4">
        <f>COUNTIFS($NG101:$NL$206,EH$1)</f>
        <v>10</v>
      </c>
      <c r="BT101" s="4">
        <f>COUNTIFS($NG101:$NL$206,EI$1)</f>
        <v>13</v>
      </c>
      <c r="BU101" s="4">
        <f>COUNTIFS($NG101:$NL$206,EJ$1)</f>
        <v>14</v>
      </c>
      <c r="BV101" s="4">
        <f>COUNTIFS($NG101:$NL$206,EK$1)</f>
        <v>9</v>
      </c>
      <c r="BW101" s="4">
        <f>COUNTIFS($NG101:$NL$206,EL$1)</f>
        <v>8</v>
      </c>
      <c r="BX101" s="4">
        <f>COUNTIFS($NG101:$NL$206,EM$1)</f>
        <v>9</v>
      </c>
      <c r="BY101" s="4">
        <f>COUNTIFS($NG101:$NL$206,EN$1)</f>
        <v>18</v>
      </c>
      <c r="BZ101" s="4">
        <f>COUNTIFS($NG101:$NL$206,EO$1)</f>
        <v>15</v>
      </c>
      <c r="CA101" s="4">
        <f>COUNTIFS($NG101:$NL$206,EP$1)</f>
        <v>12</v>
      </c>
      <c r="CB101" s="4">
        <f>COUNTIFS($NG101:$NL$206,EQ$1)</f>
        <v>18</v>
      </c>
      <c r="CC101" s="4">
        <f>COUNTIFS($NG101:$NL$206,ER$1)</f>
        <v>8</v>
      </c>
      <c r="CD101" s="4">
        <f>COUNTIFS($NG101:$NL$206,ES$1)</f>
        <v>10</v>
      </c>
      <c r="CE101" s="4">
        <f>COUNTIFS($NG101:$NL$206,ET$1)</f>
        <v>10</v>
      </c>
      <c r="CF101" s="4">
        <f>COUNTIFS($NG101:$NL$206,EU$1)</f>
        <v>10</v>
      </c>
      <c r="CG101" s="4">
        <f>COUNTIFS($NG101:$NL$206,EV$1)</f>
        <v>15</v>
      </c>
      <c r="CH101" s="4">
        <f>COUNTIFS($NG101:$NL$206,EW$1)</f>
        <v>10</v>
      </c>
      <c r="CI101" s="4">
        <f>COUNTIFS($NG101:$NL$206,EX$1)</f>
        <v>15</v>
      </c>
      <c r="CJ101" s="4">
        <f>COUNTIFS($NG101:$NL$206,EY$1)</f>
        <v>11</v>
      </c>
      <c r="CK101" s="4">
        <f>COUNTIFS($NG101:$NL$206,EZ$1)</f>
        <v>9</v>
      </c>
      <c r="CL101" s="4">
        <f>COUNTIFS($NG101:$NL$206,FA$1)</f>
        <v>11</v>
      </c>
      <c r="CM101" s="4">
        <f>COUNTIFS($NG101:$NL$206,FB$1)</f>
        <v>6</v>
      </c>
      <c r="CN101" s="4">
        <f>COUNTIFS($NG101:$NL$206,FC$1)</f>
        <v>7</v>
      </c>
      <c r="CO101" s="4">
        <f>COUNTIFS($NG101:$NL$206,FD$1)</f>
        <v>15</v>
      </c>
      <c r="CP101" s="4">
        <f>COUNTIFS($NG101:$NL$206,FE$1)</f>
        <v>9</v>
      </c>
      <c r="CQ101" s="4">
        <f>COUNTIFS($NG101:$NL$206,FF$1)</f>
        <v>12</v>
      </c>
      <c r="CR101" s="4">
        <f>COUNTIFS($NG101:$NL$206,FG$1)</f>
        <v>16</v>
      </c>
      <c r="CS101" s="4">
        <f>COUNTIFS($NG101:$NL$206,FH$1)</f>
        <v>13</v>
      </c>
      <c r="CT101" s="4">
        <f>COUNTIFS($NG101:$NL$206,FI$1)</f>
        <v>11</v>
      </c>
      <c r="CU101" s="4">
        <f>COUNTIFS($NG101:$NL$206,FJ$1)</f>
        <v>12</v>
      </c>
      <c r="CV101" s="4">
        <f>COUNTIFS($NG101:$NL$206,FK$1)</f>
        <v>6</v>
      </c>
      <c r="CW101" s="4">
        <f>COUNTIFS($NG101:$NL$206,FL$1)</f>
        <v>10</v>
      </c>
      <c r="CX101" s="4">
        <f>COUNTIFS($NG101:$NL$206,FM$1)</f>
        <v>10</v>
      </c>
      <c r="CY101" s="4">
        <f>COUNTIFS($NG101:$NL$206,FN$1)</f>
        <v>11</v>
      </c>
      <c r="CZ101" s="4">
        <f>COUNTIFS($NG101:$NL$206,FO$1)</f>
        <v>9</v>
      </c>
      <c r="DA101" s="4">
        <f>COUNTIFS($NG101:$NL$206,FP$1)</f>
        <v>8</v>
      </c>
      <c r="DB101" s="4">
        <f>COUNTIFS($NG101:$NL$206,FQ$1)</f>
        <v>10</v>
      </c>
      <c r="DC101" s="4">
        <f>COUNTIFS($NG101:$NL$206,FR$1)</f>
        <v>8</v>
      </c>
      <c r="DD101" s="4">
        <f>COUNTIFS($NG101:$NL$206,FS$1)</f>
        <v>9</v>
      </c>
      <c r="DE101" s="4">
        <f>COUNTIFS($NG101:$NL$206,FT$1)</f>
        <v>10</v>
      </c>
      <c r="DF101" s="4">
        <f>COUNTIFS($NG101:$NL$206,FU$1)</f>
        <v>9</v>
      </c>
      <c r="DG101" s="4">
        <f>COUNTIFS($NG101:$NL$206,FV$1)</f>
        <v>11</v>
      </c>
      <c r="DH101" s="4">
        <f>COUNTIFS($NG101:$NL$206,FW$1)</f>
        <v>13</v>
      </c>
      <c r="DI101" s="4">
        <f>COUNTIFS($NG101:$NL$206,FX$1)</f>
        <v>9</v>
      </c>
      <c r="DJ101" s="4">
        <f>COUNTIFS($NG101:$NL$206,FY$1)</f>
        <v>12</v>
      </c>
      <c r="DK101" s="4">
        <f>COUNTIFS($NG101:$NL$206,FZ$1)</f>
        <v>4</v>
      </c>
      <c r="DL101" s="4">
        <f>COUNTIFS($NG101:$NL$206,GA$1)</f>
        <v>7</v>
      </c>
      <c r="DM101" s="4">
        <f>COUNTIFS($NG101:$NL$206,GB$1)</f>
        <v>9</v>
      </c>
      <c r="DN101" s="4">
        <f>COUNTIFS($NG101:$NL$206,GC$1)</f>
        <v>11</v>
      </c>
      <c r="DO101" s="4">
        <f>COUNTIFS($NG101:$NL$206,GD$1)</f>
        <v>6</v>
      </c>
      <c r="DP101" s="4">
        <f>COUNTIFS($NG101:$NL$206,GE$1)</f>
        <v>12</v>
      </c>
      <c r="DQ101" s="4">
        <f>COUNTIFS($NG101:$NL$206,GF$1)</f>
        <v>7</v>
      </c>
      <c r="DR101" s="4">
        <f>COUNTIFS($NG101:$NL$206,GG$1)</f>
        <v>5</v>
      </c>
      <c r="DS101" s="4">
        <f>COUNTIFS($NG101:$NL$206,GH$1)</f>
        <v>18</v>
      </c>
      <c r="DT101" s="4">
        <f>COUNTIFS($NG101:$NL$206,GI$1)</f>
        <v>8</v>
      </c>
      <c r="DU101" s="4">
        <f>COUNTIFS($NG101:$NL$206,GJ$1)</f>
        <v>16</v>
      </c>
      <c r="DV101" s="4">
        <f>COUNTIFS($NG101:$NL$206,GK$1)</f>
        <v>14</v>
      </c>
      <c r="DW101" s="4">
        <f>COUNTIFS($NG101:$NL$206,GL$1)</f>
        <v>15</v>
      </c>
      <c r="DZ101" s="4">
        <f t="shared" si="1234"/>
        <v>42</v>
      </c>
      <c r="EA101" s="4">
        <f t="shared" si="1235"/>
        <v>32</v>
      </c>
      <c r="EB101" s="4">
        <f t="shared" si="1236"/>
        <v>7</v>
      </c>
      <c r="EC101" s="4">
        <f t="shared" si="1237"/>
        <v>3</v>
      </c>
      <c r="ED101" s="4">
        <f t="shared" si="1238"/>
        <v>0</v>
      </c>
      <c r="EF101" s="4">
        <f t="shared" ref="EF101:GL101" si="1360">COUNTIFS($NG101:$NL110,EF$1)</f>
        <v>0</v>
      </c>
      <c r="EG101" s="4">
        <f t="shared" si="1360"/>
        <v>1</v>
      </c>
      <c r="EH101" s="4">
        <f t="shared" si="1360"/>
        <v>1</v>
      </c>
      <c r="EI101" s="4">
        <f t="shared" si="1360"/>
        <v>0</v>
      </c>
      <c r="EJ101" s="4">
        <f t="shared" si="1360"/>
        <v>1</v>
      </c>
      <c r="EK101" s="4">
        <f t="shared" si="1360"/>
        <v>1</v>
      </c>
      <c r="EL101" s="4">
        <f t="shared" si="1360"/>
        <v>1</v>
      </c>
      <c r="EM101" s="4">
        <f t="shared" si="1360"/>
        <v>0</v>
      </c>
      <c r="EN101" s="4">
        <f t="shared" si="1360"/>
        <v>5</v>
      </c>
      <c r="EO101" s="4">
        <f t="shared" si="1360"/>
        <v>0</v>
      </c>
      <c r="EP101" s="4">
        <f t="shared" si="1360"/>
        <v>0</v>
      </c>
      <c r="EQ101" s="4">
        <f t="shared" si="1360"/>
        <v>2</v>
      </c>
      <c r="ER101" s="4">
        <f t="shared" si="1360"/>
        <v>0</v>
      </c>
      <c r="ES101" s="4">
        <f t="shared" si="1360"/>
        <v>0</v>
      </c>
      <c r="ET101" s="4">
        <f t="shared" si="1360"/>
        <v>1</v>
      </c>
      <c r="EU101" s="4">
        <f t="shared" si="1360"/>
        <v>0</v>
      </c>
      <c r="EV101" s="4">
        <f t="shared" si="1360"/>
        <v>1</v>
      </c>
      <c r="EW101" s="4">
        <f t="shared" si="1360"/>
        <v>2</v>
      </c>
      <c r="EX101" s="4">
        <f t="shared" si="1360"/>
        <v>2</v>
      </c>
      <c r="EY101" s="4">
        <f t="shared" si="1360"/>
        <v>1</v>
      </c>
      <c r="EZ101" s="4">
        <f t="shared" si="1360"/>
        <v>0</v>
      </c>
      <c r="FA101" s="4">
        <f t="shared" si="1360"/>
        <v>1</v>
      </c>
      <c r="FB101" s="4">
        <f t="shared" si="1360"/>
        <v>1</v>
      </c>
      <c r="FC101" s="4">
        <f t="shared" si="1360"/>
        <v>1</v>
      </c>
      <c r="FD101" s="4">
        <f t="shared" si="1360"/>
        <v>3</v>
      </c>
      <c r="FE101" s="4">
        <f t="shared" si="1360"/>
        <v>1</v>
      </c>
      <c r="FF101" s="4">
        <f t="shared" si="1360"/>
        <v>0</v>
      </c>
      <c r="FG101" s="4">
        <f t="shared" si="1360"/>
        <v>3</v>
      </c>
      <c r="FH101" s="4">
        <f t="shared" si="1360"/>
        <v>1</v>
      </c>
      <c r="FI101" s="4">
        <f t="shared" si="1360"/>
        <v>2</v>
      </c>
      <c r="FJ101" s="4">
        <f t="shared" si="1360"/>
        <v>1</v>
      </c>
      <c r="FK101" s="4">
        <f t="shared" si="1360"/>
        <v>1</v>
      </c>
      <c r="FL101" s="4">
        <f t="shared" si="1360"/>
        <v>0</v>
      </c>
      <c r="FM101" s="4">
        <f t="shared" si="1360"/>
        <v>1</v>
      </c>
      <c r="FN101" s="4">
        <f t="shared" si="1360"/>
        <v>1</v>
      </c>
      <c r="FO101" s="4">
        <f t="shared" si="1360"/>
        <v>1</v>
      </c>
      <c r="FP101" s="4">
        <f t="shared" si="1360"/>
        <v>1</v>
      </c>
      <c r="FQ101" s="4">
        <f t="shared" si="1360"/>
        <v>1</v>
      </c>
      <c r="FR101" s="4">
        <f t="shared" si="1360"/>
        <v>3</v>
      </c>
      <c r="FS101" s="4">
        <f t="shared" si="1360"/>
        <v>0</v>
      </c>
      <c r="FT101" s="4">
        <f t="shared" si="1360"/>
        <v>1</v>
      </c>
      <c r="FU101" s="4">
        <f t="shared" si="1360"/>
        <v>0</v>
      </c>
      <c r="FV101" s="4">
        <f t="shared" si="1360"/>
        <v>1</v>
      </c>
      <c r="FW101" s="4">
        <f t="shared" si="1360"/>
        <v>2</v>
      </c>
      <c r="FX101" s="4">
        <f t="shared" si="1360"/>
        <v>1</v>
      </c>
      <c r="FY101" s="4">
        <f t="shared" si="1360"/>
        <v>1</v>
      </c>
      <c r="FZ101" s="4">
        <f t="shared" si="1360"/>
        <v>1</v>
      </c>
      <c r="GA101" s="4">
        <f t="shared" si="1360"/>
        <v>1</v>
      </c>
      <c r="GB101" s="4">
        <f t="shared" si="1360"/>
        <v>2</v>
      </c>
      <c r="GC101" s="4">
        <f t="shared" si="1360"/>
        <v>1</v>
      </c>
      <c r="GD101" s="4">
        <f t="shared" si="1360"/>
        <v>0</v>
      </c>
      <c r="GE101" s="4">
        <f t="shared" si="1360"/>
        <v>0</v>
      </c>
      <c r="GF101" s="4">
        <f t="shared" si="1360"/>
        <v>1</v>
      </c>
      <c r="GG101" s="4">
        <f t="shared" si="1360"/>
        <v>1</v>
      </c>
      <c r="GH101" s="4">
        <f t="shared" si="1360"/>
        <v>1</v>
      </c>
      <c r="GI101" s="4">
        <f t="shared" si="1360"/>
        <v>1</v>
      </c>
      <c r="GJ101" s="4">
        <f t="shared" si="1360"/>
        <v>1</v>
      </c>
      <c r="GK101" s="4">
        <f t="shared" si="1360"/>
        <v>0</v>
      </c>
      <c r="GL101" s="4">
        <f t="shared" si="1360"/>
        <v>2</v>
      </c>
      <c r="GM101">
        <f t="shared" si="1240"/>
        <v>60</v>
      </c>
      <c r="GO101">
        <f t="shared" si="1028"/>
        <v>0</v>
      </c>
      <c r="GP101">
        <f t="shared" si="1192"/>
        <v>0</v>
      </c>
      <c r="GQ101">
        <f t="shared" si="1193"/>
        <v>0</v>
      </c>
      <c r="GR101">
        <f t="shared" si="1194"/>
        <v>0</v>
      </c>
      <c r="GS101">
        <f t="shared" si="1195"/>
        <v>0</v>
      </c>
      <c r="GT101">
        <f t="shared" si="1196"/>
        <v>0</v>
      </c>
      <c r="GU101">
        <f t="shared" si="1197"/>
        <v>0</v>
      </c>
      <c r="GV101" s="1">
        <f t="shared" si="1029"/>
        <v>3</v>
      </c>
      <c r="GW101">
        <f t="shared" si="1030"/>
        <v>0</v>
      </c>
      <c r="GX101">
        <f t="shared" si="903"/>
        <v>0</v>
      </c>
      <c r="GY101">
        <f t="shared" si="904"/>
        <v>0</v>
      </c>
      <c r="GZ101">
        <f t="shared" si="905"/>
        <v>0</v>
      </c>
      <c r="HA101">
        <f t="shared" si="906"/>
        <v>0</v>
      </c>
      <c r="HB101">
        <f t="shared" si="907"/>
        <v>0</v>
      </c>
      <c r="HC101">
        <f t="shared" si="908"/>
        <v>0</v>
      </c>
      <c r="HD101">
        <f t="shared" si="909"/>
        <v>0</v>
      </c>
      <c r="HE101">
        <f t="shared" si="910"/>
        <v>0</v>
      </c>
      <c r="HF101">
        <f t="shared" si="911"/>
        <v>0</v>
      </c>
      <c r="HG101">
        <f t="shared" si="912"/>
        <v>0</v>
      </c>
      <c r="HH101">
        <f t="shared" si="913"/>
        <v>0</v>
      </c>
      <c r="HI101">
        <f t="shared" si="914"/>
        <v>0</v>
      </c>
      <c r="HJ101">
        <f t="shared" si="915"/>
        <v>0</v>
      </c>
      <c r="HK101">
        <f t="shared" si="916"/>
        <v>0</v>
      </c>
      <c r="HL101">
        <f t="shared" si="917"/>
        <v>0</v>
      </c>
      <c r="HM101">
        <f t="shared" si="918"/>
        <v>0</v>
      </c>
      <c r="HN101">
        <f t="shared" si="919"/>
        <v>0</v>
      </c>
      <c r="HO101">
        <f t="shared" si="920"/>
        <v>0</v>
      </c>
      <c r="HP101">
        <f t="shared" si="921"/>
        <v>0</v>
      </c>
      <c r="HQ101">
        <f t="shared" si="922"/>
        <v>0</v>
      </c>
      <c r="HR101">
        <f t="shared" si="923"/>
        <v>0</v>
      </c>
      <c r="HS101">
        <f t="shared" si="924"/>
        <v>0</v>
      </c>
      <c r="HT101">
        <f t="shared" si="925"/>
        <v>0</v>
      </c>
      <c r="HU101">
        <f t="shared" si="926"/>
        <v>0</v>
      </c>
      <c r="HV101">
        <f t="shared" si="927"/>
        <v>0</v>
      </c>
      <c r="HW101">
        <f t="shared" si="928"/>
        <v>0</v>
      </c>
      <c r="HX101">
        <f t="shared" si="929"/>
        <v>0</v>
      </c>
      <c r="HY101">
        <f t="shared" si="930"/>
        <v>0</v>
      </c>
      <c r="HZ101">
        <f t="shared" si="931"/>
        <v>0</v>
      </c>
      <c r="IA101">
        <f t="shared" si="932"/>
        <v>0</v>
      </c>
      <c r="IB101">
        <f t="shared" si="933"/>
        <v>0</v>
      </c>
      <c r="IC101">
        <f t="shared" si="934"/>
        <v>1</v>
      </c>
      <c r="ID101">
        <f t="shared" si="935"/>
        <v>0</v>
      </c>
      <c r="IE101">
        <f t="shared" si="936"/>
        <v>0</v>
      </c>
      <c r="IF101">
        <f t="shared" si="937"/>
        <v>0</v>
      </c>
      <c r="IG101">
        <f t="shared" si="938"/>
        <v>0</v>
      </c>
      <c r="IH101">
        <f t="shared" si="939"/>
        <v>0</v>
      </c>
      <c r="II101">
        <f t="shared" si="940"/>
        <v>0</v>
      </c>
      <c r="IJ101">
        <f t="shared" si="941"/>
        <v>0</v>
      </c>
      <c r="IK101">
        <f t="shared" si="942"/>
        <v>0</v>
      </c>
      <c r="IL101">
        <f t="shared" si="943"/>
        <v>1</v>
      </c>
      <c r="IM101">
        <f t="shared" si="944"/>
        <v>0</v>
      </c>
      <c r="IN101">
        <f t="shared" si="945"/>
        <v>0</v>
      </c>
      <c r="IO101">
        <f t="shared" si="946"/>
        <v>0</v>
      </c>
      <c r="IP101">
        <f t="shared" si="947"/>
        <v>0</v>
      </c>
      <c r="IQ101">
        <f t="shared" si="948"/>
        <v>0</v>
      </c>
      <c r="IR101">
        <f t="shared" si="949"/>
        <v>0</v>
      </c>
      <c r="IS101">
        <f t="shared" si="950"/>
        <v>0</v>
      </c>
      <c r="IT101">
        <f t="shared" si="951"/>
        <v>0</v>
      </c>
      <c r="IU101">
        <f t="shared" si="952"/>
        <v>0</v>
      </c>
      <c r="IV101">
        <f t="shared" si="953"/>
        <v>0</v>
      </c>
      <c r="IW101">
        <f t="shared" si="954"/>
        <v>0</v>
      </c>
      <c r="IX101">
        <f t="shared" si="955"/>
        <v>0</v>
      </c>
      <c r="IY101">
        <f t="shared" si="956"/>
        <v>0</v>
      </c>
      <c r="IZ101">
        <f t="shared" si="957"/>
        <v>0</v>
      </c>
      <c r="JA101">
        <f t="shared" si="958"/>
        <v>0</v>
      </c>
      <c r="JB101">
        <f t="shared" si="1031"/>
        <v>0</v>
      </c>
      <c r="JC101">
        <f t="shared" si="1032"/>
        <v>0</v>
      </c>
      <c r="JF101">
        <f t="shared" si="1033"/>
        <v>0</v>
      </c>
      <c r="JG101">
        <f t="shared" si="1034"/>
        <v>0</v>
      </c>
      <c r="JH101">
        <f t="shared" si="1035"/>
        <v>0</v>
      </c>
      <c r="JI101">
        <f t="shared" si="1036"/>
        <v>0</v>
      </c>
      <c r="JJ101">
        <f t="shared" si="1037"/>
        <v>0</v>
      </c>
      <c r="JK101">
        <f t="shared" si="1038"/>
        <v>0</v>
      </c>
      <c r="JL101">
        <f t="shared" si="1039"/>
        <v>0</v>
      </c>
      <c r="JM101">
        <f t="shared" si="1040"/>
        <v>0</v>
      </c>
      <c r="JN101">
        <f t="shared" si="1041"/>
        <v>0</v>
      </c>
      <c r="JO101">
        <f t="shared" si="1042"/>
        <v>0</v>
      </c>
      <c r="JP101">
        <f t="shared" si="1043"/>
        <v>0</v>
      </c>
      <c r="JQ101">
        <f t="shared" si="1044"/>
        <v>0</v>
      </c>
      <c r="JR101">
        <f t="shared" si="1045"/>
        <v>0</v>
      </c>
      <c r="JS101">
        <f t="shared" si="1046"/>
        <v>0</v>
      </c>
      <c r="JT101">
        <f t="shared" si="1047"/>
        <v>0</v>
      </c>
      <c r="JU101">
        <f t="shared" si="1048"/>
        <v>0</v>
      </c>
      <c r="JV101">
        <f t="shared" si="1049"/>
        <v>0</v>
      </c>
      <c r="JW101">
        <f t="shared" si="1050"/>
        <v>0</v>
      </c>
      <c r="JX101">
        <f t="shared" si="1051"/>
        <v>0</v>
      </c>
      <c r="JY101">
        <f t="shared" si="1052"/>
        <v>0</v>
      </c>
      <c r="JZ101">
        <f t="shared" si="1053"/>
        <v>0</v>
      </c>
      <c r="KA101">
        <f t="shared" si="1054"/>
        <v>0</v>
      </c>
      <c r="KB101">
        <f>IF(AND(SK101="x",SK102&lt;&gt;"x"),1,0)</f>
        <v>0</v>
      </c>
      <c r="KC101">
        <f t="shared" si="1055"/>
        <v>0</v>
      </c>
      <c r="KD101">
        <f t="shared" si="1056"/>
        <v>0</v>
      </c>
      <c r="KE101">
        <f t="shared" si="1057"/>
        <v>0</v>
      </c>
      <c r="KF101">
        <f t="shared" si="1058"/>
        <v>0</v>
      </c>
      <c r="KG101">
        <f t="shared" si="1059"/>
        <v>0</v>
      </c>
      <c r="KH101">
        <f t="shared" si="1060"/>
        <v>0</v>
      </c>
      <c r="KI101">
        <f t="shared" si="1061"/>
        <v>0</v>
      </c>
      <c r="KJ101">
        <f t="shared" si="1062"/>
        <v>0</v>
      </c>
      <c r="KK101">
        <f t="shared" si="1063"/>
        <v>1</v>
      </c>
      <c r="KL101">
        <f t="shared" si="1064"/>
        <v>0</v>
      </c>
      <c r="KM101">
        <f t="shared" si="1065"/>
        <v>0</v>
      </c>
      <c r="KN101">
        <f t="shared" si="1066"/>
        <v>0</v>
      </c>
      <c r="KO101">
        <f t="shared" si="1067"/>
        <v>1</v>
      </c>
      <c r="KP101">
        <f t="shared" si="1068"/>
        <v>1</v>
      </c>
      <c r="KQ101">
        <f t="shared" si="1069"/>
        <v>0</v>
      </c>
      <c r="KR101">
        <f t="shared" si="1070"/>
        <v>0</v>
      </c>
      <c r="KS101">
        <f t="shared" si="1071"/>
        <v>0</v>
      </c>
      <c r="KT101">
        <f t="shared" si="1072"/>
        <v>0</v>
      </c>
      <c r="KU101">
        <f t="shared" si="1073"/>
        <v>0</v>
      </c>
      <c r="KV101">
        <f t="shared" si="1074"/>
        <v>0</v>
      </c>
      <c r="KW101">
        <f t="shared" si="1075"/>
        <v>0</v>
      </c>
      <c r="KX101">
        <f t="shared" si="1076"/>
        <v>0</v>
      </c>
      <c r="KY101">
        <f t="shared" si="1077"/>
        <v>0</v>
      </c>
      <c r="KZ101">
        <f t="shared" si="1078"/>
        <v>1</v>
      </c>
      <c r="LA101">
        <f t="shared" si="1079"/>
        <v>0</v>
      </c>
      <c r="LB101">
        <f t="shared" si="1080"/>
        <v>0</v>
      </c>
      <c r="LC101">
        <f t="shared" si="1081"/>
        <v>0</v>
      </c>
      <c r="LD101">
        <f t="shared" si="1082"/>
        <v>0</v>
      </c>
      <c r="LE101">
        <f t="shared" si="1083"/>
        <v>0</v>
      </c>
      <c r="LF101">
        <f t="shared" si="1084"/>
        <v>0</v>
      </c>
      <c r="LG101">
        <f t="shared" si="1085"/>
        <v>0</v>
      </c>
      <c r="LH101">
        <f t="shared" si="1086"/>
        <v>0</v>
      </c>
      <c r="LI101">
        <f t="shared" si="1087"/>
        <v>0</v>
      </c>
      <c r="LJ101">
        <f t="shared" si="1088"/>
        <v>0</v>
      </c>
      <c r="LK101">
        <f t="shared" si="1089"/>
        <v>0</v>
      </c>
      <c r="LL101">
        <f t="shared" si="1090"/>
        <v>0</v>
      </c>
      <c r="LN101">
        <f t="shared" si="1091"/>
        <v>4</v>
      </c>
      <c r="LQ101">
        <f t="shared" ref="LQ101:LR101" si="1361">COUNTIFS($NG102:$NL111,NG111)</f>
        <v>2</v>
      </c>
      <c r="LR101">
        <f t="shared" si="1361"/>
        <v>4</v>
      </c>
      <c r="LS101">
        <f t="shared" si="1093"/>
        <v>1</v>
      </c>
      <c r="LT101">
        <f t="shared" si="1094"/>
        <v>1</v>
      </c>
      <c r="LU101">
        <f t="shared" si="1095"/>
        <v>2</v>
      </c>
      <c r="LV101">
        <f t="shared" si="1096"/>
        <v>2</v>
      </c>
      <c r="LX101" s="5">
        <f t="shared" ref="LX101:MC101" si="1362">COUNTIFS($NG101:$NL110,NG111)</f>
        <v>1</v>
      </c>
      <c r="LY101" s="5">
        <f t="shared" si="1362"/>
        <v>3</v>
      </c>
      <c r="LZ101" s="5">
        <f t="shared" si="1362"/>
        <v>0</v>
      </c>
      <c r="MA101" s="5">
        <f t="shared" si="1362"/>
        <v>0</v>
      </c>
      <c r="MB101" s="5">
        <f t="shared" si="1362"/>
        <v>1</v>
      </c>
      <c r="MC101" s="5">
        <f t="shared" si="1362"/>
        <v>1</v>
      </c>
      <c r="MD101" s="5"/>
      <c r="ME101" s="5">
        <f t="shared" si="1098"/>
        <v>0</v>
      </c>
      <c r="MF101" s="5">
        <f t="shared" si="1099"/>
        <v>0</v>
      </c>
      <c r="MG101" s="5">
        <f t="shared" si="1100"/>
        <v>0</v>
      </c>
      <c r="MH101" s="5">
        <f t="shared" si="1101"/>
        <v>0</v>
      </c>
      <c r="MI101" s="5">
        <f t="shared" si="1102"/>
        <v>0</v>
      </c>
      <c r="MJ101" s="5">
        <f t="shared" si="1103"/>
        <v>0</v>
      </c>
      <c r="MK101" s="5"/>
      <c r="ML101" s="20">
        <f t="shared" si="1104"/>
        <v>0</v>
      </c>
      <c r="MN101" s="4">
        <f t="shared" si="1182"/>
        <v>0</v>
      </c>
      <c r="MO101" s="4">
        <f t="shared" si="1183"/>
        <v>0</v>
      </c>
      <c r="MP101" s="4">
        <f t="shared" si="1184"/>
        <v>0</v>
      </c>
      <c r="MQ101" s="4">
        <f t="shared" si="1185"/>
        <v>0</v>
      </c>
      <c r="MR101" s="4">
        <f t="shared" si="1186"/>
        <v>0</v>
      </c>
      <c r="MS101" s="4">
        <f t="shared" si="1187"/>
        <v>0</v>
      </c>
      <c r="MU101">
        <f t="shared" si="1105"/>
        <v>0</v>
      </c>
      <c r="MV101">
        <f t="shared" si="1106"/>
        <v>0</v>
      </c>
      <c r="MW101">
        <f t="shared" si="1107"/>
        <v>1</v>
      </c>
      <c r="MX101">
        <f t="shared" si="1108"/>
        <v>1</v>
      </c>
      <c r="MY101">
        <f t="shared" si="1109"/>
        <v>0</v>
      </c>
      <c r="MZ101">
        <f t="shared" si="1110"/>
        <v>0</v>
      </c>
      <c r="NA101">
        <f>SUM(GW101:JC101)</f>
        <v>2</v>
      </c>
      <c r="NB101">
        <f t="shared" si="1111"/>
        <v>2</v>
      </c>
      <c r="NC101">
        <f t="shared" si="1112"/>
        <v>0</v>
      </c>
      <c r="ND101">
        <f t="shared" si="1113"/>
        <v>101</v>
      </c>
      <c r="NG101">
        <v>28</v>
      </c>
      <c r="NH101">
        <v>32</v>
      </c>
      <c r="NI101">
        <v>36</v>
      </c>
      <c r="NJ101">
        <v>37</v>
      </c>
      <c r="NK101">
        <v>39</v>
      </c>
      <c r="NL101">
        <v>47</v>
      </c>
      <c r="NN101" s="32">
        <f t="shared" si="1114"/>
        <v>0</v>
      </c>
      <c r="NO101" s="1">
        <f t="shared" si="1115"/>
        <v>1</v>
      </c>
      <c r="NP101" s="30">
        <f t="shared" si="1116"/>
        <v>1</v>
      </c>
      <c r="NR101" s="1">
        <f t="shared" si="1117"/>
        <v>4</v>
      </c>
      <c r="NS101" s="1">
        <f t="shared" si="1118"/>
        <v>4</v>
      </c>
      <c r="NT101" s="1">
        <f t="shared" si="1119"/>
        <v>1</v>
      </c>
      <c r="NU101" s="1">
        <f t="shared" si="1120"/>
        <v>2</v>
      </c>
      <c r="NV101" s="1">
        <f t="shared" si="1121"/>
        <v>8</v>
      </c>
      <c r="NW101" s="1"/>
      <c r="NX101" s="1">
        <f t="shared" si="1122"/>
        <v>4</v>
      </c>
      <c r="NY101" s="1"/>
      <c r="NZ101" s="1">
        <f t="shared" si="1123"/>
        <v>3</v>
      </c>
      <c r="OA101" s="1">
        <f t="shared" si="962"/>
        <v>4</v>
      </c>
      <c r="OB101" s="1">
        <f t="shared" si="963"/>
        <v>4</v>
      </c>
      <c r="OC101" s="1">
        <f t="shared" si="964"/>
        <v>4</v>
      </c>
      <c r="OD101" s="1">
        <f t="shared" si="965"/>
        <v>4</v>
      </c>
      <c r="OE101" s="1">
        <f t="shared" si="966"/>
        <v>5</v>
      </c>
      <c r="OF101" s="1"/>
      <c r="OG101" s="32">
        <f t="shared" si="1308"/>
        <v>3</v>
      </c>
      <c r="OH101" s="1"/>
      <c r="OI101" s="1">
        <f t="shared" si="1124"/>
        <v>5</v>
      </c>
      <c r="OJ101" s="1">
        <f t="shared" si="1125"/>
        <v>0</v>
      </c>
      <c r="OK101" s="1">
        <f t="shared" si="1126"/>
        <v>0</v>
      </c>
      <c r="OL101" s="1">
        <f t="shared" si="1127"/>
        <v>0</v>
      </c>
      <c r="OM101" s="1">
        <f t="shared" si="1128"/>
        <v>7</v>
      </c>
      <c r="ON101" s="1">
        <f t="shared" si="1129"/>
        <v>0</v>
      </c>
      <c r="OO101" s="1"/>
      <c r="OP101" s="1">
        <f t="shared" si="1298"/>
        <v>4</v>
      </c>
      <c r="OQ101" s="1">
        <f t="shared" si="1299"/>
        <v>2</v>
      </c>
      <c r="OR101" s="1">
        <f t="shared" si="1300"/>
        <v>2</v>
      </c>
      <c r="OS101" s="1">
        <f t="shared" si="1301"/>
        <v>2</v>
      </c>
      <c r="OT101" s="1">
        <f t="shared" si="1302"/>
        <v>0</v>
      </c>
      <c r="OU101" s="1">
        <f t="shared" si="1130"/>
        <v>0</v>
      </c>
      <c r="OV101" s="19">
        <f t="shared" si="1131"/>
        <v>3</v>
      </c>
      <c r="OW101" s="1"/>
      <c r="OX101" s="19">
        <f t="shared" si="1314"/>
        <v>2</v>
      </c>
      <c r="OY101" s="1">
        <f t="shared" si="1315"/>
        <v>2</v>
      </c>
      <c r="OZ101" s="1"/>
      <c r="PA101" s="1">
        <f t="shared" si="1347"/>
        <v>2</v>
      </c>
      <c r="PB101" s="1"/>
      <c r="PC101" s="1"/>
      <c r="PD101" s="19">
        <f t="shared" si="968"/>
        <v>2</v>
      </c>
      <c r="PE101" s="1"/>
      <c r="PF101" s="24">
        <f t="shared" si="1132"/>
        <v>0</v>
      </c>
      <c r="PI101" s="1">
        <f t="shared" si="1133"/>
        <v>5</v>
      </c>
      <c r="PJ101" s="19">
        <f t="shared" si="969"/>
        <v>2</v>
      </c>
      <c r="PK101" s="1">
        <f t="shared" si="1134"/>
        <v>0</v>
      </c>
      <c r="PL101" s="19">
        <f t="shared" si="970"/>
        <v>0</v>
      </c>
      <c r="PM101" s="1">
        <f t="shared" si="1135"/>
        <v>0</v>
      </c>
      <c r="PN101" s="19">
        <f t="shared" si="971"/>
        <v>0</v>
      </c>
      <c r="PO101" s="1">
        <f t="shared" si="1136"/>
        <v>0</v>
      </c>
      <c r="PP101" s="19">
        <f t="shared" si="972"/>
        <v>0</v>
      </c>
      <c r="PQ101" s="1">
        <f t="shared" si="1137"/>
        <v>7</v>
      </c>
      <c r="PR101" s="19">
        <f t="shared" si="973"/>
        <v>2</v>
      </c>
      <c r="PS101" s="1">
        <f t="shared" si="1138"/>
        <v>0</v>
      </c>
      <c r="PT101" s="19">
        <f t="shared" si="974"/>
        <v>0</v>
      </c>
      <c r="PV101" s="1">
        <f t="shared" si="975"/>
        <v>100</v>
      </c>
      <c r="PW101" s="1">
        <f t="shared" si="976"/>
        <v>6</v>
      </c>
      <c r="PX101" s="1">
        <f t="shared" si="977"/>
        <v>100</v>
      </c>
      <c r="PY101" s="1">
        <f t="shared" si="978"/>
        <v>5</v>
      </c>
      <c r="PZ101" s="1">
        <f t="shared" si="979"/>
        <v>100</v>
      </c>
      <c r="QA101" s="1">
        <f t="shared" si="980"/>
        <v>100</v>
      </c>
      <c r="QB101" s="1"/>
      <c r="QC101" s="1">
        <f t="shared" si="981"/>
        <v>100</v>
      </c>
      <c r="QD101" s="1">
        <f t="shared" si="982"/>
        <v>100</v>
      </c>
      <c r="QE101" s="1">
        <f t="shared" si="983"/>
        <v>100</v>
      </c>
      <c r="QF101" s="1">
        <f t="shared" si="984"/>
        <v>100</v>
      </c>
      <c r="QG101" s="1">
        <f t="shared" si="985"/>
        <v>100</v>
      </c>
      <c r="QH101" s="1">
        <f t="shared" si="986"/>
        <v>100</v>
      </c>
      <c r="QI101" s="1"/>
      <c r="QJ101" s="1">
        <f t="shared" si="987"/>
        <v>100</v>
      </c>
      <c r="QK101" s="1">
        <f t="shared" si="988"/>
        <v>100</v>
      </c>
      <c r="QL101" s="1">
        <f t="shared" si="989"/>
        <v>100</v>
      </c>
      <c r="QM101" s="1">
        <f t="shared" si="990"/>
        <v>100</v>
      </c>
      <c r="QN101" s="1">
        <f t="shared" si="991"/>
        <v>100</v>
      </c>
      <c r="QO101" s="1">
        <f t="shared" si="992"/>
        <v>100</v>
      </c>
      <c r="QP101" s="1"/>
      <c r="QQ101" s="1">
        <f t="shared" si="993"/>
        <v>100</v>
      </c>
      <c r="QR101" s="1">
        <f t="shared" si="994"/>
        <v>100</v>
      </c>
      <c r="QS101" s="1">
        <f t="shared" si="995"/>
        <v>100</v>
      </c>
      <c r="QT101" s="1">
        <f t="shared" si="996"/>
        <v>100</v>
      </c>
      <c r="QU101" s="1">
        <f t="shared" si="997"/>
        <v>100</v>
      </c>
      <c r="QV101" s="1">
        <f t="shared" si="998"/>
        <v>100</v>
      </c>
      <c r="QW101" s="1"/>
      <c r="QX101" s="1">
        <f t="shared" si="999"/>
        <v>100</v>
      </c>
      <c r="QY101" s="1">
        <f t="shared" si="1000"/>
        <v>100</v>
      </c>
      <c r="QZ101" s="1">
        <f t="shared" si="1001"/>
        <v>100</v>
      </c>
      <c r="RA101" s="1">
        <f t="shared" si="1002"/>
        <v>9</v>
      </c>
      <c r="RB101" s="1">
        <f t="shared" si="1003"/>
        <v>7</v>
      </c>
      <c r="RC101" s="1">
        <f t="shared" si="1004"/>
        <v>100</v>
      </c>
      <c r="RD101" s="1"/>
      <c r="RE101" s="1">
        <f t="shared" si="1005"/>
        <v>100</v>
      </c>
      <c r="RF101" s="1">
        <f t="shared" si="1006"/>
        <v>100</v>
      </c>
      <c r="RG101" s="1">
        <f t="shared" si="1007"/>
        <v>100</v>
      </c>
      <c r="RH101" s="1">
        <f t="shared" si="1008"/>
        <v>100</v>
      </c>
      <c r="RI101" s="1">
        <f t="shared" si="1009"/>
        <v>100</v>
      </c>
      <c r="RJ101" s="1">
        <f t="shared" si="1010"/>
        <v>100</v>
      </c>
      <c r="RL101">
        <f t="shared" si="1011"/>
        <v>39</v>
      </c>
      <c r="RM101">
        <f t="shared" si="1139"/>
        <v>19</v>
      </c>
      <c r="RN101">
        <f t="shared" si="1336"/>
        <v>16</v>
      </c>
      <c r="RO101">
        <f t="shared" ref="RO101:TU101" si="1363">IF(COUNTIFS($NG101:$NL110,RO$1),"x",RO$1)</f>
        <v>1</v>
      </c>
      <c r="RP101" t="str">
        <f t="shared" si="1363"/>
        <v>x</v>
      </c>
      <c r="RQ101" t="str">
        <f t="shared" si="1363"/>
        <v>x</v>
      </c>
      <c r="RR101">
        <f t="shared" si="1363"/>
        <v>4</v>
      </c>
      <c r="RS101" t="str">
        <f t="shared" si="1363"/>
        <v>x</v>
      </c>
      <c r="RT101" t="str">
        <f t="shared" si="1363"/>
        <v>x</v>
      </c>
      <c r="RU101" t="str">
        <f t="shared" si="1363"/>
        <v>x</v>
      </c>
      <c r="RV101">
        <f t="shared" si="1363"/>
        <v>8</v>
      </c>
      <c r="RW101" t="str">
        <f t="shared" si="1363"/>
        <v>x</v>
      </c>
      <c r="RX101">
        <f t="shared" si="1363"/>
        <v>10</v>
      </c>
      <c r="RY101">
        <f t="shared" si="1363"/>
        <v>11</v>
      </c>
      <c r="RZ101" t="str">
        <f t="shared" si="1363"/>
        <v>x</v>
      </c>
      <c r="SA101">
        <f t="shared" si="1363"/>
        <v>13</v>
      </c>
      <c r="SB101">
        <f t="shared" si="1363"/>
        <v>14</v>
      </c>
      <c r="SC101" t="str">
        <f t="shared" si="1363"/>
        <v>x</v>
      </c>
      <c r="SD101">
        <f t="shared" si="1363"/>
        <v>16</v>
      </c>
      <c r="SE101" t="str">
        <f t="shared" si="1363"/>
        <v>x</v>
      </c>
      <c r="SF101" t="str">
        <f t="shared" si="1363"/>
        <v>x</v>
      </c>
      <c r="SG101" t="str">
        <f t="shared" si="1363"/>
        <v>x</v>
      </c>
      <c r="SH101" t="str">
        <f t="shared" si="1363"/>
        <v>x</v>
      </c>
      <c r="SI101">
        <f t="shared" si="1363"/>
        <v>21</v>
      </c>
      <c r="SJ101" t="str">
        <f t="shared" si="1363"/>
        <v>x</v>
      </c>
      <c r="SK101" t="str">
        <f t="shared" si="1363"/>
        <v>x</v>
      </c>
      <c r="SL101" t="str">
        <f t="shared" si="1363"/>
        <v>x</v>
      </c>
      <c r="SM101" t="str">
        <f t="shared" si="1363"/>
        <v>x</v>
      </c>
      <c r="SN101" t="str">
        <f t="shared" si="1363"/>
        <v>x</v>
      </c>
      <c r="SO101">
        <f t="shared" si="1363"/>
        <v>27</v>
      </c>
      <c r="SP101" t="str">
        <f t="shared" si="1363"/>
        <v>x</v>
      </c>
      <c r="SQ101" t="str">
        <f t="shared" si="1363"/>
        <v>x</v>
      </c>
      <c r="SR101" t="str">
        <f t="shared" si="1363"/>
        <v>x</v>
      </c>
      <c r="SS101" t="str">
        <f t="shared" si="1363"/>
        <v>x</v>
      </c>
      <c r="ST101" t="str">
        <f t="shared" si="1363"/>
        <v>x</v>
      </c>
      <c r="SU101">
        <f t="shared" si="1363"/>
        <v>33</v>
      </c>
      <c r="SV101" t="str">
        <f t="shared" si="1363"/>
        <v>x</v>
      </c>
      <c r="SW101" t="str">
        <f t="shared" si="1363"/>
        <v>x</v>
      </c>
      <c r="SX101" t="str">
        <f t="shared" si="1363"/>
        <v>x</v>
      </c>
      <c r="SY101" t="str">
        <f t="shared" si="1363"/>
        <v>x</v>
      </c>
      <c r="SZ101" t="str">
        <f t="shared" si="1363"/>
        <v>x</v>
      </c>
      <c r="TA101" t="str">
        <f t="shared" si="1363"/>
        <v>x</v>
      </c>
      <c r="TB101">
        <f t="shared" si="1363"/>
        <v>40</v>
      </c>
      <c r="TC101" t="str">
        <f t="shared" si="1363"/>
        <v>x</v>
      </c>
      <c r="TD101">
        <f t="shared" si="1363"/>
        <v>42</v>
      </c>
      <c r="TE101" t="str">
        <f t="shared" si="1363"/>
        <v>x</v>
      </c>
      <c r="TF101" t="str">
        <f t="shared" si="1363"/>
        <v>x</v>
      </c>
      <c r="TG101" t="str">
        <f t="shared" si="1363"/>
        <v>x</v>
      </c>
      <c r="TH101" t="str">
        <f t="shared" si="1363"/>
        <v>x</v>
      </c>
      <c r="TI101" t="str">
        <f t="shared" si="1363"/>
        <v>x</v>
      </c>
      <c r="TJ101" t="str">
        <f t="shared" si="1363"/>
        <v>x</v>
      </c>
      <c r="TK101" t="str">
        <f t="shared" si="1363"/>
        <v>x</v>
      </c>
      <c r="TL101" t="str">
        <f t="shared" si="1363"/>
        <v>x</v>
      </c>
      <c r="TM101">
        <f t="shared" si="1363"/>
        <v>51</v>
      </c>
      <c r="TN101">
        <f t="shared" si="1363"/>
        <v>52</v>
      </c>
      <c r="TO101" t="str">
        <f t="shared" si="1363"/>
        <v>x</v>
      </c>
      <c r="TP101" t="str">
        <f t="shared" si="1363"/>
        <v>x</v>
      </c>
      <c r="TQ101" t="str">
        <f t="shared" si="1363"/>
        <v>x</v>
      </c>
      <c r="TR101" t="str">
        <f t="shared" si="1363"/>
        <v>x</v>
      </c>
      <c r="TS101" t="str">
        <f t="shared" si="1363"/>
        <v>x</v>
      </c>
      <c r="TT101">
        <f t="shared" si="1363"/>
        <v>58</v>
      </c>
      <c r="TU101" t="str">
        <f t="shared" si="1363"/>
        <v>x</v>
      </c>
      <c r="TV101">
        <f t="shared" si="1141"/>
        <v>19</v>
      </c>
      <c r="TW101">
        <f t="shared" ref="TW101:WC101" si="1364">IF(COUNTIFS($NG101:$NL109,TW$1),"x",TW$1)</f>
        <v>1</v>
      </c>
      <c r="TX101" t="str">
        <f t="shared" si="1364"/>
        <v>x</v>
      </c>
      <c r="TY101" t="str">
        <f t="shared" si="1364"/>
        <v>x</v>
      </c>
      <c r="TZ101">
        <f t="shared" si="1364"/>
        <v>4</v>
      </c>
      <c r="UA101" t="str">
        <f t="shared" si="1364"/>
        <v>x</v>
      </c>
      <c r="UB101">
        <f t="shared" si="1364"/>
        <v>6</v>
      </c>
      <c r="UC101" t="str">
        <f t="shared" si="1364"/>
        <v>x</v>
      </c>
      <c r="UD101">
        <f t="shared" si="1364"/>
        <v>8</v>
      </c>
      <c r="UE101" t="str">
        <f t="shared" si="1364"/>
        <v>x</v>
      </c>
      <c r="UF101">
        <f t="shared" si="1364"/>
        <v>10</v>
      </c>
      <c r="UG101">
        <f t="shared" si="1364"/>
        <v>11</v>
      </c>
      <c r="UH101" t="str">
        <f t="shared" si="1364"/>
        <v>x</v>
      </c>
      <c r="UI101">
        <f t="shared" si="1364"/>
        <v>13</v>
      </c>
      <c r="UJ101">
        <f t="shared" si="1364"/>
        <v>14</v>
      </c>
      <c r="UK101" t="str">
        <f t="shared" si="1364"/>
        <v>x</v>
      </c>
      <c r="UL101">
        <f t="shared" si="1364"/>
        <v>16</v>
      </c>
      <c r="UM101" t="str">
        <f t="shared" si="1364"/>
        <v>x</v>
      </c>
      <c r="UN101" t="str">
        <f t="shared" si="1364"/>
        <v>x</v>
      </c>
      <c r="UO101" t="str">
        <f t="shared" si="1364"/>
        <v>x</v>
      </c>
      <c r="UP101" t="str">
        <f t="shared" si="1364"/>
        <v>x</v>
      </c>
      <c r="UQ101">
        <f t="shared" si="1364"/>
        <v>21</v>
      </c>
      <c r="UR101">
        <f t="shared" si="1364"/>
        <v>22</v>
      </c>
      <c r="US101" t="str">
        <f t="shared" si="1364"/>
        <v>x</v>
      </c>
      <c r="UT101" t="str">
        <f t="shared" si="1364"/>
        <v>x</v>
      </c>
      <c r="UU101" t="str">
        <f t="shared" si="1364"/>
        <v>x</v>
      </c>
      <c r="UV101" t="str">
        <f t="shared" si="1364"/>
        <v>x</v>
      </c>
      <c r="UW101">
        <f t="shared" si="1364"/>
        <v>27</v>
      </c>
      <c r="UX101" t="str">
        <f t="shared" si="1364"/>
        <v>x</v>
      </c>
      <c r="UY101" t="str">
        <f t="shared" si="1364"/>
        <v>x</v>
      </c>
      <c r="UZ101" t="str">
        <f t="shared" si="1364"/>
        <v>x</v>
      </c>
      <c r="VA101" t="str">
        <f t="shared" si="1364"/>
        <v>x</v>
      </c>
      <c r="VB101" t="str">
        <f t="shared" si="1364"/>
        <v>x</v>
      </c>
      <c r="VC101">
        <f t="shared" si="1364"/>
        <v>33</v>
      </c>
      <c r="VD101" t="str">
        <f t="shared" si="1364"/>
        <v>x</v>
      </c>
      <c r="VE101" t="str">
        <f t="shared" si="1364"/>
        <v>x</v>
      </c>
      <c r="VF101" t="str">
        <f t="shared" si="1364"/>
        <v>x</v>
      </c>
      <c r="VG101" t="str">
        <f t="shared" si="1364"/>
        <v>x</v>
      </c>
      <c r="VH101" t="str">
        <f t="shared" si="1364"/>
        <v>x</v>
      </c>
      <c r="VI101" t="str">
        <f t="shared" si="1364"/>
        <v>x</v>
      </c>
      <c r="VJ101">
        <f t="shared" si="1364"/>
        <v>40</v>
      </c>
      <c r="VK101">
        <f t="shared" si="1364"/>
        <v>41</v>
      </c>
      <c r="VL101">
        <f t="shared" si="1364"/>
        <v>42</v>
      </c>
      <c r="VM101" t="str">
        <f t="shared" si="1364"/>
        <v>x</v>
      </c>
      <c r="VN101" t="str">
        <f t="shared" si="1364"/>
        <v>x</v>
      </c>
      <c r="VO101" t="str">
        <f t="shared" si="1364"/>
        <v>x</v>
      </c>
      <c r="VP101" t="str">
        <f t="shared" si="1364"/>
        <v>x</v>
      </c>
      <c r="VQ101" t="str">
        <f t="shared" si="1364"/>
        <v>x</v>
      </c>
      <c r="VR101" t="str">
        <f t="shared" si="1364"/>
        <v>x</v>
      </c>
      <c r="VS101" t="str">
        <f t="shared" si="1364"/>
        <v>x</v>
      </c>
      <c r="VT101" t="str">
        <f t="shared" si="1364"/>
        <v>x</v>
      </c>
      <c r="VU101">
        <f t="shared" si="1364"/>
        <v>51</v>
      </c>
      <c r="VV101">
        <f t="shared" si="1364"/>
        <v>52</v>
      </c>
      <c r="VW101" t="str">
        <f t="shared" si="1364"/>
        <v>x</v>
      </c>
      <c r="VX101" t="str">
        <f t="shared" si="1364"/>
        <v>x</v>
      </c>
      <c r="VY101" t="str">
        <f t="shared" si="1364"/>
        <v>x</v>
      </c>
      <c r="VZ101" t="str">
        <f t="shared" si="1364"/>
        <v>x</v>
      </c>
      <c r="WA101" t="str">
        <f t="shared" si="1364"/>
        <v>x</v>
      </c>
      <c r="WB101">
        <f t="shared" si="1364"/>
        <v>58</v>
      </c>
      <c r="WC101" t="str">
        <f t="shared" si="1364"/>
        <v>x</v>
      </c>
      <c r="WE101">
        <f t="shared" si="1014"/>
        <v>0</v>
      </c>
      <c r="WF101">
        <f t="shared" si="1015"/>
        <v>0</v>
      </c>
      <c r="WG101">
        <f t="shared" si="1016"/>
        <v>1</v>
      </c>
      <c r="WH101">
        <f t="shared" si="1017"/>
        <v>4</v>
      </c>
      <c r="WI101">
        <f t="shared" si="1018"/>
        <v>1</v>
      </c>
      <c r="WJ101">
        <f t="shared" si="1019"/>
        <v>0</v>
      </c>
      <c r="WL101" s="1">
        <f t="shared" si="1143"/>
        <v>5</v>
      </c>
      <c r="WM101" s="1">
        <f t="shared" si="1144"/>
        <v>0</v>
      </c>
      <c r="WN101" s="1">
        <f t="shared" si="1145"/>
        <v>0</v>
      </c>
      <c r="WO101" s="1">
        <f t="shared" si="1146"/>
        <v>0</v>
      </c>
      <c r="WP101" s="1">
        <f t="shared" si="1147"/>
        <v>7</v>
      </c>
      <c r="WQ101" s="1">
        <f t="shared" si="1148"/>
        <v>0</v>
      </c>
      <c r="WS101">
        <f t="shared" si="1149"/>
        <v>5</v>
      </c>
      <c r="WT101">
        <f t="shared" si="1150"/>
        <v>100</v>
      </c>
      <c r="WU101">
        <f t="shared" si="1151"/>
        <v>100</v>
      </c>
      <c r="WV101">
        <f t="shared" si="1152"/>
        <v>100</v>
      </c>
      <c r="WW101">
        <f t="shared" si="1153"/>
        <v>7</v>
      </c>
      <c r="WX101">
        <f t="shared" si="1154"/>
        <v>100</v>
      </c>
      <c r="WZ101" s="4">
        <f t="shared" si="1155"/>
        <v>5</v>
      </c>
      <c r="XB101" s="3">
        <f t="shared" si="1156"/>
        <v>7</v>
      </c>
      <c r="XD101" s="3">
        <f t="shared" si="1157"/>
        <v>1</v>
      </c>
      <c r="XE101" s="4">
        <f t="shared" si="1158"/>
        <v>2</v>
      </c>
      <c r="XG101" s="4">
        <f t="shared" si="1159"/>
        <v>0.5</v>
      </c>
      <c r="XI101" s="4">
        <v>0.66666666666666663</v>
      </c>
      <c r="XK101">
        <f t="shared" si="1160"/>
        <v>1</v>
      </c>
      <c r="XM101">
        <f t="shared" si="782"/>
        <v>0</v>
      </c>
      <c r="XN101">
        <f t="shared" si="1161"/>
        <v>0</v>
      </c>
      <c r="XO101" s="1">
        <f t="shared" si="1020"/>
        <v>1</v>
      </c>
      <c r="XP101">
        <f t="shared" si="1162"/>
        <v>1</v>
      </c>
      <c r="XR101">
        <f t="shared" si="1163"/>
        <v>0</v>
      </c>
    </row>
    <row r="102" spans="4:642" s="26" customFormat="1">
      <c r="D102" s="26">
        <f t="shared" si="843"/>
        <v>0</v>
      </c>
      <c r="E102" s="26">
        <f t="shared" si="844"/>
        <v>0</v>
      </c>
      <c r="F102" s="26">
        <f t="shared" si="845"/>
        <v>0</v>
      </c>
      <c r="G102" s="26">
        <f t="shared" si="846"/>
        <v>0</v>
      </c>
      <c r="H102" s="26">
        <f t="shared" si="847"/>
        <v>0</v>
      </c>
      <c r="I102" s="26">
        <f t="shared" si="848"/>
        <v>0</v>
      </c>
      <c r="J102" s="26">
        <f t="shared" si="849"/>
        <v>0</v>
      </c>
      <c r="K102" s="26">
        <f t="shared" si="850"/>
        <v>0</v>
      </c>
      <c r="L102" s="26">
        <f t="shared" si="851"/>
        <v>0</v>
      </c>
      <c r="M102" s="26">
        <f t="shared" si="852"/>
        <v>0</v>
      </c>
      <c r="N102" s="26">
        <f t="shared" si="853"/>
        <v>0</v>
      </c>
      <c r="O102" s="26">
        <f t="shared" si="854"/>
        <v>0</v>
      </c>
      <c r="P102" s="26">
        <f t="shared" si="855"/>
        <v>0</v>
      </c>
      <c r="Q102" s="26">
        <f t="shared" si="856"/>
        <v>0</v>
      </c>
      <c r="R102" s="26">
        <f t="shared" si="857"/>
        <v>0</v>
      </c>
      <c r="S102" s="26">
        <f t="shared" si="858"/>
        <v>0</v>
      </c>
      <c r="T102" s="26">
        <f t="shared" si="859"/>
        <v>0</v>
      </c>
      <c r="U102" s="26">
        <f t="shared" si="860"/>
        <v>0</v>
      </c>
      <c r="V102" s="26">
        <f t="shared" si="861"/>
        <v>15</v>
      </c>
      <c r="W102" s="26">
        <f t="shared" si="862"/>
        <v>11</v>
      </c>
      <c r="X102" s="26">
        <f t="shared" si="863"/>
        <v>0</v>
      </c>
      <c r="Y102" s="26">
        <f t="shared" si="864"/>
        <v>0</v>
      </c>
      <c r="Z102" s="26">
        <f t="shared" si="865"/>
        <v>0</v>
      </c>
      <c r="AA102" s="26">
        <f t="shared" si="866"/>
        <v>0</v>
      </c>
      <c r="AB102" s="26">
        <f t="shared" si="867"/>
        <v>15</v>
      </c>
      <c r="AC102" s="26">
        <f t="shared" si="868"/>
        <v>0</v>
      </c>
      <c r="AD102" s="26">
        <f t="shared" si="869"/>
        <v>0</v>
      </c>
      <c r="AE102" s="26">
        <f t="shared" si="870"/>
        <v>0</v>
      </c>
      <c r="AF102" s="26">
        <f t="shared" si="871"/>
        <v>13</v>
      </c>
      <c r="AG102" s="26">
        <f t="shared" si="872"/>
        <v>11</v>
      </c>
      <c r="AH102" s="26">
        <f t="shared" si="873"/>
        <v>0</v>
      </c>
      <c r="AI102" s="26">
        <f t="shared" si="874"/>
        <v>0</v>
      </c>
      <c r="AJ102" s="26">
        <f t="shared" si="875"/>
        <v>0</v>
      </c>
      <c r="AK102" s="26">
        <f t="shared" si="876"/>
        <v>0</v>
      </c>
      <c r="AL102" s="26">
        <f t="shared" si="877"/>
        <v>0</v>
      </c>
      <c r="AM102" s="26">
        <f t="shared" si="878"/>
        <v>0</v>
      </c>
      <c r="AN102" s="26">
        <f t="shared" si="879"/>
        <v>0</v>
      </c>
      <c r="AO102" s="26">
        <f t="shared" si="880"/>
        <v>0</v>
      </c>
      <c r="AP102" s="26">
        <f t="shared" si="881"/>
        <v>0</v>
      </c>
      <c r="AQ102" s="26">
        <f t="shared" si="882"/>
        <v>0</v>
      </c>
      <c r="AR102" s="26">
        <f t="shared" si="883"/>
        <v>0</v>
      </c>
      <c r="AS102" s="26">
        <f t="shared" si="884"/>
        <v>0</v>
      </c>
      <c r="AT102" s="26">
        <f t="shared" si="885"/>
        <v>0</v>
      </c>
      <c r="AU102" s="26">
        <f t="shared" si="886"/>
        <v>0</v>
      </c>
      <c r="AV102" s="26">
        <f t="shared" si="887"/>
        <v>0</v>
      </c>
      <c r="AW102" s="26">
        <f t="shared" si="888"/>
        <v>0</v>
      </c>
      <c r="AX102" s="26">
        <f t="shared" si="889"/>
        <v>0</v>
      </c>
      <c r="AY102" s="26">
        <f t="shared" si="890"/>
        <v>0</v>
      </c>
      <c r="AZ102" s="26">
        <f t="shared" si="891"/>
        <v>0</v>
      </c>
      <c r="BA102" s="26">
        <f t="shared" si="892"/>
        <v>0</v>
      </c>
      <c r="BB102" s="26">
        <f t="shared" si="893"/>
        <v>0</v>
      </c>
      <c r="BC102" s="26">
        <f t="shared" si="894"/>
        <v>0</v>
      </c>
      <c r="BD102" s="26">
        <f t="shared" si="895"/>
        <v>0</v>
      </c>
      <c r="BE102" s="26">
        <f t="shared" si="896"/>
        <v>0</v>
      </c>
      <c r="BF102" s="26">
        <f t="shared" si="897"/>
        <v>18</v>
      </c>
      <c r="BG102" s="26">
        <f t="shared" si="898"/>
        <v>0</v>
      </c>
      <c r="BH102" s="26">
        <f t="shared" si="899"/>
        <v>0</v>
      </c>
      <c r="BI102" s="26">
        <f t="shared" si="900"/>
        <v>0</v>
      </c>
      <c r="BJ102" s="26">
        <f t="shared" si="901"/>
        <v>0</v>
      </c>
      <c r="BK102" s="26">
        <f t="shared" si="1021"/>
        <v>13.833333333333334</v>
      </c>
      <c r="BL102" s="26">
        <f t="shared" si="1022"/>
        <v>10.677966101694915</v>
      </c>
      <c r="BM102" s="26">
        <f t="shared" si="1023"/>
        <v>14.949152542372881</v>
      </c>
      <c r="BN102" s="26">
        <f t="shared" si="1024"/>
        <v>6.406779661016949</v>
      </c>
      <c r="BO102" s="26">
        <f t="shared" si="1025"/>
        <v>10.677966101694915</v>
      </c>
      <c r="BP102" s="26">
        <f t="shared" si="1026"/>
        <v>630</v>
      </c>
      <c r="BQ102" s="26">
        <f>COUNTIFS($NG102:$NL$206,EF$1)</f>
        <v>9</v>
      </c>
      <c r="BR102" s="26">
        <f>COUNTIFS($NG102:$NL$206,EG$1)</f>
        <v>14</v>
      </c>
      <c r="BS102" s="26">
        <f>COUNTIFS($NG102:$NL$206,EH$1)</f>
        <v>10</v>
      </c>
      <c r="BT102" s="26">
        <f>COUNTIFS($NG102:$NL$206,EI$1)</f>
        <v>13</v>
      </c>
      <c r="BU102" s="26">
        <f>COUNTIFS($NG102:$NL$206,EJ$1)</f>
        <v>14</v>
      </c>
      <c r="BV102" s="26">
        <f>COUNTIFS($NG102:$NL$206,EK$1)</f>
        <v>9</v>
      </c>
      <c r="BW102" s="26">
        <f>COUNTIFS($NG102:$NL$206,EL$1)</f>
        <v>8</v>
      </c>
      <c r="BX102" s="26">
        <f>COUNTIFS($NG102:$NL$206,EM$1)</f>
        <v>9</v>
      </c>
      <c r="BY102" s="26">
        <f>COUNTIFS($NG102:$NL$206,EN$1)</f>
        <v>18</v>
      </c>
      <c r="BZ102" s="26">
        <f>COUNTIFS($NG102:$NL$206,EO$1)</f>
        <v>15</v>
      </c>
      <c r="CA102" s="26">
        <f>COUNTIFS($NG102:$NL$206,EP$1)</f>
        <v>12</v>
      </c>
      <c r="CB102" s="26">
        <f>COUNTIFS($NG102:$NL$206,EQ$1)</f>
        <v>18</v>
      </c>
      <c r="CC102" s="26">
        <f>COUNTIFS($NG102:$NL$206,ER$1)</f>
        <v>8</v>
      </c>
      <c r="CD102" s="26">
        <f>COUNTIFS($NG102:$NL$206,ES$1)</f>
        <v>10</v>
      </c>
      <c r="CE102" s="26">
        <f>COUNTIFS($NG102:$NL$206,ET$1)</f>
        <v>10</v>
      </c>
      <c r="CF102" s="26">
        <f>COUNTIFS($NG102:$NL$206,EU$1)</f>
        <v>10</v>
      </c>
      <c r="CG102" s="26">
        <f>COUNTIFS($NG102:$NL$206,EV$1)</f>
        <v>15</v>
      </c>
      <c r="CH102" s="26">
        <f>COUNTIFS($NG102:$NL$206,EW$1)</f>
        <v>10</v>
      </c>
      <c r="CI102" s="26">
        <f>COUNTIFS($NG102:$NL$206,EX$1)</f>
        <v>15</v>
      </c>
      <c r="CJ102" s="26">
        <f>COUNTIFS($NG102:$NL$206,EY$1)</f>
        <v>11</v>
      </c>
      <c r="CK102" s="26">
        <f>COUNTIFS($NG102:$NL$206,EZ$1)</f>
        <v>9</v>
      </c>
      <c r="CL102" s="26">
        <f>COUNTIFS($NG102:$NL$206,FA$1)</f>
        <v>11</v>
      </c>
      <c r="CM102" s="26">
        <f>COUNTIFS($NG102:$NL$206,FB$1)</f>
        <v>6</v>
      </c>
      <c r="CN102" s="26">
        <f>COUNTIFS($NG102:$NL$206,FC$1)</f>
        <v>7</v>
      </c>
      <c r="CO102" s="26">
        <f>COUNTIFS($NG102:$NL$206,FD$1)</f>
        <v>15</v>
      </c>
      <c r="CP102" s="26">
        <f>COUNTIFS($NG102:$NL$206,FE$1)</f>
        <v>9</v>
      </c>
      <c r="CQ102" s="26">
        <f>COUNTIFS($NG102:$NL$206,FF$1)</f>
        <v>12</v>
      </c>
      <c r="CR102" s="26">
        <f>COUNTIFS($NG102:$NL$206,FG$1)</f>
        <v>15</v>
      </c>
      <c r="CS102" s="26">
        <f>COUNTIFS($NG102:$NL$206,FH$1)</f>
        <v>13</v>
      </c>
      <c r="CT102" s="26">
        <f>COUNTIFS($NG102:$NL$206,FI$1)</f>
        <v>11</v>
      </c>
      <c r="CU102" s="26">
        <f>COUNTIFS($NG102:$NL$206,FJ$1)</f>
        <v>12</v>
      </c>
      <c r="CV102" s="26">
        <f>COUNTIFS($NG102:$NL$206,FK$1)</f>
        <v>5</v>
      </c>
      <c r="CW102" s="26">
        <f>COUNTIFS($NG102:$NL$206,FL$1)</f>
        <v>10</v>
      </c>
      <c r="CX102" s="26">
        <f>COUNTIFS($NG102:$NL$206,FM$1)</f>
        <v>10</v>
      </c>
      <c r="CY102" s="26">
        <f>COUNTIFS($NG102:$NL$206,FN$1)</f>
        <v>11</v>
      </c>
      <c r="CZ102" s="26">
        <f>COUNTIFS($NG102:$NL$206,FO$1)</f>
        <v>8</v>
      </c>
      <c r="DA102" s="26">
        <f>COUNTIFS($NG102:$NL$206,FP$1)</f>
        <v>7</v>
      </c>
      <c r="DB102" s="26">
        <f>COUNTIFS($NG102:$NL$206,FQ$1)</f>
        <v>10</v>
      </c>
      <c r="DC102" s="26">
        <f>COUNTIFS($NG102:$NL$206,FR$1)</f>
        <v>7</v>
      </c>
      <c r="DD102" s="26">
        <f>COUNTIFS($NG102:$NL$206,FS$1)</f>
        <v>9</v>
      </c>
      <c r="DE102" s="26">
        <f>COUNTIFS($NG102:$NL$206,FT$1)</f>
        <v>10</v>
      </c>
      <c r="DF102" s="26">
        <f>COUNTIFS($NG102:$NL$206,FU$1)</f>
        <v>9</v>
      </c>
      <c r="DG102" s="26">
        <f>COUNTIFS($NG102:$NL$206,FV$1)</f>
        <v>11</v>
      </c>
      <c r="DH102" s="26">
        <f>COUNTIFS($NG102:$NL$206,FW$1)</f>
        <v>13</v>
      </c>
      <c r="DI102" s="26">
        <f>COUNTIFS($NG102:$NL$206,FX$1)</f>
        <v>9</v>
      </c>
      <c r="DJ102" s="26">
        <f>COUNTIFS($NG102:$NL$206,FY$1)</f>
        <v>12</v>
      </c>
      <c r="DK102" s="26">
        <f>COUNTIFS($NG102:$NL$206,FZ$1)</f>
        <v>3</v>
      </c>
      <c r="DL102" s="26">
        <f>COUNTIFS($NG102:$NL$206,GA$1)</f>
        <v>7</v>
      </c>
      <c r="DM102" s="26">
        <f>COUNTIFS($NG102:$NL$206,GB$1)</f>
        <v>9</v>
      </c>
      <c r="DN102" s="26">
        <f>COUNTIFS($NG102:$NL$206,GC$1)</f>
        <v>11</v>
      </c>
      <c r="DO102" s="26">
        <f>COUNTIFS($NG102:$NL$206,GD$1)</f>
        <v>6</v>
      </c>
      <c r="DP102" s="26">
        <f>COUNTIFS($NG102:$NL$206,GE$1)</f>
        <v>12</v>
      </c>
      <c r="DQ102" s="26">
        <f>COUNTIFS($NG102:$NL$206,GF$1)</f>
        <v>7</v>
      </c>
      <c r="DR102" s="26">
        <f>COUNTIFS($NG102:$NL$206,GG$1)</f>
        <v>5</v>
      </c>
      <c r="DS102" s="26">
        <f>COUNTIFS($NG102:$NL$206,GH$1)</f>
        <v>18</v>
      </c>
      <c r="DT102" s="26">
        <f>COUNTIFS($NG102:$NL$206,GI$1)</f>
        <v>8</v>
      </c>
      <c r="DU102" s="26">
        <f>COUNTIFS($NG102:$NL$206,GJ$1)</f>
        <v>16</v>
      </c>
      <c r="DV102" s="26">
        <f>COUNTIFS($NG102:$NL$206,GK$1)</f>
        <v>14</v>
      </c>
      <c r="DW102" s="26">
        <f>COUNTIFS($NG102:$NL$206,GL$1)</f>
        <v>15</v>
      </c>
      <c r="DZ102" s="26">
        <f t="shared" si="1234"/>
        <v>40</v>
      </c>
      <c r="EA102" s="26">
        <f t="shared" si="1235"/>
        <v>27</v>
      </c>
      <c r="EB102" s="26">
        <f t="shared" si="1236"/>
        <v>12</v>
      </c>
      <c r="EC102" s="26">
        <f t="shared" si="1237"/>
        <v>0</v>
      </c>
      <c r="ED102" s="26">
        <f t="shared" si="1238"/>
        <v>1</v>
      </c>
      <c r="EF102" s="26">
        <f t="shared" ref="EF102:GL102" si="1365">COUNTIFS($NG102:$NL111,EF$1)</f>
        <v>0</v>
      </c>
      <c r="EG102" s="26">
        <f t="shared" si="1365"/>
        <v>1</v>
      </c>
      <c r="EH102" s="26">
        <f t="shared" si="1365"/>
        <v>1</v>
      </c>
      <c r="EI102" s="26">
        <f t="shared" si="1365"/>
        <v>0</v>
      </c>
      <c r="EJ102" s="26">
        <f t="shared" si="1365"/>
        <v>1</v>
      </c>
      <c r="EK102" s="26">
        <f t="shared" si="1365"/>
        <v>1</v>
      </c>
      <c r="EL102" s="26">
        <f t="shared" si="1365"/>
        <v>1</v>
      </c>
      <c r="EM102" s="26">
        <f t="shared" si="1365"/>
        <v>0</v>
      </c>
      <c r="EN102" s="26">
        <f t="shared" si="1365"/>
        <v>5</v>
      </c>
      <c r="EO102" s="26">
        <f t="shared" si="1365"/>
        <v>0</v>
      </c>
      <c r="EP102" s="26">
        <f t="shared" si="1365"/>
        <v>0</v>
      </c>
      <c r="EQ102" s="26">
        <f t="shared" si="1365"/>
        <v>2</v>
      </c>
      <c r="ER102" s="26">
        <f t="shared" si="1365"/>
        <v>0</v>
      </c>
      <c r="ES102" s="26">
        <f t="shared" si="1365"/>
        <v>0</v>
      </c>
      <c r="ET102" s="26">
        <f t="shared" si="1365"/>
        <v>2</v>
      </c>
      <c r="EU102" s="26">
        <f t="shared" si="1365"/>
        <v>0</v>
      </c>
      <c r="EV102" s="26">
        <f t="shared" si="1365"/>
        <v>1</v>
      </c>
      <c r="EW102" s="26">
        <f t="shared" si="1365"/>
        <v>2</v>
      </c>
      <c r="EX102" s="26">
        <f t="shared" si="1365"/>
        <v>2</v>
      </c>
      <c r="EY102" s="26">
        <f t="shared" si="1365"/>
        <v>1</v>
      </c>
      <c r="EZ102" s="26">
        <f t="shared" si="1365"/>
        <v>0</v>
      </c>
      <c r="FA102" s="26">
        <f t="shared" si="1365"/>
        <v>1</v>
      </c>
      <c r="FB102" s="26">
        <f t="shared" si="1365"/>
        <v>1</v>
      </c>
      <c r="FC102" s="26">
        <f t="shared" si="1365"/>
        <v>1</v>
      </c>
      <c r="FD102" s="26">
        <f t="shared" si="1365"/>
        <v>4</v>
      </c>
      <c r="FE102" s="26">
        <f t="shared" si="1365"/>
        <v>1</v>
      </c>
      <c r="FF102" s="26">
        <f t="shared" si="1365"/>
        <v>0</v>
      </c>
      <c r="FG102" s="26">
        <f t="shared" si="1365"/>
        <v>2</v>
      </c>
      <c r="FH102" s="26">
        <f t="shared" si="1365"/>
        <v>1</v>
      </c>
      <c r="FI102" s="26">
        <f t="shared" si="1365"/>
        <v>2</v>
      </c>
      <c r="FJ102" s="26">
        <f t="shared" si="1365"/>
        <v>1</v>
      </c>
      <c r="FK102" s="26">
        <f t="shared" si="1365"/>
        <v>0</v>
      </c>
      <c r="FL102" s="26">
        <f t="shared" si="1365"/>
        <v>1</v>
      </c>
      <c r="FM102" s="26">
        <f t="shared" si="1365"/>
        <v>1</v>
      </c>
      <c r="FN102" s="26">
        <f t="shared" si="1365"/>
        <v>1</v>
      </c>
      <c r="FO102" s="26">
        <f t="shared" si="1365"/>
        <v>0</v>
      </c>
      <c r="FP102" s="26">
        <f t="shared" si="1365"/>
        <v>0</v>
      </c>
      <c r="FQ102" s="26">
        <f t="shared" si="1365"/>
        <v>1</v>
      </c>
      <c r="FR102" s="26">
        <f t="shared" si="1365"/>
        <v>2</v>
      </c>
      <c r="FS102" s="26">
        <f t="shared" si="1365"/>
        <v>0</v>
      </c>
      <c r="FT102" s="26">
        <f t="shared" si="1365"/>
        <v>1</v>
      </c>
      <c r="FU102" s="26">
        <f t="shared" si="1365"/>
        <v>1</v>
      </c>
      <c r="FV102" s="26">
        <f t="shared" si="1365"/>
        <v>1</v>
      </c>
      <c r="FW102" s="26">
        <f t="shared" si="1365"/>
        <v>2</v>
      </c>
      <c r="FX102" s="26">
        <f t="shared" si="1365"/>
        <v>1</v>
      </c>
      <c r="FY102" s="26">
        <f t="shared" si="1365"/>
        <v>1</v>
      </c>
      <c r="FZ102" s="26">
        <f t="shared" si="1365"/>
        <v>0</v>
      </c>
      <c r="GA102" s="26">
        <f t="shared" si="1365"/>
        <v>1</v>
      </c>
      <c r="GB102" s="26">
        <f t="shared" si="1365"/>
        <v>2</v>
      </c>
      <c r="GC102" s="26">
        <f t="shared" si="1365"/>
        <v>1</v>
      </c>
      <c r="GD102" s="26">
        <f t="shared" si="1365"/>
        <v>0</v>
      </c>
      <c r="GE102" s="26">
        <f t="shared" si="1365"/>
        <v>0</v>
      </c>
      <c r="GF102" s="26">
        <f t="shared" si="1365"/>
        <v>2</v>
      </c>
      <c r="GG102" s="26">
        <f t="shared" si="1365"/>
        <v>1</v>
      </c>
      <c r="GH102" s="26">
        <f t="shared" si="1365"/>
        <v>1</v>
      </c>
      <c r="GI102" s="26">
        <f t="shared" si="1365"/>
        <v>1</v>
      </c>
      <c r="GJ102" s="26">
        <f t="shared" si="1365"/>
        <v>2</v>
      </c>
      <c r="GK102" s="26">
        <f t="shared" si="1365"/>
        <v>0</v>
      </c>
      <c r="GL102" s="26">
        <f t="shared" si="1365"/>
        <v>2</v>
      </c>
      <c r="GM102" s="26">
        <f t="shared" si="1240"/>
        <v>60</v>
      </c>
      <c r="GO102" s="26">
        <f t="shared" si="1028"/>
        <v>0</v>
      </c>
      <c r="GP102" s="26">
        <f t="shared" si="1192"/>
        <v>0</v>
      </c>
      <c r="GQ102" s="26">
        <f t="shared" si="1193"/>
        <v>0</v>
      </c>
      <c r="GR102" s="26">
        <f t="shared" si="1194"/>
        <v>0</v>
      </c>
      <c r="GS102" s="26">
        <f t="shared" si="1195"/>
        <v>0</v>
      </c>
      <c r="GT102" s="26">
        <f t="shared" si="1196"/>
        <v>0</v>
      </c>
      <c r="GU102" s="26">
        <f t="shared" si="1197"/>
        <v>0</v>
      </c>
      <c r="GV102" s="27">
        <f t="shared" si="1029"/>
        <v>4</v>
      </c>
      <c r="GW102" s="26">
        <f t="shared" si="1030"/>
        <v>1</v>
      </c>
      <c r="GX102" s="26">
        <f t="shared" si="903"/>
        <v>0</v>
      </c>
      <c r="GY102" s="26">
        <f t="shared" si="904"/>
        <v>0</v>
      </c>
      <c r="GZ102" s="26">
        <f t="shared" si="905"/>
        <v>0</v>
      </c>
      <c r="HA102" s="26">
        <f t="shared" si="906"/>
        <v>0</v>
      </c>
      <c r="HB102" s="26">
        <f t="shared" si="907"/>
        <v>0</v>
      </c>
      <c r="HC102" s="26">
        <f t="shared" si="908"/>
        <v>0</v>
      </c>
      <c r="HD102" s="26">
        <f t="shared" si="909"/>
        <v>0</v>
      </c>
      <c r="HE102" s="26">
        <f t="shared" si="910"/>
        <v>0</v>
      </c>
      <c r="HF102" s="26">
        <f t="shared" si="911"/>
        <v>0</v>
      </c>
      <c r="HG102" s="26">
        <f t="shared" si="912"/>
        <v>0</v>
      </c>
      <c r="HH102" s="26">
        <f t="shared" si="913"/>
        <v>0</v>
      </c>
      <c r="HI102" s="26">
        <f t="shared" si="914"/>
        <v>0</v>
      </c>
      <c r="HJ102" s="26">
        <f t="shared" si="915"/>
        <v>0</v>
      </c>
      <c r="HK102" s="26">
        <f t="shared" si="916"/>
        <v>0</v>
      </c>
      <c r="HL102" s="26">
        <f t="shared" si="917"/>
        <v>0</v>
      </c>
      <c r="HM102" s="26">
        <f t="shared" si="918"/>
        <v>0</v>
      </c>
      <c r="HN102" s="26">
        <f t="shared" si="919"/>
        <v>0</v>
      </c>
      <c r="HO102" s="26">
        <f t="shared" si="920"/>
        <v>0</v>
      </c>
      <c r="HP102" s="26">
        <f t="shared" si="921"/>
        <v>0</v>
      </c>
      <c r="HQ102" s="26">
        <f t="shared" si="922"/>
        <v>0</v>
      </c>
      <c r="HR102" s="26">
        <f t="shared" si="923"/>
        <v>0</v>
      </c>
      <c r="HS102" s="26">
        <f t="shared" si="924"/>
        <v>0</v>
      </c>
      <c r="HT102" s="26">
        <f t="shared" si="925"/>
        <v>0</v>
      </c>
      <c r="HU102" s="26">
        <f t="shared" si="926"/>
        <v>0</v>
      </c>
      <c r="HV102" s="26">
        <f t="shared" si="927"/>
        <v>0</v>
      </c>
      <c r="HW102" s="26">
        <f t="shared" si="928"/>
        <v>0</v>
      </c>
      <c r="HX102" s="26">
        <f t="shared" si="929"/>
        <v>0</v>
      </c>
      <c r="HY102" s="26">
        <f t="shared" si="930"/>
        <v>0</v>
      </c>
      <c r="HZ102" s="26">
        <f t="shared" si="931"/>
        <v>0</v>
      </c>
      <c r="IA102" s="26">
        <f t="shared" si="932"/>
        <v>0</v>
      </c>
      <c r="IB102" s="26">
        <f t="shared" si="933"/>
        <v>1</v>
      </c>
      <c r="IC102" s="26">
        <f t="shared" si="934"/>
        <v>0</v>
      </c>
      <c r="ID102" s="26">
        <f t="shared" si="935"/>
        <v>0</v>
      </c>
      <c r="IE102" s="26">
        <f t="shared" si="936"/>
        <v>0</v>
      </c>
      <c r="IF102" s="26">
        <f t="shared" si="937"/>
        <v>0</v>
      </c>
      <c r="IG102" s="26">
        <f t="shared" si="938"/>
        <v>1</v>
      </c>
      <c r="IH102" s="26">
        <f t="shared" si="939"/>
        <v>0</v>
      </c>
      <c r="II102" s="26">
        <f t="shared" si="940"/>
        <v>0</v>
      </c>
      <c r="IJ102" s="26">
        <f t="shared" si="941"/>
        <v>0</v>
      </c>
      <c r="IK102" s="26">
        <f t="shared" si="942"/>
        <v>0</v>
      </c>
      <c r="IL102" s="26">
        <f t="shared" si="943"/>
        <v>0</v>
      </c>
      <c r="IM102" s="26">
        <f t="shared" si="944"/>
        <v>0</v>
      </c>
      <c r="IN102" s="26">
        <f t="shared" si="945"/>
        <v>0</v>
      </c>
      <c r="IO102" s="26">
        <f t="shared" si="946"/>
        <v>0</v>
      </c>
      <c r="IP102" s="26">
        <f t="shared" si="947"/>
        <v>0</v>
      </c>
      <c r="IQ102" s="26">
        <f t="shared" si="948"/>
        <v>0</v>
      </c>
      <c r="IR102" s="26">
        <f t="shared" si="949"/>
        <v>0</v>
      </c>
      <c r="IS102" s="26">
        <f t="shared" si="950"/>
        <v>0</v>
      </c>
      <c r="IT102" s="26">
        <f t="shared" si="951"/>
        <v>0</v>
      </c>
      <c r="IU102" s="26">
        <f t="shared" si="952"/>
        <v>0</v>
      </c>
      <c r="IV102" s="26">
        <f t="shared" si="953"/>
        <v>0</v>
      </c>
      <c r="IW102" s="26">
        <f t="shared" si="954"/>
        <v>0</v>
      </c>
      <c r="IX102" s="26">
        <f t="shared" si="955"/>
        <v>0</v>
      </c>
      <c r="IY102" s="26">
        <f t="shared" si="956"/>
        <v>0</v>
      </c>
      <c r="IZ102" s="26">
        <f t="shared" si="957"/>
        <v>0</v>
      </c>
      <c r="JA102" s="26">
        <f t="shared" si="958"/>
        <v>0</v>
      </c>
      <c r="JB102" s="26">
        <f t="shared" si="1031"/>
        <v>0</v>
      </c>
      <c r="JC102" s="26">
        <f t="shared" si="1032"/>
        <v>0</v>
      </c>
      <c r="JF102" s="26">
        <f t="shared" si="1033"/>
        <v>0</v>
      </c>
      <c r="JG102" s="26">
        <f t="shared" si="1034"/>
        <v>0</v>
      </c>
      <c r="JH102" s="26">
        <f t="shared" si="1035"/>
        <v>0</v>
      </c>
      <c r="JI102" s="26">
        <f t="shared" si="1036"/>
        <v>0</v>
      </c>
      <c r="JJ102" s="26">
        <f t="shared" si="1037"/>
        <v>0</v>
      </c>
      <c r="JK102" s="26">
        <f t="shared" si="1038"/>
        <v>0</v>
      </c>
      <c r="JL102" s="26">
        <f t="shared" si="1039"/>
        <v>0</v>
      </c>
      <c r="JM102" s="26">
        <f t="shared" si="1040"/>
        <v>0</v>
      </c>
      <c r="JN102" s="26">
        <f t="shared" si="1041"/>
        <v>0</v>
      </c>
      <c r="JO102" s="26">
        <f t="shared" si="1042"/>
        <v>0</v>
      </c>
      <c r="JP102" s="26">
        <f t="shared" si="1043"/>
        <v>0</v>
      </c>
      <c r="JQ102" s="26">
        <f t="shared" si="1044"/>
        <v>0</v>
      </c>
      <c r="JR102" s="26">
        <f t="shared" si="1045"/>
        <v>0</v>
      </c>
      <c r="JS102" s="26">
        <f t="shared" si="1046"/>
        <v>0</v>
      </c>
      <c r="JT102" s="26">
        <f t="shared" si="1047"/>
        <v>0</v>
      </c>
      <c r="JU102" s="26">
        <f t="shared" si="1048"/>
        <v>0</v>
      </c>
      <c r="JV102" s="26">
        <f t="shared" si="1049"/>
        <v>0</v>
      </c>
      <c r="JW102" s="26">
        <f t="shared" si="1050"/>
        <v>0</v>
      </c>
      <c r="JX102" s="26">
        <f t="shared" si="1051"/>
        <v>0</v>
      </c>
      <c r="JY102" s="26">
        <f t="shared" si="1052"/>
        <v>1</v>
      </c>
      <c r="JZ102" s="26">
        <f t="shared" si="1053"/>
        <v>0</v>
      </c>
      <c r="KA102" s="26">
        <f t="shared" si="1054"/>
        <v>0</v>
      </c>
      <c r="KB102" s="26">
        <f>IF(AND(SK102="x",SK103&lt;&gt;"x"),1,0)</f>
        <v>0</v>
      </c>
      <c r="KC102" s="26">
        <f t="shared" si="1055"/>
        <v>0</v>
      </c>
      <c r="KD102" s="26">
        <f t="shared" si="1056"/>
        <v>0</v>
      </c>
      <c r="KE102" s="26">
        <f t="shared" si="1057"/>
        <v>0</v>
      </c>
      <c r="KF102" s="26">
        <f t="shared" si="1058"/>
        <v>0</v>
      </c>
      <c r="KG102" s="26">
        <f t="shared" si="1059"/>
        <v>0</v>
      </c>
      <c r="KH102" s="26">
        <f t="shared" si="1060"/>
        <v>1</v>
      </c>
      <c r="KI102" s="26">
        <f t="shared" si="1061"/>
        <v>0</v>
      </c>
      <c r="KJ102" s="26">
        <f t="shared" si="1062"/>
        <v>0</v>
      </c>
      <c r="KK102" s="26">
        <f t="shared" si="1063"/>
        <v>0</v>
      </c>
      <c r="KL102" s="26">
        <f t="shared" si="1064"/>
        <v>0</v>
      </c>
      <c r="KM102" s="26">
        <f t="shared" si="1065"/>
        <v>0</v>
      </c>
      <c r="KN102" s="26">
        <f t="shared" si="1066"/>
        <v>0</v>
      </c>
      <c r="KO102" s="26">
        <f t="shared" si="1067"/>
        <v>0</v>
      </c>
      <c r="KP102" s="26">
        <f t="shared" si="1068"/>
        <v>0</v>
      </c>
      <c r="KQ102" s="26">
        <f t="shared" si="1069"/>
        <v>0</v>
      </c>
      <c r="KR102" s="26">
        <f t="shared" si="1070"/>
        <v>0</v>
      </c>
      <c r="KS102" s="26">
        <f t="shared" si="1071"/>
        <v>0</v>
      </c>
      <c r="KT102" s="26">
        <f t="shared" si="1072"/>
        <v>0</v>
      </c>
      <c r="KU102" s="26">
        <f t="shared" si="1073"/>
        <v>0</v>
      </c>
      <c r="KV102" s="26">
        <f t="shared" si="1074"/>
        <v>0</v>
      </c>
      <c r="KW102" s="26">
        <f t="shared" si="1075"/>
        <v>0</v>
      </c>
      <c r="KX102" s="26">
        <f t="shared" si="1076"/>
        <v>0</v>
      </c>
      <c r="KY102" s="26">
        <f t="shared" si="1077"/>
        <v>0</v>
      </c>
      <c r="KZ102" s="26">
        <f t="shared" si="1078"/>
        <v>0</v>
      </c>
      <c r="LA102" s="26">
        <f t="shared" si="1079"/>
        <v>0</v>
      </c>
      <c r="LB102" s="26">
        <f t="shared" si="1080"/>
        <v>0</v>
      </c>
      <c r="LC102" s="26">
        <f t="shared" si="1081"/>
        <v>0</v>
      </c>
      <c r="LD102" s="26">
        <f t="shared" si="1082"/>
        <v>0</v>
      </c>
      <c r="LE102" s="26">
        <f t="shared" si="1083"/>
        <v>0</v>
      </c>
      <c r="LF102" s="26">
        <f t="shared" si="1084"/>
        <v>0</v>
      </c>
      <c r="LG102" s="26">
        <f t="shared" si="1085"/>
        <v>0</v>
      </c>
      <c r="LH102" s="26">
        <f t="shared" si="1086"/>
        <v>1</v>
      </c>
      <c r="LI102" s="26">
        <f t="shared" si="1087"/>
        <v>0</v>
      </c>
      <c r="LJ102" s="26">
        <f t="shared" si="1088"/>
        <v>0</v>
      </c>
      <c r="LK102" s="26">
        <f t="shared" si="1089"/>
        <v>0</v>
      </c>
      <c r="LL102" s="26">
        <f t="shared" si="1090"/>
        <v>0</v>
      </c>
      <c r="LN102" s="26">
        <f t="shared" si="1091"/>
        <v>3</v>
      </c>
      <c r="LQ102" s="26">
        <f t="shared" ref="LQ102:LR102" si="1366">COUNTIFS($NG103:$NL112,NG112)</f>
        <v>1</v>
      </c>
      <c r="LR102" s="26">
        <f t="shared" si="1366"/>
        <v>2</v>
      </c>
      <c r="LS102" s="26">
        <f t="shared" si="1093"/>
        <v>1</v>
      </c>
      <c r="LT102" s="26">
        <f t="shared" si="1094"/>
        <v>1</v>
      </c>
      <c r="LU102" s="26">
        <f t="shared" si="1095"/>
        <v>3</v>
      </c>
      <c r="LV102" s="26">
        <f t="shared" si="1096"/>
        <v>3</v>
      </c>
      <c r="LX102" s="26">
        <f t="shared" ref="LX102:MC102" si="1367">COUNTIFS($NG102:$NL111,NG112)</f>
        <v>0</v>
      </c>
      <c r="LY102" s="26">
        <f t="shared" si="1367"/>
        <v>1</v>
      </c>
      <c r="LZ102" s="26">
        <f t="shared" si="1367"/>
        <v>0</v>
      </c>
      <c r="MA102" s="26">
        <f t="shared" si="1367"/>
        <v>0</v>
      </c>
      <c r="MB102" s="26">
        <f t="shared" si="1367"/>
        <v>2</v>
      </c>
      <c r="MC102" s="26">
        <f t="shared" si="1367"/>
        <v>2</v>
      </c>
      <c r="ME102" s="26">
        <f t="shared" si="1098"/>
        <v>0</v>
      </c>
      <c r="MF102" s="26">
        <f t="shared" si="1099"/>
        <v>0</v>
      </c>
      <c r="MG102" s="26">
        <f t="shared" si="1100"/>
        <v>0</v>
      </c>
      <c r="MH102" s="26">
        <f t="shared" si="1101"/>
        <v>0</v>
      </c>
      <c r="MI102" s="26">
        <f t="shared" si="1102"/>
        <v>0</v>
      </c>
      <c r="MJ102" s="26">
        <f t="shared" si="1103"/>
        <v>0</v>
      </c>
      <c r="ML102" s="26">
        <f t="shared" si="1104"/>
        <v>0</v>
      </c>
      <c r="MN102" s="26">
        <f t="shared" si="1182"/>
        <v>0</v>
      </c>
      <c r="MO102" s="26">
        <f t="shared" si="1183"/>
        <v>0</v>
      </c>
      <c r="MP102" s="26">
        <f t="shared" si="1184"/>
        <v>0</v>
      </c>
      <c r="MQ102" s="26">
        <f t="shared" si="1185"/>
        <v>0</v>
      </c>
      <c r="MR102" s="26">
        <f t="shared" si="1186"/>
        <v>0</v>
      </c>
      <c r="MS102" s="26">
        <f t="shared" si="1187"/>
        <v>0</v>
      </c>
      <c r="MU102" s="26">
        <f t="shared" si="1105"/>
        <v>1</v>
      </c>
      <c r="MV102" s="26">
        <f t="shared" si="1106"/>
        <v>0</v>
      </c>
      <c r="MW102" s="26">
        <f t="shared" si="1107"/>
        <v>1</v>
      </c>
      <c r="MX102" s="26">
        <f t="shared" si="1108"/>
        <v>1</v>
      </c>
      <c r="MY102" s="26">
        <f t="shared" si="1109"/>
        <v>0</v>
      </c>
      <c r="MZ102" s="26">
        <f t="shared" si="1110"/>
        <v>0</v>
      </c>
      <c r="NA102" s="26">
        <f>SUM(GW102:JC102)</f>
        <v>3</v>
      </c>
      <c r="NB102" s="26">
        <f t="shared" si="1111"/>
        <v>3</v>
      </c>
      <c r="NC102" s="26">
        <f t="shared" si="1112"/>
        <v>0</v>
      </c>
      <c r="ND102" s="26">
        <f t="shared" si="1113"/>
        <v>102</v>
      </c>
      <c r="NG102" s="26">
        <v>19</v>
      </c>
      <c r="NH102" s="26">
        <v>20</v>
      </c>
      <c r="NI102" s="26">
        <v>25</v>
      </c>
      <c r="NJ102" s="26">
        <v>29</v>
      </c>
      <c r="NK102" s="26">
        <v>30</v>
      </c>
      <c r="NL102" s="26">
        <v>55</v>
      </c>
      <c r="NN102" s="1">
        <f t="shared" si="1114"/>
        <v>1</v>
      </c>
      <c r="NO102" s="1">
        <f t="shared" si="1115"/>
        <v>1</v>
      </c>
      <c r="NP102" s="30">
        <f t="shared" si="1116"/>
        <v>2</v>
      </c>
      <c r="NR102" s="27">
        <f t="shared" si="1117"/>
        <v>1</v>
      </c>
      <c r="NS102" s="27">
        <f t="shared" si="1118"/>
        <v>5</v>
      </c>
      <c r="NT102" s="27">
        <f t="shared" si="1119"/>
        <v>4</v>
      </c>
      <c r="NU102" s="27">
        <f t="shared" si="1120"/>
        <v>1</v>
      </c>
      <c r="NV102" s="27">
        <f t="shared" si="1121"/>
        <v>25</v>
      </c>
      <c r="NW102" s="27"/>
      <c r="NX102" s="27">
        <f t="shared" si="1122"/>
        <v>4</v>
      </c>
      <c r="NY102" s="27"/>
      <c r="NZ102" s="1">
        <f t="shared" si="1123"/>
        <v>2</v>
      </c>
      <c r="OA102" s="1">
        <f t="shared" si="962"/>
        <v>3</v>
      </c>
      <c r="OB102" s="1">
        <f t="shared" si="963"/>
        <v>3</v>
      </c>
      <c r="OC102" s="1">
        <f t="shared" si="964"/>
        <v>3</v>
      </c>
      <c r="OD102" s="1">
        <f t="shared" si="965"/>
        <v>4</v>
      </c>
      <c r="OE102" s="1">
        <f t="shared" si="966"/>
        <v>6</v>
      </c>
      <c r="OF102" s="27"/>
      <c r="OG102" s="27">
        <f t="shared" si="1308"/>
        <v>4</v>
      </c>
      <c r="OH102" s="27"/>
      <c r="OI102" s="27">
        <f t="shared" si="1124"/>
        <v>7</v>
      </c>
      <c r="OJ102" s="27">
        <f t="shared" si="1125"/>
        <v>0</v>
      </c>
      <c r="OK102" s="27">
        <f t="shared" si="1126"/>
        <v>4</v>
      </c>
      <c r="OL102" s="27">
        <f t="shared" si="1127"/>
        <v>0</v>
      </c>
      <c r="OM102" s="27">
        <f t="shared" si="1128"/>
        <v>4</v>
      </c>
      <c r="ON102" s="27">
        <f t="shared" si="1129"/>
        <v>0</v>
      </c>
      <c r="OO102" s="27"/>
      <c r="OP102" s="27">
        <f t="shared" si="1298"/>
        <v>3</v>
      </c>
      <c r="OQ102" s="27">
        <f t="shared" si="1299"/>
        <v>3</v>
      </c>
      <c r="OR102" s="27">
        <f t="shared" si="1300"/>
        <v>2</v>
      </c>
      <c r="OS102" s="27">
        <f t="shared" si="1301"/>
        <v>3</v>
      </c>
      <c r="OT102" s="27">
        <f t="shared" si="1302"/>
        <v>-1</v>
      </c>
      <c r="OU102" s="1">
        <f t="shared" si="1130"/>
        <v>1</v>
      </c>
      <c r="OV102" s="27">
        <f t="shared" si="1131"/>
        <v>3</v>
      </c>
      <c r="OW102" s="27"/>
      <c r="OX102" s="27">
        <f t="shared" si="1314"/>
        <v>3</v>
      </c>
      <c r="OY102" s="27">
        <f t="shared" si="1315"/>
        <v>2</v>
      </c>
      <c r="OZ102" s="27"/>
      <c r="PA102" s="27">
        <f t="shared" si="1347"/>
        <v>3</v>
      </c>
      <c r="PB102" s="27"/>
      <c r="PC102" s="27"/>
      <c r="PD102" s="27">
        <f t="shared" si="968"/>
        <v>2</v>
      </c>
      <c r="PE102" s="27"/>
      <c r="PF102" s="27">
        <f t="shared" si="1132"/>
        <v>-1</v>
      </c>
      <c r="PI102" s="27">
        <f t="shared" si="1133"/>
        <v>7</v>
      </c>
      <c r="PJ102" s="27">
        <f t="shared" si="969"/>
        <v>1</v>
      </c>
      <c r="PK102" s="27">
        <f t="shared" si="1134"/>
        <v>0</v>
      </c>
      <c r="PL102" s="27">
        <f t="shared" si="970"/>
        <v>0</v>
      </c>
      <c r="PM102" s="27">
        <f t="shared" si="1135"/>
        <v>4</v>
      </c>
      <c r="PN102" s="27">
        <f t="shared" si="971"/>
        <v>3</v>
      </c>
      <c r="PO102" s="27">
        <f t="shared" si="1136"/>
        <v>0</v>
      </c>
      <c r="PP102" s="27">
        <f t="shared" si="972"/>
        <v>0</v>
      </c>
      <c r="PQ102" s="27">
        <f t="shared" si="1137"/>
        <v>4</v>
      </c>
      <c r="PR102" s="27">
        <f t="shared" si="973"/>
        <v>1</v>
      </c>
      <c r="PS102" s="27">
        <f t="shared" si="1138"/>
        <v>0</v>
      </c>
      <c r="PT102" s="27">
        <f t="shared" si="974"/>
        <v>0</v>
      </c>
      <c r="PV102" s="27">
        <f t="shared" si="975"/>
        <v>100</v>
      </c>
      <c r="PW102" s="27">
        <f t="shared" si="976"/>
        <v>7</v>
      </c>
      <c r="PX102" s="27">
        <f t="shared" si="977"/>
        <v>100</v>
      </c>
      <c r="PY102" s="27">
        <f t="shared" si="978"/>
        <v>100</v>
      </c>
      <c r="PZ102" s="27">
        <f t="shared" si="979"/>
        <v>100</v>
      </c>
      <c r="QA102" s="27">
        <f t="shared" si="980"/>
        <v>100</v>
      </c>
      <c r="QB102" s="27"/>
      <c r="QC102" s="27">
        <f t="shared" si="981"/>
        <v>100</v>
      </c>
      <c r="QD102" s="27">
        <f t="shared" si="982"/>
        <v>100</v>
      </c>
      <c r="QE102" s="27">
        <f t="shared" si="983"/>
        <v>100</v>
      </c>
      <c r="QF102" s="27">
        <f t="shared" si="984"/>
        <v>100</v>
      </c>
      <c r="QG102" s="27">
        <f t="shared" si="985"/>
        <v>100</v>
      </c>
      <c r="QH102" s="27">
        <f t="shared" si="986"/>
        <v>100</v>
      </c>
      <c r="QI102" s="27"/>
      <c r="QJ102" s="27">
        <f t="shared" si="987"/>
        <v>100</v>
      </c>
      <c r="QK102" s="27">
        <f t="shared" si="988"/>
        <v>9</v>
      </c>
      <c r="QL102" s="27">
        <f t="shared" si="989"/>
        <v>4</v>
      </c>
      <c r="QM102" s="27">
        <f t="shared" si="990"/>
        <v>6</v>
      </c>
      <c r="QN102" s="27">
        <f t="shared" si="991"/>
        <v>100</v>
      </c>
      <c r="QO102" s="27">
        <f t="shared" si="992"/>
        <v>100</v>
      </c>
      <c r="QP102" s="27"/>
      <c r="QQ102" s="27">
        <f t="shared" si="993"/>
        <v>100</v>
      </c>
      <c r="QR102" s="27">
        <f t="shared" si="994"/>
        <v>100</v>
      </c>
      <c r="QS102" s="27">
        <f t="shared" si="995"/>
        <v>100</v>
      </c>
      <c r="QT102" s="27">
        <f t="shared" si="996"/>
        <v>100</v>
      </c>
      <c r="QU102" s="27">
        <f t="shared" si="997"/>
        <v>100</v>
      </c>
      <c r="QV102" s="27">
        <f t="shared" si="998"/>
        <v>100</v>
      </c>
      <c r="QW102" s="27"/>
      <c r="QX102" s="27">
        <f t="shared" si="999"/>
        <v>100</v>
      </c>
      <c r="QY102" s="27">
        <f t="shared" si="1000"/>
        <v>100</v>
      </c>
      <c r="QZ102" s="27">
        <f t="shared" si="1001"/>
        <v>100</v>
      </c>
      <c r="RA102" s="27">
        <f t="shared" si="1002"/>
        <v>100</v>
      </c>
      <c r="RB102" s="27">
        <f t="shared" si="1003"/>
        <v>4</v>
      </c>
      <c r="RC102" s="27">
        <f t="shared" si="1004"/>
        <v>100</v>
      </c>
      <c r="RD102" s="27"/>
      <c r="RE102" s="27">
        <f t="shared" si="1005"/>
        <v>100</v>
      </c>
      <c r="RF102" s="27">
        <f t="shared" si="1006"/>
        <v>100</v>
      </c>
      <c r="RG102" s="27">
        <f t="shared" si="1007"/>
        <v>100</v>
      </c>
      <c r="RH102" s="27">
        <f t="shared" si="1008"/>
        <v>100</v>
      </c>
      <c r="RI102" s="27">
        <f t="shared" si="1009"/>
        <v>100</v>
      </c>
      <c r="RJ102" s="27">
        <f t="shared" si="1010"/>
        <v>100</v>
      </c>
      <c r="RL102" s="26">
        <f t="shared" si="1011"/>
        <v>38</v>
      </c>
      <c r="RM102" s="26">
        <f t="shared" si="1139"/>
        <v>20</v>
      </c>
      <c r="RN102" s="26">
        <f t="shared" si="1336"/>
        <v>18</v>
      </c>
      <c r="RO102" s="26">
        <f t="shared" ref="RO102:TU102" si="1368">IF(COUNTIFS($NG102:$NL111,RO$1),"x",RO$1)</f>
        <v>1</v>
      </c>
      <c r="RP102" s="26" t="str">
        <f t="shared" si="1368"/>
        <v>x</v>
      </c>
      <c r="RQ102" s="26" t="str">
        <f t="shared" si="1368"/>
        <v>x</v>
      </c>
      <c r="RR102" s="26">
        <f t="shared" si="1368"/>
        <v>4</v>
      </c>
      <c r="RS102" s="26" t="str">
        <f t="shared" si="1368"/>
        <v>x</v>
      </c>
      <c r="RT102" s="26" t="str">
        <f t="shared" si="1368"/>
        <v>x</v>
      </c>
      <c r="RU102" s="26" t="str">
        <f t="shared" si="1368"/>
        <v>x</v>
      </c>
      <c r="RV102" s="26">
        <f t="shared" si="1368"/>
        <v>8</v>
      </c>
      <c r="RW102" s="26" t="str">
        <f t="shared" si="1368"/>
        <v>x</v>
      </c>
      <c r="RX102" s="26">
        <f t="shared" si="1368"/>
        <v>10</v>
      </c>
      <c r="RY102" s="26">
        <f t="shared" si="1368"/>
        <v>11</v>
      </c>
      <c r="RZ102" s="26" t="str">
        <f t="shared" si="1368"/>
        <v>x</v>
      </c>
      <c r="SA102" s="26">
        <f t="shared" si="1368"/>
        <v>13</v>
      </c>
      <c r="SB102" s="26">
        <f t="shared" si="1368"/>
        <v>14</v>
      </c>
      <c r="SC102" s="26" t="str">
        <f t="shared" si="1368"/>
        <v>x</v>
      </c>
      <c r="SD102" s="26">
        <f t="shared" si="1368"/>
        <v>16</v>
      </c>
      <c r="SE102" s="26" t="str">
        <f t="shared" si="1368"/>
        <v>x</v>
      </c>
      <c r="SF102" s="26" t="str">
        <f t="shared" si="1368"/>
        <v>x</v>
      </c>
      <c r="SG102" s="26" t="str">
        <f t="shared" si="1368"/>
        <v>x</v>
      </c>
      <c r="SH102" s="26" t="str">
        <f t="shared" si="1368"/>
        <v>x</v>
      </c>
      <c r="SI102" s="26">
        <f t="shared" si="1368"/>
        <v>21</v>
      </c>
      <c r="SJ102" s="26" t="str">
        <f t="shared" si="1368"/>
        <v>x</v>
      </c>
      <c r="SK102" s="26" t="str">
        <f t="shared" si="1368"/>
        <v>x</v>
      </c>
      <c r="SL102" s="26" t="str">
        <f t="shared" si="1368"/>
        <v>x</v>
      </c>
      <c r="SM102" s="26" t="str">
        <f t="shared" si="1368"/>
        <v>x</v>
      </c>
      <c r="SN102" s="26" t="str">
        <f t="shared" si="1368"/>
        <v>x</v>
      </c>
      <c r="SO102" s="26">
        <f t="shared" si="1368"/>
        <v>27</v>
      </c>
      <c r="SP102" s="26" t="str">
        <f t="shared" si="1368"/>
        <v>x</v>
      </c>
      <c r="SQ102" s="26" t="str">
        <f t="shared" si="1368"/>
        <v>x</v>
      </c>
      <c r="SR102" s="26" t="str">
        <f t="shared" si="1368"/>
        <v>x</v>
      </c>
      <c r="SS102" s="26" t="str">
        <f t="shared" si="1368"/>
        <v>x</v>
      </c>
      <c r="ST102" s="26">
        <f t="shared" si="1368"/>
        <v>32</v>
      </c>
      <c r="SU102" s="26" t="str">
        <f t="shared" si="1368"/>
        <v>x</v>
      </c>
      <c r="SV102" s="26" t="str">
        <f t="shared" si="1368"/>
        <v>x</v>
      </c>
      <c r="SW102" s="26" t="str">
        <f t="shared" si="1368"/>
        <v>x</v>
      </c>
      <c r="SX102" s="26">
        <f t="shared" si="1368"/>
        <v>36</v>
      </c>
      <c r="SY102" s="26">
        <f t="shared" si="1368"/>
        <v>37</v>
      </c>
      <c r="SZ102" s="26" t="str">
        <f t="shared" si="1368"/>
        <v>x</v>
      </c>
      <c r="TA102" s="26" t="str">
        <f t="shared" si="1368"/>
        <v>x</v>
      </c>
      <c r="TB102" s="26">
        <f t="shared" si="1368"/>
        <v>40</v>
      </c>
      <c r="TC102" s="26" t="str">
        <f t="shared" si="1368"/>
        <v>x</v>
      </c>
      <c r="TD102" s="26" t="str">
        <f t="shared" si="1368"/>
        <v>x</v>
      </c>
      <c r="TE102" s="26" t="str">
        <f t="shared" si="1368"/>
        <v>x</v>
      </c>
      <c r="TF102" s="26" t="str">
        <f t="shared" si="1368"/>
        <v>x</v>
      </c>
      <c r="TG102" s="26" t="str">
        <f t="shared" si="1368"/>
        <v>x</v>
      </c>
      <c r="TH102" s="26" t="str">
        <f t="shared" si="1368"/>
        <v>x</v>
      </c>
      <c r="TI102" s="26">
        <f t="shared" si="1368"/>
        <v>47</v>
      </c>
      <c r="TJ102" s="26" t="str">
        <f t="shared" si="1368"/>
        <v>x</v>
      </c>
      <c r="TK102" s="26" t="str">
        <f t="shared" si="1368"/>
        <v>x</v>
      </c>
      <c r="TL102" s="26" t="str">
        <f t="shared" si="1368"/>
        <v>x</v>
      </c>
      <c r="TM102" s="26">
        <f t="shared" si="1368"/>
        <v>51</v>
      </c>
      <c r="TN102" s="26">
        <f t="shared" si="1368"/>
        <v>52</v>
      </c>
      <c r="TO102" s="26" t="str">
        <f t="shared" si="1368"/>
        <v>x</v>
      </c>
      <c r="TP102" s="26" t="str">
        <f t="shared" si="1368"/>
        <v>x</v>
      </c>
      <c r="TQ102" s="26" t="str">
        <f t="shared" si="1368"/>
        <v>x</v>
      </c>
      <c r="TR102" s="26" t="str">
        <f t="shared" si="1368"/>
        <v>x</v>
      </c>
      <c r="TS102" s="26" t="str">
        <f t="shared" si="1368"/>
        <v>x</v>
      </c>
      <c r="TT102" s="26">
        <f t="shared" si="1368"/>
        <v>58</v>
      </c>
      <c r="TU102" s="26" t="str">
        <f t="shared" si="1368"/>
        <v>x</v>
      </c>
      <c r="TV102" s="26">
        <f t="shared" si="1141"/>
        <v>20</v>
      </c>
      <c r="TW102" s="26">
        <f t="shared" ref="TW102:WC102" si="1369">IF(COUNTIFS($NG102:$NL110,TW$1),"x",TW$1)</f>
        <v>1</v>
      </c>
      <c r="TX102" s="26" t="str">
        <f t="shared" si="1369"/>
        <v>x</v>
      </c>
      <c r="TY102" s="26" t="str">
        <f t="shared" si="1369"/>
        <v>x</v>
      </c>
      <c r="TZ102" s="26">
        <f t="shared" si="1369"/>
        <v>4</v>
      </c>
      <c r="UA102" s="26" t="str">
        <f t="shared" si="1369"/>
        <v>x</v>
      </c>
      <c r="UB102" s="26" t="str">
        <f t="shared" si="1369"/>
        <v>x</v>
      </c>
      <c r="UC102" s="26" t="str">
        <f t="shared" si="1369"/>
        <v>x</v>
      </c>
      <c r="UD102" s="26">
        <f t="shared" si="1369"/>
        <v>8</v>
      </c>
      <c r="UE102" s="26" t="str">
        <f t="shared" si="1369"/>
        <v>x</v>
      </c>
      <c r="UF102" s="26">
        <f t="shared" si="1369"/>
        <v>10</v>
      </c>
      <c r="UG102" s="26">
        <f t="shared" si="1369"/>
        <v>11</v>
      </c>
      <c r="UH102" s="26" t="str">
        <f t="shared" si="1369"/>
        <v>x</v>
      </c>
      <c r="UI102" s="26">
        <f t="shared" si="1369"/>
        <v>13</v>
      </c>
      <c r="UJ102" s="26">
        <f t="shared" si="1369"/>
        <v>14</v>
      </c>
      <c r="UK102" s="26" t="str">
        <f t="shared" si="1369"/>
        <v>x</v>
      </c>
      <c r="UL102" s="26">
        <f t="shared" si="1369"/>
        <v>16</v>
      </c>
      <c r="UM102" s="26" t="str">
        <f t="shared" si="1369"/>
        <v>x</v>
      </c>
      <c r="UN102" s="26" t="str">
        <f t="shared" si="1369"/>
        <v>x</v>
      </c>
      <c r="UO102" s="26" t="str">
        <f t="shared" si="1369"/>
        <v>x</v>
      </c>
      <c r="UP102" s="26" t="str">
        <f t="shared" si="1369"/>
        <v>x</v>
      </c>
      <c r="UQ102" s="26">
        <f t="shared" si="1369"/>
        <v>21</v>
      </c>
      <c r="UR102" s="26" t="str">
        <f t="shared" si="1369"/>
        <v>x</v>
      </c>
      <c r="US102" s="26" t="str">
        <f t="shared" si="1369"/>
        <v>x</v>
      </c>
      <c r="UT102" s="26" t="str">
        <f t="shared" si="1369"/>
        <v>x</v>
      </c>
      <c r="UU102" s="26" t="str">
        <f t="shared" si="1369"/>
        <v>x</v>
      </c>
      <c r="UV102" s="26" t="str">
        <f t="shared" si="1369"/>
        <v>x</v>
      </c>
      <c r="UW102" s="26">
        <f t="shared" si="1369"/>
        <v>27</v>
      </c>
      <c r="UX102" s="26" t="str">
        <f t="shared" si="1369"/>
        <v>x</v>
      </c>
      <c r="UY102" s="26" t="str">
        <f t="shared" si="1369"/>
        <v>x</v>
      </c>
      <c r="UZ102" s="26" t="str">
        <f t="shared" si="1369"/>
        <v>x</v>
      </c>
      <c r="VA102" s="26" t="str">
        <f t="shared" si="1369"/>
        <v>x</v>
      </c>
      <c r="VB102" s="26">
        <f t="shared" si="1369"/>
        <v>32</v>
      </c>
      <c r="VC102" s="26">
        <f t="shared" si="1369"/>
        <v>33</v>
      </c>
      <c r="VD102" s="26" t="str">
        <f t="shared" si="1369"/>
        <v>x</v>
      </c>
      <c r="VE102" s="26" t="str">
        <f t="shared" si="1369"/>
        <v>x</v>
      </c>
      <c r="VF102" s="26">
        <f t="shared" si="1369"/>
        <v>36</v>
      </c>
      <c r="VG102" s="26">
        <f t="shared" si="1369"/>
        <v>37</v>
      </c>
      <c r="VH102" s="26" t="str">
        <f t="shared" si="1369"/>
        <v>x</v>
      </c>
      <c r="VI102" s="26" t="str">
        <f t="shared" si="1369"/>
        <v>x</v>
      </c>
      <c r="VJ102" s="26">
        <f t="shared" si="1369"/>
        <v>40</v>
      </c>
      <c r="VK102" s="26" t="str">
        <f t="shared" si="1369"/>
        <v>x</v>
      </c>
      <c r="VL102" s="26">
        <f t="shared" si="1369"/>
        <v>42</v>
      </c>
      <c r="VM102" s="26" t="str">
        <f t="shared" si="1369"/>
        <v>x</v>
      </c>
      <c r="VN102" s="26" t="str">
        <f t="shared" si="1369"/>
        <v>x</v>
      </c>
      <c r="VO102" s="26" t="str">
        <f t="shared" si="1369"/>
        <v>x</v>
      </c>
      <c r="VP102" s="26" t="str">
        <f t="shared" si="1369"/>
        <v>x</v>
      </c>
      <c r="VQ102" s="26">
        <f t="shared" si="1369"/>
        <v>47</v>
      </c>
      <c r="VR102" s="26" t="str">
        <f t="shared" si="1369"/>
        <v>x</v>
      </c>
      <c r="VS102" s="26" t="str">
        <f t="shared" si="1369"/>
        <v>x</v>
      </c>
      <c r="VT102" s="26" t="str">
        <f t="shared" si="1369"/>
        <v>x</v>
      </c>
      <c r="VU102" s="26">
        <f t="shared" si="1369"/>
        <v>51</v>
      </c>
      <c r="VV102" s="26">
        <f t="shared" si="1369"/>
        <v>52</v>
      </c>
      <c r="VW102" s="26" t="str">
        <f t="shared" si="1369"/>
        <v>x</v>
      </c>
      <c r="VX102" s="26" t="str">
        <f t="shared" si="1369"/>
        <v>x</v>
      </c>
      <c r="VY102" s="26" t="str">
        <f t="shared" si="1369"/>
        <v>x</v>
      </c>
      <c r="VZ102" s="26" t="str">
        <f t="shared" si="1369"/>
        <v>x</v>
      </c>
      <c r="WA102" s="26" t="str">
        <f t="shared" si="1369"/>
        <v>x</v>
      </c>
      <c r="WB102" s="26">
        <f t="shared" si="1369"/>
        <v>58</v>
      </c>
      <c r="WC102" s="26" t="str">
        <f t="shared" si="1369"/>
        <v>x</v>
      </c>
      <c r="WE102" s="26">
        <f t="shared" si="1014"/>
        <v>0</v>
      </c>
      <c r="WF102" s="26">
        <f t="shared" si="1015"/>
        <v>1</v>
      </c>
      <c r="WG102" s="26">
        <f t="shared" si="1016"/>
        <v>3</v>
      </c>
      <c r="WH102" s="26">
        <f t="shared" si="1017"/>
        <v>1</v>
      </c>
      <c r="WI102" s="26">
        <f t="shared" si="1018"/>
        <v>0</v>
      </c>
      <c r="WJ102" s="26">
        <f t="shared" si="1019"/>
        <v>1</v>
      </c>
      <c r="WL102" s="1">
        <f t="shared" si="1143"/>
        <v>7</v>
      </c>
      <c r="WM102" s="1">
        <f t="shared" si="1144"/>
        <v>0</v>
      </c>
      <c r="WN102" s="1">
        <f t="shared" si="1145"/>
        <v>4</v>
      </c>
      <c r="WO102" s="1">
        <f t="shared" si="1146"/>
        <v>0</v>
      </c>
      <c r="WP102" s="1">
        <f t="shared" si="1147"/>
        <v>4</v>
      </c>
      <c r="WQ102" s="1">
        <f t="shared" si="1148"/>
        <v>0</v>
      </c>
      <c r="WR102"/>
      <c r="WS102">
        <f t="shared" si="1149"/>
        <v>7</v>
      </c>
      <c r="WT102">
        <f t="shared" si="1150"/>
        <v>100</v>
      </c>
      <c r="WU102">
        <f t="shared" si="1151"/>
        <v>4</v>
      </c>
      <c r="WV102">
        <f t="shared" si="1152"/>
        <v>100</v>
      </c>
      <c r="WW102">
        <f t="shared" si="1153"/>
        <v>4</v>
      </c>
      <c r="WX102">
        <f t="shared" si="1154"/>
        <v>100</v>
      </c>
      <c r="WY102" s="4"/>
      <c r="WZ102" s="4">
        <f t="shared" si="1155"/>
        <v>4</v>
      </c>
      <c r="XA102" s="4"/>
      <c r="XB102" s="3">
        <f t="shared" si="1156"/>
        <v>7</v>
      </c>
      <c r="XC102" s="4"/>
      <c r="XD102" s="3">
        <f t="shared" si="1157"/>
        <v>2</v>
      </c>
      <c r="XE102" s="4">
        <f t="shared" si="1158"/>
        <v>3</v>
      </c>
      <c r="XF102" s="4"/>
      <c r="XG102" s="4">
        <f t="shared" si="1159"/>
        <v>0.66666666666666663</v>
      </c>
      <c r="XI102" s="4">
        <v>0.66666666666666663</v>
      </c>
      <c r="XK102">
        <f t="shared" si="1160"/>
        <v>2</v>
      </c>
      <c r="XL102"/>
      <c r="XM102">
        <f t="shared" si="782"/>
        <v>0</v>
      </c>
      <c r="XN102">
        <f t="shared" si="1161"/>
        <v>0</v>
      </c>
      <c r="XO102" s="1">
        <f t="shared" si="1020"/>
        <v>1</v>
      </c>
      <c r="XP102">
        <f t="shared" si="1162"/>
        <v>0</v>
      </c>
      <c r="XR102">
        <f t="shared" si="1163"/>
        <v>0</v>
      </c>
    </row>
    <row r="103" spans="4:642">
      <c r="D103" s="4">
        <f t="shared" si="843"/>
        <v>0</v>
      </c>
      <c r="E103" s="4">
        <f t="shared" si="844"/>
        <v>0</v>
      </c>
      <c r="F103" s="4">
        <f t="shared" si="845"/>
        <v>0</v>
      </c>
      <c r="G103" s="4">
        <f t="shared" si="846"/>
        <v>0</v>
      </c>
      <c r="H103" s="4">
        <f t="shared" si="847"/>
        <v>0</v>
      </c>
      <c r="I103" s="4">
        <f t="shared" si="848"/>
        <v>0</v>
      </c>
      <c r="J103" s="4">
        <f t="shared" si="849"/>
        <v>0</v>
      </c>
      <c r="K103" s="4">
        <f t="shared" si="850"/>
        <v>0</v>
      </c>
      <c r="L103" s="4">
        <f t="shared" si="851"/>
        <v>18</v>
      </c>
      <c r="M103" s="4">
        <f t="shared" si="852"/>
        <v>0</v>
      </c>
      <c r="N103" s="4">
        <f t="shared" si="853"/>
        <v>0</v>
      </c>
      <c r="O103" s="4">
        <f t="shared" si="854"/>
        <v>18</v>
      </c>
      <c r="P103" s="4">
        <f t="shared" si="855"/>
        <v>0</v>
      </c>
      <c r="Q103" s="4">
        <f t="shared" si="856"/>
        <v>0</v>
      </c>
      <c r="R103" s="4">
        <f t="shared" si="857"/>
        <v>0</v>
      </c>
      <c r="S103" s="4">
        <f t="shared" si="858"/>
        <v>0</v>
      </c>
      <c r="T103" s="4">
        <f t="shared" si="859"/>
        <v>15</v>
      </c>
      <c r="U103" s="4">
        <f t="shared" si="860"/>
        <v>0</v>
      </c>
      <c r="V103" s="4">
        <f t="shared" si="861"/>
        <v>0</v>
      </c>
      <c r="W103" s="4">
        <f t="shared" si="862"/>
        <v>0</v>
      </c>
      <c r="X103" s="4">
        <f t="shared" si="863"/>
        <v>0</v>
      </c>
      <c r="Y103" s="4">
        <f t="shared" si="864"/>
        <v>0</v>
      </c>
      <c r="Z103" s="4">
        <f t="shared" si="865"/>
        <v>0</v>
      </c>
      <c r="AA103" s="4">
        <f t="shared" si="866"/>
        <v>0</v>
      </c>
      <c r="AB103" s="4">
        <f t="shared" si="867"/>
        <v>0</v>
      </c>
      <c r="AC103" s="4">
        <f t="shared" si="868"/>
        <v>0</v>
      </c>
      <c r="AD103" s="4">
        <f t="shared" si="869"/>
        <v>0</v>
      </c>
      <c r="AE103" s="4">
        <f t="shared" si="870"/>
        <v>0</v>
      </c>
      <c r="AF103" s="4">
        <f t="shared" si="871"/>
        <v>0</v>
      </c>
      <c r="AG103" s="4">
        <f t="shared" si="872"/>
        <v>0</v>
      </c>
      <c r="AH103" s="4">
        <f t="shared" si="873"/>
        <v>0</v>
      </c>
      <c r="AI103" s="4">
        <f t="shared" si="874"/>
        <v>0</v>
      </c>
      <c r="AJ103" s="4">
        <f t="shared" si="875"/>
        <v>0</v>
      </c>
      <c r="AK103" s="4">
        <f t="shared" si="876"/>
        <v>0</v>
      </c>
      <c r="AL103" s="4">
        <f t="shared" si="877"/>
        <v>0</v>
      </c>
      <c r="AM103" s="4">
        <f t="shared" si="878"/>
        <v>0</v>
      </c>
      <c r="AN103" s="4">
        <f t="shared" si="879"/>
        <v>0</v>
      </c>
      <c r="AO103" s="4">
        <f t="shared" si="880"/>
        <v>10</v>
      </c>
      <c r="AP103" s="4">
        <f t="shared" si="881"/>
        <v>0</v>
      </c>
      <c r="AQ103" s="4">
        <f t="shared" si="882"/>
        <v>0</v>
      </c>
      <c r="AR103" s="4">
        <f t="shared" si="883"/>
        <v>0</v>
      </c>
      <c r="AS103" s="4">
        <f t="shared" si="884"/>
        <v>0</v>
      </c>
      <c r="AT103" s="4">
        <f t="shared" si="885"/>
        <v>0</v>
      </c>
      <c r="AU103" s="4">
        <f t="shared" si="886"/>
        <v>0</v>
      </c>
      <c r="AV103" s="4">
        <f t="shared" si="887"/>
        <v>9</v>
      </c>
      <c r="AW103" s="4">
        <f t="shared" si="888"/>
        <v>12</v>
      </c>
      <c r="AX103" s="4">
        <f t="shared" si="889"/>
        <v>0</v>
      </c>
      <c r="AY103" s="4">
        <f t="shared" si="890"/>
        <v>0</v>
      </c>
      <c r="AZ103" s="4">
        <f t="shared" si="891"/>
        <v>0</v>
      </c>
      <c r="BA103" s="4">
        <f t="shared" si="892"/>
        <v>0</v>
      </c>
      <c r="BB103" s="4">
        <f t="shared" si="893"/>
        <v>0</v>
      </c>
      <c r="BC103" s="4">
        <f t="shared" si="894"/>
        <v>0</v>
      </c>
      <c r="BD103" s="4">
        <f t="shared" si="895"/>
        <v>0</v>
      </c>
      <c r="BE103" s="4">
        <f t="shared" si="896"/>
        <v>0</v>
      </c>
      <c r="BF103" s="4">
        <f t="shared" si="897"/>
        <v>0</v>
      </c>
      <c r="BG103" s="4">
        <f t="shared" si="898"/>
        <v>0</v>
      </c>
      <c r="BH103" s="4">
        <f t="shared" si="899"/>
        <v>0</v>
      </c>
      <c r="BI103" s="4">
        <f t="shared" si="900"/>
        <v>0</v>
      </c>
      <c r="BJ103" s="4">
        <f t="shared" si="901"/>
        <v>0</v>
      </c>
      <c r="BK103" s="4">
        <f t="shared" si="1021"/>
        <v>13.666666666666666</v>
      </c>
      <c r="BL103" s="4">
        <f t="shared" si="1022"/>
        <v>10.576271186440678</v>
      </c>
      <c r="BM103" s="4">
        <f t="shared" si="1023"/>
        <v>14.806779661016948</v>
      </c>
      <c r="BN103" s="4">
        <f t="shared" si="1024"/>
        <v>6.3457627118644071</v>
      </c>
      <c r="BO103" s="4">
        <f t="shared" si="1025"/>
        <v>10.576271186440678</v>
      </c>
      <c r="BP103" s="4">
        <f t="shared" si="1026"/>
        <v>624</v>
      </c>
      <c r="BQ103" s="4">
        <f>COUNTIFS($NG103:$NL$206,EF$1)</f>
        <v>9</v>
      </c>
      <c r="BR103" s="4">
        <f>COUNTIFS($NG103:$NL$206,EG$1)</f>
        <v>14</v>
      </c>
      <c r="BS103" s="4">
        <f>COUNTIFS($NG103:$NL$206,EH$1)</f>
        <v>10</v>
      </c>
      <c r="BT103" s="4">
        <f>COUNTIFS($NG103:$NL$206,EI$1)</f>
        <v>13</v>
      </c>
      <c r="BU103" s="4">
        <f>COUNTIFS($NG103:$NL$206,EJ$1)</f>
        <v>14</v>
      </c>
      <c r="BV103" s="4">
        <f>COUNTIFS($NG103:$NL$206,EK$1)</f>
        <v>9</v>
      </c>
      <c r="BW103" s="4">
        <f>COUNTIFS($NG103:$NL$206,EL$1)</f>
        <v>8</v>
      </c>
      <c r="BX103" s="4">
        <f>COUNTIFS($NG103:$NL$206,EM$1)</f>
        <v>9</v>
      </c>
      <c r="BY103" s="4">
        <f>COUNTIFS($NG103:$NL$206,EN$1)</f>
        <v>18</v>
      </c>
      <c r="BZ103" s="4">
        <f>COUNTIFS($NG103:$NL$206,EO$1)</f>
        <v>15</v>
      </c>
      <c r="CA103" s="4">
        <f>COUNTIFS($NG103:$NL$206,EP$1)</f>
        <v>12</v>
      </c>
      <c r="CB103" s="4">
        <f>COUNTIFS($NG103:$NL$206,EQ$1)</f>
        <v>18</v>
      </c>
      <c r="CC103" s="4">
        <f>COUNTIFS($NG103:$NL$206,ER$1)</f>
        <v>8</v>
      </c>
      <c r="CD103" s="4">
        <f>COUNTIFS($NG103:$NL$206,ES$1)</f>
        <v>10</v>
      </c>
      <c r="CE103" s="4">
        <f>COUNTIFS($NG103:$NL$206,ET$1)</f>
        <v>10</v>
      </c>
      <c r="CF103" s="4">
        <f>COUNTIFS($NG103:$NL$206,EU$1)</f>
        <v>10</v>
      </c>
      <c r="CG103" s="4">
        <f>COUNTIFS($NG103:$NL$206,EV$1)</f>
        <v>15</v>
      </c>
      <c r="CH103" s="4">
        <f>COUNTIFS($NG103:$NL$206,EW$1)</f>
        <v>10</v>
      </c>
      <c r="CI103" s="4">
        <f>COUNTIFS($NG103:$NL$206,EX$1)</f>
        <v>14</v>
      </c>
      <c r="CJ103" s="4">
        <f>COUNTIFS($NG103:$NL$206,EY$1)</f>
        <v>10</v>
      </c>
      <c r="CK103" s="4">
        <f>COUNTIFS($NG103:$NL$206,EZ$1)</f>
        <v>9</v>
      </c>
      <c r="CL103" s="4">
        <f>COUNTIFS($NG103:$NL$206,FA$1)</f>
        <v>11</v>
      </c>
      <c r="CM103" s="4">
        <f>COUNTIFS($NG103:$NL$206,FB$1)</f>
        <v>6</v>
      </c>
      <c r="CN103" s="4">
        <f>COUNTIFS($NG103:$NL$206,FC$1)</f>
        <v>7</v>
      </c>
      <c r="CO103" s="4">
        <f>COUNTIFS($NG103:$NL$206,FD$1)</f>
        <v>14</v>
      </c>
      <c r="CP103" s="4">
        <f>COUNTIFS($NG103:$NL$206,FE$1)</f>
        <v>9</v>
      </c>
      <c r="CQ103" s="4">
        <f>COUNTIFS($NG103:$NL$206,FF$1)</f>
        <v>12</v>
      </c>
      <c r="CR103" s="4">
        <f>COUNTIFS($NG103:$NL$206,FG$1)</f>
        <v>15</v>
      </c>
      <c r="CS103" s="4">
        <f>COUNTIFS($NG103:$NL$206,FH$1)</f>
        <v>12</v>
      </c>
      <c r="CT103" s="4">
        <f>COUNTIFS($NG103:$NL$206,FI$1)</f>
        <v>10</v>
      </c>
      <c r="CU103" s="4">
        <f>COUNTIFS($NG103:$NL$206,FJ$1)</f>
        <v>12</v>
      </c>
      <c r="CV103" s="4">
        <f>COUNTIFS($NG103:$NL$206,FK$1)</f>
        <v>5</v>
      </c>
      <c r="CW103" s="4">
        <f>COUNTIFS($NG103:$NL$206,FL$1)</f>
        <v>10</v>
      </c>
      <c r="CX103" s="4">
        <f>COUNTIFS($NG103:$NL$206,FM$1)</f>
        <v>10</v>
      </c>
      <c r="CY103" s="4">
        <f>COUNTIFS($NG103:$NL$206,FN$1)</f>
        <v>11</v>
      </c>
      <c r="CZ103" s="4">
        <f>COUNTIFS($NG103:$NL$206,FO$1)</f>
        <v>8</v>
      </c>
      <c r="DA103" s="4">
        <f>COUNTIFS($NG103:$NL$206,FP$1)</f>
        <v>7</v>
      </c>
      <c r="DB103" s="4">
        <f>COUNTIFS($NG103:$NL$206,FQ$1)</f>
        <v>10</v>
      </c>
      <c r="DC103" s="4">
        <f>COUNTIFS($NG103:$NL$206,FR$1)</f>
        <v>7</v>
      </c>
      <c r="DD103" s="4">
        <f>COUNTIFS($NG103:$NL$206,FS$1)</f>
        <v>9</v>
      </c>
      <c r="DE103" s="4">
        <f>COUNTIFS($NG103:$NL$206,FT$1)</f>
        <v>10</v>
      </c>
      <c r="DF103" s="4">
        <f>COUNTIFS($NG103:$NL$206,FU$1)</f>
        <v>9</v>
      </c>
      <c r="DG103" s="4">
        <f>COUNTIFS($NG103:$NL$206,FV$1)</f>
        <v>11</v>
      </c>
      <c r="DH103" s="4">
        <f>COUNTIFS($NG103:$NL$206,FW$1)</f>
        <v>13</v>
      </c>
      <c r="DI103" s="4">
        <f>COUNTIFS($NG103:$NL$206,FX$1)</f>
        <v>9</v>
      </c>
      <c r="DJ103" s="4">
        <f>COUNTIFS($NG103:$NL$206,FY$1)</f>
        <v>12</v>
      </c>
      <c r="DK103" s="4">
        <f>COUNTIFS($NG103:$NL$206,FZ$1)</f>
        <v>3</v>
      </c>
      <c r="DL103" s="4">
        <f>COUNTIFS($NG103:$NL$206,GA$1)</f>
        <v>7</v>
      </c>
      <c r="DM103" s="4">
        <f>COUNTIFS($NG103:$NL$206,GB$1)</f>
        <v>9</v>
      </c>
      <c r="DN103" s="4">
        <f>COUNTIFS($NG103:$NL$206,GC$1)</f>
        <v>11</v>
      </c>
      <c r="DO103" s="4">
        <f>COUNTIFS($NG103:$NL$206,GD$1)</f>
        <v>6</v>
      </c>
      <c r="DP103" s="4">
        <f>COUNTIFS($NG103:$NL$206,GE$1)</f>
        <v>12</v>
      </c>
      <c r="DQ103" s="4">
        <f>COUNTIFS($NG103:$NL$206,GF$1)</f>
        <v>7</v>
      </c>
      <c r="DR103" s="4">
        <f>COUNTIFS($NG103:$NL$206,GG$1)</f>
        <v>5</v>
      </c>
      <c r="DS103" s="4">
        <f>COUNTIFS($NG103:$NL$206,GH$1)</f>
        <v>17</v>
      </c>
      <c r="DT103" s="4">
        <f>COUNTIFS($NG103:$NL$206,GI$1)</f>
        <v>8</v>
      </c>
      <c r="DU103" s="4">
        <f>COUNTIFS($NG103:$NL$206,GJ$1)</f>
        <v>16</v>
      </c>
      <c r="DV103" s="4">
        <f>COUNTIFS($NG103:$NL$206,GK$1)</f>
        <v>14</v>
      </c>
      <c r="DW103" s="4">
        <f>COUNTIFS($NG103:$NL$206,GL$1)</f>
        <v>15</v>
      </c>
      <c r="DZ103" s="4">
        <f t="shared" si="1234"/>
        <v>40</v>
      </c>
      <c r="EA103" s="4">
        <f t="shared" si="1235"/>
        <v>28</v>
      </c>
      <c r="EB103" s="4">
        <f t="shared" si="1236"/>
        <v>9</v>
      </c>
      <c r="EC103" s="4">
        <f t="shared" si="1237"/>
        <v>3</v>
      </c>
      <c r="ED103" s="4">
        <f t="shared" si="1238"/>
        <v>0</v>
      </c>
      <c r="EF103" s="4">
        <f t="shared" ref="EF103:GL103" si="1370">COUNTIFS($NG103:$NL112,EF$1)</f>
        <v>1</v>
      </c>
      <c r="EG103" s="4">
        <f t="shared" si="1370"/>
        <v>1</v>
      </c>
      <c r="EH103" s="4">
        <f t="shared" si="1370"/>
        <v>1</v>
      </c>
      <c r="EI103" s="4">
        <f t="shared" si="1370"/>
        <v>0</v>
      </c>
      <c r="EJ103" s="4">
        <f t="shared" si="1370"/>
        <v>1</v>
      </c>
      <c r="EK103" s="4">
        <f t="shared" si="1370"/>
        <v>1</v>
      </c>
      <c r="EL103" s="4">
        <f t="shared" si="1370"/>
        <v>1</v>
      </c>
      <c r="EM103" s="4">
        <f t="shared" si="1370"/>
        <v>0</v>
      </c>
      <c r="EN103" s="4">
        <f t="shared" si="1370"/>
        <v>5</v>
      </c>
      <c r="EO103" s="4">
        <f t="shared" si="1370"/>
        <v>0</v>
      </c>
      <c r="EP103" s="4">
        <f t="shared" si="1370"/>
        <v>0</v>
      </c>
      <c r="EQ103" s="4">
        <f t="shared" si="1370"/>
        <v>2</v>
      </c>
      <c r="ER103" s="4">
        <f t="shared" si="1370"/>
        <v>0</v>
      </c>
      <c r="ES103" s="4">
        <f t="shared" si="1370"/>
        <v>0</v>
      </c>
      <c r="ET103" s="4">
        <f t="shared" si="1370"/>
        <v>2</v>
      </c>
      <c r="EU103" s="4">
        <f t="shared" si="1370"/>
        <v>0</v>
      </c>
      <c r="EV103" s="4">
        <f t="shared" si="1370"/>
        <v>1</v>
      </c>
      <c r="EW103" s="4">
        <f t="shared" si="1370"/>
        <v>2</v>
      </c>
      <c r="EX103" s="4">
        <f t="shared" si="1370"/>
        <v>1</v>
      </c>
      <c r="EY103" s="4">
        <f t="shared" si="1370"/>
        <v>0</v>
      </c>
      <c r="EZ103" s="4">
        <f t="shared" si="1370"/>
        <v>0</v>
      </c>
      <c r="FA103" s="4">
        <f t="shared" si="1370"/>
        <v>2</v>
      </c>
      <c r="FB103" s="4">
        <f t="shared" si="1370"/>
        <v>1</v>
      </c>
      <c r="FC103" s="4">
        <f t="shared" si="1370"/>
        <v>1</v>
      </c>
      <c r="FD103" s="4">
        <f t="shared" si="1370"/>
        <v>3</v>
      </c>
      <c r="FE103" s="4">
        <f t="shared" si="1370"/>
        <v>1</v>
      </c>
      <c r="FF103" s="4">
        <f t="shared" si="1370"/>
        <v>0</v>
      </c>
      <c r="FG103" s="4">
        <f t="shared" si="1370"/>
        <v>2</v>
      </c>
      <c r="FH103" s="4">
        <f t="shared" si="1370"/>
        <v>0</v>
      </c>
      <c r="FI103" s="4">
        <f t="shared" si="1370"/>
        <v>1</v>
      </c>
      <c r="FJ103" s="4">
        <f t="shared" si="1370"/>
        <v>1</v>
      </c>
      <c r="FK103" s="4">
        <f t="shared" si="1370"/>
        <v>1</v>
      </c>
      <c r="FL103" s="4">
        <f t="shared" si="1370"/>
        <v>1</v>
      </c>
      <c r="FM103" s="4">
        <f t="shared" si="1370"/>
        <v>1</v>
      </c>
      <c r="FN103" s="4">
        <f t="shared" si="1370"/>
        <v>1</v>
      </c>
      <c r="FO103" s="4">
        <f t="shared" si="1370"/>
        <v>0</v>
      </c>
      <c r="FP103" s="4">
        <f t="shared" si="1370"/>
        <v>1</v>
      </c>
      <c r="FQ103" s="4">
        <f t="shared" si="1370"/>
        <v>1</v>
      </c>
      <c r="FR103" s="4">
        <f t="shared" si="1370"/>
        <v>2</v>
      </c>
      <c r="FS103" s="4">
        <f t="shared" si="1370"/>
        <v>0</v>
      </c>
      <c r="FT103" s="4">
        <f t="shared" si="1370"/>
        <v>1</v>
      </c>
      <c r="FU103" s="4">
        <f t="shared" si="1370"/>
        <v>1</v>
      </c>
      <c r="FV103" s="4">
        <f t="shared" si="1370"/>
        <v>1</v>
      </c>
      <c r="FW103" s="4">
        <f t="shared" si="1370"/>
        <v>2</v>
      </c>
      <c r="FX103" s="4">
        <f t="shared" si="1370"/>
        <v>1</v>
      </c>
      <c r="FY103" s="4">
        <f t="shared" si="1370"/>
        <v>1</v>
      </c>
      <c r="FZ103" s="4">
        <f t="shared" si="1370"/>
        <v>0</v>
      </c>
      <c r="GA103" s="4">
        <f t="shared" si="1370"/>
        <v>1</v>
      </c>
      <c r="GB103" s="4">
        <f t="shared" si="1370"/>
        <v>2</v>
      </c>
      <c r="GC103" s="4">
        <f t="shared" si="1370"/>
        <v>1</v>
      </c>
      <c r="GD103" s="4">
        <f t="shared" si="1370"/>
        <v>0</v>
      </c>
      <c r="GE103" s="4">
        <f t="shared" si="1370"/>
        <v>0</v>
      </c>
      <c r="GF103" s="4">
        <f t="shared" si="1370"/>
        <v>2</v>
      </c>
      <c r="GG103" s="4">
        <f t="shared" si="1370"/>
        <v>1</v>
      </c>
      <c r="GH103" s="4">
        <f t="shared" si="1370"/>
        <v>0</v>
      </c>
      <c r="GI103" s="4">
        <f t="shared" si="1370"/>
        <v>1</v>
      </c>
      <c r="GJ103" s="4">
        <f t="shared" si="1370"/>
        <v>3</v>
      </c>
      <c r="GK103" s="4">
        <f t="shared" si="1370"/>
        <v>0</v>
      </c>
      <c r="GL103" s="4">
        <f t="shared" si="1370"/>
        <v>3</v>
      </c>
      <c r="GM103">
        <f t="shared" si="1240"/>
        <v>60</v>
      </c>
      <c r="GO103">
        <f t="shared" si="1028"/>
        <v>1</v>
      </c>
      <c r="GP103">
        <f t="shared" si="1192"/>
        <v>1</v>
      </c>
      <c r="GQ103">
        <f t="shared" si="1193"/>
        <v>0</v>
      </c>
      <c r="GR103">
        <f t="shared" si="1194"/>
        <v>0</v>
      </c>
      <c r="GS103">
        <f t="shared" si="1195"/>
        <v>0</v>
      </c>
      <c r="GT103">
        <f t="shared" si="1196"/>
        <v>0</v>
      </c>
      <c r="GU103">
        <f t="shared" si="1197"/>
        <v>0</v>
      </c>
      <c r="GV103" s="1">
        <f t="shared" si="1029"/>
        <v>4</v>
      </c>
      <c r="GW103">
        <f t="shared" si="1030"/>
        <v>0</v>
      </c>
      <c r="GX103">
        <f t="shared" si="903"/>
        <v>0</v>
      </c>
      <c r="GY103">
        <f t="shared" si="904"/>
        <v>0</v>
      </c>
      <c r="GZ103">
        <f t="shared" si="905"/>
        <v>0</v>
      </c>
      <c r="HA103">
        <f t="shared" si="906"/>
        <v>0</v>
      </c>
      <c r="HB103">
        <f t="shared" si="907"/>
        <v>0</v>
      </c>
      <c r="HC103">
        <f t="shared" si="908"/>
        <v>0</v>
      </c>
      <c r="HD103">
        <f t="shared" si="909"/>
        <v>0</v>
      </c>
      <c r="HE103">
        <f t="shared" si="910"/>
        <v>0</v>
      </c>
      <c r="HF103">
        <f t="shared" si="911"/>
        <v>0</v>
      </c>
      <c r="HG103">
        <f t="shared" si="912"/>
        <v>0</v>
      </c>
      <c r="HH103">
        <f t="shared" si="913"/>
        <v>0</v>
      </c>
      <c r="HI103">
        <f t="shared" si="914"/>
        <v>0</v>
      </c>
      <c r="HJ103">
        <f t="shared" si="915"/>
        <v>0</v>
      </c>
      <c r="HK103">
        <f t="shared" si="916"/>
        <v>0</v>
      </c>
      <c r="HL103">
        <f t="shared" si="917"/>
        <v>0</v>
      </c>
      <c r="HM103">
        <f t="shared" si="918"/>
        <v>0</v>
      </c>
      <c r="HN103">
        <f t="shared" si="919"/>
        <v>0</v>
      </c>
      <c r="HO103">
        <f t="shared" si="920"/>
        <v>0</v>
      </c>
      <c r="HP103">
        <f t="shared" si="921"/>
        <v>0</v>
      </c>
      <c r="HQ103">
        <f t="shared" si="922"/>
        <v>1</v>
      </c>
      <c r="HR103">
        <f t="shared" si="923"/>
        <v>0</v>
      </c>
      <c r="HS103">
        <f t="shared" si="924"/>
        <v>0</v>
      </c>
      <c r="HT103">
        <f t="shared" si="925"/>
        <v>0</v>
      </c>
      <c r="HU103">
        <f t="shared" si="926"/>
        <v>0</v>
      </c>
      <c r="HV103">
        <f t="shared" si="927"/>
        <v>0</v>
      </c>
      <c r="HW103">
        <f t="shared" si="928"/>
        <v>0</v>
      </c>
      <c r="HX103">
        <f t="shared" si="929"/>
        <v>0</v>
      </c>
      <c r="HY103">
        <f t="shared" si="930"/>
        <v>1</v>
      </c>
      <c r="HZ103">
        <f t="shared" si="931"/>
        <v>0</v>
      </c>
      <c r="IA103">
        <f t="shared" si="932"/>
        <v>0</v>
      </c>
      <c r="IB103">
        <f t="shared" si="933"/>
        <v>0</v>
      </c>
      <c r="IC103">
        <f t="shared" si="934"/>
        <v>0</v>
      </c>
      <c r="ID103">
        <f t="shared" si="935"/>
        <v>0</v>
      </c>
      <c r="IE103">
        <f t="shared" si="936"/>
        <v>0</v>
      </c>
      <c r="IF103">
        <f t="shared" si="937"/>
        <v>0</v>
      </c>
      <c r="IG103">
        <f t="shared" si="938"/>
        <v>0</v>
      </c>
      <c r="IH103">
        <f t="shared" si="939"/>
        <v>0</v>
      </c>
      <c r="II103">
        <f t="shared" si="940"/>
        <v>0</v>
      </c>
      <c r="IJ103">
        <f t="shared" si="941"/>
        <v>0</v>
      </c>
      <c r="IK103">
        <f t="shared" si="942"/>
        <v>0</v>
      </c>
      <c r="IL103">
        <f t="shared" si="943"/>
        <v>0</v>
      </c>
      <c r="IM103">
        <f t="shared" si="944"/>
        <v>0</v>
      </c>
      <c r="IN103">
        <f t="shared" si="945"/>
        <v>0</v>
      </c>
      <c r="IO103">
        <f t="shared" si="946"/>
        <v>0</v>
      </c>
      <c r="IP103">
        <f t="shared" si="947"/>
        <v>0</v>
      </c>
      <c r="IQ103">
        <f t="shared" si="948"/>
        <v>0</v>
      </c>
      <c r="IR103">
        <f t="shared" si="949"/>
        <v>0</v>
      </c>
      <c r="IS103">
        <f t="shared" si="950"/>
        <v>0</v>
      </c>
      <c r="IT103">
        <f t="shared" si="951"/>
        <v>0</v>
      </c>
      <c r="IU103">
        <f t="shared" si="952"/>
        <v>0</v>
      </c>
      <c r="IV103">
        <f t="shared" si="953"/>
        <v>1</v>
      </c>
      <c r="IW103">
        <f t="shared" si="954"/>
        <v>0</v>
      </c>
      <c r="IX103">
        <f t="shared" si="955"/>
        <v>0</v>
      </c>
      <c r="IY103">
        <f t="shared" si="956"/>
        <v>0</v>
      </c>
      <c r="IZ103">
        <f t="shared" si="957"/>
        <v>0</v>
      </c>
      <c r="JA103">
        <f t="shared" si="958"/>
        <v>0</v>
      </c>
      <c r="JB103">
        <f t="shared" si="1031"/>
        <v>1</v>
      </c>
      <c r="JC103">
        <f t="shared" si="1032"/>
        <v>0</v>
      </c>
      <c r="JF103">
        <f t="shared" si="1033"/>
        <v>0</v>
      </c>
      <c r="JG103">
        <f t="shared" si="1034"/>
        <v>0</v>
      </c>
      <c r="JH103">
        <f t="shared" si="1035"/>
        <v>0</v>
      </c>
      <c r="JI103">
        <f t="shared" si="1036"/>
        <v>0</v>
      </c>
      <c r="JJ103">
        <f t="shared" si="1037"/>
        <v>0</v>
      </c>
      <c r="JK103">
        <f t="shared" si="1038"/>
        <v>0</v>
      </c>
      <c r="JL103">
        <f t="shared" si="1039"/>
        <v>0</v>
      </c>
      <c r="JM103">
        <f t="shared" si="1040"/>
        <v>0</v>
      </c>
      <c r="JN103">
        <f t="shared" si="1041"/>
        <v>0</v>
      </c>
      <c r="JO103">
        <f t="shared" si="1042"/>
        <v>0</v>
      </c>
      <c r="JP103">
        <f t="shared" si="1043"/>
        <v>0</v>
      </c>
      <c r="JQ103">
        <f t="shared" si="1044"/>
        <v>0</v>
      </c>
      <c r="JR103">
        <f t="shared" si="1045"/>
        <v>0</v>
      </c>
      <c r="JS103">
        <f t="shared" si="1046"/>
        <v>0</v>
      </c>
      <c r="JT103">
        <f t="shared" si="1047"/>
        <v>0</v>
      </c>
      <c r="JU103">
        <f t="shared" si="1048"/>
        <v>0</v>
      </c>
      <c r="JV103">
        <f t="shared" si="1049"/>
        <v>1</v>
      </c>
      <c r="JW103">
        <f t="shared" si="1050"/>
        <v>0</v>
      </c>
      <c r="JX103">
        <f t="shared" si="1051"/>
        <v>0</v>
      </c>
      <c r="JY103">
        <f t="shared" si="1052"/>
        <v>0</v>
      </c>
      <c r="JZ103">
        <f t="shared" si="1053"/>
        <v>0</v>
      </c>
      <c r="KA103">
        <f t="shared" si="1054"/>
        <v>0</v>
      </c>
      <c r="KB103">
        <f>IF(AND(SK103="x",SK104&lt;&gt;"x"),1,0)</f>
        <v>0</v>
      </c>
      <c r="KC103">
        <f t="shared" si="1055"/>
        <v>0</v>
      </c>
      <c r="KD103">
        <f t="shared" si="1056"/>
        <v>0</v>
      </c>
      <c r="KE103">
        <f t="shared" si="1057"/>
        <v>0</v>
      </c>
      <c r="KF103">
        <f t="shared" si="1058"/>
        <v>0</v>
      </c>
      <c r="KG103">
        <f t="shared" si="1059"/>
        <v>0</v>
      </c>
      <c r="KH103">
        <f t="shared" si="1060"/>
        <v>0</v>
      </c>
      <c r="KI103">
        <f t="shared" si="1061"/>
        <v>0</v>
      </c>
      <c r="KJ103">
        <f t="shared" si="1062"/>
        <v>0</v>
      </c>
      <c r="KK103">
        <f t="shared" si="1063"/>
        <v>0</v>
      </c>
      <c r="KL103">
        <f t="shared" si="1064"/>
        <v>0</v>
      </c>
      <c r="KM103">
        <f t="shared" si="1065"/>
        <v>0</v>
      </c>
      <c r="KN103">
        <f t="shared" si="1066"/>
        <v>0</v>
      </c>
      <c r="KO103">
        <f t="shared" si="1067"/>
        <v>0</v>
      </c>
      <c r="KP103">
        <f t="shared" si="1068"/>
        <v>0</v>
      </c>
      <c r="KQ103">
        <f t="shared" si="1069"/>
        <v>1</v>
      </c>
      <c r="KR103">
        <f t="shared" si="1070"/>
        <v>0</v>
      </c>
      <c r="KS103">
        <f t="shared" si="1071"/>
        <v>0</v>
      </c>
      <c r="KT103">
        <f t="shared" si="1072"/>
        <v>0</v>
      </c>
      <c r="KU103">
        <f t="shared" si="1073"/>
        <v>0</v>
      </c>
      <c r="KV103">
        <f t="shared" si="1074"/>
        <v>0</v>
      </c>
      <c r="KW103">
        <f t="shared" si="1075"/>
        <v>0</v>
      </c>
      <c r="KX103">
        <f t="shared" si="1076"/>
        <v>1</v>
      </c>
      <c r="KY103">
        <f t="shared" si="1077"/>
        <v>1</v>
      </c>
      <c r="KZ103">
        <f t="shared" si="1078"/>
        <v>0</v>
      </c>
      <c r="LA103">
        <f t="shared" si="1079"/>
        <v>0</v>
      </c>
      <c r="LB103">
        <f t="shared" si="1080"/>
        <v>0</v>
      </c>
      <c r="LC103">
        <f t="shared" si="1081"/>
        <v>0</v>
      </c>
      <c r="LD103">
        <f t="shared" si="1082"/>
        <v>0</v>
      </c>
      <c r="LE103">
        <f t="shared" si="1083"/>
        <v>0</v>
      </c>
      <c r="LF103">
        <f t="shared" si="1084"/>
        <v>0</v>
      </c>
      <c r="LG103">
        <f t="shared" si="1085"/>
        <v>0</v>
      </c>
      <c r="LH103">
        <f t="shared" si="1086"/>
        <v>0</v>
      </c>
      <c r="LI103">
        <f t="shared" si="1087"/>
        <v>0</v>
      </c>
      <c r="LJ103">
        <f t="shared" si="1088"/>
        <v>0</v>
      </c>
      <c r="LK103">
        <f t="shared" si="1089"/>
        <v>0</v>
      </c>
      <c r="LL103">
        <f t="shared" si="1090"/>
        <v>0</v>
      </c>
      <c r="LN103">
        <f t="shared" si="1091"/>
        <v>4</v>
      </c>
      <c r="LQ103">
        <f t="shared" ref="LQ103:LR103" si="1371">COUNTIFS($NG104:$NL113,NG113)</f>
        <v>2</v>
      </c>
      <c r="LR103">
        <f t="shared" si="1371"/>
        <v>5</v>
      </c>
      <c r="LS103">
        <f t="shared" si="1093"/>
        <v>1</v>
      </c>
      <c r="LT103">
        <f t="shared" si="1094"/>
        <v>1</v>
      </c>
      <c r="LU103">
        <f t="shared" si="1095"/>
        <v>1</v>
      </c>
      <c r="LV103">
        <f t="shared" si="1096"/>
        <v>1</v>
      </c>
      <c r="LX103" s="5">
        <f t="shared" ref="LX103:MC103" si="1372">COUNTIFS($NG103:$NL112,NG113)</f>
        <v>1</v>
      </c>
      <c r="LY103" s="5">
        <f t="shared" si="1372"/>
        <v>5</v>
      </c>
      <c r="LZ103" s="5">
        <f t="shared" si="1372"/>
        <v>0</v>
      </c>
      <c r="MA103" s="5">
        <f t="shared" si="1372"/>
        <v>0</v>
      </c>
      <c r="MB103" s="5">
        <f t="shared" si="1372"/>
        <v>0</v>
      </c>
      <c r="MC103" s="5">
        <f t="shared" si="1372"/>
        <v>0</v>
      </c>
      <c r="MD103" s="5"/>
      <c r="ME103" s="5">
        <f t="shared" si="1098"/>
        <v>0</v>
      </c>
      <c r="MF103" s="5">
        <f t="shared" si="1099"/>
        <v>1</v>
      </c>
      <c r="MG103" s="5">
        <f t="shared" si="1100"/>
        <v>0</v>
      </c>
      <c r="MH103" s="5">
        <f t="shared" si="1101"/>
        <v>0</v>
      </c>
      <c r="MI103" s="5">
        <f t="shared" si="1102"/>
        <v>0</v>
      </c>
      <c r="MJ103" s="5">
        <f t="shared" si="1103"/>
        <v>0</v>
      </c>
      <c r="MK103" s="5"/>
      <c r="ML103" s="20">
        <f t="shared" si="1104"/>
        <v>1</v>
      </c>
      <c r="MN103" s="4">
        <f t="shared" si="1182"/>
        <v>0</v>
      </c>
      <c r="MO103" s="4">
        <f t="shared" si="1183"/>
        <v>5</v>
      </c>
      <c r="MP103" s="4">
        <f t="shared" si="1184"/>
        <v>0</v>
      </c>
      <c r="MQ103" s="4">
        <f t="shared" si="1185"/>
        <v>0</v>
      </c>
      <c r="MR103" s="4">
        <f t="shared" si="1186"/>
        <v>0</v>
      </c>
      <c r="MS103" s="4">
        <f t="shared" si="1187"/>
        <v>0</v>
      </c>
      <c r="MU103">
        <f t="shared" si="1105"/>
        <v>0</v>
      </c>
      <c r="MV103">
        <f t="shared" si="1106"/>
        <v>0</v>
      </c>
      <c r="MW103">
        <f t="shared" si="1107"/>
        <v>1</v>
      </c>
      <c r="MX103">
        <f t="shared" si="1108"/>
        <v>1</v>
      </c>
      <c r="MY103">
        <f t="shared" si="1109"/>
        <v>1</v>
      </c>
      <c r="MZ103">
        <f t="shared" si="1110"/>
        <v>1</v>
      </c>
      <c r="NA103">
        <f>SUM(GW103:JC103)</f>
        <v>4</v>
      </c>
      <c r="NB103">
        <f t="shared" si="1111"/>
        <v>4</v>
      </c>
      <c r="NC103">
        <f t="shared" si="1112"/>
        <v>0</v>
      </c>
      <c r="ND103">
        <f t="shared" si="1113"/>
        <v>103</v>
      </c>
      <c r="NG103">
        <v>9</v>
      </c>
      <c r="NH103">
        <v>12</v>
      </c>
      <c r="NI103">
        <v>17</v>
      </c>
      <c r="NJ103">
        <v>38</v>
      </c>
      <c r="NK103">
        <v>45</v>
      </c>
      <c r="NL103">
        <v>46</v>
      </c>
      <c r="NN103" s="1">
        <f t="shared" si="1114"/>
        <v>1</v>
      </c>
      <c r="NO103" s="1">
        <f t="shared" si="1115"/>
        <v>1</v>
      </c>
      <c r="NP103" s="30">
        <f t="shared" si="1116"/>
        <v>2</v>
      </c>
      <c r="NR103" s="1">
        <f t="shared" si="1117"/>
        <v>3</v>
      </c>
      <c r="NS103" s="1">
        <f t="shared" si="1118"/>
        <v>5</v>
      </c>
      <c r="NT103" s="1">
        <f t="shared" si="1119"/>
        <v>21</v>
      </c>
      <c r="NU103" s="1">
        <f t="shared" si="1120"/>
        <v>7</v>
      </c>
      <c r="NV103" s="1">
        <f t="shared" si="1121"/>
        <v>1</v>
      </c>
      <c r="NW103" s="1"/>
      <c r="NX103" s="1">
        <f t="shared" si="1122"/>
        <v>5</v>
      </c>
      <c r="NY103" s="1"/>
      <c r="NZ103" s="1">
        <f t="shared" si="1123"/>
        <v>1</v>
      </c>
      <c r="OA103" s="1">
        <f t="shared" si="962"/>
        <v>2</v>
      </c>
      <c r="OB103" s="1">
        <f t="shared" si="963"/>
        <v>2</v>
      </c>
      <c r="OC103" s="1">
        <f t="shared" si="964"/>
        <v>4</v>
      </c>
      <c r="OD103" s="1">
        <f t="shared" si="965"/>
        <v>5</v>
      </c>
      <c r="OE103" s="1">
        <f t="shared" si="966"/>
        <v>5</v>
      </c>
      <c r="OF103" s="1"/>
      <c r="OG103" s="1">
        <f t="shared" si="1308"/>
        <v>4</v>
      </c>
      <c r="OH103" s="1"/>
      <c r="OI103" s="1">
        <f t="shared" si="1124"/>
        <v>1</v>
      </c>
      <c r="OJ103" s="1">
        <f t="shared" si="1125"/>
        <v>5</v>
      </c>
      <c r="OK103" s="1">
        <f t="shared" si="1126"/>
        <v>0</v>
      </c>
      <c r="OL103" s="1">
        <f t="shared" si="1127"/>
        <v>0</v>
      </c>
      <c r="OM103" s="1">
        <f t="shared" si="1128"/>
        <v>0</v>
      </c>
      <c r="ON103" s="1">
        <f t="shared" si="1129"/>
        <v>0</v>
      </c>
      <c r="OO103" s="1"/>
      <c r="OP103" s="1">
        <f t="shared" si="1298"/>
        <v>4</v>
      </c>
      <c r="OQ103" s="1">
        <f t="shared" si="1299"/>
        <v>2</v>
      </c>
      <c r="OR103" s="1">
        <f t="shared" si="1300"/>
        <v>2</v>
      </c>
      <c r="OS103" s="1">
        <f t="shared" si="1301"/>
        <v>2</v>
      </c>
      <c r="OT103" s="1">
        <f t="shared" si="1302"/>
        <v>0</v>
      </c>
      <c r="OU103" s="1">
        <f t="shared" si="1130"/>
        <v>0</v>
      </c>
      <c r="OV103" s="19">
        <f t="shared" si="1131"/>
        <v>3</v>
      </c>
      <c r="OW103" s="1"/>
      <c r="OX103" s="19">
        <f t="shared" si="1314"/>
        <v>2</v>
      </c>
      <c r="OY103" s="1">
        <f t="shared" si="1315"/>
        <v>2</v>
      </c>
      <c r="OZ103" s="1"/>
      <c r="PA103" s="1">
        <f t="shared" si="1347"/>
        <v>2</v>
      </c>
      <c r="PB103" s="1"/>
      <c r="PC103" s="1"/>
      <c r="PD103" s="19">
        <f t="shared" si="968"/>
        <v>2</v>
      </c>
      <c r="PE103" s="1"/>
      <c r="PF103" s="24">
        <f t="shared" si="1132"/>
        <v>0</v>
      </c>
      <c r="PI103" s="1">
        <f t="shared" si="1133"/>
        <v>1</v>
      </c>
      <c r="PJ103" s="19">
        <f t="shared" si="969"/>
        <v>5</v>
      </c>
      <c r="PK103" s="1">
        <f t="shared" si="1134"/>
        <v>5</v>
      </c>
      <c r="PL103" s="19">
        <f t="shared" si="970"/>
        <v>1</v>
      </c>
      <c r="PM103" s="1">
        <f t="shared" si="1135"/>
        <v>0</v>
      </c>
      <c r="PN103" s="19">
        <f t="shared" si="971"/>
        <v>0</v>
      </c>
      <c r="PO103" s="1">
        <f t="shared" si="1136"/>
        <v>0</v>
      </c>
      <c r="PP103" s="19">
        <f t="shared" si="972"/>
        <v>0</v>
      </c>
      <c r="PQ103" s="1">
        <f t="shared" si="1137"/>
        <v>0</v>
      </c>
      <c r="PR103" s="19">
        <f t="shared" si="973"/>
        <v>0</v>
      </c>
      <c r="PS103" s="1">
        <f t="shared" si="1138"/>
        <v>0</v>
      </c>
      <c r="PT103" s="19">
        <f t="shared" si="974"/>
        <v>0</v>
      </c>
      <c r="PV103" s="1">
        <f t="shared" si="975"/>
        <v>6</v>
      </c>
      <c r="PW103" s="1">
        <f t="shared" si="976"/>
        <v>1</v>
      </c>
      <c r="PX103" s="1">
        <f t="shared" si="977"/>
        <v>100</v>
      </c>
      <c r="PY103" s="1">
        <f t="shared" si="978"/>
        <v>100</v>
      </c>
      <c r="PZ103" s="1">
        <f t="shared" si="979"/>
        <v>100</v>
      </c>
      <c r="QA103" s="1">
        <f t="shared" si="980"/>
        <v>100</v>
      </c>
      <c r="QB103" s="1"/>
      <c r="QC103" s="1">
        <f t="shared" si="981"/>
        <v>100</v>
      </c>
      <c r="QD103" s="1">
        <f t="shared" si="982"/>
        <v>5</v>
      </c>
      <c r="QE103" s="1">
        <f t="shared" si="983"/>
        <v>100</v>
      </c>
      <c r="QF103" s="1">
        <f t="shared" si="984"/>
        <v>100</v>
      </c>
      <c r="QG103" s="1">
        <f t="shared" si="985"/>
        <v>100</v>
      </c>
      <c r="QH103" s="1">
        <f t="shared" si="986"/>
        <v>100</v>
      </c>
      <c r="QI103" s="1"/>
      <c r="QJ103" s="1">
        <f t="shared" si="987"/>
        <v>100</v>
      </c>
      <c r="QK103" s="1">
        <f t="shared" si="988"/>
        <v>100</v>
      </c>
      <c r="QL103" s="1">
        <f t="shared" si="989"/>
        <v>100</v>
      </c>
      <c r="QM103" s="1">
        <f t="shared" si="990"/>
        <v>100</v>
      </c>
      <c r="QN103" s="1">
        <f t="shared" si="991"/>
        <v>100</v>
      </c>
      <c r="QO103" s="1">
        <f t="shared" si="992"/>
        <v>100</v>
      </c>
      <c r="QP103" s="1"/>
      <c r="QQ103" s="1">
        <f t="shared" si="993"/>
        <v>100</v>
      </c>
      <c r="QR103" s="1">
        <f t="shared" si="994"/>
        <v>100</v>
      </c>
      <c r="QS103" s="1">
        <f t="shared" si="995"/>
        <v>100</v>
      </c>
      <c r="QT103" s="1">
        <f t="shared" si="996"/>
        <v>100</v>
      </c>
      <c r="QU103" s="1">
        <f t="shared" si="997"/>
        <v>100</v>
      </c>
      <c r="QV103" s="1">
        <f t="shared" si="998"/>
        <v>100</v>
      </c>
      <c r="QW103" s="1"/>
      <c r="QX103" s="1">
        <f t="shared" si="999"/>
        <v>100</v>
      </c>
      <c r="QY103" s="1">
        <f t="shared" si="1000"/>
        <v>100</v>
      </c>
      <c r="QZ103" s="1">
        <f t="shared" si="1001"/>
        <v>100</v>
      </c>
      <c r="RA103" s="1">
        <f t="shared" si="1002"/>
        <v>100</v>
      </c>
      <c r="RB103" s="1">
        <f t="shared" si="1003"/>
        <v>100</v>
      </c>
      <c r="RC103" s="1">
        <f t="shared" si="1004"/>
        <v>100</v>
      </c>
      <c r="RD103" s="1"/>
      <c r="RE103" s="1">
        <f t="shared" si="1005"/>
        <v>100</v>
      </c>
      <c r="RF103" s="1">
        <f t="shared" si="1006"/>
        <v>100</v>
      </c>
      <c r="RG103" s="1">
        <f t="shared" si="1007"/>
        <v>100</v>
      </c>
      <c r="RH103" s="1">
        <f t="shared" si="1008"/>
        <v>100</v>
      </c>
      <c r="RI103" s="1">
        <f t="shared" si="1009"/>
        <v>100</v>
      </c>
      <c r="RJ103" s="1">
        <f t="shared" si="1010"/>
        <v>100</v>
      </c>
      <c r="RL103">
        <f t="shared" si="1011"/>
        <v>37</v>
      </c>
      <c r="RM103">
        <f t="shared" si="1139"/>
        <v>21</v>
      </c>
      <c r="RN103">
        <f t="shared" si="1336"/>
        <v>18</v>
      </c>
      <c r="RO103" t="str">
        <f t="shared" ref="RO103:TU103" si="1373">IF(COUNTIFS($NG103:$NL112,RO$1),"x",RO$1)</f>
        <v>x</v>
      </c>
      <c r="RP103" t="str">
        <f t="shared" si="1373"/>
        <v>x</v>
      </c>
      <c r="RQ103" t="str">
        <f t="shared" si="1373"/>
        <v>x</v>
      </c>
      <c r="RR103">
        <f t="shared" si="1373"/>
        <v>4</v>
      </c>
      <c r="RS103" t="str">
        <f t="shared" si="1373"/>
        <v>x</v>
      </c>
      <c r="RT103" t="str">
        <f t="shared" si="1373"/>
        <v>x</v>
      </c>
      <c r="RU103" t="str">
        <f t="shared" si="1373"/>
        <v>x</v>
      </c>
      <c r="RV103">
        <f t="shared" si="1373"/>
        <v>8</v>
      </c>
      <c r="RW103" t="str">
        <f t="shared" si="1373"/>
        <v>x</v>
      </c>
      <c r="RX103">
        <f t="shared" si="1373"/>
        <v>10</v>
      </c>
      <c r="RY103">
        <f t="shared" si="1373"/>
        <v>11</v>
      </c>
      <c r="RZ103" t="str">
        <f t="shared" si="1373"/>
        <v>x</v>
      </c>
      <c r="SA103">
        <f t="shared" si="1373"/>
        <v>13</v>
      </c>
      <c r="SB103">
        <f t="shared" si="1373"/>
        <v>14</v>
      </c>
      <c r="SC103" t="str">
        <f t="shared" si="1373"/>
        <v>x</v>
      </c>
      <c r="SD103">
        <f t="shared" si="1373"/>
        <v>16</v>
      </c>
      <c r="SE103" t="str">
        <f t="shared" si="1373"/>
        <v>x</v>
      </c>
      <c r="SF103" t="str">
        <f t="shared" si="1373"/>
        <v>x</v>
      </c>
      <c r="SG103" t="str">
        <f t="shared" si="1373"/>
        <v>x</v>
      </c>
      <c r="SH103">
        <f t="shared" si="1373"/>
        <v>20</v>
      </c>
      <c r="SI103">
        <f t="shared" si="1373"/>
        <v>21</v>
      </c>
      <c r="SJ103" t="str">
        <f t="shared" si="1373"/>
        <v>x</v>
      </c>
      <c r="SK103" t="str">
        <f t="shared" si="1373"/>
        <v>x</v>
      </c>
      <c r="SL103" t="str">
        <f t="shared" si="1373"/>
        <v>x</v>
      </c>
      <c r="SM103" t="str">
        <f t="shared" si="1373"/>
        <v>x</v>
      </c>
      <c r="SN103" t="str">
        <f t="shared" si="1373"/>
        <v>x</v>
      </c>
      <c r="SO103">
        <f t="shared" si="1373"/>
        <v>27</v>
      </c>
      <c r="SP103" t="str">
        <f t="shared" si="1373"/>
        <v>x</v>
      </c>
      <c r="SQ103">
        <f t="shared" si="1373"/>
        <v>29</v>
      </c>
      <c r="SR103" t="str">
        <f t="shared" si="1373"/>
        <v>x</v>
      </c>
      <c r="SS103" t="str">
        <f t="shared" si="1373"/>
        <v>x</v>
      </c>
      <c r="ST103" t="str">
        <f t="shared" si="1373"/>
        <v>x</v>
      </c>
      <c r="SU103" t="str">
        <f t="shared" si="1373"/>
        <v>x</v>
      </c>
      <c r="SV103" t="str">
        <f t="shared" si="1373"/>
        <v>x</v>
      </c>
      <c r="SW103" t="str">
        <f t="shared" si="1373"/>
        <v>x</v>
      </c>
      <c r="SX103">
        <f t="shared" si="1373"/>
        <v>36</v>
      </c>
      <c r="SY103" t="str">
        <f t="shared" si="1373"/>
        <v>x</v>
      </c>
      <c r="SZ103" t="str">
        <f t="shared" si="1373"/>
        <v>x</v>
      </c>
      <c r="TA103" t="str">
        <f t="shared" si="1373"/>
        <v>x</v>
      </c>
      <c r="TB103">
        <f t="shared" si="1373"/>
        <v>40</v>
      </c>
      <c r="TC103" t="str">
        <f t="shared" si="1373"/>
        <v>x</v>
      </c>
      <c r="TD103" t="str">
        <f t="shared" si="1373"/>
        <v>x</v>
      </c>
      <c r="TE103" t="str">
        <f t="shared" si="1373"/>
        <v>x</v>
      </c>
      <c r="TF103" t="str">
        <f t="shared" si="1373"/>
        <v>x</v>
      </c>
      <c r="TG103" t="str">
        <f t="shared" si="1373"/>
        <v>x</v>
      </c>
      <c r="TH103" t="str">
        <f t="shared" si="1373"/>
        <v>x</v>
      </c>
      <c r="TI103">
        <f t="shared" si="1373"/>
        <v>47</v>
      </c>
      <c r="TJ103" t="str">
        <f t="shared" si="1373"/>
        <v>x</v>
      </c>
      <c r="TK103" t="str">
        <f t="shared" si="1373"/>
        <v>x</v>
      </c>
      <c r="TL103" t="str">
        <f t="shared" si="1373"/>
        <v>x</v>
      </c>
      <c r="TM103">
        <f t="shared" si="1373"/>
        <v>51</v>
      </c>
      <c r="TN103">
        <f t="shared" si="1373"/>
        <v>52</v>
      </c>
      <c r="TO103" t="str">
        <f t="shared" si="1373"/>
        <v>x</v>
      </c>
      <c r="TP103" t="str">
        <f t="shared" si="1373"/>
        <v>x</v>
      </c>
      <c r="TQ103">
        <f t="shared" si="1373"/>
        <v>55</v>
      </c>
      <c r="TR103" t="str">
        <f t="shared" si="1373"/>
        <v>x</v>
      </c>
      <c r="TS103" t="str">
        <f t="shared" si="1373"/>
        <v>x</v>
      </c>
      <c r="TT103">
        <f t="shared" si="1373"/>
        <v>58</v>
      </c>
      <c r="TU103" t="str">
        <f t="shared" si="1373"/>
        <v>x</v>
      </c>
      <c r="TV103">
        <f t="shared" si="1141"/>
        <v>21</v>
      </c>
      <c r="TW103">
        <f t="shared" ref="TW103:WC103" si="1374">IF(COUNTIFS($NG103:$NL111,TW$1),"x",TW$1)</f>
        <v>1</v>
      </c>
      <c r="TX103" t="str">
        <f t="shared" si="1374"/>
        <v>x</v>
      </c>
      <c r="TY103" t="str">
        <f t="shared" si="1374"/>
        <v>x</v>
      </c>
      <c r="TZ103">
        <f t="shared" si="1374"/>
        <v>4</v>
      </c>
      <c r="UA103" t="str">
        <f t="shared" si="1374"/>
        <v>x</v>
      </c>
      <c r="UB103" t="str">
        <f t="shared" si="1374"/>
        <v>x</v>
      </c>
      <c r="UC103" t="str">
        <f t="shared" si="1374"/>
        <v>x</v>
      </c>
      <c r="UD103">
        <f t="shared" si="1374"/>
        <v>8</v>
      </c>
      <c r="UE103" t="str">
        <f t="shared" si="1374"/>
        <v>x</v>
      </c>
      <c r="UF103">
        <f t="shared" si="1374"/>
        <v>10</v>
      </c>
      <c r="UG103">
        <f t="shared" si="1374"/>
        <v>11</v>
      </c>
      <c r="UH103" t="str">
        <f t="shared" si="1374"/>
        <v>x</v>
      </c>
      <c r="UI103">
        <f t="shared" si="1374"/>
        <v>13</v>
      </c>
      <c r="UJ103">
        <f t="shared" si="1374"/>
        <v>14</v>
      </c>
      <c r="UK103" t="str">
        <f t="shared" si="1374"/>
        <v>x</v>
      </c>
      <c r="UL103">
        <f t="shared" si="1374"/>
        <v>16</v>
      </c>
      <c r="UM103" t="str">
        <f t="shared" si="1374"/>
        <v>x</v>
      </c>
      <c r="UN103" t="str">
        <f t="shared" si="1374"/>
        <v>x</v>
      </c>
      <c r="UO103" t="str">
        <f t="shared" si="1374"/>
        <v>x</v>
      </c>
      <c r="UP103">
        <f t="shared" si="1374"/>
        <v>20</v>
      </c>
      <c r="UQ103">
        <f t="shared" si="1374"/>
        <v>21</v>
      </c>
      <c r="UR103" t="str">
        <f t="shared" si="1374"/>
        <v>x</v>
      </c>
      <c r="US103" t="str">
        <f t="shared" si="1374"/>
        <v>x</v>
      </c>
      <c r="UT103" t="str">
        <f t="shared" si="1374"/>
        <v>x</v>
      </c>
      <c r="UU103" t="str">
        <f t="shared" si="1374"/>
        <v>x</v>
      </c>
      <c r="UV103" t="str">
        <f t="shared" si="1374"/>
        <v>x</v>
      </c>
      <c r="UW103">
        <f t="shared" si="1374"/>
        <v>27</v>
      </c>
      <c r="UX103" t="str">
        <f t="shared" si="1374"/>
        <v>x</v>
      </c>
      <c r="UY103">
        <f t="shared" si="1374"/>
        <v>29</v>
      </c>
      <c r="UZ103" t="str">
        <f t="shared" si="1374"/>
        <v>x</v>
      </c>
      <c r="VA103" t="str">
        <f t="shared" si="1374"/>
        <v>x</v>
      </c>
      <c r="VB103">
        <f t="shared" si="1374"/>
        <v>32</v>
      </c>
      <c r="VC103" t="str">
        <f t="shared" si="1374"/>
        <v>x</v>
      </c>
      <c r="VD103" t="str">
        <f t="shared" si="1374"/>
        <v>x</v>
      </c>
      <c r="VE103" t="str">
        <f t="shared" si="1374"/>
        <v>x</v>
      </c>
      <c r="VF103">
        <f t="shared" si="1374"/>
        <v>36</v>
      </c>
      <c r="VG103">
        <f t="shared" si="1374"/>
        <v>37</v>
      </c>
      <c r="VH103" t="str">
        <f t="shared" si="1374"/>
        <v>x</v>
      </c>
      <c r="VI103" t="str">
        <f t="shared" si="1374"/>
        <v>x</v>
      </c>
      <c r="VJ103">
        <f t="shared" si="1374"/>
        <v>40</v>
      </c>
      <c r="VK103" t="str">
        <f t="shared" si="1374"/>
        <v>x</v>
      </c>
      <c r="VL103" t="str">
        <f t="shared" si="1374"/>
        <v>x</v>
      </c>
      <c r="VM103" t="str">
        <f t="shared" si="1374"/>
        <v>x</v>
      </c>
      <c r="VN103" t="str">
        <f t="shared" si="1374"/>
        <v>x</v>
      </c>
      <c r="VO103" t="str">
        <f t="shared" si="1374"/>
        <v>x</v>
      </c>
      <c r="VP103" t="str">
        <f t="shared" si="1374"/>
        <v>x</v>
      </c>
      <c r="VQ103">
        <f t="shared" si="1374"/>
        <v>47</v>
      </c>
      <c r="VR103" t="str">
        <f t="shared" si="1374"/>
        <v>x</v>
      </c>
      <c r="VS103" t="str">
        <f t="shared" si="1374"/>
        <v>x</v>
      </c>
      <c r="VT103" t="str">
        <f t="shared" si="1374"/>
        <v>x</v>
      </c>
      <c r="VU103">
        <f t="shared" si="1374"/>
        <v>51</v>
      </c>
      <c r="VV103">
        <f t="shared" si="1374"/>
        <v>52</v>
      </c>
      <c r="VW103" t="str">
        <f t="shared" si="1374"/>
        <v>x</v>
      </c>
      <c r="VX103" t="str">
        <f t="shared" si="1374"/>
        <v>x</v>
      </c>
      <c r="VY103">
        <f t="shared" si="1374"/>
        <v>55</v>
      </c>
      <c r="VZ103" t="str">
        <f t="shared" si="1374"/>
        <v>x</v>
      </c>
      <c r="WA103" t="str">
        <f t="shared" si="1374"/>
        <v>x</v>
      </c>
      <c r="WB103">
        <f t="shared" si="1374"/>
        <v>58</v>
      </c>
      <c r="WC103" t="str">
        <f t="shared" si="1374"/>
        <v>x</v>
      </c>
      <c r="WE103">
        <f t="shared" si="1014"/>
        <v>1</v>
      </c>
      <c r="WF103">
        <f t="shared" si="1015"/>
        <v>2</v>
      </c>
      <c r="WG103">
        <f t="shared" si="1016"/>
        <v>0</v>
      </c>
      <c r="WH103">
        <f t="shared" si="1017"/>
        <v>1</v>
      </c>
      <c r="WI103">
        <f t="shared" si="1018"/>
        <v>2</v>
      </c>
      <c r="WJ103">
        <f t="shared" si="1019"/>
        <v>0</v>
      </c>
      <c r="WL103" s="1">
        <f t="shared" si="1143"/>
        <v>1</v>
      </c>
      <c r="WM103" s="1">
        <f t="shared" si="1144"/>
        <v>5</v>
      </c>
      <c r="WN103" s="1">
        <f t="shared" si="1145"/>
        <v>0</v>
      </c>
      <c r="WO103" s="1">
        <f t="shared" si="1146"/>
        <v>0</v>
      </c>
      <c r="WP103" s="1">
        <f t="shared" si="1147"/>
        <v>0</v>
      </c>
      <c r="WQ103" s="1">
        <f t="shared" si="1148"/>
        <v>0</v>
      </c>
      <c r="WS103">
        <f t="shared" si="1149"/>
        <v>1</v>
      </c>
      <c r="WT103">
        <f t="shared" si="1150"/>
        <v>5</v>
      </c>
      <c r="WU103">
        <f t="shared" si="1151"/>
        <v>100</v>
      </c>
      <c r="WV103">
        <f t="shared" si="1152"/>
        <v>100</v>
      </c>
      <c r="WW103">
        <f t="shared" si="1153"/>
        <v>100</v>
      </c>
      <c r="WX103">
        <f t="shared" si="1154"/>
        <v>100</v>
      </c>
      <c r="WZ103" s="4">
        <f t="shared" si="1155"/>
        <v>1</v>
      </c>
      <c r="XB103" s="3">
        <f t="shared" si="1156"/>
        <v>5</v>
      </c>
      <c r="XD103" s="3">
        <f t="shared" si="1157"/>
        <v>2</v>
      </c>
      <c r="XE103" s="4">
        <f t="shared" si="1158"/>
        <v>2</v>
      </c>
      <c r="XG103" s="4">
        <f t="shared" si="1159"/>
        <v>1</v>
      </c>
      <c r="XI103" s="4">
        <v>0.66666666666666663</v>
      </c>
      <c r="XK103">
        <f t="shared" si="1160"/>
        <v>1</v>
      </c>
      <c r="XM103">
        <f t="shared" si="782"/>
        <v>0</v>
      </c>
      <c r="XN103">
        <f t="shared" si="1161"/>
        <v>0</v>
      </c>
      <c r="XO103" s="1">
        <f t="shared" si="1020"/>
        <v>1</v>
      </c>
      <c r="XP103">
        <f t="shared" si="1162"/>
        <v>1</v>
      </c>
      <c r="XR103">
        <f t="shared" si="1163"/>
        <v>0</v>
      </c>
    </row>
    <row r="104" spans="4:642">
      <c r="D104" s="4">
        <f t="shared" si="843"/>
        <v>0</v>
      </c>
      <c r="E104" s="4">
        <f t="shared" si="844"/>
        <v>0</v>
      </c>
      <c r="F104" s="4">
        <f t="shared" si="845"/>
        <v>0</v>
      </c>
      <c r="G104" s="4">
        <f t="shared" si="846"/>
        <v>0</v>
      </c>
      <c r="H104" s="4">
        <f t="shared" si="847"/>
        <v>0</v>
      </c>
      <c r="I104" s="4">
        <f t="shared" si="848"/>
        <v>0</v>
      </c>
      <c r="J104" s="4">
        <f t="shared" si="849"/>
        <v>8</v>
      </c>
      <c r="K104" s="4">
        <f t="shared" si="850"/>
        <v>0</v>
      </c>
      <c r="L104" s="4">
        <f t="shared" si="851"/>
        <v>17</v>
      </c>
      <c r="M104" s="4">
        <f t="shared" si="852"/>
        <v>0</v>
      </c>
      <c r="N104" s="4">
        <f t="shared" si="853"/>
        <v>0</v>
      </c>
      <c r="O104" s="4">
        <f t="shared" si="854"/>
        <v>0</v>
      </c>
      <c r="P104" s="4">
        <f t="shared" si="855"/>
        <v>0</v>
      </c>
      <c r="Q104" s="4">
        <f t="shared" si="856"/>
        <v>0</v>
      </c>
      <c r="R104" s="4">
        <f t="shared" si="857"/>
        <v>0</v>
      </c>
      <c r="S104" s="4">
        <f t="shared" si="858"/>
        <v>0</v>
      </c>
      <c r="T104" s="4">
        <f t="shared" si="859"/>
        <v>0</v>
      </c>
      <c r="U104" s="4">
        <f t="shared" si="860"/>
        <v>0</v>
      </c>
      <c r="V104" s="4">
        <f t="shared" si="861"/>
        <v>0</v>
      </c>
      <c r="W104" s="4">
        <f t="shared" si="862"/>
        <v>0</v>
      </c>
      <c r="X104" s="4">
        <f t="shared" si="863"/>
        <v>0</v>
      </c>
      <c r="Y104" s="4">
        <f t="shared" si="864"/>
        <v>0</v>
      </c>
      <c r="Z104" s="4">
        <f t="shared" si="865"/>
        <v>0</v>
      </c>
      <c r="AA104" s="4">
        <f t="shared" si="866"/>
        <v>7</v>
      </c>
      <c r="AB104" s="4">
        <f t="shared" si="867"/>
        <v>0</v>
      </c>
      <c r="AC104" s="4">
        <f t="shared" si="868"/>
        <v>9</v>
      </c>
      <c r="AD104" s="4">
        <f t="shared" si="869"/>
        <v>0</v>
      </c>
      <c r="AE104" s="4">
        <f t="shared" si="870"/>
        <v>0</v>
      </c>
      <c r="AF104" s="4">
        <f t="shared" si="871"/>
        <v>0</v>
      </c>
      <c r="AG104" s="4">
        <f t="shared" si="872"/>
        <v>0</v>
      </c>
      <c r="AH104" s="4">
        <f t="shared" si="873"/>
        <v>0</v>
      </c>
      <c r="AI104" s="4">
        <f t="shared" si="874"/>
        <v>0</v>
      </c>
      <c r="AJ104" s="4">
        <f t="shared" si="875"/>
        <v>0</v>
      </c>
      <c r="AK104" s="4">
        <f t="shared" si="876"/>
        <v>0</v>
      </c>
      <c r="AL104" s="4">
        <f t="shared" si="877"/>
        <v>0</v>
      </c>
      <c r="AM104" s="4">
        <f t="shared" si="878"/>
        <v>0</v>
      </c>
      <c r="AN104" s="4">
        <f t="shared" si="879"/>
        <v>0</v>
      </c>
      <c r="AO104" s="4">
        <f t="shared" si="880"/>
        <v>0</v>
      </c>
      <c r="AP104" s="4">
        <f t="shared" si="881"/>
        <v>0</v>
      </c>
      <c r="AQ104" s="4">
        <f t="shared" si="882"/>
        <v>0</v>
      </c>
      <c r="AR104" s="4">
        <f t="shared" si="883"/>
        <v>0</v>
      </c>
      <c r="AS104" s="4">
        <f t="shared" si="884"/>
        <v>0</v>
      </c>
      <c r="AT104" s="4">
        <f t="shared" si="885"/>
        <v>0</v>
      </c>
      <c r="AU104" s="4">
        <f t="shared" si="886"/>
        <v>0</v>
      </c>
      <c r="AV104" s="4">
        <f t="shared" si="887"/>
        <v>0</v>
      </c>
      <c r="AW104" s="4">
        <f t="shared" si="888"/>
        <v>0</v>
      </c>
      <c r="AX104" s="4">
        <f t="shared" si="889"/>
        <v>0</v>
      </c>
      <c r="AY104" s="4">
        <f t="shared" si="890"/>
        <v>7</v>
      </c>
      <c r="AZ104" s="4">
        <f t="shared" si="891"/>
        <v>9</v>
      </c>
      <c r="BA104" s="4">
        <f t="shared" si="892"/>
        <v>0</v>
      </c>
      <c r="BB104" s="4">
        <f t="shared" si="893"/>
        <v>0</v>
      </c>
      <c r="BC104" s="4">
        <f t="shared" si="894"/>
        <v>0</v>
      </c>
      <c r="BD104" s="4">
        <f t="shared" si="895"/>
        <v>0</v>
      </c>
      <c r="BE104" s="4">
        <f t="shared" si="896"/>
        <v>0</v>
      </c>
      <c r="BF104" s="4">
        <f t="shared" si="897"/>
        <v>0</v>
      </c>
      <c r="BG104" s="4">
        <f t="shared" si="898"/>
        <v>0</v>
      </c>
      <c r="BH104" s="4">
        <f t="shared" si="899"/>
        <v>0</v>
      </c>
      <c r="BI104" s="4">
        <f t="shared" si="900"/>
        <v>0</v>
      </c>
      <c r="BJ104" s="4">
        <f t="shared" si="901"/>
        <v>0</v>
      </c>
      <c r="BK104" s="4">
        <f t="shared" si="1021"/>
        <v>9.5</v>
      </c>
      <c r="BL104" s="4">
        <f t="shared" si="1022"/>
        <v>10.474576271186439</v>
      </c>
      <c r="BM104" s="4">
        <f t="shared" si="1023"/>
        <v>14.664406779661016</v>
      </c>
      <c r="BN104" s="4">
        <f t="shared" si="1024"/>
        <v>6.2847457627118644</v>
      </c>
      <c r="BO104" s="4">
        <f t="shared" si="1025"/>
        <v>10.474576271186441</v>
      </c>
      <c r="BP104" s="4">
        <f t="shared" si="1026"/>
        <v>618</v>
      </c>
      <c r="BQ104" s="4">
        <f>COUNTIFS($NG104:$NL$206,EF$1)</f>
        <v>9</v>
      </c>
      <c r="BR104" s="4">
        <f>COUNTIFS($NG104:$NL$206,EG$1)</f>
        <v>14</v>
      </c>
      <c r="BS104" s="4">
        <f>COUNTIFS($NG104:$NL$206,EH$1)</f>
        <v>10</v>
      </c>
      <c r="BT104" s="4">
        <f>COUNTIFS($NG104:$NL$206,EI$1)</f>
        <v>13</v>
      </c>
      <c r="BU104" s="4">
        <f>COUNTIFS($NG104:$NL$206,EJ$1)</f>
        <v>14</v>
      </c>
      <c r="BV104" s="4">
        <f>COUNTIFS($NG104:$NL$206,EK$1)</f>
        <v>9</v>
      </c>
      <c r="BW104" s="4">
        <f>COUNTIFS($NG104:$NL$206,EL$1)</f>
        <v>8</v>
      </c>
      <c r="BX104" s="4">
        <f>COUNTIFS($NG104:$NL$206,EM$1)</f>
        <v>9</v>
      </c>
      <c r="BY104" s="4">
        <f>COUNTIFS($NG104:$NL$206,EN$1)</f>
        <v>17</v>
      </c>
      <c r="BZ104" s="4">
        <f>COUNTIFS($NG104:$NL$206,EO$1)</f>
        <v>15</v>
      </c>
      <c r="CA104" s="4">
        <f>COUNTIFS($NG104:$NL$206,EP$1)</f>
        <v>12</v>
      </c>
      <c r="CB104" s="4">
        <f>COUNTIFS($NG104:$NL$206,EQ$1)</f>
        <v>17</v>
      </c>
      <c r="CC104" s="4">
        <f>COUNTIFS($NG104:$NL$206,ER$1)</f>
        <v>8</v>
      </c>
      <c r="CD104" s="4">
        <f>COUNTIFS($NG104:$NL$206,ES$1)</f>
        <v>10</v>
      </c>
      <c r="CE104" s="4">
        <f>COUNTIFS($NG104:$NL$206,ET$1)</f>
        <v>10</v>
      </c>
      <c r="CF104" s="4">
        <f>COUNTIFS($NG104:$NL$206,EU$1)</f>
        <v>10</v>
      </c>
      <c r="CG104" s="4">
        <f>COUNTIFS($NG104:$NL$206,EV$1)</f>
        <v>14</v>
      </c>
      <c r="CH104" s="4">
        <f>COUNTIFS($NG104:$NL$206,EW$1)</f>
        <v>10</v>
      </c>
      <c r="CI104" s="4">
        <f>COUNTIFS($NG104:$NL$206,EX$1)</f>
        <v>14</v>
      </c>
      <c r="CJ104" s="4">
        <f>COUNTIFS($NG104:$NL$206,EY$1)</f>
        <v>10</v>
      </c>
      <c r="CK104" s="4">
        <f>COUNTIFS($NG104:$NL$206,EZ$1)</f>
        <v>9</v>
      </c>
      <c r="CL104" s="4">
        <f>COUNTIFS($NG104:$NL$206,FA$1)</f>
        <v>11</v>
      </c>
      <c r="CM104" s="4">
        <f>COUNTIFS($NG104:$NL$206,FB$1)</f>
        <v>6</v>
      </c>
      <c r="CN104" s="4">
        <f>COUNTIFS($NG104:$NL$206,FC$1)</f>
        <v>7</v>
      </c>
      <c r="CO104" s="4">
        <f>COUNTIFS($NG104:$NL$206,FD$1)</f>
        <v>14</v>
      </c>
      <c r="CP104" s="4">
        <f>COUNTIFS($NG104:$NL$206,FE$1)</f>
        <v>9</v>
      </c>
      <c r="CQ104" s="4">
        <f>COUNTIFS($NG104:$NL$206,FF$1)</f>
        <v>12</v>
      </c>
      <c r="CR104" s="4">
        <f>COUNTIFS($NG104:$NL$206,FG$1)</f>
        <v>15</v>
      </c>
      <c r="CS104" s="4">
        <f>COUNTIFS($NG104:$NL$206,FH$1)</f>
        <v>12</v>
      </c>
      <c r="CT104" s="4">
        <f>COUNTIFS($NG104:$NL$206,FI$1)</f>
        <v>10</v>
      </c>
      <c r="CU104" s="4">
        <f>COUNTIFS($NG104:$NL$206,FJ$1)</f>
        <v>12</v>
      </c>
      <c r="CV104" s="4">
        <f>COUNTIFS($NG104:$NL$206,FK$1)</f>
        <v>5</v>
      </c>
      <c r="CW104" s="4">
        <f>COUNTIFS($NG104:$NL$206,FL$1)</f>
        <v>10</v>
      </c>
      <c r="CX104" s="4">
        <f>COUNTIFS($NG104:$NL$206,FM$1)</f>
        <v>10</v>
      </c>
      <c r="CY104" s="4">
        <f>COUNTIFS($NG104:$NL$206,FN$1)</f>
        <v>11</v>
      </c>
      <c r="CZ104" s="4">
        <f>COUNTIFS($NG104:$NL$206,FO$1)</f>
        <v>8</v>
      </c>
      <c r="DA104" s="4">
        <f>COUNTIFS($NG104:$NL$206,FP$1)</f>
        <v>7</v>
      </c>
      <c r="DB104" s="4">
        <f>COUNTIFS($NG104:$NL$206,FQ$1)</f>
        <v>9</v>
      </c>
      <c r="DC104" s="4">
        <f>COUNTIFS($NG104:$NL$206,FR$1)</f>
        <v>7</v>
      </c>
      <c r="DD104" s="4">
        <f>COUNTIFS($NG104:$NL$206,FS$1)</f>
        <v>9</v>
      </c>
      <c r="DE104" s="4">
        <f>COUNTIFS($NG104:$NL$206,FT$1)</f>
        <v>10</v>
      </c>
      <c r="DF104" s="4">
        <f>COUNTIFS($NG104:$NL$206,FU$1)</f>
        <v>9</v>
      </c>
      <c r="DG104" s="4">
        <f>COUNTIFS($NG104:$NL$206,FV$1)</f>
        <v>11</v>
      </c>
      <c r="DH104" s="4">
        <f>COUNTIFS($NG104:$NL$206,FW$1)</f>
        <v>13</v>
      </c>
      <c r="DI104" s="4">
        <f>COUNTIFS($NG104:$NL$206,FX$1)</f>
        <v>8</v>
      </c>
      <c r="DJ104" s="4">
        <f>COUNTIFS($NG104:$NL$206,FY$1)</f>
        <v>11</v>
      </c>
      <c r="DK104" s="4">
        <f>COUNTIFS($NG104:$NL$206,FZ$1)</f>
        <v>3</v>
      </c>
      <c r="DL104" s="4">
        <f>COUNTIFS($NG104:$NL$206,GA$1)</f>
        <v>7</v>
      </c>
      <c r="DM104" s="4">
        <f>COUNTIFS($NG104:$NL$206,GB$1)</f>
        <v>9</v>
      </c>
      <c r="DN104" s="4">
        <f>COUNTIFS($NG104:$NL$206,GC$1)</f>
        <v>11</v>
      </c>
      <c r="DO104" s="4">
        <f>COUNTIFS($NG104:$NL$206,GD$1)</f>
        <v>6</v>
      </c>
      <c r="DP104" s="4">
        <f>COUNTIFS($NG104:$NL$206,GE$1)</f>
        <v>12</v>
      </c>
      <c r="DQ104" s="4">
        <f>COUNTIFS($NG104:$NL$206,GF$1)</f>
        <v>7</v>
      </c>
      <c r="DR104" s="4">
        <f>COUNTIFS($NG104:$NL$206,GG$1)</f>
        <v>5</v>
      </c>
      <c r="DS104" s="4">
        <f>COUNTIFS($NG104:$NL$206,GH$1)</f>
        <v>17</v>
      </c>
      <c r="DT104" s="4">
        <f>COUNTIFS($NG104:$NL$206,GI$1)</f>
        <v>8</v>
      </c>
      <c r="DU104" s="4">
        <f>COUNTIFS($NG104:$NL$206,GJ$1)</f>
        <v>16</v>
      </c>
      <c r="DV104" s="4">
        <f>COUNTIFS($NG104:$NL$206,GK$1)</f>
        <v>14</v>
      </c>
      <c r="DW104" s="4">
        <f>COUNTIFS($NG104:$NL$206,GL$1)</f>
        <v>15</v>
      </c>
      <c r="DZ104" s="4">
        <f t="shared" si="1234"/>
        <v>40</v>
      </c>
      <c r="EA104" s="4">
        <f t="shared" si="1235"/>
        <v>28</v>
      </c>
      <c r="EB104" s="4">
        <f t="shared" si="1236"/>
        <v>9</v>
      </c>
      <c r="EC104" s="4">
        <f t="shared" si="1237"/>
        <v>3</v>
      </c>
      <c r="ED104" s="4">
        <f t="shared" si="1238"/>
        <v>0</v>
      </c>
      <c r="EF104" s="4">
        <f t="shared" ref="EF104:GL104" si="1375">COUNTIFS($NG104:$NL113,EF$1)</f>
        <v>1</v>
      </c>
      <c r="EG104" s="4">
        <f t="shared" si="1375"/>
        <v>1</v>
      </c>
      <c r="EH104" s="4">
        <f t="shared" si="1375"/>
        <v>2</v>
      </c>
      <c r="EI104" s="4">
        <f t="shared" si="1375"/>
        <v>0</v>
      </c>
      <c r="EJ104" s="4">
        <f t="shared" si="1375"/>
        <v>1</v>
      </c>
      <c r="EK104" s="4">
        <f t="shared" si="1375"/>
        <v>1</v>
      </c>
      <c r="EL104" s="4">
        <f t="shared" si="1375"/>
        <v>1</v>
      </c>
      <c r="EM104" s="4">
        <f t="shared" si="1375"/>
        <v>0</v>
      </c>
      <c r="EN104" s="4">
        <f t="shared" si="1375"/>
        <v>5</v>
      </c>
      <c r="EO104" s="4">
        <f t="shared" si="1375"/>
        <v>0</v>
      </c>
      <c r="EP104" s="4">
        <f t="shared" si="1375"/>
        <v>0</v>
      </c>
      <c r="EQ104" s="4">
        <f t="shared" si="1375"/>
        <v>1</v>
      </c>
      <c r="ER104" s="4">
        <f t="shared" si="1375"/>
        <v>0</v>
      </c>
      <c r="ES104" s="4">
        <f t="shared" si="1375"/>
        <v>0</v>
      </c>
      <c r="ET104" s="4">
        <f t="shared" si="1375"/>
        <v>2</v>
      </c>
      <c r="EU104" s="4">
        <f t="shared" si="1375"/>
        <v>0</v>
      </c>
      <c r="EV104" s="4">
        <f t="shared" si="1375"/>
        <v>0</v>
      </c>
      <c r="EW104" s="4">
        <f t="shared" si="1375"/>
        <v>2</v>
      </c>
      <c r="EX104" s="4">
        <f t="shared" si="1375"/>
        <v>1</v>
      </c>
      <c r="EY104" s="4">
        <f t="shared" si="1375"/>
        <v>0</v>
      </c>
      <c r="EZ104" s="4">
        <f t="shared" si="1375"/>
        <v>1</v>
      </c>
      <c r="FA104" s="4">
        <f t="shared" si="1375"/>
        <v>2</v>
      </c>
      <c r="FB104" s="4">
        <f t="shared" si="1375"/>
        <v>1</v>
      </c>
      <c r="FC104" s="4">
        <f t="shared" si="1375"/>
        <v>1</v>
      </c>
      <c r="FD104" s="4">
        <f t="shared" si="1375"/>
        <v>3</v>
      </c>
      <c r="FE104" s="4">
        <f t="shared" si="1375"/>
        <v>1</v>
      </c>
      <c r="FF104" s="4">
        <f t="shared" si="1375"/>
        <v>0</v>
      </c>
      <c r="FG104" s="4">
        <f t="shared" si="1375"/>
        <v>2</v>
      </c>
      <c r="FH104" s="4">
        <f t="shared" si="1375"/>
        <v>1</v>
      </c>
      <c r="FI104" s="4">
        <f t="shared" si="1375"/>
        <v>1</v>
      </c>
      <c r="FJ104" s="4">
        <f t="shared" si="1375"/>
        <v>1</v>
      </c>
      <c r="FK104" s="4">
        <f t="shared" si="1375"/>
        <v>1</v>
      </c>
      <c r="FL104" s="4">
        <f t="shared" si="1375"/>
        <v>1</v>
      </c>
      <c r="FM104" s="4">
        <f t="shared" si="1375"/>
        <v>1</v>
      </c>
      <c r="FN104" s="4">
        <f t="shared" si="1375"/>
        <v>1</v>
      </c>
      <c r="FO104" s="4">
        <f t="shared" si="1375"/>
        <v>0</v>
      </c>
      <c r="FP104" s="4">
        <f t="shared" si="1375"/>
        <v>1</v>
      </c>
      <c r="FQ104" s="4">
        <f t="shared" si="1375"/>
        <v>0</v>
      </c>
      <c r="FR104" s="4">
        <f t="shared" si="1375"/>
        <v>2</v>
      </c>
      <c r="FS104" s="4">
        <f t="shared" si="1375"/>
        <v>0</v>
      </c>
      <c r="FT104" s="4">
        <f t="shared" si="1375"/>
        <v>1</v>
      </c>
      <c r="FU104" s="4">
        <f t="shared" si="1375"/>
        <v>1</v>
      </c>
      <c r="FV104" s="4">
        <f t="shared" si="1375"/>
        <v>1</v>
      </c>
      <c r="FW104" s="4">
        <f t="shared" si="1375"/>
        <v>2</v>
      </c>
      <c r="FX104" s="4">
        <f t="shared" si="1375"/>
        <v>0</v>
      </c>
      <c r="FY104" s="4">
        <f t="shared" si="1375"/>
        <v>0</v>
      </c>
      <c r="FZ104" s="4">
        <f t="shared" si="1375"/>
        <v>0</v>
      </c>
      <c r="GA104" s="4">
        <f t="shared" si="1375"/>
        <v>1</v>
      </c>
      <c r="GB104" s="4">
        <f t="shared" si="1375"/>
        <v>2</v>
      </c>
      <c r="GC104" s="4">
        <f t="shared" si="1375"/>
        <v>1</v>
      </c>
      <c r="GD104" s="4">
        <f t="shared" si="1375"/>
        <v>0</v>
      </c>
      <c r="GE104" s="4">
        <f t="shared" si="1375"/>
        <v>1</v>
      </c>
      <c r="GF104" s="4">
        <f t="shared" si="1375"/>
        <v>2</v>
      </c>
      <c r="GG104" s="4">
        <f t="shared" si="1375"/>
        <v>1</v>
      </c>
      <c r="GH104" s="4">
        <f t="shared" si="1375"/>
        <v>0</v>
      </c>
      <c r="GI104" s="4">
        <f t="shared" si="1375"/>
        <v>1</v>
      </c>
      <c r="GJ104" s="4">
        <f t="shared" si="1375"/>
        <v>3</v>
      </c>
      <c r="GK104" s="4">
        <f t="shared" si="1375"/>
        <v>1</v>
      </c>
      <c r="GL104" s="4">
        <f t="shared" si="1375"/>
        <v>3</v>
      </c>
      <c r="GM104">
        <f t="shared" si="1240"/>
        <v>60</v>
      </c>
      <c r="GO104">
        <f t="shared" si="1028"/>
        <v>1</v>
      </c>
      <c r="GP104">
        <f t="shared" si="1192"/>
        <v>0</v>
      </c>
      <c r="GQ104">
        <f t="shared" si="1193"/>
        <v>1</v>
      </c>
      <c r="GR104">
        <f t="shared" si="1194"/>
        <v>0</v>
      </c>
      <c r="GS104">
        <f t="shared" si="1195"/>
        <v>0</v>
      </c>
      <c r="GT104">
        <f t="shared" si="1196"/>
        <v>0</v>
      </c>
      <c r="GU104">
        <f t="shared" si="1197"/>
        <v>0</v>
      </c>
      <c r="GV104" s="1">
        <f t="shared" si="1029"/>
        <v>3</v>
      </c>
      <c r="GW104">
        <f t="shared" si="1030"/>
        <v>0</v>
      </c>
      <c r="GX104">
        <f t="shared" si="903"/>
        <v>0</v>
      </c>
      <c r="GY104">
        <f t="shared" si="904"/>
        <v>0</v>
      </c>
      <c r="GZ104">
        <f t="shared" si="905"/>
        <v>0</v>
      </c>
      <c r="HA104">
        <f t="shared" si="906"/>
        <v>0</v>
      </c>
      <c r="HB104">
        <f t="shared" si="907"/>
        <v>0</v>
      </c>
      <c r="HC104">
        <f t="shared" si="908"/>
        <v>0</v>
      </c>
      <c r="HD104">
        <f t="shared" si="909"/>
        <v>0</v>
      </c>
      <c r="HE104">
        <f t="shared" si="910"/>
        <v>0</v>
      </c>
      <c r="HF104">
        <f t="shared" si="911"/>
        <v>0</v>
      </c>
      <c r="HG104">
        <f t="shared" si="912"/>
        <v>0</v>
      </c>
      <c r="HH104">
        <f t="shared" si="913"/>
        <v>0</v>
      </c>
      <c r="HI104">
        <f t="shared" si="914"/>
        <v>0</v>
      </c>
      <c r="HJ104">
        <f t="shared" si="915"/>
        <v>0</v>
      </c>
      <c r="HK104">
        <f t="shared" si="916"/>
        <v>0</v>
      </c>
      <c r="HL104">
        <f t="shared" si="917"/>
        <v>0</v>
      </c>
      <c r="HM104">
        <f t="shared" si="918"/>
        <v>0</v>
      </c>
      <c r="HN104">
        <f t="shared" si="919"/>
        <v>0</v>
      </c>
      <c r="HO104">
        <f t="shared" si="920"/>
        <v>0</v>
      </c>
      <c r="HP104">
        <f t="shared" si="921"/>
        <v>0</v>
      </c>
      <c r="HQ104">
        <f t="shared" si="922"/>
        <v>0</v>
      </c>
      <c r="HR104">
        <f t="shared" si="923"/>
        <v>0</v>
      </c>
      <c r="HS104">
        <f t="shared" si="924"/>
        <v>0</v>
      </c>
      <c r="HT104">
        <f t="shared" si="925"/>
        <v>0</v>
      </c>
      <c r="HU104">
        <f t="shared" si="926"/>
        <v>0</v>
      </c>
      <c r="HV104">
        <f t="shared" si="927"/>
        <v>0</v>
      </c>
      <c r="HW104">
        <f t="shared" si="928"/>
        <v>0</v>
      </c>
      <c r="HX104">
        <f t="shared" si="929"/>
        <v>0</v>
      </c>
      <c r="HY104">
        <f t="shared" si="930"/>
        <v>0</v>
      </c>
      <c r="HZ104">
        <f t="shared" si="931"/>
        <v>0</v>
      </c>
      <c r="IA104">
        <f t="shared" si="932"/>
        <v>0</v>
      </c>
      <c r="IB104">
        <f t="shared" si="933"/>
        <v>0</v>
      </c>
      <c r="IC104">
        <f t="shared" si="934"/>
        <v>0</v>
      </c>
      <c r="ID104">
        <f t="shared" si="935"/>
        <v>0</v>
      </c>
      <c r="IE104">
        <f t="shared" si="936"/>
        <v>0</v>
      </c>
      <c r="IF104">
        <f t="shared" si="937"/>
        <v>0</v>
      </c>
      <c r="IG104">
        <f t="shared" si="938"/>
        <v>0</v>
      </c>
      <c r="IH104">
        <f t="shared" si="939"/>
        <v>1</v>
      </c>
      <c r="II104">
        <f t="shared" si="940"/>
        <v>0</v>
      </c>
      <c r="IJ104">
        <f t="shared" si="941"/>
        <v>0</v>
      </c>
      <c r="IK104">
        <f t="shared" si="942"/>
        <v>0</v>
      </c>
      <c r="IL104">
        <f t="shared" si="943"/>
        <v>0</v>
      </c>
      <c r="IM104">
        <f t="shared" si="944"/>
        <v>0</v>
      </c>
      <c r="IN104">
        <f t="shared" si="945"/>
        <v>0</v>
      </c>
      <c r="IO104">
        <f t="shared" si="946"/>
        <v>0</v>
      </c>
      <c r="IP104">
        <f t="shared" si="947"/>
        <v>0</v>
      </c>
      <c r="IQ104">
        <f t="shared" si="948"/>
        <v>0</v>
      </c>
      <c r="IR104">
        <f t="shared" si="949"/>
        <v>0</v>
      </c>
      <c r="IS104">
        <f t="shared" si="950"/>
        <v>0</v>
      </c>
      <c r="IT104">
        <f t="shared" si="951"/>
        <v>0</v>
      </c>
      <c r="IU104">
        <f t="shared" si="952"/>
        <v>0</v>
      </c>
      <c r="IV104">
        <f t="shared" si="953"/>
        <v>0</v>
      </c>
      <c r="IW104">
        <f t="shared" si="954"/>
        <v>0</v>
      </c>
      <c r="IX104">
        <f t="shared" si="955"/>
        <v>0</v>
      </c>
      <c r="IY104">
        <f t="shared" si="956"/>
        <v>0</v>
      </c>
      <c r="IZ104">
        <f t="shared" si="957"/>
        <v>0</v>
      </c>
      <c r="JA104">
        <f t="shared" si="958"/>
        <v>0</v>
      </c>
      <c r="JB104">
        <f t="shared" si="1031"/>
        <v>0</v>
      </c>
      <c r="JC104">
        <f t="shared" si="1032"/>
        <v>0</v>
      </c>
      <c r="JF104">
        <f t="shared" si="1033"/>
        <v>0</v>
      </c>
      <c r="JG104">
        <f t="shared" si="1034"/>
        <v>0</v>
      </c>
      <c r="JH104">
        <f t="shared" si="1035"/>
        <v>0</v>
      </c>
      <c r="JI104">
        <f t="shared" si="1036"/>
        <v>0</v>
      </c>
      <c r="JJ104">
        <f t="shared" si="1037"/>
        <v>0</v>
      </c>
      <c r="JK104">
        <f t="shared" si="1038"/>
        <v>0</v>
      </c>
      <c r="JL104">
        <f t="shared" si="1039"/>
        <v>1</v>
      </c>
      <c r="JM104">
        <f t="shared" si="1040"/>
        <v>0</v>
      </c>
      <c r="JN104">
        <f t="shared" si="1041"/>
        <v>0</v>
      </c>
      <c r="JO104">
        <f t="shared" si="1042"/>
        <v>0</v>
      </c>
      <c r="JP104">
        <f t="shared" si="1043"/>
        <v>0</v>
      </c>
      <c r="JQ104">
        <f t="shared" si="1044"/>
        <v>0</v>
      </c>
      <c r="JR104">
        <f t="shared" si="1045"/>
        <v>0</v>
      </c>
      <c r="JS104">
        <f t="shared" si="1046"/>
        <v>0</v>
      </c>
      <c r="JT104">
        <f t="shared" si="1047"/>
        <v>0</v>
      </c>
      <c r="JU104">
        <f t="shared" si="1048"/>
        <v>0</v>
      </c>
      <c r="JV104">
        <f t="shared" si="1049"/>
        <v>0</v>
      </c>
      <c r="JW104">
        <f t="shared" si="1050"/>
        <v>0</v>
      </c>
      <c r="JX104">
        <f t="shared" si="1051"/>
        <v>0</v>
      </c>
      <c r="JY104">
        <f t="shared" si="1052"/>
        <v>0</v>
      </c>
      <c r="JZ104">
        <f t="shared" si="1053"/>
        <v>0</v>
      </c>
      <c r="KA104">
        <f t="shared" si="1054"/>
        <v>0</v>
      </c>
      <c r="KB104">
        <f>IF(AND(SK104="x",SK105&lt;&gt;"x"),1,0)</f>
        <v>0</v>
      </c>
      <c r="KC104">
        <f t="shared" si="1055"/>
        <v>1</v>
      </c>
      <c r="KD104">
        <f t="shared" si="1056"/>
        <v>0</v>
      </c>
      <c r="KE104">
        <f t="shared" si="1057"/>
        <v>1</v>
      </c>
      <c r="KF104">
        <f t="shared" si="1058"/>
        <v>0</v>
      </c>
      <c r="KG104">
        <f t="shared" si="1059"/>
        <v>0</v>
      </c>
      <c r="KH104">
        <f t="shared" si="1060"/>
        <v>0</v>
      </c>
      <c r="KI104">
        <f t="shared" si="1061"/>
        <v>0</v>
      </c>
      <c r="KJ104">
        <f t="shared" si="1062"/>
        <v>0</v>
      </c>
      <c r="KK104">
        <f t="shared" si="1063"/>
        <v>0</v>
      </c>
      <c r="KL104">
        <f t="shared" si="1064"/>
        <v>0</v>
      </c>
      <c r="KM104">
        <f t="shared" si="1065"/>
        <v>0</v>
      </c>
      <c r="KN104">
        <f t="shared" si="1066"/>
        <v>0</v>
      </c>
      <c r="KO104">
        <f t="shared" si="1067"/>
        <v>0</v>
      </c>
      <c r="KP104">
        <f t="shared" si="1068"/>
        <v>0</v>
      </c>
      <c r="KQ104">
        <f t="shared" si="1069"/>
        <v>0</v>
      </c>
      <c r="KR104">
        <f t="shared" si="1070"/>
        <v>0</v>
      </c>
      <c r="KS104">
        <f t="shared" si="1071"/>
        <v>0</v>
      </c>
      <c r="KT104">
        <f t="shared" si="1072"/>
        <v>0</v>
      </c>
      <c r="KU104">
        <f t="shared" si="1073"/>
        <v>0</v>
      </c>
      <c r="KV104">
        <f t="shared" si="1074"/>
        <v>0</v>
      </c>
      <c r="KW104">
        <f t="shared" si="1075"/>
        <v>0</v>
      </c>
      <c r="KX104">
        <f t="shared" si="1076"/>
        <v>0</v>
      </c>
      <c r="KY104">
        <f t="shared" si="1077"/>
        <v>0</v>
      </c>
      <c r="KZ104">
        <f t="shared" si="1078"/>
        <v>0</v>
      </c>
      <c r="LA104">
        <f t="shared" si="1079"/>
        <v>1</v>
      </c>
      <c r="LB104">
        <f t="shared" si="1080"/>
        <v>0</v>
      </c>
      <c r="LC104">
        <f t="shared" si="1081"/>
        <v>0</v>
      </c>
      <c r="LD104">
        <f t="shared" si="1082"/>
        <v>0</v>
      </c>
      <c r="LE104">
        <f t="shared" si="1083"/>
        <v>0</v>
      </c>
      <c r="LF104">
        <f t="shared" si="1084"/>
        <v>0</v>
      </c>
      <c r="LG104">
        <f t="shared" si="1085"/>
        <v>0</v>
      </c>
      <c r="LH104">
        <f t="shared" si="1086"/>
        <v>0</v>
      </c>
      <c r="LI104">
        <f t="shared" si="1087"/>
        <v>0</v>
      </c>
      <c r="LJ104">
        <f t="shared" si="1088"/>
        <v>0</v>
      </c>
      <c r="LK104">
        <f t="shared" si="1089"/>
        <v>0</v>
      </c>
      <c r="LL104">
        <f t="shared" si="1090"/>
        <v>0</v>
      </c>
      <c r="LN104">
        <f t="shared" si="1091"/>
        <v>4</v>
      </c>
      <c r="LQ104">
        <f t="shared" ref="LQ104:LR104" si="1376">COUNTIFS($NG105:$NL114,NG114)</f>
        <v>2</v>
      </c>
      <c r="LR104">
        <f t="shared" si="1376"/>
        <v>3</v>
      </c>
      <c r="LS104">
        <f t="shared" si="1093"/>
        <v>1</v>
      </c>
      <c r="LT104">
        <f t="shared" si="1094"/>
        <v>4</v>
      </c>
      <c r="LU104">
        <f t="shared" si="1095"/>
        <v>2</v>
      </c>
      <c r="LV104">
        <f t="shared" si="1096"/>
        <v>4</v>
      </c>
      <c r="LX104" s="5">
        <f t="shared" ref="LX104:MC104" si="1377">COUNTIFS($NG104:$NL113,NG114)</f>
        <v>1</v>
      </c>
      <c r="LY104" s="5">
        <f t="shared" si="1377"/>
        <v>2</v>
      </c>
      <c r="LZ104" s="5">
        <f t="shared" si="1377"/>
        <v>0</v>
      </c>
      <c r="MA104" s="5">
        <f t="shared" si="1377"/>
        <v>3</v>
      </c>
      <c r="MB104" s="5">
        <f t="shared" si="1377"/>
        <v>1</v>
      </c>
      <c r="MC104" s="5">
        <f t="shared" si="1377"/>
        <v>3</v>
      </c>
      <c r="MD104" s="5"/>
      <c r="ME104" s="5">
        <f t="shared" si="1098"/>
        <v>0</v>
      </c>
      <c r="MF104" s="5">
        <f t="shared" si="1099"/>
        <v>0</v>
      </c>
      <c r="MG104" s="5">
        <f t="shared" si="1100"/>
        <v>0</v>
      </c>
      <c r="MH104" s="5">
        <f t="shared" si="1101"/>
        <v>0</v>
      </c>
      <c r="MI104" s="5">
        <f t="shared" si="1102"/>
        <v>0</v>
      </c>
      <c r="MJ104" s="5">
        <f t="shared" si="1103"/>
        <v>0</v>
      </c>
      <c r="MK104" s="5"/>
      <c r="ML104" s="20">
        <f t="shared" si="1104"/>
        <v>0</v>
      </c>
      <c r="MN104" s="4">
        <f t="shared" si="1182"/>
        <v>0</v>
      </c>
      <c r="MO104" s="4">
        <f t="shared" si="1183"/>
        <v>0</v>
      </c>
      <c r="MP104" s="4">
        <f t="shared" si="1184"/>
        <v>0</v>
      </c>
      <c r="MQ104" s="4">
        <f t="shared" si="1185"/>
        <v>0</v>
      </c>
      <c r="MR104" s="4">
        <f t="shared" si="1186"/>
        <v>0</v>
      </c>
      <c r="MS104" s="4">
        <f t="shared" si="1187"/>
        <v>0</v>
      </c>
      <c r="MU104">
        <f t="shared" si="1105"/>
        <v>0</v>
      </c>
      <c r="MV104">
        <f t="shared" si="1106"/>
        <v>0</v>
      </c>
      <c r="MW104">
        <f t="shared" si="1107"/>
        <v>1</v>
      </c>
      <c r="MX104">
        <f t="shared" si="1108"/>
        <v>0</v>
      </c>
      <c r="MY104">
        <f t="shared" si="1109"/>
        <v>0</v>
      </c>
      <c r="MZ104">
        <f t="shared" si="1110"/>
        <v>0</v>
      </c>
      <c r="NA104">
        <f>SUM(GW104:JC104)</f>
        <v>1</v>
      </c>
      <c r="NB104">
        <f t="shared" si="1111"/>
        <v>1</v>
      </c>
      <c r="NC104">
        <f t="shared" si="1112"/>
        <v>0</v>
      </c>
      <c r="ND104">
        <f t="shared" si="1113"/>
        <v>104</v>
      </c>
      <c r="NG104">
        <v>7</v>
      </c>
      <c r="NH104">
        <v>9</v>
      </c>
      <c r="NI104">
        <v>24</v>
      </c>
      <c r="NJ104">
        <v>26</v>
      </c>
      <c r="NK104">
        <v>48</v>
      </c>
      <c r="NL104">
        <v>49</v>
      </c>
      <c r="NN104" s="1">
        <f t="shared" si="1114"/>
        <v>1</v>
      </c>
      <c r="NO104" s="1">
        <f t="shared" si="1115"/>
        <v>1</v>
      </c>
      <c r="NP104" s="30">
        <f t="shared" si="1116"/>
        <v>2</v>
      </c>
      <c r="NR104" s="1">
        <f t="shared" si="1117"/>
        <v>2</v>
      </c>
      <c r="NS104" s="1">
        <f t="shared" si="1118"/>
        <v>15</v>
      </c>
      <c r="NT104" s="1">
        <f t="shared" si="1119"/>
        <v>2</v>
      </c>
      <c r="NU104" s="1">
        <f t="shared" si="1120"/>
        <v>22</v>
      </c>
      <c r="NV104" s="1">
        <f t="shared" si="1121"/>
        <v>1</v>
      </c>
      <c r="NW104" s="1"/>
      <c r="NX104" s="1">
        <f t="shared" si="1122"/>
        <v>4</v>
      </c>
      <c r="NY104" s="1"/>
      <c r="NZ104" s="1">
        <f t="shared" si="1123"/>
        <v>1</v>
      </c>
      <c r="OA104" s="1">
        <f t="shared" si="962"/>
        <v>1</v>
      </c>
      <c r="OB104" s="1">
        <f t="shared" si="963"/>
        <v>3</v>
      </c>
      <c r="OC104" s="1">
        <f t="shared" si="964"/>
        <v>3</v>
      </c>
      <c r="OD104" s="1">
        <f t="shared" si="965"/>
        <v>5</v>
      </c>
      <c r="OE104" s="1">
        <f t="shared" si="966"/>
        <v>5</v>
      </c>
      <c r="OF104" s="1"/>
      <c r="OG104" s="32">
        <f t="shared" si="1308"/>
        <v>3</v>
      </c>
      <c r="OH104" s="1"/>
      <c r="OI104" s="1">
        <f t="shared" si="1124"/>
        <v>0</v>
      </c>
      <c r="OJ104" s="1">
        <f t="shared" si="1125"/>
        <v>1</v>
      </c>
      <c r="OK104" s="1">
        <f t="shared" si="1126"/>
        <v>0</v>
      </c>
      <c r="OL104" s="1">
        <f t="shared" si="1127"/>
        <v>0</v>
      </c>
      <c r="OM104" s="1">
        <f t="shared" si="1128"/>
        <v>0</v>
      </c>
      <c r="ON104" s="1">
        <f t="shared" si="1129"/>
        <v>3</v>
      </c>
      <c r="OO104" s="1"/>
      <c r="OP104" s="1">
        <f t="shared" si="1298"/>
        <v>4</v>
      </c>
      <c r="OQ104" s="1">
        <f t="shared" si="1299"/>
        <v>2</v>
      </c>
      <c r="OR104" s="1">
        <f t="shared" si="1300"/>
        <v>2</v>
      </c>
      <c r="OS104" s="1">
        <f t="shared" si="1301"/>
        <v>2</v>
      </c>
      <c r="OT104" s="1">
        <f t="shared" si="1302"/>
        <v>0</v>
      </c>
      <c r="OU104" s="1">
        <f t="shared" si="1130"/>
        <v>0</v>
      </c>
      <c r="OV104" s="19">
        <f t="shared" si="1131"/>
        <v>3</v>
      </c>
      <c r="OW104" s="1"/>
      <c r="OX104" s="19">
        <f t="shared" si="1314"/>
        <v>2</v>
      </c>
      <c r="OY104" s="1">
        <f t="shared" si="1315"/>
        <v>2</v>
      </c>
      <c r="OZ104" s="1"/>
      <c r="PA104" s="1">
        <f t="shared" si="1347"/>
        <v>2</v>
      </c>
      <c r="PB104" s="1"/>
      <c r="PC104" s="1"/>
      <c r="PD104" s="19">
        <f t="shared" si="968"/>
        <v>2</v>
      </c>
      <c r="PE104" s="1"/>
      <c r="PF104" s="24">
        <f t="shared" si="1132"/>
        <v>0</v>
      </c>
      <c r="PI104" s="1">
        <f t="shared" si="1133"/>
        <v>0</v>
      </c>
      <c r="PJ104" s="19">
        <f t="shared" si="969"/>
        <v>0</v>
      </c>
      <c r="PK104" s="1">
        <f t="shared" si="1134"/>
        <v>1</v>
      </c>
      <c r="PL104" s="19">
        <f t="shared" si="970"/>
        <v>4</v>
      </c>
      <c r="PM104" s="1">
        <f t="shared" si="1135"/>
        <v>0</v>
      </c>
      <c r="PN104" s="19">
        <f t="shared" si="971"/>
        <v>0</v>
      </c>
      <c r="PO104" s="1">
        <f t="shared" si="1136"/>
        <v>0</v>
      </c>
      <c r="PP104" s="19">
        <f t="shared" si="972"/>
        <v>0</v>
      </c>
      <c r="PQ104" s="1">
        <f t="shared" si="1137"/>
        <v>0</v>
      </c>
      <c r="PR104" s="19">
        <f t="shared" si="973"/>
        <v>0</v>
      </c>
      <c r="PS104" s="1">
        <f t="shared" si="1138"/>
        <v>3</v>
      </c>
      <c r="PT104" s="19">
        <f t="shared" si="974"/>
        <v>1</v>
      </c>
      <c r="PV104" s="1">
        <f t="shared" si="975"/>
        <v>100</v>
      </c>
      <c r="PW104" s="1">
        <f t="shared" si="976"/>
        <v>100</v>
      </c>
      <c r="PX104" s="1">
        <f t="shared" si="977"/>
        <v>100</v>
      </c>
      <c r="PY104" s="1">
        <f t="shared" si="978"/>
        <v>100</v>
      </c>
      <c r="PZ104" s="1">
        <f t="shared" si="979"/>
        <v>100</v>
      </c>
      <c r="QA104" s="1">
        <f t="shared" si="980"/>
        <v>100</v>
      </c>
      <c r="QB104" s="1"/>
      <c r="QC104" s="1">
        <f t="shared" si="981"/>
        <v>5</v>
      </c>
      <c r="QD104" s="1">
        <f t="shared" si="982"/>
        <v>1</v>
      </c>
      <c r="QE104" s="1">
        <f t="shared" si="983"/>
        <v>100</v>
      </c>
      <c r="QF104" s="1">
        <f t="shared" si="984"/>
        <v>100</v>
      </c>
      <c r="QG104" s="1">
        <f t="shared" si="985"/>
        <v>100</v>
      </c>
      <c r="QH104" s="1">
        <f t="shared" si="986"/>
        <v>100</v>
      </c>
      <c r="QI104" s="1"/>
      <c r="QJ104" s="1">
        <f t="shared" si="987"/>
        <v>100</v>
      </c>
      <c r="QK104" s="1">
        <f t="shared" si="988"/>
        <v>100</v>
      </c>
      <c r="QL104" s="1">
        <f t="shared" si="989"/>
        <v>100</v>
      </c>
      <c r="QM104" s="1">
        <f t="shared" si="990"/>
        <v>100</v>
      </c>
      <c r="QN104" s="1">
        <f t="shared" si="991"/>
        <v>100</v>
      </c>
      <c r="QO104" s="1">
        <f t="shared" si="992"/>
        <v>100</v>
      </c>
      <c r="QP104" s="1"/>
      <c r="QQ104" s="1">
        <f t="shared" si="993"/>
        <v>100</v>
      </c>
      <c r="QR104" s="1">
        <f t="shared" si="994"/>
        <v>100</v>
      </c>
      <c r="QS104" s="1">
        <f t="shared" si="995"/>
        <v>100</v>
      </c>
      <c r="QT104" s="1">
        <f t="shared" si="996"/>
        <v>100</v>
      </c>
      <c r="QU104" s="1">
        <f t="shared" si="997"/>
        <v>100</v>
      </c>
      <c r="QV104" s="1">
        <f t="shared" si="998"/>
        <v>100</v>
      </c>
      <c r="QW104" s="1"/>
      <c r="QX104" s="1">
        <f t="shared" si="999"/>
        <v>100</v>
      </c>
      <c r="QY104" s="1">
        <f t="shared" si="1000"/>
        <v>100</v>
      </c>
      <c r="QZ104" s="1">
        <f t="shared" si="1001"/>
        <v>100</v>
      </c>
      <c r="RA104" s="1">
        <f t="shared" si="1002"/>
        <v>100</v>
      </c>
      <c r="RB104" s="1">
        <f t="shared" si="1003"/>
        <v>100</v>
      </c>
      <c r="RC104" s="1">
        <f t="shared" si="1004"/>
        <v>100</v>
      </c>
      <c r="RD104" s="1"/>
      <c r="RE104" s="1">
        <f t="shared" si="1005"/>
        <v>100</v>
      </c>
      <c r="RF104" s="1">
        <f t="shared" si="1006"/>
        <v>100</v>
      </c>
      <c r="RG104" s="1">
        <f t="shared" si="1007"/>
        <v>3</v>
      </c>
      <c r="RH104" s="1">
        <f t="shared" si="1008"/>
        <v>100</v>
      </c>
      <c r="RI104" s="1">
        <f t="shared" si="1009"/>
        <v>100</v>
      </c>
      <c r="RJ104" s="1">
        <f t="shared" si="1010"/>
        <v>100</v>
      </c>
      <c r="RL104">
        <f t="shared" si="1011"/>
        <v>37</v>
      </c>
      <c r="RM104">
        <f t="shared" si="1139"/>
        <v>22</v>
      </c>
      <c r="RN104">
        <f t="shared" si="1336"/>
        <v>18</v>
      </c>
      <c r="RO104" t="str">
        <f t="shared" ref="RO104:TU104" si="1378">IF(COUNTIFS($NG104:$NL113,RO$1),"x",RO$1)</f>
        <v>x</v>
      </c>
      <c r="RP104" t="str">
        <f t="shared" si="1378"/>
        <v>x</v>
      </c>
      <c r="RQ104" t="str">
        <f t="shared" si="1378"/>
        <v>x</v>
      </c>
      <c r="RR104">
        <f t="shared" si="1378"/>
        <v>4</v>
      </c>
      <c r="RS104" t="str">
        <f t="shared" si="1378"/>
        <v>x</v>
      </c>
      <c r="RT104" t="str">
        <f t="shared" si="1378"/>
        <v>x</v>
      </c>
      <c r="RU104" t="str">
        <f t="shared" si="1378"/>
        <v>x</v>
      </c>
      <c r="RV104">
        <f t="shared" si="1378"/>
        <v>8</v>
      </c>
      <c r="RW104" t="str">
        <f t="shared" si="1378"/>
        <v>x</v>
      </c>
      <c r="RX104">
        <f t="shared" si="1378"/>
        <v>10</v>
      </c>
      <c r="RY104">
        <f t="shared" si="1378"/>
        <v>11</v>
      </c>
      <c r="RZ104" t="str">
        <f t="shared" si="1378"/>
        <v>x</v>
      </c>
      <c r="SA104">
        <f t="shared" si="1378"/>
        <v>13</v>
      </c>
      <c r="SB104">
        <f t="shared" si="1378"/>
        <v>14</v>
      </c>
      <c r="SC104" t="str">
        <f t="shared" si="1378"/>
        <v>x</v>
      </c>
      <c r="SD104">
        <f t="shared" si="1378"/>
        <v>16</v>
      </c>
      <c r="SE104">
        <f t="shared" si="1378"/>
        <v>17</v>
      </c>
      <c r="SF104" t="str">
        <f t="shared" si="1378"/>
        <v>x</v>
      </c>
      <c r="SG104" t="str">
        <f t="shared" si="1378"/>
        <v>x</v>
      </c>
      <c r="SH104">
        <f t="shared" si="1378"/>
        <v>20</v>
      </c>
      <c r="SI104" t="str">
        <f t="shared" si="1378"/>
        <v>x</v>
      </c>
      <c r="SJ104" t="str">
        <f t="shared" si="1378"/>
        <v>x</v>
      </c>
      <c r="SK104" t="str">
        <f t="shared" si="1378"/>
        <v>x</v>
      </c>
      <c r="SL104" t="str">
        <f t="shared" si="1378"/>
        <v>x</v>
      </c>
      <c r="SM104" t="str">
        <f t="shared" si="1378"/>
        <v>x</v>
      </c>
      <c r="SN104" t="str">
        <f t="shared" si="1378"/>
        <v>x</v>
      </c>
      <c r="SO104">
        <f t="shared" si="1378"/>
        <v>27</v>
      </c>
      <c r="SP104" t="str">
        <f t="shared" si="1378"/>
        <v>x</v>
      </c>
      <c r="SQ104" t="str">
        <f t="shared" si="1378"/>
        <v>x</v>
      </c>
      <c r="SR104" t="str">
        <f t="shared" si="1378"/>
        <v>x</v>
      </c>
      <c r="SS104" t="str">
        <f t="shared" si="1378"/>
        <v>x</v>
      </c>
      <c r="ST104" t="str">
        <f t="shared" si="1378"/>
        <v>x</v>
      </c>
      <c r="SU104" t="str">
        <f t="shared" si="1378"/>
        <v>x</v>
      </c>
      <c r="SV104" t="str">
        <f t="shared" si="1378"/>
        <v>x</v>
      </c>
      <c r="SW104" t="str">
        <f t="shared" si="1378"/>
        <v>x</v>
      </c>
      <c r="SX104">
        <f t="shared" si="1378"/>
        <v>36</v>
      </c>
      <c r="SY104" t="str">
        <f t="shared" si="1378"/>
        <v>x</v>
      </c>
      <c r="SZ104">
        <f t="shared" si="1378"/>
        <v>38</v>
      </c>
      <c r="TA104" t="str">
        <f t="shared" si="1378"/>
        <v>x</v>
      </c>
      <c r="TB104">
        <f t="shared" si="1378"/>
        <v>40</v>
      </c>
      <c r="TC104" t="str">
        <f t="shared" si="1378"/>
        <v>x</v>
      </c>
      <c r="TD104" t="str">
        <f t="shared" si="1378"/>
        <v>x</v>
      </c>
      <c r="TE104" t="str">
        <f t="shared" si="1378"/>
        <v>x</v>
      </c>
      <c r="TF104" t="str">
        <f t="shared" si="1378"/>
        <v>x</v>
      </c>
      <c r="TG104">
        <f t="shared" si="1378"/>
        <v>45</v>
      </c>
      <c r="TH104">
        <f t="shared" si="1378"/>
        <v>46</v>
      </c>
      <c r="TI104">
        <f t="shared" si="1378"/>
        <v>47</v>
      </c>
      <c r="TJ104" t="str">
        <f t="shared" si="1378"/>
        <v>x</v>
      </c>
      <c r="TK104" t="str">
        <f t="shared" si="1378"/>
        <v>x</v>
      </c>
      <c r="TL104" t="str">
        <f t="shared" si="1378"/>
        <v>x</v>
      </c>
      <c r="TM104">
        <f t="shared" si="1378"/>
        <v>51</v>
      </c>
      <c r="TN104" t="str">
        <f t="shared" si="1378"/>
        <v>x</v>
      </c>
      <c r="TO104" t="str">
        <f t="shared" si="1378"/>
        <v>x</v>
      </c>
      <c r="TP104" t="str">
        <f t="shared" si="1378"/>
        <v>x</v>
      </c>
      <c r="TQ104">
        <f t="shared" si="1378"/>
        <v>55</v>
      </c>
      <c r="TR104" t="str">
        <f t="shared" si="1378"/>
        <v>x</v>
      </c>
      <c r="TS104" t="str">
        <f t="shared" si="1378"/>
        <v>x</v>
      </c>
      <c r="TT104" t="str">
        <f t="shared" si="1378"/>
        <v>x</v>
      </c>
      <c r="TU104" t="str">
        <f t="shared" si="1378"/>
        <v>x</v>
      </c>
      <c r="TV104">
        <f t="shared" si="1141"/>
        <v>22</v>
      </c>
      <c r="TW104" t="str">
        <f t="shared" ref="TW104:WC104" si="1379">IF(COUNTIFS($NG104:$NL112,TW$1),"x",TW$1)</f>
        <v>x</v>
      </c>
      <c r="TX104" t="str">
        <f t="shared" si="1379"/>
        <v>x</v>
      </c>
      <c r="TY104" t="str">
        <f t="shared" si="1379"/>
        <v>x</v>
      </c>
      <c r="TZ104">
        <f t="shared" si="1379"/>
        <v>4</v>
      </c>
      <c r="UA104" t="str">
        <f t="shared" si="1379"/>
        <v>x</v>
      </c>
      <c r="UB104" t="str">
        <f t="shared" si="1379"/>
        <v>x</v>
      </c>
      <c r="UC104" t="str">
        <f t="shared" si="1379"/>
        <v>x</v>
      </c>
      <c r="UD104">
        <f t="shared" si="1379"/>
        <v>8</v>
      </c>
      <c r="UE104" t="str">
        <f t="shared" si="1379"/>
        <v>x</v>
      </c>
      <c r="UF104">
        <f t="shared" si="1379"/>
        <v>10</v>
      </c>
      <c r="UG104">
        <f t="shared" si="1379"/>
        <v>11</v>
      </c>
      <c r="UH104" t="str">
        <f t="shared" si="1379"/>
        <v>x</v>
      </c>
      <c r="UI104">
        <f t="shared" si="1379"/>
        <v>13</v>
      </c>
      <c r="UJ104">
        <f t="shared" si="1379"/>
        <v>14</v>
      </c>
      <c r="UK104" t="str">
        <f t="shared" si="1379"/>
        <v>x</v>
      </c>
      <c r="UL104">
        <f t="shared" si="1379"/>
        <v>16</v>
      </c>
      <c r="UM104">
        <f t="shared" si="1379"/>
        <v>17</v>
      </c>
      <c r="UN104" t="str">
        <f t="shared" si="1379"/>
        <v>x</v>
      </c>
      <c r="UO104" t="str">
        <f t="shared" si="1379"/>
        <v>x</v>
      </c>
      <c r="UP104">
        <f t="shared" si="1379"/>
        <v>20</v>
      </c>
      <c r="UQ104">
        <f t="shared" si="1379"/>
        <v>21</v>
      </c>
      <c r="UR104" t="str">
        <f t="shared" si="1379"/>
        <v>x</v>
      </c>
      <c r="US104" t="str">
        <f t="shared" si="1379"/>
        <v>x</v>
      </c>
      <c r="UT104" t="str">
        <f t="shared" si="1379"/>
        <v>x</v>
      </c>
      <c r="UU104" t="str">
        <f t="shared" si="1379"/>
        <v>x</v>
      </c>
      <c r="UV104" t="str">
        <f t="shared" si="1379"/>
        <v>x</v>
      </c>
      <c r="UW104">
        <f t="shared" si="1379"/>
        <v>27</v>
      </c>
      <c r="UX104" t="str">
        <f t="shared" si="1379"/>
        <v>x</v>
      </c>
      <c r="UY104">
        <f t="shared" si="1379"/>
        <v>29</v>
      </c>
      <c r="UZ104" t="str">
        <f t="shared" si="1379"/>
        <v>x</v>
      </c>
      <c r="VA104" t="str">
        <f t="shared" si="1379"/>
        <v>x</v>
      </c>
      <c r="VB104" t="str">
        <f t="shared" si="1379"/>
        <v>x</v>
      </c>
      <c r="VC104" t="str">
        <f t="shared" si="1379"/>
        <v>x</v>
      </c>
      <c r="VD104" t="str">
        <f t="shared" si="1379"/>
        <v>x</v>
      </c>
      <c r="VE104" t="str">
        <f t="shared" si="1379"/>
        <v>x</v>
      </c>
      <c r="VF104">
        <f t="shared" si="1379"/>
        <v>36</v>
      </c>
      <c r="VG104" t="str">
        <f t="shared" si="1379"/>
        <v>x</v>
      </c>
      <c r="VH104">
        <f t="shared" si="1379"/>
        <v>38</v>
      </c>
      <c r="VI104" t="str">
        <f t="shared" si="1379"/>
        <v>x</v>
      </c>
      <c r="VJ104">
        <f t="shared" si="1379"/>
        <v>40</v>
      </c>
      <c r="VK104" t="str">
        <f t="shared" si="1379"/>
        <v>x</v>
      </c>
      <c r="VL104" t="str">
        <f t="shared" si="1379"/>
        <v>x</v>
      </c>
      <c r="VM104" t="str">
        <f t="shared" si="1379"/>
        <v>x</v>
      </c>
      <c r="VN104" t="str">
        <f t="shared" si="1379"/>
        <v>x</v>
      </c>
      <c r="VO104">
        <f t="shared" si="1379"/>
        <v>45</v>
      </c>
      <c r="VP104">
        <f t="shared" si="1379"/>
        <v>46</v>
      </c>
      <c r="VQ104">
        <f t="shared" si="1379"/>
        <v>47</v>
      </c>
      <c r="VR104" t="str">
        <f t="shared" si="1379"/>
        <v>x</v>
      </c>
      <c r="VS104" t="str">
        <f t="shared" si="1379"/>
        <v>x</v>
      </c>
      <c r="VT104" t="str">
        <f t="shared" si="1379"/>
        <v>x</v>
      </c>
      <c r="VU104">
        <f t="shared" si="1379"/>
        <v>51</v>
      </c>
      <c r="VV104">
        <f t="shared" si="1379"/>
        <v>52</v>
      </c>
      <c r="VW104" t="str">
        <f t="shared" si="1379"/>
        <v>x</v>
      </c>
      <c r="VX104" t="str">
        <f t="shared" si="1379"/>
        <v>x</v>
      </c>
      <c r="VY104">
        <f t="shared" si="1379"/>
        <v>55</v>
      </c>
      <c r="VZ104" t="str">
        <f t="shared" si="1379"/>
        <v>x</v>
      </c>
      <c r="WA104" t="str">
        <f t="shared" si="1379"/>
        <v>x</v>
      </c>
      <c r="WB104">
        <f t="shared" si="1379"/>
        <v>58</v>
      </c>
      <c r="WC104" t="str">
        <f t="shared" si="1379"/>
        <v>x</v>
      </c>
      <c r="WE104">
        <f t="shared" si="1014"/>
        <v>2</v>
      </c>
      <c r="WF104">
        <f t="shared" si="1015"/>
        <v>0</v>
      </c>
      <c r="WG104">
        <f t="shared" si="1016"/>
        <v>2</v>
      </c>
      <c r="WH104">
        <f t="shared" si="1017"/>
        <v>0</v>
      </c>
      <c r="WI104">
        <f t="shared" si="1018"/>
        <v>2</v>
      </c>
      <c r="WJ104">
        <f t="shared" si="1019"/>
        <v>0</v>
      </c>
      <c r="WL104" s="1">
        <f t="shared" si="1143"/>
        <v>0</v>
      </c>
      <c r="WM104" s="1">
        <f t="shared" si="1144"/>
        <v>1</v>
      </c>
      <c r="WN104" s="1">
        <f t="shared" si="1145"/>
        <v>0</v>
      </c>
      <c r="WO104" s="1">
        <f t="shared" si="1146"/>
        <v>0</v>
      </c>
      <c r="WP104" s="1">
        <f t="shared" si="1147"/>
        <v>0</v>
      </c>
      <c r="WQ104" s="1">
        <f t="shared" si="1148"/>
        <v>3</v>
      </c>
      <c r="WS104">
        <f t="shared" si="1149"/>
        <v>100</v>
      </c>
      <c r="WT104">
        <f t="shared" si="1150"/>
        <v>1</v>
      </c>
      <c r="WU104">
        <f t="shared" si="1151"/>
        <v>100</v>
      </c>
      <c r="WV104">
        <f t="shared" si="1152"/>
        <v>100</v>
      </c>
      <c r="WW104">
        <f t="shared" si="1153"/>
        <v>100</v>
      </c>
      <c r="WX104">
        <f t="shared" si="1154"/>
        <v>3</v>
      </c>
      <c r="WZ104" s="4">
        <f t="shared" si="1155"/>
        <v>1</v>
      </c>
      <c r="XB104" s="3">
        <f t="shared" si="1156"/>
        <v>3</v>
      </c>
      <c r="XD104" s="3">
        <f t="shared" si="1157"/>
        <v>2</v>
      </c>
      <c r="XE104" s="4">
        <f t="shared" si="1158"/>
        <v>2</v>
      </c>
      <c r="XG104" s="4">
        <f t="shared" si="1159"/>
        <v>1</v>
      </c>
      <c r="XI104" s="4">
        <v>0.66666666666666663</v>
      </c>
      <c r="XK104">
        <f t="shared" si="1160"/>
        <v>1</v>
      </c>
      <c r="XM104">
        <f>IF(XD104&lt;XK104,1,0)</f>
        <v>0</v>
      </c>
      <c r="XN104">
        <f t="shared" si="1161"/>
        <v>0</v>
      </c>
      <c r="XO104" s="1">
        <f>IF(XE104-XD104=0,XE104-XD104+XP104,XE104-XD104)</f>
        <v>0</v>
      </c>
      <c r="XP104">
        <f t="shared" si="1162"/>
        <v>0</v>
      </c>
      <c r="XR104">
        <f t="shared" si="1163"/>
        <v>1</v>
      </c>
    </row>
    <row r="105" spans="4:642">
      <c r="D105" s="4">
        <f t="shared" si="843"/>
        <v>0</v>
      </c>
      <c r="E105" s="4">
        <f t="shared" si="844"/>
        <v>0</v>
      </c>
      <c r="F105" s="4">
        <f t="shared" si="845"/>
        <v>0</v>
      </c>
      <c r="G105" s="4">
        <f t="shared" si="846"/>
        <v>0</v>
      </c>
      <c r="H105" s="4">
        <f t="shared" si="847"/>
        <v>14</v>
      </c>
      <c r="I105" s="4">
        <f t="shared" si="848"/>
        <v>0</v>
      </c>
      <c r="J105" s="4">
        <f t="shared" si="849"/>
        <v>0</v>
      </c>
      <c r="K105" s="4">
        <f t="shared" si="850"/>
        <v>0</v>
      </c>
      <c r="L105" s="4">
        <f t="shared" si="851"/>
        <v>16</v>
      </c>
      <c r="M105" s="4">
        <f t="shared" si="852"/>
        <v>0</v>
      </c>
      <c r="N105" s="4">
        <f t="shared" si="853"/>
        <v>0</v>
      </c>
      <c r="O105" s="4">
        <f t="shared" si="854"/>
        <v>0</v>
      </c>
      <c r="P105" s="4">
        <f t="shared" si="855"/>
        <v>0</v>
      </c>
      <c r="Q105" s="4">
        <f t="shared" si="856"/>
        <v>0</v>
      </c>
      <c r="R105" s="4">
        <f t="shared" si="857"/>
        <v>0</v>
      </c>
      <c r="S105" s="4">
        <f t="shared" si="858"/>
        <v>0</v>
      </c>
      <c r="T105" s="4">
        <f t="shared" si="859"/>
        <v>0</v>
      </c>
      <c r="U105" s="4">
        <f t="shared" si="860"/>
        <v>0</v>
      </c>
      <c r="V105" s="4">
        <f t="shared" si="861"/>
        <v>0</v>
      </c>
      <c r="W105" s="4">
        <f t="shared" si="862"/>
        <v>0</v>
      </c>
      <c r="X105" s="4">
        <f t="shared" si="863"/>
        <v>0</v>
      </c>
      <c r="Y105" s="4">
        <f t="shared" si="864"/>
        <v>0</v>
      </c>
      <c r="Z105" s="4">
        <f t="shared" si="865"/>
        <v>6</v>
      </c>
      <c r="AA105" s="4">
        <f t="shared" si="866"/>
        <v>0</v>
      </c>
      <c r="AB105" s="4">
        <f t="shared" si="867"/>
        <v>0</v>
      </c>
      <c r="AC105" s="4">
        <f t="shared" si="868"/>
        <v>0</v>
      </c>
      <c r="AD105" s="4">
        <f t="shared" si="869"/>
        <v>0</v>
      </c>
      <c r="AE105" s="4">
        <f t="shared" si="870"/>
        <v>0</v>
      </c>
      <c r="AF105" s="4">
        <f t="shared" si="871"/>
        <v>0</v>
      </c>
      <c r="AG105" s="4">
        <f t="shared" si="872"/>
        <v>0</v>
      </c>
      <c r="AH105" s="4">
        <f t="shared" si="873"/>
        <v>0</v>
      </c>
      <c r="AI105" s="4">
        <f t="shared" si="874"/>
        <v>0</v>
      </c>
      <c r="AJ105" s="4">
        <f t="shared" si="875"/>
        <v>0</v>
      </c>
      <c r="AK105" s="4">
        <f t="shared" si="876"/>
        <v>10</v>
      </c>
      <c r="AL105" s="4">
        <f t="shared" si="877"/>
        <v>0</v>
      </c>
      <c r="AM105" s="4">
        <f t="shared" si="878"/>
        <v>0</v>
      </c>
      <c r="AN105" s="4">
        <f t="shared" si="879"/>
        <v>0</v>
      </c>
      <c r="AO105" s="4">
        <f t="shared" si="880"/>
        <v>0</v>
      </c>
      <c r="AP105" s="4">
        <f t="shared" si="881"/>
        <v>0</v>
      </c>
      <c r="AQ105" s="4">
        <f t="shared" si="882"/>
        <v>0</v>
      </c>
      <c r="AR105" s="4">
        <f t="shared" si="883"/>
        <v>0</v>
      </c>
      <c r="AS105" s="4">
        <f t="shared" si="884"/>
        <v>0</v>
      </c>
      <c r="AT105" s="4">
        <f t="shared" si="885"/>
        <v>0</v>
      </c>
      <c r="AU105" s="4">
        <f t="shared" si="886"/>
        <v>13</v>
      </c>
      <c r="AV105" s="4">
        <f t="shared" si="887"/>
        <v>0</v>
      </c>
      <c r="AW105" s="4">
        <f t="shared" si="888"/>
        <v>0</v>
      </c>
      <c r="AX105" s="4">
        <f t="shared" si="889"/>
        <v>0</v>
      </c>
      <c r="AY105" s="4">
        <f t="shared" si="890"/>
        <v>0</v>
      </c>
      <c r="AZ105" s="4">
        <f t="shared" si="891"/>
        <v>0</v>
      </c>
      <c r="BA105" s="4">
        <f t="shared" si="892"/>
        <v>0</v>
      </c>
      <c r="BB105" s="4">
        <f t="shared" si="893"/>
        <v>0</v>
      </c>
      <c r="BC105" s="4">
        <f t="shared" si="894"/>
        <v>0</v>
      </c>
      <c r="BD105" s="4">
        <f t="shared" si="895"/>
        <v>0</v>
      </c>
      <c r="BE105" s="4">
        <f t="shared" si="896"/>
        <v>0</v>
      </c>
      <c r="BF105" s="4">
        <f t="shared" si="897"/>
        <v>0</v>
      </c>
      <c r="BG105" s="4">
        <f t="shared" si="898"/>
        <v>0</v>
      </c>
      <c r="BH105" s="4">
        <f t="shared" si="899"/>
        <v>0</v>
      </c>
      <c r="BI105" s="4">
        <f t="shared" si="900"/>
        <v>0</v>
      </c>
      <c r="BJ105" s="4">
        <f t="shared" si="901"/>
        <v>15</v>
      </c>
      <c r="BK105" s="4">
        <f t="shared" si="1021"/>
        <v>12.333333333333334</v>
      </c>
      <c r="BL105" s="4">
        <f t="shared" si="1022"/>
        <v>10.372881355932204</v>
      </c>
      <c r="BM105" s="4">
        <f t="shared" si="1023"/>
        <v>14.522033898305084</v>
      </c>
      <c r="BN105" s="4">
        <f t="shared" si="1024"/>
        <v>6.2237288135593225</v>
      </c>
      <c r="BO105" s="4">
        <f t="shared" si="1025"/>
        <v>10.372881355932204</v>
      </c>
      <c r="BP105" s="4">
        <f t="shared" si="1026"/>
        <v>612</v>
      </c>
      <c r="BQ105" s="4">
        <f>COUNTIFS($NG105:$NL$206,EF$1)</f>
        <v>9</v>
      </c>
      <c r="BR105" s="4">
        <f>COUNTIFS($NG105:$NL$206,EG$1)</f>
        <v>14</v>
      </c>
      <c r="BS105" s="4">
        <f>COUNTIFS($NG105:$NL$206,EH$1)</f>
        <v>10</v>
      </c>
      <c r="BT105" s="4">
        <f>COUNTIFS($NG105:$NL$206,EI$1)</f>
        <v>13</v>
      </c>
      <c r="BU105" s="4">
        <f>COUNTIFS($NG105:$NL$206,EJ$1)</f>
        <v>14</v>
      </c>
      <c r="BV105" s="4">
        <f>COUNTIFS($NG105:$NL$206,EK$1)</f>
        <v>9</v>
      </c>
      <c r="BW105" s="4">
        <f>COUNTIFS($NG105:$NL$206,EL$1)</f>
        <v>7</v>
      </c>
      <c r="BX105" s="4">
        <f>COUNTIFS($NG105:$NL$206,EM$1)</f>
        <v>9</v>
      </c>
      <c r="BY105" s="4">
        <f>COUNTIFS($NG105:$NL$206,EN$1)</f>
        <v>16</v>
      </c>
      <c r="BZ105" s="4">
        <f>COUNTIFS($NG105:$NL$206,EO$1)</f>
        <v>15</v>
      </c>
      <c r="CA105" s="4">
        <f>COUNTIFS($NG105:$NL$206,EP$1)</f>
        <v>12</v>
      </c>
      <c r="CB105" s="4">
        <f>COUNTIFS($NG105:$NL$206,EQ$1)</f>
        <v>17</v>
      </c>
      <c r="CC105" s="4">
        <f>COUNTIFS($NG105:$NL$206,ER$1)</f>
        <v>8</v>
      </c>
      <c r="CD105" s="4">
        <f>COUNTIFS($NG105:$NL$206,ES$1)</f>
        <v>10</v>
      </c>
      <c r="CE105" s="4">
        <f>COUNTIFS($NG105:$NL$206,ET$1)</f>
        <v>10</v>
      </c>
      <c r="CF105" s="4">
        <f>COUNTIFS($NG105:$NL$206,EU$1)</f>
        <v>10</v>
      </c>
      <c r="CG105" s="4">
        <f>COUNTIFS($NG105:$NL$206,EV$1)</f>
        <v>14</v>
      </c>
      <c r="CH105" s="4">
        <f>COUNTIFS($NG105:$NL$206,EW$1)</f>
        <v>10</v>
      </c>
      <c r="CI105" s="4">
        <f>COUNTIFS($NG105:$NL$206,EX$1)</f>
        <v>14</v>
      </c>
      <c r="CJ105" s="4">
        <f>COUNTIFS($NG105:$NL$206,EY$1)</f>
        <v>10</v>
      </c>
      <c r="CK105" s="4">
        <f>COUNTIFS($NG105:$NL$206,EZ$1)</f>
        <v>9</v>
      </c>
      <c r="CL105" s="4">
        <f>COUNTIFS($NG105:$NL$206,FA$1)</f>
        <v>11</v>
      </c>
      <c r="CM105" s="4">
        <f>COUNTIFS($NG105:$NL$206,FB$1)</f>
        <v>6</v>
      </c>
      <c r="CN105" s="4">
        <f>COUNTIFS($NG105:$NL$206,FC$1)</f>
        <v>6</v>
      </c>
      <c r="CO105" s="4">
        <f>COUNTIFS($NG105:$NL$206,FD$1)</f>
        <v>14</v>
      </c>
      <c r="CP105" s="4">
        <f>COUNTIFS($NG105:$NL$206,FE$1)</f>
        <v>8</v>
      </c>
      <c r="CQ105" s="4">
        <f>COUNTIFS($NG105:$NL$206,FF$1)</f>
        <v>12</v>
      </c>
      <c r="CR105" s="4">
        <f>COUNTIFS($NG105:$NL$206,FG$1)</f>
        <v>15</v>
      </c>
      <c r="CS105" s="4">
        <f>COUNTIFS($NG105:$NL$206,FH$1)</f>
        <v>12</v>
      </c>
      <c r="CT105" s="4">
        <f>COUNTIFS($NG105:$NL$206,FI$1)</f>
        <v>10</v>
      </c>
      <c r="CU105" s="4">
        <f>COUNTIFS($NG105:$NL$206,FJ$1)</f>
        <v>12</v>
      </c>
      <c r="CV105" s="4">
        <f>COUNTIFS($NG105:$NL$206,FK$1)</f>
        <v>5</v>
      </c>
      <c r="CW105" s="4">
        <f>COUNTIFS($NG105:$NL$206,FL$1)</f>
        <v>10</v>
      </c>
      <c r="CX105" s="4">
        <f>COUNTIFS($NG105:$NL$206,FM$1)</f>
        <v>10</v>
      </c>
      <c r="CY105" s="4">
        <f>COUNTIFS($NG105:$NL$206,FN$1)</f>
        <v>11</v>
      </c>
      <c r="CZ105" s="4">
        <f>COUNTIFS($NG105:$NL$206,FO$1)</f>
        <v>8</v>
      </c>
      <c r="DA105" s="4">
        <f>COUNTIFS($NG105:$NL$206,FP$1)</f>
        <v>7</v>
      </c>
      <c r="DB105" s="4">
        <f>COUNTIFS($NG105:$NL$206,FQ$1)</f>
        <v>9</v>
      </c>
      <c r="DC105" s="4">
        <f>COUNTIFS($NG105:$NL$206,FR$1)</f>
        <v>7</v>
      </c>
      <c r="DD105" s="4">
        <f>COUNTIFS($NG105:$NL$206,FS$1)</f>
        <v>9</v>
      </c>
      <c r="DE105" s="4">
        <f>COUNTIFS($NG105:$NL$206,FT$1)</f>
        <v>10</v>
      </c>
      <c r="DF105" s="4">
        <f>COUNTIFS($NG105:$NL$206,FU$1)</f>
        <v>9</v>
      </c>
      <c r="DG105" s="4">
        <f>COUNTIFS($NG105:$NL$206,FV$1)</f>
        <v>11</v>
      </c>
      <c r="DH105" s="4">
        <f>COUNTIFS($NG105:$NL$206,FW$1)</f>
        <v>13</v>
      </c>
      <c r="DI105" s="4">
        <f>COUNTIFS($NG105:$NL$206,FX$1)</f>
        <v>8</v>
      </c>
      <c r="DJ105" s="4">
        <f>COUNTIFS($NG105:$NL$206,FY$1)</f>
        <v>11</v>
      </c>
      <c r="DK105" s="4">
        <f>COUNTIFS($NG105:$NL$206,FZ$1)</f>
        <v>3</v>
      </c>
      <c r="DL105" s="4">
        <f>COUNTIFS($NG105:$NL$206,GA$1)</f>
        <v>6</v>
      </c>
      <c r="DM105" s="4">
        <f>COUNTIFS($NG105:$NL$206,GB$1)</f>
        <v>8</v>
      </c>
      <c r="DN105" s="4">
        <f>COUNTIFS($NG105:$NL$206,GC$1)</f>
        <v>11</v>
      </c>
      <c r="DO105" s="4">
        <f>COUNTIFS($NG105:$NL$206,GD$1)</f>
        <v>6</v>
      </c>
      <c r="DP105" s="4">
        <f>COUNTIFS($NG105:$NL$206,GE$1)</f>
        <v>12</v>
      </c>
      <c r="DQ105" s="4">
        <f>COUNTIFS($NG105:$NL$206,GF$1)</f>
        <v>7</v>
      </c>
      <c r="DR105" s="4">
        <f>COUNTIFS($NG105:$NL$206,GG$1)</f>
        <v>5</v>
      </c>
      <c r="DS105" s="4">
        <f>COUNTIFS($NG105:$NL$206,GH$1)</f>
        <v>17</v>
      </c>
      <c r="DT105" s="4">
        <f>COUNTIFS($NG105:$NL$206,GI$1)</f>
        <v>8</v>
      </c>
      <c r="DU105" s="4">
        <f>COUNTIFS($NG105:$NL$206,GJ$1)</f>
        <v>16</v>
      </c>
      <c r="DV105" s="4">
        <f>COUNTIFS($NG105:$NL$206,GK$1)</f>
        <v>14</v>
      </c>
      <c r="DW105" s="4">
        <f>COUNTIFS($NG105:$NL$206,GL$1)</f>
        <v>15</v>
      </c>
      <c r="DZ105" s="4">
        <f t="shared" si="1234"/>
        <v>38</v>
      </c>
      <c r="EA105" s="4">
        <f t="shared" si="1235"/>
        <v>24</v>
      </c>
      <c r="EB105" s="4">
        <f t="shared" si="1236"/>
        <v>9</v>
      </c>
      <c r="EC105" s="4">
        <f t="shared" si="1237"/>
        <v>2</v>
      </c>
      <c r="ED105" s="4">
        <f t="shared" si="1238"/>
        <v>3</v>
      </c>
      <c r="EF105" s="4">
        <f t="shared" ref="EF105:GL105" si="1380">COUNTIFS($NG105:$NL114,EF$1)</f>
        <v>2</v>
      </c>
      <c r="EG105" s="4">
        <f t="shared" si="1380"/>
        <v>1</v>
      </c>
      <c r="EH105" s="4">
        <f t="shared" si="1380"/>
        <v>2</v>
      </c>
      <c r="EI105" s="4">
        <f t="shared" si="1380"/>
        <v>0</v>
      </c>
      <c r="EJ105" s="4">
        <f t="shared" si="1380"/>
        <v>1</v>
      </c>
      <c r="EK105" s="4">
        <f t="shared" si="1380"/>
        <v>1</v>
      </c>
      <c r="EL105" s="4">
        <f t="shared" si="1380"/>
        <v>0</v>
      </c>
      <c r="EM105" s="4">
        <f t="shared" si="1380"/>
        <v>0</v>
      </c>
      <c r="EN105" s="4">
        <f t="shared" si="1380"/>
        <v>4</v>
      </c>
      <c r="EO105" s="4">
        <f t="shared" si="1380"/>
        <v>0</v>
      </c>
      <c r="EP105" s="4">
        <f t="shared" si="1380"/>
        <v>0</v>
      </c>
      <c r="EQ105" s="4">
        <f t="shared" si="1380"/>
        <v>1</v>
      </c>
      <c r="ER105" s="4">
        <f t="shared" si="1380"/>
        <v>0</v>
      </c>
      <c r="ES105" s="4">
        <f t="shared" si="1380"/>
        <v>0</v>
      </c>
      <c r="ET105" s="4">
        <f t="shared" si="1380"/>
        <v>2</v>
      </c>
      <c r="EU105" s="4">
        <f t="shared" si="1380"/>
        <v>0</v>
      </c>
      <c r="EV105" s="4">
        <f t="shared" si="1380"/>
        <v>0</v>
      </c>
      <c r="EW105" s="4">
        <f t="shared" si="1380"/>
        <v>2</v>
      </c>
      <c r="EX105" s="4">
        <f t="shared" si="1380"/>
        <v>1</v>
      </c>
      <c r="EY105" s="4">
        <f t="shared" si="1380"/>
        <v>0</v>
      </c>
      <c r="EZ105" s="4">
        <f t="shared" si="1380"/>
        <v>1</v>
      </c>
      <c r="FA105" s="4">
        <f t="shared" si="1380"/>
        <v>2</v>
      </c>
      <c r="FB105" s="4">
        <f t="shared" si="1380"/>
        <v>1</v>
      </c>
      <c r="FC105" s="4">
        <f t="shared" si="1380"/>
        <v>0</v>
      </c>
      <c r="FD105" s="4">
        <f t="shared" si="1380"/>
        <v>3</v>
      </c>
      <c r="FE105" s="4">
        <f t="shared" si="1380"/>
        <v>0</v>
      </c>
      <c r="FF105" s="4">
        <f t="shared" si="1380"/>
        <v>0</v>
      </c>
      <c r="FG105" s="4">
        <f t="shared" si="1380"/>
        <v>3</v>
      </c>
      <c r="FH105" s="4">
        <f t="shared" si="1380"/>
        <v>1</v>
      </c>
      <c r="FI105" s="4">
        <f t="shared" si="1380"/>
        <v>1</v>
      </c>
      <c r="FJ105" s="4">
        <f t="shared" si="1380"/>
        <v>1</v>
      </c>
      <c r="FK105" s="4">
        <f t="shared" si="1380"/>
        <v>1</v>
      </c>
      <c r="FL105" s="4">
        <f t="shared" si="1380"/>
        <v>1</v>
      </c>
      <c r="FM105" s="4">
        <f t="shared" si="1380"/>
        <v>1</v>
      </c>
      <c r="FN105" s="4">
        <f t="shared" si="1380"/>
        <v>1</v>
      </c>
      <c r="FO105" s="4">
        <f t="shared" si="1380"/>
        <v>0</v>
      </c>
      <c r="FP105" s="4">
        <f t="shared" si="1380"/>
        <v>1</v>
      </c>
      <c r="FQ105" s="4">
        <f t="shared" si="1380"/>
        <v>1</v>
      </c>
      <c r="FR105" s="4">
        <f t="shared" si="1380"/>
        <v>2</v>
      </c>
      <c r="FS105" s="4">
        <f t="shared" si="1380"/>
        <v>0</v>
      </c>
      <c r="FT105" s="4">
        <f t="shared" si="1380"/>
        <v>1</v>
      </c>
      <c r="FU105" s="4">
        <f t="shared" si="1380"/>
        <v>1</v>
      </c>
      <c r="FV105" s="4">
        <f t="shared" si="1380"/>
        <v>1</v>
      </c>
      <c r="FW105" s="4">
        <f t="shared" si="1380"/>
        <v>2</v>
      </c>
      <c r="FX105" s="4">
        <f t="shared" si="1380"/>
        <v>0</v>
      </c>
      <c r="FY105" s="4">
        <f t="shared" si="1380"/>
        <v>0</v>
      </c>
      <c r="FZ105" s="4">
        <f t="shared" si="1380"/>
        <v>0</v>
      </c>
      <c r="GA105" s="4">
        <f t="shared" si="1380"/>
        <v>0</v>
      </c>
      <c r="GB105" s="4">
        <f t="shared" si="1380"/>
        <v>1</v>
      </c>
      <c r="GC105" s="4">
        <f t="shared" si="1380"/>
        <v>1</v>
      </c>
      <c r="GD105" s="4">
        <f t="shared" si="1380"/>
        <v>0</v>
      </c>
      <c r="GE105" s="4">
        <f t="shared" si="1380"/>
        <v>1</v>
      </c>
      <c r="GF105" s="4">
        <f t="shared" si="1380"/>
        <v>2</v>
      </c>
      <c r="GG105" s="4">
        <f t="shared" si="1380"/>
        <v>1</v>
      </c>
      <c r="GH105" s="4">
        <f t="shared" si="1380"/>
        <v>0</v>
      </c>
      <c r="GI105" s="4">
        <f t="shared" si="1380"/>
        <v>1</v>
      </c>
      <c r="GJ105" s="4">
        <f t="shared" si="1380"/>
        <v>4</v>
      </c>
      <c r="GK105" s="4">
        <f t="shared" si="1380"/>
        <v>2</v>
      </c>
      <c r="GL105" s="4">
        <f t="shared" si="1380"/>
        <v>4</v>
      </c>
      <c r="GM105">
        <f t="shared" si="1240"/>
        <v>60</v>
      </c>
      <c r="GO105">
        <f t="shared" si="1028"/>
        <v>0</v>
      </c>
      <c r="GP105">
        <f t="shared" si="1192"/>
        <v>0</v>
      </c>
      <c r="GQ105">
        <f t="shared" si="1193"/>
        <v>0</v>
      </c>
      <c r="GR105">
        <f t="shared" si="1194"/>
        <v>0</v>
      </c>
      <c r="GS105">
        <f t="shared" si="1195"/>
        <v>0</v>
      </c>
      <c r="GT105">
        <f t="shared" si="1196"/>
        <v>0</v>
      </c>
      <c r="GU105">
        <f t="shared" si="1197"/>
        <v>0</v>
      </c>
      <c r="GV105" s="1">
        <f t="shared" si="1029"/>
        <v>5</v>
      </c>
      <c r="GW105">
        <f t="shared" si="1030"/>
        <v>0</v>
      </c>
      <c r="GX105">
        <f t="shared" si="903"/>
        <v>0</v>
      </c>
      <c r="GY105">
        <f t="shared" si="904"/>
        <v>0</v>
      </c>
      <c r="GZ105">
        <f t="shared" si="905"/>
        <v>0</v>
      </c>
      <c r="HA105">
        <f t="shared" si="906"/>
        <v>0</v>
      </c>
      <c r="HB105">
        <f t="shared" si="907"/>
        <v>0</v>
      </c>
      <c r="HC105">
        <f t="shared" si="908"/>
        <v>0</v>
      </c>
      <c r="HD105">
        <f t="shared" si="909"/>
        <v>0</v>
      </c>
      <c r="HE105">
        <f t="shared" si="910"/>
        <v>0</v>
      </c>
      <c r="HF105">
        <f t="shared" si="911"/>
        <v>0</v>
      </c>
      <c r="HG105">
        <f t="shared" si="912"/>
        <v>0</v>
      </c>
      <c r="HH105">
        <f t="shared" si="913"/>
        <v>0</v>
      </c>
      <c r="HI105">
        <f t="shared" si="914"/>
        <v>0</v>
      </c>
      <c r="HJ105">
        <f t="shared" si="915"/>
        <v>0</v>
      </c>
      <c r="HK105">
        <f t="shared" si="916"/>
        <v>0</v>
      </c>
      <c r="HL105">
        <f t="shared" si="917"/>
        <v>0</v>
      </c>
      <c r="HM105">
        <f t="shared" si="918"/>
        <v>0</v>
      </c>
      <c r="HN105">
        <f t="shared" si="919"/>
        <v>0</v>
      </c>
      <c r="HO105">
        <f t="shared" si="920"/>
        <v>0</v>
      </c>
      <c r="HP105">
        <f t="shared" si="921"/>
        <v>0</v>
      </c>
      <c r="HQ105">
        <f t="shared" si="922"/>
        <v>0</v>
      </c>
      <c r="HR105">
        <f t="shared" si="923"/>
        <v>0</v>
      </c>
      <c r="HS105">
        <f t="shared" si="924"/>
        <v>0</v>
      </c>
      <c r="HT105">
        <f t="shared" si="925"/>
        <v>0</v>
      </c>
      <c r="HU105">
        <f t="shared" si="926"/>
        <v>0</v>
      </c>
      <c r="HV105">
        <f t="shared" si="927"/>
        <v>0</v>
      </c>
      <c r="HW105">
        <f t="shared" si="928"/>
        <v>0</v>
      </c>
      <c r="HX105">
        <f t="shared" si="929"/>
        <v>0</v>
      </c>
      <c r="HY105">
        <f t="shared" si="930"/>
        <v>0</v>
      </c>
      <c r="HZ105">
        <f t="shared" si="931"/>
        <v>0</v>
      </c>
      <c r="IA105">
        <f t="shared" si="932"/>
        <v>0</v>
      </c>
      <c r="IB105">
        <f t="shared" si="933"/>
        <v>0</v>
      </c>
      <c r="IC105">
        <f t="shared" si="934"/>
        <v>0</v>
      </c>
      <c r="ID105">
        <f t="shared" si="935"/>
        <v>0</v>
      </c>
      <c r="IE105">
        <f t="shared" si="936"/>
        <v>0</v>
      </c>
      <c r="IF105">
        <f t="shared" si="937"/>
        <v>0</v>
      </c>
      <c r="IG105">
        <f t="shared" si="938"/>
        <v>0</v>
      </c>
      <c r="IH105">
        <f t="shared" si="939"/>
        <v>0</v>
      </c>
      <c r="II105">
        <f t="shared" si="940"/>
        <v>0</v>
      </c>
      <c r="IJ105">
        <f t="shared" si="941"/>
        <v>0</v>
      </c>
      <c r="IK105">
        <f t="shared" si="942"/>
        <v>0</v>
      </c>
      <c r="IL105">
        <f t="shared" si="943"/>
        <v>0</v>
      </c>
      <c r="IM105">
        <f t="shared" si="944"/>
        <v>0</v>
      </c>
      <c r="IN105">
        <f t="shared" si="945"/>
        <v>0</v>
      </c>
      <c r="IO105">
        <f t="shared" si="946"/>
        <v>0</v>
      </c>
      <c r="IP105">
        <f t="shared" si="947"/>
        <v>1</v>
      </c>
      <c r="IQ105">
        <f t="shared" si="948"/>
        <v>0</v>
      </c>
      <c r="IR105">
        <f t="shared" si="949"/>
        <v>0</v>
      </c>
      <c r="IS105">
        <f t="shared" si="950"/>
        <v>0</v>
      </c>
      <c r="IT105">
        <f t="shared" si="951"/>
        <v>0</v>
      </c>
      <c r="IU105">
        <f t="shared" si="952"/>
        <v>0</v>
      </c>
      <c r="IV105">
        <f t="shared" si="953"/>
        <v>0</v>
      </c>
      <c r="IW105">
        <f t="shared" si="954"/>
        <v>0</v>
      </c>
      <c r="IX105">
        <f t="shared" si="955"/>
        <v>0</v>
      </c>
      <c r="IY105">
        <f t="shared" si="956"/>
        <v>0</v>
      </c>
      <c r="IZ105">
        <f t="shared" si="957"/>
        <v>0</v>
      </c>
      <c r="JA105">
        <f t="shared" si="958"/>
        <v>0</v>
      </c>
      <c r="JB105">
        <f t="shared" si="1031"/>
        <v>0</v>
      </c>
      <c r="JC105">
        <f t="shared" si="1032"/>
        <v>0</v>
      </c>
      <c r="JF105">
        <f t="shared" si="1033"/>
        <v>0</v>
      </c>
      <c r="JG105">
        <f t="shared" si="1034"/>
        <v>0</v>
      </c>
      <c r="JH105">
        <f t="shared" si="1035"/>
        <v>0</v>
      </c>
      <c r="JI105">
        <f t="shared" si="1036"/>
        <v>0</v>
      </c>
      <c r="JJ105">
        <f t="shared" si="1037"/>
        <v>1</v>
      </c>
      <c r="JK105">
        <f t="shared" si="1038"/>
        <v>0</v>
      </c>
      <c r="JL105">
        <f t="shared" si="1039"/>
        <v>0</v>
      </c>
      <c r="JM105">
        <f t="shared" si="1040"/>
        <v>0</v>
      </c>
      <c r="JN105">
        <f t="shared" si="1041"/>
        <v>0</v>
      </c>
      <c r="JO105">
        <f t="shared" si="1042"/>
        <v>0</v>
      </c>
      <c r="JP105">
        <f t="shared" si="1043"/>
        <v>0</v>
      </c>
      <c r="JQ105">
        <f t="shared" si="1044"/>
        <v>0</v>
      </c>
      <c r="JR105">
        <f t="shared" si="1045"/>
        <v>0</v>
      </c>
      <c r="JS105">
        <f t="shared" si="1046"/>
        <v>0</v>
      </c>
      <c r="JT105">
        <f t="shared" si="1047"/>
        <v>0</v>
      </c>
      <c r="JU105">
        <f t="shared" si="1048"/>
        <v>0</v>
      </c>
      <c r="JV105">
        <f t="shared" si="1049"/>
        <v>0</v>
      </c>
      <c r="JW105">
        <f t="shared" si="1050"/>
        <v>0</v>
      </c>
      <c r="JX105">
        <f t="shared" si="1051"/>
        <v>0</v>
      </c>
      <c r="JY105">
        <f t="shared" si="1052"/>
        <v>0</v>
      </c>
      <c r="JZ105">
        <f t="shared" si="1053"/>
        <v>0</v>
      </c>
      <c r="KA105">
        <f t="shared" si="1054"/>
        <v>0</v>
      </c>
      <c r="KB105">
        <f>IF(AND(SK105="x",SK106&lt;&gt;"x"),1,0)</f>
        <v>1</v>
      </c>
      <c r="KC105">
        <f t="shared" si="1055"/>
        <v>0</v>
      </c>
      <c r="KD105">
        <f t="shared" si="1056"/>
        <v>0</v>
      </c>
      <c r="KE105">
        <f t="shared" si="1057"/>
        <v>0</v>
      </c>
      <c r="KF105">
        <f t="shared" si="1058"/>
        <v>0</v>
      </c>
      <c r="KG105">
        <f t="shared" si="1059"/>
        <v>0</v>
      </c>
      <c r="KH105">
        <f t="shared" si="1060"/>
        <v>0</v>
      </c>
      <c r="KI105">
        <f t="shared" si="1061"/>
        <v>0</v>
      </c>
      <c r="KJ105">
        <f t="shared" si="1062"/>
        <v>0</v>
      </c>
      <c r="KK105">
        <f t="shared" si="1063"/>
        <v>0</v>
      </c>
      <c r="KL105">
        <f t="shared" si="1064"/>
        <v>0</v>
      </c>
      <c r="KM105">
        <f t="shared" si="1065"/>
        <v>1</v>
      </c>
      <c r="KN105">
        <f t="shared" si="1066"/>
        <v>0</v>
      </c>
      <c r="KO105">
        <f t="shared" si="1067"/>
        <v>0</v>
      </c>
      <c r="KP105">
        <f t="shared" si="1068"/>
        <v>0</v>
      </c>
      <c r="KQ105">
        <f t="shared" si="1069"/>
        <v>0</v>
      </c>
      <c r="KR105">
        <f t="shared" si="1070"/>
        <v>0</v>
      </c>
      <c r="KS105">
        <f t="shared" si="1071"/>
        <v>0</v>
      </c>
      <c r="KT105">
        <f t="shared" si="1072"/>
        <v>0</v>
      </c>
      <c r="KU105">
        <f t="shared" si="1073"/>
        <v>0</v>
      </c>
      <c r="KV105">
        <f t="shared" si="1074"/>
        <v>0</v>
      </c>
      <c r="KW105">
        <f t="shared" si="1075"/>
        <v>0</v>
      </c>
      <c r="KX105">
        <f t="shared" si="1076"/>
        <v>0</v>
      </c>
      <c r="KY105">
        <f t="shared" si="1077"/>
        <v>0</v>
      </c>
      <c r="KZ105">
        <f t="shared" si="1078"/>
        <v>0</v>
      </c>
      <c r="LA105">
        <f t="shared" si="1079"/>
        <v>0</v>
      </c>
      <c r="LB105">
        <f t="shared" si="1080"/>
        <v>0</v>
      </c>
      <c r="LC105">
        <f t="shared" si="1081"/>
        <v>0</v>
      </c>
      <c r="LD105">
        <f t="shared" si="1082"/>
        <v>0</v>
      </c>
      <c r="LE105">
        <f t="shared" si="1083"/>
        <v>0</v>
      </c>
      <c r="LF105">
        <f t="shared" si="1084"/>
        <v>0</v>
      </c>
      <c r="LG105">
        <f t="shared" si="1085"/>
        <v>0</v>
      </c>
      <c r="LH105">
        <f t="shared" si="1086"/>
        <v>0</v>
      </c>
      <c r="LI105">
        <f t="shared" si="1087"/>
        <v>0</v>
      </c>
      <c r="LJ105">
        <f t="shared" si="1088"/>
        <v>0</v>
      </c>
      <c r="LK105">
        <f t="shared" si="1089"/>
        <v>0</v>
      </c>
      <c r="LL105">
        <f t="shared" si="1090"/>
        <v>0</v>
      </c>
      <c r="LN105">
        <f t="shared" si="1091"/>
        <v>3</v>
      </c>
      <c r="LQ105">
        <f t="shared" ref="LQ105:LR105" si="1381">COUNTIFS($NG106:$NL115,NG115)</f>
        <v>2</v>
      </c>
      <c r="LR105">
        <f t="shared" si="1381"/>
        <v>2</v>
      </c>
      <c r="LS105">
        <f t="shared" si="1093"/>
        <v>2</v>
      </c>
      <c r="LT105">
        <f t="shared" si="1094"/>
        <v>2</v>
      </c>
      <c r="LU105">
        <f t="shared" si="1095"/>
        <v>1</v>
      </c>
      <c r="LV105">
        <f t="shared" si="1096"/>
        <v>2</v>
      </c>
      <c r="LX105" s="5">
        <f t="shared" ref="LX105:MC105" si="1382">COUNTIFS($NG105:$NL114,NG115)</f>
        <v>1</v>
      </c>
      <c r="LY105" s="5">
        <f t="shared" si="1382"/>
        <v>1</v>
      </c>
      <c r="LZ105" s="5">
        <f t="shared" si="1382"/>
        <v>1</v>
      </c>
      <c r="MA105" s="5">
        <f t="shared" si="1382"/>
        <v>1</v>
      </c>
      <c r="MB105" s="5">
        <f t="shared" si="1382"/>
        <v>0</v>
      </c>
      <c r="MC105" s="5">
        <f t="shared" si="1382"/>
        <v>1</v>
      </c>
      <c r="MD105" s="5"/>
      <c r="ME105" s="5">
        <f t="shared" si="1098"/>
        <v>0</v>
      </c>
      <c r="MF105" s="5">
        <f t="shared" si="1099"/>
        <v>0</v>
      </c>
      <c r="MG105" s="5">
        <f t="shared" si="1100"/>
        <v>0</v>
      </c>
      <c r="MH105" s="5">
        <f t="shared" si="1101"/>
        <v>0</v>
      </c>
      <c r="MI105" s="5">
        <f t="shared" si="1102"/>
        <v>0</v>
      </c>
      <c r="MJ105" s="5">
        <f t="shared" si="1103"/>
        <v>0</v>
      </c>
      <c r="MK105" s="5"/>
      <c r="ML105" s="20">
        <f t="shared" si="1104"/>
        <v>0</v>
      </c>
      <c r="MN105" s="4">
        <f t="shared" si="1182"/>
        <v>0</v>
      </c>
      <c r="MO105" s="4">
        <f t="shared" si="1183"/>
        <v>0</v>
      </c>
      <c r="MP105" s="4">
        <f t="shared" si="1184"/>
        <v>0</v>
      </c>
      <c r="MQ105" s="4">
        <f t="shared" si="1185"/>
        <v>0</v>
      </c>
      <c r="MR105" s="4">
        <f t="shared" si="1186"/>
        <v>0</v>
      </c>
      <c r="MS105" s="4">
        <f t="shared" si="1187"/>
        <v>0</v>
      </c>
      <c r="MU105">
        <f t="shared" si="1105"/>
        <v>0</v>
      </c>
      <c r="MV105">
        <f t="shared" si="1106"/>
        <v>0</v>
      </c>
      <c r="MW105">
        <f t="shared" si="1107"/>
        <v>0</v>
      </c>
      <c r="MX105">
        <f t="shared" si="1108"/>
        <v>0</v>
      </c>
      <c r="MY105">
        <f t="shared" si="1109"/>
        <v>1</v>
      </c>
      <c r="MZ105">
        <f t="shared" si="1110"/>
        <v>0</v>
      </c>
      <c r="NA105">
        <f>SUM(GW105:JC105)</f>
        <v>1</v>
      </c>
      <c r="NB105">
        <f t="shared" si="1111"/>
        <v>1</v>
      </c>
      <c r="NC105">
        <f t="shared" si="1112"/>
        <v>0</v>
      </c>
      <c r="ND105">
        <f t="shared" si="1113"/>
        <v>105</v>
      </c>
      <c r="NG105">
        <v>5</v>
      </c>
      <c r="NH105">
        <v>9</v>
      </c>
      <c r="NI105">
        <v>23</v>
      </c>
      <c r="NJ105">
        <v>34</v>
      </c>
      <c r="NK105">
        <v>44</v>
      </c>
      <c r="NL105">
        <v>59</v>
      </c>
      <c r="NN105" s="1">
        <f t="shared" si="1114"/>
        <v>1</v>
      </c>
      <c r="NO105" s="1">
        <f t="shared" si="1115"/>
        <v>1</v>
      </c>
      <c r="NP105" s="30">
        <f t="shared" si="1116"/>
        <v>2</v>
      </c>
      <c r="NR105" s="1">
        <f>NH105-NG105</f>
        <v>4</v>
      </c>
      <c r="NS105" s="1">
        <f t="shared" si="1118"/>
        <v>14</v>
      </c>
      <c r="NT105" s="1">
        <f t="shared" si="1119"/>
        <v>11</v>
      </c>
      <c r="NU105" s="1">
        <f t="shared" si="1120"/>
        <v>10</v>
      </c>
      <c r="NV105" s="1">
        <f t="shared" si="1121"/>
        <v>15</v>
      </c>
      <c r="NW105" s="1"/>
      <c r="NX105" s="1">
        <f>SUMPRODUCT(1/COUNTIF(NR105:NV105,NR105:NV105))</f>
        <v>5</v>
      </c>
      <c r="NY105" s="1"/>
      <c r="NZ105" s="1">
        <f t="shared" si="1123"/>
        <v>1</v>
      </c>
      <c r="OA105" s="1">
        <f t="shared" si="962"/>
        <v>1</v>
      </c>
      <c r="OB105" s="1">
        <f t="shared" si="963"/>
        <v>3</v>
      </c>
      <c r="OC105" s="1">
        <f t="shared" si="964"/>
        <v>4</v>
      </c>
      <c r="OD105" s="1">
        <f t="shared" si="965"/>
        <v>5</v>
      </c>
      <c r="OE105" s="1">
        <f t="shared" si="966"/>
        <v>6</v>
      </c>
      <c r="OF105" s="1"/>
      <c r="OG105" s="1">
        <f t="shared" si="1308"/>
        <v>5</v>
      </c>
      <c r="OH105" s="1"/>
      <c r="OI105" s="1">
        <f t="shared" si="1124"/>
        <v>0</v>
      </c>
      <c r="OJ105" s="1">
        <f t="shared" si="1125"/>
        <v>4</v>
      </c>
      <c r="OK105" s="1">
        <f t="shared" si="1126"/>
        <v>0</v>
      </c>
      <c r="OL105" s="1">
        <f t="shared" si="1127"/>
        <v>0</v>
      </c>
      <c r="OM105" s="1">
        <f t="shared" si="1128"/>
        <v>5</v>
      </c>
      <c r="ON105" s="1">
        <f t="shared" si="1129"/>
        <v>4</v>
      </c>
      <c r="OO105" s="1"/>
      <c r="OP105" s="1">
        <f t="shared" si="1298"/>
        <v>3</v>
      </c>
      <c r="OQ105" s="1">
        <f t="shared" si="1299"/>
        <v>3</v>
      </c>
      <c r="OR105" s="1">
        <f t="shared" si="1300"/>
        <v>2</v>
      </c>
      <c r="OS105" s="1">
        <f t="shared" si="1301"/>
        <v>3</v>
      </c>
      <c r="OT105" s="1">
        <f t="shared" si="1302"/>
        <v>-1</v>
      </c>
      <c r="OU105" s="1">
        <f t="shared" si="1130"/>
        <v>1</v>
      </c>
      <c r="OV105" s="19">
        <f t="shared" si="1131"/>
        <v>3</v>
      </c>
      <c r="OW105" s="1"/>
      <c r="OX105" s="19">
        <f t="shared" si="1314"/>
        <v>3</v>
      </c>
      <c r="OY105" s="1">
        <f t="shared" si="1315"/>
        <v>2</v>
      </c>
      <c r="OZ105" s="1"/>
      <c r="PA105" s="1">
        <f t="shared" si="1347"/>
        <v>3</v>
      </c>
      <c r="PB105" s="1"/>
      <c r="PC105" s="1"/>
      <c r="PD105" s="19">
        <f t="shared" si="968"/>
        <v>2</v>
      </c>
      <c r="PE105" s="1"/>
      <c r="PF105" s="24">
        <f t="shared" si="1132"/>
        <v>-1</v>
      </c>
      <c r="PI105" s="1">
        <f t="shared" si="1133"/>
        <v>0</v>
      </c>
      <c r="PJ105" s="19">
        <f t="shared" si="969"/>
        <v>0</v>
      </c>
      <c r="PK105" s="1">
        <f t="shared" si="1134"/>
        <v>4</v>
      </c>
      <c r="PL105" s="19">
        <f t="shared" si="970"/>
        <v>3</v>
      </c>
      <c r="PM105" s="1">
        <f t="shared" si="1135"/>
        <v>0</v>
      </c>
      <c r="PN105" s="19">
        <f t="shared" si="971"/>
        <v>0</v>
      </c>
      <c r="PO105" s="1">
        <f t="shared" si="1136"/>
        <v>0</v>
      </c>
      <c r="PP105" s="19">
        <f t="shared" si="972"/>
        <v>0</v>
      </c>
      <c r="PQ105" s="1">
        <f t="shared" si="1137"/>
        <v>5</v>
      </c>
      <c r="PR105" s="19">
        <f t="shared" si="973"/>
        <v>1</v>
      </c>
      <c r="PS105" s="1">
        <f t="shared" si="1138"/>
        <v>4</v>
      </c>
      <c r="PT105" s="19">
        <f t="shared" si="974"/>
        <v>3</v>
      </c>
      <c r="PV105" s="1">
        <f t="shared" si="975"/>
        <v>100</v>
      </c>
      <c r="PW105" s="1">
        <f t="shared" si="976"/>
        <v>100</v>
      </c>
      <c r="PX105" s="1">
        <f t="shared" si="977"/>
        <v>100</v>
      </c>
      <c r="PY105" s="1">
        <f t="shared" si="978"/>
        <v>100</v>
      </c>
      <c r="PZ105" s="1">
        <f t="shared" si="979"/>
        <v>100</v>
      </c>
      <c r="QA105" s="1">
        <f t="shared" si="980"/>
        <v>100</v>
      </c>
      <c r="QB105" s="1"/>
      <c r="QC105" s="1">
        <f t="shared" si="981"/>
        <v>4</v>
      </c>
      <c r="QD105" s="1">
        <f t="shared" si="982"/>
        <v>5</v>
      </c>
      <c r="QE105" s="1">
        <f t="shared" si="983"/>
        <v>100</v>
      </c>
      <c r="QF105" s="1">
        <f t="shared" si="984"/>
        <v>100</v>
      </c>
      <c r="QG105" s="1">
        <f t="shared" si="985"/>
        <v>100</v>
      </c>
      <c r="QH105" s="1">
        <f t="shared" si="986"/>
        <v>100</v>
      </c>
      <c r="QI105" s="1"/>
      <c r="QJ105" s="1">
        <f t="shared" si="987"/>
        <v>100</v>
      </c>
      <c r="QK105" s="1">
        <f t="shared" si="988"/>
        <v>100</v>
      </c>
      <c r="QL105" s="1">
        <f t="shared" si="989"/>
        <v>100</v>
      </c>
      <c r="QM105" s="1">
        <f t="shared" si="990"/>
        <v>100</v>
      </c>
      <c r="QN105" s="1">
        <f t="shared" si="991"/>
        <v>100</v>
      </c>
      <c r="QO105" s="1">
        <f t="shared" si="992"/>
        <v>100</v>
      </c>
      <c r="QP105" s="1"/>
      <c r="QQ105" s="1">
        <f t="shared" si="993"/>
        <v>100</v>
      </c>
      <c r="QR105" s="1">
        <f t="shared" si="994"/>
        <v>100</v>
      </c>
      <c r="QS105" s="1">
        <f t="shared" si="995"/>
        <v>100</v>
      </c>
      <c r="QT105" s="1">
        <f t="shared" si="996"/>
        <v>100</v>
      </c>
      <c r="QU105" s="1">
        <f t="shared" si="997"/>
        <v>100</v>
      </c>
      <c r="QV105" s="1">
        <f t="shared" si="998"/>
        <v>100</v>
      </c>
      <c r="QW105" s="1"/>
      <c r="QX105" s="1">
        <f t="shared" si="999"/>
        <v>100</v>
      </c>
      <c r="QY105" s="1">
        <f t="shared" si="1000"/>
        <v>100</v>
      </c>
      <c r="QZ105" s="1">
        <f t="shared" si="1001"/>
        <v>100</v>
      </c>
      <c r="RA105" s="1">
        <f t="shared" si="1002"/>
        <v>100</v>
      </c>
      <c r="RB105" s="1">
        <f t="shared" si="1003"/>
        <v>100</v>
      </c>
      <c r="RC105" s="1">
        <f t="shared" si="1004"/>
        <v>5</v>
      </c>
      <c r="RD105" s="1"/>
      <c r="RE105" s="1">
        <f t="shared" si="1005"/>
        <v>100</v>
      </c>
      <c r="RF105" s="1">
        <f t="shared" si="1006"/>
        <v>100</v>
      </c>
      <c r="RG105" s="1">
        <f t="shared" si="1007"/>
        <v>100</v>
      </c>
      <c r="RH105" s="1">
        <f t="shared" si="1008"/>
        <v>100</v>
      </c>
      <c r="RI105" s="1">
        <f t="shared" si="1009"/>
        <v>100</v>
      </c>
      <c r="RJ105" s="1">
        <f t="shared" si="1010"/>
        <v>4</v>
      </c>
      <c r="RL105">
        <f t="shared" si="1011"/>
        <v>35</v>
      </c>
      <c r="RM105">
        <f t="shared" si="1139"/>
        <v>22</v>
      </c>
      <c r="RN105">
        <f t="shared" si="1336"/>
        <v>21</v>
      </c>
      <c r="RO105" t="str">
        <f t="shared" ref="RO105:TU105" si="1383">IF(COUNTIFS($NG105:$NL114,RO$1),"x",RO$1)</f>
        <v>x</v>
      </c>
      <c r="RP105" t="str">
        <f t="shared" si="1383"/>
        <v>x</v>
      </c>
      <c r="RQ105" t="str">
        <f t="shared" si="1383"/>
        <v>x</v>
      </c>
      <c r="RR105">
        <f t="shared" si="1383"/>
        <v>4</v>
      </c>
      <c r="RS105" t="str">
        <f t="shared" si="1383"/>
        <v>x</v>
      </c>
      <c r="RT105" t="str">
        <f t="shared" si="1383"/>
        <v>x</v>
      </c>
      <c r="RU105">
        <f t="shared" si="1383"/>
        <v>7</v>
      </c>
      <c r="RV105">
        <f t="shared" si="1383"/>
        <v>8</v>
      </c>
      <c r="RW105" t="str">
        <f t="shared" si="1383"/>
        <v>x</v>
      </c>
      <c r="RX105">
        <f t="shared" si="1383"/>
        <v>10</v>
      </c>
      <c r="RY105">
        <f t="shared" si="1383"/>
        <v>11</v>
      </c>
      <c r="RZ105" t="str">
        <f t="shared" si="1383"/>
        <v>x</v>
      </c>
      <c r="SA105">
        <f t="shared" si="1383"/>
        <v>13</v>
      </c>
      <c r="SB105">
        <f t="shared" si="1383"/>
        <v>14</v>
      </c>
      <c r="SC105" t="str">
        <f t="shared" si="1383"/>
        <v>x</v>
      </c>
      <c r="SD105">
        <f t="shared" si="1383"/>
        <v>16</v>
      </c>
      <c r="SE105">
        <f t="shared" si="1383"/>
        <v>17</v>
      </c>
      <c r="SF105" t="str">
        <f t="shared" si="1383"/>
        <v>x</v>
      </c>
      <c r="SG105" t="str">
        <f t="shared" si="1383"/>
        <v>x</v>
      </c>
      <c r="SH105">
        <f t="shared" si="1383"/>
        <v>20</v>
      </c>
      <c r="SI105" t="str">
        <f t="shared" si="1383"/>
        <v>x</v>
      </c>
      <c r="SJ105" t="str">
        <f t="shared" si="1383"/>
        <v>x</v>
      </c>
      <c r="SK105" t="str">
        <f t="shared" si="1383"/>
        <v>x</v>
      </c>
      <c r="SL105">
        <f t="shared" si="1383"/>
        <v>24</v>
      </c>
      <c r="SM105" t="str">
        <f t="shared" si="1383"/>
        <v>x</v>
      </c>
      <c r="SN105">
        <f t="shared" si="1383"/>
        <v>26</v>
      </c>
      <c r="SO105">
        <f t="shared" si="1383"/>
        <v>27</v>
      </c>
      <c r="SP105" t="str">
        <f t="shared" si="1383"/>
        <v>x</v>
      </c>
      <c r="SQ105" t="str">
        <f t="shared" si="1383"/>
        <v>x</v>
      </c>
      <c r="SR105" t="str">
        <f t="shared" si="1383"/>
        <v>x</v>
      </c>
      <c r="SS105" t="str">
        <f t="shared" si="1383"/>
        <v>x</v>
      </c>
      <c r="ST105" t="str">
        <f t="shared" si="1383"/>
        <v>x</v>
      </c>
      <c r="SU105" t="str">
        <f t="shared" si="1383"/>
        <v>x</v>
      </c>
      <c r="SV105" t="str">
        <f t="shared" si="1383"/>
        <v>x</v>
      </c>
      <c r="SW105" t="str">
        <f t="shared" si="1383"/>
        <v>x</v>
      </c>
      <c r="SX105">
        <f t="shared" si="1383"/>
        <v>36</v>
      </c>
      <c r="SY105" t="str">
        <f t="shared" si="1383"/>
        <v>x</v>
      </c>
      <c r="SZ105" t="str">
        <f t="shared" si="1383"/>
        <v>x</v>
      </c>
      <c r="TA105" t="str">
        <f t="shared" si="1383"/>
        <v>x</v>
      </c>
      <c r="TB105">
        <f t="shared" si="1383"/>
        <v>40</v>
      </c>
      <c r="TC105" t="str">
        <f t="shared" si="1383"/>
        <v>x</v>
      </c>
      <c r="TD105" t="str">
        <f t="shared" si="1383"/>
        <v>x</v>
      </c>
      <c r="TE105" t="str">
        <f t="shared" si="1383"/>
        <v>x</v>
      </c>
      <c r="TF105" t="str">
        <f t="shared" si="1383"/>
        <v>x</v>
      </c>
      <c r="TG105">
        <f t="shared" si="1383"/>
        <v>45</v>
      </c>
      <c r="TH105">
        <f t="shared" si="1383"/>
        <v>46</v>
      </c>
      <c r="TI105">
        <f t="shared" si="1383"/>
        <v>47</v>
      </c>
      <c r="TJ105">
        <f t="shared" si="1383"/>
        <v>48</v>
      </c>
      <c r="TK105" t="str">
        <f t="shared" si="1383"/>
        <v>x</v>
      </c>
      <c r="TL105" t="str">
        <f t="shared" si="1383"/>
        <v>x</v>
      </c>
      <c r="TM105">
        <f t="shared" si="1383"/>
        <v>51</v>
      </c>
      <c r="TN105" t="str">
        <f t="shared" si="1383"/>
        <v>x</v>
      </c>
      <c r="TO105" t="str">
        <f t="shared" si="1383"/>
        <v>x</v>
      </c>
      <c r="TP105" t="str">
        <f t="shared" si="1383"/>
        <v>x</v>
      </c>
      <c r="TQ105">
        <f t="shared" si="1383"/>
        <v>55</v>
      </c>
      <c r="TR105" t="str">
        <f t="shared" si="1383"/>
        <v>x</v>
      </c>
      <c r="TS105" t="str">
        <f t="shared" si="1383"/>
        <v>x</v>
      </c>
      <c r="TT105" t="str">
        <f t="shared" si="1383"/>
        <v>x</v>
      </c>
      <c r="TU105" t="str">
        <f t="shared" si="1383"/>
        <v>x</v>
      </c>
      <c r="TV105">
        <f t="shared" si="1141"/>
        <v>22</v>
      </c>
      <c r="TW105" t="str">
        <f t="shared" ref="TW105:WC105" si="1384">IF(COUNTIFS($NG105:$NL113,TW$1),"x",TW$1)</f>
        <v>x</v>
      </c>
      <c r="TX105" t="str">
        <f t="shared" si="1384"/>
        <v>x</v>
      </c>
      <c r="TY105" t="str">
        <f t="shared" si="1384"/>
        <v>x</v>
      </c>
      <c r="TZ105">
        <f t="shared" si="1384"/>
        <v>4</v>
      </c>
      <c r="UA105" t="str">
        <f t="shared" si="1384"/>
        <v>x</v>
      </c>
      <c r="UB105" t="str">
        <f t="shared" si="1384"/>
        <v>x</v>
      </c>
      <c r="UC105">
        <f t="shared" si="1384"/>
        <v>7</v>
      </c>
      <c r="UD105">
        <f t="shared" si="1384"/>
        <v>8</v>
      </c>
      <c r="UE105" t="str">
        <f t="shared" si="1384"/>
        <v>x</v>
      </c>
      <c r="UF105">
        <f t="shared" si="1384"/>
        <v>10</v>
      </c>
      <c r="UG105">
        <f t="shared" si="1384"/>
        <v>11</v>
      </c>
      <c r="UH105" t="str">
        <f t="shared" si="1384"/>
        <v>x</v>
      </c>
      <c r="UI105">
        <f t="shared" si="1384"/>
        <v>13</v>
      </c>
      <c r="UJ105">
        <f t="shared" si="1384"/>
        <v>14</v>
      </c>
      <c r="UK105" t="str">
        <f t="shared" si="1384"/>
        <v>x</v>
      </c>
      <c r="UL105">
        <f t="shared" si="1384"/>
        <v>16</v>
      </c>
      <c r="UM105">
        <f t="shared" si="1384"/>
        <v>17</v>
      </c>
      <c r="UN105" t="str">
        <f t="shared" si="1384"/>
        <v>x</v>
      </c>
      <c r="UO105" t="str">
        <f t="shared" si="1384"/>
        <v>x</v>
      </c>
      <c r="UP105">
        <f t="shared" si="1384"/>
        <v>20</v>
      </c>
      <c r="UQ105" t="str">
        <f t="shared" si="1384"/>
        <v>x</v>
      </c>
      <c r="UR105" t="str">
        <f t="shared" si="1384"/>
        <v>x</v>
      </c>
      <c r="US105" t="str">
        <f t="shared" si="1384"/>
        <v>x</v>
      </c>
      <c r="UT105">
        <f t="shared" si="1384"/>
        <v>24</v>
      </c>
      <c r="UU105" t="str">
        <f t="shared" si="1384"/>
        <v>x</v>
      </c>
      <c r="UV105">
        <f t="shared" si="1384"/>
        <v>26</v>
      </c>
      <c r="UW105">
        <f t="shared" si="1384"/>
        <v>27</v>
      </c>
      <c r="UX105" t="str">
        <f t="shared" si="1384"/>
        <v>x</v>
      </c>
      <c r="UY105" t="str">
        <f t="shared" si="1384"/>
        <v>x</v>
      </c>
      <c r="UZ105" t="str">
        <f t="shared" si="1384"/>
        <v>x</v>
      </c>
      <c r="VA105" t="str">
        <f t="shared" si="1384"/>
        <v>x</v>
      </c>
      <c r="VB105" t="str">
        <f t="shared" si="1384"/>
        <v>x</v>
      </c>
      <c r="VC105" t="str">
        <f t="shared" si="1384"/>
        <v>x</v>
      </c>
      <c r="VD105" t="str">
        <f t="shared" si="1384"/>
        <v>x</v>
      </c>
      <c r="VE105" t="str">
        <f t="shared" si="1384"/>
        <v>x</v>
      </c>
      <c r="VF105">
        <f t="shared" si="1384"/>
        <v>36</v>
      </c>
      <c r="VG105" t="str">
        <f t="shared" si="1384"/>
        <v>x</v>
      </c>
      <c r="VH105">
        <f t="shared" si="1384"/>
        <v>38</v>
      </c>
      <c r="VI105" t="str">
        <f t="shared" si="1384"/>
        <v>x</v>
      </c>
      <c r="VJ105">
        <f t="shared" si="1384"/>
        <v>40</v>
      </c>
      <c r="VK105" t="str">
        <f t="shared" si="1384"/>
        <v>x</v>
      </c>
      <c r="VL105" t="str">
        <f t="shared" si="1384"/>
        <v>x</v>
      </c>
      <c r="VM105" t="str">
        <f t="shared" si="1384"/>
        <v>x</v>
      </c>
      <c r="VN105" t="str">
        <f t="shared" si="1384"/>
        <v>x</v>
      </c>
      <c r="VO105">
        <f t="shared" si="1384"/>
        <v>45</v>
      </c>
      <c r="VP105">
        <f t="shared" si="1384"/>
        <v>46</v>
      </c>
      <c r="VQ105">
        <f t="shared" si="1384"/>
        <v>47</v>
      </c>
      <c r="VR105">
        <f t="shared" si="1384"/>
        <v>48</v>
      </c>
      <c r="VS105" t="str">
        <f t="shared" si="1384"/>
        <v>x</v>
      </c>
      <c r="VT105" t="str">
        <f t="shared" si="1384"/>
        <v>x</v>
      </c>
      <c r="VU105">
        <f t="shared" si="1384"/>
        <v>51</v>
      </c>
      <c r="VV105" t="str">
        <f t="shared" si="1384"/>
        <v>x</v>
      </c>
      <c r="VW105" t="str">
        <f t="shared" si="1384"/>
        <v>x</v>
      </c>
      <c r="VX105" t="str">
        <f t="shared" si="1384"/>
        <v>x</v>
      </c>
      <c r="VY105">
        <f t="shared" si="1384"/>
        <v>55</v>
      </c>
      <c r="VZ105" t="str">
        <f t="shared" si="1384"/>
        <v>x</v>
      </c>
      <c r="WA105" t="str">
        <f t="shared" si="1384"/>
        <v>x</v>
      </c>
      <c r="WB105" t="str">
        <f t="shared" si="1384"/>
        <v>x</v>
      </c>
      <c r="WC105" t="str">
        <f t="shared" si="1384"/>
        <v>x</v>
      </c>
      <c r="WE105">
        <f t="shared" si="1014"/>
        <v>2</v>
      </c>
      <c r="WF105">
        <f t="shared" si="1015"/>
        <v>0</v>
      </c>
      <c r="WG105">
        <f t="shared" si="1016"/>
        <v>1</v>
      </c>
      <c r="WH105">
        <f t="shared" si="1017"/>
        <v>1</v>
      </c>
      <c r="WI105">
        <f t="shared" si="1018"/>
        <v>1</v>
      </c>
      <c r="WJ105">
        <f t="shared" si="1019"/>
        <v>1</v>
      </c>
      <c r="WL105" s="1">
        <f t="shared" si="1143"/>
        <v>0</v>
      </c>
      <c r="WM105" s="1">
        <f t="shared" si="1144"/>
        <v>4</v>
      </c>
      <c r="WN105" s="1">
        <f t="shared" si="1145"/>
        <v>0</v>
      </c>
      <c r="WO105" s="1">
        <f t="shared" si="1146"/>
        <v>0</v>
      </c>
      <c r="WP105" s="1">
        <f t="shared" si="1147"/>
        <v>5</v>
      </c>
      <c r="WQ105" s="1">
        <f t="shared" si="1148"/>
        <v>4</v>
      </c>
      <c r="WS105">
        <f t="shared" si="1149"/>
        <v>100</v>
      </c>
      <c r="WT105">
        <f t="shared" si="1150"/>
        <v>4</v>
      </c>
      <c r="WU105">
        <f t="shared" si="1151"/>
        <v>100</v>
      </c>
      <c r="WV105">
        <f t="shared" si="1152"/>
        <v>100</v>
      </c>
      <c r="WW105">
        <f t="shared" si="1153"/>
        <v>5</v>
      </c>
      <c r="WX105">
        <f t="shared" si="1154"/>
        <v>4</v>
      </c>
      <c r="WZ105" s="4">
        <f t="shared" si="1155"/>
        <v>4</v>
      </c>
      <c r="XB105" s="3">
        <f t="shared" si="1156"/>
        <v>5</v>
      </c>
      <c r="XD105" s="3">
        <f t="shared" si="1157"/>
        <v>3</v>
      </c>
      <c r="XE105" s="4">
        <f t="shared" si="1158"/>
        <v>3</v>
      </c>
      <c r="XG105" s="4">
        <f t="shared" si="1159"/>
        <v>1</v>
      </c>
      <c r="XI105" s="4">
        <v>0.66666666666666663</v>
      </c>
      <c r="XK105">
        <f t="shared" si="1160"/>
        <v>2</v>
      </c>
      <c r="XM105">
        <f t="shared" si="782"/>
        <v>0</v>
      </c>
      <c r="XN105">
        <f t="shared" si="1161"/>
        <v>0</v>
      </c>
      <c r="XO105" s="1">
        <f t="shared" si="1020"/>
        <v>1</v>
      </c>
      <c r="XP105">
        <f t="shared" si="1162"/>
        <v>1</v>
      </c>
      <c r="XR105">
        <f t="shared" si="1163"/>
        <v>0</v>
      </c>
    </row>
    <row r="106" spans="4:642">
      <c r="D106" s="4">
        <f t="shared" si="843"/>
        <v>0</v>
      </c>
      <c r="E106" s="4">
        <f t="shared" si="844"/>
        <v>14</v>
      </c>
      <c r="F106" s="4">
        <f t="shared" si="845"/>
        <v>0</v>
      </c>
      <c r="G106" s="4">
        <f t="shared" si="846"/>
        <v>0</v>
      </c>
      <c r="H106" s="4">
        <f t="shared" si="847"/>
        <v>0</v>
      </c>
      <c r="I106" s="4">
        <f t="shared" si="848"/>
        <v>0</v>
      </c>
      <c r="J106" s="4">
        <f t="shared" si="849"/>
        <v>0</v>
      </c>
      <c r="K106" s="4">
        <f t="shared" si="850"/>
        <v>0</v>
      </c>
      <c r="L106" s="4">
        <f t="shared" si="851"/>
        <v>0</v>
      </c>
      <c r="M106" s="4">
        <f t="shared" si="852"/>
        <v>0</v>
      </c>
      <c r="N106" s="4">
        <f t="shared" si="853"/>
        <v>0</v>
      </c>
      <c r="O106" s="4">
        <f t="shared" si="854"/>
        <v>0</v>
      </c>
      <c r="P106" s="4">
        <f t="shared" si="855"/>
        <v>0</v>
      </c>
      <c r="Q106" s="4">
        <f t="shared" si="856"/>
        <v>0</v>
      </c>
      <c r="R106" s="4">
        <f t="shared" si="857"/>
        <v>0</v>
      </c>
      <c r="S106" s="4">
        <f t="shared" si="858"/>
        <v>0</v>
      </c>
      <c r="T106" s="4">
        <f t="shared" si="859"/>
        <v>0</v>
      </c>
      <c r="U106" s="4">
        <f t="shared" si="860"/>
        <v>10</v>
      </c>
      <c r="V106" s="4">
        <f t="shared" si="861"/>
        <v>0</v>
      </c>
      <c r="W106" s="4">
        <f t="shared" si="862"/>
        <v>0</v>
      </c>
      <c r="X106" s="4">
        <f t="shared" si="863"/>
        <v>0</v>
      </c>
      <c r="Y106" s="4">
        <f t="shared" si="864"/>
        <v>0</v>
      </c>
      <c r="Z106" s="4">
        <f t="shared" si="865"/>
        <v>0</v>
      </c>
      <c r="AA106" s="4">
        <f t="shared" si="866"/>
        <v>0</v>
      </c>
      <c r="AB106" s="4">
        <f t="shared" si="867"/>
        <v>14</v>
      </c>
      <c r="AC106" s="4">
        <f t="shared" si="868"/>
        <v>0</v>
      </c>
      <c r="AD106" s="4">
        <f t="shared" si="869"/>
        <v>0</v>
      </c>
      <c r="AE106" s="4">
        <f t="shared" si="870"/>
        <v>15</v>
      </c>
      <c r="AF106" s="4">
        <f t="shared" si="871"/>
        <v>0</v>
      </c>
      <c r="AG106" s="4">
        <f t="shared" si="872"/>
        <v>10</v>
      </c>
      <c r="AH106" s="4">
        <f t="shared" si="873"/>
        <v>0</v>
      </c>
      <c r="AI106" s="4">
        <f t="shared" si="874"/>
        <v>0</v>
      </c>
      <c r="AJ106" s="4">
        <f t="shared" si="875"/>
        <v>0</v>
      </c>
      <c r="AK106" s="4">
        <f t="shared" si="876"/>
        <v>0</v>
      </c>
      <c r="AL106" s="4">
        <f t="shared" si="877"/>
        <v>11</v>
      </c>
      <c r="AM106" s="4">
        <f t="shared" si="878"/>
        <v>0</v>
      </c>
      <c r="AN106" s="4">
        <f t="shared" si="879"/>
        <v>0</v>
      </c>
      <c r="AO106" s="4">
        <f t="shared" si="880"/>
        <v>0</v>
      </c>
      <c r="AP106" s="4">
        <f t="shared" si="881"/>
        <v>0</v>
      </c>
      <c r="AQ106" s="4">
        <f t="shared" si="882"/>
        <v>0</v>
      </c>
      <c r="AR106" s="4">
        <f t="shared" si="883"/>
        <v>0</v>
      </c>
      <c r="AS106" s="4">
        <f t="shared" si="884"/>
        <v>0</v>
      </c>
      <c r="AT106" s="4">
        <f t="shared" si="885"/>
        <v>0</v>
      </c>
      <c r="AU106" s="4">
        <f t="shared" si="886"/>
        <v>0</v>
      </c>
      <c r="AV106" s="4">
        <f t="shared" si="887"/>
        <v>0</v>
      </c>
      <c r="AW106" s="4">
        <f t="shared" si="888"/>
        <v>0</v>
      </c>
      <c r="AX106" s="4">
        <f t="shared" si="889"/>
        <v>0</v>
      </c>
      <c r="AY106" s="4">
        <f t="shared" si="890"/>
        <v>0</v>
      </c>
      <c r="AZ106" s="4">
        <f t="shared" si="891"/>
        <v>0</v>
      </c>
      <c r="BA106" s="4">
        <f t="shared" si="892"/>
        <v>0</v>
      </c>
      <c r="BB106" s="4">
        <f t="shared" si="893"/>
        <v>0</v>
      </c>
      <c r="BC106" s="4">
        <f t="shared" si="894"/>
        <v>0</v>
      </c>
      <c r="BD106" s="4">
        <f t="shared" si="895"/>
        <v>0</v>
      </c>
      <c r="BE106" s="4">
        <f t="shared" si="896"/>
        <v>0</v>
      </c>
      <c r="BF106" s="4">
        <f t="shared" si="897"/>
        <v>0</v>
      </c>
      <c r="BG106" s="4">
        <f t="shared" si="898"/>
        <v>0</v>
      </c>
      <c r="BH106" s="4">
        <f t="shared" si="899"/>
        <v>0</v>
      </c>
      <c r="BI106" s="4">
        <f t="shared" si="900"/>
        <v>0</v>
      </c>
      <c r="BJ106" s="4">
        <f t="shared" si="901"/>
        <v>0</v>
      </c>
      <c r="BK106" s="4">
        <f t="shared" si="1021"/>
        <v>12.333333333333334</v>
      </c>
      <c r="BL106" s="4">
        <f t="shared" si="1022"/>
        <v>10.271186440677965</v>
      </c>
      <c r="BM106" s="4">
        <f t="shared" si="1023"/>
        <v>14.37966101694915</v>
      </c>
      <c r="BN106" s="4">
        <f t="shared" si="1024"/>
        <v>6.1627118644067789</v>
      </c>
      <c r="BO106" s="4">
        <f t="shared" si="1025"/>
        <v>10.271186440677965</v>
      </c>
      <c r="BP106" s="4">
        <f t="shared" si="1026"/>
        <v>606</v>
      </c>
      <c r="BQ106" s="4">
        <f>COUNTIFS($NG106:$NL$206,EF$1)</f>
        <v>9</v>
      </c>
      <c r="BR106" s="4">
        <f>COUNTIFS($NG106:$NL$206,EG$1)</f>
        <v>14</v>
      </c>
      <c r="BS106" s="4">
        <f>COUNTIFS($NG106:$NL$206,EH$1)</f>
        <v>10</v>
      </c>
      <c r="BT106" s="4">
        <f>COUNTIFS($NG106:$NL$206,EI$1)</f>
        <v>13</v>
      </c>
      <c r="BU106" s="4">
        <f>COUNTIFS($NG106:$NL$206,EJ$1)</f>
        <v>13</v>
      </c>
      <c r="BV106" s="4">
        <f>COUNTIFS($NG106:$NL$206,EK$1)</f>
        <v>9</v>
      </c>
      <c r="BW106" s="4">
        <f>COUNTIFS($NG106:$NL$206,EL$1)</f>
        <v>7</v>
      </c>
      <c r="BX106" s="4">
        <f>COUNTIFS($NG106:$NL$206,EM$1)</f>
        <v>9</v>
      </c>
      <c r="BY106" s="4">
        <f>COUNTIFS($NG106:$NL$206,EN$1)</f>
        <v>15</v>
      </c>
      <c r="BZ106" s="4">
        <f>COUNTIFS($NG106:$NL$206,EO$1)</f>
        <v>15</v>
      </c>
      <c r="CA106" s="4">
        <f>COUNTIFS($NG106:$NL$206,EP$1)</f>
        <v>12</v>
      </c>
      <c r="CB106" s="4">
        <f>COUNTIFS($NG106:$NL$206,EQ$1)</f>
        <v>17</v>
      </c>
      <c r="CC106" s="4">
        <f>COUNTIFS($NG106:$NL$206,ER$1)</f>
        <v>8</v>
      </c>
      <c r="CD106" s="4">
        <f>COUNTIFS($NG106:$NL$206,ES$1)</f>
        <v>10</v>
      </c>
      <c r="CE106" s="4">
        <f>COUNTIFS($NG106:$NL$206,ET$1)</f>
        <v>10</v>
      </c>
      <c r="CF106" s="4">
        <f>COUNTIFS($NG106:$NL$206,EU$1)</f>
        <v>10</v>
      </c>
      <c r="CG106" s="4">
        <f>COUNTIFS($NG106:$NL$206,EV$1)</f>
        <v>14</v>
      </c>
      <c r="CH106" s="4">
        <f>COUNTIFS($NG106:$NL$206,EW$1)</f>
        <v>10</v>
      </c>
      <c r="CI106" s="4">
        <f>COUNTIFS($NG106:$NL$206,EX$1)</f>
        <v>14</v>
      </c>
      <c r="CJ106" s="4">
        <f>COUNTIFS($NG106:$NL$206,EY$1)</f>
        <v>10</v>
      </c>
      <c r="CK106" s="4">
        <f>COUNTIFS($NG106:$NL$206,EZ$1)</f>
        <v>9</v>
      </c>
      <c r="CL106" s="4">
        <f>COUNTIFS($NG106:$NL$206,FA$1)</f>
        <v>11</v>
      </c>
      <c r="CM106" s="4">
        <f>COUNTIFS($NG106:$NL$206,FB$1)</f>
        <v>5</v>
      </c>
      <c r="CN106" s="4">
        <f>COUNTIFS($NG106:$NL$206,FC$1)</f>
        <v>6</v>
      </c>
      <c r="CO106" s="4">
        <f>COUNTIFS($NG106:$NL$206,FD$1)</f>
        <v>14</v>
      </c>
      <c r="CP106" s="4">
        <f>COUNTIFS($NG106:$NL$206,FE$1)</f>
        <v>8</v>
      </c>
      <c r="CQ106" s="4">
        <f>COUNTIFS($NG106:$NL$206,FF$1)</f>
        <v>12</v>
      </c>
      <c r="CR106" s="4">
        <f>COUNTIFS($NG106:$NL$206,FG$1)</f>
        <v>15</v>
      </c>
      <c r="CS106" s="4">
        <f>COUNTIFS($NG106:$NL$206,FH$1)</f>
        <v>12</v>
      </c>
      <c r="CT106" s="4">
        <f>COUNTIFS($NG106:$NL$206,FI$1)</f>
        <v>10</v>
      </c>
      <c r="CU106" s="4">
        <f>COUNTIFS($NG106:$NL$206,FJ$1)</f>
        <v>12</v>
      </c>
      <c r="CV106" s="4">
        <f>COUNTIFS($NG106:$NL$206,FK$1)</f>
        <v>5</v>
      </c>
      <c r="CW106" s="4">
        <f>COUNTIFS($NG106:$NL$206,FL$1)</f>
        <v>10</v>
      </c>
      <c r="CX106" s="4">
        <f>COUNTIFS($NG106:$NL$206,FM$1)</f>
        <v>9</v>
      </c>
      <c r="CY106" s="4">
        <f>COUNTIFS($NG106:$NL$206,FN$1)</f>
        <v>11</v>
      </c>
      <c r="CZ106" s="4">
        <f>COUNTIFS($NG106:$NL$206,FO$1)</f>
        <v>8</v>
      </c>
      <c r="DA106" s="4">
        <f>COUNTIFS($NG106:$NL$206,FP$1)</f>
        <v>7</v>
      </c>
      <c r="DB106" s="4">
        <f>COUNTIFS($NG106:$NL$206,FQ$1)</f>
        <v>9</v>
      </c>
      <c r="DC106" s="4">
        <f>COUNTIFS($NG106:$NL$206,FR$1)</f>
        <v>7</v>
      </c>
      <c r="DD106" s="4">
        <f>COUNTIFS($NG106:$NL$206,FS$1)</f>
        <v>9</v>
      </c>
      <c r="DE106" s="4">
        <f>COUNTIFS($NG106:$NL$206,FT$1)</f>
        <v>10</v>
      </c>
      <c r="DF106" s="4">
        <f>COUNTIFS($NG106:$NL$206,FU$1)</f>
        <v>9</v>
      </c>
      <c r="DG106" s="4">
        <f>COUNTIFS($NG106:$NL$206,FV$1)</f>
        <v>11</v>
      </c>
      <c r="DH106" s="4">
        <f>COUNTIFS($NG106:$NL$206,FW$1)</f>
        <v>12</v>
      </c>
      <c r="DI106" s="4">
        <f>COUNTIFS($NG106:$NL$206,FX$1)</f>
        <v>8</v>
      </c>
      <c r="DJ106" s="4">
        <f>COUNTIFS($NG106:$NL$206,FY$1)</f>
        <v>11</v>
      </c>
      <c r="DK106" s="4">
        <f>COUNTIFS($NG106:$NL$206,FZ$1)</f>
        <v>3</v>
      </c>
      <c r="DL106" s="4">
        <f>COUNTIFS($NG106:$NL$206,GA$1)</f>
        <v>6</v>
      </c>
      <c r="DM106" s="4">
        <f>COUNTIFS($NG106:$NL$206,GB$1)</f>
        <v>8</v>
      </c>
      <c r="DN106" s="4">
        <f>COUNTIFS($NG106:$NL$206,GC$1)</f>
        <v>11</v>
      </c>
      <c r="DO106" s="4">
        <f>COUNTIFS($NG106:$NL$206,GD$1)</f>
        <v>6</v>
      </c>
      <c r="DP106" s="4">
        <f>COUNTIFS($NG106:$NL$206,GE$1)</f>
        <v>12</v>
      </c>
      <c r="DQ106" s="4">
        <f>COUNTIFS($NG106:$NL$206,GF$1)</f>
        <v>7</v>
      </c>
      <c r="DR106" s="4">
        <f>COUNTIFS($NG106:$NL$206,GG$1)</f>
        <v>5</v>
      </c>
      <c r="DS106" s="4">
        <f>COUNTIFS($NG106:$NL$206,GH$1)</f>
        <v>17</v>
      </c>
      <c r="DT106" s="4">
        <f>COUNTIFS($NG106:$NL$206,GI$1)</f>
        <v>8</v>
      </c>
      <c r="DU106" s="4">
        <f>COUNTIFS($NG106:$NL$206,GJ$1)</f>
        <v>16</v>
      </c>
      <c r="DV106" s="4">
        <f>COUNTIFS($NG106:$NL$206,GK$1)</f>
        <v>14</v>
      </c>
      <c r="DW106" s="4">
        <f>COUNTIFS($NG106:$NL$206,GL$1)</f>
        <v>14</v>
      </c>
      <c r="DZ106" s="4">
        <f t="shared" si="1234"/>
        <v>36</v>
      </c>
      <c r="EA106" s="4">
        <f t="shared" si="1235"/>
        <v>18</v>
      </c>
      <c r="EB106" s="4">
        <f t="shared" si="1236"/>
        <v>13</v>
      </c>
      <c r="EC106" s="4">
        <f t="shared" si="1237"/>
        <v>4</v>
      </c>
      <c r="ED106" s="4">
        <f t="shared" si="1238"/>
        <v>1</v>
      </c>
      <c r="EF106" s="4">
        <f t="shared" ref="EF106:GL106" si="1385">COUNTIFS($NG106:$NL115,EF$1)</f>
        <v>2</v>
      </c>
      <c r="EG106" s="4">
        <f t="shared" si="1385"/>
        <v>2</v>
      </c>
      <c r="EH106" s="4">
        <f t="shared" si="1385"/>
        <v>2</v>
      </c>
      <c r="EI106" s="4">
        <f t="shared" si="1385"/>
        <v>0</v>
      </c>
      <c r="EJ106" s="4">
        <f t="shared" si="1385"/>
        <v>0</v>
      </c>
      <c r="EK106" s="4">
        <f t="shared" si="1385"/>
        <v>1</v>
      </c>
      <c r="EL106" s="4">
        <f t="shared" si="1385"/>
        <v>0</v>
      </c>
      <c r="EM106" s="4">
        <f t="shared" si="1385"/>
        <v>0</v>
      </c>
      <c r="EN106" s="4">
        <f t="shared" si="1385"/>
        <v>3</v>
      </c>
      <c r="EO106" s="4">
        <f t="shared" si="1385"/>
        <v>0</v>
      </c>
      <c r="EP106" s="4">
        <f t="shared" si="1385"/>
        <v>0</v>
      </c>
      <c r="EQ106" s="4">
        <f t="shared" si="1385"/>
        <v>2</v>
      </c>
      <c r="ER106" s="4">
        <f t="shared" si="1385"/>
        <v>0</v>
      </c>
      <c r="ES106" s="4">
        <f t="shared" si="1385"/>
        <v>0</v>
      </c>
      <c r="ET106" s="4">
        <f t="shared" si="1385"/>
        <v>2</v>
      </c>
      <c r="EU106" s="4">
        <f t="shared" si="1385"/>
        <v>0</v>
      </c>
      <c r="EV106" s="4">
        <f t="shared" si="1385"/>
        <v>0</v>
      </c>
      <c r="EW106" s="4">
        <f t="shared" si="1385"/>
        <v>2</v>
      </c>
      <c r="EX106" s="4">
        <f t="shared" si="1385"/>
        <v>2</v>
      </c>
      <c r="EY106" s="4">
        <f t="shared" si="1385"/>
        <v>0</v>
      </c>
      <c r="EZ106" s="4">
        <f t="shared" si="1385"/>
        <v>1</v>
      </c>
      <c r="FA106" s="4">
        <f t="shared" si="1385"/>
        <v>2</v>
      </c>
      <c r="FB106" s="4">
        <f t="shared" si="1385"/>
        <v>0</v>
      </c>
      <c r="FC106" s="4">
        <f t="shared" si="1385"/>
        <v>0</v>
      </c>
      <c r="FD106" s="4">
        <f t="shared" si="1385"/>
        <v>3</v>
      </c>
      <c r="FE106" s="4">
        <f t="shared" si="1385"/>
        <v>0</v>
      </c>
      <c r="FF106" s="4">
        <f t="shared" si="1385"/>
        <v>0</v>
      </c>
      <c r="FG106" s="4">
        <f t="shared" si="1385"/>
        <v>3</v>
      </c>
      <c r="FH106" s="4">
        <f t="shared" si="1385"/>
        <v>2</v>
      </c>
      <c r="FI106" s="4">
        <f t="shared" si="1385"/>
        <v>1</v>
      </c>
      <c r="FJ106" s="4">
        <f t="shared" si="1385"/>
        <v>1</v>
      </c>
      <c r="FK106" s="4">
        <f t="shared" si="1385"/>
        <v>1</v>
      </c>
      <c r="FL106" s="4">
        <f t="shared" si="1385"/>
        <v>1</v>
      </c>
      <c r="FM106" s="4">
        <f t="shared" si="1385"/>
        <v>0</v>
      </c>
      <c r="FN106" s="4">
        <f t="shared" si="1385"/>
        <v>1</v>
      </c>
      <c r="FO106" s="4">
        <f t="shared" si="1385"/>
        <v>0</v>
      </c>
      <c r="FP106" s="4">
        <f t="shared" si="1385"/>
        <v>1</v>
      </c>
      <c r="FQ106" s="4">
        <f t="shared" si="1385"/>
        <v>1</v>
      </c>
      <c r="FR106" s="4">
        <f t="shared" si="1385"/>
        <v>2</v>
      </c>
      <c r="FS106" s="4">
        <f t="shared" si="1385"/>
        <v>0</v>
      </c>
      <c r="FT106" s="4">
        <f t="shared" si="1385"/>
        <v>1</v>
      </c>
      <c r="FU106" s="4">
        <f t="shared" si="1385"/>
        <v>1</v>
      </c>
      <c r="FV106" s="4">
        <f t="shared" si="1385"/>
        <v>1</v>
      </c>
      <c r="FW106" s="4">
        <f t="shared" si="1385"/>
        <v>1</v>
      </c>
      <c r="FX106" s="4">
        <f t="shared" si="1385"/>
        <v>0</v>
      </c>
      <c r="FY106" s="4">
        <f t="shared" si="1385"/>
        <v>1</v>
      </c>
      <c r="FZ106" s="4">
        <f t="shared" si="1385"/>
        <v>0</v>
      </c>
      <c r="GA106" s="4">
        <f t="shared" si="1385"/>
        <v>0</v>
      </c>
      <c r="GB106" s="4">
        <f t="shared" si="1385"/>
        <v>1</v>
      </c>
      <c r="GC106" s="4">
        <f t="shared" si="1385"/>
        <v>2</v>
      </c>
      <c r="GD106" s="4">
        <f t="shared" si="1385"/>
        <v>0</v>
      </c>
      <c r="GE106" s="4">
        <f t="shared" si="1385"/>
        <v>1</v>
      </c>
      <c r="GF106" s="4">
        <f t="shared" si="1385"/>
        <v>2</v>
      </c>
      <c r="GG106" s="4">
        <f t="shared" si="1385"/>
        <v>1</v>
      </c>
      <c r="GH106" s="4">
        <f t="shared" si="1385"/>
        <v>0</v>
      </c>
      <c r="GI106" s="4">
        <f t="shared" si="1385"/>
        <v>1</v>
      </c>
      <c r="GJ106" s="4">
        <f t="shared" si="1385"/>
        <v>4</v>
      </c>
      <c r="GK106" s="4">
        <f t="shared" si="1385"/>
        <v>2</v>
      </c>
      <c r="GL106" s="4">
        <f t="shared" si="1385"/>
        <v>3</v>
      </c>
      <c r="GM106">
        <f t="shared" si="1240"/>
        <v>60</v>
      </c>
      <c r="GO106">
        <f t="shared" si="1028"/>
        <v>1</v>
      </c>
      <c r="GP106">
        <f t="shared" si="1192"/>
        <v>0</v>
      </c>
      <c r="GQ106">
        <f t="shared" si="1193"/>
        <v>0</v>
      </c>
      <c r="GR106">
        <f t="shared" si="1194"/>
        <v>0</v>
      </c>
      <c r="GS106">
        <f t="shared" si="1195"/>
        <v>1</v>
      </c>
      <c r="GT106">
        <f t="shared" si="1196"/>
        <v>0</v>
      </c>
      <c r="GU106">
        <f t="shared" si="1197"/>
        <v>0</v>
      </c>
      <c r="GV106" s="1">
        <f t="shared" si="1029"/>
        <v>4</v>
      </c>
      <c r="GW106">
        <f t="shared" si="1030"/>
        <v>0</v>
      </c>
      <c r="GX106">
        <f t="shared" si="903"/>
        <v>0</v>
      </c>
      <c r="GY106">
        <f t="shared" si="904"/>
        <v>0</v>
      </c>
      <c r="GZ106">
        <f t="shared" si="905"/>
        <v>1</v>
      </c>
      <c r="HA106">
        <f t="shared" si="906"/>
        <v>1</v>
      </c>
      <c r="HB106">
        <f t="shared" si="907"/>
        <v>0</v>
      </c>
      <c r="HC106">
        <f t="shared" si="908"/>
        <v>0</v>
      </c>
      <c r="HD106">
        <f t="shared" si="909"/>
        <v>0</v>
      </c>
      <c r="HE106">
        <f t="shared" si="910"/>
        <v>0</v>
      </c>
      <c r="HF106">
        <f t="shared" si="911"/>
        <v>0</v>
      </c>
      <c r="HG106">
        <f t="shared" si="912"/>
        <v>0</v>
      </c>
      <c r="HH106">
        <f t="shared" si="913"/>
        <v>0</v>
      </c>
      <c r="HI106">
        <f t="shared" si="914"/>
        <v>0</v>
      </c>
      <c r="HJ106">
        <f t="shared" si="915"/>
        <v>0</v>
      </c>
      <c r="HK106">
        <f t="shared" si="916"/>
        <v>0</v>
      </c>
      <c r="HL106">
        <f t="shared" si="917"/>
        <v>0</v>
      </c>
      <c r="HM106">
        <f t="shared" si="918"/>
        <v>0</v>
      </c>
      <c r="HN106">
        <f t="shared" si="919"/>
        <v>0</v>
      </c>
      <c r="HO106">
        <f t="shared" si="920"/>
        <v>0</v>
      </c>
      <c r="HP106">
        <f t="shared" si="921"/>
        <v>0</v>
      </c>
      <c r="HQ106">
        <f t="shared" si="922"/>
        <v>0</v>
      </c>
      <c r="HR106">
        <f t="shared" si="923"/>
        <v>0</v>
      </c>
      <c r="HS106">
        <f t="shared" si="924"/>
        <v>0</v>
      </c>
      <c r="HT106">
        <f t="shared" si="925"/>
        <v>0</v>
      </c>
      <c r="HU106">
        <f t="shared" si="926"/>
        <v>0</v>
      </c>
      <c r="HV106">
        <f t="shared" si="927"/>
        <v>0</v>
      </c>
      <c r="HW106">
        <f t="shared" si="928"/>
        <v>0</v>
      </c>
      <c r="HX106">
        <f t="shared" si="929"/>
        <v>0</v>
      </c>
      <c r="HY106">
        <f t="shared" si="930"/>
        <v>0</v>
      </c>
      <c r="HZ106">
        <f t="shared" si="931"/>
        <v>0</v>
      </c>
      <c r="IA106">
        <f t="shared" si="932"/>
        <v>0</v>
      </c>
      <c r="IB106">
        <f t="shared" si="933"/>
        <v>0</v>
      </c>
      <c r="IC106">
        <f t="shared" si="934"/>
        <v>0</v>
      </c>
      <c r="ID106">
        <f t="shared" si="935"/>
        <v>0</v>
      </c>
      <c r="IE106">
        <f t="shared" si="936"/>
        <v>0</v>
      </c>
      <c r="IF106">
        <f t="shared" si="937"/>
        <v>0</v>
      </c>
      <c r="IG106">
        <f t="shared" si="938"/>
        <v>0</v>
      </c>
      <c r="IH106">
        <f t="shared" si="939"/>
        <v>0</v>
      </c>
      <c r="II106">
        <f t="shared" si="940"/>
        <v>0</v>
      </c>
      <c r="IJ106">
        <f t="shared" si="941"/>
        <v>0</v>
      </c>
      <c r="IK106">
        <f t="shared" si="942"/>
        <v>0</v>
      </c>
      <c r="IL106">
        <f t="shared" si="943"/>
        <v>0</v>
      </c>
      <c r="IM106">
        <f t="shared" si="944"/>
        <v>0</v>
      </c>
      <c r="IN106">
        <f t="shared" si="945"/>
        <v>0</v>
      </c>
      <c r="IO106">
        <f t="shared" si="946"/>
        <v>0</v>
      </c>
      <c r="IP106">
        <f t="shared" si="947"/>
        <v>0</v>
      </c>
      <c r="IQ106">
        <f t="shared" si="948"/>
        <v>0</v>
      </c>
      <c r="IR106">
        <f t="shared" si="949"/>
        <v>0</v>
      </c>
      <c r="IS106">
        <f t="shared" si="950"/>
        <v>0</v>
      </c>
      <c r="IT106">
        <f t="shared" si="951"/>
        <v>0</v>
      </c>
      <c r="IU106">
        <f t="shared" si="952"/>
        <v>0</v>
      </c>
      <c r="IV106">
        <f t="shared" si="953"/>
        <v>0</v>
      </c>
      <c r="IW106">
        <f t="shared" si="954"/>
        <v>0</v>
      </c>
      <c r="IX106">
        <f t="shared" si="955"/>
        <v>0</v>
      </c>
      <c r="IY106">
        <f t="shared" si="956"/>
        <v>0</v>
      </c>
      <c r="IZ106">
        <f t="shared" si="957"/>
        <v>0</v>
      </c>
      <c r="JA106">
        <f t="shared" si="958"/>
        <v>0</v>
      </c>
      <c r="JB106">
        <f t="shared" si="1031"/>
        <v>0</v>
      </c>
      <c r="JC106">
        <f t="shared" si="1032"/>
        <v>0</v>
      </c>
      <c r="JF106">
        <f t="shared" si="1033"/>
        <v>0</v>
      </c>
      <c r="JG106">
        <f t="shared" si="1034"/>
        <v>0</v>
      </c>
      <c r="JH106">
        <f t="shared" si="1035"/>
        <v>0</v>
      </c>
      <c r="JI106">
        <f t="shared" si="1036"/>
        <v>0</v>
      </c>
      <c r="JJ106">
        <f t="shared" si="1037"/>
        <v>0</v>
      </c>
      <c r="JK106">
        <f t="shared" si="1038"/>
        <v>0</v>
      </c>
      <c r="JL106">
        <f t="shared" si="1039"/>
        <v>0</v>
      </c>
      <c r="JM106">
        <f t="shared" si="1040"/>
        <v>0</v>
      </c>
      <c r="JN106">
        <f t="shared" si="1041"/>
        <v>0</v>
      </c>
      <c r="JO106">
        <f t="shared" si="1042"/>
        <v>0</v>
      </c>
      <c r="JP106">
        <f t="shared" si="1043"/>
        <v>0</v>
      </c>
      <c r="JQ106">
        <f t="shared" si="1044"/>
        <v>0</v>
      </c>
      <c r="JR106">
        <f t="shared" si="1045"/>
        <v>0</v>
      </c>
      <c r="JS106">
        <f t="shared" si="1046"/>
        <v>0</v>
      </c>
      <c r="JT106">
        <f t="shared" si="1047"/>
        <v>0</v>
      </c>
      <c r="JU106">
        <f t="shared" si="1048"/>
        <v>0</v>
      </c>
      <c r="JV106">
        <f t="shared" si="1049"/>
        <v>0</v>
      </c>
      <c r="JW106">
        <f t="shared" si="1050"/>
        <v>0</v>
      </c>
      <c r="JX106">
        <f t="shared" si="1051"/>
        <v>0</v>
      </c>
      <c r="JY106">
        <f t="shared" si="1052"/>
        <v>0</v>
      </c>
      <c r="JZ106">
        <f t="shared" si="1053"/>
        <v>0</v>
      </c>
      <c r="KA106">
        <f t="shared" si="1054"/>
        <v>0</v>
      </c>
      <c r="KB106">
        <f>IF(AND(SK106="x",SK107&lt;&gt;"x"),1,0)</f>
        <v>0</v>
      </c>
      <c r="KC106">
        <f t="shared" si="1055"/>
        <v>0</v>
      </c>
      <c r="KD106">
        <f t="shared" si="1056"/>
        <v>0</v>
      </c>
      <c r="KE106">
        <f t="shared" si="1057"/>
        <v>0</v>
      </c>
      <c r="KF106">
        <f t="shared" si="1058"/>
        <v>0</v>
      </c>
      <c r="KG106">
        <f t="shared" si="1059"/>
        <v>0</v>
      </c>
      <c r="KH106">
        <f t="shared" si="1060"/>
        <v>0</v>
      </c>
      <c r="KI106">
        <f t="shared" si="1061"/>
        <v>1</v>
      </c>
      <c r="KJ106">
        <f t="shared" si="1062"/>
        <v>0</v>
      </c>
      <c r="KK106">
        <f t="shared" si="1063"/>
        <v>0</v>
      </c>
      <c r="KL106">
        <f t="shared" si="1064"/>
        <v>0</v>
      </c>
      <c r="KM106">
        <f t="shared" si="1065"/>
        <v>0</v>
      </c>
      <c r="KN106">
        <f t="shared" si="1066"/>
        <v>1</v>
      </c>
      <c r="KO106">
        <f t="shared" si="1067"/>
        <v>0</v>
      </c>
      <c r="KP106">
        <f t="shared" si="1068"/>
        <v>0</v>
      </c>
      <c r="KQ106">
        <f t="shared" si="1069"/>
        <v>0</v>
      </c>
      <c r="KR106">
        <f t="shared" si="1070"/>
        <v>0</v>
      </c>
      <c r="KS106">
        <f t="shared" si="1071"/>
        <v>0</v>
      </c>
      <c r="KT106">
        <f t="shared" si="1072"/>
        <v>0</v>
      </c>
      <c r="KU106">
        <f t="shared" si="1073"/>
        <v>0</v>
      </c>
      <c r="KV106">
        <f t="shared" si="1074"/>
        <v>0</v>
      </c>
      <c r="KW106">
        <f t="shared" si="1075"/>
        <v>0</v>
      </c>
      <c r="KX106">
        <f t="shared" si="1076"/>
        <v>0</v>
      </c>
      <c r="KY106">
        <f t="shared" si="1077"/>
        <v>0</v>
      </c>
      <c r="KZ106">
        <f t="shared" si="1078"/>
        <v>0</v>
      </c>
      <c r="LA106">
        <f t="shared" si="1079"/>
        <v>0</v>
      </c>
      <c r="LB106">
        <f t="shared" si="1080"/>
        <v>0</v>
      </c>
      <c r="LC106">
        <f t="shared" si="1081"/>
        <v>0</v>
      </c>
      <c r="LD106">
        <f t="shared" si="1082"/>
        <v>0</v>
      </c>
      <c r="LE106">
        <f t="shared" si="1083"/>
        <v>0</v>
      </c>
      <c r="LF106">
        <f t="shared" si="1084"/>
        <v>0</v>
      </c>
      <c r="LG106">
        <f t="shared" si="1085"/>
        <v>0</v>
      </c>
      <c r="LH106">
        <f t="shared" si="1086"/>
        <v>0</v>
      </c>
      <c r="LI106">
        <f t="shared" si="1087"/>
        <v>0</v>
      </c>
      <c r="LJ106">
        <f t="shared" si="1088"/>
        <v>0</v>
      </c>
      <c r="LK106">
        <f t="shared" si="1089"/>
        <v>0</v>
      </c>
      <c r="LL106">
        <f t="shared" si="1090"/>
        <v>0</v>
      </c>
      <c r="LN106">
        <f t="shared" si="1091"/>
        <v>2</v>
      </c>
      <c r="LQ106">
        <f t="shared" ref="LQ106:LR106" si="1386">COUNTIFS($NG107:$NL116,NG116)</f>
        <v>1</v>
      </c>
      <c r="LR106">
        <f t="shared" si="1386"/>
        <v>1</v>
      </c>
      <c r="LS106">
        <f t="shared" si="1093"/>
        <v>3</v>
      </c>
      <c r="LT106">
        <f t="shared" si="1094"/>
        <v>2</v>
      </c>
      <c r="LU106">
        <f t="shared" si="1095"/>
        <v>2</v>
      </c>
      <c r="LV106">
        <f t="shared" si="1096"/>
        <v>2</v>
      </c>
      <c r="LX106" s="5">
        <f t="shared" ref="LX106:MC106" si="1387">COUNTIFS($NG106:$NL115,NG116)</f>
        <v>0</v>
      </c>
      <c r="LY106" s="5">
        <f t="shared" si="1387"/>
        <v>0</v>
      </c>
      <c r="LZ106" s="5">
        <f t="shared" si="1387"/>
        <v>3</v>
      </c>
      <c r="MA106" s="5">
        <f t="shared" si="1387"/>
        <v>1</v>
      </c>
      <c r="MB106" s="5">
        <f t="shared" si="1387"/>
        <v>1</v>
      </c>
      <c r="MC106" s="5">
        <f t="shared" si="1387"/>
        <v>1</v>
      </c>
      <c r="MD106" s="5"/>
      <c r="ME106" s="5">
        <f t="shared" si="1098"/>
        <v>0</v>
      </c>
      <c r="MF106" s="5">
        <f t="shared" si="1099"/>
        <v>0</v>
      </c>
      <c r="MG106" s="5">
        <f t="shared" si="1100"/>
        <v>1</v>
      </c>
      <c r="MH106" s="5">
        <f t="shared" si="1101"/>
        <v>0</v>
      </c>
      <c r="MI106" s="5">
        <f t="shared" si="1102"/>
        <v>0</v>
      </c>
      <c r="MJ106" s="5">
        <f t="shared" si="1103"/>
        <v>0</v>
      </c>
      <c r="MK106" s="5"/>
      <c r="ML106" s="20">
        <f t="shared" si="1104"/>
        <v>1</v>
      </c>
      <c r="MN106" s="4">
        <f t="shared" si="1182"/>
        <v>0</v>
      </c>
      <c r="MO106" s="4">
        <f t="shared" si="1183"/>
        <v>0</v>
      </c>
      <c r="MP106" s="4">
        <f t="shared" si="1184"/>
        <v>3</v>
      </c>
      <c r="MQ106" s="4">
        <f t="shared" si="1185"/>
        <v>0</v>
      </c>
      <c r="MR106" s="4">
        <f t="shared" si="1186"/>
        <v>0</v>
      </c>
      <c r="MS106" s="4">
        <f t="shared" si="1187"/>
        <v>0</v>
      </c>
      <c r="MU106">
        <f t="shared" si="1105"/>
        <v>1</v>
      </c>
      <c r="MV106">
        <f t="shared" si="1106"/>
        <v>1</v>
      </c>
      <c r="MW106">
        <f t="shared" si="1107"/>
        <v>0</v>
      </c>
      <c r="MX106">
        <f t="shared" si="1108"/>
        <v>0</v>
      </c>
      <c r="MY106">
        <f t="shared" si="1109"/>
        <v>0</v>
      </c>
      <c r="MZ106">
        <f t="shared" si="1110"/>
        <v>0</v>
      </c>
      <c r="NA106">
        <f>SUM(GW106:JC106)</f>
        <v>2</v>
      </c>
      <c r="NB106">
        <f t="shared" si="1111"/>
        <v>2</v>
      </c>
      <c r="NC106">
        <f t="shared" si="1112"/>
        <v>0</v>
      </c>
      <c r="ND106">
        <f t="shared" si="1113"/>
        <v>106</v>
      </c>
      <c r="NG106">
        <v>2</v>
      </c>
      <c r="NH106">
        <v>18</v>
      </c>
      <c r="NI106">
        <v>25</v>
      </c>
      <c r="NJ106">
        <v>28</v>
      </c>
      <c r="NK106">
        <v>30</v>
      </c>
      <c r="NL106">
        <v>35</v>
      </c>
      <c r="NN106" s="1">
        <f t="shared" si="1114"/>
        <v>1</v>
      </c>
      <c r="NO106" s="1">
        <f t="shared" si="1115"/>
        <v>0</v>
      </c>
      <c r="NP106" s="30">
        <f t="shared" si="1116"/>
        <v>1</v>
      </c>
      <c r="NR106" s="1">
        <f t="shared" si="1117"/>
        <v>16</v>
      </c>
      <c r="NS106" s="1">
        <f t="shared" si="1118"/>
        <v>7</v>
      </c>
      <c r="NT106" s="1">
        <f t="shared" si="1119"/>
        <v>3</v>
      </c>
      <c r="NU106" s="1">
        <f t="shared" si="1120"/>
        <v>2</v>
      </c>
      <c r="NV106" s="1">
        <f t="shared" si="1121"/>
        <v>5</v>
      </c>
      <c r="NW106" s="1"/>
      <c r="NX106" s="1">
        <f t="shared" si="1122"/>
        <v>5</v>
      </c>
      <c r="NY106" s="1"/>
      <c r="NZ106" s="1">
        <f t="shared" si="1123"/>
        <v>1</v>
      </c>
      <c r="OA106" s="1">
        <f t="shared" si="962"/>
        <v>2</v>
      </c>
      <c r="OB106" s="1">
        <f t="shared" si="963"/>
        <v>3</v>
      </c>
      <c r="OC106" s="1">
        <f t="shared" si="964"/>
        <v>3</v>
      </c>
      <c r="OD106" s="1">
        <f t="shared" si="965"/>
        <v>4</v>
      </c>
      <c r="OE106" s="1">
        <f t="shared" si="966"/>
        <v>4</v>
      </c>
      <c r="OF106" s="1"/>
      <c r="OG106" s="1">
        <f t="shared" si="1308"/>
        <v>4</v>
      </c>
      <c r="OH106" s="1"/>
      <c r="OI106" s="1">
        <f t="shared" si="1124"/>
        <v>9</v>
      </c>
      <c r="OJ106" s="1">
        <f t="shared" si="1125"/>
        <v>2</v>
      </c>
      <c r="OK106" s="1">
        <f t="shared" si="1126"/>
        <v>2</v>
      </c>
      <c r="OL106" s="1">
        <f t="shared" si="1127"/>
        <v>1</v>
      </c>
      <c r="OM106" s="1">
        <f t="shared" si="1128"/>
        <v>0</v>
      </c>
      <c r="ON106" s="1">
        <f t="shared" si="1129"/>
        <v>0</v>
      </c>
      <c r="OO106" s="1"/>
      <c r="OP106" s="1">
        <f t="shared" si="1298"/>
        <v>2</v>
      </c>
      <c r="OQ106" s="1">
        <f t="shared" si="1299"/>
        <v>4</v>
      </c>
      <c r="OR106" s="1">
        <f t="shared" si="1300"/>
        <v>3</v>
      </c>
      <c r="OS106" s="1">
        <f t="shared" si="1301"/>
        <v>4</v>
      </c>
      <c r="OT106" s="1">
        <f t="shared" si="1302"/>
        <v>-1</v>
      </c>
      <c r="OU106" s="1">
        <f t="shared" si="1130"/>
        <v>1</v>
      </c>
      <c r="OV106" s="19">
        <f t="shared" si="1131"/>
        <v>4</v>
      </c>
      <c r="OW106" s="1"/>
      <c r="OX106" s="19">
        <f t="shared" si="1314"/>
        <v>4</v>
      </c>
      <c r="OY106" s="1">
        <f t="shared" si="1315"/>
        <v>3</v>
      </c>
      <c r="OZ106" s="1"/>
      <c r="PA106" s="1">
        <f t="shared" si="1347"/>
        <v>4</v>
      </c>
      <c r="PB106" s="1"/>
      <c r="PC106" s="1"/>
      <c r="PD106" s="19">
        <f t="shared" si="968"/>
        <v>3</v>
      </c>
      <c r="PE106" s="1"/>
      <c r="PF106" s="24">
        <f t="shared" si="1132"/>
        <v>-1</v>
      </c>
      <c r="PI106" s="1">
        <f t="shared" si="1133"/>
        <v>9</v>
      </c>
      <c r="PJ106" s="19">
        <f t="shared" si="969"/>
        <v>1</v>
      </c>
      <c r="PK106" s="1">
        <f t="shared" si="1134"/>
        <v>2</v>
      </c>
      <c r="PL106" s="19">
        <f t="shared" si="970"/>
        <v>1</v>
      </c>
      <c r="PM106" s="1">
        <f t="shared" si="1135"/>
        <v>2</v>
      </c>
      <c r="PN106" s="19">
        <f t="shared" si="971"/>
        <v>2</v>
      </c>
      <c r="PO106" s="1">
        <f t="shared" si="1136"/>
        <v>1</v>
      </c>
      <c r="PP106" s="19">
        <f t="shared" si="972"/>
        <v>3</v>
      </c>
      <c r="PQ106" s="1">
        <f t="shared" si="1137"/>
        <v>0</v>
      </c>
      <c r="PR106" s="19">
        <f t="shared" si="973"/>
        <v>0</v>
      </c>
      <c r="PS106" s="1">
        <f t="shared" si="1138"/>
        <v>0</v>
      </c>
      <c r="PT106" s="19">
        <f t="shared" si="974"/>
        <v>0</v>
      </c>
      <c r="PV106" s="1">
        <f t="shared" si="975"/>
        <v>9</v>
      </c>
      <c r="PW106" s="1">
        <f t="shared" si="976"/>
        <v>100</v>
      </c>
      <c r="PX106" s="1">
        <f t="shared" si="977"/>
        <v>100</v>
      </c>
      <c r="PY106" s="1">
        <f t="shared" si="978"/>
        <v>100</v>
      </c>
      <c r="PZ106" s="1">
        <f t="shared" si="979"/>
        <v>100</v>
      </c>
      <c r="QA106" s="1">
        <f t="shared" si="980"/>
        <v>100</v>
      </c>
      <c r="QB106" s="1"/>
      <c r="QC106" s="1">
        <f t="shared" si="981"/>
        <v>100</v>
      </c>
      <c r="QD106" s="1">
        <f t="shared" si="982"/>
        <v>100</v>
      </c>
      <c r="QE106" s="1">
        <f t="shared" si="983"/>
        <v>2</v>
      </c>
      <c r="QF106" s="1">
        <f t="shared" si="984"/>
        <v>100</v>
      </c>
      <c r="QG106" s="1">
        <f t="shared" si="985"/>
        <v>100</v>
      </c>
      <c r="QH106" s="1">
        <f t="shared" si="986"/>
        <v>100</v>
      </c>
      <c r="QI106" s="1"/>
      <c r="QJ106" s="1">
        <f t="shared" si="987"/>
        <v>100</v>
      </c>
      <c r="QK106" s="1">
        <f t="shared" si="988"/>
        <v>5</v>
      </c>
      <c r="QL106" s="1">
        <f t="shared" si="989"/>
        <v>100</v>
      </c>
      <c r="QM106" s="1">
        <f t="shared" si="990"/>
        <v>2</v>
      </c>
      <c r="QN106" s="1">
        <f t="shared" si="991"/>
        <v>100</v>
      </c>
      <c r="QO106" s="1">
        <f t="shared" si="992"/>
        <v>100</v>
      </c>
      <c r="QP106" s="1"/>
      <c r="QQ106" s="1">
        <f t="shared" si="993"/>
        <v>100</v>
      </c>
      <c r="QR106" s="1">
        <f t="shared" si="994"/>
        <v>1</v>
      </c>
      <c r="QS106" s="1">
        <f t="shared" si="995"/>
        <v>10</v>
      </c>
      <c r="QT106" s="1">
        <f t="shared" si="996"/>
        <v>100</v>
      </c>
      <c r="QU106" s="1">
        <f t="shared" si="997"/>
        <v>100</v>
      </c>
      <c r="QV106" s="1">
        <f t="shared" si="998"/>
        <v>100</v>
      </c>
      <c r="QW106" s="1"/>
      <c r="QX106" s="1">
        <f t="shared" si="999"/>
        <v>100</v>
      </c>
      <c r="QY106" s="1">
        <f t="shared" si="1000"/>
        <v>100</v>
      </c>
      <c r="QZ106" s="1">
        <f t="shared" si="1001"/>
        <v>100</v>
      </c>
      <c r="RA106" s="1">
        <f t="shared" si="1002"/>
        <v>100</v>
      </c>
      <c r="RB106" s="1">
        <f t="shared" si="1003"/>
        <v>100</v>
      </c>
      <c r="RC106" s="1">
        <f t="shared" si="1004"/>
        <v>100</v>
      </c>
      <c r="RD106" s="1"/>
      <c r="RE106" s="1">
        <f t="shared" si="1005"/>
        <v>100</v>
      </c>
      <c r="RF106" s="1">
        <f t="shared" si="1006"/>
        <v>100</v>
      </c>
      <c r="RG106" s="1">
        <f t="shared" si="1007"/>
        <v>100</v>
      </c>
      <c r="RH106" s="1">
        <f t="shared" si="1008"/>
        <v>100</v>
      </c>
      <c r="RI106" s="1">
        <f t="shared" si="1009"/>
        <v>100</v>
      </c>
      <c r="RJ106" s="1">
        <f t="shared" si="1010"/>
        <v>100</v>
      </c>
      <c r="RL106">
        <f t="shared" si="1011"/>
        <v>34</v>
      </c>
      <c r="RM106">
        <f t="shared" si="1139"/>
        <v>24</v>
      </c>
      <c r="RN106">
        <f t="shared" si="1336"/>
        <v>23</v>
      </c>
      <c r="RO106" t="str">
        <f t="shared" ref="RO106:TU106" si="1388">IF(COUNTIFS($NG106:$NL115,RO$1),"x",RO$1)</f>
        <v>x</v>
      </c>
      <c r="RP106" t="str">
        <f t="shared" si="1388"/>
        <v>x</v>
      </c>
      <c r="RQ106" t="str">
        <f t="shared" si="1388"/>
        <v>x</v>
      </c>
      <c r="RR106">
        <f t="shared" si="1388"/>
        <v>4</v>
      </c>
      <c r="RS106">
        <f t="shared" si="1388"/>
        <v>5</v>
      </c>
      <c r="RT106" t="str">
        <f t="shared" si="1388"/>
        <v>x</v>
      </c>
      <c r="RU106">
        <f t="shared" si="1388"/>
        <v>7</v>
      </c>
      <c r="RV106">
        <f t="shared" si="1388"/>
        <v>8</v>
      </c>
      <c r="RW106" t="str">
        <f t="shared" si="1388"/>
        <v>x</v>
      </c>
      <c r="RX106">
        <f t="shared" si="1388"/>
        <v>10</v>
      </c>
      <c r="RY106">
        <f t="shared" si="1388"/>
        <v>11</v>
      </c>
      <c r="RZ106" t="str">
        <f t="shared" si="1388"/>
        <v>x</v>
      </c>
      <c r="SA106">
        <f t="shared" si="1388"/>
        <v>13</v>
      </c>
      <c r="SB106">
        <f t="shared" si="1388"/>
        <v>14</v>
      </c>
      <c r="SC106" t="str">
        <f t="shared" si="1388"/>
        <v>x</v>
      </c>
      <c r="SD106">
        <f t="shared" si="1388"/>
        <v>16</v>
      </c>
      <c r="SE106">
        <f t="shared" si="1388"/>
        <v>17</v>
      </c>
      <c r="SF106" t="str">
        <f t="shared" si="1388"/>
        <v>x</v>
      </c>
      <c r="SG106" t="str">
        <f t="shared" si="1388"/>
        <v>x</v>
      </c>
      <c r="SH106">
        <f t="shared" si="1388"/>
        <v>20</v>
      </c>
      <c r="SI106" t="str">
        <f t="shared" si="1388"/>
        <v>x</v>
      </c>
      <c r="SJ106" t="str">
        <f t="shared" si="1388"/>
        <v>x</v>
      </c>
      <c r="SK106">
        <f t="shared" si="1388"/>
        <v>23</v>
      </c>
      <c r="SL106">
        <f t="shared" si="1388"/>
        <v>24</v>
      </c>
      <c r="SM106" t="str">
        <f t="shared" si="1388"/>
        <v>x</v>
      </c>
      <c r="SN106">
        <f t="shared" si="1388"/>
        <v>26</v>
      </c>
      <c r="SO106">
        <f t="shared" si="1388"/>
        <v>27</v>
      </c>
      <c r="SP106" t="str">
        <f t="shared" si="1388"/>
        <v>x</v>
      </c>
      <c r="SQ106" t="str">
        <f t="shared" si="1388"/>
        <v>x</v>
      </c>
      <c r="SR106" t="str">
        <f t="shared" si="1388"/>
        <v>x</v>
      </c>
      <c r="SS106" t="str">
        <f t="shared" si="1388"/>
        <v>x</v>
      </c>
      <c r="ST106" t="str">
        <f t="shared" si="1388"/>
        <v>x</v>
      </c>
      <c r="SU106" t="str">
        <f t="shared" si="1388"/>
        <v>x</v>
      </c>
      <c r="SV106">
        <f t="shared" si="1388"/>
        <v>34</v>
      </c>
      <c r="SW106" t="str">
        <f t="shared" si="1388"/>
        <v>x</v>
      </c>
      <c r="SX106">
        <f t="shared" si="1388"/>
        <v>36</v>
      </c>
      <c r="SY106" t="str">
        <f t="shared" si="1388"/>
        <v>x</v>
      </c>
      <c r="SZ106" t="str">
        <f t="shared" si="1388"/>
        <v>x</v>
      </c>
      <c r="TA106" t="str">
        <f t="shared" si="1388"/>
        <v>x</v>
      </c>
      <c r="TB106">
        <f t="shared" si="1388"/>
        <v>40</v>
      </c>
      <c r="TC106" t="str">
        <f t="shared" si="1388"/>
        <v>x</v>
      </c>
      <c r="TD106" t="str">
        <f t="shared" si="1388"/>
        <v>x</v>
      </c>
      <c r="TE106" t="str">
        <f t="shared" si="1388"/>
        <v>x</v>
      </c>
      <c r="TF106" t="str">
        <f t="shared" si="1388"/>
        <v>x</v>
      </c>
      <c r="TG106">
        <f t="shared" si="1388"/>
        <v>45</v>
      </c>
      <c r="TH106" t="str">
        <f t="shared" si="1388"/>
        <v>x</v>
      </c>
      <c r="TI106">
        <f t="shared" si="1388"/>
        <v>47</v>
      </c>
      <c r="TJ106">
        <f t="shared" si="1388"/>
        <v>48</v>
      </c>
      <c r="TK106" t="str">
        <f t="shared" si="1388"/>
        <v>x</v>
      </c>
      <c r="TL106" t="str">
        <f t="shared" si="1388"/>
        <v>x</v>
      </c>
      <c r="TM106">
        <f t="shared" si="1388"/>
        <v>51</v>
      </c>
      <c r="TN106" t="str">
        <f t="shared" si="1388"/>
        <v>x</v>
      </c>
      <c r="TO106" t="str">
        <f t="shared" si="1388"/>
        <v>x</v>
      </c>
      <c r="TP106" t="str">
        <f t="shared" si="1388"/>
        <v>x</v>
      </c>
      <c r="TQ106">
        <f t="shared" si="1388"/>
        <v>55</v>
      </c>
      <c r="TR106" t="str">
        <f t="shared" si="1388"/>
        <v>x</v>
      </c>
      <c r="TS106" t="str">
        <f t="shared" si="1388"/>
        <v>x</v>
      </c>
      <c r="TT106" t="str">
        <f t="shared" si="1388"/>
        <v>x</v>
      </c>
      <c r="TU106" t="str">
        <f t="shared" si="1388"/>
        <v>x</v>
      </c>
      <c r="TV106">
        <f t="shared" si="1141"/>
        <v>24</v>
      </c>
      <c r="TW106" t="str">
        <f t="shared" ref="TW106:WC106" si="1389">IF(COUNTIFS($NG106:$NL114,TW$1),"x",TW$1)</f>
        <v>x</v>
      </c>
      <c r="TX106" t="str">
        <f t="shared" si="1389"/>
        <v>x</v>
      </c>
      <c r="TY106" t="str">
        <f t="shared" si="1389"/>
        <v>x</v>
      </c>
      <c r="TZ106">
        <f t="shared" si="1389"/>
        <v>4</v>
      </c>
      <c r="UA106">
        <f t="shared" si="1389"/>
        <v>5</v>
      </c>
      <c r="UB106" t="str">
        <f t="shared" si="1389"/>
        <v>x</v>
      </c>
      <c r="UC106">
        <f t="shared" si="1389"/>
        <v>7</v>
      </c>
      <c r="UD106">
        <f t="shared" si="1389"/>
        <v>8</v>
      </c>
      <c r="UE106" t="str">
        <f t="shared" si="1389"/>
        <v>x</v>
      </c>
      <c r="UF106">
        <f t="shared" si="1389"/>
        <v>10</v>
      </c>
      <c r="UG106">
        <f t="shared" si="1389"/>
        <v>11</v>
      </c>
      <c r="UH106" t="str">
        <f t="shared" si="1389"/>
        <v>x</v>
      </c>
      <c r="UI106">
        <f t="shared" si="1389"/>
        <v>13</v>
      </c>
      <c r="UJ106">
        <f t="shared" si="1389"/>
        <v>14</v>
      </c>
      <c r="UK106" t="str">
        <f t="shared" si="1389"/>
        <v>x</v>
      </c>
      <c r="UL106">
        <f t="shared" si="1389"/>
        <v>16</v>
      </c>
      <c r="UM106">
        <f t="shared" si="1389"/>
        <v>17</v>
      </c>
      <c r="UN106" t="str">
        <f t="shared" si="1389"/>
        <v>x</v>
      </c>
      <c r="UO106" t="str">
        <f t="shared" si="1389"/>
        <v>x</v>
      </c>
      <c r="UP106">
        <f t="shared" si="1389"/>
        <v>20</v>
      </c>
      <c r="UQ106" t="str">
        <f t="shared" si="1389"/>
        <v>x</v>
      </c>
      <c r="UR106" t="str">
        <f t="shared" si="1389"/>
        <v>x</v>
      </c>
      <c r="US106">
        <f t="shared" si="1389"/>
        <v>23</v>
      </c>
      <c r="UT106">
        <f t="shared" si="1389"/>
        <v>24</v>
      </c>
      <c r="UU106" t="str">
        <f t="shared" si="1389"/>
        <v>x</v>
      </c>
      <c r="UV106">
        <f t="shared" si="1389"/>
        <v>26</v>
      </c>
      <c r="UW106">
        <f t="shared" si="1389"/>
        <v>27</v>
      </c>
      <c r="UX106" t="str">
        <f t="shared" si="1389"/>
        <v>x</v>
      </c>
      <c r="UY106" t="str">
        <f t="shared" si="1389"/>
        <v>x</v>
      </c>
      <c r="UZ106" t="str">
        <f t="shared" si="1389"/>
        <v>x</v>
      </c>
      <c r="VA106" t="str">
        <f t="shared" si="1389"/>
        <v>x</v>
      </c>
      <c r="VB106" t="str">
        <f t="shared" si="1389"/>
        <v>x</v>
      </c>
      <c r="VC106" t="str">
        <f t="shared" si="1389"/>
        <v>x</v>
      </c>
      <c r="VD106">
        <f t="shared" si="1389"/>
        <v>34</v>
      </c>
      <c r="VE106" t="str">
        <f t="shared" si="1389"/>
        <v>x</v>
      </c>
      <c r="VF106">
        <f t="shared" si="1389"/>
        <v>36</v>
      </c>
      <c r="VG106" t="str">
        <f t="shared" si="1389"/>
        <v>x</v>
      </c>
      <c r="VH106" t="str">
        <f t="shared" si="1389"/>
        <v>x</v>
      </c>
      <c r="VI106" t="str">
        <f t="shared" si="1389"/>
        <v>x</v>
      </c>
      <c r="VJ106">
        <f t="shared" si="1389"/>
        <v>40</v>
      </c>
      <c r="VK106" t="str">
        <f t="shared" si="1389"/>
        <v>x</v>
      </c>
      <c r="VL106" t="str">
        <f t="shared" si="1389"/>
        <v>x</v>
      </c>
      <c r="VM106" t="str">
        <f t="shared" si="1389"/>
        <v>x</v>
      </c>
      <c r="VN106" t="str">
        <f t="shared" si="1389"/>
        <v>x</v>
      </c>
      <c r="VO106">
        <f t="shared" si="1389"/>
        <v>45</v>
      </c>
      <c r="VP106">
        <f t="shared" si="1389"/>
        <v>46</v>
      </c>
      <c r="VQ106">
        <f t="shared" si="1389"/>
        <v>47</v>
      </c>
      <c r="VR106">
        <f t="shared" si="1389"/>
        <v>48</v>
      </c>
      <c r="VS106" t="str">
        <f t="shared" si="1389"/>
        <v>x</v>
      </c>
      <c r="VT106" t="str">
        <f t="shared" si="1389"/>
        <v>x</v>
      </c>
      <c r="VU106">
        <f t="shared" si="1389"/>
        <v>51</v>
      </c>
      <c r="VV106" t="str">
        <f t="shared" si="1389"/>
        <v>x</v>
      </c>
      <c r="VW106" t="str">
        <f t="shared" si="1389"/>
        <v>x</v>
      </c>
      <c r="VX106" t="str">
        <f t="shared" si="1389"/>
        <v>x</v>
      </c>
      <c r="VY106">
        <f t="shared" si="1389"/>
        <v>55</v>
      </c>
      <c r="VZ106" t="str">
        <f t="shared" si="1389"/>
        <v>x</v>
      </c>
      <c r="WA106" t="str">
        <f t="shared" si="1389"/>
        <v>x</v>
      </c>
      <c r="WB106" t="str">
        <f t="shared" si="1389"/>
        <v>x</v>
      </c>
      <c r="WC106" t="str">
        <f t="shared" si="1389"/>
        <v>x</v>
      </c>
      <c r="WE106">
        <f t="shared" si="1014"/>
        <v>1</v>
      </c>
      <c r="WF106">
        <f t="shared" si="1015"/>
        <v>1</v>
      </c>
      <c r="WG106">
        <f t="shared" si="1016"/>
        <v>2</v>
      </c>
      <c r="WH106">
        <f t="shared" si="1017"/>
        <v>2</v>
      </c>
      <c r="WI106">
        <f t="shared" si="1018"/>
        <v>0</v>
      </c>
      <c r="WJ106">
        <f t="shared" si="1019"/>
        <v>0</v>
      </c>
      <c r="WL106" s="1">
        <f t="shared" si="1143"/>
        <v>9</v>
      </c>
      <c r="WM106" s="1">
        <f t="shared" si="1144"/>
        <v>2</v>
      </c>
      <c r="WN106" s="1">
        <f t="shared" si="1145"/>
        <v>2</v>
      </c>
      <c r="WO106" s="1">
        <f t="shared" si="1146"/>
        <v>1</v>
      </c>
      <c r="WP106" s="1">
        <f t="shared" si="1147"/>
        <v>0</v>
      </c>
      <c r="WQ106" s="1">
        <f t="shared" si="1148"/>
        <v>0</v>
      </c>
      <c r="WS106">
        <f t="shared" si="1149"/>
        <v>9</v>
      </c>
      <c r="WT106">
        <f t="shared" si="1150"/>
        <v>2</v>
      </c>
      <c r="WU106">
        <f t="shared" si="1151"/>
        <v>2</v>
      </c>
      <c r="WV106">
        <f t="shared" si="1152"/>
        <v>1</v>
      </c>
      <c r="WW106">
        <f t="shared" si="1153"/>
        <v>100</v>
      </c>
      <c r="WX106">
        <f t="shared" si="1154"/>
        <v>100</v>
      </c>
      <c r="WZ106" s="4">
        <f t="shared" si="1155"/>
        <v>1</v>
      </c>
      <c r="XB106" s="3">
        <f t="shared" si="1156"/>
        <v>9</v>
      </c>
      <c r="XD106" s="3">
        <f t="shared" si="1157"/>
        <v>3</v>
      </c>
      <c r="XE106" s="4">
        <f t="shared" si="1158"/>
        <v>4</v>
      </c>
      <c r="XG106" s="4">
        <f t="shared" si="1159"/>
        <v>0.75</v>
      </c>
      <c r="XI106" s="4">
        <v>0.66666666666666663</v>
      </c>
      <c r="XK106">
        <f t="shared" si="1160"/>
        <v>2</v>
      </c>
      <c r="XM106">
        <f t="shared" si="782"/>
        <v>0</v>
      </c>
      <c r="XN106">
        <f t="shared" si="1161"/>
        <v>0</v>
      </c>
      <c r="XO106" s="1">
        <f t="shared" si="1020"/>
        <v>1</v>
      </c>
      <c r="XP106">
        <f t="shared" si="1162"/>
        <v>0</v>
      </c>
      <c r="XR106">
        <f t="shared" si="1163"/>
        <v>0</v>
      </c>
    </row>
    <row r="107" spans="4:642">
      <c r="D107" s="4">
        <f t="shared" si="843"/>
        <v>0</v>
      </c>
      <c r="E107" s="4">
        <f t="shared" si="844"/>
        <v>0</v>
      </c>
      <c r="F107" s="4">
        <f t="shared" si="845"/>
        <v>0</v>
      </c>
      <c r="G107" s="4">
        <f t="shared" si="846"/>
        <v>0</v>
      </c>
      <c r="H107" s="4">
        <f t="shared" si="847"/>
        <v>0</v>
      </c>
      <c r="I107" s="4">
        <f t="shared" si="848"/>
        <v>0</v>
      </c>
      <c r="J107" s="4">
        <f t="shared" si="849"/>
        <v>0</v>
      </c>
      <c r="K107" s="4">
        <f t="shared" si="850"/>
        <v>0</v>
      </c>
      <c r="L107" s="4">
        <f t="shared" si="851"/>
        <v>0</v>
      </c>
      <c r="M107" s="4">
        <f t="shared" si="852"/>
        <v>0</v>
      </c>
      <c r="N107" s="4">
        <f t="shared" si="853"/>
        <v>0</v>
      </c>
      <c r="O107" s="4">
        <f t="shared" si="854"/>
        <v>0</v>
      </c>
      <c r="P107" s="4">
        <f t="shared" si="855"/>
        <v>0</v>
      </c>
      <c r="Q107" s="4">
        <f t="shared" si="856"/>
        <v>0</v>
      </c>
      <c r="R107" s="4">
        <f t="shared" si="857"/>
        <v>10</v>
      </c>
      <c r="S107" s="4">
        <f t="shared" si="858"/>
        <v>0</v>
      </c>
      <c r="T107" s="4">
        <f t="shared" si="859"/>
        <v>0</v>
      </c>
      <c r="U107" s="4">
        <f t="shared" si="860"/>
        <v>0</v>
      </c>
      <c r="V107" s="4">
        <f t="shared" si="861"/>
        <v>0</v>
      </c>
      <c r="W107" s="4">
        <f t="shared" si="862"/>
        <v>0</v>
      </c>
      <c r="X107" s="4">
        <f t="shared" si="863"/>
        <v>0</v>
      </c>
      <c r="Y107" s="4">
        <f t="shared" si="864"/>
        <v>0</v>
      </c>
      <c r="Z107" s="4">
        <f t="shared" si="865"/>
        <v>0</v>
      </c>
      <c r="AA107" s="4">
        <f t="shared" si="866"/>
        <v>0</v>
      </c>
      <c r="AB107" s="4">
        <f t="shared" si="867"/>
        <v>0</v>
      </c>
      <c r="AC107" s="4">
        <f t="shared" si="868"/>
        <v>0</v>
      </c>
      <c r="AD107" s="4">
        <f t="shared" si="869"/>
        <v>0</v>
      </c>
      <c r="AE107" s="4">
        <f t="shared" si="870"/>
        <v>14</v>
      </c>
      <c r="AF107" s="4">
        <f t="shared" si="871"/>
        <v>0</v>
      </c>
      <c r="AG107" s="4">
        <f t="shared" si="872"/>
        <v>0</v>
      </c>
      <c r="AH107" s="4">
        <f t="shared" si="873"/>
        <v>0</v>
      </c>
      <c r="AI107" s="4">
        <f t="shared" si="874"/>
        <v>0</v>
      </c>
      <c r="AJ107" s="4">
        <f t="shared" si="875"/>
        <v>0</v>
      </c>
      <c r="AK107" s="4">
        <f t="shared" si="876"/>
        <v>0</v>
      </c>
      <c r="AL107" s="4">
        <f t="shared" si="877"/>
        <v>0</v>
      </c>
      <c r="AM107" s="4">
        <f t="shared" si="878"/>
        <v>0</v>
      </c>
      <c r="AN107" s="4">
        <f t="shared" si="879"/>
        <v>0</v>
      </c>
      <c r="AO107" s="4">
        <f t="shared" si="880"/>
        <v>0</v>
      </c>
      <c r="AP107" s="4">
        <f t="shared" si="881"/>
        <v>0</v>
      </c>
      <c r="AQ107" s="4">
        <f t="shared" si="882"/>
        <v>0</v>
      </c>
      <c r="AR107" s="4">
        <f t="shared" si="883"/>
        <v>0</v>
      </c>
      <c r="AS107" s="4">
        <f t="shared" si="884"/>
        <v>0</v>
      </c>
      <c r="AT107" s="4">
        <f t="shared" si="885"/>
        <v>0</v>
      </c>
      <c r="AU107" s="4">
        <f t="shared" si="886"/>
        <v>0</v>
      </c>
      <c r="AV107" s="4">
        <f t="shared" si="887"/>
        <v>0</v>
      </c>
      <c r="AW107" s="4">
        <f t="shared" si="888"/>
        <v>0</v>
      </c>
      <c r="AX107" s="4">
        <f t="shared" si="889"/>
        <v>0</v>
      </c>
      <c r="AY107" s="4">
        <f t="shared" si="890"/>
        <v>0</v>
      </c>
      <c r="AZ107" s="4">
        <f t="shared" si="891"/>
        <v>8</v>
      </c>
      <c r="BA107" s="4">
        <f t="shared" si="892"/>
        <v>11</v>
      </c>
      <c r="BB107" s="4">
        <f t="shared" si="893"/>
        <v>0</v>
      </c>
      <c r="BC107" s="4">
        <f t="shared" si="894"/>
        <v>0</v>
      </c>
      <c r="BD107" s="4">
        <f t="shared" si="895"/>
        <v>7</v>
      </c>
      <c r="BE107" s="4">
        <f t="shared" si="896"/>
        <v>0</v>
      </c>
      <c r="BF107" s="4">
        <f t="shared" si="897"/>
        <v>0</v>
      </c>
      <c r="BG107" s="4">
        <f t="shared" si="898"/>
        <v>8</v>
      </c>
      <c r="BH107" s="4">
        <f t="shared" si="899"/>
        <v>0</v>
      </c>
      <c r="BI107" s="4">
        <f t="shared" si="900"/>
        <v>0</v>
      </c>
      <c r="BJ107" s="4">
        <f t="shared" si="901"/>
        <v>0</v>
      </c>
      <c r="BK107" s="4">
        <f t="shared" si="1021"/>
        <v>9.6666666666666661</v>
      </c>
      <c r="BL107" s="4">
        <f t="shared" si="1022"/>
        <v>10.169491525423727</v>
      </c>
      <c r="BM107" s="4">
        <f t="shared" si="1023"/>
        <v>14.237288135593218</v>
      </c>
      <c r="BN107" s="4">
        <f t="shared" si="1024"/>
        <v>6.101694915254237</v>
      </c>
      <c r="BO107" s="4">
        <f t="shared" si="1025"/>
        <v>10.169491525423728</v>
      </c>
      <c r="BP107" s="4">
        <f t="shared" si="1026"/>
        <v>600</v>
      </c>
      <c r="BQ107" s="4">
        <f>COUNTIFS($NG107:$NL$206,EF$1)</f>
        <v>9</v>
      </c>
      <c r="BR107" s="4">
        <f>COUNTIFS($NG107:$NL$206,EG$1)</f>
        <v>13</v>
      </c>
      <c r="BS107" s="4">
        <f>COUNTIFS($NG107:$NL$206,EH$1)</f>
        <v>10</v>
      </c>
      <c r="BT107" s="4">
        <f>COUNTIFS($NG107:$NL$206,EI$1)</f>
        <v>13</v>
      </c>
      <c r="BU107" s="4">
        <f>COUNTIFS($NG107:$NL$206,EJ$1)</f>
        <v>13</v>
      </c>
      <c r="BV107" s="4">
        <f>COUNTIFS($NG107:$NL$206,EK$1)</f>
        <v>9</v>
      </c>
      <c r="BW107" s="4">
        <f>COUNTIFS($NG107:$NL$206,EL$1)</f>
        <v>7</v>
      </c>
      <c r="BX107" s="4">
        <f>COUNTIFS($NG107:$NL$206,EM$1)</f>
        <v>9</v>
      </c>
      <c r="BY107" s="4">
        <f>COUNTIFS($NG107:$NL$206,EN$1)</f>
        <v>15</v>
      </c>
      <c r="BZ107" s="4">
        <f>COUNTIFS($NG107:$NL$206,EO$1)</f>
        <v>15</v>
      </c>
      <c r="CA107" s="4">
        <f>COUNTIFS($NG107:$NL$206,EP$1)</f>
        <v>12</v>
      </c>
      <c r="CB107" s="4">
        <f>COUNTIFS($NG107:$NL$206,EQ$1)</f>
        <v>17</v>
      </c>
      <c r="CC107" s="4">
        <f>COUNTIFS($NG107:$NL$206,ER$1)</f>
        <v>8</v>
      </c>
      <c r="CD107" s="4">
        <f>COUNTIFS($NG107:$NL$206,ES$1)</f>
        <v>10</v>
      </c>
      <c r="CE107" s="4">
        <f>COUNTIFS($NG107:$NL$206,ET$1)</f>
        <v>10</v>
      </c>
      <c r="CF107" s="4">
        <f>COUNTIFS($NG107:$NL$206,EU$1)</f>
        <v>10</v>
      </c>
      <c r="CG107" s="4">
        <f>COUNTIFS($NG107:$NL$206,EV$1)</f>
        <v>14</v>
      </c>
      <c r="CH107" s="4">
        <f>COUNTIFS($NG107:$NL$206,EW$1)</f>
        <v>9</v>
      </c>
      <c r="CI107" s="4">
        <f>COUNTIFS($NG107:$NL$206,EX$1)</f>
        <v>14</v>
      </c>
      <c r="CJ107" s="4">
        <f>COUNTIFS($NG107:$NL$206,EY$1)</f>
        <v>10</v>
      </c>
      <c r="CK107" s="4">
        <f>COUNTIFS($NG107:$NL$206,EZ$1)</f>
        <v>9</v>
      </c>
      <c r="CL107" s="4">
        <f>COUNTIFS($NG107:$NL$206,FA$1)</f>
        <v>11</v>
      </c>
      <c r="CM107" s="4">
        <f>COUNTIFS($NG107:$NL$206,FB$1)</f>
        <v>5</v>
      </c>
      <c r="CN107" s="4">
        <f>COUNTIFS($NG107:$NL$206,FC$1)</f>
        <v>6</v>
      </c>
      <c r="CO107" s="4">
        <f>COUNTIFS($NG107:$NL$206,FD$1)</f>
        <v>13</v>
      </c>
      <c r="CP107" s="4">
        <f>COUNTIFS($NG107:$NL$206,FE$1)</f>
        <v>8</v>
      </c>
      <c r="CQ107" s="4">
        <f>COUNTIFS($NG107:$NL$206,FF$1)</f>
        <v>12</v>
      </c>
      <c r="CR107" s="4">
        <f>COUNTIFS($NG107:$NL$206,FG$1)</f>
        <v>14</v>
      </c>
      <c r="CS107" s="4">
        <f>COUNTIFS($NG107:$NL$206,FH$1)</f>
        <v>12</v>
      </c>
      <c r="CT107" s="4">
        <f>COUNTIFS($NG107:$NL$206,FI$1)</f>
        <v>9</v>
      </c>
      <c r="CU107" s="4">
        <f>COUNTIFS($NG107:$NL$206,FJ$1)</f>
        <v>12</v>
      </c>
      <c r="CV107" s="4">
        <f>COUNTIFS($NG107:$NL$206,FK$1)</f>
        <v>5</v>
      </c>
      <c r="CW107" s="4">
        <f>COUNTIFS($NG107:$NL$206,FL$1)</f>
        <v>10</v>
      </c>
      <c r="CX107" s="4">
        <f>COUNTIFS($NG107:$NL$206,FM$1)</f>
        <v>9</v>
      </c>
      <c r="CY107" s="4">
        <f>COUNTIFS($NG107:$NL$206,FN$1)</f>
        <v>10</v>
      </c>
      <c r="CZ107" s="4">
        <f>COUNTIFS($NG107:$NL$206,FO$1)</f>
        <v>8</v>
      </c>
      <c r="DA107" s="4">
        <f>COUNTIFS($NG107:$NL$206,FP$1)</f>
        <v>7</v>
      </c>
      <c r="DB107" s="4">
        <f>COUNTIFS($NG107:$NL$206,FQ$1)</f>
        <v>9</v>
      </c>
      <c r="DC107" s="4">
        <f>COUNTIFS($NG107:$NL$206,FR$1)</f>
        <v>7</v>
      </c>
      <c r="DD107" s="4">
        <f>COUNTIFS($NG107:$NL$206,FS$1)</f>
        <v>9</v>
      </c>
      <c r="DE107" s="4">
        <f>COUNTIFS($NG107:$NL$206,FT$1)</f>
        <v>10</v>
      </c>
      <c r="DF107" s="4">
        <f>COUNTIFS($NG107:$NL$206,FU$1)</f>
        <v>9</v>
      </c>
      <c r="DG107" s="4">
        <f>COUNTIFS($NG107:$NL$206,FV$1)</f>
        <v>11</v>
      </c>
      <c r="DH107" s="4">
        <f>COUNTIFS($NG107:$NL$206,FW$1)</f>
        <v>12</v>
      </c>
      <c r="DI107" s="4">
        <f>COUNTIFS($NG107:$NL$206,FX$1)</f>
        <v>8</v>
      </c>
      <c r="DJ107" s="4">
        <f>COUNTIFS($NG107:$NL$206,FY$1)</f>
        <v>11</v>
      </c>
      <c r="DK107" s="4">
        <f>COUNTIFS($NG107:$NL$206,FZ$1)</f>
        <v>3</v>
      </c>
      <c r="DL107" s="4">
        <f>COUNTIFS($NG107:$NL$206,GA$1)</f>
        <v>6</v>
      </c>
      <c r="DM107" s="4">
        <f>COUNTIFS($NG107:$NL$206,GB$1)</f>
        <v>8</v>
      </c>
      <c r="DN107" s="4">
        <f>COUNTIFS($NG107:$NL$206,GC$1)</f>
        <v>11</v>
      </c>
      <c r="DO107" s="4">
        <f>COUNTIFS($NG107:$NL$206,GD$1)</f>
        <v>6</v>
      </c>
      <c r="DP107" s="4">
        <f>COUNTIFS($NG107:$NL$206,GE$1)</f>
        <v>12</v>
      </c>
      <c r="DQ107" s="4">
        <f>COUNTIFS($NG107:$NL$206,GF$1)</f>
        <v>7</v>
      </c>
      <c r="DR107" s="4">
        <f>COUNTIFS($NG107:$NL$206,GG$1)</f>
        <v>5</v>
      </c>
      <c r="DS107" s="4">
        <f>COUNTIFS($NG107:$NL$206,GH$1)</f>
        <v>17</v>
      </c>
      <c r="DT107" s="4">
        <f>COUNTIFS($NG107:$NL$206,GI$1)</f>
        <v>8</v>
      </c>
      <c r="DU107" s="4">
        <f>COUNTIFS($NG107:$NL$206,GJ$1)</f>
        <v>16</v>
      </c>
      <c r="DV107" s="4">
        <f>COUNTIFS($NG107:$NL$206,GK$1)</f>
        <v>14</v>
      </c>
      <c r="DW107" s="4">
        <f>COUNTIFS($NG107:$NL$206,GL$1)</f>
        <v>14</v>
      </c>
      <c r="DZ107" s="4">
        <f t="shared" si="1234"/>
        <v>36</v>
      </c>
      <c r="EA107" s="4">
        <f t="shared" si="1235"/>
        <v>17</v>
      </c>
      <c r="EB107" s="4">
        <f t="shared" si="1236"/>
        <v>15</v>
      </c>
      <c r="EC107" s="4">
        <f t="shared" si="1237"/>
        <v>3</v>
      </c>
      <c r="ED107" s="4">
        <f t="shared" si="1238"/>
        <v>1</v>
      </c>
      <c r="EF107" s="4">
        <f t="shared" ref="EF107:GL107" si="1390">COUNTIFS($NG107:$NL116,EF$1)</f>
        <v>2</v>
      </c>
      <c r="EG107" s="4">
        <f t="shared" si="1390"/>
        <v>1</v>
      </c>
      <c r="EH107" s="4">
        <f t="shared" si="1390"/>
        <v>2</v>
      </c>
      <c r="EI107" s="4">
        <f t="shared" si="1390"/>
        <v>1</v>
      </c>
      <c r="EJ107" s="4">
        <f t="shared" si="1390"/>
        <v>1</v>
      </c>
      <c r="EK107" s="4">
        <f t="shared" si="1390"/>
        <v>1</v>
      </c>
      <c r="EL107" s="4">
        <f t="shared" si="1390"/>
        <v>0</v>
      </c>
      <c r="EM107" s="4">
        <f t="shared" si="1390"/>
        <v>0</v>
      </c>
      <c r="EN107" s="4">
        <f t="shared" si="1390"/>
        <v>3</v>
      </c>
      <c r="EO107" s="4">
        <f t="shared" si="1390"/>
        <v>0</v>
      </c>
      <c r="EP107" s="4">
        <f t="shared" si="1390"/>
        <v>0</v>
      </c>
      <c r="EQ107" s="4">
        <f t="shared" si="1390"/>
        <v>2</v>
      </c>
      <c r="ER107" s="4">
        <f t="shared" si="1390"/>
        <v>0</v>
      </c>
      <c r="ES107" s="4">
        <f t="shared" si="1390"/>
        <v>0</v>
      </c>
      <c r="ET107" s="4">
        <f t="shared" si="1390"/>
        <v>2</v>
      </c>
      <c r="EU107" s="4">
        <f t="shared" si="1390"/>
        <v>0</v>
      </c>
      <c r="EV107" s="4">
        <f t="shared" si="1390"/>
        <v>0</v>
      </c>
      <c r="EW107" s="4">
        <f t="shared" si="1390"/>
        <v>1</v>
      </c>
      <c r="EX107" s="4">
        <f t="shared" si="1390"/>
        <v>2</v>
      </c>
      <c r="EY107" s="4">
        <f t="shared" si="1390"/>
        <v>0</v>
      </c>
      <c r="EZ107" s="4">
        <f t="shared" si="1390"/>
        <v>1</v>
      </c>
      <c r="FA107" s="4">
        <f t="shared" si="1390"/>
        <v>2</v>
      </c>
      <c r="FB107" s="4">
        <f t="shared" si="1390"/>
        <v>0</v>
      </c>
      <c r="FC107" s="4">
        <f t="shared" si="1390"/>
        <v>0</v>
      </c>
      <c r="FD107" s="4">
        <f t="shared" si="1390"/>
        <v>2</v>
      </c>
      <c r="FE107" s="4">
        <f t="shared" si="1390"/>
        <v>0</v>
      </c>
      <c r="FF107" s="4">
        <f t="shared" si="1390"/>
        <v>0</v>
      </c>
      <c r="FG107" s="4">
        <f t="shared" si="1390"/>
        <v>3</v>
      </c>
      <c r="FH107" s="4">
        <f t="shared" si="1390"/>
        <v>2</v>
      </c>
      <c r="FI107" s="4">
        <f t="shared" si="1390"/>
        <v>0</v>
      </c>
      <c r="FJ107" s="4">
        <f t="shared" si="1390"/>
        <v>1</v>
      </c>
      <c r="FK107" s="4">
        <f t="shared" si="1390"/>
        <v>1</v>
      </c>
      <c r="FL107" s="4">
        <f t="shared" si="1390"/>
        <v>2</v>
      </c>
      <c r="FM107" s="4">
        <f t="shared" si="1390"/>
        <v>0</v>
      </c>
      <c r="FN107" s="4">
        <f t="shared" si="1390"/>
        <v>0</v>
      </c>
      <c r="FO107" s="4">
        <f t="shared" si="1390"/>
        <v>0</v>
      </c>
      <c r="FP107" s="4">
        <f t="shared" si="1390"/>
        <v>1</v>
      </c>
      <c r="FQ107" s="4">
        <f t="shared" si="1390"/>
        <v>1</v>
      </c>
      <c r="FR107" s="4">
        <f t="shared" si="1390"/>
        <v>2</v>
      </c>
      <c r="FS107" s="4">
        <f t="shared" si="1390"/>
        <v>0</v>
      </c>
      <c r="FT107" s="4">
        <f t="shared" si="1390"/>
        <v>2</v>
      </c>
      <c r="FU107" s="4">
        <f t="shared" si="1390"/>
        <v>1</v>
      </c>
      <c r="FV107" s="4">
        <f t="shared" si="1390"/>
        <v>1</v>
      </c>
      <c r="FW107" s="4">
        <f t="shared" si="1390"/>
        <v>1</v>
      </c>
      <c r="FX107" s="4">
        <f t="shared" si="1390"/>
        <v>0</v>
      </c>
      <c r="FY107" s="4">
        <f t="shared" si="1390"/>
        <v>2</v>
      </c>
      <c r="FZ107" s="4">
        <f t="shared" si="1390"/>
        <v>0</v>
      </c>
      <c r="GA107" s="4">
        <f t="shared" si="1390"/>
        <v>0</v>
      </c>
      <c r="GB107" s="4">
        <f t="shared" si="1390"/>
        <v>1</v>
      </c>
      <c r="GC107" s="4">
        <f t="shared" si="1390"/>
        <v>2</v>
      </c>
      <c r="GD107" s="4">
        <f t="shared" si="1390"/>
        <v>0</v>
      </c>
      <c r="GE107" s="4">
        <f t="shared" si="1390"/>
        <v>1</v>
      </c>
      <c r="GF107" s="4">
        <f t="shared" si="1390"/>
        <v>2</v>
      </c>
      <c r="GG107" s="4">
        <f t="shared" si="1390"/>
        <v>1</v>
      </c>
      <c r="GH107" s="4">
        <f t="shared" si="1390"/>
        <v>0</v>
      </c>
      <c r="GI107" s="4">
        <f t="shared" si="1390"/>
        <v>1</v>
      </c>
      <c r="GJ107" s="4">
        <f t="shared" si="1390"/>
        <v>4</v>
      </c>
      <c r="GK107" s="4">
        <f t="shared" si="1390"/>
        <v>2</v>
      </c>
      <c r="GL107" s="4">
        <f t="shared" si="1390"/>
        <v>3</v>
      </c>
      <c r="GM107">
        <f t="shared" si="1240"/>
        <v>60</v>
      </c>
      <c r="GO107">
        <f t="shared" si="1028"/>
        <v>0</v>
      </c>
      <c r="GP107">
        <f t="shared" si="1192"/>
        <v>0</v>
      </c>
      <c r="GQ107">
        <f t="shared" si="1193"/>
        <v>0</v>
      </c>
      <c r="GR107">
        <f t="shared" si="1194"/>
        <v>0</v>
      </c>
      <c r="GS107">
        <f t="shared" si="1195"/>
        <v>0</v>
      </c>
      <c r="GT107">
        <f t="shared" si="1196"/>
        <v>0</v>
      </c>
      <c r="GU107">
        <f t="shared" si="1197"/>
        <v>0</v>
      </c>
      <c r="GV107" s="1">
        <f t="shared" si="1029"/>
        <v>4</v>
      </c>
      <c r="GW107">
        <f t="shared" si="1030"/>
        <v>0</v>
      </c>
      <c r="GX107">
        <f t="shared" si="903"/>
        <v>0</v>
      </c>
      <c r="GY107">
        <f t="shared" si="904"/>
        <v>0</v>
      </c>
      <c r="GZ107">
        <f t="shared" si="905"/>
        <v>0</v>
      </c>
      <c r="HA107">
        <f t="shared" si="906"/>
        <v>0</v>
      </c>
      <c r="HB107">
        <f t="shared" si="907"/>
        <v>0</v>
      </c>
      <c r="HC107">
        <f t="shared" si="908"/>
        <v>0</v>
      </c>
      <c r="HD107">
        <f t="shared" si="909"/>
        <v>0</v>
      </c>
      <c r="HE107">
        <f t="shared" si="910"/>
        <v>0</v>
      </c>
      <c r="HF107">
        <f t="shared" si="911"/>
        <v>0</v>
      </c>
      <c r="HG107">
        <f t="shared" si="912"/>
        <v>0</v>
      </c>
      <c r="HH107">
        <f t="shared" si="913"/>
        <v>0</v>
      </c>
      <c r="HI107">
        <f t="shared" si="914"/>
        <v>0</v>
      </c>
      <c r="HJ107">
        <f t="shared" si="915"/>
        <v>0</v>
      </c>
      <c r="HK107">
        <f t="shared" si="916"/>
        <v>0</v>
      </c>
      <c r="HL107">
        <f t="shared" si="917"/>
        <v>0</v>
      </c>
      <c r="HM107">
        <f t="shared" si="918"/>
        <v>1</v>
      </c>
      <c r="HN107">
        <f t="shared" si="919"/>
        <v>0</v>
      </c>
      <c r="HO107">
        <f t="shared" si="920"/>
        <v>0</v>
      </c>
      <c r="HP107">
        <f t="shared" si="921"/>
        <v>0</v>
      </c>
      <c r="HQ107">
        <f t="shared" si="922"/>
        <v>0</v>
      </c>
      <c r="HR107">
        <f t="shared" si="923"/>
        <v>0</v>
      </c>
      <c r="HS107">
        <f t="shared" si="924"/>
        <v>0</v>
      </c>
      <c r="HT107">
        <f t="shared" si="925"/>
        <v>0</v>
      </c>
      <c r="HU107">
        <f t="shared" si="926"/>
        <v>0</v>
      </c>
      <c r="HV107">
        <f t="shared" si="927"/>
        <v>1</v>
      </c>
      <c r="HW107">
        <f t="shared" si="928"/>
        <v>0</v>
      </c>
      <c r="HX107">
        <f t="shared" si="929"/>
        <v>0</v>
      </c>
      <c r="HY107">
        <f t="shared" si="930"/>
        <v>0</v>
      </c>
      <c r="HZ107">
        <f t="shared" si="931"/>
        <v>0</v>
      </c>
      <c r="IA107">
        <f t="shared" si="932"/>
        <v>0</v>
      </c>
      <c r="IB107">
        <f t="shared" si="933"/>
        <v>0</v>
      </c>
      <c r="IC107">
        <f t="shared" si="934"/>
        <v>0</v>
      </c>
      <c r="ID107">
        <f t="shared" si="935"/>
        <v>0</v>
      </c>
      <c r="IE107">
        <f t="shared" si="936"/>
        <v>0</v>
      </c>
      <c r="IF107">
        <f t="shared" si="937"/>
        <v>0</v>
      </c>
      <c r="IG107">
        <f t="shared" si="938"/>
        <v>0</v>
      </c>
      <c r="IH107">
        <f t="shared" si="939"/>
        <v>0</v>
      </c>
      <c r="II107">
        <f t="shared" si="940"/>
        <v>0</v>
      </c>
      <c r="IJ107">
        <f t="shared" si="941"/>
        <v>0</v>
      </c>
      <c r="IK107">
        <f t="shared" si="942"/>
        <v>0</v>
      </c>
      <c r="IL107">
        <f t="shared" si="943"/>
        <v>0</v>
      </c>
      <c r="IM107">
        <f t="shared" si="944"/>
        <v>0</v>
      </c>
      <c r="IN107">
        <f t="shared" si="945"/>
        <v>0</v>
      </c>
      <c r="IO107">
        <f t="shared" si="946"/>
        <v>0</v>
      </c>
      <c r="IP107">
        <f t="shared" si="947"/>
        <v>0</v>
      </c>
      <c r="IQ107">
        <f t="shared" si="948"/>
        <v>0</v>
      </c>
      <c r="IR107">
        <f t="shared" si="949"/>
        <v>0</v>
      </c>
      <c r="IS107">
        <f t="shared" si="950"/>
        <v>0</v>
      </c>
      <c r="IT107">
        <f t="shared" si="951"/>
        <v>0</v>
      </c>
      <c r="IU107">
        <f t="shared" si="952"/>
        <v>0</v>
      </c>
      <c r="IV107">
        <f t="shared" si="953"/>
        <v>0</v>
      </c>
      <c r="IW107">
        <f t="shared" si="954"/>
        <v>0</v>
      </c>
      <c r="IX107">
        <f t="shared" si="955"/>
        <v>0</v>
      </c>
      <c r="IY107">
        <f t="shared" si="956"/>
        <v>0</v>
      </c>
      <c r="IZ107">
        <f t="shared" si="957"/>
        <v>0</v>
      </c>
      <c r="JA107">
        <f t="shared" si="958"/>
        <v>0</v>
      </c>
      <c r="JB107">
        <f t="shared" si="1031"/>
        <v>0</v>
      </c>
      <c r="JC107">
        <f t="shared" si="1032"/>
        <v>0</v>
      </c>
      <c r="JF107">
        <f t="shared" si="1033"/>
        <v>0</v>
      </c>
      <c r="JG107">
        <f t="shared" si="1034"/>
        <v>0</v>
      </c>
      <c r="JH107">
        <f t="shared" si="1035"/>
        <v>0</v>
      </c>
      <c r="JI107">
        <f t="shared" si="1036"/>
        <v>0</v>
      </c>
      <c r="JJ107">
        <f t="shared" si="1037"/>
        <v>0</v>
      </c>
      <c r="JK107">
        <f t="shared" si="1038"/>
        <v>0</v>
      </c>
      <c r="JL107">
        <f t="shared" si="1039"/>
        <v>0</v>
      </c>
      <c r="JM107">
        <f t="shared" si="1040"/>
        <v>0</v>
      </c>
      <c r="JN107">
        <f t="shared" si="1041"/>
        <v>0</v>
      </c>
      <c r="JO107">
        <f t="shared" si="1042"/>
        <v>0</v>
      </c>
      <c r="JP107">
        <f t="shared" si="1043"/>
        <v>0</v>
      </c>
      <c r="JQ107">
        <f t="shared" si="1044"/>
        <v>0</v>
      </c>
      <c r="JR107">
        <f t="shared" si="1045"/>
        <v>0</v>
      </c>
      <c r="JS107">
        <f t="shared" si="1046"/>
        <v>0</v>
      </c>
      <c r="JT107">
        <f t="shared" si="1047"/>
        <v>0</v>
      </c>
      <c r="JU107">
        <f t="shared" si="1048"/>
        <v>0</v>
      </c>
      <c r="JV107">
        <f t="shared" si="1049"/>
        <v>0</v>
      </c>
      <c r="JW107">
        <f t="shared" si="1050"/>
        <v>0</v>
      </c>
      <c r="JX107">
        <f t="shared" si="1051"/>
        <v>0</v>
      </c>
      <c r="JY107">
        <f t="shared" si="1052"/>
        <v>0</v>
      </c>
      <c r="JZ107">
        <f t="shared" si="1053"/>
        <v>0</v>
      </c>
      <c r="KA107">
        <f t="shared" si="1054"/>
        <v>0</v>
      </c>
      <c r="KB107">
        <f>IF(AND(SK107="x",SK108&lt;&gt;"x"),1,0)</f>
        <v>0</v>
      </c>
      <c r="KC107">
        <f t="shared" si="1055"/>
        <v>0</v>
      </c>
      <c r="KD107">
        <f t="shared" si="1056"/>
        <v>0</v>
      </c>
      <c r="KE107">
        <f t="shared" si="1057"/>
        <v>0</v>
      </c>
      <c r="KF107">
        <f t="shared" si="1058"/>
        <v>0</v>
      </c>
      <c r="KG107">
        <f t="shared" si="1059"/>
        <v>0</v>
      </c>
      <c r="KH107">
        <f t="shared" si="1060"/>
        <v>0</v>
      </c>
      <c r="KI107">
        <f t="shared" si="1061"/>
        <v>0</v>
      </c>
      <c r="KJ107">
        <f t="shared" si="1062"/>
        <v>0</v>
      </c>
      <c r="KK107">
        <f t="shared" si="1063"/>
        <v>0</v>
      </c>
      <c r="KL107">
        <f t="shared" si="1064"/>
        <v>0</v>
      </c>
      <c r="KM107">
        <f t="shared" si="1065"/>
        <v>0</v>
      </c>
      <c r="KN107">
        <f t="shared" si="1066"/>
        <v>0</v>
      </c>
      <c r="KO107">
        <f t="shared" si="1067"/>
        <v>0</v>
      </c>
      <c r="KP107">
        <f t="shared" si="1068"/>
        <v>0</v>
      </c>
      <c r="KQ107">
        <f t="shared" si="1069"/>
        <v>0</v>
      </c>
      <c r="KR107">
        <f t="shared" si="1070"/>
        <v>0</v>
      </c>
      <c r="KS107">
        <f t="shared" si="1071"/>
        <v>0</v>
      </c>
      <c r="KT107">
        <f t="shared" si="1072"/>
        <v>0</v>
      </c>
      <c r="KU107">
        <f t="shared" si="1073"/>
        <v>0</v>
      </c>
      <c r="KV107">
        <f t="shared" si="1074"/>
        <v>0</v>
      </c>
      <c r="KW107">
        <f t="shared" si="1075"/>
        <v>0</v>
      </c>
      <c r="KX107">
        <f t="shared" si="1076"/>
        <v>0</v>
      </c>
      <c r="KY107">
        <f t="shared" si="1077"/>
        <v>0</v>
      </c>
      <c r="KZ107">
        <f t="shared" si="1078"/>
        <v>0</v>
      </c>
      <c r="LA107">
        <f t="shared" si="1079"/>
        <v>0</v>
      </c>
      <c r="LB107">
        <f t="shared" si="1080"/>
        <v>1</v>
      </c>
      <c r="LC107">
        <f t="shared" si="1081"/>
        <v>0</v>
      </c>
      <c r="LD107">
        <f t="shared" si="1082"/>
        <v>0</v>
      </c>
      <c r="LE107">
        <f t="shared" si="1083"/>
        <v>0</v>
      </c>
      <c r="LF107">
        <f t="shared" si="1084"/>
        <v>0</v>
      </c>
      <c r="LG107">
        <f t="shared" si="1085"/>
        <v>0</v>
      </c>
      <c r="LH107">
        <f t="shared" si="1086"/>
        <v>0</v>
      </c>
      <c r="LI107">
        <f t="shared" si="1087"/>
        <v>1</v>
      </c>
      <c r="LJ107">
        <f t="shared" si="1088"/>
        <v>0</v>
      </c>
      <c r="LK107">
        <f t="shared" si="1089"/>
        <v>0</v>
      </c>
      <c r="LL107">
        <f t="shared" si="1090"/>
        <v>0</v>
      </c>
      <c r="LN107">
        <f t="shared" si="1091"/>
        <v>2</v>
      </c>
      <c r="LQ107">
        <f t="shared" ref="LQ107:LR107" si="1391">COUNTIFS($NG108:$NL117,NG117)</f>
        <v>2</v>
      </c>
      <c r="LR107">
        <f t="shared" si="1391"/>
        <v>1</v>
      </c>
      <c r="LS107">
        <f t="shared" si="1093"/>
        <v>1</v>
      </c>
      <c r="LT107">
        <f t="shared" si="1094"/>
        <v>2</v>
      </c>
      <c r="LU107">
        <f t="shared" si="1095"/>
        <v>2</v>
      </c>
      <c r="LV107">
        <f t="shared" si="1096"/>
        <v>5</v>
      </c>
      <c r="LX107" s="5">
        <f t="shared" ref="LX107:MC107" si="1392">COUNTIFS($NG107:$NL116,NG117)</f>
        <v>2</v>
      </c>
      <c r="LY107" s="5">
        <f t="shared" si="1392"/>
        <v>0</v>
      </c>
      <c r="LZ107" s="5">
        <f t="shared" si="1392"/>
        <v>0</v>
      </c>
      <c r="MA107" s="5">
        <f t="shared" si="1392"/>
        <v>1</v>
      </c>
      <c r="MB107" s="5">
        <f t="shared" si="1392"/>
        <v>1</v>
      </c>
      <c r="MC107" s="5">
        <f t="shared" si="1392"/>
        <v>4</v>
      </c>
      <c r="MD107" s="5"/>
      <c r="ME107" s="5">
        <f t="shared" si="1098"/>
        <v>1</v>
      </c>
      <c r="MF107" s="5">
        <f t="shared" si="1099"/>
        <v>0</v>
      </c>
      <c r="MG107" s="5">
        <f t="shared" si="1100"/>
        <v>0</v>
      </c>
      <c r="MH107" s="5">
        <f t="shared" si="1101"/>
        <v>0</v>
      </c>
      <c r="MI107" s="5">
        <f t="shared" si="1102"/>
        <v>0</v>
      </c>
      <c r="MJ107" s="5">
        <f t="shared" si="1103"/>
        <v>0</v>
      </c>
      <c r="MK107" s="5"/>
      <c r="ML107" s="20">
        <f t="shared" si="1104"/>
        <v>1</v>
      </c>
      <c r="MN107" s="4">
        <f t="shared" si="1182"/>
        <v>2</v>
      </c>
      <c r="MO107" s="4">
        <f t="shared" si="1183"/>
        <v>0</v>
      </c>
      <c r="MP107" s="4">
        <f t="shared" si="1184"/>
        <v>0</v>
      </c>
      <c r="MQ107" s="4">
        <f t="shared" si="1185"/>
        <v>0</v>
      </c>
      <c r="MR107" s="4">
        <f t="shared" si="1186"/>
        <v>0</v>
      </c>
      <c r="MS107" s="4">
        <f t="shared" si="1187"/>
        <v>0</v>
      </c>
      <c r="MU107">
        <f t="shared" si="1105"/>
        <v>0</v>
      </c>
      <c r="MV107">
        <f t="shared" si="1106"/>
        <v>1</v>
      </c>
      <c r="MW107">
        <f t="shared" si="1107"/>
        <v>1</v>
      </c>
      <c r="MX107">
        <f t="shared" si="1108"/>
        <v>0</v>
      </c>
      <c r="MY107">
        <f t="shared" si="1109"/>
        <v>0</v>
      </c>
      <c r="MZ107">
        <f t="shared" si="1110"/>
        <v>0</v>
      </c>
      <c r="NA107">
        <f>SUM(GW107:JC107)</f>
        <v>2</v>
      </c>
      <c r="NB107">
        <f t="shared" si="1111"/>
        <v>2</v>
      </c>
      <c r="NC107">
        <f t="shared" si="1112"/>
        <v>0</v>
      </c>
      <c r="ND107">
        <f t="shared" si="1113"/>
        <v>107</v>
      </c>
      <c r="NG107">
        <v>15</v>
      </c>
      <c r="NH107">
        <v>28</v>
      </c>
      <c r="NI107">
        <v>49</v>
      </c>
      <c r="NJ107">
        <v>50</v>
      </c>
      <c r="NK107">
        <v>53</v>
      </c>
      <c r="NL107">
        <v>56</v>
      </c>
      <c r="NN107" s="1">
        <f t="shared" si="1114"/>
        <v>1</v>
      </c>
      <c r="NO107" s="1">
        <f t="shared" si="1115"/>
        <v>1</v>
      </c>
      <c r="NP107" s="30">
        <f t="shared" si="1116"/>
        <v>2</v>
      </c>
      <c r="NR107" s="1">
        <f t="shared" si="1117"/>
        <v>13</v>
      </c>
      <c r="NS107" s="1">
        <f t="shared" si="1118"/>
        <v>21</v>
      </c>
      <c r="NT107" s="1">
        <f t="shared" si="1119"/>
        <v>1</v>
      </c>
      <c r="NU107" s="1">
        <f t="shared" si="1120"/>
        <v>3</v>
      </c>
      <c r="NV107" s="1">
        <f t="shared" si="1121"/>
        <v>3</v>
      </c>
      <c r="NW107" s="1"/>
      <c r="NX107" s="1">
        <f t="shared" si="1122"/>
        <v>4</v>
      </c>
      <c r="NY107" s="1"/>
      <c r="NZ107" s="1">
        <f t="shared" si="1123"/>
        <v>2</v>
      </c>
      <c r="OA107" s="1">
        <f t="shared" si="962"/>
        <v>3</v>
      </c>
      <c r="OB107" s="1">
        <f t="shared" si="963"/>
        <v>5</v>
      </c>
      <c r="OC107" s="1">
        <f t="shared" si="964"/>
        <v>6</v>
      </c>
      <c r="OD107" s="1">
        <f t="shared" si="965"/>
        <v>6</v>
      </c>
      <c r="OE107" s="1">
        <f t="shared" si="966"/>
        <v>6</v>
      </c>
      <c r="OF107" s="1"/>
      <c r="OG107" s="1">
        <f t="shared" si="1308"/>
        <v>4</v>
      </c>
      <c r="OH107" s="1"/>
      <c r="OI107" s="1">
        <f t="shared" si="1124"/>
        <v>4</v>
      </c>
      <c r="OJ107" s="1">
        <f t="shared" si="1125"/>
        <v>7</v>
      </c>
      <c r="OK107" s="1">
        <f t="shared" si="1126"/>
        <v>0</v>
      </c>
      <c r="OL107" s="1">
        <f t="shared" si="1127"/>
        <v>8</v>
      </c>
      <c r="OM107" s="1">
        <f t="shared" si="1128"/>
        <v>4</v>
      </c>
      <c r="ON107" s="1">
        <f t="shared" si="1129"/>
        <v>0</v>
      </c>
      <c r="OO107" s="1"/>
      <c r="OP107" s="1">
        <f t="shared" si="1298"/>
        <v>2</v>
      </c>
      <c r="OQ107" s="1">
        <f t="shared" si="1299"/>
        <v>4</v>
      </c>
      <c r="OR107" s="1">
        <f t="shared" si="1300"/>
        <v>3</v>
      </c>
      <c r="OS107" s="1">
        <f t="shared" si="1301"/>
        <v>4</v>
      </c>
      <c r="OT107" s="1">
        <f t="shared" si="1302"/>
        <v>-1</v>
      </c>
      <c r="OU107" s="1">
        <f t="shared" si="1130"/>
        <v>1</v>
      </c>
      <c r="OV107" s="19">
        <f t="shared" si="1131"/>
        <v>4</v>
      </c>
      <c r="OW107" s="1"/>
      <c r="OX107" s="19">
        <f t="shared" si="1314"/>
        <v>4</v>
      </c>
      <c r="OY107" s="1">
        <f t="shared" si="1315"/>
        <v>3</v>
      </c>
      <c r="OZ107" s="1"/>
      <c r="PA107" s="1">
        <f t="shared" si="1347"/>
        <v>4</v>
      </c>
      <c r="PB107" s="1"/>
      <c r="PC107" s="1"/>
      <c r="PD107" s="19">
        <f t="shared" si="968"/>
        <v>3</v>
      </c>
      <c r="PE107" s="1"/>
      <c r="PF107" s="24">
        <f t="shared" si="1132"/>
        <v>-1</v>
      </c>
      <c r="PI107" s="1">
        <f t="shared" si="1133"/>
        <v>4</v>
      </c>
      <c r="PJ107" s="19">
        <f t="shared" si="969"/>
        <v>2</v>
      </c>
      <c r="PK107" s="1">
        <f t="shared" si="1134"/>
        <v>7</v>
      </c>
      <c r="PL107" s="19">
        <f t="shared" si="970"/>
        <v>2</v>
      </c>
      <c r="PM107" s="1">
        <f t="shared" si="1135"/>
        <v>0</v>
      </c>
      <c r="PN107" s="19">
        <f t="shared" si="971"/>
        <v>0</v>
      </c>
      <c r="PO107" s="1">
        <f t="shared" si="1136"/>
        <v>8</v>
      </c>
      <c r="PP107" s="19">
        <f t="shared" si="972"/>
        <v>1</v>
      </c>
      <c r="PQ107" s="1">
        <f t="shared" si="1137"/>
        <v>4</v>
      </c>
      <c r="PR107" s="19">
        <f t="shared" si="973"/>
        <v>1</v>
      </c>
      <c r="PS107" s="1">
        <f t="shared" si="1138"/>
        <v>0</v>
      </c>
      <c r="PT107" s="19">
        <f t="shared" si="974"/>
        <v>0</v>
      </c>
      <c r="PV107" s="1">
        <f t="shared" si="975"/>
        <v>4</v>
      </c>
      <c r="PW107" s="1">
        <f t="shared" si="976"/>
        <v>100</v>
      </c>
      <c r="PX107" s="1">
        <f t="shared" si="977"/>
        <v>100</v>
      </c>
      <c r="PY107" s="1">
        <f t="shared" si="978"/>
        <v>100</v>
      </c>
      <c r="PZ107" s="1">
        <f t="shared" si="979"/>
        <v>100</v>
      </c>
      <c r="QA107" s="1">
        <f t="shared" si="980"/>
        <v>100</v>
      </c>
      <c r="QB107" s="1"/>
      <c r="QC107" s="1">
        <f t="shared" si="981"/>
        <v>100</v>
      </c>
      <c r="QD107" s="1">
        <f t="shared" si="982"/>
        <v>7</v>
      </c>
      <c r="QE107" s="1">
        <f t="shared" si="983"/>
        <v>9</v>
      </c>
      <c r="QF107" s="1">
        <f t="shared" si="984"/>
        <v>100</v>
      </c>
      <c r="QG107" s="1">
        <f t="shared" si="985"/>
        <v>100</v>
      </c>
      <c r="QH107" s="1">
        <f t="shared" si="986"/>
        <v>100</v>
      </c>
      <c r="QI107" s="1"/>
      <c r="QJ107" s="1">
        <f t="shared" si="987"/>
        <v>100</v>
      </c>
      <c r="QK107" s="1">
        <f t="shared" si="988"/>
        <v>100</v>
      </c>
      <c r="QL107" s="1">
        <f t="shared" si="989"/>
        <v>100</v>
      </c>
      <c r="QM107" s="1">
        <f t="shared" si="990"/>
        <v>100</v>
      </c>
      <c r="QN107" s="1">
        <f t="shared" si="991"/>
        <v>100</v>
      </c>
      <c r="QO107" s="1">
        <f t="shared" si="992"/>
        <v>100</v>
      </c>
      <c r="QP107" s="1"/>
      <c r="QQ107" s="1">
        <f t="shared" si="993"/>
        <v>100</v>
      </c>
      <c r="QR107" s="1">
        <f t="shared" si="994"/>
        <v>100</v>
      </c>
      <c r="QS107" s="1">
        <f t="shared" si="995"/>
        <v>100</v>
      </c>
      <c r="QT107" s="1">
        <f t="shared" si="996"/>
        <v>100</v>
      </c>
      <c r="QU107" s="1">
        <f t="shared" si="997"/>
        <v>100</v>
      </c>
      <c r="QV107" s="1">
        <f t="shared" si="998"/>
        <v>8</v>
      </c>
      <c r="QW107" s="1"/>
      <c r="QX107" s="1">
        <f t="shared" si="999"/>
        <v>100</v>
      </c>
      <c r="QY107" s="1">
        <f t="shared" si="1000"/>
        <v>100</v>
      </c>
      <c r="QZ107" s="1">
        <f t="shared" si="1001"/>
        <v>100</v>
      </c>
      <c r="RA107" s="1">
        <f t="shared" si="1002"/>
        <v>100</v>
      </c>
      <c r="RB107" s="1">
        <f t="shared" si="1003"/>
        <v>4</v>
      </c>
      <c r="RC107" s="1">
        <f t="shared" si="1004"/>
        <v>100</v>
      </c>
      <c r="RD107" s="1"/>
      <c r="RE107" s="1">
        <f t="shared" si="1005"/>
        <v>100</v>
      </c>
      <c r="RF107" s="1">
        <f t="shared" si="1006"/>
        <v>100</v>
      </c>
      <c r="RG107" s="1">
        <f t="shared" si="1007"/>
        <v>100</v>
      </c>
      <c r="RH107" s="1">
        <f t="shared" si="1008"/>
        <v>100</v>
      </c>
      <c r="RI107" s="1">
        <f t="shared" si="1009"/>
        <v>100</v>
      </c>
      <c r="RJ107" s="1">
        <f t="shared" si="1010"/>
        <v>100</v>
      </c>
      <c r="RL107">
        <f t="shared" si="1011"/>
        <v>34</v>
      </c>
      <c r="RM107">
        <f t="shared" si="1139"/>
        <v>25</v>
      </c>
      <c r="RN107">
        <f t="shared" si="1336"/>
        <v>23</v>
      </c>
      <c r="RO107" t="str">
        <f t="shared" ref="RO107:TU107" si="1393">IF(COUNTIFS($NG107:$NL116,RO$1),"x",RO$1)</f>
        <v>x</v>
      </c>
      <c r="RP107" t="str">
        <f t="shared" si="1393"/>
        <v>x</v>
      </c>
      <c r="RQ107" t="str">
        <f t="shared" si="1393"/>
        <v>x</v>
      </c>
      <c r="RR107" t="str">
        <f t="shared" si="1393"/>
        <v>x</v>
      </c>
      <c r="RS107" t="str">
        <f t="shared" si="1393"/>
        <v>x</v>
      </c>
      <c r="RT107" t="str">
        <f t="shared" si="1393"/>
        <v>x</v>
      </c>
      <c r="RU107">
        <f t="shared" si="1393"/>
        <v>7</v>
      </c>
      <c r="RV107">
        <f t="shared" si="1393"/>
        <v>8</v>
      </c>
      <c r="RW107" t="str">
        <f t="shared" si="1393"/>
        <v>x</v>
      </c>
      <c r="RX107">
        <f t="shared" si="1393"/>
        <v>10</v>
      </c>
      <c r="RY107">
        <f t="shared" si="1393"/>
        <v>11</v>
      </c>
      <c r="RZ107" t="str">
        <f t="shared" si="1393"/>
        <v>x</v>
      </c>
      <c r="SA107">
        <f t="shared" si="1393"/>
        <v>13</v>
      </c>
      <c r="SB107">
        <f t="shared" si="1393"/>
        <v>14</v>
      </c>
      <c r="SC107" t="str">
        <f t="shared" si="1393"/>
        <v>x</v>
      </c>
      <c r="SD107">
        <f t="shared" si="1393"/>
        <v>16</v>
      </c>
      <c r="SE107">
        <f t="shared" si="1393"/>
        <v>17</v>
      </c>
      <c r="SF107" t="str">
        <f t="shared" si="1393"/>
        <v>x</v>
      </c>
      <c r="SG107" t="str">
        <f t="shared" si="1393"/>
        <v>x</v>
      </c>
      <c r="SH107">
        <f t="shared" si="1393"/>
        <v>20</v>
      </c>
      <c r="SI107" t="str">
        <f t="shared" si="1393"/>
        <v>x</v>
      </c>
      <c r="SJ107" t="str">
        <f t="shared" si="1393"/>
        <v>x</v>
      </c>
      <c r="SK107">
        <f t="shared" si="1393"/>
        <v>23</v>
      </c>
      <c r="SL107">
        <f t="shared" si="1393"/>
        <v>24</v>
      </c>
      <c r="SM107" t="str">
        <f t="shared" si="1393"/>
        <v>x</v>
      </c>
      <c r="SN107">
        <f t="shared" si="1393"/>
        <v>26</v>
      </c>
      <c r="SO107">
        <f t="shared" si="1393"/>
        <v>27</v>
      </c>
      <c r="SP107" t="str">
        <f t="shared" si="1393"/>
        <v>x</v>
      </c>
      <c r="SQ107" t="str">
        <f t="shared" si="1393"/>
        <v>x</v>
      </c>
      <c r="SR107">
        <f t="shared" si="1393"/>
        <v>30</v>
      </c>
      <c r="SS107" t="str">
        <f t="shared" si="1393"/>
        <v>x</v>
      </c>
      <c r="ST107" t="str">
        <f t="shared" si="1393"/>
        <v>x</v>
      </c>
      <c r="SU107" t="str">
        <f t="shared" si="1393"/>
        <v>x</v>
      </c>
      <c r="SV107">
        <f t="shared" si="1393"/>
        <v>34</v>
      </c>
      <c r="SW107">
        <f t="shared" si="1393"/>
        <v>35</v>
      </c>
      <c r="SX107">
        <f t="shared" si="1393"/>
        <v>36</v>
      </c>
      <c r="SY107" t="str">
        <f t="shared" si="1393"/>
        <v>x</v>
      </c>
      <c r="SZ107" t="str">
        <f t="shared" si="1393"/>
        <v>x</v>
      </c>
      <c r="TA107" t="str">
        <f t="shared" si="1393"/>
        <v>x</v>
      </c>
      <c r="TB107">
        <f t="shared" si="1393"/>
        <v>40</v>
      </c>
      <c r="TC107" t="str">
        <f t="shared" si="1393"/>
        <v>x</v>
      </c>
      <c r="TD107" t="str">
        <f t="shared" si="1393"/>
        <v>x</v>
      </c>
      <c r="TE107" t="str">
        <f t="shared" si="1393"/>
        <v>x</v>
      </c>
      <c r="TF107" t="str">
        <f t="shared" si="1393"/>
        <v>x</v>
      </c>
      <c r="TG107">
        <f t="shared" si="1393"/>
        <v>45</v>
      </c>
      <c r="TH107" t="str">
        <f t="shared" si="1393"/>
        <v>x</v>
      </c>
      <c r="TI107">
        <f t="shared" si="1393"/>
        <v>47</v>
      </c>
      <c r="TJ107">
        <f t="shared" si="1393"/>
        <v>48</v>
      </c>
      <c r="TK107" t="str">
        <f t="shared" si="1393"/>
        <v>x</v>
      </c>
      <c r="TL107" t="str">
        <f t="shared" si="1393"/>
        <v>x</v>
      </c>
      <c r="TM107">
        <f t="shared" si="1393"/>
        <v>51</v>
      </c>
      <c r="TN107" t="str">
        <f t="shared" si="1393"/>
        <v>x</v>
      </c>
      <c r="TO107" t="str">
        <f t="shared" si="1393"/>
        <v>x</v>
      </c>
      <c r="TP107" t="str">
        <f t="shared" si="1393"/>
        <v>x</v>
      </c>
      <c r="TQ107">
        <f t="shared" si="1393"/>
        <v>55</v>
      </c>
      <c r="TR107" t="str">
        <f t="shared" si="1393"/>
        <v>x</v>
      </c>
      <c r="TS107" t="str">
        <f t="shared" si="1393"/>
        <v>x</v>
      </c>
      <c r="TT107" t="str">
        <f t="shared" si="1393"/>
        <v>x</v>
      </c>
      <c r="TU107" t="str">
        <f t="shared" si="1393"/>
        <v>x</v>
      </c>
      <c r="TV107">
        <f t="shared" si="1141"/>
        <v>25</v>
      </c>
      <c r="TW107" t="str">
        <f t="shared" ref="TW107:WC107" si="1394">IF(COUNTIFS($NG107:$NL115,TW$1),"x",TW$1)</f>
        <v>x</v>
      </c>
      <c r="TX107" t="str">
        <f t="shared" si="1394"/>
        <v>x</v>
      </c>
      <c r="TY107" t="str">
        <f t="shared" si="1394"/>
        <v>x</v>
      </c>
      <c r="TZ107">
        <f t="shared" si="1394"/>
        <v>4</v>
      </c>
      <c r="UA107">
        <f t="shared" si="1394"/>
        <v>5</v>
      </c>
      <c r="UB107" t="str">
        <f t="shared" si="1394"/>
        <v>x</v>
      </c>
      <c r="UC107">
        <f t="shared" si="1394"/>
        <v>7</v>
      </c>
      <c r="UD107">
        <f t="shared" si="1394"/>
        <v>8</v>
      </c>
      <c r="UE107" t="str">
        <f t="shared" si="1394"/>
        <v>x</v>
      </c>
      <c r="UF107">
        <f t="shared" si="1394"/>
        <v>10</v>
      </c>
      <c r="UG107">
        <f t="shared" si="1394"/>
        <v>11</v>
      </c>
      <c r="UH107" t="str">
        <f t="shared" si="1394"/>
        <v>x</v>
      </c>
      <c r="UI107">
        <f t="shared" si="1394"/>
        <v>13</v>
      </c>
      <c r="UJ107">
        <f t="shared" si="1394"/>
        <v>14</v>
      </c>
      <c r="UK107" t="str">
        <f t="shared" si="1394"/>
        <v>x</v>
      </c>
      <c r="UL107">
        <f t="shared" si="1394"/>
        <v>16</v>
      </c>
      <c r="UM107">
        <f t="shared" si="1394"/>
        <v>17</v>
      </c>
      <c r="UN107" t="str">
        <f t="shared" si="1394"/>
        <v>x</v>
      </c>
      <c r="UO107" t="str">
        <f t="shared" si="1394"/>
        <v>x</v>
      </c>
      <c r="UP107">
        <f t="shared" si="1394"/>
        <v>20</v>
      </c>
      <c r="UQ107" t="str">
        <f t="shared" si="1394"/>
        <v>x</v>
      </c>
      <c r="UR107" t="str">
        <f t="shared" si="1394"/>
        <v>x</v>
      </c>
      <c r="US107">
        <f t="shared" si="1394"/>
        <v>23</v>
      </c>
      <c r="UT107">
        <f t="shared" si="1394"/>
        <v>24</v>
      </c>
      <c r="UU107" t="str">
        <f t="shared" si="1394"/>
        <v>x</v>
      </c>
      <c r="UV107">
        <f t="shared" si="1394"/>
        <v>26</v>
      </c>
      <c r="UW107">
        <f t="shared" si="1394"/>
        <v>27</v>
      </c>
      <c r="UX107" t="str">
        <f t="shared" si="1394"/>
        <v>x</v>
      </c>
      <c r="UY107" t="str">
        <f t="shared" si="1394"/>
        <v>x</v>
      </c>
      <c r="UZ107">
        <f t="shared" si="1394"/>
        <v>30</v>
      </c>
      <c r="VA107" t="str">
        <f t="shared" si="1394"/>
        <v>x</v>
      </c>
      <c r="VB107" t="str">
        <f t="shared" si="1394"/>
        <v>x</v>
      </c>
      <c r="VC107" t="str">
        <f t="shared" si="1394"/>
        <v>x</v>
      </c>
      <c r="VD107">
        <f t="shared" si="1394"/>
        <v>34</v>
      </c>
      <c r="VE107">
        <f t="shared" si="1394"/>
        <v>35</v>
      </c>
      <c r="VF107">
        <f t="shared" si="1394"/>
        <v>36</v>
      </c>
      <c r="VG107" t="str">
        <f t="shared" si="1394"/>
        <v>x</v>
      </c>
      <c r="VH107" t="str">
        <f t="shared" si="1394"/>
        <v>x</v>
      </c>
      <c r="VI107" t="str">
        <f t="shared" si="1394"/>
        <v>x</v>
      </c>
      <c r="VJ107">
        <f t="shared" si="1394"/>
        <v>40</v>
      </c>
      <c r="VK107" t="str">
        <f t="shared" si="1394"/>
        <v>x</v>
      </c>
      <c r="VL107" t="str">
        <f t="shared" si="1394"/>
        <v>x</v>
      </c>
      <c r="VM107" t="str">
        <f t="shared" si="1394"/>
        <v>x</v>
      </c>
      <c r="VN107" t="str">
        <f t="shared" si="1394"/>
        <v>x</v>
      </c>
      <c r="VO107">
        <f t="shared" si="1394"/>
        <v>45</v>
      </c>
      <c r="VP107" t="str">
        <f t="shared" si="1394"/>
        <v>x</v>
      </c>
      <c r="VQ107">
        <f t="shared" si="1394"/>
        <v>47</v>
      </c>
      <c r="VR107">
        <f t="shared" si="1394"/>
        <v>48</v>
      </c>
      <c r="VS107" t="str">
        <f t="shared" si="1394"/>
        <v>x</v>
      </c>
      <c r="VT107" t="str">
        <f t="shared" si="1394"/>
        <v>x</v>
      </c>
      <c r="VU107">
        <f t="shared" si="1394"/>
        <v>51</v>
      </c>
      <c r="VV107" t="str">
        <f t="shared" si="1394"/>
        <v>x</v>
      </c>
      <c r="VW107" t="str">
        <f t="shared" si="1394"/>
        <v>x</v>
      </c>
      <c r="VX107" t="str">
        <f t="shared" si="1394"/>
        <v>x</v>
      </c>
      <c r="VY107">
        <f t="shared" si="1394"/>
        <v>55</v>
      </c>
      <c r="VZ107" t="str">
        <f t="shared" si="1394"/>
        <v>x</v>
      </c>
      <c r="WA107" t="str">
        <f t="shared" si="1394"/>
        <v>x</v>
      </c>
      <c r="WB107" t="str">
        <f t="shared" si="1394"/>
        <v>x</v>
      </c>
      <c r="WC107" t="str">
        <f t="shared" si="1394"/>
        <v>x</v>
      </c>
      <c r="WE107">
        <f t="shared" si="1014"/>
        <v>0</v>
      </c>
      <c r="WF107">
        <f t="shared" si="1015"/>
        <v>1</v>
      </c>
      <c r="WG107">
        <f t="shared" si="1016"/>
        <v>1</v>
      </c>
      <c r="WH107">
        <f t="shared" si="1017"/>
        <v>0</v>
      </c>
      <c r="WI107">
        <f t="shared" si="1018"/>
        <v>1</v>
      </c>
      <c r="WJ107">
        <f t="shared" si="1019"/>
        <v>3</v>
      </c>
      <c r="WL107" s="1">
        <f t="shared" si="1143"/>
        <v>4</v>
      </c>
      <c r="WM107" s="1">
        <f t="shared" si="1144"/>
        <v>7</v>
      </c>
      <c r="WN107" s="1">
        <f t="shared" si="1145"/>
        <v>0</v>
      </c>
      <c r="WO107" s="1">
        <f t="shared" si="1146"/>
        <v>8</v>
      </c>
      <c r="WP107" s="1">
        <f t="shared" si="1147"/>
        <v>4</v>
      </c>
      <c r="WQ107" s="1">
        <f t="shared" si="1148"/>
        <v>0</v>
      </c>
      <c r="WS107">
        <f t="shared" si="1149"/>
        <v>4</v>
      </c>
      <c r="WT107">
        <f t="shared" si="1150"/>
        <v>7</v>
      </c>
      <c r="WU107">
        <f t="shared" si="1151"/>
        <v>100</v>
      </c>
      <c r="WV107">
        <f t="shared" si="1152"/>
        <v>8</v>
      </c>
      <c r="WW107">
        <f t="shared" si="1153"/>
        <v>4</v>
      </c>
      <c r="WX107">
        <f t="shared" si="1154"/>
        <v>100</v>
      </c>
      <c r="WZ107" s="4">
        <f t="shared" si="1155"/>
        <v>4</v>
      </c>
      <c r="XB107" s="3">
        <f t="shared" si="1156"/>
        <v>8</v>
      </c>
      <c r="XD107" s="3">
        <f t="shared" si="1157"/>
        <v>2</v>
      </c>
      <c r="XE107" s="4">
        <f t="shared" si="1158"/>
        <v>4</v>
      </c>
      <c r="XG107" s="4">
        <f t="shared" si="1159"/>
        <v>0.5</v>
      </c>
      <c r="XI107" s="4">
        <v>0.66666666666666663</v>
      </c>
      <c r="XK107">
        <f t="shared" si="1160"/>
        <v>2</v>
      </c>
      <c r="XM107">
        <f t="shared" si="782"/>
        <v>0</v>
      </c>
      <c r="XN107">
        <f t="shared" si="1161"/>
        <v>0</v>
      </c>
      <c r="XO107" s="1">
        <f t="shared" si="1020"/>
        <v>2</v>
      </c>
      <c r="XP107">
        <f t="shared" si="1162"/>
        <v>0</v>
      </c>
      <c r="XR107">
        <f t="shared" si="1163"/>
        <v>0</v>
      </c>
    </row>
    <row r="108" spans="4:642">
      <c r="D108" s="4">
        <f t="shared" si="843"/>
        <v>0</v>
      </c>
      <c r="E108" s="4">
        <f t="shared" si="844"/>
        <v>0</v>
      </c>
      <c r="F108" s="4">
        <f t="shared" si="845"/>
        <v>10</v>
      </c>
      <c r="G108" s="4">
        <f t="shared" si="846"/>
        <v>0</v>
      </c>
      <c r="H108" s="4">
        <f t="shared" si="847"/>
        <v>0</v>
      </c>
      <c r="I108" s="4">
        <f t="shared" si="848"/>
        <v>0</v>
      </c>
      <c r="J108" s="4">
        <f t="shared" si="849"/>
        <v>0</v>
      </c>
      <c r="K108" s="4">
        <f t="shared" si="850"/>
        <v>0</v>
      </c>
      <c r="L108" s="4">
        <f t="shared" si="851"/>
        <v>0</v>
      </c>
      <c r="M108" s="4">
        <f t="shared" si="852"/>
        <v>0</v>
      </c>
      <c r="N108" s="4">
        <f t="shared" si="853"/>
        <v>0</v>
      </c>
      <c r="O108" s="4">
        <f t="shared" si="854"/>
        <v>17</v>
      </c>
      <c r="P108" s="4">
        <f t="shared" si="855"/>
        <v>0</v>
      </c>
      <c r="Q108" s="4">
        <f t="shared" si="856"/>
        <v>0</v>
      </c>
      <c r="R108" s="4">
        <f t="shared" si="857"/>
        <v>0</v>
      </c>
      <c r="S108" s="4">
        <f t="shared" si="858"/>
        <v>0</v>
      </c>
      <c r="T108" s="4">
        <f t="shared" si="859"/>
        <v>0</v>
      </c>
      <c r="U108" s="4">
        <f t="shared" si="860"/>
        <v>9</v>
      </c>
      <c r="V108" s="4">
        <f t="shared" si="861"/>
        <v>0</v>
      </c>
      <c r="W108" s="4">
        <f t="shared" si="862"/>
        <v>0</v>
      </c>
      <c r="X108" s="4">
        <f t="shared" si="863"/>
        <v>0</v>
      </c>
      <c r="Y108" s="4">
        <f t="shared" si="864"/>
        <v>0</v>
      </c>
      <c r="Z108" s="4">
        <f t="shared" si="865"/>
        <v>0</v>
      </c>
      <c r="AA108" s="4">
        <f t="shared" si="866"/>
        <v>0</v>
      </c>
      <c r="AB108" s="4">
        <f t="shared" si="867"/>
        <v>13</v>
      </c>
      <c r="AC108" s="4">
        <f t="shared" si="868"/>
        <v>0</v>
      </c>
      <c r="AD108" s="4">
        <f t="shared" si="869"/>
        <v>0</v>
      </c>
      <c r="AE108" s="4">
        <f t="shared" si="870"/>
        <v>0</v>
      </c>
      <c r="AF108" s="4">
        <f t="shared" si="871"/>
        <v>0</v>
      </c>
      <c r="AG108" s="4">
        <f t="shared" si="872"/>
        <v>0</v>
      </c>
      <c r="AH108" s="4">
        <f t="shared" si="873"/>
        <v>0</v>
      </c>
      <c r="AI108" s="4">
        <f t="shared" si="874"/>
        <v>0</v>
      </c>
      <c r="AJ108" s="4">
        <f t="shared" si="875"/>
        <v>0</v>
      </c>
      <c r="AK108" s="4">
        <f t="shared" si="876"/>
        <v>0</v>
      </c>
      <c r="AL108" s="4">
        <f t="shared" si="877"/>
        <v>0</v>
      </c>
      <c r="AM108" s="4">
        <f t="shared" si="878"/>
        <v>0</v>
      </c>
      <c r="AN108" s="4">
        <f t="shared" si="879"/>
        <v>0</v>
      </c>
      <c r="AO108" s="4">
        <f t="shared" si="880"/>
        <v>0</v>
      </c>
      <c r="AP108" s="4">
        <f t="shared" si="881"/>
        <v>7</v>
      </c>
      <c r="AQ108" s="4">
        <f t="shared" si="882"/>
        <v>0</v>
      </c>
      <c r="AR108" s="4">
        <f t="shared" si="883"/>
        <v>0</v>
      </c>
      <c r="AS108" s="4">
        <f t="shared" si="884"/>
        <v>0</v>
      </c>
      <c r="AT108" s="4">
        <f t="shared" si="885"/>
        <v>11</v>
      </c>
      <c r="AU108" s="4">
        <f t="shared" si="886"/>
        <v>0</v>
      </c>
      <c r="AV108" s="4">
        <f t="shared" si="887"/>
        <v>0</v>
      </c>
      <c r="AW108" s="4">
        <f t="shared" si="888"/>
        <v>0</v>
      </c>
      <c r="AX108" s="4">
        <f t="shared" si="889"/>
        <v>0</v>
      </c>
      <c r="AY108" s="4">
        <f t="shared" si="890"/>
        <v>0</v>
      </c>
      <c r="AZ108" s="4">
        <f t="shared" si="891"/>
        <v>0</v>
      </c>
      <c r="BA108" s="4">
        <f t="shared" si="892"/>
        <v>0</v>
      </c>
      <c r="BB108" s="4">
        <f t="shared" si="893"/>
        <v>0</v>
      </c>
      <c r="BC108" s="4">
        <f t="shared" si="894"/>
        <v>0</v>
      </c>
      <c r="BD108" s="4">
        <f t="shared" si="895"/>
        <v>0</v>
      </c>
      <c r="BE108" s="4">
        <f t="shared" si="896"/>
        <v>0</v>
      </c>
      <c r="BF108" s="4">
        <f t="shared" si="897"/>
        <v>0</v>
      </c>
      <c r="BG108" s="4">
        <f t="shared" si="898"/>
        <v>0</v>
      </c>
      <c r="BH108" s="4">
        <f t="shared" si="899"/>
        <v>0</v>
      </c>
      <c r="BI108" s="4">
        <f t="shared" si="900"/>
        <v>0</v>
      </c>
      <c r="BJ108" s="4">
        <f t="shared" si="901"/>
        <v>0</v>
      </c>
      <c r="BK108" s="4">
        <f t="shared" si="1021"/>
        <v>11.166666666666666</v>
      </c>
      <c r="BL108" s="4">
        <f t="shared" si="1022"/>
        <v>10.067796610169491</v>
      </c>
      <c r="BM108" s="4">
        <f t="shared" si="1023"/>
        <v>14.094915254237288</v>
      </c>
      <c r="BN108" s="4">
        <f t="shared" si="1024"/>
        <v>6.0406779661016943</v>
      </c>
      <c r="BO108" s="4">
        <f t="shared" si="1025"/>
        <v>10.067796610169491</v>
      </c>
      <c r="BP108" s="4">
        <f t="shared" si="1026"/>
        <v>594</v>
      </c>
      <c r="BQ108" s="4">
        <f>COUNTIFS($NG108:$NL$206,EF$1)</f>
        <v>9</v>
      </c>
      <c r="BR108" s="4">
        <f>COUNTIFS($NG108:$NL$206,EG$1)</f>
        <v>13</v>
      </c>
      <c r="BS108" s="4">
        <f>COUNTIFS($NG108:$NL$206,EH$1)</f>
        <v>10</v>
      </c>
      <c r="BT108" s="4">
        <f>COUNTIFS($NG108:$NL$206,EI$1)</f>
        <v>13</v>
      </c>
      <c r="BU108" s="4">
        <f>COUNTIFS($NG108:$NL$206,EJ$1)</f>
        <v>13</v>
      </c>
      <c r="BV108" s="4">
        <f>COUNTIFS($NG108:$NL$206,EK$1)</f>
        <v>9</v>
      </c>
      <c r="BW108" s="4">
        <f>COUNTIFS($NG108:$NL$206,EL$1)</f>
        <v>7</v>
      </c>
      <c r="BX108" s="4">
        <f>COUNTIFS($NG108:$NL$206,EM$1)</f>
        <v>9</v>
      </c>
      <c r="BY108" s="4">
        <f>COUNTIFS($NG108:$NL$206,EN$1)</f>
        <v>15</v>
      </c>
      <c r="BZ108" s="4">
        <f>COUNTIFS($NG108:$NL$206,EO$1)</f>
        <v>15</v>
      </c>
      <c r="CA108" s="4">
        <f>COUNTIFS($NG108:$NL$206,EP$1)</f>
        <v>12</v>
      </c>
      <c r="CB108" s="4">
        <f>COUNTIFS($NG108:$NL$206,EQ$1)</f>
        <v>17</v>
      </c>
      <c r="CC108" s="4">
        <f>COUNTIFS($NG108:$NL$206,ER$1)</f>
        <v>8</v>
      </c>
      <c r="CD108" s="4">
        <f>COUNTIFS($NG108:$NL$206,ES$1)</f>
        <v>10</v>
      </c>
      <c r="CE108" s="4">
        <f>COUNTIFS($NG108:$NL$206,ET$1)</f>
        <v>9</v>
      </c>
      <c r="CF108" s="4">
        <f>COUNTIFS($NG108:$NL$206,EU$1)</f>
        <v>10</v>
      </c>
      <c r="CG108" s="4">
        <f>COUNTIFS($NG108:$NL$206,EV$1)</f>
        <v>14</v>
      </c>
      <c r="CH108" s="4">
        <f>COUNTIFS($NG108:$NL$206,EW$1)</f>
        <v>9</v>
      </c>
      <c r="CI108" s="4">
        <f>COUNTIFS($NG108:$NL$206,EX$1)</f>
        <v>14</v>
      </c>
      <c r="CJ108" s="4">
        <f>COUNTIFS($NG108:$NL$206,EY$1)</f>
        <v>10</v>
      </c>
      <c r="CK108" s="4">
        <f>COUNTIFS($NG108:$NL$206,EZ$1)</f>
        <v>9</v>
      </c>
      <c r="CL108" s="4">
        <f>COUNTIFS($NG108:$NL$206,FA$1)</f>
        <v>11</v>
      </c>
      <c r="CM108" s="4">
        <f>COUNTIFS($NG108:$NL$206,FB$1)</f>
        <v>5</v>
      </c>
      <c r="CN108" s="4">
        <f>COUNTIFS($NG108:$NL$206,FC$1)</f>
        <v>6</v>
      </c>
      <c r="CO108" s="4">
        <f>COUNTIFS($NG108:$NL$206,FD$1)</f>
        <v>13</v>
      </c>
      <c r="CP108" s="4">
        <f>COUNTIFS($NG108:$NL$206,FE$1)</f>
        <v>8</v>
      </c>
      <c r="CQ108" s="4">
        <f>COUNTIFS($NG108:$NL$206,FF$1)</f>
        <v>12</v>
      </c>
      <c r="CR108" s="4">
        <f>COUNTIFS($NG108:$NL$206,FG$1)</f>
        <v>13</v>
      </c>
      <c r="CS108" s="4">
        <f>COUNTIFS($NG108:$NL$206,FH$1)</f>
        <v>12</v>
      </c>
      <c r="CT108" s="4">
        <f>COUNTIFS($NG108:$NL$206,FI$1)</f>
        <v>9</v>
      </c>
      <c r="CU108" s="4">
        <f>COUNTIFS($NG108:$NL$206,FJ$1)</f>
        <v>12</v>
      </c>
      <c r="CV108" s="4">
        <f>COUNTIFS($NG108:$NL$206,FK$1)</f>
        <v>5</v>
      </c>
      <c r="CW108" s="4">
        <f>COUNTIFS($NG108:$NL$206,FL$1)</f>
        <v>10</v>
      </c>
      <c r="CX108" s="4">
        <f>COUNTIFS($NG108:$NL$206,FM$1)</f>
        <v>9</v>
      </c>
      <c r="CY108" s="4">
        <f>COUNTIFS($NG108:$NL$206,FN$1)</f>
        <v>10</v>
      </c>
      <c r="CZ108" s="4">
        <f>COUNTIFS($NG108:$NL$206,FO$1)</f>
        <v>8</v>
      </c>
      <c r="DA108" s="4">
        <f>COUNTIFS($NG108:$NL$206,FP$1)</f>
        <v>7</v>
      </c>
      <c r="DB108" s="4">
        <f>COUNTIFS($NG108:$NL$206,FQ$1)</f>
        <v>9</v>
      </c>
      <c r="DC108" s="4">
        <f>COUNTIFS($NG108:$NL$206,FR$1)</f>
        <v>7</v>
      </c>
      <c r="DD108" s="4">
        <f>COUNTIFS($NG108:$NL$206,FS$1)</f>
        <v>9</v>
      </c>
      <c r="DE108" s="4">
        <f>COUNTIFS($NG108:$NL$206,FT$1)</f>
        <v>10</v>
      </c>
      <c r="DF108" s="4">
        <f>COUNTIFS($NG108:$NL$206,FU$1)</f>
        <v>9</v>
      </c>
      <c r="DG108" s="4">
        <f>COUNTIFS($NG108:$NL$206,FV$1)</f>
        <v>11</v>
      </c>
      <c r="DH108" s="4">
        <f>COUNTIFS($NG108:$NL$206,FW$1)</f>
        <v>12</v>
      </c>
      <c r="DI108" s="4">
        <f>COUNTIFS($NG108:$NL$206,FX$1)</f>
        <v>8</v>
      </c>
      <c r="DJ108" s="4">
        <f>COUNTIFS($NG108:$NL$206,FY$1)</f>
        <v>11</v>
      </c>
      <c r="DK108" s="4">
        <f>COUNTIFS($NG108:$NL$206,FZ$1)</f>
        <v>3</v>
      </c>
      <c r="DL108" s="4">
        <f>COUNTIFS($NG108:$NL$206,GA$1)</f>
        <v>6</v>
      </c>
      <c r="DM108" s="4">
        <f>COUNTIFS($NG108:$NL$206,GB$1)</f>
        <v>7</v>
      </c>
      <c r="DN108" s="4">
        <f>COUNTIFS($NG108:$NL$206,GC$1)</f>
        <v>10</v>
      </c>
      <c r="DO108" s="4">
        <f>COUNTIFS($NG108:$NL$206,GD$1)</f>
        <v>6</v>
      </c>
      <c r="DP108" s="4">
        <f>COUNTIFS($NG108:$NL$206,GE$1)</f>
        <v>12</v>
      </c>
      <c r="DQ108" s="4">
        <f>COUNTIFS($NG108:$NL$206,GF$1)</f>
        <v>6</v>
      </c>
      <c r="DR108" s="4">
        <f>COUNTIFS($NG108:$NL$206,GG$1)</f>
        <v>5</v>
      </c>
      <c r="DS108" s="4">
        <f>COUNTIFS($NG108:$NL$206,GH$1)</f>
        <v>17</v>
      </c>
      <c r="DT108" s="4">
        <f>COUNTIFS($NG108:$NL$206,GI$1)</f>
        <v>7</v>
      </c>
      <c r="DU108" s="4">
        <f>COUNTIFS($NG108:$NL$206,GJ$1)</f>
        <v>16</v>
      </c>
      <c r="DV108" s="4">
        <f>COUNTIFS($NG108:$NL$206,GK$1)</f>
        <v>14</v>
      </c>
      <c r="DW108" s="4">
        <f>COUNTIFS($NG108:$NL$206,GL$1)</f>
        <v>14</v>
      </c>
      <c r="DZ108" s="4">
        <f t="shared" si="1234"/>
        <v>35</v>
      </c>
      <c r="EA108" s="4">
        <f t="shared" si="1235"/>
        <v>17</v>
      </c>
      <c r="EB108" s="4">
        <f t="shared" si="1236"/>
        <v>16</v>
      </c>
      <c r="EC108" s="4">
        <f t="shared" si="1237"/>
        <v>2</v>
      </c>
      <c r="ED108" s="4">
        <f t="shared" si="1238"/>
        <v>0</v>
      </c>
      <c r="EF108" s="4">
        <f t="shared" ref="EF108:GL108" si="1395">COUNTIFS($NG108:$NL117,EF$1)</f>
        <v>2</v>
      </c>
      <c r="EG108" s="4">
        <f t="shared" si="1395"/>
        <v>1</v>
      </c>
      <c r="EH108" s="4">
        <f t="shared" si="1395"/>
        <v>2</v>
      </c>
      <c r="EI108" s="4">
        <f t="shared" si="1395"/>
        <v>1</v>
      </c>
      <c r="EJ108" s="4">
        <f t="shared" si="1395"/>
        <v>1</v>
      </c>
      <c r="EK108" s="4">
        <f t="shared" si="1395"/>
        <v>1</v>
      </c>
      <c r="EL108" s="4">
        <f t="shared" si="1395"/>
        <v>0</v>
      </c>
      <c r="EM108" s="4">
        <f t="shared" si="1395"/>
        <v>0</v>
      </c>
      <c r="EN108" s="4">
        <f t="shared" si="1395"/>
        <v>3</v>
      </c>
      <c r="EO108" s="4">
        <f t="shared" si="1395"/>
        <v>0</v>
      </c>
      <c r="EP108" s="4">
        <f t="shared" si="1395"/>
        <v>0</v>
      </c>
      <c r="EQ108" s="4">
        <f t="shared" si="1395"/>
        <v>2</v>
      </c>
      <c r="ER108" s="4">
        <f t="shared" si="1395"/>
        <v>0</v>
      </c>
      <c r="ES108" s="4">
        <f t="shared" si="1395"/>
        <v>0</v>
      </c>
      <c r="ET108" s="4">
        <f t="shared" si="1395"/>
        <v>2</v>
      </c>
      <c r="EU108" s="4">
        <f t="shared" si="1395"/>
        <v>0</v>
      </c>
      <c r="EV108" s="4">
        <f t="shared" si="1395"/>
        <v>1</v>
      </c>
      <c r="EW108" s="4">
        <f t="shared" si="1395"/>
        <v>1</v>
      </c>
      <c r="EX108" s="4">
        <f t="shared" si="1395"/>
        <v>2</v>
      </c>
      <c r="EY108" s="4">
        <f t="shared" si="1395"/>
        <v>0</v>
      </c>
      <c r="EZ108" s="4">
        <f t="shared" si="1395"/>
        <v>1</v>
      </c>
      <c r="FA108" s="4">
        <f t="shared" si="1395"/>
        <v>2</v>
      </c>
      <c r="FB108" s="4">
        <f t="shared" si="1395"/>
        <v>0</v>
      </c>
      <c r="FC108" s="4">
        <f t="shared" si="1395"/>
        <v>0</v>
      </c>
      <c r="FD108" s="4">
        <f t="shared" si="1395"/>
        <v>2</v>
      </c>
      <c r="FE108" s="4">
        <f t="shared" si="1395"/>
        <v>1</v>
      </c>
      <c r="FF108" s="4">
        <f t="shared" si="1395"/>
        <v>0</v>
      </c>
      <c r="FG108" s="4">
        <f t="shared" si="1395"/>
        <v>2</v>
      </c>
      <c r="FH108" s="4">
        <f t="shared" si="1395"/>
        <v>2</v>
      </c>
      <c r="FI108" s="4">
        <f t="shared" si="1395"/>
        <v>0</v>
      </c>
      <c r="FJ108" s="4">
        <f t="shared" si="1395"/>
        <v>1</v>
      </c>
      <c r="FK108" s="4">
        <f t="shared" si="1395"/>
        <v>1</v>
      </c>
      <c r="FL108" s="4">
        <f t="shared" si="1395"/>
        <v>2</v>
      </c>
      <c r="FM108" s="4">
        <f t="shared" si="1395"/>
        <v>0</v>
      </c>
      <c r="FN108" s="4">
        <f t="shared" si="1395"/>
        <v>0</v>
      </c>
      <c r="FO108" s="4">
        <f t="shared" si="1395"/>
        <v>0</v>
      </c>
      <c r="FP108" s="4">
        <f t="shared" si="1395"/>
        <v>2</v>
      </c>
      <c r="FQ108" s="4">
        <f t="shared" si="1395"/>
        <v>1</v>
      </c>
      <c r="FR108" s="4">
        <f t="shared" si="1395"/>
        <v>2</v>
      </c>
      <c r="FS108" s="4">
        <f t="shared" si="1395"/>
        <v>0</v>
      </c>
      <c r="FT108" s="4">
        <f t="shared" si="1395"/>
        <v>2</v>
      </c>
      <c r="FU108" s="4">
        <f t="shared" si="1395"/>
        <v>1</v>
      </c>
      <c r="FV108" s="4">
        <f t="shared" si="1395"/>
        <v>2</v>
      </c>
      <c r="FW108" s="4">
        <f t="shared" si="1395"/>
        <v>1</v>
      </c>
      <c r="FX108" s="4">
        <f t="shared" si="1395"/>
        <v>0</v>
      </c>
      <c r="FY108" s="4">
        <f t="shared" si="1395"/>
        <v>2</v>
      </c>
      <c r="FZ108" s="4">
        <f t="shared" si="1395"/>
        <v>0</v>
      </c>
      <c r="GA108" s="4">
        <f t="shared" si="1395"/>
        <v>0</v>
      </c>
      <c r="GB108" s="4">
        <f t="shared" si="1395"/>
        <v>0</v>
      </c>
      <c r="GC108" s="4">
        <f t="shared" si="1395"/>
        <v>1</v>
      </c>
      <c r="GD108" s="4">
        <f t="shared" si="1395"/>
        <v>0</v>
      </c>
      <c r="GE108" s="4">
        <f t="shared" si="1395"/>
        <v>1</v>
      </c>
      <c r="GF108" s="4">
        <f t="shared" si="1395"/>
        <v>1</v>
      </c>
      <c r="GG108" s="4">
        <f t="shared" si="1395"/>
        <v>1</v>
      </c>
      <c r="GH108" s="4">
        <f t="shared" si="1395"/>
        <v>0</v>
      </c>
      <c r="GI108" s="4">
        <f t="shared" si="1395"/>
        <v>0</v>
      </c>
      <c r="GJ108" s="4">
        <f t="shared" si="1395"/>
        <v>5</v>
      </c>
      <c r="GK108" s="4">
        <f t="shared" si="1395"/>
        <v>2</v>
      </c>
      <c r="GL108" s="4">
        <f t="shared" si="1395"/>
        <v>3</v>
      </c>
      <c r="GM108">
        <f t="shared" si="1240"/>
        <v>60</v>
      </c>
      <c r="GO108">
        <f t="shared" si="1028"/>
        <v>0</v>
      </c>
      <c r="GP108">
        <f t="shared" si="1192"/>
        <v>0</v>
      </c>
      <c r="GQ108">
        <f t="shared" si="1193"/>
        <v>0</v>
      </c>
      <c r="GR108">
        <f t="shared" si="1194"/>
        <v>0</v>
      </c>
      <c r="GS108">
        <f t="shared" si="1195"/>
        <v>0</v>
      </c>
      <c r="GT108">
        <f t="shared" si="1196"/>
        <v>0</v>
      </c>
      <c r="GU108">
        <f t="shared" si="1197"/>
        <v>0</v>
      </c>
      <c r="GV108" s="1">
        <f t="shared" si="1029"/>
        <v>5</v>
      </c>
      <c r="GW108">
        <f t="shared" si="1030"/>
        <v>0</v>
      </c>
      <c r="GX108">
        <f t="shared" si="903"/>
        <v>0</v>
      </c>
      <c r="GY108">
        <f t="shared" si="904"/>
        <v>0</v>
      </c>
      <c r="GZ108">
        <f t="shared" si="905"/>
        <v>0</v>
      </c>
      <c r="HA108">
        <f t="shared" si="906"/>
        <v>0</v>
      </c>
      <c r="HB108">
        <f t="shared" si="907"/>
        <v>0</v>
      </c>
      <c r="HC108">
        <f t="shared" si="908"/>
        <v>1</v>
      </c>
      <c r="HD108">
        <f t="shared" si="909"/>
        <v>0</v>
      </c>
      <c r="HE108">
        <f t="shared" si="910"/>
        <v>0</v>
      </c>
      <c r="HF108">
        <f t="shared" si="911"/>
        <v>0</v>
      </c>
      <c r="HG108">
        <f t="shared" si="912"/>
        <v>0</v>
      </c>
      <c r="HH108">
        <f t="shared" si="913"/>
        <v>0</v>
      </c>
      <c r="HI108">
        <f t="shared" si="914"/>
        <v>0</v>
      </c>
      <c r="HJ108">
        <f t="shared" si="915"/>
        <v>0</v>
      </c>
      <c r="HK108">
        <f t="shared" si="916"/>
        <v>0</v>
      </c>
      <c r="HL108">
        <f t="shared" si="917"/>
        <v>0</v>
      </c>
      <c r="HM108">
        <f t="shared" si="918"/>
        <v>0</v>
      </c>
      <c r="HN108">
        <f t="shared" si="919"/>
        <v>0</v>
      </c>
      <c r="HO108">
        <f t="shared" si="920"/>
        <v>0</v>
      </c>
      <c r="HP108">
        <f t="shared" si="921"/>
        <v>0</v>
      </c>
      <c r="HQ108">
        <f t="shared" si="922"/>
        <v>0</v>
      </c>
      <c r="HR108">
        <f t="shared" si="923"/>
        <v>0</v>
      </c>
      <c r="HS108">
        <f t="shared" si="924"/>
        <v>0</v>
      </c>
      <c r="HT108">
        <f t="shared" si="925"/>
        <v>0</v>
      </c>
      <c r="HU108">
        <f t="shared" si="926"/>
        <v>0</v>
      </c>
      <c r="HV108">
        <f t="shared" si="927"/>
        <v>0</v>
      </c>
      <c r="HW108">
        <f t="shared" si="928"/>
        <v>1</v>
      </c>
      <c r="HX108">
        <f t="shared" si="929"/>
        <v>0</v>
      </c>
      <c r="HY108">
        <f t="shared" si="930"/>
        <v>0</v>
      </c>
      <c r="HZ108">
        <f t="shared" si="931"/>
        <v>1</v>
      </c>
      <c r="IA108">
        <f t="shared" si="932"/>
        <v>0</v>
      </c>
      <c r="IB108">
        <f t="shared" si="933"/>
        <v>0</v>
      </c>
      <c r="IC108">
        <f t="shared" si="934"/>
        <v>0</v>
      </c>
      <c r="ID108">
        <f t="shared" si="935"/>
        <v>0</v>
      </c>
      <c r="IE108">
        <f t="shared" si="936"/>
        <v>0</v>
      </c>
      <c r="IF108">
        <f t="shared" si="937"/>
        <v>0</v>
      </c>
      <c r="IG108">
        <f t="shared" si="938"/>
        <v>0</v>
      </c>
      <c r="IH108">
        <f t="shared" si="939"/>
        <v>0</v>
      </c>
      <c r="II108">
        <f t="shared" si="940"/>
        <v>0</v>
      </c>
      <c r="IJ108">
        <f t="shared" si="941"/>
        <v>0</v>
      </c>
      <c r="IK108">
        <f t="shared" si="942"/>
        <v>0</v>
      </c>
      <c r="IL108">
        <f t="shared" si="943"/>
        <v>0</v>
      </c>
      <c r="IM108">
        <f t="shared" si="944"/>
        <v>0</v>
      </c>
      <c r="IN108">
        <f t="shared" si="945"/>
        <v>0</v>
      </c>
      <c r="IO108">
        <f t="shared" si="946"/>
        <v>1</v>
      </c>
      <c r="IP108">
        <f t="shared" si="947"/>
        <v>0</v>
      </c>
      <c r="IQ108">
        <f t="shared" si="948"/>
        <v>0</v>
      </c>
      <c r="IR108">
        <f t="shared" si="949"/>
        <v>0</v>
      </c>
      <c r="IS108">
        <f t="shared" si="950"/>
        <v>0</v>
      </c>
      <c r="IT108">
        <f t="shared" si="951"/>
        <v>0</v>
      </c>
      <c r="IU108">
        <f t="shared" si="952"/>
        <v>0</v>
      </c>
      <c r="IV108">
        <f t="shared" si="953"/>
        <v>0</v>
      </c>
      <c r="IW108">
        <f t="shared" si="954"/>
        <v>0</v>
      </c>
      <c r="IX108">
        <f t="shared" si="955"/>
        <v>0</v>
      </c>
      <c r="IY108">
        <f t="shared" si="956"/>
        <v>0</v>
      </c>
      <c r="IZ108">
        <f t="shared" si="957"/>
        <v>0</v>
      </c>
      <c r="JA108">
        <f t="shared" si="958"/>
        <v>0</v>
      </c>
      <c r="JB108">
        <f t="shared" si="1031"/>
        <v>0</v>
      </c>
      <c r="JC108">
        <f t="shared" si="1032"/>
        <v>0</v>
      </c>
      <c r="JF108">
        <f t="shared" si="1033"/>
        <v>0</v>
      </c>
      <c r="JG108">
        <f t="shared" si="1034"/>
        <v>0</v>
      </c>
      <c r="JH108">
        <f t="shared" si="1035"/>
        <v>0</v>
      </c>
      <c r="JI108">
        <f t="shared" si="1036"/>
        <v>0</v>
      </c>
      <c r="JJ108">
        <f t="shared" si="1037"/>
        <v>0</v>
      </c>
      <c r="JK108">
        <f t="shared" si="1038"/>
        <v>0</v>
      </c>
      <c r="JL108">
        <f t="shared" si="1039"/>
        <v>0</v>
      </c>
      <c r="JM108">
        <f t="shared" si="1040"/>
        <v>0</v>
      </c>
      <c r="JN108">
        <f t="shared" si="1041"/>
        <v>0</v>
      </c>
      <c r="JO108">
        <f t="shared" si="1042"/>
        <v>0</v>
      </c>
      <c r="JP108">
        <f t="shared" si="1043"/>
        <v>0</v>
      </c>
      <c r="JQ108">
        <f t="shared" si="1044"/>
        <v>0</v>
      </c>
      <c r="JR108">
        <f t="shared" si="1045"/>
        <v>0</v>
      </c>
      <c r="JS108">
        <f t="shared" si="1046"/>
        <v>0</v>
      </c>
      <c r="JT108">
        <f t="shared" si="1047"/>
        <v>0</v>
      </c>
      <c r="JU108">
        <f t="shared" si="1048"/>
        <v>0</v>
      </c>
      <c r="JV108">
        <f t="shared" si="1049"/>
        <v>0</v>
      </c>
      <c r="JW108">
        <f t="shared" si="1050"/>
        <v>1</v>
      </c>
      <c r="JX108">
        <f t="shared" si="1051"/>
        <v>0</v>
      </c>
      <c r="JY108">
        <f t="shared" si="1052"/>
        <v>0</v>
      </c>
      <c r="JZ108">
        <f t="shared" si="1053"/>
        <v>0</v>
      </c>
      <c r="KA108">
        <f t="shared" si="1054"/>
        <v>0</v>
      </c>
      <c r="KB108">
        <f>IF(AND(SK108="x",SK109&lt;&gt;"x"),1,0)</f>
        <v>0</v>
      </c>
      <c r="KC108">
        <f t="shared" si="1055"/>
        <v>0</v>
      </c>
      <c r="KD108">
        <f t="shared" si="1056"/>
        <v>0</v>
      </c>
      <c r="KE108">
        <f t="shared" si="1057"/>
        <v>0</v>
      </c>
      <c r="KF108">
        <f t="shared" si="1058"/>
        <v>0</v>
      </c>
      <c r="KG108">
        <f t="shared" si="1059"/>
        <v>0</v>
      </c>
      <c r="KH108">
        <f t="shared" si="1060"/>
        <v>0</v>
      </c>
      <c r="KI108">
        <f t="shared" si="1061"/>
        <v>0</v>
      </c>
      <c r="KJ108">
        <f t="shared" si="1062"/>
        <v>0</v>
      </c>
      <c r="KK108">
        <f t="shared" si="1063"/>
        <v>0</v>
      </c>
      <c r="KL108">
        <f t="shared" si="1064"/>
        <v>0</v>
      </c>
      <c r="KM108">
        <f t="shared" si="1065"/>
        <v>0</v>
      </c>
      <c r="KN108">
        <f t="shared" si="1066"/>
        <v>0</v>
      </c>
      <c r="KO108">
        <f t="shared" si="1067"/>
        <v>0</v>
      </c>
      <c r="KP108">
        <f t="shared" si="1068"/>
        <v>0</v>
      </c>
      <c r="KQ108">
        <f t="shared" si="1069"/>
        <v>0</v>
      </c>
      <c r="KR108">
        <f t="shared" si="1070"/>
        <v>0</v>
      </c>
      <c r="KS108">
        <f t="shared" si="1071"/>
        <v>0</v>
      </c>
      <c r="KT108">
        <f t="shared" si="1072"/>
        <v>0</v>
      </c>
      <c r="KU108">
        <f t="shared" si="1073"/>
        <v>0</v>
      </c>
      <c r="KV108">
        <f t="shared" si="1074"/>
        <v>0</v>
      </c>
      <c r="KW108">
        <f t="shared" si="1075"/>
        <v>0</v>
      </c>
      <c r="KX108">
        <f t="shared" si="1076"/>
        <v>0</v>
      </c>
      <c r="KY108">
        <f t="shared" si="1077"/>
        <v>0</v>
      </c>
      <c r="KZ108">
        <f t="shared" si="1078"/>
        <v>0</v>
      </c>
      <c r="LA108">
        <f t="shared" si="1079"/>
        <v>0</v>
      </c>
      <c r="LB108">
        <f t="shared" si="1080"/>
        <v>0</v>
      </c>
      <c r="LC108">
        <f t="shared" si="1081"/>
        <v>0</v>
      </c>
      <c r="LD108">
        <f t="shared" si="1082"/>
        <v>0</v>
      </c>
      <c r="LE108">
        <f t="shared" si="1083"/>
        <v>0</v>
      </c>
      <c r="LF108">
        <f t="shared" si="1084"/>
        <v>0</v>
      </c>
      <c r="LG108">
        <f t="shared" si="1085"/>
        <v>0</v>
      </c>
      <c r="LH108">
        <f t="shared" si="1086"/>
        <v>0</v>
      </c>
      <c r="LI108">
        <f t="shared" si="1087"/>
        <v>0</v>
      </c>
      <c r="LJ108">
        <f t="shared" si="1088"/>
        <v>0</v>
      </c>
      <c r="LK108">
        <f t="shared" si="1089"/>
        <v>0</v>
      </c>
      <c r="LL108">
        <f t="shared" si="1090"/>
        <v>0</v>
      </c>
      <c r="LN108">
        <f t="shared" si="1091"/>
        <v>1</v>
      </c>
      <c r="LQ108">
        <f t="shared" ref="LQ108:LR108" si="1396">COUNTIFS($NG109:$NL118,NG118)</f>
        <v>1</v>
      </c>
      <c r="LR108">
        <f t="shared" si="1396"/>
        <v>1</v>
      </c>
      <c r="LS108">
        <f t="shared" si="1093"/>
        <v>1</v>
      </c>
      <c r="LT108">
        <f t="shared" si="1094"/>
        <v>1</v>
      </c>
      <c r="LU108">
        <f t="shared" si="1095"/>
        <v>2</v>
      </c>
      <c r="LV108">
        <f t="shared" si="1096"/>
        <v>2</v>
      </c>
      <c r="LX108" s="5">
        <f t="shared" ref="LX108:MC108" si="1397">COUNTIFS($NG108:$NL117,NG118)</f>
        <v>0</v>
      </c>
      <c r="LY108" s="5">
        <f t="shared" si="1397"/>
        <v>0</v>
      </c>
      <c r="LZ108" s="5">
        <f t="shared" si="1397"/>
        <v>0</v>
      </c>
      <c r="MA108" s="5">
        <f t="shared" si="1397"/>
        <v>0</v>
      </c>
      <c r="MB108" s="5">
        <f t="shared" si="1397"/>
        <v>1</v>
      </c>
      <c r="MC108" s="5">
        <f t="shared" si="1397"/>
        <v>1</v>
      </c>
      <c r="MD108" s="5"/>
      <c r="ME108" s="5">
        <f t="shared" si="1098"/>
        <v>0</v>
      </c>
      <c r="MF108" s="5">
        <f t="shared" si="1099"/>
        <v>0</v>
      </c>
      <c r="MG108" s="5">
        <f t="shared" si="1100"/>
        <v>0</v>
      </c>
      <c r="MH108" s="5">
        <f t="shared" si="1101"/>
        <v>0</v>
      </c>
      <c r="MI108" s="5">
        <f t="shared" si="1102"/>
        <v>0</v>
      </c>
      <c r="MJ108" s="5">
        <f t="shared" si="1103"/>
        <v>0</v>
      </c>
      <c r="MK108" s="5"/>
      <c r="ML108" s="20">
        <f t="shared" si="1104"/>
        <v>0</v>
      </c>
      <c r="MN108" s="4">
        <f t="shared" si="1182"/>
        <v>0</v>
      </c>
      <c r="MO108" s="4">
        <f t="shared" si="1183"/>
        <v>0</v>
      </c>
      <c r="MP108" s="4">
        <f t="shared" si="1184"/>
        <v>0</v>
      </c>
      <c r="MQ108" s="4">
        <f t="shared" si="1185"/>
        <v>0</v>
      </c>
      <c r="MR108" s="4">
        <f t="shared" si="1186"/>
        <v>0</v>
      </c>
      <c r="MS108" s="4">
        <f t="shared" si="1187"/>
        <v>0</v>
      </c>
      <c r="MU108">
        <f t="shared" si="1105"/>
        <v>1</v>
      </c>
      <c r="MV108">
        <f t="shared" si="1106"/>
        <v>1</v>
      </c>
      <c r="MW108">
        <f t="shared" si="1107"/>
        <v>1</v>
      </c>
      <c r="MX108">
        <f t="shared" si="1108"/>
        <v>1</v>
      </c>
      <c r="MY108">
        <f t="shared" si="1109"/>
        <v>0</v>
      </c>
      <c r="MZ108">
        <f t="shared" si="1110"/>
        <v>0</v>
      </c>
      <c r="NA108">
        <f>SUM(GW108:JC108)</f>
        <v>4</v>
      </c>
      <c r="NB108">
        <f t="shared" si="1111"/>
        <v>4</v>
      </c>
      <c r="NC108">
        <f t="shared" si="1112"/>
        <v>0</v>
      </c>
      <c r="ND108">
        <f t="shared" si="1113"/>
        <v>108</v>
      </c>
      <c r="NG108">
        <v>3</v>
      </c>
      <c r="NH108">
        <v>12</v>
      </c>
      <c r="NI108">
        <v>18</v>
      </c>
      <c r="NJ108">
        <v>25</v>
      </c>
      <c r="NK108">
        <v>39</v>
      </c>
      <c r="NL108">
        <v>43</v>
      </c>
      <c r="NN108" s="1">
        <f t="shared" si="1114"/>
        <v>1</v>
      </c>
      <c r="NO108" s="1">
        <f t="shared" si="1115"/>
        <v>1</v>
      </c>
      <c r="NP108" s="30">
        <f t="shared" si="1116"/>
        <v>2</v>
      </c>
      <c r="NR108" s="1">
        <f t="shared" si="1117"/>
        <v>9</v>
      </c>
      <c r="NS108" s="1">
        <f t="shared" si="1118"/>
        <v>6</v>
      </c>
      <c r="NT108" s="1">
        <f t="shared" si="1119"/>
        <v>7</v>
      </c>
      <c r="NU108" s="1">
        <f t="shared" si="1120"/>
        <v>14</v>
      </c>
      <c r="NV108" s="1">
        <f t="shared" si="1121"/>
        <v>4</v>
      </c>
      <c r="NW108" s="1"/>
      <c r="NX108" s="1">
        <f t="shared" si="1122"/>
        <v>5</v>
      </c>
      <c r="NY108" s="1"/>
      <c r="NZ108" s="1">
        <f t="shared" si="1123"/>
        <v>1</v>
      </c>
      <c r="OA108" s="1">
        <f t="shared" si="962"/>
        <v>2</v>
      </c>
      <c r="OB108" s="1">
        <f t="shared" si="963"/>
        <v>2</v>
      </c>
      <c r="OC108" s="1">
        <f t="shared" si="964"/>
        <v>3</v>
      </c>
      <c r="OD108" s="1">
        <f t="shared" si="965"/>
        <v>4</v>
      </c>
      <c r="OE108" s="1">
        <f t="shared" si="966"/>
        <v>5</v>
      </c>
      <c r="OF108" s="1"/>
      <c r="OG108" s="1">
        <f t="shared" si="1308"/>
        <v>5</v>
      </c>
      <c r="OH108" s="1"/>
      <c r="OI108" s="1">
        <f t="shared" si="1124"/>
        <v>5</v>
      </c>
      <c r="OJ108" s="1">
        <f t="shared" si="1125"/>
        <v>7</v>
      </c>
      <c r="OK108" s="1">
        <f t="shared" si="1126"/>
        <v>0</v>
      </c>
      <c r="OL108" s="1">
        <f t="shared" si="1127"/>
        <v>3</v>
      </c>
      <c r="OM108" s="1">
        <f t="shared" si="1128"/>
        <v>2</v>
      </c>
      <c r="ON108" s="1">
        <f t="shared" si="1129"/>
        <v>9</v>
      </c>
      <c r="OO108" s="1"/>
      <c r="OP108" s="1">
        <f t="shared" si="1298"/>
        <v>1</v>
      </c>
      <c r="OQ108" s="1">
        <f t="shared" si="1299"/>
        <v>5</v>
      </c>
      <c r="OR108" s="1">
        <f t="shared" si="1300"/>
        <v>5</v>
      </c>
      <c r="OS108" s="33">
        <f t="shared" si="1301"/>
        <v>5</v>
      </c>
      <c r="OT108" s="1">
        <f t="shared" si="1302"/>
        <v>0</v>
      </c>
      <c r="OU108" s="1">
        <f t="shared" si="1130"/>
        <v>0</v>
      </c>
      <c r="OV108" s="19">
        <f t="shared" si="1131"/>
        <v>6</v>
      </c>
      <c r="OW108" s="1"/>
      <c r="OX108" s="19">
        <f t="shared" si="1314"/>
        <v>5</v>
      </c>
      <c r="OY108" s="1">
        <f t="shared" si="1315"/>
        <v>5</v>
      </c>
      <c r="OZ108" s="1"/>
      <c r="PA108" s="1">
        <f t="shared" si="1347"/>
        <v>5</v>
      </c>
      <c r="PB108" s="1"/>
      <c r="PC108" s="1"/>
      <c r="PD108" s="19">
        <f t="shared" si="968"/>
        <v>5</v>
      </c>
      <c r="PE108" s="1"/>
      <c r="PF108" s="24">
        <f t="shared" si="1132"/>
        <v>0</v>
      </c>
      <c r="PI108" s="1">
        <f t="shared" si="1133"/>
        <v>5</v>
      </c>
      <c r="PJ108" s="19">
        <f t="shared" si="969"/>
        <v>1</v>
      </c>
      <c r="PK108" s="1">
        <f t="shared" si="1134"/>
        <v>7</v>
      </c>
      <c r="PL108" s="19">
        <f t="shared" si="970"/>
        <v>1</v>
      </c>
      <c r="PM108" s="1">
        <f t="shared" si="1135"/>
        <v>0</v>
      </c>
      <c r="PN108" s="19">
        <f t="shared" si="971"/>
        <v>0</v>
      </c>
      <c r="PO108" s="1">
        <f t="shared" si="1136"/>
        <v>3</v>
      </c>
      <c r="PP108" s="19">
        <f t="shared" si="972"/>
        <v>1</v>
      </c>
      <c r="PQ108" s="1">
        <f t="shared" si="1137"/>
        <v>2</v>
      </c>
      <c r="PR108" s="19">
        <f t="shared" si="973"/>
        <v>1</v>
      </c>
      <c r="PS108" s="1">
        <f t="shared" si="1138"/>
        <v>9</v>
      </c>
      <c r="PT108" s="19">
        <f t="shared" si="974"/>
        <v>1</v>
      </c>
      <c r="PV108" s="1">
        <f t="shared" si="975"/>
        <v>5</v>
      </c>
      <c r="PW108" s="1">
        <f t="shared" si="976"/>
        <v>100</v>
      </c>
      <c r="PX108" s="1">
        <f t="shared" si="977"/>
        <v>100</v>
      </c>
      <c r="PY108" s="1">
        <f t="shared" si="978"/>
        <v>100</v>
      </c>
      <c r="PZ108" s="1">
        <f t="shared" si="979"/>
        <v>100</v>
      </c>
      <c r="QA108" s="1">
        <f t="shared" si="980"/>
        <v>100</v>
      </c>
      <c r="QB108" s="1"/>
      <c r="QC108" s="1">
        <f t="shared" si="981"/>
        <v>100</v>
      </c>
      <c r="QD108" s="1">
        <f t="shared" si="982"/>
        <v>7</v>
      </c>
      <c r="QE108" s="1">
        <f t="shared" si="983"/>
        <v>100</v>
      </c>
      <c r="QF108" s="1">
        <f t="shared" si="984"/>
        <v>100</v>
      </c>
      <c r="QG108" s="1">
        <f t="shared" si="985"/>
        <v>100</v>
      </c>
      <c r="QH108" s="1">
        <f t="shared" si="986"/>
        <v>100</v>
      </c>
      <c r="QI108" s="1"/>
      <c r="QJ108" s="1">
        <f t="shared" si="987"/>
        <v>100</v>
      </c>
      <c r="QK108" s="1">
        <f t="shared" si="988"/>
        <v>100</v>
      </c>
      <c r="QL108" s="1">
        <f t="shared" si="989"/>
        <v>100</v>
      </c>
      <c r="QM108" s="1">
        <f t="shared" si="990"/>
        <v>100</v>
      </c>
      <c r="QN108" s="1">
        <f t="shared" si="991"/>
        <v>100</v>
      </c>
      <c r="QO108" s="1">
        <f t="shared" si="992"/>
        <v>100</v>
      </c>
      <c r="QP108" s="1"/>
      <c r="QQ108" s="1">
        <f t="shared" si="993"/>
        <v>100</v>
      </c>
      <c r="QR108" s="1">
        <f t="shared" si="994"/>
        <v>3</v>
      </c>
      <c r="QS108" s="1">
        <f t="shared" si="995"/>
        <v>100</v>
      </c>
      <c r="QT108" s="1">
        <f t="shared" si="996"/>
        <v>100</v>
      </c>
      <c r="QU108" s="1">
        <f t="shared" si="997"/>
        <v>100</v>
      </c>
      <c r="QV108" s="1">
        <f t="shared" si="998"/>
        <v>100</v>
      </c>
      <c r="QW108" s="1"/>
      <c r="QX108" s="1">
        <f t="shared" si="999"/>
        <v>100</v>
      </c>
      <c r="QY108" s="1">
        <f t="shared" si="1000"/>
        <v>100</v>
      </c>
      <c r="QZ108" s="1">
        <f t="shared" si="1001"/>
        <v>100</v>
      </c>
      <c r="RA108" s="1">
        <f t="shared" si="1002"/>
        <v>2</v>
      </c>
      <c r="RB108" s="1">
        <f t="shared" si="1003"/>
        <v>100</v>
      </c>
      <c r="RC108" s="1">
        <f t="shared" si="1004"/>
        <v>100</v>
      </c>
      <c r="RD108" s="1"/>
      <c r="RE108" s="1">
        <f t="shared" si="1005"/>
        <v>100</v>
      </c>
      <c r="RF108" s="1">
        <f t="shared" si="1006"/>
        <v>100</v>
      </c>
      <c r="RG108" s="1">
        <f t="shared" si="1007"/>
        <v>100</v>
      </c>
      <c r="RH108" s="1">
        <f t="shared" si="1008"/>
        <v>100</v>
      </c>
      <c r="RI108" s="1">
        <f t="shared" si="1009"/>
        <v>9</v>
      </c>
      <c r="RJ108" s="1">
        <f t="shared" si="1010"/>
        <v>100</v>
      </c>
      <c r="RL108">
        <f t="shared" si="1011"/>
        <v>35</v>
      </c>
      <c r="RM108">
        <f t="shared" si="1139"/>
        <v>25</v>
      </c>
      <c r="RN108">
        <f t="shared" si="1336"/>
        <v>23</v>
      </c>
      <c r="RO108" t="str">
        <f t="shared" ref="RO108:TU108" si="1398">IF(COUNTIFS($NG108:$NL117,RO$1),"x",RO$1)</f>
        <v>x</v>
      </c>
      <c r="RP108" t="str">
        <f t="shared" si="1398"/>
        <v>x</v>
      </c>
      <c r="RQ108" t="str">
        <f t="shared" si="1398"/>
        <v>x</v>
      </c>
      <c r="RR108" t="str">
        <f t="shared" si="1398"/>
        <v>x</v>
      </c>
      <c r="RS108" t="str">
        <f t="shared" si="1398"/>
        <v>x</v>
      </c>
      <c r="RT108" t="str">
        <f t="shared" si="1398"/>
        <v>x</v>
      </c>
      <c r="RU108">
        <f t="shared" si="1398"/>
        <v>7</v>
      </c>
      <c r="RV108">
        <f t="shared" si="1398"/>
        <v>8</v>
      </c>
      <c r="RW108" t="str">
        <f t="shared" si="1398"/>
        <v>x</v>
      </c>
      <c r="RX108">
        <f t="shared" si="1398"/>
        <v>10</v>
      </c>
      <c r="RY108">
        <f t="shared" si="1398"/>
        <v>11</v>
      </c>
      <c r="RZ108" t="str">
        <f t="shared" si="1398"/>
        <v>x</v>
      </c>
      <c r="SA108">
        <f t="shared" si="1398"/>
        <v>13</v>
      </c>
      <c r="SB108">
        <f t="shared" si="1398"/>
        <v>14</v>
      </c>
      <c r="SC108" t="str">
        <f t="shared" si="1398"/>
        <v>x</v>
      </c>
      <c r="SD108">
        <f t="shared" si="1398"/>
        <v>16</v>
      </c>
      <c r="SE108" t="str">
        <f t="shared" si="1398"/>
        <v>x</v>
      </c>
      <c r="SF108" t="str">
        <f t="shared" si="1398"/>
        <v>x</v>
      </c>
      <c r="SG108" t="str">
        <f t="shared" si="1398"/>
        <v>x</v>
      </c>
      <c r="SH108">
        <f t="shared" si="1398"/>
        <v>20</v>
      </c>
      <c r="SI108" t="str">
        <f t="shared" si="1398"/>
        <v>x</v>
      </c>
      <c r="SJ108" t="str">
        <f t="shared" si="1398"/>
        <v>x</v>
      </c>
      <c r="SK108">
        <f t="shared" si="1398"/>
        <v>23</v>
      </c>
      <c r="SL108">
        <f t="shared" si="1398"/>
        <v>24</v>
      </c>
      <c r="SM108" t="str">
        <f t="shared" si="1398"/>
        <v>x</v>
      </c>
      <c r="SN108" t="str">
        <f t="shared" si="1398"/>
        <v>x</v>
      </c>
      <c r="SO108">
        <f t="shared" si="1398"/>
        <v>27</v>
      </c>
      <c r="SP108" t="str">
        <f t="shared" si="1398"/>
        <v>x</v>
      </c>
      <c r="SQ108" t="str">
        <f t="shared" si="1398"/>
        <v>x</v>
      </c>
      <c r="SR108">
        <f t="shared" si="1398"/>
        <v>30</v>
      </c>
      <c r="SS108" t="str">
        <f t="shared" si="1398"/>
        <v>x</v>
      </c>
      <c r="ST108" t="str">
        <f t="shared" si="1398"/>
        <v>x</v>
      </c>
      <c r="SU108" t="str">
        <f t="shared" si="1398"/>
        <v>x</v>
      </c>
      <c r="SV108">
        <f t="shared" si="1398"/>
        <v>34</v>
      </c>
      <c r="SW108">
        <f t="shared" si="1398"/>
        <v>35</v>
      </c>
      <c r="SX108">
        <f t="shared" si="1398"/>
        <v>36</v>
      </c>
      <c r="SY108" t="str">
        <f t="shared" si="1398"/>
        <v>x</v>
      </c>
      <c r="SZ108" t="str">
        <f t="shared" si="1398"/>
        <v>x</v>
      </c>
      <c r="TA108" t="str">
        <f t="shared" si="1398"/>
        <v>x</v>
      </c>
      <c r="TB108">
        <f t="shared" si="1398"/>
        <v>40</v>
      </c>
      <c r="TC108" t="str">
        <f t="shared" si="1398"/>
        <v>x</v>
      </c>
      <c r="TD108" t="str">
        <f t="shared" si="1398"/>
        <v>x</v>
      </c>
      <c r="TE108" t="str">
        <f t="shared" si="1398"/>
        <v>x</v>
      </c>
      <c r="TF108" t="str">
        <f t="shared" si="1398"/>
        <v>x</v>
      </c>
      <c r="TG108">
        <f t="shared" si="1398"/>
        <v>45</v>
      </c>
      <c r="TH108" t="str">
        <f t="shared" si="1398"/>
        <v>x</v>
      </c>
      <c r="TI108">
        <f t="shared" si="1398"/>
        <v>47</v>
      </c>
      <c r="TJ108">
        <f t="shared" si="1398"/>
        <v>48</v>
      </c>
      <c r="TK108">
        <f t="shared" si="1398"/>
        <v>49</v>
      </c>
      <c r="TL108" t="str">
        <f t="shared" si="1398"/>
        <v>x</v>
      </c>
      <c r="TM108">
        <f t="shared" si="1398"/>
        <v>51</v>
      </c>
      <c r="TN108" t="str">
        <f t="shared" si="1398"/>
        <v>x</v>
      </c>
      <c r="TO108" t="str">
        <f t="shared" si="1398"/>
        <v>x</v>
      </c>
      <c r="TP108" t="str">
        <f t="shared" si="1398"/>
        <v>x</v>
      </c>
      <c r="TQ108">
        <f t="shared" si="1398"/>
        <v>55</v>
      </c>
      <c r="TR108">
        <f t="shared" si="1398"/>
        <v>56</v>
      </c>
      <c r="TS108" t="str">
        <f t="shared" si="1398"/>
        <v>x</v>
      </c>
      <c r="TT108" t="str">
        <f t="shared" si="1398"/>
        <v>x</v>
      </c>
      <c r="TU108" t="str">
        <f t="shared" si="1398"/>
        <v>x</v>
      </c>
      <c r="TV108">
        <f t="shared" si="1141"/>
        <v>25</v>
      </c>
      <c r="TW108" t="str">
        <f t="shared" ref="TW108:WC108" si="1399">IF(COUNTIFS($NG108:$NL116,TW$1),"x",TW$1)</f>
        <v>x</v>
      </c>
      <c r="TX108" t="str">
        <f t="shared" si="1399"/>
        <v>x</v>
      </c>
      <c r="TY108" t="str">
        <f t="shared" si="1399"/>
        <v>x</v>
      </c>
      <c r="TZ108" t="str">
        <f t="shared" si="1399"/>
        <v>x</v>
      </c>
      <c r="UA108" t="str">
        <f t="shared" si="1399"/>
        <v>x</v>
      </c>
      <c r="UB108" t="str">
        <f t="shared" si="1399"/>
        <v>x</v>
      </c>
      <c r="UC108">
        <f t="shared" si="1399"/>
        <v>7</v>
      </c>
      <c r="UD108">
        <f t="shared" si="1399"/>
        <v>8</v>
      </c>
      <c r="UE108" t="str">
        <f t="shared" si="1399"/>
        <v>x</v>
      </c>
      <c r="UF108">
        <f t="shared" si="1399"/>
        <v>10</v>
      </c>
      <c r="UG108">
        <f t="shared" si="1399"/>
        <v>11</v>
      </c>
      <c r="UH108" t="str">
        <f t="shared" si="1399"/>
        <v>x</v>
      </c>
      <c r="UI108">
        <f t="shared" si="1399"/>
        <v>13</v>
      </c>
      <c r="UJ108">
        <f t="shared" si="1399"/>
        <v>14</v>
      </c>
      <c r="UK108" t="str">
        <f t="shared" si="1399"/>
        <v>x</v>
      </c>
      <c r="UL108">
        <f t="shared" si="1399"/>
        <v>16</v>
      </c>
      <c r="UM108">
        <f t="shared" si="1399"/>
        <v>17</v>
      </c>
      <c r="UN108" t="str">
        <f t="shared" si="1399"/>
        <v>x</v>
      </c>
      <c r="UO108" t="str">
        <f t="shared" si="1399"/>
        <v>x</v>
      </c>
      <c r="UP108">
        <f t="shared" si="1399"/>
        <v>20</v>
      </c>
      <c r="UQ108" t="str">
        <f t="shared" si="1399"/>
        <v>x</v>
      </c>
      <c r="UR108" t="str">
        <f t="shared" si="1399"/>
        <v>x</v>
      </c>
      <c r="US108">
        <f t="shared" si="1399"/>
        <v>23</v>
      </c>
      <c r="UT108">
        <f t="shared" si="1399"/>
        <v>24</v>
      </c>
      <c r="UU108" t="str">
        <f t="shared" si="1399"/>
        <v>x</v>
      </c>
      <c r="UV108">
        <f t="shared" si="1399"/>
        <v>26</v>
      </c>
      <c r="UW108">
        <f t="shared" si="1399"/>
        <v>27</v>
      </c>
      <c r="UX108" t="str">
        <f t="shared" si="1399"/>
        <v>x</v>
      </c>
      <c r="UY108" t="str">
        <f t="shared" si="1399"/>
        <v>x</v>
      </c>
      <c r="UZ108">
        <f t="shared" si="1399"/>
        <v>30</v>
      </c>
      <c r="VA108" t="str">
        <f t="shared" si="1399"/>
        <v>x</v>
      </c>
      <c r="VB108" t="str">
        <f t="shared" si="1399"/>
        <v>x</v>
      </c>
      <c r="VC108" t="str">
        <f t="shared" si="1399"/>
        <v>x</v>
      </c>
      <c r="VD108">
        <f t="shared" si="1399"/>
        <v>34</v>
      </c>
      <c r="VE108">
        <f t="shared" si="1399"/>
        <v>35</v>
      </c>
      <c r="VF108">
        <f t="shared" si="1399"/>
        <v>36</v>
      </c>
      <c r="VG108" t="str">
        <f t="shared" si="1399"/>
        <v>x</v>
      </c>
      <c r="VH108" t="str">
        <f t="shared" si="1399"/>
        <v>x</v>
      </c>
      <c r="VI108" t="str">
        <f t="shared" si="1399"/>
        <v>x</v>
      </c>
      <c r="VJ108">
        <f t="shared" si="1399"/>
        <v>40</v>
      </c>
      <c r="VK108" t="str">
        <f t="shared" si="1399"/>
        <v>x</v>
      </c>
      <c r="VL108" t="str">
        <f t="shared" si="1399"/>
        <v>x</v>
      </c>
      <c r="VM108" t="str">
        <f t="shared" si="1399"/>
        <v>x</v>
      </c>
      <c r="VN108" t="str">
        <f t="shared" si="1399"/>
        <v>x</v>
      </c>
      <c r="VO108">
        <f t="shared" si="1399"/>
        <v>45</v>
      </c>
      <c r="VP108" t="str">
        <f t="shared" si="1399"/>
        <v>x</v>
      </c>
      <c r="VQ108">
        <f t="shared" si="1399"/>
        <v>47</v>
      </c>
      <c r="VR108">
        <f t="shared" si="1399"/>
        <v>48</v>
      </c>
      <c r="VS108">
        <f t="shared" si="1399"/>
        <v>49</v>
      </c>
      <c r="VT108" t="str">
        <f t="shared" si="1399"/>
        <v>x</v>
      </c>
      <c r="VU108">
        <f t="shared" si="1399"/>
        <v>51</v>
      </c>
      <c r="VV108" t="str">
        <f t="shared" si="1399"/>
        <v>x</v>
      </c>
      <c r="VW108" t="str">
        <f t="shared" si="1399"/>
        <v>x</v>
      </c>
      <c r="VX108" t="str">
        <f t="shared" si="1399"/>
        <v>x</v>
      </c>
      <c r="VY108">
        <f t="shared" si="1399"/>
        <v>55</v>
      </c>
      <c r="VZ108">
        <f t="shared" si="1399"/>
        <v>56</v>
      </c>
      <c r="WA108" t="str">
        <f t="shared" si="1399"/>
        <v>x</v>
      </c>
      <c r="WB108" t="str">
        <f t="shared" si="1399"/>
        <v>x</v>
      </c>
      <c r="WC108" t="str">
        <f t="shared" si="1399"/>
        <v>x</v>
      </c>
      <c r="WE108">
        <f t="shared" si="1014"/>
        <v>1</v>
      </c>
      <c r="WF108">
        <f t="shared" si="1015"/>
        <v>2</v>
      </c>
      <c r="WG108">
        <f t="shared" si="1016"/>
        <v>1</v>
      </c>
      <c r="WH108">
        <f t="shared" si="1017"/>
        <v>1</v>
      </c>
      <c r="WI108">
        <f t="shared" si="1018"/>
        <v>1</v>
      </c>
      <c r="WJ108">
        <f t="shared" si="1019"/>
        <v>0</v>
      </c>
      <c r="WL108" s="1">
        <f t="shared" si="1143"/>
        <v>5</v>
      </c>
      <c r="WM108" s="1">
        <f t="shared" si="1144"/>
        <v>7</v>
      </c>
      <c r="WN108" s="1">
        <f t="shared" si="1145"/>
        <v>0</v>
      </c>
      <c r="WO108" s="1">
        <f t="shared" si="1146"/>
        <v>3</v>
      </c>
      <c r="WP108" s="1">
        <f t="shared" si="1147"/>
        <v>2</v>
      </c>
      <c r="WQ108" s="1">
        <f t="shared" si="1148"/>
        <v>9</v>
      </c>
      <c r="WS108">
        <f t="shared" si="1149"/>
        <v>5</v>
      </c>
      <c r="WT108">
        <f t="shared" si="1150"/>
        <v>7</v>
      </c>
      <c r="WU108">
        <f t="shared" si="1151"/>
        <v>100</v>
      </c>
      <c r="WV108">
        <f t="shared" si="1152"/>
        <v>3</v>
      </c>
      <c r="WW108">
        <f t="shared" si="1153"/>
        <v>2</v>
      </c>
      <c r="WX108">
        <f t="shared" si="1154"/>
        <v>9</v>
      </c>
      <c r="WZ108" s="4">
        <f t="shared" si="1155"/>
        <v>2</v>
      </c>
      <c r="XB108" s="3">
        <f t="shared" si="1156"/>
        <v>9</v>
      </c>
      <c r="XD108" s="3">
        <f t="shared" si="1157"/>
        <v>3</v>
      </c>
      <c r="XE108" s="4">
        <f t="shared" si="1158"/>
        <v>5</v>
      </c>
      <c r="XG108" s="4">
        <f t="shared" si="1159"/>
        <v>0.6</v>
      </c>
      <c r="XI108" s="4">
        <v>0.66666666666666663</v>
      </c>
      <c r="XK108">
        <f t="shared" si="1160"/>
        <v>3</v>
      </c>
      <c r="XM108">
        <f t="shared" si="782"/>
        <v>0</v>
      </c>
      <c r="XN108">
        <f t="shared" si="1161"/>
        <v>0</v>
      </c>
      <c r="XO108" s="1">
        <f t="shared" si="1020"/>
        <v>2</v>
      </c>
      <c r="XP108">
        <f t="shared" si="1162"/>
        <v>1</v>
      </c>
      <c r="XR108">
        <f t="shared" si="1163"/>
        <v>0</v>
      </c>
    </row>
    <row r="109" spans="4:642">
      <c r="D109" s="4">
        <f t="shared" si="843"/>
        <v>0</v>
      </c>
      <c r="E109" s="4">
        <f t="shared" si="844"/>
        <v>0</v>
      </c>
      <c r="F109" s="4">
        <f t="shared" si="845"/>
        <v>0</v>
      </c>
      <c r="G109" s="4">
        <f t="shared" si="846"/>
        <v>0</v>
      </c>
      <c r="H109" s="4">
        <f t="shared" si="847"/>
        <v>0</v>
      </c>
      <c r="I109" s="4">
        <f t="shared" si="848"/>
        <v>0</v>
      </c>
      <c r="J109" s="4">
        <f t="shared" si="849"/>
        <v>0</v>
      </c>
      <c r="K109" s="4">
        <f t="shared" si="850"/>
        <v>0</v>
      </c>
      <c r="L109" s="4">
        <f t="shared" si="851"/>
        <v>15</v>
      </c>
      <c r="M109" s="4">
        <f t="shared" si="852"/>
        <v>0</v>
      </c>
      <c r="N109" s="4">
        <f t="shared" si="853"/>
        <v>0</v>
      </c>
      <c r="O109" s="4">
        <f t="shared" si="854"/>
        <v>0</v>
      </c>
      <c r="P109" s="4">
        <f t="shared" si="855"/>
        <v>0</v>
      </c>
      <c r="Q109" s="4">
        <f t="shared" si="856"/>
        <v>0</v>
      </c>
      <c r="R109" s="4">
        <f t="shared" si="857"/>
        <v>0</v>
      </c>
      <c r="S109" s="4">
        <f t="shared" si="858"/>
        <v>0</v>
      </c>
      <c r="T109" s="4">
        <f t="shared" si="859"/>
        <v>0</v>
      </c>
      <c r="U109" s="4">
        <f t="shared" si="860"/>
        <v>0</v>
      </c>
      <c r="V109" s="4">
        <f t="shared" si="861"/>
        <v>14</v>
      </c>
      <c r="W109" s="4">
        <f t="shared" si="862"/>
        <v>0</v>
      </c>
      <c r="X109" s="4">
        <f t="shared" si="863"/>
        <v>0</v>
      </c>
      <c r="Y109" s="4">
        <f t="shared" si="864"/>
        <v>0</v>
      </c>
      <c r="Z109" s="4">
        <f t="shared" si="865"/>
        <v>0</v>
      </c>
      <c r="AA109" s="4">
        <f t="shared" si="866"/>
        <v>0</v>
      </c>
      <c r="AB109" s="4">
        <f t="shared" si="867"/>
        <v>0</v>
      </c>
      <c r="AC109" s="4">
        <f t="shared" si="868"/>
        <v>0</v>
      </c>
      <c r="AD109" s="4">
        <f t="shared" si="869"/>
        <v>0</v>
      </c>
      <c r="AE109" s="4">
        <f t="shared" si="870"/>
        <v>0</v>
      </c>
      <c r="AF109" s="4">
        <f t="shared" si="871"/>
        <v>0</v>
      </c>
      <c r="AG109" s="4">
        <f t="shared" si="872"/>
        <v>0</v>
      </c>
      <c r="AH109" s="4">
        <f t="shared" si="873"/>
        <v>12</v>
      </c>
      <c r="AI109" s="4">
        <f t="shared" si="874"/>
        <v>0</v>
      </c>
      <c r="AJ109" s="4">
        <f t="shared" si="875"/>
        <v>0</v>
      </c>
      <c r="AK109" s="4">
        <f t="shared" si="876"/>
        <v>0</v>
      </c>
      <c r="AL109" s="4">
        <f t="shared" si="877"/>
        <v>0</v>
      </c>
      <c r="AM109" s="4">
        <f t="shared" si="878"/>
        <v>0</v>
      </c>
      <c r="AN109" s="4">
        <f t="shared" si="879"/>
        <v>0</v>
      </c>
      <c r="AO109" s="4">
        <f t="shared" si="880"/>
        <v>0</v>
      </c>
      <c r="AP109" s="4">
        <f t="shared" si="881"/>
        <v>0</v>
      </c>
      <c r="AQ109" s="4">
        <f t="shared" si="882"/>
        <v>0</v>
      </c>
      <c r="AR109" s="4">
        <f t="shared" si="883"/>
        <v>0</v>
      </c>
      <c r="AS109" s="4">
        <f t="shared" si="884"/>
        <v>0</v>
      </c>
      <c r="AT109" s="4">
        <f t="shared" si="885"/>
        <v>0</v>
      </c>
      <c r="AU109" s="4">
        <f t="shared" si="886"/>
        <v>0</v>
      </c>
      <c r="AV109" s="4">
        <f t="shared" si="887"/>
        <v>0</v>
      </c>
      <c r="AW109" s="4">
        <f t="shared" si="888"/>
        <v>0</v>
      </c>
      <c r="AX109" s="4">
        <f t="shared" si="889"/>
        <v>0</v>
      </c>
      <c r="AY109" s="4">
        <f t="shared" si="890"/>
        <v>0</v>
      </c>
      <c r="AZ109" s="4">
        <f t="shared" si="891"/>
        <v>0</v>
      </c>
      <c r="BA109" s="4">
        <f t="shared" si="892"/>
        <v>0</v>
      </c>
      <c r="BB109" s="4">
        <f t="shared" si="893"/>
        <v>0</v>
      </c>
      <c r="BC109" s="4">
        <f t="shared" si="894"/>
        <v>0</v>
      </c>
      <c r="BD109" s="4">
        <f t="shared" si="895"/>
        <v>0</v>
      </c>
      <c r="BE109" s="4">
        <f t="shared" si="896"/>
        <v>5</v>
      </c>
      <c r="BF109" s="4">
        <f t="shared" si="897"/>
        <v>0</v>
      </c>
      <c r="BG109" s="4">
        <f t="shared" si="898"/>
        <v>0</v>
      </c>
      <c r="BH109" s="4">
        <f t="shared" si="899"/>
        <v>16</v>
      </c>
      <c r="BI109" s="4">
        <f t="shared" si="900"/>
        <v>0</v>
      </c>
      <c r="BJ109" s="4">
        <f t="shared" si="901"/>
        <v>14</v>
      </c>
      <c r="BK109" s="4">
        <f t="shared" si="1021"/>
        <v>12.666666666666666</v>
      </c>
      <c r="BL109" s="4">
        <f t="shared" si="1022"/>
        <v>9.9661016949152543</v>
      </c>
      <c r="BM109" s="4">
        <f t="shared" si="1023"/>
        <v>13.952542372881355</v>
      </c>
      <c r="BN109" s="4">
        <f t="shared" si="1024"/>
        <v>5.9796610169491524</v>
      </c>
      <c r="BO109" s="4">
        <f t="shared" si="1025"/>
        <v>9.9661016949152543</v>
      </c>
      <c r="BP109" s="4">
        <f t="shared" si="1026"/>
        <v>588</v>
      </c>
      <c r="BQ109" s="4">
        <f>COUNTIFS($NG109:$NL$206,EF$1)</f>
        <v>9</v>
      </c>
      <c r="BR109" s="4">
        <f>COUNTIFS($NG109:$NL$206,EG$1)</f>
        <v>13</v>
      </c>
      <c r="BS109" s="4">
        <f>COUNTIFS($NG109:$NL$206,EH$1)</f>
        <v>9</v>
      </c>
      <c r="BT109" s="4">
        <f>COUNTIFS($NG109:$NL$206,EI$1)</f>
        <v>13</v>
      </c>
      <c r="BU109" s="4">
        <f>COUNTIFS($NG109:$NL$206,EJ$1)</f>
        <v>13</v>
      </c>
      <c r="BV109" s="4">
        <f>COUNTIFS($NG109:$NL$206,EK$1)</f>
        <v>9</v>
      </c>
      <c r="BW109" s="4">
        <f>COUNTIFS($NG109:$NL$206,EL$1)</f>
        <v>7</v>
      </c>
      <c r="BX109" s="4">
        <f>COUNTIFS($NG109:$NL$206,EM$1)</f>
        <v>9</v>
      </c>
      <c r="BY109" s="4">
        <f>COUNTIFS($NG109:$NL$206,EN$1)</f>
        <v>15</v>
      </c>
      <c r="BZ109" s="4">
        <f>COUNTIFS($NG109:$NL$206,EO$1)</f>
        <v>15</v>
      </c>
      <c r="CA109" s="4">
        <f>COUNTIFS($NG109:$NL$206,EP$1)</f>
        <v>12</v>
      </c>
      <c r="CB109" s="4">
        <f>COUNTIFS($NG109:$NL$206,EQ$1)</f>
        <v>16</v>
      </c>
      <c r="CC109" s="4">
        <f>COUNTIFS($NG109:$NL$206,ER$1)</f>
        <v>8</v>
      </c>
      <c r="CD109" s="4">
        <f>COUNTIFS($NG109:$NL$206,ES$1)</f>
        <v>10</v>
      </c>
      <c r="CE109" s="4">
        <f>COUNTIFS($NG109:$NL$206,ET$1)</f>
        <v>9</v>
      </c>
      <c r="CF109" s="4">
        <f>COUNTIFS($NG109:$NL$206,EU$1)</f>
        <v>10</v>
      </c>
      <c r="CG109" s="4">
        <f>COUNTIFS($NG109:$NL$206,EV$1)</f>
        <v>14</v>
      </c>
      <c r="CH109" s="4">
        <f>COUNTIFS($NG109:$NL$206,EW$1)</f>
        <v>8</v>
      </c>
      <c r="CI109" s="4">
        <f>COUNTIFS($NG109:$NL$206,EX$1)</f>
        <v>14</v>
      </c>
      <c r="CJ109" s="4">
        <f>COUNTIFS($NG109:$NL$206,EY$1)</f>
        <v>10</v>
      </c>
      <c r="CK109" s="4">
        <f>COUNTIFS($NG109:$NL$206,EZ$1)</f>
        <v>9</v>
      </c>
      <c r="CL109" s="4">
        <f>COUNTIFS($NG109:$NL$206,FA$1)</f>
        <v>11</v>
      </c>
      <c r="CM109" s="4">
        <f>COUNTIFS($NG109:$NL$206,FB$1)</f>
        <v>5</v>
      </c>
      <c r="CN109" s="4">
        <f>COUNTIFS($NG109:$NL$206,FC$1)</f>
        <v>6</v>
      </c>
      <c r="CO109" s="4">
        <f>COUNTIFS($NG109:$NL$206,FD$1)</f>
        <v>12</v>
      </c>
      <c r="CP109" s="4">
        <f>COUNTIFS($NG109:$NL$206,FE$1)</f>
        <v>8</v>
      </c>
      <c r="CQ109" s="4">
        <f>COUNTIFS($NG109:$NL$206,FF$1)</f>
        <v>12</v>
      </c>
      <c r="CR109" s="4">
        <f>COUNTIFS($NG109:$NL$206,FG$1)</f>
        <v>13</v>
      </c>
      <c r="CS109" s="4">
        <f>COUNTIFS($NG109:$NL$206,FH$1)</f>
        <v>12</v>
      </c>
      <c r="CT109" s="4">
        <f>COUNTIFS($NG109:$NL$206,FI$1)</f>
        <v>9</v>
      </c>
      <c r="CU109" s="4">
        <f>COUNTIFS($NG109:$NL$206,FJ$1)</f>
        <v>12</v>
      </c>
      <c r="CV109" s="4">
        <f>COUNTIFS($NG109:$NL$206,FK$1)</f>
        <v>5</v>
      </c>
      <c r="CW109" s="4">
        <f>COUNTIFS($NG109:$NL$206,FL$1)</f>
        <v>10</v>
      </c>
      <c r="CX109" s="4">
        <f>COUNTIFS($NG109:$NL$206,FM$1)</f>
        <v>9</v>
      </c>
      <c r="CY109" s="4">
        <f>COUNTIFS($NG109:$NL$206,FN$1)</f>
        <v>10</v>
      </c>
      <c r="CZ109" s="4">
        <f>COUNTIFS($NG109:$NL$206,FO$1)</f>
        <v>8</v>
      </c>
      <c r="DA109" s="4">
        <f>COUNTIFS($NG109:$NL$206,FP$1)</f>
        <v>7</v>
      </c>
      <c r="DB109" s="4">
        <f>COUNTIFS($NG109:$NL$206,FQ$1)</f>
        <v>9</v>
      </c>
      <c r="DC109" s="4">
        <f>COUNTIFS($NG109:$NL$206,FR$1)</f>
        <v>6</v>
      </c>
      <c r="DD109" s="4">
        <f>COUNTIFS($NG109:$NL$206,FS$1)</f>
        <v>9</v>
      </c>
      <c r="DE109" s="4">
        <f>COUNTIFS($NG109:$NL$206,FT$1)</f>
        <v>10</v>
      </c>
      <c r="DF109" s="4">
        <f>COUNTIFS($NG109:$NL$206,FU$1)</f>
        <v>9</v>
      </c>
      <c r="DG109" s="4">
        <f>COUNTIFS($NG109:$NL$206,FV$1)</f>
        <v>10</v>
      </c>
      <c r="DH109" s="4">
        <f>COUNTIFS($NG109:$NL$206,FW$1)</f>
        <v>12</v>
      </c>
      <c r="DI109" s="4">
        <f>COUNTIFS($NG109:$NL$206,FX$1)</f>
        <v>8</v>
      </c>
      <c r="DJ109" s="4">
        <f>COUNTIFS($NG109:$NL$206,FY$1)</f>
        <v>11</v>
      </c>
      <c r="DK109" s="4">
        <f>COUNTIFS($NG109:$NL$206,FZ$1)</f>
        <v>3</v>
      </c>
      <c r="DL109" s="4">
        <f>COUNTIFS($NG109:$NL$206,GA$1)</f>
        <v>6</v>
      </c>
      <c r="DM109" s="4">
        <f>COUNTIFS($NG109:$NL$206,GB$1)</f>
        <v>7</v>
      </c>
      <c r="DN109" s="4">
        <f>COUNTIFS($NG109:$NL$206,GC$1)</f>
        <v>10</v>
      </c>
      <c r="DO109" s="4">
        <f>COUNTIFS($NG109:$NL$206,GD$1)</f>
        <v>6</v>
      </c>
      <c r="DP109" s="4">
        <f>COUNTIFS($NG109:$NL$206,GE$1)</f>
        <v>12</v>
      </c>
      <c r="DQ109" s="4">
        <f>COUNTIFS($NG109:$NL$206,GF$1)</f>
        <v>6</v>
      </c>
      <c r="DR109" s="4">
        <f>COUNTIFS($NG109:$NL$206,GG$1)</f>
        <v>5</v>
      </c>
      <c r="DS109" s="4">
        <f>COUNTIFS($NG109:$NL$206,GH$1)</f>
        <v>17</v>
      </c>
      <c r="DT109" s="4">
        <f>COUNTIFS($NG109:$NL$206,GI$1)</f>
        <v>7</v>
      </c>
      <c r="DU109" s="4">
        <f>COUNTIFS($NG109:$NL$206,GJ$1)</f>
        <v>16</v>
      </c>
      <c r="DV109" s="4">
        <f>COUNTIFS($NG109:$NL$206,GK$1)</f>
        <v>14</v>
      </c>
      <c r="DW109" s="4">
        <f>COUNTIFS($NG109:$NL$206,GL$1)</f>
        <v>14</v>
      </c>
      <c r="DZ109" s="4">
        <f t="shared" si="1234"/>
        <v>38</v>
      </c>
      <c r="EA109" s="4">
        <f t="shared" si="1235"/>
        <v>23</v>
      </c>
      <c r="EB109" s="4">
        <f t="shared" si="1236"/>
        <v>13</v>
      </c>
      <c r="EC109" s="4">
        <f t="shared" si="1237"/>
        <v>2</v>
      </c>
      <c r="ED109" s="4">
        <f t="shared" si="1238"/>
        <v>0</v>
      </c>
      <c r="EF109" s="4">
        <f t="shared" ref="EF109:GL109" si="1400">COUNTIFS($NG109:$NL118,EF$1)</f>
        <v>2</v>
      </c>
      <c r="EG109" s="4">
        <f t="shared" si="1400"/>
        <v>1</v>
      </c>
      <c r="EH109" s="4">
        <f t="shared" si="1400"/>
        <v>1</v>
      </c>
      <c r="EI109" s="4">
        <f t="shared" si="1400"/>
        <v>1</v>
      </c>
      <c r="EJ109" s="4">
        <f t="shared" si="1400"/>
        <v>1</v>
      </c>
      <c r="EK109" s="4">
        <f t="shared" si="1400"/>
        <v>1</v>
      </c>
      <c r="EL109" s="4">
        <f t="shared" si="1400"/>
        <v>1</v>
      </c>
      <c r="EM109" s="4">
        <f t="shared" si="1400"/>
        <v>0</v>
      </c>
      <c r="EN109" s="4">
        <f t="shared" si="1400"/>
        <v>3</v>
      </c>
      <c r="EO109" s="4">
        <f t="shared" si="1400"/>
        <v>0</v>
      </c>
      <c r="EP109" s="4">
        <f t="shared" si="1400"/>
        <v>0</v>
      </c>
      <c r="EQ109" s="4">
        <f t="shared" si="1400"/>
        <v>1</v>
      </c>
      <c r="ER109" s="4">
        <f t="shared" si="1400"/>
        <v>0</v>
      </c>
      <c r="ES109" s="4">
        <f t="shared" si="1400"/>
        <v>0</v>
      </c>
      <c r="ET109" s="4">
        <f t="shared" si="1400"/>
        <v>2</v>
      </c>
      <c r="EU109" s="4">
        <f t="shared" si="1400"/>
        <v>0</v>
      </c>
      <c r="EV109" s="4">
        <f t="shared" si="1400"/>
        <v>1</v>
      </c>
      <c r="EW109" s="4">
        <f t="shared" si="1400"/>
        <v>0</v>
      </c>
      <c r="EX109" s="4">
        <f t="shared" si="1400"/>
        <v>2</v>
      </c>
      <c r="EY109" s="4">
        <f t="shared" si="1400"/>
        <v>0</v>
      </c>
      <c r="EZ109" s="4">
        <f t="shared" si="1400"/>
        <v>1</v>
      </c>
      <c r="FA109" s="4">
        <f t="shared" si="1400"/>
        <v>2</v>
      </c>
      <c r="FB109" s="4">
        <f t="shared" si="1400"/>
        <v>0</v>
      </c>
      <c r="FC109" s="4">
        <f t="shared" si="1400"/>
        <v>0</v>
      </c>
      <c r="FD109" s="4">
        <f t="shared" si="1400"/>
        <v>1</v>
      </c>
      <c r="FE109" s="4">
        <f t="shared" si="1400"/>
        <v>1</v>
      </c>
      <c r="FF109" s="4">
        <f t="shared" si="1400"/>
        <v>1</v>
      </c>
      <c r="FG109" s="4">
        <f t="shared" si="1400"/>
        <v>2</v>
      </c>
      <c r="FH109" s="4">
        <f t="shared" si="1400"/>
        <v>2</v>
      </c>
      <c r="FI109" s="4">
        <f t="shared" si="1400"/>
        <v>1</v>
      </c>
      <c r="FJ109" s="4">
        <f t="shared" si="1400"/>
        <v>1</v>
      </c>
      <c r="FK109" s="4">
        <f t="shared" si="1400"/>
        <v>1</v>
      </c>
      <c r="FL109" s="4">
        <f t="shared" si="1400"/>
        <v>2</v>
      </c>
      <c r="FM109" s="4">
        <f t="shared" si="1400"/>
        <v>0</v>
      </c>
      <c r="FN109" s="4">
        <f t="shared" si="1400"/>
        <v>0</v>
      </c>
      <c r="FO109" s="4">
        <f t="shared" si="1400"/>
        <v>0</v>
      </c>
      <c r="FP109" s="4">
        <f t="shared" si="1400"/>
        <v>2</v>
      </c>
      <c r="FQ109" s="4">
        <f t="shared" si="1400"/>
        <v>1</v>
      </c>
      <c r="FR109" s="4">
        <f t="shared" si="1400"/>
        <v>1</v>
      </c>
      <c r="FS109" s="4">
        <f t="shared" si="1400"/>
        <v>0</v>
      </c>
      <c r="FT109" s="4">
        <f t="shared" si="1400"/>
        <v>2</v>
      </c>
      <c r="FU109" s="4">
        <f t="shared" si="1400"/>
        <v>1</v>
      </c>
      <c r="FV109" s="4">
        <f t="shared" si="1400"/>
        <v>1</v>
      </c>
      <c r="FW109" s="4">
        <f t="shared" si="1400"/>
        <v>1</v>
      </c>
      <c r="FX109" s="4">
        <f t="shared" si="1400"/>
        <v>1</v>
      </c>
      <c r="FY109" s="4">
        <f t="shared" si="1400"/>
        <v>2</v>
      </c>
      <c r="FZ109" s="4">
        <f t="shared" si="1400"/>
        <v>0</v>
      </c>
      <c r="GA109" s="4">
        <f t="shared" si="1400"/>
        <v>0</v>
      </c>
      <c r="GB109" s="4">
        <f t="shared" si="1400"/>
        <v>0</v>
      </c>
      <c r="GC109" s="4">
        <f t="shared" si="1400"/>
        <v>2</v>
      </c>
      <c r="GD109" s="4">
        <f t="shared" si="1400"/>
        <v>0</v>
      </c>
      <c r="GE109" s="4">
        <f t="shared" si="1400"/>
        <v>1</v>
      </c>
      <c r="GF109" s="4">
        <f t="shared" si="1400"/>
        <v>2</v>
      </c>
      <c r="GG109" s="4">
        <f t="shared" si="1400"/>
        <v>1</v>
      </c>
      <c r="GH109" s="4">
        <f t="shared" si="1400"/>
        <v>0</v>
      </c>
      <c r="GI109" s="4">
        <f t="shared" si="1400"/>
        <v>0</v>
      </c>
      <c r="GJ109" s="4">
        <f t="shared" si="1400"/>
        <v>5</v>
      </c>
      <c r="GK109" s="4">
        <f t="shared" si="1400"/>
        <v>2</v>
      </c>
      <c r="GL109" s="4">
        <f t="shared" si="1400"/>
        <v>3</v>
      </c>
      <c r="GM109">
        <f t="shared" si="1240"/>
        <v>60</v>
      </c>
      <c r="GO109">
        <f t="shared" si="1028"/>
        <v>1</v>
      </c>
      <c r="GP109">
        <f t="shared" si="1192"/>
        <v>1</v>
      </c>
      <c r="GQ109">
        <f t="shared" si="1193"/>
        <v>0</v>
      </c>
      <c r="GR109">
        <f t="shared" si="1194"/>
        <v>0</v>
      </c>
      <c r="GS109">
        <f t="shared" si="1195"/>
        <v>0</v>
      </c>
      <c r="GT109">
        <f t="shared" si="1196"/>
        <v>0</v>
      </c>
      <c r="GU109">
        <f t="shared" si="1197"/>
        <v>0</v>
      </c>
      <c r="GV109" s="1">
        <f t="shared" si="1029"/>
        <v>4</v>
      </c>
      <c r="GW109">
        <f t="shared" si="1030"/>
        <v>0</v>
      </c>
      <c r="GX109">
        <f t="shared" si="903"/>
        <v>0</v>
      </c>
      <c r="GY109">
        <f t="shared" si="904"/>
        <v>0</v>
      </c>
      <c r="GZ109">
        <f t="shared" si="905"/>
        <v>0</v>
      </c>
      <c r="HA109">
        <f t="shared" si="906"/>
        <v>0</v>
      </c>
      <c r="HB109">
        <f t="shared" si="907"/>
        <v>0</v>
      </c>
      <c r="HC109">
        <f t="shared" si="908"/>
        <v>0</v>
      </c>
      <c r="HD109">
        <f t="shared" si="909"/>
        <v>0</v>
      </c>
      <c r="HE109">
        <f t="shared" si="910"/>
        <v>0</v>
      </c>
      <c r="HF109">
        <f t="shared" si="911"/>
        <v>0</v>
      </c>
      <c r="HG109">
        <f t="shared" si="912"/>
        <v>0</v>
      </c>
      <c r="HH109">
        <f t="shared" si="913"/>
        <v>0</v>
      </c>
      <c r="HI109">
        <f t="shared" si="914"/>
        <v>0</v>
      </c>
      <c r="HJ109">
        <f t="shared" si="915"/>
        <v>0</v>
      </c>
      <c r="HK109">
        <f t="shared" si="916"/>
        <v>0</v>
      </c>
      <c r="HL109">
        <f t="shared" si="917"/>
        <v>0</v>
      </c>
      <c r="HM109">
        <f t="shared" si="918"/>
        <v>0</v>
      </c>
      <c r="HN109">
        <f t="shared" si="919"/>
        <v>0</v>
      </c>
      <c r="HO109">
        <f t="shared" si="920"/>
        <v>0</v>
      </c>
      <c r="HP109">
        <f t="shared" si="921"/>
        <v>0</v>
      </c>
      <c r="HQ109">
        <f t="shared" si="922"/>
        <v>0</v>
      </c>
      <c r="HR109">
        <f t="shared" si="923"/>
        <v>0</v>
      </c>
      <c r="HS109">
        <f t="shared" si="924"/>
        <v>1</v>
      </c>
      <c r="HT109">
        <f t="shared" si="925"/>
        <v>0</v>
      </c>
      <c r="HU109">
        <f t="shared" si="926"/>
        <v>0</v>
      </c>
      <c r="HV109">
        <f t="shared" si="927"/>
        <v>0</v>
      </c>
      <c r="HW109">
        <f t="shared" si="928"/>
        <v>0</v>
      </c>
      <c r="HX109">
        <f t="shared" si="929"/>
        <v>0</v>
      </c>
      <c r="HY109">
        <f t="shared" si="930"/>
        <v>0</v>
      </c>
      <c r="HZ109">
        <f t="shared" si="931"/>
        <v>0</v>
      </c>
      <c r="IA109">
        <f t="shared" si="932"/>
        <v>0</v>
      </c>
      <c r="IB109">
        <f t="shared" si="933"/>
        <v>0</v>
      </c>
      <c r="IC109">
        <f t="shared" si="934"/>
        <v>0</v>
      </c>
      <c r="ID109">
        <f t="shared" si="935"/>
        <v>0</v>
      </c>
      <c r="IE109">
        <f t="shared" si="936"/>
        <v>0</v>
      </c>
      <c r="IF109">
        <f t="shared" si="937"/>
        <v>0</v>
      </c>
      <c r="IG109">
        <f t="shared" si="938"/>
        <v>0</v>
      </c>
      <c r="IH109">
        <f t="shared" si="939"/>
        <v>0</v>
      </c>
      <c r="II109">
        <f t="shared" si="940"/>
        <v>0</v>
      </c>
      <c r="IJ109">
        <f t="shared" si="941"/>
        <v>0</v>
      </c>
      <c r="IK109">
        <f t="shared" si="942"/>
        <v>0</v>
      </c>
      <c r="IL109">
        <f t="shared" si="943"/>
        <v>0</v>
      </c>
      <c r="IM109">
        <f t="shared" si="944"/>
        <v>0</v>
      </c>
      <c r="IN109">
        <f t="shared" si="945"/>
        <v>0</v>
      </c>
      <c r="IO109">
        <f t="shared" si="946"/>
        <v>0</v>
      </c>
      <c r="IP109">
        <f t="shared" si="947"/>
        <v>0</v>
      </c>
      <c r="IQ109">
        <f t="shared" si="948"/>
        <v>0</v>
      </c>
      <c r="IR109">
        <f t="shared" si="949"/>
        <v>0</v>
      </c>
      <c r="IS109">
        <f t="shared" si="950"/>
        <v>0</v>
      </c>
      <c r="IT109">
        <f t="shared" si="951"/>
        <v>0</v>
      </c>
      <c r="IU109">
        <f t="shared" si="952"/>
        <v>0</v>
      </c>
      <c r="IV109">
        <f t="shared" si="953"/>
        <v>0</v>
      </c>
      <c r="IW109">
        <f t="shared" si="954"/>
        <v>0</v>
      </c>
      <c r="IX109">
        <f t="shared" si="955"/>
        <v>0</v>
      </c>
      <c r="IY109">
        <f t="shared" si="956"/>
        <v>0</v>
      </c>
      <c r="IZ109">
        <f t="shared" si="957"/>
        <v>0</v>
      </c>
      <c r="JA109">
        <f t="shared" si="958"/>
        <v>0</v>
      </c>
      <c r="JB109">
        <f t="shared" si="1031"/>
        <v>0</v>
      </c>
      <c r="JC109">
        <f t="shared" si="1032"/>
        <v>0</v>
      </c>
      <c r="JF109">
        <f t="shared" si="1033"/>
        <v>0</v>
      </c>
      <c r="JG109">
        <f t="shared" si="1034"/>
        <v>0</v>
      </c>
      <c r="JH109">
        <f t="shared" si="1035"/>
        <v>0</v>
      </c>
      <c r="JI109">
        <f t="shared" si="1036"/>
        <v>0</v>
      </c>
      <c r="JJ109">
        <f t="shared" si="1037"/>
        <v>0</v>
      </c>
      <c r="JK109">
        <f t="shared" si="1038"/>
        <v>0</v>
      </c>
      <c r="JL109">
        <f t="shared" si="1039"/>
        <v>0</v>
      </c>
      <c r="JM109">
        <f t="shared" si="1040"/>
        <v>0</v>
      </c>
      <c r="JN109">
        <f t="shared" si="1041"/>
        <v>0</v>
      </c>
      <c r="JO109">
        <f t="shared" si="1042"/>
        <v>0</v>
      </c>
      <c r="JP109">
        <f t="shared" si="1043"/>
        <v>0</v>
      </c>
      <c r="JQ109">
        <f t="shared" si="1044"/>
        <v>0</v>
      </c>
      <c r="JR109">
        <f t="shared" si="1045"/>
        <v>0</v>
      </c>
      <c r="JS109">
        <f t="shared" si="1046"/>
        <v>0</v>
      </c>
      <c r="JT109">
        <f t="shared" si="1047"/>
        <v>0</v>
      </c>
      <c r="JU109">
        <f t="shared" si="1048"/>
        <v>0</v>
      </c>
      <c r="JV109">
        <f t="shared" si="1049"/>
        <v>0</v>
      </c>
      <c r="JW109">
        <f t="shared" si="1050"/>
        <v>0</v>
      </c>
      <c r="JX109">
        <f t="shared" si="1051"/>
        <v>0</v>
      </c>
      <c r="JY109">
        <f t="shared" si="1052"/>
        <v>0</v>
      </c>
      <c r="JZ109">
        <f t="shared" si="1053"/>
        <v>0</v>
      </c>
      <c r="KA109">
        <f t="shared" si="1054"/>
        <v>0</v>
      </c>
      <c r="KB109">
        <f>IF(AND(SK109="x",SK110&lt;&gt;"x"),1,0)</f>
        <v>0</v>
      </c>
      <c r="KC109">
        <f t="shared" si="1055"/>
        <v>0</v>
      </c>
      <c r="KD109">
        <f t="shared" si="1056"/>
        <v>0</v>
      </c>
      <c r="KE109">
        <f t="shared" si="1057"/>
        <v>0</v>
      </c>
      <c r="KF109">
        <f t="shared" si="1058"/>
        <v>0</v>
      </c>
      <c r="KG109">
        <f t="shared" si="1059"/>
        <v>0</v>
      </c>
      <c r="KH109">
        <f t="shared" si="1060"/>
        <v>0</v>
      </c>
      <c r="KI109">
        <f t="shared" si="1061"/>
        <v>0</v>
      </c>
      <c r="KJ109">
        <f t="shared" si="1062"/>
        <v>1</v>
      </c>
      <c r="KK109">
        <f t="shared" si="1063"/>
        <v>0</v>
      </c>
      <c r="KL109">
        <f t="shared" si="1064"/>
        <v>0</v>
      </c>
      <c r="KM109">
        <f t="shared" si="1065"/>
        <v>0</v>
      </c>
      <c r="KN109">
        <f t="shared" si="1066"/>
        <v>0</v>
      </c>
      <c r="KO109">
        <f t="shared" si="1067"/>
        <v>0</v>
      </c>
      <c r="KP109">
        <f t="shared" si="1068"/>
        <v>0</v>
      </c>
      <c r="KQ109">
        <f t="shared" si="1069"/>
        <v>0</v>
      </c>
      <c r="KR109">
        <f t="shared" si="1070"/>
        <v>0</v>
      </c>
      <c r="KS109">
        <f t="shared" si="1071"/>
        <v>0</v>
      </c>
      <c r="KT109">
        <f t="shared" si="1072"/>
        <v>0</v>
      </c>
      <c r="KU109">
        <f t="shared" si="1073"/>
        <v>0</v>
      </c>
      <c r="KV109">
        <f t="shared" si="1074"/>
        <v>0</v>
      </c>
      <c r="KW109">
        <f t="shared" si="1075"/>
        <v>0</v>
      </c>
      <c r="KX109">
        <f t="shared" si="1076"/>
        <v>0</v>
      </c>
      <c r="KY109">
        <f t="shared" si="1077"/>
        <v>0</v>
      </c>
      <c r="KZ109">
        <f t="shared" si="1078"/>
        <v>0</v>
      </c>
      <c r="LA109">
        <f t="shared" si="1079"/>
        <v>0</v>
      </c>
      <c r="LB109">
        <f t="shared" si="1080"/>
        <v>0</v>
      </c>
      <c r="LC109">
        <f t="shared" si="1081"/>
        <v>0</v>
      </c>
      <c r="LD109">
        <f t="shared" si="1082"/>
        <v>0</v>
      </c>
      <c r="LE109">
        <f t="shared" si="1083"/>
        <v>0</v>
      </c>
      <c r="LF109">
        <f t="shared" si="1084"/>
        <v>0</v>
      </c>
      <c r="LG109">
        <f t="shared" si="1085"/>
        <v>1</v>
      </c>
      <c r="LH109">
        <f t="shared" si="1086"/>
        <v>0</v>
      </c>
      <c r="LI109">
        <f t="shared" si="1087"/>
        <v>0</v>
      </c>
      <c r="LJ109">
        <f t="shared" si="1088"/>
        <v>0</v>
      </c>
      <c r="LK109">
        <f t="shared" si="1089"/>
        <v>0</v>
      </c>
      <c r="LL109">
        <f t="shared" si="1090"/>
        <v>0</v>
      </c>
      <c r="LN109">
        <f t="shared" si="1091"/>
        <v>2</v>
      </c>
      <c r="LQ109">
        <f t="shared" ref="LQ109:LR109" si="1401">COUNTIFS($NG110:$NL119,NG119)</f>
        <v>2</v>
      </c>
      <c r="LR109">
        <f t="shared" si="1401"/>
        <v>2</v>
      </c>
      <c r="LS109">
        <f t="shared" si="1093"/>
        <v>2</v>
      </c>
      <c r="LT109">
        <f t="shared" si="1094"/>
        <v>2</v>
      </c>
      <c r="LU109">
        <f t="shared" si="1095"/>
        <v>1</v>
      </c>
      <c r="LV109">
        <f t="shared" si="1096"/>
        <v>3</v>
      </c>
      <c r="LX109" s="5">
        <f t="shared" ref="LX109:MC109" si="1402">COUNTIFS($NG109:$NL118,NG119)</f>
        <v>1</v>
      </c>
      <c r="LY109" s="5">
        <f t="shared" si="1402"/>
        <v>1</v>
      </c>
      <c r="LZ109" s="5">
        <f t="shared" si="1402"/>
        <v>2</v>
      </c>
      <c r="MA109" s="5">
        <f t="shared" si="1402"/>
        <v>1</v>
      </c>
      <c r="MB109" s="5">
        <f t="shared" si="1402"/>
        <v>0</v>
      </c>
      <c r="MC109" s="5">
        <f t="shared" si="1402"/>
        <v>2</v>
      </c>
      <c r="MD109" s="5"/>
      <c r="ME109" s="5">
        <f t="shared" si="1098"/>
        <v>0</v>
      </c>
      <c r="MF109" s="5">
        <f t="shared" si="1099"/>
        <v>0</v>
      </c>
      <c r="MG109" s="5">
        <f t="shared" si="1100"/>
        <v>1</v>
      </c>
      <c r="MH109" s="5">
        <f t="shared" si="1101"/>
        <v>0</v>
      </c>
      <c r="MI109" s="5">
        <f t="shared" si="1102"/>
        <v>0</v>
      </c>
      <c r="MJ109" s="5">
        <f t="shared" si="1103"/>
        <v>0</v>
      </c>
      <c r="MK109" s="5"/>
      <c r="ML109" s="20">
        <f t="shared" si="1104"/>
        <v>1</v>
      </c>
      <c r="MN109" s="4">
        <f t="shared" si="1182"/>
        <v>0</v>
      </c>
      <c r="MO109" s="4">
        <f t="shared" si="1183"/>
        <v>0</v>
      </c>
      <c r="MP109" s="4">
        <f t="shared" si="1184"/>
        <v>2</v>
      </c>
      <c r="MQ109" s="4">
        <f t="shared" si="1185"/>
        <v>0</v>
      </c>
      <c r="MR109" s="4">
        <f t="shared" si="1186"/>
        <v>0</v>
      </c>
      <c r="MS109" s="4">
        <f t="shared" si="1187"/>
        <v>0</v>
      </c>
      <c r="MU109">
        <f t="shared" si="1105"/>
        <v>0</v>
      </c>
      <c r="MV109">
        <f t="shared" si="1106"/>
        <v>0</v>
      </c>
      <c r="MW109">
        <f t="shared" si="1107"/>
        <v>0</v>
      </c>
      <c r="MX109">
        <f t="shared" si="1108"/>
        <v>0</v>
      </c>
      <c r="MY109">
        <f t="shared" si="1109"/>
        <v>1</v>
      </c>
      <c r="MZ109">
        <f t="shared" si="1110"/>
        <v>0</v>
      </c>
      <c r="NA109">
        <f>SUM(GW109:JC109)</f>
        <v>1</v>
      </c>
      <c r="NB109">
        <f t="shared" si="1111"/>
        <v>1</v>
      </c>
      <c r="NC109">
        <f t="shared" si="1112"/>
        <v>0</v>
      </c>
      <c r="ND109">
        <f t="shared" si="1113"/>
        <v>109</v>
      </c>
      <c r="NG109">
        <v>9</v>
      </c>
      <c r="NH109">
        <v>19</v>
      </c>
      <c r="NI109">
        <v>31</v>
      </c>
      <c r="NJ109">
        <v>54</v>
      </c>
      <c r="NK109">
        <v>57</v>
      </c>
      <c r="NL109">
        <v>59</v>
      </c>
      <c r="NN109" s="1">
        <f t="shared" si="1114"/>
        <v>1</v>
      </c>
      <c r="NO109" s="1">
        <f t="shared" si="1115"/>
        <v>1</v>
      </c>
      <c r="NP109" s="30">
        <f t="shared" si="1116"/>
        <v>2</v>
      </c>
      <c r="NR109" s="1">
        <f t="shared" si="1117"/>
        <v>10</v>
      </c>
      <c r="NS109" s="1">
        <f t="shared" si="1118"/>
        <v>12</v>
      </c>
      <c r="NT109" s="1">
        <f t="shared" si="1119"/>
        <v>23</v>
      </c>
      <c r="NU109" s="1">
        <f t="shared" si="1120"/>
        <v>3</v>
      </c>
      <c r="NV109" s="1">
        <f t="shared" si="1121"/>
        <v>2</v>
      </c>
      <c r="NW109" s="1"/>
      <c r="NX109" s="1">
        <f t="shared" si="1122"/>
        <v>5</v>
      </c>
      <c r="NY109" s="1"/>
      <c r="NZ109" s="1">
        <f t="shared" si="1123"/>
        <v>1</v>
      </c>
      <c r="OA109" s="1">
        <f t="shared" si="962"/>
        <v>2</v>
      </c>
      <c r="OB109" s="1">
        <f t="shared" si="963"/>
        <v>4</v>
      </c>
      <c r="OC109" s="1">
        <f t="shared" si="964"/>
        <v>6</v>
      </c>
      <c r="OD109" s="1">
        <f t="shared" si="965"/>
        <v>6</v>
      </c>
      <c r="OE109" s="1">
        <f t="shared" si="966"/>
        <v>6</v>
      </c>
      <c r="OF109" s="1"/>
      <c r="OG109" s="1">
        <f t="shared" si="1308"/>
        <v>4</v>
      </c>
      <c r="OH109" s="1"/>
      <c r="OI109" s="1">
        <f t="shared" si="1124"/>
        <v>1</v>
      </c>
      <c r="OJ109" s="1">
        <f t="shared" si="1125"/>
        <v>6</v>
      </c>
      <c r="OK109" s="1">
        <f t="shared" si="1126"/>
        <v>0</v>
      </c>
      <c r="OL109" s="1">
        <f t="shared" si="1127"/>
        <v>0</v>
      </c>
      <c r="OM109" s="1">
        <f t="shared" si="1128"/>
        <v>2</v>
      </c>
      <c r="ON109" s="1">
        <f t="shared" si="1129"/>
        <v>3</v>
      </c>
      <c r="OO109" s="1"/>
      <c r="OP109" s="1">
        <f t="shared" si="1298"/>
        <v>2</v>
      </c>
      <c r="OQ109" s="1">
        <f t="shared" si="1299"/>
        <v>4</v>
      </c>
      <c r="OR109" s="1">
        <f t="shared" si="1300"/>
        <v>4</v>
      </c>
      <c r="OS109" s="1">
        <f t="shared" si="1301"/>
        <v>4</v>
      </c>
      <c r="OT109" s="1">
        <f t="shared" si="1302"/>
        <v>0</v>
      </c>
      <c r="OU109" s="1">
        <f t="shared" si="1130"/>
        <v>0</v>
      </c>
      <c r="OV109" s="19">
        <f t="shared" si="1131"/>
        <v>5</v>
      </c>
      <c r="OW109" s="1"/>
      <c r="OX109" s="19">
        <f t="shared" si="1314"/>
        <v>4</v>
      </c>
      <c r="OY109" s="1">
        <f t="shared" si="1315"/>
        <v>4</v>
      </c>
      <c r="OZ109" s="1"/>
      <c r="PA109" s="1">
        <f t="shared" si="1347"/>
        <v>4</v>
      </c>
      <c r="PB109" s="1"/>
      <c r="PC109" s="1"/>
      <c r="PD109" s="19">
        <f t="shared" si="968"/>
        <v>4</v>
      </c>
      <c r="PE109" s="1"/>
      <c r="PF109" s="24">
        <f t="shared" si="1132"/>
        <v>0</v>
      </c>
      <c r="PI109" s="1">
        <f t="shared" si="1133"/>
        <v>1</v>
      </c>
      <c r="PJ109" s="19">
        <f t="shared" si="969"/>
        <v>2</v>
      </c>
      <c r="PK109" s="1">
        <f t="shared" si="1134"/>
        <v>6</v>
      </c>
      <c r="PL109" s="19">
        <f t="shared" si="970"/>
        <v>2</v>
      </c>
      <c r="PM109" s="1">
        <f t="shared" si="1135"/>
        <v>0</v>
      </c>
      <c r="PN109" s="19">
        <f t="shared" si="971"/>
        <v>0</v>
      </c>
      <c r="PO109" s="1">
        <f t="shared" si="1136"/>
        <v>0</v>
      </c>
      <c r="PP109" s="19">
        <f t="shared" si="972"/>
        <v>0</v>
      </c>
      <c r="PQ109" s="1">
        <f t="shared" si="1137"/>
        <v>2</v>
      </c>
      <c r="PR109" s="19">
        <f t="shared" si="973"/>
        <v>4</v>
      </c>
      <c r="PS109" s="1">
        <f t="shared" si="1138"/>
        <v>3</v>
      </c>
      <c r="PT109" s="19">
        <f t="shared" si="974"/>
        <v>2</v>
      </c>
      <c r="PV109" s="1">
        <f t="shared" si="975"/>
        <v>100</v>
      </c>
      <c r="PW109" s="1">
        <f t="shared" si="976"/>
        <v>1</v>
      </c>
      <c r="PX109" s="1">
        <f t="shared" si="977"/>
        <v>100</v>
      </c>
      <c r="PY109" s="1">
        <f t="shared" si="978"/>
        <v>100</v>
      </c>
      <c r="PZ109" s="1">
        <f t="shared" si="979"/>
        <v>100</v>
      </c>
      <c r="QA109" s="1">
        <f t="shared" si="980"/>
        <v>100</v>
      </c>
      <c r="QB109" s="1"/>
      <c r="QC109" s="1">
        <f t="shared" si="981"/>
        <v>100</v>
      </c>
      <c r="QD109" s="1">
        <f t="shared" si="982"/>
        <v>100</v>
      </c>
      <c r="QE109" s="1">
        <f t="shared" si="983"/>
        <v>6</v>
      </c>
      <c r="QF109" s="1">
        <f t="shared" si="984"/>
        <v>100</v>
      </c>
      <c r="QG109" s="1">
        <f t="shared" si="985"/>
        <v>100</v>
      </c>
      <c r="QH109" s="1">
        <f t="shared" si="986"/>
        <v>100</v>
      </c>
      <c r="QI109" s="1"/>
      <c r="QJ109" s="1">
        <f t="shared" si="987"/>
        <v>100</v>
      </c>
      <c r="QK109" s="1">
        <f t="shared" si="988"/>
        <v>100</v>
      </c>
      <c r="QL109" s="1">
        <f t="shared" si="989"/>
        <v>100</v>
      </c>
      <c r="QM109" s="1">
        <f t="shared" si="990"/>
        <v>100</v>
      </c>
      <c r="QN109" s="1">
        <f t="shared" si="991"/>
        <v>100</v>
      </c>
      <c r="QO109" s="1">
        <f t="shared" si="992"/>
        <v>100</v>
      </c>
      <c r="QP109" s="1"/>
      <c r="QQ109" s="1">
        <f t="shared" si="993"/>
        <v>100</v>
      </c>
      <c r="QR109" s="1">
        <f t="shared" si="994"/>
        <v>100</v>
      </c>
      <c r="QS109" s="1">
        <f t="shared" si="995"/>
        <v>100</v>
      </c>
      <c r="QT109" s="1">
        <f t="shared" si="996"/>
        <v>100</v>
      </c>
      <c r="QU109" s="1">
        <f t="shared" si="997"/>
        <v>100</v>
      </c>
      <c r="QV109" s="1">
        <f t="shared" si="998"/>
        <v>100</v>
      </c>
      <c r="QW109" s="1"/>
      <c r="QX109" s="1">
        <f t="shared" si="999"/>
        <v>100</v>
      </c>
      <c r="QY109" s="1">
        <f t="shared" si="1000"/>
        <v>100</v>
      </c>
      <c r="QZ109" s="1">
        <f t="shared" si="1001"/>
        <v>100</v>
      </c>
      <c r="RA109" s="1">
        <f t="shared" si="1002"/>
        <v>5</v>
      </c>
      <c r="RB109" s="1">
        <f t="shared" si="1003"/>
        <v>3</v>
      </c>
      <c r="RC109" s="1">
        <f t="shared" si="1004"/>
        <v>2</v>
      </c>
      <c r="RD109" s="1"/>
      <c r="RE109" s="1">
        <f t="shared" si="1005"/>
        <v>100</v>
      </c>
      <c r="RF109" s="1">
        <f t="shared" si="1006"/>
        <v>100</v>
      </c>
      <c r="RG109" s="1">
        <f t="shared" si="1007"/>
        <v>100</v>
      </c>
      <c r="RH109" s="1">
        <f t="shared" si="1008"/>
        <v>100</v>
      </c>
      <c r="RI109" s="1">
        <f t="shared" si="1009"/>
        <v>100</v>
      </c>
      <c r="RJ109" s="1">
        <f t="shared" si="1010"/>
        <v>3</v>
      </c>
      <c r="RL109">
        <f t="shared" si="1011"/>
        <v>37</v>
      </c>
      <c r="RM109">
        <f t="shared" si="1139"/>
        <v>24</v>
      </c>
      <c r="RN109">
        <f t="shared" si="1336"/>
        <v>20</v>
      </c>
      <c r="RO109" t="str">
        <f t="shared" ref="RO109:TU109" si="1403">IF(COUNTIFS($NG109:$NL118,RO$1),"x",RO$1)</f>
        <v>x</v>
      </c>
      <c r="RP109" t="str">
        <f t="shared" si="1403"/>
        <v>x</v>
      </c>
      <c r="RQ109" t="str">
        <f t="shared" si="1403"/>
        <v>x</v>
      </c>
      <c r="RR109" t="str">
        <f t="shared" si="1403"/>
        <v>x</v>
      </c>
      <c r="RS109" t="str">
        <f t="shared" si="1403"/>
        <v>x</v>
      </c>
      <c r="RT109" t="str">
        <f t="shared" si="1403"/>
        <v>x</v>
      </c>
      <c r="RU109" t="str">
        <f t="shared" si="1403"/>
        <v>x</v>
      </c>
      <c r="RV109">
        <f t="shared" si="1403"/>
        <v>8</v>
      </c>
      <c r="RW109" t="str">
        <f t="shared" si="1403"/>
        <v>x</v>
      </c>
      <c r="RX109">
        <f t="shared" si="1403"/>
        <v>10</v>
      </c>
      <c r="RY109">
        <f t="shared" si="1403"/>
        <v>11</v>
      </c>
      <c r="RZ109" t="str">
        <f t="shared" si="1403"/>
        <v>x</v>
      </c>
      <c r="SA109">
        <f t="shared" si="1403"/>
        <v>13</v>
      </c>
      <c r="SB109">
        <f t="shared" si="1403"/>
        <v>14</v>
      </c>
      <c r="SC109" t="str">
        <f t="shared" si="1403"/>
        <v>x</v>
      </c>
      <c r="SD109">
        <f t="shared" si="1403"/>
        <v>16</v>
      </c>
      <c r="SE109" t="str">
        <f t="shared" si="1403"/>
        <v>x</v>
      </c>
      <c r="SF109">
        <f t="shared" si="1403"/>
        <v>18</v>
      </c>
      <c r="SG109" t="str">
        <f t="shared" si="1403"/>
        <v>x</v>
      </c>
      <c r="SH109">
        <f t="shared" si="1403"/>
        <v>20</v>
      </c>
      <c r="SI109" t="str">
        <f t="shared" si="1403"/>
        <v>x</v>
      </c>
      <c r="SJ109" t="str">
        <f t="shared" si="1403"/>
        <v>x</v>
      </c>
      <c r="SK109">
        <f t="shared" si="1403"/>
        <v>23</v>
      </c>
      <c r="SL109">
        <f t="shared" si="1403"/>
        <v>24</v>
      </c>
      <c r="SM109" t="str">
        <f t="shared" si="1403"/>
        <v>x</v>
      </c>
      <c r="SN109" t="str">
        <f t="shared" si="1403"/>
        <v>x</v>
      </c>
      <c r="SO109" t="str">
        <f t="shared" si="1403"/>
        <v>x</v>
      </c>
      <c r="SP109" t="str">
        <f t="shared" si="1403"/>
        <v>x</v>
      </c>
      <c r="SQ109" t="str">
        <f t="shared" si="1403"/>
        <v>x</v>
      </c>
      <c r="SR109" t="str">
        <f t="shared" si="1403"/>
        <v>x</v>
      </c>
      <c r="SS109" t="str">
        <f t="shared" si="1403"/>
        <v>x</v>
      </c>
      <c r="ST109" t="str">
        <f t="shared" si="1403"/>
        <v>x</v>
      </c>
      <c r="SU109" t="str">
        <f t="shared" si="1403"/>
        <v>x</v>
      </c>
      <c r="SV109">
        <f t="shared" si="1403"/>
        <v>34</v>
      </c>
      <c r="SW109">
        <f t="shared" si="1403"/>
        <v>35</v>
      </c>
      <c r="SX109">
        <f t="shared" si="1403"/>
        <v>36</v>
      </c>
      <c r="SY109" t="str">
        <f t="shared" si="1403"/>
        <v>x</v>
      </c>
      <c r="SZ109" t="str">
        <f t="shared" si="1403"/>
        <v>x</v>
      </c>
      <c r="TA109" t="str">
        <f t="shared" si="1403"/>
        <v>x</v>
      </c>
      <c r="TB109">
        <f t="shared" si="1403"/>
        <v>40</v>
      </c>
      <c r="TC109" t="str">
        <f t="shared" si="1403"/>
        <v>x</v>
      </c>
      <c r="TD109" t="str">
        <f t="shared" si="1403"/>
        <v>x</v>
      </c>
      <c r="TE109" t="str">
        <f t="shared" si="1403"/>
        <v>x</v>
      </c>
      <c r="TF109" t="str">
        <f t="shared" si="1403"/>
        <v>x</v>
      </c>
      <c r="TG109" t="str">
        <f t="shared" si="1403"/>
        <v>x</v>
      </c>
      <c r="TH109" t="str">
        <f t="shared" si="1403"/>
        <v>x</v>
      </c>
      <c r="TI109">
        <f t="shared" si="1403"/>
        <v>47</v>
      </c>
      <c r="TJ109">
        <f t="shared" si="1403"/>
        <v>48</v>
      </c>
      <c r="TK109">
        <f t="shared" si="1403"/>
        <v>49</v>
      </c>
      <c r="TL109" t="str">
        <f t="shared" si="1403"/>
        <v>x</v>
      </c>
      <c r="TM109">
        <f t="shared" si="1403"/>
        <v>51</v>
      </c>
      <c r="TN109" t="str">
        <f t="shared" si="1403"/>
        <v>x</v>
      </c>
      <c r="TO109" t="str">
        <f t="shared" si="1403"/>
        <v>x</v>
      </c>
      <c r="TP109" t="str">
        <f t="shared" si="1403"/>
        <v>x</v>
      </c>
      <c r="TQ109">
        <f t="shared" si="1403"/>
        <v>55</v>
      </c>
      <c r="TR109">
        <f t="shared" si="1403"/>
        <v>56</v>
      </c>
      <c r="TS109" t="str">
        <f t="shared" si="1403"/>
        <v>x</v>
      </c>
      <c r="TT109" t="str">
        <f t="shared" si="1403"/>
        <v>x</v>
      </c>
      <c r="TU109" t="str">
        <f t="shared" si="1403"/>
        <v>x</v>
      </c>
      <c r="TV109">
        <f t="shared" si="1141"/>
        <v>24</v>
      </c>
      <c r="TW109" t="str">
        <f t="shared" ref="TW109:WC109" si="1404">IF(COUNTIFS($NG109:$NL117,TW$1),"x",TW$1)</f>
        <v>x</v>
      </c>
      <c r="TX109" t="str">
        <f t="shared" si="1404"/>
        <v>x</v>
      </c>
      <c r="TY109" t="str">
        <f t="shared" si="1404"/>
        <v>x</v>
      </c>
      <c r="TZ109" t="str">
        <f t="shared" si="1404"/>
        <v>x</v>
      </c>
      <c r="UA109" t="str">
        <f t="shared" si="1404"/>
        <v>x</v>
      </c>
      <c r="UB109" t="str">
        <f t="shared" si="1404"/>
        <v>x</v>
      </c>
      <c r="UC109">
        <f t="shared" si="1404"/>
        <v>7</v>
      </c>
      <c r="UD109">
        <f t="shared" si="1404"/>
        <v>8</v>
      </c>
      <c r="UE109" t="str">
        <f t="shared" si="1404"/>
        <v>x</v>
      </c>
      <c r="UF109">
        <f t="shared" si="1404"/>
        <v>10</v>
      </c>
      <c r="UG109">
        <f t="shared" si="1404"/>
        <v>11</v>
      </c>
      <c r="UH109" t="str">
        <f t="shared" si="1404"/>
        <v>x</v>
      </c>
      <c r="UI109">
        <f t="shared" si="1404"/>
        <v>13</v>
      </c>
      <c r="UJ109">
        <f t="shared" si="1404"/>
        <v>14</v>
      </c>
      <c r="UK109" t="str">
        <f t="shared" si="1404"/>
        <v>x</v>
      </c>
      <c r="UL109">
        <f t="shared" si="1404"/>
        <v>16</v>
      </c>
      <c r="UM109" t="str">
        <f t="shared" si="1404"/>
        <v>x</v>
      </c>
      <c r="UN109">
        <f t="shared" si="1404"/>
        <v>18</v>
      </c>
      <c r="UO109" t="str">
        <f t="shared" si="1404"/>
        <v>x</v>
      </c>
      <c r="UP109">
        <f t="shared" si="1404"/>
        <v>20</v>
      </c>
      <c r="UQ109" t="str">
        <f t="shared" si="1404"/>
        <v>x</v>
      </c>
      <c r="UR109" t="str">
        <f t="shared" si="1404"/>
        <v>x</v>
      </c>
      <c r="US109">
        <f t="shared" si="1404"/>
        <v>23</v>
      </c>
      <c r="UT109">
        <f t="shared" si="1404"/>
        <v>24</v>
      </c>
      <c r="UU109" t="str">
        <f t="shared" si="1404"/>
        <v>x</v>
      </c>
      <c r="UV109" t="str">
        <f t="shared" si="1404"/>
        <v>x</v>
      </c>
      <c r="UW109">
        <f t="shared" si="1404"/>
        <v>27</v>
      </c>
      <c r="UX109" t="str">
        <f t="shared" si="1404"/>
        <v>x</v>
      </c>
      <c r="UY109" t="str">
        <f t="shared" si="1404"/>
        <v>x</v>
      </c>
      <c r="UZ109">
        <f t="shared" si="1404"/>
        <v>30</v>
      </c>
      <c r="VA109" t="str">
        <f t="shared" si="1404"/>
        <v>x</v>
      </c>
      <c r="VB109" t="str">
        <f t="shared" si="1404"/>
        <v>x</v>
      </c>
      <c r="VC109" t="str">
        <f t="shared" si="1404"/>
        <v>x</v>
      </c>
      <c r="VD109">
        <f t="shared" si="1404"/>
        <v>34</v>
      </c>
      <c r="VE109">
        <f t="shared" si="1404"/>
        <v>35</v>
      </c>
      <c r="VF109">
        <f t="shared" si="1404"/>
        <v>36</v>
      </c>
      <c r="VG109" t="str">
        <f t="shared" si="1404"/>
        <v>x</v>
      </c>
      <c r="VH109" t="str">
        <f t="shared" si="1404"/>
        <v>x</v>
      </c>
      <c r="VI109" t="str">
        <f t="shared" si="1404"/>
        <v>x</v>
      </c>
      <c r="VJ109">
        <f t="shared" si="1404"/>
        <v>40</v>
      </c>
      <c r="VK109" t="str">
        <f t="shared" si="1404"/>
        <v>x</v>
      </c>
      <c r="VL109" t="str">
        <f t="shared" si="1404"/>
        <v>x</v>
      </c>
      <c r="VM109" t="str">
        <f t="shared" si="1404"/>
        <v>x</v>
      </c>
      <c r="VN109" t="str">
        <f t="shared" si="1404"/>
        <v>x</v>
      </c>
      <c r="VO109">
        <f t="shared" si="1404"/>
        <v>45</v>
      </c>
      <c r="VP109" t="str">
        <f t="shared" si="1404"/>
        <v>x</v>
      </c>
      <c r="VQ109">
        <f t="shared" si="1404"/>
        <v>47</v>
      </c>
      <c r="VR109">
        <f t="shared" si="1404"/>
        <v>48</v>
      </c>
      <c r="VS109">
        <f t="shared" si="1404"/>
        <v>49</v>
      </c>
      <c r="VT109" t="str">
        <f t="shared" si="1404"/>
        <v>x</v>
      </c>
      <c r="VU109">
        <f t="shared" si="1404"/>
        <v>51</v>
      </c>
      <c r="VV109" t="str">
        <f t="shared" si="1404"/>
        <v>x</v>
      </c>
      <c r="VW109" t="str">
        <f t="shared" si="1404"/>
        <v>x</v>
      </c>
      <c r="VX109" t="str">
        <f t="shared" si="1404"/>
        <v>x</v>
      </c>
      <c r="VY109">
        <f t="shared" si="1404"/>
        <v>55</v>
      </c>
      <c r="VZ109">
        <f t="shared" si="1404"/>
        <v>56</v>
      </c>
      <c r="WA109" t="str">
        <f t="shared" si="1404"/>
        <v>x</v>
      </c>
      <c r="WB109" t="str">
        <f t="shared" si="1404"/>
        <v>x</v>
      </c>
      <c r="WC109" t="str">
        <f t="shared" si="1404"/>
        <v>x</v>
      </c>
      <c r="WE109">
        <f t="shared" si="1014"/>
        <v>1</v>
      </c>
      <c r="WF109">
        <f t="shared" si="1015"/>
        <v>1</v>
      </c>
      <c r="WG109">
        <f t="shared" si="1016"/>
        <v>0</v>
      </c>
      <c r="WH109">
        <f t="shared" si="1017"/>
        <v>1</v>
      </c>
      <c r="WI109">
        <f t="shared" si="1018"/>
        <v>0</v>
      </c>
      <c r="WJ109">
        <f t="shared" si="1019"/>
        <v>3</v>
      </c>
      <c r="WL109" s="1">
        <f t="shared" si="1143"/>
        <v>1</v>
      </c>
      <c r="WM109" s="1">
        <f t="shared" si="1144"/>
        <v>6</v>
      </c>
      <c r="WN109" s="1">
        <f t="shared" si="1145"/>
        <v>0</v>
      </c>
      <c r="WO109" s="1">
        <f t="shared" si="1146"/>
        <v>0</v>
      </c>
      <c r="WP109" s="1">
        <f t="shared" si="1147"/>
        <v>2</v>
      </c>
      <c r="WQ109" s="1">
        <f t="shared" si="1148"/>
        <v>3</v>
      </c>
      <c r="WS109">
        <f t="shared" si="1149"/>
        <v>1</v>
      </c>
      <c r="WT109">
        <f t="shared" si="1150"/>
        <v>6</v>
      </c>
      <c r="WU109">
        <f t="shared" si="1151"/>
        <v>100</v>
      </c>
      <c r="WV109">
        <f t="shared" si="1152"/>
        <v>100</v>
      </c>
      <c r="WW109">
        <f t="shared" si="1153"/>
        <v>2</v>
      </c>
      <c r="WX109">
        <f t="shared" si="1154"/>
        <v>3</v>
      </c>
      <c r="WZ109" s="4">
        <f t="shared" si="1155"/>
        <v>1</v>
      </c>
      <c r="XB109" s="3">
        <f t="shared" si="1156"/>
        <v>6</v>
      </c>
      <c r="XD109" s="3">
        <f t="shared" si="1157"/>
        <v>3</v>
      </c>
      <c r="XE109" s="4">
        <f t="shared" si="1158"/>
        <v>4</v>
      </c>
      <c r="XG109" s="4">
        <f t="shared" si="1159"/>
        <v>0.75</v>
      </c>
      <c r="XI109" s="4">
        <v>0.66666666666666663</v>
      </c>
      <c r="XK109">
        <f t="shared" si="1160"/>
        <v>2</v>
      </c>
      <c r="XM109">
        <f t="shared" si="782"/>
        <v>0</v>
      </c>
      <c r="XN109">
        <f t="shared" si="1161"/>
        <v>0</v>
      </c>
      <c r="XO109" s="1">
        <f t="shared" si="1020"/>
        <v>1</v>
      </c>
      <c r="XP109">
        <f t="shared" si="1162"/>
        <v>0</v>
      </c>
      <c r="XR109">
        <f t="shared" si="1163"/>
        <v>0</v>
      </c>
    </row>
    <row r="110" spans="4:642">
      <c r="D110" s="4">
        <f t="shared" si="843"/>
        <v>0</v>
      </c>
      <c r="E110" s="4">
        <f t="shared" si="844"/>
        <v>0</v>
      </c>
      <c r="F110" s="4">
        <f t="shared" si="845"/>
        <v>0</v>
      </c>
      <c r="G110" s="4">
        <f t="shared" si="846"/>
        <v>0</v>
      </c>
      <c r="H110" s="4">
        <f t="shared" si="847"/>
        <v>0</v>
      </c>
      <c r="I110" s="4">
        <f t="shared" si="848"/>
        <v>9</v>
      </c>
      <c r="J110" s="4">
        <f t="shared" si="849"/>
        <v>0</v>
      </c>
      <c r="K110" s="4">
        <f t="shared" si="850"/>
        <v>0</v>
      </c>
      <c r="L110" s="4">
        <f t="shared" si="851"/>
        <v>14</v>
      </c>
      <c r="M110" s="4">
        <f t="shared" si="852"/>
        <v>0</v>
      </c>
      <c r="N110" s="4">
        <f t="shared" si="853"/>
        <v>0</v>
      </c>
      <c r="O110" s="4">
        <f t="shared" si="854"/>
        <v>0</v>
      </c>
      <c r="P110" s="4">
        <f t="shared" si="855"/>
        <v>0</v>
      </c>
      <c r="Q110" s="4">
        <f t="shared" si="856"/>
        <v>0</v>
      </c>
      <c r="R110" s="4">
        <f t="shared" si="857"/>
        <v>0</v>
      </c>
      <c r="S110" s="4">
        <f t="shared" si="858"/>
        <v>0</v>
      </c>
      <c r="T110" s="4">
        <f t="shared" si="859"/>
        <v>0</v>
      </c>
      <c r="U110" s="4">
        <f t="shared" si="860"/>
        <v>0</v>
      </c>
      <c r="V110" s="4">
        <f t="shared" si="861"/>
        <v>0</v>
      </c>
      <c r="W110" s="4">
        <f t="shared" si="862"/>
        <v>0</v>
      </c>
      <c r="X110" s="4">
        <f t="shared" si="863"/>
        <v>0</v>
      </c>
      <c r="Y110" s="4">
        <f t="shared" si="864"/>
        <v>11</v>
      </c>
      <c r="Z110" s="4">
        <f t="shared" si="865"/>
        <v>0</v>
      </c>
      <c r="AA110" s="4">
        <f t="shared" si="866"/>
        <v>0</v>
      </c>
      <c r="AB110" s="4">
        <f t="shared" si="867"/>
        <v>0</v>
      </c>
      <c r="AC110" s="4">
        <f t="shared" si="868"/>
        <v>0</v>
      </c>
      <c r="AD110" s="4">
        <f t="shared" si="869"/>
        <v>0</v>
      </c>
      <c r="AE110" s="4">
        <f t="shared" si="870"/>
        <v>0</v>
      </c>
      <c r="AF110" s="4">
        <f t="shared" si="871"/>
        <v>0</v>
      </c>
      <c r="AG110" s="4">
        <f t="shared" si="872"/>
        <v>0</v>
      </c>
      <c r="AH110" s="4">
        <f t="shared" si="873"/>
        <v>0</v>
      </c>
      <c r="AI110" s="4">
        <f t="shared" si="874"/>
        <v>0</v>
      </c>
      <c r="AJ110" s="4">
        <f t="shared" si="875"/>
        <v>0</v>
      </c>
      <c r="AK110" s="4">
        <f t="shared" si="876"/>
        <v>0</v>
      </c>
      <c r="AL110" s="4">
        <f t="shared" si="877"/>
        <v>0</v>
      </c>
      <c r="AM110" s="4">
        <f t="shared" si="878"/>
        <v>0</v>
      </c>
      <c r="AN110" s="4">
        <f t="shared" si="879"/>
        <v>0</v>
      </c>
      <c r="AO110" s="4">
        <f t="shared" si="880"/>
        <v>0</v>
      </c>
      <c r="AP110" s="4">
        <f t="shared" si="881"/>
        <v>6</v>
      </c>
      <c r="AQ110" s="4">
        <f t="shared" si="882"/>
        <v>0</v>
      </c>
      <c r="AR110" s="4">
        <f t="shared" si="883"/>
        <v>10</v>
      </c>
      <c r="AS110" s="4">
        <f t="shared" si="884"/>
        <v>0</v>
      </c>
      <c r="AT110" s="4">
        <f t="shared" si="885"/>
        <v>0</v>
      </c>
      <c r="AU110" s="4">
        <f t="shared" si="886"/>
        <v>12</v>
      </c>
      <c r="AV110" s="4">
        <f t="shared" si="887"/>
        <v>0</v>
      </c>
      <c r="AW110" s="4">
        <f t="shared" si="888"/>
        <v>0</v>
      </c>
      <c r="AX110" s="4">
        <f t="shared" si="889"/>
        <v>0</v>
      </c>
      <c r="AY110" s="4">
        <f t="shared" si="890"/>
        <v>0</v>
      </c>
      <c r="AZ110" s="4">
        <f t="shared" si="891"/>
        <v>0</v>
      </c>
      <c r="BA110" s="4">
        <f t="shared" si="892"/>
        <v>0</v>
      </c>
      <c r="BB110" s="4">
        <f t="shared" si="893"/>
        <v>0</v>
      </c>
      <c r="BC110" s="4">
        <f t="shared" si="894"/>
        <v>0</v>
      </c>
      <c r="BD110" s="4">
        <f t="shared" si="895"/>
        <v>0</v>
      </c>
      <c r="BE110" s="4">
        <f t="shared" si="896"/>
        <v>0</v>
      </c>
      <c r="BF110" s="4">
        <f t="shared" si="897"/>
        <v>0</v>
      </c>
      <c r="BG110" s="4">
        <f t="shared" si="898"/>
        <v>0</v>
      </c>
      <c r="BH110" s="4">
        <f t="shared" si="899"/>
        <v>0</v>
      </c>
      <c r="BI110" s="4">
        <f t="shared" si="900"/>
        <v>0</v>
      </c>
      <c r="BJ110" s="4">
        <f t="shared" si="901"/>
        <v>0</v>
      </c>
      <c r="BK110" s="4">
        <f t="shared" si="1021"/>
        <v>10.333333333333334</v>
      </c>
      <c r="BL110" s="4">
        <f t="shared" si="1022"/>
        <v>9.8644067796610173</v>
      </c>
      <c r="BM110" s="4">
        <f t="shared" si="1023"/>
        <v>13.810169491525423</v>
      </c>
      <c r="BN110" s="4">
        <f t="shared" si="1024"/>
        <v>5.9186440677966106</v>
      </c>
      <c r="BO110" s="4">
        <f t="shared" si="1025"/>
        <v>9.8644067796610173</v>
      </c>
      <c r="BP110" s="4">
        <f t="shared" si="1026"/>
        <v>582</v>
      </c>
      <c r="BQ110" s="4">
        <f>COUNTIFS($NG110:$NL$206,EF$1)</f>
        <v>9</v>
      </c>
      <c r="BR110" s="4">
        <f>COUNTIFS($NG110:$NL$206,EG$1)</f>
        <v>13</v>
      </c>
      <c r="BS110" s="4">
        <f>COUNTIFS($NG110:$NL$206,EH$1)</f>
        <v>9</v>
      </c>
      <c r="BT110" s="4">
        <f>COUNTIFS($NG110:$NL$206,EI$1)</f>
        <v>13</v>
      </c>
      <c r="BU110" s="4">
        <f>COUNTIFS($NG110:$NL$206,EJ$1)</f>
        <v>13</v>
      </c>
      <c r="BV110" s="4">
        <f>COUNTIFS($NG110:$NL$206,EK$1)</f>
        <v>9</v>
      </c>
      <c r="BW110" s="4">
        <f>COUNTIFS($NG110:$NL$206,EL$1)</f>
        <v>7</v>
      </c>
      <c r="BX110" s="4">
        <f>COUNTIFS($NG110:$NL$206,EM$1)</f>
        <v>9</v>
      </c>
      <c r="BY110" s="4">
        <f>COUNTIFS($NG110:$NL$206,EN$1)</f>
        <v>14</v>
      </c>
      <c r="BZ110" s="4">
        <f>COUNTIFS($NG110:$NL$206,EO$1)</f>
        <v>15</v>
      </c>
      <c r="CA110" s="4">
        <f>COUNTIFS($NG110:$NL$206,EP$1)</f>
        <v>12</v>
      </c>
      <c r="CB110" s="4">
        <f>COUNTIFS($NG110:$NL$206,EQ$1)</f>
        <v>16</v>
      </c>
      <c r="CC110" s="4">
        <f>COUNTIFS($NG110:$NL$206,ER$1)</f>
        <v>8</v>
      </c>
      <c r="CD110" s="4">
        <f>COUNTIFS($NG110:$NL$206,ES$1)</f>
        <v>10</v>
      </c>
      <c r="CE110" s="4">
        <f>COUNTIFS($NG110:$NL$206,ET$1)</f>
        <v>9</v>
      </c>
      <c r="CF110" s="4">
        <f>COUNTIFS($NG110:$NL$206,EU$1)</f>
        <v>10</v>
      </c>
      <c r="CG110" s="4">
        <f>COUNTIFS($NG110:$NL$206,EV$1)</f>
        <v>14</v>
      </c>
      <c r="CH110" s="4">
        <f>COUNTIFS($NG110:$NL$206,EW$1)</f>
        <v>8</v>
      </c>
      <c r="CI110" s="4">
        <f>COUNTIFS($NG110:$NL$206,EX$1)</f>
        <v>13</v>
      </c>
      <c r="CJ110" s="4">
        <f>COUNTIFS($NG110:$NL$206,EY$1)</f>
        <v>10</v>
      </c>
      <c r="CK110" s="4">
        <f>COUNTIFS($NG110:$NL$206,EZ$1)</f>
        <v>9</v>
      </c>
      <c r="CL110" s="4">
        <f>COUNTIFS($NG110:$NL$206,FA$1)</f>
        <v>11</v>
      </c>
      <c r="CM110" s="4">
        <f>COUNTIFS($NG110:$NL$206,FB$1)</f>
        <v>5</v>
      </c>
      <c r="CN110" s="4">
        <f>COUNTIFS($NG110:$NL$206,FC$1)</f>
        <v>6</v>
      </c>
      <c r="CO110" s="4">
        <f>COUNTIFS($NG110:$NL$206,FD$1)</f>
        <v>12</v>
      </c>
      <c r="CP110" s="4">
        <f>COUNTIFS($NG110:$NL$206,FE$1)</f>
        <v>8</v>
      </c>
      <c r="CQ110" s="4">
        <f>COUNTIFS($NG110:$NL$206,FF$1)</f>
        <v>12</v>
      </c>
      <c r="CR110" s="4">
        <f>COUNTIFS($NG110:$NL$206,FG$1)</f>
        <v>13</v>
      </c>
      <c r="CS110" s="4">
        <f>COUNTIFS($NG110:$NL$206,FH$1)</f>
        <v>12</v>
      </c>
      <c r="CT110" s="4">
        <f>COUNTIFS($NG110:$NL$206,FI$1)</f>
        <v>9</v>
      </c>
      <c r="CU110" s="4">
        <f>COUNTIFS($NG110:$NL$206,FJ$1)</f>
        <v>11</v>
      </c>
      <c r="CV110" s="4">
        <f>COUNTIFS($NG110:$NL$206,FK$1)</f>
        <v>5</v>
      </c>
      <c r="CW110" s="4">
        <f>COUNTIFS($NG110:$NL$206,FL$1)</f>
        <v>10</v>
      </c>
      <c r="CX110" s="4">
        <f>COUNTIFS($NG110:$NL$206,FM$1)</f>
        <v>9</v>
      </c>
      <c r="CY110" s="4">
        <f>COUNTIFS($NG110:$NL$206,FN$1)</f>
        <v>10</v>
      </c>
      <c r="CZ110" s="4">
        <f>COUNTIFS($NG110:$NL$206,FO$1)</f>
        <v>8</v>
      </c>
      <c r="DA110" s="4">
        <f>COUNTIFS($NG110:$NL$206,FP$1)</f>
        <v>7</v>
      </c>
      <c r="DB110" s="4">
        <f>COUNTIFS($NG110:$NL$206,FQ$1)</f>
        <v>9</v>
      </c>
      <c r="DC110" s="4">
        <f>COUNTIFS($NG110:$NL$206,FR$1)</f>
        <v>6</v>
      </c>
      <c r="DD110" s="4">
        <f>COUNTIFS($NG110:$NL$206,FS$1)</f>
        <v>9</v>
      </c>
      <c r="DE110" s="4">
        <f>COUNTIFS($NG110:$NL$206,FT$1)</f>
        <v>10</v>
      </c>
      <c r="DF110" s="4">
        <f>COUNTIFS($NG110:$NL$206,FU$1)</f>
        <v>9</v>
      </c>
      <c r="DG110" s="4">
        <f>COUNTIFS($NG110:$NL$206,FV$1)</f>
        <v>10</v>
      </c>
      <c r="DH110" s="4">
        <f>COUNTIFS($NG110:$NL$206,FW$1)</f>
        <v>12</v>
      </c>
      <c r="DI110" s="4">
        <f>COUNTIFS($NG110:$NL$206,FX$1)</f>
        <v>8</v>
      </c>
      <c r="DJ110" s="4">
        <f>COUNTIFS($NG110:$NL$206,FY$1)</f>
        <v>11</v>
      </c>
      <c r="DK110" s="4">
        <f>COUNTIFS($NG110:$NL$206,FZ$1)</f>
        <v>3</v>
      </c>
      <c r="DL110" s="4">
        <f>COUNTIFS($NG110:$NL$206,GA$1)</f>
        <v>6</v>
      </c>
      <c r="DM110" s="4">
        <f>COUNTIFS($NG110:$NL$206,GB$1)</f>
        <v>7</v>
      </c>
      <c r="DN110" s="4">
        <f>COUNTIFS($NG110:$NL$206,GC$1)</f>
        <v>10</v>
      </c>
      <c r="DO110" s="4">
        <f>COUNTIFS($NG110:$NL$206,GD$1)</f>
        <v>6</v>
      </c>
      <c r="DP110" s="4">
        <f>COUNTIFS($NG110:$NL$206,GE$1)</f>
        <v>12</v>
      </c>
      <c r="DQ110" s="4">
        <f>COUNTIFS($NG110:$NL$206,GF$1)</f>
        <v>6</v>
      </c>
      <c r="DR110" s="4">
        <f>COUNTIFS($NG110:$NL$206,GG$1)</f>
        <v>4</v>
      </c>
      <c r="DS110" s="4">
        <f>COUNTIFS($NG110:$NL$206,GH$1)</f>
        <v>17</v>
      </c>
      <c r="DT110" s="4">
        <f>COUNTIFS($NG110:$NL$206,GI$1)</f>
        <v>7</v>
      </c>
      <c r="DU110" s="4">
        <f>COUNTIFS($NG110:$NL$206,GJ$1)</f>
        <v>15</v>
      </c>
      <c r="DV110" s="4">
        <f>COUNTIFS($NG110:$NL$206,GK$1)</f>
        <v>14</v>
      </c>
      <c r="DW110" s="4">
        <f>COUNTIFS($NG110:$NL$206,GL$1)</f>
        <v>13</v>
      </c>
      <c r="DZ110" s="4">
        <f t="shared" si="1234"/>
        <v>38</v>
      </c>
      <c r="EA110" s="4">
        <f t="shared" si="1235"/>
        <v>19</v>
      </c>
      <c r="EB110" s="4">
        <f t="shared" si="1236"/>
        <v>17</v>
      </c>
      <c r="EC110" s="4">
        <f t="shared" si="1237"/>
        <v>1</v>
      </c>
      <c r="ED110" s="4">
        <f t="shared" si="1238"/>
        <v>1</v>
      </c>
      <c r="EF110" s="4">
        <f t="shared" ref="EF110:GL110" si="1405">COUNTIFS($NG110:$NL119,EF$1)</f>
        <v>2</v>
      </c>
      <c r="EG110" s="4">
        <f t="shared" si="1405"/>
        <v>1</v>
      </c>
      <c r="EH110" s="4">
        <f t="shared" si="1405"/>
        <v>1</v>
      </c>
      <c r="EI110" s="4">
        <f t="shared" si="1405"/>
        <v>2</v>
      </c>
      <c r="EJ110" s="4">
        <f t="shared" si="1405"/>
        <v>2</v>
      </c>
      <c r="EK110" s="4">
        <f t="shared" si="1405"/>
        <v>1</v>
      </c>
      <c r="EL110" s="4">
        <f t="shared" si="1405"/>
        <v>1</v>
      </c>
      <c r="EM110" s="4">
        <f t="shared" si="1405"/>
        <v>0</v>
      </c>
      <c r="EN110" s="4">
        <f t="shared" si="1405"/>
        <v>2</v>
      </c>
      <c r="EO110" s="4">
        <f t="shared" si="1405"/>
        <v>0</v>
      </c>
      <c r="EP110" s="4">
        <f t="shared" si="1405"/>
        <v>0</v>
      </c>
      <c r="EQ110" s="4">
        <f t="shared" si="1405"/>
        <v>1</v>
      </c>
      <c r="ER110" s="4">
        <f t="shared" si="1405"/>
        <v>0</v>
      </c>
      <c r="ES110" s="4">
        <f t="shared" si="1405"/>
        <v>0</v>
      </c>
      <c r="ET110" s="4">
        <f t="shared" si="1405"/>
        <v>2</v>
      </c>
      <c r="EU110" s="4">
        <f t="shared" si="1405"/>
        <v>0</v>
      </c>
      <c r="EV110" s="4">
        <f t="shared" si="1405"/>
        <v>1</v>
      </c>
      <c r="EW110" s="4">
        <f t="shared" si="1405"/>
        <v>0</v>
      </c>
      <c r="EX110" s="4">
        <f t="shared" si="1405"/>
        <v>2</v>
      </c>
      <c r="EY110" s="4">
        <f t="shared" si="1405"/>
        <v>0</v>
      </c>
      <c r="EZ110" s="4">
        <f t="shared" si="1405"/>
        <v>2</v>
      </c>
      <c r="FA110" s="4">
        <f t="shared" si="1405"/>
        <v>2</v>
      </c>
      <c r="FB110" s="4">
        <f t="shared" si="1405"/>
        <v>1</v>
      </c>
      <c r="FC110" s="4">
        <f t="shared" si="1405"/>
        <v>0</v>
      </c>
      <c r="FD110" s="4">
        <f t="shared" si="1405"/>
        <v>1</v>
      </c>
      <c r="FE110" s="4">
        <f t="shared" si="1405"/>
        <v>1</v>
      </c>
      <c r="FF110" s="4">
        <f t="shared" si="1405"/>
        <v>1</v>
      </c>
      <c r="FG110" s="4">
        <f t="shared" si="1405"/>
        <v>2</v>
      </c>
      <c r="FH110" s="4">
        <f t="shared" si="1405"/>
        <v>3</v>
      </c>
      <c r="FI110" s="4">
        <f t="shared" si="1405"/>
        <v>1</v>
      </c>
      <c r="FJ110" s="4">
        <f t="shared" si="1405"/>
        <v>0</v>
      </c>
      <c r="FK110" s="4">
        <f t="shared" si="1405"/>
        <v>1</v>
      </c>
      <c r="FL110" s="4">
        <f t="shared" si="1405"/>
        <v>2</v>
      </c>
      <c r="FM110" s="4">
        <f t="shared" si="1405"/>
        <v>0</v>
      </c>
      <c r="FN110" s="4">
        <f t="shared" si="1405"/>
        <v>0</v>
      </c>
      <c r="FO110" s="4">
        <f t="shared" si="1405"/>
        <v>0</v>
      </c>
      <c r="FP110" s="4">
        <f t="shared" si="1405"/>
        <v>2</v>
      </c>
      <c r="FQ110" s="4">
        <f t="shared" si="1405"/>
        <v>1</v>
      </c>
      <c r="FR110" s="4">
        <f t="shared" si="1405"/>
        <v>1</v>
      </c>
      <c r="FS110" s="4">
        <f t="shared" si="1405"/>
        <v>0</v>
      </c>
      <c r="FT110" s="4">
        <f t="shared" si="1405"/>
        <v>2</v>
      </c>
      <c r="FU110" s="4">
        <f t="shared" si="1405"/>
        <v>1</v>
      </c>
      <c r="FV110" s="4">
        <f t="shared" si="1405"/>
        <v>1</v>
      </c>
      <c r="FW110" s="4">
        <f t="shared" si="1405"/>
        <v>1</v>
      </c>
      <c r="FX110" s="4">
        <f t="shared" si="1405"/>
        <v>1</v>
      </c>
      <c r="FY110" s="4">
        <f t="shared" si="1405"/>
        <v>2</v>
      </c>
      <c r="FZ110" s="4">
        <f t="shared" si="1405"/>
        <v>0</v>
      </c>
      <c r="GA110" s="4">
        <f t="shared" si="1405"/>
        <v>0</v>
      </c>
      <c r="GB110" s="4">
        <f t="shared" si="1405"/>
        <v>0</v>
      </c>
      <c r="GC110" s="4">
        <f t="shared" si="1405"/>
        <v>2</v>
      </c>
      <c r="GD110" s="4">
        <f t="shared" si="1405"/>
        <v>0</v>
      </c>
      <c r="GE110" s="4">
        <f t="shared" si="1405"/>
        <v>1</v>
      </c>
      <c r="GF110" s="4">
        <f t="shared" si="1405"/>
        <v>2</v>
      </c>
      <c r="GG110" s="4">
        <f t="shared" si="1405"/>
        <v>0</v>
      </c>
      <c r="GH110" s="4">
        <f t="shared" si="1405"/>
        <v>0</v>
      </c>
      <c r="GI110" s="4">
        <f t="shared" si="1405"/>
        <v>0</v>
      </c>
      <c r="GJ110" s="4">
        <f t="shared" si="1405"/>
        <v>4</v>
      </c>
      <c r="GK110" s="4">
        <f t="shared" si="1405"/>
        <v>2</v>
      </c>
      <c r="GL110" s="4">
        <f t="shared" si="1405"/>
        <v>2</v>
      </c>
      <c r="GM110">
        <f t="shared" si="1240"/>
        <v>60</v>
      </c>
      <c r="GO110">
        <f t="shared" si="1028"/>
        <v>0</v>
      </c>
      <c r="GP110">
        <f t="shared" si="1192"/>
        <v>0</v>
      </c>
      <c r="GQ110">
        <f t="shared" si="1193"/>
        <v>0</v>
      </c>
      <c r="GR110">
        <f t="shared" si="1194"/>
        <v>0</v>
      </c>
      <c r="GS110">
        <f t="shared" si="1195"/>
        <v>0</v>
      </c>
      <c r="GT110">
        <f t="shared" si="1196"/>
        <v>0</v>
      </c>
      <c r="GU110">
        <f t="shared" si="1197"/>
        <v>0</v>
      </c>
      <c r="GV110" s="1">
        <f t="shared" si="1029"/>
        <v>4</v>
      </c>
      <c r="GW110">
        <f t="shared" si="1030"/>
        <v>0</v>
      </c>
      <c r="GX110">
        <f t="shared" si="903"/>
        <v>0</v>
      </c>
      <c r="GY110">
        <f t="shared" si="904"/>
        <v>0</v>
      </c>
      <c r="GZ110">
        <f t="shared" si="905"/>
        <v>0</v>
      </c>
      <c r="HA110">
        <f t="shared" si="906"/>
        <v>0</v>
      </c>
      <c r="HB110">
        <f t="shared" si="907"/>
        <v>0</v>
      </c>
      <c r="HC110">
        <f t="shared" si="908"/>
        <v>0</v>
      </c>
      <c r="HD110">
        <f t="shared" si="909"/>
        <v>0</v>
      </c>
      <c r="HE110">
        <f t="shared" si="910"/>
        <v>0</v>
      </c>
      <c r="HF110">
        <f t="shared" si="911"/>
        <v>0</v>
      </c>
      <c r="HG110">
        <f t="shared" si="912"/>
        <v>0</v>
      </c>
      <c r="HH110">
        <f t="shared" si="913"/>
        <v>0</v>
      </c>
      <c r="HI110">
        <f t="shared" si="914"/>
        <v>0</v>
      </c>
      <c r="HJ110">
        <f t="shared" si="915"/>
        <v>1</v>
      </c>
      <c r="HK110">
        <f t="shared" si="916"/>
        <v>0</v>
      </c>
      <c r="HL110">
        <f t="shared" si="917"/>
        <v>1</v>
      </c>
      <c r="HM110">
        <f t="shared" si="918"/>
        <v>0</v>
      </c>
      <c r="HN110">
        <f t="shared" si="919"/>
        <v>0</v>
      </c>
      <c r="HO110">
        <f t="shared" si="920"/>
        <v>0</v>
      </c>
      <c r="HP110">
        <f t="shared" si="921"/>
        <v>0</v>
      </c>
      <c r="HQ110">
        <f t="shared" si="922"/>
        <v>0</v>
      </c>
      <c r="HR110">
        <f t="shared" si="923"/>
        <v>0</v>
      </c>
      <c r="HS110">
        <f t="shared" si="924"/>
        <v>0</v>
      </c>
      <c r="HT110">
        <f t="shared" si="925"/>
        <v>0</v>
      </c>
      <c r="HU110">
        <f t="shared" si="926"/>
        <v>0</v>
      </c>
      <c r="HV110">
        <f t="shared" si="927"/>
        <v>0</v>
      </c>
      <c r="HW110">
        <f t="shared" si="928"/>
        <v>0</v>
      </c>
      <c r="HX110">
        <f t="shared" si="929"/>
        <v>0</v>
      </c>
      <c r="HY110">
        <f t="shared" si="930"/>
        <v>0</v>
      </c>
      <c r="HZ110">
        <f t="shared" si="931"/>
        <v>0</v>
      </c>
      <c r="IA110">
        <f t="shared" si="932"/>
        <v>0</v>
      </c>
      <c r="IB110">
        <f t="shared" si="933"/>
        <v>0</v>
      </c>
      <c r="IC110">
        <f t="shared" si="934"/>
        <v>0</v>
      </c>
      <c r="ID110">
        <f t="shared" si="935"/>
        <v>0</v>
      </c>
      <c r="IE110">
        <f t="shared" si="936"/>
        <v>0</v>
      </c>
      <c r="IF110">
        <f t="shared" si="937"/>
        <v>0</v>
      </c>
      <c r="IG110">
        <f t="shared" si="938"/>
        <v>0</v>
      </c>
      <c r="IH110">
        <f t="shared" si="939"/>
        <v>0</v>
      </c>
      <c r="II110">
        <f t="shared" si="940"/>
        <v>0</v>
      </c>
      <c r="IJ110">
        <f t="shared" si="941"/>
        <v>0</v>
      </c>
      <c r="IK110">
        <f t="shared" si="942"/>
        <v>0</v>
      </c>
      <c r="IL110">
        <f t="shared" si="943"/>
        <v>0</v>
      </c>
      <c r="IM110">
        <f t="shared" si="944"/>
        <v>0</v>
      </c>
      <c r="IN110">
        <f t="shared" si="945"/>
        <v>0</v>
      </c>
      <c r="IO110">
        <f t="shared" si="946"/>
        <v>0</v>
      </c>
      <c r="IP110">
        <f t="shared" si="947"/>
        <v>0</v>
      </c>
      <c r="IQ110">
        <f t="shared" si="948"/>
        <v>0</v>
      </c>
      <c r="IR110">
        <f t="shared" si="949"/>
        <v>0</v>
      </c>
      <c r="IS110">
        <f t="shared" si="950"/>
        <v>0</v>
      </c>
      <c r="IT110">
        <f t="shared" si="951"/>
        <v>0</v>
      </c>
      <c r="IU110">
        <f t="shared" si="952"/>
        <v>0</v>
      </c>
      <c r="IV110">
        <f t="shared" si="953"/>
        <v>0</v>
      </c>
      <c r="IW110">
        <f t="shared" si="954"/>
        <v>0</v>
      </c>
      <c r="IX110">
        <f t="shared" si="955"/>
        <v>0</v>
      </c>
      <c r="IY110">
        <f t="shared" si="956"/>
        <v>0</v>
      </c>
      <c r="IZ110">
        <f t="shared" si="957"/>
        <v>0</v>
      </c>
      <c r="JA110">
        <f t="shared" si="958"/>
        <v>0</v>
      </c>
      <c r="JB110">
        <f t="shared" si="1031"/>
        <v>0</v>
      </c>
      <c r="JC110">
        <f t="shared" si="1032"/>
        <v>0</v>
      </c>
      <c r="JF110">
        <f t="shared" si="1033"/>
        <v>0</v>
      </c>
      <c r="JG110">
        <f t="shared" si="1034"/>
        <v>0</v>
      </c>
      <c r="JH110">
        <f t="shared" si="1035"/>
        <v>0</v>
      </c>
      <c r="JI110">
        <f t="shared" si="1036"/>
        <v>0</v>
      </c>
      <c r="JJ110">
        <f t="shared" si="1037"/>
        <v>0</v>
      </c>
      <c r="JK110">
        <f t="shared" si="1038"/>
        <v>1</v>
      </c>
      <c r="JL110">
        <f t="shared" si="1039"/>
        <v>0</v>
      </c>
      <c r="JM110">
        <f t="shared" si="1040"/>
        <v>0</v>
      </c>
      <c r="JN110">
        <f t="shared" si="1041"/>
        <v>0</v>
      </c>
      <c r="JO110">
        <f t="shared" si="1042"/>
        <v>0</v>
      </c>
      <c r="JP110">
        <f t="shared" si="1043"/>
        <v>0</v>
      </c>
      <c r="JQ110">
        <f t="shared" si="1044"/>
        <v>0</v>
      </c>
      <c r="JR110">
        <f t="shared" si="1045"/>
        <v>0</v>
      </c>
      <c r="JS110">
        <f t="shared" si="1046"/>
        <v>0</v>
      </c>
      <c r="JT110">
        <f t="shared" si="1047"/>
        <v>0</v>
      </c>
      <c r="JU110">
        <f t="shared" si="1048"/>
        <v>0</v>
      </c>
      <c r="JV110">
        <f t="shared" si="1049"/>
        <v>0</v>
      </c>
      <c r="JW110">
        <f t="shared" si="1050"/>
        <v>0</v>
      </c>
      <c r="JX110">
        <f t="shared" si="1051"/>
        <v>0</v>
      </c>
      <c r="JY110">
        <f t="shared" si="1052"/>
        <v>0</v>
      </c>
      <c r="JZ110">
        <f t="shared" si="1053"/>
        <v>0</v>
      </c>
      <c r="KA110">
        <f t="shared" si="1054"/>
        <v>0</v>
      </c>
      <c r="KB110">
        <f>IF(AND(SK110="x",SK111&lt;&gt;"x"),1,0)</f>
        <v>0</v>
      </c>
      <c r="KC110">
        <f t="shared" si="1055"/>
        <v>0</v>
      </c>
      <c r="KD110">
        <f t="shared" si="1056"/>
        <v>0</v>
      </c>
      <c r="KE110">
        <f t="shared" si="1057"/>
        <v>0</v>
      </c>
      <c r="KF110">
        <f t="shared" si="1058"/>
        <v>0</v>
      </c>
      <c r="KG110">
        <f t="shared" si="1059"/>
        <v>0</v>
      </c>
      <c r="KH110">
        <f t="shared" si="1060"/>
        <v>0</v>
      </c>
      <c r="KI110">
        <f t="shared" si="1061"/>
        <v>0</v>
      </c>
      <c r="KJ110">
        <f t="shared" si="1062"/>
        <v>0</v>
      </c>
      <c r="KK110">
        <f t="shared" si="1063"/>
        <v>0</v>
      </c>
      <c r="KL110">
        <f t="shared" si="1064"/>
        <v>0</v>
      </c>
      <c r="KM110">
        <f t="shared" si="1065"/>
        <v>0</v>
      </c>
      <c r="KN110">
        <f t="shared" si="1066"/>
        <v>0</v>
      </c>
      <c r="KO110">
        <f t="shared" si="1067"/>
        <v>0</v>
      </c>
      <c r="KP110">
        <f t="shared" si="1068"/>
        <v>0</v>
      </c>
      <c r="KQ110">
        <f t="shared" si="1069"/>
        <v>0</v>
      </c>
      <c r="KR110">
        <f t="shared" si="1070"/>
        <v>1</v>
      </c>
      <c r="KS110">
        <f t="shared" si="1071"/>
        <v>0</v>
      </c>
      <c r="KT110">
        <f t="shared" si="1072"/>
        <v>0</v>
      </c>
      <c r="KU110">
        <f t="shared" si="1073"/>
        <v>0</v>
      </c>
      <c r="KV110">
        <f t="shared" si="1074"/>
        <v>0</v>
      </c>
      <c r="KW110">
        <f t="shared" si="1075"/>
        <v>1</v>
      </c>
      <c r="KX110">
        <f t="shared" si="1076"/>
        <v>0</v>
      </c>
      <c r="KY110">
        <f t="shared" si="1077"/>
        <v>0</v>
      </c>
      <c r="KZ110">
        <f t="shared" si="1078"/>
        <v>0</v>
      </c>
      <c r="LA110">
        <f t="shared" si="1079"/>
        <v>0</v>
      </c>
      <c r="LB110">
        <f t="shared" si="1080"/>
        <v>0</v>
      </c>
      <c r="LC110">
        <f t="shared" si="1081"/>
        <v>0</v>
      </c>
      <c r="LD110">
        <f t="shared" si="1082"/>
        <v>0</v>
      </c>
      <c r="LE110">
        <f t="shared" si="1083"/>
        <v>0</v>
      </c>
      <c r="LF110">
        <f t="shared" si="1084"/>
        <v>0</v>
      </c>
      <c r="LG110">
        <f t="shared" si="1085"/>
        <v>0</v>
      </c>
      <c r="LH110">
        <f t="shared" si="1086"/>
        <v>0</v>
      </c>
      <c r="LI110">
        <f t="shared" si="1087"/>
        <v>0</v>
      </c>
      <c r="LJ110">
        <f t="shared" si="1088"/>
        <v>0</v>
      </c>
      <c r="LK110">
        <f t="shared" si="1089"/>
        <v>0</v>
      </c>
      <c r="LL110">
        <f t="shared" si="1090"/>
        <v>0</v>
      </c>
      <c r="LN110">
        <f t="shared" si="1091"/>
        <v>3</v>
      </c>
      <c r="LQ110">
        <f t="shared" ref="LQ110:LR110" si="1406">COUNTIFS($NG111:$NL120,NG120)</f>
        <v>2</v>
      </c>
      <c r="LR110">
        <f t="shared" si="1406"/>
        <v>2</v>
      </c>
      <c r="LS110">
        <f t="shared" si="1093"/>
        <v>2</v>
      </c>
      <c r="LT110">
        <f t="shared" si="1094"/>
        <v>1</v>
      </c>
      <c r="LU110">
        <f t="shared" si="1095"/>
        <v>1</v>
      </c>
      <c r="LV110">
        <f t="shared" si="1096"/>
        <v>2</v>
      </c>
      <c r="LX110" s="5">
        <f t="shared" ref="LX110:MC110" si="1407">COUNTIFS($NG110:$NL119,NG120)</f>
        <v>1</v>
      </c>
      <c r="LY110" s="5">
        <f t="shared" si="1407"/>
        <v>1</v>
      </c>
      <c r="LZ110" s="5">
        <f t="shared" si="1407"/>
        <v>1</v>
      </c>
      <c r="MA110" s="5">
        <f t="shared" si="1407"/>
        <v>0</v>
      </c>
      <c r="MB110" s="5">
        <f t="shared" si="1407"/>
        <v>0</v>
      </c>
      <c r="MC110" s="5">
        <f t="shared" si="1407"/>
        <v>1</v>
      </c>
      <c r="MD110" s="5"/>
      <c r="ME110" s="5">
        <f t="shared" si="1098"/>
        <v>0</v>
      </c>
      <c r="MF110" s="5">
        <f t="shared" si="1099"/>
        <v>0</v>
      </c>
      <c r="MG110" s="5">
        <f t="shared" si="1100"/>
        <v>0</v>
      </c>
      <c r="MH110" s="5">
        <f t="shared" si="1101"/>
        <v>0</v>
      </c>
      <c r="MI110" s="5">
        <f t="shared" si="1102"/>
        <v>0</v>
      </c>
      <c r="MJ110" s="5">
        <f t="shared" si="1103"/>
        <v>0</v>
      </c>
      <c r="MK110" s="5"/>
      <c r="ML110" s="20">
        <f t="shared" si="1104"/>
        <v>0</v>
      </c>
      <c r="MN110" s="4">
        <f t="shared" si="1182"/>
        <v>0</v>
      </c>
      <c r="MO110" s="4">
        <f t="shared" si="1183"/>
        <v>0</v>
      </c>
      <c r="MP110" s="4">
        <f t="shared" si="1184"/>
        <v>0</v>
      </c>
      <c r="MQ110" s="4">
        <f t="shared" si="1185"/>
        <v>0</v>
      </c>
      <c r="MR110" s="4">
        <f t="shared" si="1186"/>
        <v>0</v>
      </c>
      <c r="MS110" s="4">
        <f t="shared" si="1187"/>
        <v>0</v>
      </c>
      <c r="MU110">
        <f t="shared" si="1105"/>
        <v>0</v>
      </c>
      <c r="MV110">
        <f t="shared" si="1106"/>
        <v>0</v>
      </c>
      <c r="MW110">
        <f t="shared" si="1107"/>
        <v>0</v>
      </c>
      <c r="MX110">
        <f t="shared" si="1108"/>
        <v>1</v>
      </c>
      <c r="MY110">
        <f t="shared" si="1109"/>
        <v>1</v>
      </c>
      <c r="MZ110">
        <f t="shared" si="1110"/>
        <v>0</v>
      </c>
      <c r="NA110">
        <f>SUM(GW110:JC110)</f>
        <v>2</v>
      </c>
      <c r="NB110">
        <f t="shared" si="1111"/>
        <v>2</v>
      </c>
      <c r="NC110">
        <f t="shared" si="1112"/>
        <v>0</v>
      </c>
      <c r="ND110">
        <f t="shared" si="1113"/>
        <v>110</v>
      </c>
      <c r="NG110">
        <v>6</v>
      </c>
      <c r="NH110">
        <v>9</v>
      </c>
      <c r="NI110">
        <v>22</v>
      </c>
      <c r="NJ110">
        <v>39</v>
      </c>
      <c r="NK110">
        <v>41</v>
      </c>
      <c r="NL110">
        <v>44</v>
      </c>
      <c r="NN110" s="1">
        <f t="shared" si="1114"/>
        <v>1</v>
      </c>
      <c r="NO110" s="1">
        <f t="shared" si="1115"/>
        <v>1</v>
      </c>
      <c r="NP110" s="30">
        <f t="shared" si="1116"/>
        <v>2</v>
      </c>
      <c r="NR110" s="1">
        <f t="shared" si="1117"/>
        <v>3</v>
      </c>
      <c r="NS110" s="1">
        <f t="shared" si="1118"/>
        <v>13</v>
      </c>
      <c r="NT110" s="1">
        <f t="shared" si="1119"/>
        <v>17</v>
      </c>
      <c r="NU110" s="1">
        <f t="shared" si="1120"/>
        <v>2</v>
      </c>
      <c r="NV110" s="1">
        <f t="shared" si="1121"/>
        <v>3</v>
      </c>
      <c r="NW110" s="1"/>
      <c r="NX110" s="1">
        <f t="shared" si="1122"/>
        <v>4</v>
      </c>
      <c r="NY110" s="1"/>
      <c r="NZ110" s="1">
        <f t="shared" si="1123"/>
        <v>1</v>
      </c>
      <c r="OA110" s="1">
        <f t="shared" si="962"/>
        <v>1</v>
      </c>
      <c r="OB110" s="1">
        <f t="shared" si="963"/>
        <v>3</v>
      </c>
      <c r="OC110" s="1">
        <f t="shared" si="964"/>
        <v>4</v>
      </c>
      <c r="OD110" s="1">
        <f t="shared" si="965"/>
        <v>5</v>
      </c>
      <c r="OE110" s="1">
        <f t="shared" si="966"/>
        <v>5</v>
      </c>
      <c r="OF110" s="1"/>
      <c r="OG110" s="1">
        <f t="shared" si="1308"/>
        <v>4</v>
      </c>
      <c r="OH110" s="1"/>
      <c r="OI110" s="1">
        <f t="shared" si="1124"/>
        <v>0</v>
      </c>
      <c r="OJ110" s="1">
        <f t="shared" si="1125"/>
        <v>3</v>
      </c>
      <c r="OK110" s="1">
        <f t="shared" si="1126"/>
        <v>2</v>
      </c>
      <c r="OL110" s="1">
        <f t="shared" si="1127"/>
        <v>0</v>
      </c>
      <c r="OM110" s="1">
        <f t="shared" si="1128"/>
        <v>6</v>
      </c>
      <c r="ON110" s="1">
        <f t="shared" si="1129"/>
        <v>0</v>
      </c>
      <c r="OO110" s="1"/>
      <c r="OP110" s="1">
        <f t="shared" si="1298"/>
        <v>3</v>
      </c>
      <c r="OQ110" s="1">
        <f t="shared" si="1299"/>
        <v>3</v>
      </c>
      <c r="OR110" s="1">
        <f t="shared" si="1300"/>
        <v>3</v>
      </c>
      <c r="OS110" s="1">
        <f t="shared" si="1301"/>
        <v>3</v>
      </c>
      <c r="OT110" s="1">
        <f t="shared" si="1302"/>
        <v>0</v>
      </c>
      <c r="OU110" s="1">
        <f t="shared" si="1130"/>
        <v>0</v>
      </c>
      <c r="OV110" s="19">
        <f t="shared" si="1131"/>
        <v>4</v>
      </c>
      <c r="OW110" s="1"/>
      <c r="OX110" s="19">
        <f t="shared" si="1314"/>
        <v>3</v>
      </c>
      <c r="OY110" s="1">
        <f t="shared" si="1315"/>
        <v>3</v>
      </c>
      <c r="OZ110" s="1"/>
      <c r="PA110" s="1">
        <f t="shared" si="1347"/>
        <v>3</v>
      </c>
      <c r="PB110" s="1"/>
      <c r="PC110" s="1"/>
      <c r="PD110" s="19">
        <f t="shared" si="968"/>
        <v>3</v>
      </c>
      <c r="PE110" s="1"/>
      <c r="PF110" s="24">
        <f t="shared" si="1132"/>
        <v>0</v>
      </c>
      <c r="PI110" s="1">
        <f t="shared" si="1133"/>
        <v>0</v>
      </c>
      <c r="PJ110" s="19">
        <f t="shared" si="969"/>
        <v>0</v>
      </c>
      <c r="PK110" s="1">
        <f t="shared" si="1134"/>
        <v>3</v>
      </c>
      <c r="PL110" s="19">
        <f t="shared" si="970"/>
        <v>1</v>
      </c>
      <c r="PM110" s="1">
        <f t="shared" si="1135"/>
        <v>2</v>
      </c>
      <c r="PN110" s="19">
        <f t="shared" si="971"/>
        <v>1</v>
      </c>
      <c r="PO110" s="1">
        <f t="shared" si="1136"/>
        <v>0</v>
      </c>
      <c r="PP110" s="19">
        <f t="shared" si="972"/>
        <v>0</v>
      </c>
      <c r="PQ110" s="1">
        <f t="shared" si="1137"/>
        <v>6</v>
      </c>
      <c r="PR110" s="19">
        <f t="shared" si="973"/>
        <v>1</v>
      </c>
      <c r="PS110" s="1">
        <f t="shared" si="1138"/>
        <v>0</v>
      </c>
      <c r="PT110" s="19">
        <f t="shared" si="974"/>
        <v>0</v>
      </c>
      <c r="PV110" s="1">
        <f t="shared" si="975"/>
        <v>100</v>
      </c>
      <c r="PW110" s="1">
        <f t="shared" si="976"/>
        <v>100</v>
      </c>
      <c r="PX110" s="1">
        <f t="shared" si="977"/>
        <v>100</v>
      </c>
      <c r="PY110" s="1">
        <f t="shared" si="978"/>
        <v>100</v>
      </c>
      <c r="PZ110" s="1">
        <f t="shared" si="979"/>
        <v>100</v>
      </c>
      <c r="QA110" s="1">
        <f t="shared" si="980"/>
        <v>100</v>
      </c>
      <c r="QB110" s="1"/>
      <c r="QC110" s="1">
        <f t="shared" si="981"/>
        <v>100</v>
      </c>
      <c r="QD110" s="1">
        <f t="shared" si="982"/>
        <v>3</v>
      </c>
      <c r="QE110" s="1">
        <f t="shared" si="983"/>
        <v>100</v>
      </c>
      <c r="QF110" s="1">
        <f t="shared" si="984"/>
        <v>100</v>
      </c>
      <c r="QG110" s="1">
        <f t="shared" si="985"/>
        <v>100</v>
      </c>
      <c r="QH110" s="1">
        <f t="shared" si="986"/>
        <v>100</v>
      </c>
      <c r="QI110" s="1"/>
      <c r="QJ110" s="1">
        <f t="shared" si="987"/>
        <v>100</v>
      </c>
      <c r="QK110" s="1">
        <f t="shared" si="988"/>
        <v>2</v>
      </c>
      <c r="QL110" s="1">
        <f t="shared" si="989"/>
        <v>100</v>
      </c>
      <c r="QM110" s="1">
        <f t="shared" si="990"/>
        <v>100</v>
      </c>
      <c r="QN110" s="1">
        <f t="shared" si="991"/>
        <v>100</v>
      </c>
      <c r="QO110" s="1">
        <f t="shared" si="992"/>
        <v>100</v>
      </c>
      <c r="QP110" s="1"/>
      <c r="QQ110" s="1">
        <f t="shared" si="993"/>
        <v>100</v>
      </c>
      <c r="QR110" s="1">
        <f t="shared" si="994"/>
        <v>100</v>
      </c>
      <c r="QS110" s="1">
        <f t="shared" si="995"/>
        <v>100</v>
      </c>
      <c r="QT110" s="1">
        <f t="shared" si="996"/>
        <v>100</v>
      </c>
      <c r="QU110" s="1">
        <f t="shared" si="997"/>
        <v>100</v>
      </c>
      <c r="QV110" s="1">
        <f t="shared" si="998"/>
        <v>100</v>
      </c>
      <c r="QW110" s="1"/>
      <c r="QX110" s="1">
        <f t="shared" si="999"/>
        <v>100</v>
      </c>
      <c r="QY110" s="1">
        <f t="shared" si="1000"/>
        <v>100</v>
      </c>
      <c r="QZ110" s="1">
        <f t="shared" si="1001"/>
        <v>100</v>
      </c>
      <c r="RA110" s="1">
        <f t="shared" si="1002"/>
        <v>100</v>
      </c>
      <c r="RB110" s="1">
        <f t="shared" si="1003"/>
        <v>6</v>
      </c>
      <c r="RC110" s="1">
        <f t="shared" si="1004"/>
        <v>100</v>
      </c>
      <c r="RD110" s="1"/>
      <c r="RE110" s="1">
        <f t="shared" si="1005"/>
        <v>100</v>
      </c>
      <c r="RF110" s="1">
        <f t="shared" si="1006"/>
        <v>100</v>
      </c>
      <c r="RG110" s="1">
        <f t="shared" si="1007"/>
        <v>100</v>
      </c>
      <c r="RH110" s="1">
        <f t="shared" si="1008"/>
        <v>100</v>
      </c>
      <c r="RI110" s="1">
        <f t="shared" si="1009"/>
        <v>100</v>
      </c>
      <c r="RJ110" s="1">
        <f t="shared" si="1010"/>
        <v>100</v>
      </c>
      <c r="RL110">
        <f t="shared" si="1011"/>
        <v>35</v>
      </c>
      <c r="RM110">
        <f t="shared" si="1139"/>
        <v>22</v>
      </c>
      <c r="RN110">
        <f t="shared" si="1336"/>
        <v>21</v>
      </c>
      <c r="RO110" t="str">
        <f t="shared" ref="RO110:TU110" si="1408">IF(COUNTIFS($NG110:$NL119,RO$1),"x",RO$1)</f>
        <v>x</v>
      </c>
      <c r="RP110" t="str">
        <f t="shared" si="1408"/>
        <v>x</v>
      </c>
      <c r="RQ110" t="str">
        <f t="shared" si="1408"/>
        <v>x</v>
      </c>
      <c r="RR110" t="str">
        <f t="shared" si="1408"/>
        <v>x</v>
      </c>
      <c r="RS110" t="str">
        <f t="shared" si="1408"/>
        <v>x</v>
      </c>
      <c r="RT110" t="str">
        <f t="shared" si="1408"/>
        <v>x</v>
      </c>
      <c r="RU110" t="str">
        <f t="shared" si="1408"/>
        <v>x</v>
      </c>
      <c r="RV110">
        <f t="shared" si="1408"/>
        <v>8</v>
      </c>
      <c r="RW110" t="str">
        <f t="shared" si="1408"/>
        <v>x</v>
      </c>
      <c r="RX110">
        <f t="shared" si="1408"/>
        <v>10</v>
      </c>
      <c r="RY110">
        <f t="shared" si="1408"/>
        <v>11</v>
      </c>
      <c r="RZ110" t="str">
        <f t="shared" si="1408"/>
        <v>x</v>
      </c>
      <c r="SA110">
        <f t="shared" si="1408"/>
        <v>13</v>
      </c>
      <c r="SB110">
        <f t="shared" si="1408"/>
        <v>14</v>
      </c>
      <c r="SC110" t="str">
        <f t="shared" si="1408"/>
        <v>x</v>
      </c>
      <c r="SD110">
        <f t="shared" si="1408"/>
        <v>16</v>
      </c>
      <c r="SE110" t="str">
        <f t="shared" si="1408"/>
        <v>x</v>
      </c>
      <c r="SF110">
        <f t="shared" si="1408"/>
        <v>18</v>
      </c>
      <c r="SG110" t="str">
        <f t="shared" si="1408"/>
        <v>x</v>
      </c>
      <c r="SH110">
        <f t="shared" si="1408"/>
        <v>20</v>
      </c>
      <c r="SI110" t="str">
        <f t="shared" si="1408"/>
        <v>x</v>
      </c>
      <c r="SJ110" t="str">
        <f t="shared" si="1408"/>
        <v>x</v>
      </c>
      <c r="SK110" t="str">
        <f t="shared" si="1408"/>
        <v>x</v>
      </c>
      <c r="SL110">
        <f t="shared" si="1408"/>
        <v>24</v>
      </c>
      <c r="SM110" t="str">
        <f t="shared" si="1408"/>
        <v>x</v>
      </c>
      <c r="SN110" t="str">
        <f t="shared" si="1408"/>
        <v>x</v>
      </c>
      <c r="SO110" t="str">
        <f t="shared" si="1408"/>
        <v>x</v>
      </c>
      <c r="SP110" t="str">
        <f t="shared" si="1408"/>
        <v>x</v>
      </c>
      <c r="SQ110" t="str">
        <f t="shared" si="1408"/>
        <v>x</v>
      </c>
      <c r="SR110" t="str">
        <f t="shared" si="1408"/>
        <v>x</v>
      </c>
      <c r="SS110">
        <f t="shared" si="1408"/>
        <v>31</v>
      </c>
      <c r="ST110" t="str">
        <f t="shared" si="1408"/>
        <v>x</v>
      </c>
      <c r="SU110" t="str">
        <f t="shared" si="1408"/>
        <v>x</v>
      </c>
      <c r="SV110">
        <f t="shared" si="1408"/>
        <v>34</v>
      </c>
      <c r="SW110">
        <f t="shared" si="1408"/>
        <v>35</v>
      </c>
      <c r="SX110">
        <f t="shared" si="1408"/>
        <v>36</v>
      </c>
      <c r="SY110" t="str">
        <f t="shared" si="1408"/>
        <v>x</v>
      </c>
      <c r="SZ110" t="str">
        <f t="shared" si="1408"/>
        <v>x</v>
      </c>
      <c r="TA110" t="str">
        <f t="shared" si="1408"/>
        <v>x</v>
      </c>
      <c r="TB110">
        <f t="shared" si="1408"/>
        <v>40</v>
      </c>
      <c r="TC110" t="str">
        <f t="shared" si="1408"/>
        <v>x</v>
      </c>
      <c r="TD110" t="str">
        <f t="shared" si="1408"/>
        <v>x</v>
      </c>
      <c r="TE110" t="str">
        <f t="shared" si="1408"/>
        <v>x</v>
      </c>
      <c r="TF110" t="str">
        <f t="shared" si="1408"/>
        <v>x</v>
      </c>
      <c r="TG110" t="str">
        <f t="shared" si="1408"/>
        <v>x</v>
      </c>
      <c r="TH110" t="str">
        <f t="shared" si="1408"/>
        <v>x</v>
      </c>
      <c r="TI110">
        <f t="shared" si="1408"/>
        <v>47</v>
      </c>
      <c r="TJ110">
        <f t="shared" si="1408"/>
        <v>48</v>
      </c>
      <c r="TK110">
        <f t="shared" si="1408"/>
        <v>49</v>
      </c>
      <c r="TL110" t="str">
        <f t="shared" si="1408"/>
        <v>x</v>
      </c>
      <c r="TM110">
        <f t="shared" si="1408"/>
        <v>51</v>
      </c>
      <c r="TN110" t="str">
        <f t="shared" si="1408"/>
        <v>x</v>
      </c>
      <c r="TO110" t="str">
        <f t="shared" si="1408"/>
        <v>x</v>
      </c>
      <c r="TP110">
        <f t="shared" si="1408"/>
        <v>54</v>
      </c>
      <c r="TQ110">
        <f t="shared" si="1408"/>
        <v>55</v>
      </c>
      <c r="TR110">
        <f t="shared" si="1408"/>
        <v>56</v>
      </c>
      <c r="TS110" t="str">
        <f t="shared" si="1408"/>
        <v>x</v>
      </c>
      <c r="TT110" t="str">
        <f t="shared" si="1408"/>
        <v>x</v>
      </c>
      <c r="TU110" t="str">
        <f t="shared" si="1408"/>
        <v>x</v>
      </c>
      <c r="TV110">
        <f t="shared" si="1141"/>
        <v>22</v>
      </c>
      <c r="TW110" t="str">
        <f t="shared" ref="TW110:WC110" si="1409">IF(COUNTIFS($NG110:$NL118,TW$1),"x",TW$1)</f>
        <v>x</v>
      </c>
      <c r="TX110" t="str">
        <f t="shared" si="1409"/>
        <v>x</v>
      </c>
      <c r="TY110" t="str">
        <f t="shared" si="1409"/>
        <v>x</v>
      </c>
      <c r="TZ110" t="str">
        <f t="shared" si="1409"/>
        <v>x</v>
      </c>
      <c r="UA110" t="str">
        <f t="shared" si="1409"/>
        <v>x</v>
      </c>
      <c r="UB110" t="str">
        <f t="shared" si="1409"/>
        <v>x</v>
      </c>
      <c r="UC110" t="str">
        <f t="shared" si="1409"/>
        <v>x</v>
      </c>
      <c r="UD110">
        <f t="shared" si="1409"/>
        <v>8</v>
      </c>
      <c r="UE110" t="str">
        <f t="shared" si="1409"/>
        <v>x</v>
      </c>
      <c r="UF110">
        <f t="shared" si="1409"/>
        <v>10</v>
      </c>
      <c r="UG110">
        <f t="shared" si="1409"/>
        <v>11</v>
      </c>
      <c r="UH110" t="str">
        <f t="shared" si="1409"/>
        <v>x</v>
      </c>
      <c r="UI110">
        <f t="shared" si="1409"/>
        <v>13</v>
      </c>
      <c r="UJ110">
        <f t="shared" si="1409"/>
        <v>14</v>
      </c>
      <c r="UK110" t="str">
        <f t="shared" si="1409"/>
        <v>x</v>
      </c>
      <c r="UL110">
        <f t="shared" si="1409"/>
        <v>16</v>
      </c>
      <c r="UM110" t="str">
        <f t="shared" si="1409"/>
        <v>x</v>
      </c>
      <c r="UN110">
        <f t="shared" si="1409"/>
        <v>18</v>
      </c>
      <c r="UO110" t="str">
        <f t="shared" si="1409"/>
        <v>x</v>
      </c>
      <c r="UP110">
        <f t="shared" si="1409"/>
        <v>20</v>
      </c>
      <c r="UQ110" t="str">
        <f t="shared" si="1409"/>
        <v>x</v>
      </c>
      <c r="UR110" t="str">
        <f t="shared" si="1409"/>
        <v>x</v>
      </c>
      <c r="US110">
        <f t="shared" si="1409"/>
        <v>23</v>
      </c>
      <c r="UT110">
        <f t="shared" si="1409"/>
        <v>24</v>
      </c>
      <c r="UU110" t="str">
        <f t="shared" si="1409"/>
        <v>x</v>
      </c>
      <c r="UV110" t="str">
        <f t="shared" si="1409"/>
        <v>x</v>
      </c>
      <c r="UW110" t="str">
        <f t="shared" si="1409"/>
        <v>x</v>
      </c>
      <c r="UX110" t="str">
        <f t="shared" si="1409"/>
        <v>x</v>
      </c>
      <c r="UY110" t="str">
        <f t="shared" si="1409"/>
        <v>x</v>
      </c>
      <c r="UZ110" t="str">
        <f t="shared" si="1409"/>
        <v>x</v>
      </c>
      <c r="VA110">
        <f t="shared" si="1409"/>
        <v>31</v>
      </c>
      <c r="VB110" t="str">
        <f t="shared" si="1409"/>
        <v>x</v>
      </c>
      <c r="VC110" t="str">
        <f t="shared" si="1409"/>
        <v>x</v>
      </c>
      <c r="VD110">
        <f t="shared" si="1409"/>
        <v>34</v>
      </c>
      <c r="VE110">
        <f t="shared" si="1409"/>
        <v>35</v>
      </c>
      <c r="VF110">
        <f t="shared" si="1409"/>
        <v>36</v>
      </c>
      <c r="VG110" t="str">
        <f t="shared" si="1409"/>
        <v>x</v>
      </c>
      <c r="VH110" t="str">
        <f t="shared" si="1409"/>
        <v>x</v>
      </c>
      <c r="VI110" t="str">
        <f t="shared" si="1409"/>
        <v>x</v>
      </c>
      <c r="VJ110">
        <f t="shared" si="1409"/>
        <v>40</v>
      </c>
      <c r="VK110" t="str">
        <f t="shared" si="1409"/>
        <v>x</v>
      </c>
      <c r="VL110" t="str">
        <f t="shared" si="1409"/>
        <v>x</v>
      </c>
      <c r="VM110" t="str">
        <f t="shared" si="1409"/>
        <v>x</v>
      </c>
      <c r="VN110" t="str">
        <f t="shared" si="1409"/>
        <v>x</v>
      </c>
      <c r="VO110" t="str">
        <f t="shared" si="1409"/>
        <v>x</v>
      </c>
      <c r="VP110" t="str">
        <f t="shared" si="1409"/>
        <v>x</v>
      </c>
      <c r="VQ110">
        <f t="shared" si="1409"/>
        <v>47</v>
      </c>
      <c r="VR110">
        <f t="shared" si="1409"/>
        <v>48</v>
      </c>
      <c r="VS110">
        <f t="shared" si="1409"/>
        <v>49</v>
      </c>
      <c r="VT110" t="str">
        <f t="shared" si="1409"/>
        <v>x</v>
      </c>
      <c r="VU110">
        <f t="shared" si="1409"/>
        <v>51</v>
      </c>
      <c r="VV110" t="str">
        <f t="shared" si="1409"/>
        <v>x</v>
      </c>
      <c r="VW110" t="str">
        <f t="shared" si="1409"/>
        <v>x</v>
      </c>
      <c r="VX110">
        <f t="shared" si="1409"/>
        <v>54</v>
      </c>
      <c r="VY110">
        <f t="shared" si="1409"/>
        <v>55</v>
      </c>
      <c r="VZ110">
        <f t="shared" si="1409"/>
        <v>56</v>
      </c>
      <c r="WA110" t="str">
        <f t="shared" si="1409"/>
        <v>x</v>
      </c>
      <c r="WB110" t="str">
        <f t="shared" si="1409"/>
        <v>x</v>
      </c>
      <c r="WC110" t="str">
        <f t="shared" si="1409"/>
        <v>x</v>
      </c>
      <c r="WE110">
        <f t="shared" si="1014"/>
        <v>2</v>
      </c>
      <c r="WF110">
        <f t="shared" si="1015"/>
        <v>0</v>
      </c>
      <c r="WG110">
        <f t="shared" si="1016"/>
        <v>1</v>
      </c>
      <c r="WH110">
        <f t="shared" si="1017"/>
        <v>1</v>
      </c>
      <c r="WI110">
        <f t="shared" si="1018"/>
        <v>2</v>
      </c>
      <c r="WJ110">
        <f t="shared" si="1019"/>
        <v>0</v>
      </c>
      <c r="WL110" s="1">
        <f t="shared" si="1143"/>
        <v>0</v>
      </c>
      <c r="WM110" s="1">
        <f t="shared" si="1144"/>
        <v>3</v>
      </c>
      <c r="WN110" s="1">
        <f t="shared" si="1145"/>
        <v>2</v>
      </c>
      <c r="WO110" s="1">
        <f t="shared" si="1146"/>
        <v>0</v>
      </c>
      <c r="WP110" s="1">
        <f t="shared" si="1147"/>
        <v>6</v>
      </c>
      <c r="WQ110" s="1">
        <f t="shared" si="1148"/>
        <v>0</v>
      </c>
      <c r="WS110">
        <f t="shared" si="1149"/>
        <v>100</v>
      </c>
      <c r="WT110">
        <f t="shared" si="1150"/>
        <v>3</v>
      </c>
      <c r="WU110">
        <f t="shared" si="1151"/>
        <v>2</v>
      </c>
      <c r="WV110">
        <f t="shared" si="1152"/>
        <v>100</v>
      </c>
      <c r="WW110">
        <f t="shared" si="1153"/>
        <v>6</v>
      </c>
      <c r="WX110">
        <f t="shared" si="1154"/>
        <v>100</v>
      </c>
      <c r="WZ110" s="4">
        <f t="shared" si="1155"/>
        <v>2</v>
      </c>
      <c r="XB110" s="3">
        <f t="shared" si="1156"/>
        <v>6</v>
      </c>
      <c r="XD110" s="3">
        <f t="shared" si="1157"/>
        <v>2</v>
      </c>
      <c r="XE110" s="4">
        <f t="shared" si="1158"/>
        <v>3</v>
      </c>
      <c r="XG110" s="4">
        <f t="shared" si="1159"/>
        <v>0.66666666666666663</v>
      </c>
      <c r="XI110" s="4">
        <v>0.66666666666666663</v>
      </c>
      <c r="XK110">
        <f t="shared" si="1160"/>
        <v>2</v>
      </c>
      <c r="XM110">
        <f t="shared" si="782"/>
        <v>0</v>
      </c>
      <c r="XN110">
        <f t="shared" si="1161"/>
        <v>0</v>
      </c>
      <c r="XO110" s="1">
        <f t="shared" si="1020"/>
        <v>1</v>
      </c>
      <c r="XP110">
        <f t="shared" si="1162"/>
        <v>0</v>
      </c>
      <c r="XR110">
        <f t="shared" si="1163"/>
        <v>0</v>
      </c>
    </row>
    <row r="111" spans="4:642">
      <c r="D111" s="4">
        <f t="shared" si="843"/>
        <v>0</v>
      </c>
      <c r="E111" s="4">
        <f t="shared" si="844"/>
        <v>0</v>
      </c>
      <c r="F111" s="4">
        <f t="shared" si="845"/>
        <v>0</v>
      </c>
      <c r="G111" s="4">
        <f t="shared" si="846"/>
        <v>0</v>
      </c>
      <c r="H111" s="4">
        <f t="shared" si="847"/>
        <v>0</v>
      </c>
      <c r="I111" s="4">
        <f t="shared" si="848"/>
        <v>0</v>
      </c>
      <c r="J111" s="4">
        <f t="shared" si="849"/>
        <v>0</v>
      </c>
      <c r="K111" s="4">
        <f t="shared" si="850"/>
        <v>0</v>
      </c>
      <c r="L111" s="4">
        <f t="shared" si="851"/>
        <v>0</v>
      </c>
      <c r="M111" s="4">
        <f t="shared" si="852"/>
        <v>0</v>
      </c>
      <c r="N111" s="4">
        <f t="shared" si="853"/>
        <v>0</v>
      </c>
      <c r="O111" s="4">
        <f t="shared" si="854"/>
        <v>0</v>
      </c>
      <c r="P111" s="4">
        <f t="shared" si="855"/>
        <v>0</v>
      </c>
      <c r="Q111" s="4">
        <f t="shared" si="856"/>
        <v>0</v>
      </c>
      <c r="R111" s="4">
        <f t="shared" si="857"/>
        <v>9</v>
      </c>
      <c r="S111" s="4">
        <f t="shared" si="858"/>
        <v>0</v>
      </c>
      <c r="T111" s="4">
        <f t="shared" si="859"/>
        <v>0</v>
      </c>
      <c r="U111" s="4">
        <f t="shared" si="860"/>
        <v>0</v>
      </c>
      <c r="V111" s="4">
        <f t="shared" si="861"/>
        <v>0</v>
      </c>
      <c r="W111" s="4">
        <f t="shared" si="862"/>
        <v>0</v>
      </c>
      <c r="X111" s="4">
        <f t="shared" si="863"/>
        <v>0</v>
      </c>
      <c r="Y111" s="4">
        <f t="shared" si="864"/>
        <v>0</v>
      </c>
      <c r="Z111" s="4">
        <f t="shared" si="865"/>
        <v>0</v>
      </c>
      <c r="AA111" s="4">
        <f t="shared" si="866"/>
        <v>0</v>
      </c>
      <c r="AB111" s="4">
        <f t="shared" si="867"/>
        <v>12</v>
      </c>
      <c r="AC111" s="4">
        <f t="shared" si="868"/>
        <v>0</v>
      </c>
      <c r="AD111" s="4">
        <f t="shared" si="869"/>
        <v>0</v>
      </c>
      <c r="AE111" s="4">
        <f t="shared" si="870"/>
        <v>0</v>
      </c>
      <c r="AF111" s="4">
        <f t="shared" si="871"/>
        <v>0</v>
      </c>
      <c r="AG111" s="4">
        <f t="shared" si="872"/>
        <v>0</v>
      </c>
      <c r="AH111" s="4">
        <f t="shared" si="873"/>
        <v>0</v>
      </c>
      <c r="AI111" s="4">
        <f t="shared" si="874"/>
        <v>0</v>
      </c>
      <c r="AJ111" s="4">
        <f t="shared" si="875"/>
        <v>10</v>
      </c>
      <c r="AK111" s="4">
        <f t="shared" si="876"/>
        <v>0</v>
      </c>
      <c r="AL111" s="4">
        <f t="shared" si="877"/>
        <v>0</v>
      </c>
      <c r="AM111" s="4">
        <f t="shared" si="878"/>
        <v>0</v>
      </c>
      <c r="AN111" s="4">
        <f t="shared" si="879"/>
        <v>0</v>
      </c>
      <c r="AO111" s="4">
        <f t="shared" si="880"/>
        <v>0</v>
      </c>
      <c r="AP111" s="4">
        <f t="shared" si="881"/>
        <v>0</v>
      </c>
      <c r="AQ111" s="4">
        <f t="shared" si="882"/>
        <v>0</v>
      </c>
      <c r="AR111" s="4">
        <f t="shared" si="883"/>
        <v>0</v>
      </c>
      <c r="AS111" s="4">
        <f t="shared" si="884"/>
        <v>9</v>
      </c>
      <c r="AT111" s="4">
        <f t="shared" si="885"/>
        <v>0</v>
      </c>
      <c r="AU111" s="4">
        <f t="shared" si="886"/>
        <v>0</v>
      </c>
      <c r="AV111" s="4">
        <f t="shared" si="887"/>
        <v>0</v>
      </c>
      <c r="AW111" s="4">
        <f t="shared" si="888"/>
        <v>0</v>
      </c>
      <c r="AX111" s="4">
        <f t="shared" si="889"/>
        <v>0</v>
      </c>
      <c r="AY111" s="4">
        <f t="shared" si="890"/>
        <v>0</v>
      </c>
      <c r="AZ111" s="4">
        <f t="shared" si="891"/>
        <v>0</v>
      </c>
      <c r="BA111" s="4">
        <f t="shared" si="892"/>
        <v>0</v>
      </c>
      <c r="BB111" s="4">
        <f t="shared" si="893"/>
        <v>0</v>
      </c>
      <c r="BC111" s="4">
        <f t="shared" si="894"/>
        <v>0</v>
      </c>
      <c r="BD111" s="4">
        <f t="shared" si="895"/>
        <v>6</v>
      </c>
      <c r="BE111" s="4">
        <f t="shared" si="896"/>
        <v>0</v>
      </c>
      <c r="BF111" s="4">
        <f t="shared" si="897"/>
        <v>0</v>
      </c>
      <c r="BG111" s="4">
        <f t="shared" si="898"/>
        <v>0</v>
      </c>
      <c r="BH111" s="4">
        <f t="shared" si="899"/>
        <v>15</v>
      </c>
      <c r="BI111" s="4">
        <f t="shared" si="900"/>
        <v>0</v>
      </c>
      <c r="BJ111" s="4">
        <f t="shared" si="901"/>
        <v>0</v>
      </c>
      <c r="BK111" s="4">
        <f t="shared" si="1021"/>
        <v>10.166666666666666</v>
      </c>
      <c r="BL111" s="4">
        <f t="shared" si="1022"/>
        <v>9.7627118644067785</v>
      </c>
      <c r="BM111" s="4">
        <f t="shared" si="1023"/>
        <v>13.667796610169491</v>
      </c>
      <c r="BN111" s="4">
        <f t="shared" si="1024"/>
        <v>5.8576271186440678</v>
      </c>
      <c r="BO111" s="4">
        <f t="shared" si="1025"/>
        <v>9.7627118644067803</v>
      </c>
      <c r="BP111" s="4">
        <f t="shared" si="1026"/>
        <v>576</v>
      </c>
      <c r="BQ111" s="4">
        <f>COUNTIFS($NG111:$NL$206,EF$1)</f>
        <v>9</v>
      </c>
      <c r="BR111" s="4">
        <f>COUNTIFS($NG111:$NL$206,EG$1)</f>
        <v>13</v>
      </c>
      <c r="BS111" s="4">
        <f>COUNTIFS($NG111:$NL$206,EH$1)</f>
        <v>9</v>
      </c>
      <c r="BT111" s="4">
        <f>COUNTIFS($NG111:$NL$206,EI$1)</f>
        <v>13</v>
      </c>
      <c r="BU111" s="4">
        <f>COUNTIFS($NG111:$NL$206,EJ$1)</f>
        <v>13</v>
      </c>
      <c r="BV111" s="4">
        <f>COUNTIFS($NG111:$NL$206,EK$1)</f>
        <v>8</v>
      </c>
      <c r="BW111" s="4">
        <f>COUNTIFS($NG111:$NL$206,EL$1)</f>
        <v>7</v>
      </c>
      <c r="BX111" s="4">
        <f>COUNTIFS($NG111:$NL$206,EM$1)</f>
        <v>9</v>
      </c>
      <c r="BY111" s="4">
        <f>COUNTIFS($NG111:$NL$206,EN$1)</f>
        <v>13</v>
      </c>
      <c r="BZ111" s="4">
        <f>COUNTIFS($NG111:$NL$206,EO$1)</f>
        <v>15</v>
      </c>
      <c r="CA111" s="4">
        <f>COUNTIFS($NG111:$NL$206,EP$1)</f>
        <v>12</v>
      </c>
      <c r="CB111" s="4">
        <f>COUNTIFS($NG111:$NL$206,EQ$1)</f>
        <v>16</v>
      </c>
      <c r="CC111" s="4">
        <f>COUNTIFS($NG111:$NL$206,ER$1)</f>
        <v>8</v>
      </c>
      <c r="CD111" s="4">
        <f>COUNTIFS($NG111:$NL$206,ES$1)</f>
        <v>10</v>
      </c>
      <c r="CE111" s="4">
        <f>COUNTIFS($NG111:$NL$206,ET$1)</f>
        <v>9</v>
      </c>
      <c r="CF111" s="4">
        <f>COUNTIFS($NG111:$NL$206,EU$1)</f>
        <v>10</v>
      </c>
      <c r="CG111" s="4">
        <f>COUNTIFS($NG111:$NL$206,EV$1)</f>
        <v>14</v>
      </c>
      <c r="CH111" s="4">
        <f>COUNTIFS($NG111:$NL$206,EW$1)</f>
        <v>8</v>
      </c>
      <c r="CI111" s="4">
        <f>COUNTIFS($NG111:$NL$206,EX$1)</f>
        <v>13</v>
      </c>
      <c r="CJ111" s="4">
        <f>COUNTIFS($NG111:$NL$206,EY$1)</f>
        <v>10</v>
      </c>
      <c r="CK111" s="4">
        <f>COUNTIFS($NG111:$NL$206,EZ$1)</f>
        <v>9</v>
      </c>
      <c r="CL111" s="4">
        <f>COUNTIFS($NG111:$NL$206,FA$1)</f>
        <v>10</v>
      </c>
      <c r="CM111" s="4">
        <f>COUNTIFS($NG111:$NL$206,FB$1)</f>
        <v>5</v>
      </c>
      <c r="CN111" s="4">
        <f>COUNTIFS($NG111:$NL$206,FC$1)</f>
        <v>6</v>
      </c>
      <c r="CO111" s="4">
        <f>COUNTIFS($NG111:$NL$206,FD$1)</f>
        <v>12</v>
      </c>
      <c r="CP111" s="4">
        <f>COUNTIFS($NG111:$NL$206,FE$1)</f>
        <v>8</v>
      </c>
      <c r="CQ111" s="4">
        <f>COUNTIFS($NG111:$NL$206,FF$1)</f>
        <v>12</v>
      </c>
      <c r="CR111" s="4">
        <f>COUNTIFS($NG111:$NL$206,FG$1)</f>
        <v>13</v>
      </c>
      <c r="CS111" s="4">
        <f>COUNTIFS($NG111:$NL$206,FH$1)</f>
        <v>12</v>
      </c>
      <c r="CT111" s="4">
        <f>COUNTIFS($NG111:$NL$206,FI$1)</f>
        <v>9</v>
      </c>
      <c r="CU111" s="4">
        <f>COUNTIFS($NG111:$NL$206,FJ$1)</f>
        <v>11</v>
      </c>
      <c r="CV111" s="4">
        <f>COUNTIFS($NG111:$NL$206,FK$1)</f>
        <v>5</v>
      </c>
      <c r="CW111" s="4">
        <f>COUNTIFS($NG111:$NL$206,FL$1)</f>
        <v>10</v>
      </c>
      <c r="CX111" s="4">
        <f>COUNTIFS($NG111:$NL$206,FM$1)</f>
        <v>9</v>
      </c>
      <c r="CY111" s="4">
        <f>COUNTIFS($NG111:$NL$206,FN$1)</f>
        <v>10</v>
      </c>
      <c r="CZ111" s="4">
        <f>COUNTIFS($NG111:$NL$206,FO$1)</f>
        <v>8</v>
      </c>
      <c r="DA111" s="4">
        <f>COUNTIFS($NG111:$NL$206,FP$1)</f>
        <v>7</v>
      </c>
      <c r="DB111" s="4">
        <f>COUNTIFS($NG111:$NL$206,FQ$1)</f>
        <v>9</v>
      </c>
      <c r="DC111" s="4">
        <f>COUNTIFS($NG111:$NL$206,FR$1)</f>
        <v>5</v>
      </c>
      <c r="DD111" s="4">
        <f>COUNTIFS($NG111:$NL$206,FS$1)</f>
        <v>9</v>
      </c>
      <c r="DE111" s="4">
        <f>COUNTIFS($NG111:$NL$206,FT$1)</f>
        <v>9</v>
      </c>
      <c r="DF111" s="4">
        <f>COUNTIFS($NG111:$NL$206,FU$1)</f>
        <v>9</v>
      </c>
      <c r="DG111" s="4">
        <f>COUNTIFS($NG111:$NL$206,FV$1)</f>
        <v>10</v>
      </c>
      <c r="DH111" s="4">
        <f>COUNTIFS($NG111:$NL$206,FW$1)</f>
        <v>11</v>
      </c>
      <c r="DI111" s="4">
        <f>COUNTIFS($NG111:$NL$206,FX$1)</f>
        <v>8</v>
      </c>
      <c r="DJ111" s="4">
        <f>COUNTIFS($NG111:$NL$206,FY$1)</f>
        <v>11</v>
      </c>
      <c r="DK111" s="4">
        <f>COUNTIFS($NG111:$NL$206,FZ$1)</f>
        <v>3</v>
      </c>
      <c r="DL111" s="4">
        <f>COUNTIFS($NG111:$NL$206,GA$1)</f>
        <v>6</v>
      </c>
      <c r="DM111" s="4">
        <f>COUNTIFS($NG111:$NL$206,GB$1)</f>
        <v>7</v>
      </c>
      <c r="DN111" s="4">
        <f>COUNTIFS($NG111:$NL$206,GC$1)</f>
        <v>10</v>
      </c>
      <c r="DO111" s="4">
        <f>COUNTIFS($NG111:$NL$206,GD$1)</f>
        <v>6</v>
      </c>
      <c r="DP111" s="4">
        <f>COUNTIFS($NG111:$NL$206,GE$1)</f>
        <v>12</v>
      </c>
      <c r="DQ111" s="4">
        <f>COUNTIFS($NG111:$NL$206,GF$1)</f>
        <v>6</v>
      </c>
      <c r="DR111" s="4">
        <f>COUNTIFS($NG111:$NL$206,GG$1)</f>
        <v>4</v>
      </c>
      <c r="DS111" s="4">
        <f>COUNTIFS($NG111:$NL$206,GH$1)</f>
        <v>17</v>
      </c>
      <c r="DT111" s="4">
        <f>COUNTIFS($NG111:$NL$206,GI$1)</f>
        <v>7</v>
      </c>
      <c r="DU111" s="4">
        <f>COUNTIFS($NG111:$NL$206,GJ$1)</f>
        <v>15</v>
      </c>
      <c r="DV111" s="4">
        <f>COUNTIFS($NG111:$NL$206,GK$1)</f>
        <v>14</v>
      </c>
      <c r="DW111" s="4">
        <f>COUNTIFS($NG111:$NL$206,GL$1)</f>
        <v>13</v>
      </c>
      <c r="DZ111" s="4">
        <f t="shared" si="1234"/>
        <v>37</v>
      </c>
      <c r="EA111" s="4">
        <f t="shared" si="1235"/>
        <v>17</v>
      </c>
      <c r="EB111" s="4">
        <f t="shared" si="1236"/>
        <v>18</v>
      </c>
      <c r="EC111" s="4">
        <f t="shared" si="1237"/>
        <v>1</v>
      </c>
      <c r="ED111" s="4">
        <f t="shared" si="1238"/>
        <v>1</v>
      </c>
      <c r="EF111" s="4">
        <f t="shared" ref="EF111:GL111" si="1410">COUNTIFS($NG111:$NL120,EF$1)</f>
        <v>2</v>
      </c>
      <c r="EG111" s="4">
        <f t="shared" si="1410"/>
        <v>2</v>
      </c>
      <c r="EH111" s="4">
        <f t="shared" si="1410"/>
        <v>2</v>
      </c>
      <c r="EI111" s="4">
        <f t="shared" si="1410"/>
        <v>2</v>
      </c>
      <c r="EJ111" s="4">
        <f t="shared" si="1410"/>
        <v>2</v>
      </c>
      <c r="EK111" s="4">
        <f t="shared" si="1410"/>
        <v>0</v>
      </c>
      <c r="EL111" s="4">
        <f t="shared" si="1410"/>
        <v>1</v>
      </c>
      <c r="EM111" s="4">
        <f t="shared" si="1410"/>
        <v>0</v>
      </c>
      <c r="EN111" s="4">
        <f t="shared" si="1410"/>
        <v>1</v>
      </c>
      <c r="EO111" s="4">
        <f t="shared" si="1410"/>
        <v>0</v>
      </c>
      <c r="EP111" s="4">
        <f t="shared" si="1410"/>
        <v>0</v>
      </c>
      <c r="EQ111" s="4">
        <f t="shared" si="1410"/>
        <v>2</v>
      </c>
      <c r="ER111" s="4">
        <f t="shared" si="1410"/>
        <v>0</v>
      </c>
      <c r="ES111" s="4">
        <f t="shared" si="1410"/>
        <v>1</v>
      </c>
      <c r="ET111" s="4">
        <f t="shared" si="1410"/>
        <v>2</v>
      </c>
      <c r="EU111" s="4">
        <f t="shared" si="1410"/>
        <v>1</v>
      </c>
      <c r="EV111" s="4">
        <f t="shared" si="1410"/>
        <v>1</v>
      </c>
      <c r="EW111" s="4">
        <f t="shared" si="1410"/>
        <v>0</v>
      </c>
      <c r="EX111" s="4">
        <f t="shared" si="1410"/>
        <v>2</v>
      </c>
      <c r="EY111" s="4">
        <f t="shared" si="1410"/>
        <v>0</v>
      </c>
      <c r="EZ111" s="4">
        <f t="shared" si="1410"/>
        <v>2</v>
      </c>
      <c r="FA111" s="4">
        <f t="shared" si="1410"/>
        <v>1</v>
      </c>
      <c r="FB111" s="4">
        <f t="shared" si="1410"/>
        <v>1</v>
      </c>
      <c r="FC111" s="4">
        <f t="shared" si="1410"/>
        <v>0</v>
      </c>
      <c r="FD111" s="4">
        <f t="shared" si="1410"/>
        <v>1</v>
      </c>
      <c r="FE111" s="4">
        <f t="shared" si="1410"/>
        <v>1</v>
      </c>
      <c r="FF111" s="4">
        <f t="shared" si="1410"/>
        <v>1</v>
      </c>
      <c r="FG111" s="4">
        <f t="shared" si="1410"/>
        <v>2</v>
      </c>
      <c r="FH111" s="4">
        <f t="shared" si="1410"/>
        <v>3</v>
      </c>
      <c r="FI111" s="4">
        <f t="shared" si="1410"/>
        <v>1</v>
      </c>
      <c r="FJ111" s="4">
        <f t="shared" si="1410"/>
        <v>0</v>
      </c>
      <c r="FK111" s="4">
        <f t="shared" si="1410"/>
        <v>1</v>
      </c>
      <c r="FL111" s="4">
        <f t="shared" si="1410"/>
        <v>2</v>
      </c>
      <c r="FM111" s="4">
        <f t="shared" si="1410"/>
        <v>0</v>
      </c>
      <c r="FN111" s="4">
        <f t="shared" si="1410"/>
        <v>0</v>
      </c>
      <c r="FO111" s="4">
        <f t="shared" si="1410"/>
        <v>0</v>
      </c>
      <c r="FP111" s="4">
        <f t="shared" si="1410"/>
        <v>2</v>
      </c>
      <c r="FQ111" s="4">
        <f t="shared" si="1410"/>
        <v>2</v>
      </c>
      <c r="FR111" s="4">
        <f t="shared" si="1410"/>
        <v>0</v>
      </c>
      <c r="FS111" s="4">
        <f t="shared" si="1410"/>
        <v>0</v>
      </c>
      <c r="FT111" s="4">
        <f t="shared" si="1410"/>
        <v>1</v>
      </c>
      <c r="FU111" s="4">
        <f t="shared" si="1410"/>
        <v>1</v>
      </c>
      <c r="FV111" s="4">
        <f t="shared" si="1410"/>
        <v>1</v>
      </c>
      <c r="FW111" s="4">
        <f t="shared" si="1410"/>
        <v>0</v>
      </c>
      <c r="FX111" s="4">
        <f t="shared" si="1410"/>
        <v>1</v>
      </c>
      <c r="FY111" s="4">
        <f t="shared" si="1410"/>
        <v>2</v>
      </c>
      <c r="FZ111" s="4">
        <f t="shared" si="1410"/>
        <v>0</v>
      </c>
      <c r="GA111" s="4">
        <f t="shared" si="1410"/>
        <v>0</v>
      </c>
      <c r="GB111" s="4">
        <f t="shared" si="1410"/>
        <v>0</v>
      </c>
      <c r="GC111" s="4">
        <f t="shared" si="1410"/>
        <v>2</v>
      </c>
      <c r="GD111" s="4">
        <f t="shared" si="1410"/>
        <v>0</v>
      </c>
      <c r="GE111" s="4">
        <f t="shared" si="1410"/>
        <v>1</v>
      </c>
      <c r="GF111" s="4">
        <f t="shared" si="1410"/>
        <v>2</v>
      </c>
      <c r="GG111" s="4">
        <f t="shared" si="1410"/>
        <v>0</v>
      </c>
      <c r="GH111" s="4">
        <f t="shared" si="1410"/>
        <v>0</v>
      </c>
      <c r="GI111" s="4">
        <f t="shared" si="1410"/>
        <v>0</v>
      </c>
      <c r="GJ111" s="4">
        <f t="shared" si="1410"/>
        <v>4</v>
      </c>
      <c r="GK111" s="4">
        <f t="shared" si="1410"/>
        <v>2</v>
      </c>
      <c r="GL111" s="4">
        <f t="shared" si="1410"/>
        <v>2</v>
      </c>
      <c r="GM111" s="4">
        <f t="shared" si="1240"/>
        <v>60</v>
      </c>
      <c r="GO111">
        <f t="shared" si="1028"/>
        <v>1</v>
      </c>
      <c r="GP111">
        <f t="shared" si="1192"/>
        <v>0</v>
      </c>
      <c r="GQ111">
        <f t="shared" si="1193"/>
        <v>0</v>
      </c>
      <c r="GR111">
        <f t="shared" si="1194"/>
        <v>0</v>
      </c>
      <c r="GS111">
        <f t="shared" si="1195"/>
        <v>0</v>
      </c>
      <c r="GT111">
        <f t="shared" si="1196"/>
        <v>0</v>
      </c>
      <c r="GU111">
        <f t="shared" si="1197"/>
        <v>1</v>
      </c>
      <c r="GV111" s="1">
        <f t="shared" si="1029"/>
        <v>5</v>
      </c>
      <c r="GW111">
        <f t="shared" si="1030"/>
        <v>0</v>
      </c>
      <c r="GX111">
        <f t="shared" si="903"/>
        <v>0</v>
      </c>
      <c r="GY111">
        <f t="shared" si="904"/>
        <v>0</v>
      </c>
      <c r="GZ111">
        <f t="shared" si="905"/>
        <v>0</v>
      </c>
      <c r="HA111">
        <f t="shared" si="906"/>
        <v>0</v>
      </c>
      <c r="HB111">
        <f t="shared" si="907"/>
        <v>0</v>
      </c>
      <c r="HC111">
        <f t="shared" si="908"/>
        <v>0</v>
      </c>
      <c r="HD111">
        <f t="shared" si="909"/>
        <v>1</v>
      </c>
      <c r="HE111">
        <f t="shared" si="910"/>
        <v>0</v>
      </c>
      <c r="HF111">
        <f t="shared" si="911"/>
        <v>0</v>
      </c>
      <c r="HG111">
        <f t="shared" si="912"/>
        <v>0</v>
      </c>
      <c r="HH111">
        <f t="shared" si="913"/>
        <v>0</v>
      </c>
      <c r="HI111">
        <f t="shared" si="914"/>
        <v>0</v>
      </c>
      <c r="HJ111">
        <f t="shared" si="915"/>
        <v>0</v>
      </c>
      <c r="HK111">
        <f t="shared" si="916"/>
        <v>0</v>
      </c>
      <c r="HL111">
        <f t="shared" si="917"/>
        <v>0</v>
      </c>
      <c r="HM111">
        <f t="shared" si="918"/>
        <v>0</v>
      </c>
      <c r="HN111">
        <f t="shared" si="919"/>
        <v>0</v>
      </c>
      <c r="HO111">
        <f t="shared" si="920"/>
        <v>0</v>
      </c>
      <c r="HP111">
        <f t="shared" si="921"/>
        <v>0</v>
      </c>
      <c r="HQ111">
        <f t="shared" si="922"/>
        <v>0</v>
      </c>
      <c r="HR111">
        <f t="shared" si="923"/>
        <v>0</v>
      </c>
      <c r="HS111">
        <f t="shared" si="924"/>
        <v>0</v>
      </c>
      <c r="HT111">
        <f t="shared" si="925"/>
        <v>1</v>
      </c>
      <c r="HU111">
        <f t="shared" si="926"/>
        <v>0</v>
      </c>
      <c r="HV111">
        <f t="shared" si="927"/>
        <v>0</v>
      </c>
      <c r="HW111">
        <f t="shared" si="928"/>
        <v>0</v>
      </c>
      <c r="HX111">
        <f t="shared" si="929"/>
        <v>0</v>
      </c>
      <c r="HY111">
        <f t="shared" si="930"/>
        <v>0</v>
      </c>
      <c r="HZ111">
        <f t="shared" si="931"/>
        <v>0</v>
      </c>
      <c r="IA111">
        <f t="shared" si="932"/>
        <v>0</v>
      </c>
      <c r="IB111">
        <f t="shared" si="933"/>
        <v>0</v>
      </c>
      <c r="IC111">
        <f t="shared" si="934"/>
        <v>0</v>
      </c>
      <c r="ID111">
        <f t="shared" si="935"/>
        <v>0</v>
      </c>
      <c r="IE111">
        <f t="shared" si="936"/>
        <v>0</v>
      </c>
      <c r="IF111">
        <f t="shared" si="937"/>
        <v>0</v>
      </c>
      <c r="IG111">
        <f t="shared" si="938"/>
        <v>0</v>
      </c>
      <c r="IH111">
        <f t="shared" si="939"/>
        <v>0</v>
      </c>
      <c r="II111">
        <f t="shared" si="940"/>
        <v>0</v>
      </c>
      <c r="IJ111">
        <f t="shared" si="941"/>
        <v>0</v>
      </c>
      <c r="IK111">
        <f t="shared" si="942"/>
        <v>0</v>
      </c>
      <c r="IL111">
        <f t="shared" si="943"/>
        <v>0</v>
      </c>
      <c r="IM111">
        <f t="shared" si="944"/>
        <v>0</v>
      </c>
      <c r="IN111">
        <f t="shared" si="945"/>
        <v>1</v>
      </c>
      <c r="IO111">
        <f t="shared" si="946"/>
        <v>0</v>
      </c>
      <c r="IP111">
        <f t="shared" si="947"/>
        <v>0</v>
      </c>
      <c r="IQ111">
        <f t="shared" si="948"/>
        <v>0</v>
      </c>
      <c r="IR111">
        <f t="shared" si="949"/>
        <v>0</v>
      </c>
      <c r="IS111">
        <f t="shared" si="950"/>
        <v>0</v>
      </c>
      <c r="IT111">
        <f t="shared" si="951"/>
        <v>0</v>
      </c>
      <c r="IU111">
        <f t="shared" si="952"/>
        <v>0</v>
      </c>
      <c r="IV111">
        <f t="shared" si="953"/>
        <v>0</v>
      </c>
      <c r="IW111">
        <f t="shared" si="954"/>
        <v>0</v>
      </c>
      <c r="IX111">
        <f t="shared" si="955"/>
        <v>0</v>
      </c>
      <c r="IY111">
        <f t="shared" si="956"/>
        <v>0</v>
      </c>
      <c r="IZ111">
        <f t="shared" si="957"/>
        <v>0</v>
      </c>
      <c r="JA111">
        <f t="shared" si="958"/>
        <v>0</v>
      </c>
      <c r="JB111">
        <f t="shared" si="1031"/>
        <v>0</v>
      </c>
      <c r="JC111">
        <f t="shared" si="1032"/>
        <v>0</v>
      </c>
      <c r="JF111">
        <f t="shared" si="1033"/>
        <v>0</v>
      </c>
      <c r="JG111">
        <f t="shared" si="1034"/>
        <v>0</v>
      </c>
      <c r="JH111">
        <f t="shared" si="1035"/>
        <v>0</v>
      </c>
      <c r="JI111">
        <f t="shared" si="1036"/>
        <v>0</v>
      </c>
      <c r="JJ111">
        <f t="shared" si="1037"/>
        <v>0</v>
      </c>
      <c r="JK111">
        <f t="shared" si="1038"/>
        <v>0</v>
      </c>
      <c r="JL111">
        <f t="shared" si="1039"/>
        <v>0</v>
      </c>
      <c r="JM111">
        <f t="shared" si="1040"/>
        <v>0</v>
      </c>
      <c r="JN111">
        <f t="shared" si="1041"/>
        <v>0</v>
      </c>
      <c r="JO111">
        <f t="shared" si="1042"/>
        <v>0</v>
      </c>
      <c r="JP111">
        <f t="shared" si="1043"/>
        <v>0</v>
      </c>
      <c r="JQ111">
        <f t="shared" si="1044"/>
        <v>0</v>
      </c>
      <c r="JR111">
        <f t="shared" si="1045"/>
        <v>0</v>
      </c>
      <c r="JS111">
        <f t="shared" si="1046"/>
        <v>0</v>
      </c>
      <c r="JT111">
        <f t="shared" si="1047"/>
        <v>0</v>
      </c>
      <c r="JU111">
        <f t="shared" si="1048"/>
        <v>0</v>
      </c>
      <c r="JV111">
        <f t="shared" si="1049"/>
        <v>0</v>
      </c>
      <c r="JW111">
        <f t="shared" si="1050"/>
        <v>0</v>
      </c>
      <c r="JX111">
        <f t="shared" si="1051"/>
        <v>0</v>
      </c>
      <c r="JY111">
        <f t="shared" si="1052"/>
        <v>0</v>
      </c>
      <c r="JZ111">
        <f t="shared" si="1053"/>
        <v>0</v>
      </c>
      <c r="KA111">
        <f t="shared" si="1054"/>
        <v>0</v>
      </c>
      <c r="KB111">
        <f>IF(AND(SK111="x",SK112&lt;&gt;"x"),1,0)</f>
        <v>0</v>
      </c>
      <c r="KC111">
        <f t="shared" si="1055"/>
        <v>0</v>
      </c>
      <c r="KD111">
        <f t="shared" si="1056"/>
        <v>1</v>
      </c>
      <c r="KE111">
        <f t="shared" si="1057"/>
        <v>0</v>
      </c>
      <c r="KF111">
        <f t="shared" si="1058"/>
        <v>0</v>
      </c>
      <c r="KG111">
        <f t="shared" si="1059"/>
        <v>0</v>
      </c>
      <c r="KH111">
        <f t="shared" si="1060"/>
        <v>0</v>
      </c>
      <c r="KI111">
        <f t="shared" si="1061"/>
        <v>0</v>
      </c>
      <c r="KJ111">
        <f t="shared" si="1062"/>
        <v>0</v>
      </c>
      <c r="KK111">
        <f t="shared" si="1063"/>
        <v>0</v>
      </c>
      <c r="KL111">
        <f t="shared" si="1064"/>
        <v>0</v>
      </c>
      <c r="KM111">
        <f t="shared" si="1065"/>
        <v>0</v>
      </c>
      <c r="KN111">
        <f t="shared" si="1066"/>
        <v>0</v>
      </c>
      <c r="KO111">
        <f t="shared" si="1067"/>
        <v>0</v>
      </c>
      <c r="KP111">
        <f t="shared" si="1068"/>
        <v>0</v>
      </c>
      <c r="KQ111">
        <f t="shared" si="1069"/>
        <v>0</v>
      </c>
      <c r="KR111">
        <f t="shared" si="1070"/>
        <v>0</v>
      </c>
      <c r="KS111">
        <f t="shared" si="1071"/>
        <v>0</v>
      </c>
      <c r="KT111">
        <f t="shared" si="1072"/>
        <v>0</v>
      </c>
      <c r="KU111">
        <f t="shared" si="1073"/>
        <v>1</v>
      </c>
      <c r="KV111">
        <f t="shared" si="1074"/>
        <v>0</v>
      </c>
      <c r="KW111">
        <f t="shared" si="1075"/>
        <v>0</v>
      </c>
      <c r="KX111">
        <f t="shared" si="1076"/>
        <v>0</v>
      </c>
      <c r="KY111">
        <f t="shared" si="1077"/>
        <v>0</v>
      </c>
      <c r="KZ111">
        <f t="shared" si="1078"/>
        <v>0</v>
      </c>
      <c r="LA111">
        <f t="shared" si="1079"/>
        <v>0</v>
      </c>
      <c r="LB111">
        <f t="shared" si="1080"/>
        <v>0</v>
      </c>
      <c r="LC111">
        <f t="shared" si="1081"/>
        <v>0</v>
      </c>
      <c r="LD111">
        <f t="shared" si="1082"/>
        <v>0</v>
      </c>
      <c r="LE111">
        <f t="shared" si="1083"/>
        <v>0</v>
      </c>
      <c r="LF111">
        <f t="shared" si="1084"/>
        <v>0</v>
      </c>
      <c r="LG111">
        <f t="shared" si="1085"/>
        <v>0</v>
      </c>
      <c r="LH111">
        <f t="shared" si="1086"/>
        <v>0</v>
      </c>
      <c r="LI111">
        <f t="shared" si="1087"/>
        <v>0</v>
      </c>
      <c r="LJ111">
        <f t="shared" si="1088"/>
        <v>0</v>
      </c>
      <c r="LK111">
        <f t="shared" si="1089"/>
        <v>0</v>
      </c>
      <c r="LL111">
        <f t="shared" si="1090"/>
        <v>0</v>
      </c>
      <c r="LN111">
        <f t="shared" si="1091"/>
        <v>2</v>
      </c>
      <c r="LQ111">
        <f t="shared" ref="LQ111:LR111" si="1411">COUNTIFS($NG112:$NL121,NG121)</f>
        <v>1</v>
      </c>
      <c r="LR111">
        <f t="shared" si="1411"/>
        <v>2</v>
      </c>
      <c r="LS111">
        <f t="shared" si="1093"/>
        <v>1</v>
      </c>
      <c r="LT111">
        <f t="shared" si="1094"/>
        <v>1</v>
      </c>
      <c r="LU111">
        <f t="shared" si="1095"/>
        <v>3</v>
      </c>
      <c r="LV111">
        <f t="shared" si="1096"/>
        <v>4</v>
      </c>
      <c r="LX111" s="5">
        <f t="shared" ref="LX111:MC111" si="1412">COUNTIFS($NG111:$NL120,NG121)</f>
        <v>0</v>
      </c>
      <c r="LY111" s="5">
        <f t="shared" si="1412"/>
        <v>1</v>
      </c>
      <c r="LZ111" s="5">
        <f t="shared" si="1412"/>
        <v>0</v>
      </c>
      <c r="MA111" s="5">
        <f t="shared" si="1412"/>
        <v>0</v>
      </c>
      <c r="MB111" s="5">
        <f t="shared" si="1412"/>
        <v>2</v>
      </c>
      <c r="MC111" s="5">
        <f t="shared" si="1412"/>
        <v>4</v>
      </c>
      <c r="MD111" s="5"/>
      <c r="ME111" s="5">
        <f t="shared" si="1098"/>
        <v>0</v>
      </c>
      <c r="MF111" s="5">
        <f t="shared" si="1099"/>
        <v>0</v>
      </c>
      <c r="MG111" s="5">
        <f t="shared" si="1100"/>
        <v>0</v>
      </c>
      <c r="MH111" s="5">
        <f t="shared" si="1101"/>
        <v>0</v>
      </c>
      <c r="MI111" s="5">
        <f t="shared" si="1102"/>
        <v>0</v>
      </c>
      <c r="MJ111" s="5">
        <f t="shared" si="1103"/>
        <v>1</v>
      </c>
      <c r="MK111" s="5"/>
      <c r="ML111" s="20">
        <f t="shared" si="1104"/>
        <v>1</v>
      </c>
      <c r="MN111" s="4">
        <f t="shared" si="1182"/>
        <v>0</v>
      </c>
      <c r="MO111" s="4">
        <f t="shared" si="1183"/>
        <v>0</v>
      </c>
      <c r="MP111" s="4">
        <f t="shared" si="1184"/>
        <v>0</v>
      </c>
      <c r="MQ111" s="4">
        <f t="shared" si="1185"/>
        <v>0</v>
      </c>
      <c r="MR111" s="4">
        <f t="shared" si="1186"/>
        <v>0</v>
      </c>
      <c r="MS111" s="4">
        <f t="shared" si="1187"/>
        <v>4</v>
      </c>
      <c r="MU111">
        <f t="shared" si="1105"/>
        <v>1</v>
      </c>
      <c r="MV111">
        <f t="shared" si="1106"/>
        <v>0</v>
      </c>
      <c r="MW111">
        <f t="shared" si="1107"/>
        <v>1</v>
      </c>
      <c r="MX111">
        <f t="shared" si="1108"/>
        <v>1</v>
      </c>
      <c r="MY111">
        <f t="shared" si="1109"/>
        <v>0</v>
      </c>
      <c r="MZ111">
        <f t="shared" si="1110"/>
        <v>0</v>
      </c>
      <c r="NA111">
        <f>SUM(GW111:JC111)</f>
        <v>3</v>
      </c>
      <c r="NB111">
        <f t="shared" si="1111"/>
        <v>3</v>
      </c>
      <c r="NC111">
        <f t="shared" si="1112"/>
        <v>0</v>
      </c>
      <c r="ND111">
        <f t="shared" si="1113"/>
        <v>111</v>
      </c>
      <c r="NG111">
        <v>15</v>
      </c>
      <c r="NH111">
        <v>25</v>
      </c>
      <c r="NI111">
        <v>33</v>
      </c>
      <c r="NJ111">
        <v>42</v>
      </c>
      <c r="NK111">
        <v>53</v>
      </c>
      <c r="NL111">
        <v>57</v>
      </c>
      <c r="NN111" s="1">
        <f t="shared" si="1114"/>
        <v>1</v>
      </c>
      <c r="NO111" s="1">
        <f t="shared" si="1115"/>
        <v>1</v>
      </c>
      <c r="NP111" s="30">
        <f t="shared" si="1116"/>
        <v>2</v>
      </c>
      <c r="NR111" s="1">
        <f t="shared" si="1117"/>
        <v>10</v>
      </c>
      <c r="NS111" s="1">
        <f t="shared" si="1118"/>
        <v>8</v>
      </c>
      <c r="NT111" s="1">
        <f t="shared" si="1119"/>
        <v>9</v>
      </c>
      <c r="NU111" s="1">
        <f t="shared" si="1120"/>
        <v>11</v>
      </c>
      <c r="NV111" s="1">
        <f t="shared" si="1121"/>
        <v>4</v>
      </c>
      <c r="NW111" s="1"/>
      <c r="NX111" s="1">
        <f t="shared" si="1122"/>
        <v>5</v>
      </c>
      <c r="NY111" s="1"/>
      <c r="NZ111" s="1">
        <f t="shared" si="1123"/>
        <v>2</v>
      </c>
      <c r="OA111" s="1">
        <f t="shared" si="962"/>
        <v>3</v>
      </c>
      <c r="OB111" s="1">
        <f t="shared" si="963"/>
        <v>4</v>
      </c>
      <c r="OC111" s="1">
        <f t="shared" si="964"/>
        <v>5</v>
      </c>
      <c r="OD111" s="1">
        <f t="shared" si="965"/>
        <v>6</v>
      </c>
      <c r="OE111" s="1">
        <f t="shared" si="966"/>
        <v>6</v>
      </c>
      <c r="OF111" s="1"/>
      <c r="OG111" s="1">
        <f t="shared" si="1308"/>
        <v>5</v>
      </c>
      <c r="OH111" s="1"/>
      <c r="OI111" s="1">
        <f t="shared" si="1124"/>
        <v>6</v>
      </c>
      <c r="OJ111" s="1">
        <f t="shared" si="1125"/>
        <v>0</v>
      </c>
      <c r="OK111" s="1">
        <f t="shared" si="1126"/>
        <v>5</v>
      </c>
      <c r="OL111" s="1">
        <f t="shared" si="1127"/>
        <v>0</v>
      </c>
      <c r="OM111" s="1">
        <f t="shared" si="1128"/>
        <v>7</v>
      </c>
      <c r="ON111" s="1">
        <f t="shared" si="1129"/>
        <v>1</v>
      </c>
      <c r="OO111" s="1"/>
      <c r="OP111" s="1">
        <f t="shared" si="1298"/>
        <v>2</v>
      </c>
      <c r="OQ111" s="1">
        <f t="shared" si="1299"/>
        <v>4</v>
      </c>
      <c r="OR111" s="1">
        <f t="shared" si="1300"/>
        <v>4</v>
      </c>
      <c r="OS111" s="1">
        <f t="shared" si="1301"/>
        <v>4</v>
      </c>
      <c r="OT111" s="1">
        <f t="shared" si="1302"/>
        <v>0</v>
      </c>
      <c r="OU111" s="1">
        <f t="shared" si="1130"/>
        <v>0</v>
      </c>
      <c r="OV111" s="19">
        <f t="shared" si="1131"/>
        <v>5</v>
      </c>
      <c r="OW111" s="1"/>
      <c r="OX111" s="19">
        <f t="shared" si="1314"/>
        <v>4</v>
      </c>
      <c r="OY111" s="1">
        <f t="shared" si="1315"/>
        <v>4</v>
      </c>
      <c r="OZ111" s="1"/>
      <c r="PA111" s="1">
        <f t="shared" si="1347"/>
        <v>4</v>
      </c>
      <c r="PB111" s="1"/>
      <c r="PC111" s="1"/>
      <c r="PD111" s="19">
        <f t="shared" si="968"/>
        <v>4</v>
      </c>
      <c r="PE111" s="1"/>
      <c r="PF111" s="24">
        <f t="shared" si="1132"/>
        <v>0</v>
      </c>
      <c r="PI111" s="1">
        <f t="shared" si="1133"/>
        <v>6</v>
      </c>
      <c r="PJ111" s="19">
        <f t="shared" si="969"/>
        <v>1</v>
      </c>
      <c r="PK111" s="1">
        <f t="shared" si="1134"/>
        <v>0</v>
      </c>
      <c r="PL111" s="19">
        <f t="shared" si="970"/>
        <v>0</v>
      </c>
      <c r="PM111" s="1">
        <f t="shared" si="1135"/>
        <v>5</v>
      </c>
      <c r="PN111" s="19">
        <f t="shared" si="971"/>
        <v>1</v>
      </c>
      <c r="PO111" s="1">
        <f t="shared" si="1136"/>
        <v>0</v>
      </c>
      <c r="PP111" s="19">
        <f t="shared" si="972"/>
        <v>0</v>
      </c>
      <c r="PQ111" s="1">
        <f t="shared" si="1137"/>
        <v>7</v>
      </c>
      <c r="PR111" s="19">
        <f t="shared" si="973"/>
        <v>1</v>
      </c>
      <c r="PS111" s="1">
        <f t="shared" si="1138"/>
        <v>1</v>
      </c>
      <c r="PT111" s="19">
        <f t="shared" si="974"/>
        <v>4</v>
      </c>
      <c r="PV111" s="1">
        <f t="shared" si="975"/>
        <v>6</v>
      </c>
      <c r="PW111" s="1">
        <f t="shared" si="976"/>
        <v>100</v>
      </c>
      <c r="PX111" s="1">
        <f t="shared" si="977"/>
        <v>100</v>
      </c>
      <c r="PY111" s="1">
        <f t="shared" si="978"/>
        <v>100</v>
      </c>
      <c r="PZ111" s="1">
        <f t="shared" si="979"/>
        <v>100</v>
      </c>
      <c r="QA111" s="1">
        <f t="shared" si="980"/>
        <v>100</v>
      </c>
      <c r="QB111" s="1"/>
      <c r="QC111" s="1">
        <f t="shared" si="981"/>
        <v>100</v>
      </c>
      <c r="QD111" s="1">
        <f t="shared" si="982"/>
        <v>100</v>
      </c>
      <c r="QE111" s="1">
        <f t="shared" si="983"/>
        <v>100</v>
      </c>
      <c r="QF111" s="1">
        <f t="shared" si="984"/>
        <v>100</v>
      </c>
      <c r="QG111" s="1">
        <f t="shared" si="985"/>
        <v>100</v>
      </c>
      <c r="QH111" s="1">
        <f t="shared" si="986"/>
        <v>100</v>
      </c>
      <c r="QI111" s="1"/>
      <c r="QJ111" s="1">
        <f t="shared" si="987"/>
        <v>100</v>
      </c>
      <c r="QK111" s="1">
        <f t="shared" si="988"/>
        <v>100</v>
      </c>
      <c r="QL111" s="1">
        <f t="shared" si="989"/>
        <v>100</v>
      </c>
      <c r="QM111" s="1">
        <f t="shared" si="990"/>
        <v>5</v>
      </c>
      <c r="QN111" s="1">
        <f t="shared" si="991"/>
        <v>100</v>
      </c>
      <c r="QO111" s="1">
        <f t="shared" si="992"/>
        <v>100</v>
      </c>
      <c r="QP111" s="1"/>
      <c r="QQ111" s="1">
        <f t="shared" si="993"/>
        <v>100</v>
      </c>
      <c r="QR111" s="1">
        <f t="shared" si="994"/>
        <v>100</v>
      </c>
      <c r="QS111" s="1">
        <f t="shared" si="995"/>
        <v>100</v>
      </c>
      <c r="QT111" s="1">
        <f t="shared" si="996"/>
        <v>100</v>
      </c>
      <c r="QU111" s="1">
        <f t="shared" si="997"/>
        <v>100</v>
      </c>
      <c r="QV111" s="1">
        <f t="shared" si="998"/>
        <v>100</v>
      </c>
      <c r="QW111" s="1"/>
      <c r="QX111" s="1">
        <f t="shared" si="999"/>
        <v>100</v>
      </c>
      <c r="QY111" s="1">
        <f t="shared" si="1000"/>
        <v>100</v>
      </c>
      <c r="QZ111" s="1">
        <f t="shared" si="1001"/>
        <v>100</v>
      </c>
      <c r="RA111" s="1">
        <f t="shared" si="1002"/>
        <v>100</v>
      </c>
      <c r="RB111" s="1">
        <f t="shared" si="1003"/>
        <v>100</v>
      </c>
      <c r="RC111" s="1">
        <f t="shared" si="1004"/>
        <v>7</v>
      </c>
      <c r="RD111" s="1"/>
      <c r="RE111" s="1">
        <f t="shared" si="1005"/>
        <v>100</v>
      </c>
      <c r="RF111" s="1">
        <f t="shared" si="1006"/>
        <v>100</v>
      </c>
      <c r="RG111" s="1">
        <f t="shared" si="1007"/>
        <v>100</v>
      </c>
      <c r="RH111" s="1">
        <f t="shared" si="1008"/>
        <v>3</v>
      </c>
      <c r="RI111" s="1">
        <f t="shared" si="1009"/>
        <v>1</v>
      </c>
      <c r="RJ111" s="1">
        <f t="shared" si="1010"/>
        <v>6</v>
      </c>
      <c r="RL111">
        <f t="shared" si="1011"/>
        <v>35</v>
      </c>
      <c r="RM111">
        <f t="shared" si="1139"/>
        <v>24</v>
      </c>
      <c r="RN111">
        <f t="shared" si="1336"/>
        <v>22</v>
      </c>
      <c r="RO111" t="str">
        <f t="shared" ref="RO111:TU111" si="1413">IF(COUNTIFS($NG111:$NL120,RO$1),"x",RO$1)</f>
        <v>x</v>
      </c>
      <c r="RP111" t="str">
        <f t="shared" si="1413"/>
        <v>x</v>
      </c>
      <c r="RQ111" t="str">
        <f t="shared" si="1413"/>
        <v>x</v>
      </c>
      <c r="RR111" t="str">
        <f t="shared" si="1413"/>
        <v>x</v>
      </c>
      <c r="RS111" t="str">
        <f t="shared" si="1413"/>
        <v>x</v>
      </c>
      <c r="RT111">
        <f t="shared" si="1413"/>
        <v>6</v>
      </c>
      <c r="RU111" t="str">
        <f t="shared" si="1413"/>
        <v>x</v>
      </c>
      <c r="RV111">
        <f t="shared" si="1413"/>
        <v>8</v>
      </c>
      <c r="RW111" t="str">
        <f t="shared" si="1413"/>
        <v>x</v>
      </c>
      <c r="RX111">
        <f t="shared" si="1413"/>
        <v>10</v>
      </c>
      <c r="RY111">
        <f t="shared" si="1413"/>
        <v>11</v>
      </c>
      <c r="RZ111" t="str">
        <f t="shared" si="1413"/>
        <v>x</v>
      </c>
      <c r="SA111">
        <f t="shared" si="1413"/>
        <v>13</v>
      </c>
      <c r="SB111" t="str">
        <f t="shared" si="1413"/>
        <v>x</v>
      </c>
      <c r="SC111" t="str">
        <f t="shared" si="1413"/>
        <v>x</v>
      </c>
      <c r="SD111" t="str">
        <f t="shared" si="1413"/>
        <v>x</v>
      </c>
      <c r="SE111" t="str">
        <f t="shared" si="1413"/>
        <v>x</v>
      </c>
      <c r="SF111">
        <f t="shared" si="1413"/>
        <v>18</v>
      </c>
      <c r="SG111" t="str">
        <f t="shared" si="1413"/>
        <v>x</v>
      </c>
      <c r="SH111">
        <f t="shared" si="1413"/>
        <v>20</v>
      </c>
      <c r="SI111" t="str">
        <f t="shared" si="1413"/>
        <v>x</v>
      </c>
      <c r="SJ111" t="str">
        <f t="shared" si="1413"/>
        <v>x</v>
      </c>
      <c r="SK111" t="str">
        <f t="shared" si="1413"/>
        <v>x</v>
      </c>
      <c r="SL111">
        <f t="shared" si="1413"/>
        <v>24</v>
      </c>
      <c r="SM111" t="str">
        <f t="shared" si="1413"/>
        <v>x</v>
      </c>
      <c r="SN111" t="str">
        <f t="shared" si="1413"/>
        <v>x</v>
      </c>
      <c r="SO111" t="str">
        <f t="shared" si="1413"/>
        <v>x</v>
      </c>
      <c r="SP111" t="str">
        <f t="shared" si="1413"/>
        <v>x</v>
      </c>
      <c r="SQ111" t="str">
        <f t="shared" si="1413"/>
        <v>x</v>
      </c>
      <c r="SR111" t="str">
        <f t="shared" si="1413"/>
        <v>x</v>
      </c>
      <c r="SS111">
        <f t="shared" si="1413"/>
        <v>31</v>
      </c>
      <c r="ST111" t="str">
        <f t="shared" si="1413"/>
        <v>x</v>
      </c>
      <c r="SU111" t="str">
        <f t="shared" si="1413"/>
        <v>x</v>
      </c>
      <c r="SV111">
        <f t="shared" si="1413"/>
        <v>34</v>
      </c>
      <c r="SW111">
        <f t="shared" si="1413"/>
        <v>35</v>
      </c>
      <c r="SX111">
        <f t="shared" si="1413"/>
        <v>36</v>
      </c>
      <c r="SY111" t="str">
        <f t="shared" si="1413"/>
        <v>x</v>
      </c>
      <c r="SZ111" t="str">
        <f t="shared" si="1413"/>
        <v>x</v>
      </c>
      <c r="TA111">
        <f t="shared" si="1413"/>
        <v>39</v>
      </c>
      <c r="TB111">
        <f t="shared" si="1413"/>
        <v>40</v>
      </c>
      <c r="TC111" t="str">
        <f t="shared" si="1413"/>
        <v>x</v>
      </c>
      <c r="TD111" t="str">
        <f t="shared" si="1413"/>
        <v>x</v>
      </c>
      <c r="TE111" t="str">
        <f t="shared" si="1413"/>
        <v>x</v>
      </c>
      <c r="TF111">
        <f t="shared" si="1413"/>
        <v>44</v>
      </c>
      <c r="TG111" t="str">
        <f t="shared" si="1413"/>
        <v>x</v>
      </c>
      <c r="TH111" t="str">
        <f t="shared" si="1413"/>
        <v>x</v>
      </c>
      <c r="TI111">
        <f t="shared" si="1413"/>
        <v>47</v>
      </c>
      <c r="TJ111">
        <f t="shared" si="1413"/>
        <v>48</v>
      </c>
      <c r="TK111">
        <f t="shared" si="1413"/>
        <v>49</v>
      </c>
      <c r="TL111" t="str">
        <f t="shared" si="1413"/>
        <v>x</v>
      </c>
      <c r="TM111">
        <f t="shared" si="1413"/>
        <v>51</v>
      </c>
      <c r="TN111" t="str">
        <f t="shared" si="1413"/>
        <v>x</v>
      </c>
      <c r="TO111" t="str">
        <f t="shared" si="1413"/>
        <v>x</v>
      </c>
      <c r="TP111">
        <f t="shared" si="1413"/>
        <v>54</v>
      </c>
      <c r="TQ111">
        <f t="shared" si="1413"/>
        <v>55</v>
      </c>
      <c r="TR111">
        <f t="shared" si="1413"/>
        <v>56</v>
      </c>
      <c r="TS111" t="str">
        <f t="shared" si="1413"/>
        <v>x</v>
      </c>
      <c r="TT111" t="str">
        <f t="shared" si="1413"/>
        <v>x</v>
      </c>
      <c r="TU111" t="str">
        <f t="shared" si="1413"/>
        <v>x</v>
      </c>
      <c r="TV111">
        <f t="shared" si="1141"/>
        <v>24</v>
      </c>
      <c r="TW111" t="str">
        <f t="shared" ref="TW111:WC111" si="1414">IF(COUNTIFS($NG111:$NL119,TW$1),"x",TW$1)</f>
        <v>x</v>
      </c>
      <c r="TX111" t="str">
        <f t="shared" si="1414"/>
        <v>x</v>
      </c>
      <c r="TY111" t="str">
        <f t="shared" si="1414"/>
        <v>x</v>
      </c>
      <c r="TZ111" t="str">
        <f t="shared" si="1414"/>
        <v>x</v>
      </c>
      <c r="UA111" t="str">
        <f t="shared" si="1414"/>
        <v>x</v>
      </c>
      <c r="UB111">
        <f t="shared" si="1414"/>
        <v>6</v>
      </c>
      <c r="UC111" t="str">
        <f t="shared" si="1414"/>
        <v>x</v>
      </c>
      <c r="UD111">
        <f t="shared" si="1414"/>
        <v>8</v>
      </c>
      <c r="UE111" t="str">
        <f t="shared" si="1414"/>
        <v>x</v>
      </c>
      <c r="UF111">
        <f t="shared" si="1414"/>
        <v>10</v>
      </c>
      <c r="UG111">
        <f t="shared" si="1414"/>
        <v>11</v>
      </c>
      <c r="UH111" t="str">
        <f t="shared" si="1414"/>
        <v>x</v>
      </c>
      <c r="UI111">
        <f t="shared" si="1414"/>
        <v>13</v>
      </c>
      <c r="UJ111">
        <f t="shared" si="1414"/>
        <v>14</v>
      </c>
      <c r="UK111" t="str">
        <f t="shared" si="1414"/>
        <v>x</v>
      </c>
      <c r="UL111">
        <f t="shared" si="1414"/>
        <v>16</v>
      </c>
      <c r="UM111" t="str">
        <f t="shared" si="1414"/>
        <v>x</v>
      </c>
      <c r="UN111">
        <f t="shared" si="1414"/>
        <v>18</v>
      </c>
      <c r="UO111" t="str">
        <f t="shared" si="1414"/>
        <v>x</v>
      </c>
      <c r="UP111">
        <f t="shared" si="1414"/>
        <v>20</v>
      </c>
      <c r="UQ111" t="str">
        <f t="shared" si="1414"/>
        <v>x</v>
      </c>
      <c r="UR111" t="str">
        <f t="shared" si="1414"/>
        <v>x</v>
      </c>
      <c r="US111" t="str">
        <f t="shared" si="1414"/>
        <v>x</v>
      </c>
      <c r="UT111">
        <f t="shared" si="1414"/>
        <v>24</v>
      </c>
      <c r="UU111" t="str">
        <f t="shared" si="1414"/>
        <v>x</v>
      </c>
      <c r="UV111" t="str">
        <f t="shared" si="1414"/>
        <v>x</v>
      </c>
      <c r="UW111" t="str">
        <f t="shared" si="1414"/>
        <v>x</v>
      </c>
      <c r="UX111" t="str">
        <f t="shared" si="1414"/>
        <v>x</v>
      </c>
      <c r="UY111" t="str">
        <f t="shared" si="1414"/>
        <v>x</v>
      </c>
      <c r="UZ111" t="str">
        <f t="shared" si="1414"/>
        <v>x</v>
      </c>
      <c r="VA111">
        <f t="shared" si="1414"/>
        <v>31</v>
      </c>
      <c r="VB111" t="str">
        <f t="shared" si="1414"/>
        <v>x</v>
      </c>
      <c r="VC111" t="str">
        <f t="shared" si="1414"/>
        <v>x</v>
      </c>
      <c r="VD111">
        <f t="shared" si="1414"/>
        <v>34</v>
      </c>
      <c r="VE111">
        <f t="shared" si="1414"/>
        <v>35</v>
      </c>
      <c r="VF111">
        <f t="shared" si="1414"/>
        <v>36</v>
      </c>
      <c r="VG111" t="str">
        <f t="shared" si="1414"/>
        <v>x</v>
      </c>
      <c r="VH111" t="str">
        <f t="shared" si="1414"/>
        <v>x</v>
      </c>
      <c r="VI111">
        <f t="shared" si="1414"/>
        <v>39</v>
      </c>
      <c r="VJ111">
        <f t="shared" si="1414"/>
        <v>40</v>
      </c>
      <c r="VK111" t="str">
        <f t="shared" si="1414"/>
        <v>x</v>
      </c>
      <c r="VL111" t="str">
        <f t="shared" si="1414"/>
        <v>x</v>
      </c>
      <c r="VM111" t="str">
        <f t="shared" si="1414"/>
        <v>x</v>
      </c>
      <c r="VN111">
        <f t="shared" si="1414"/>
        <v>44</v>
      </c>
      <c r="VO111" t="str">
        <f t="shared" si="1414"/>
        <v>x</v>
      </c>
      <c r="VP111" t="str">
        <f t="shared" si="1414"/>
        <v>x</v>
      </c>
      <c r="VQ111">
        <f t="shared" si="1414"/>
        <v>47</v>
      </c>
      <c r="VR111">
        <f t="shared" si="1414"/>
        <v>48</v>
      </c>
      <c r="VS111">
        <f t="shared" si="1414"/>
        <v>49</v>
      </c>
      <c r="VT111" t="str">
        <f t="shared" si="1414"/>
        <v>x</v>
      </c>
      <c r="VU111">
        <f t="shared" si="1414"/>
        <v>51</v>
      </c>
      <c r="VV111" t="str">
        <f t="shared" si="1414"/>
        <v>x</v>
      </c>
      <c r="VW111" t="str">
        <f t="shared" si="1414"/>
        <v>x</v>
      </c>
      <c r="VX111">
        <f t="shared" si="1414"/>
        <v>54</v>
      </c>
      <c r="VY111">
        <f t="shared" si="1414"/>
        <v>55</v>
      </c>
      <c r="VZ111">
        <f t="shared" si="1414"/>
        <v>56</v>
      </c>
      <c r="WA111" t="str">
        <f t="shared" si="1414"/>
        <v>x</v>
      </c>
      <c r="WB111" t="str">
        <f t="shared" si="1414"/>
        <v>x</v>
      </c>
      <c r="WC111" t="str">
        <f t="shared" si="1414"/>
        <v>x</v>
      </c>
      <c r="WE111">
        <f t="shared" si="1014"/>
        <v>0</v>
      </c>
      <c r="WF111">
        <f t="shared" si="1015"/>
        <v>1</v>
      </c>
      <c r="WG111">
        <f t="shared" si="1016"/>
        <v>1</v>
      </c>
      <c r="WH111">
        <f t="shared" si="1017"/>
        <v>1</v>
      </c>
      <c r="WI111">
        <f t="shared" si="1018"/>
        <v>1</v>
      </c>
      <c r="WJ111">
        <f t="shared" si="1019"/>
        <v>2</v>
      </c>
      <c r="WL111" s="1">
        <f t="shared" si="1143"/>
        <v>6</v>
      </c>
      <c r="WM111" s="1">
        <f t="shared" si="1144"/>
        <v>0</v>
      </c>
      <c r="WN111" s="1">
        <f t="shared" si="1145"/>
        <v>5</v>
      </c>
      <c r="WO111" s="1">
        <f t="shared" si="1146"/>
        <v>0</v>
      </c>
      <c r="WP111" s="1">
        <f t="shared" si="1147"/>
        <v>7</v>
      </c>
      <c r="WQ111" s="1">
        <f t="shared" si="1148"/>
        <v>1</v>
      </c>
      <c r="WS111">
        <f t="shared" si="1149"/>
        <v>6</v>
      </c>
      <c r="WT111">
        <f t="shared" si="1150"/>
        <v>100</v>
      </c>
      <c r="WU111">
        <f t="shared" si="1151"/>
        <v>5</v>
      </c>
      <c r="WV111">
        <f t="shared" si="1152"/>
        <v>100</v>
      </c>
      <c r="WW111">
        <f t="shared" si="1153"/>
        <v>7</v>
      </c>
      <c r="WX111">
        <f t="shared" si="1154"/>
        <v>1</v>
      </c>
      <c r="WZ111" s="4">
        <f t="shared" si="1155"/>
        <v>1</v>
      </c>
      <c r="XB111" s="3">
        <f t="shared" si="1156"/>
        <v>7</v>
      </c>
      <c r="XD111" s="3">
        <f t="shared" si="1157"/>
        <v>2</v>
      </c>
      <c r="XE111" s="4">
        <f t="shared" si="1158"/>
        <v>4</v>
      </c>
      <c r="XG111" s="4">
        <f t="shared" si="1159"/>
        <v>0.5</v>
      </c>
      <c r="XI111" s="4">
        <v>0.66666666666666663</v>
      </c>
      <c r="XK111">
        <f t="shared" si="1160"/>
        <v>2</v>
      </c>
      <c r="XM111">
        <f t="shared" si="782"/>
        <v>0</v>
      </c>
      <c r="XN111">
        <f t="shared" si="1161"/>
        <v>0</v>
      </c>
      <c r="XO111" s="1">
        <f t="shared" si="1020"/>
        <v>2</v>
      </c>
      <c r="XP111">
        <f t="shared" si="1162"/>
        <v>1</v>
      </c>
      <c r="XR111">
        <f t="shared" si="1163"/>
        <v>0</v>
      </c>
    </row>
    <row r="112" spans="4:642">
      <c r="D112" s="4">
        <f t="shared" si="843"/>
        <v>9</v>
      </c>
      <c r="E112" s="4">
        <f t="shared" si="844"/>
        <v>0</v>
      </c>
      <c r="F112" s="4">
        <f t="shared" si="845"/>
        <v>0</v>
      </c>
      <c r="G112" s="4">
        <f t="shared" si="846"/>
        <v>0</v>
      </c>
      <c r="H112" s="4">
        <f t="shared" si="847"/>
        <v>0</v>
      </c>
      <c r="I112" s="4">
        <f t="shared" si="848"/>
        <v>0</v>
      </c>
      <c r="J112" s="4">
        <f t="shared" si="849"/>
        <v>0</v>
      </c>
      <c r="K112" s="4">
        <f t="shared" si="850"/>
        <v>0</v>
      </c>
      <c r="L112" s="4">
        <f t="shared" si="851"/>
        <v>0</v>
      </c>
      <c r="M112" s="4">
        <f t="shared" si="852"/>
        <v>0</v>
      </c>
      <c r="N112" s="4">
        <f t="shared" si="853"/>
        <v>0</v>
      </c>
      <c r="O112" s="4">
        <f t="shared" si="854"/>
        <v>0</v>
      </c>
      <c r="P112" s="4">
        <f t="shared" si="855"/>
        <v>0</v>
      </c>
      <c r="Q112" s="4">
        <f t="shared" si="856"/>
        <v>0</v>
      </c>
      <c r="R112" s="4">
        <f t="shared" si="857"/>
        <v>0</v>
      </c>
      <c r="S112" s="4">
        <f t="shared" si="858"/>
        <v>0</v>
      </c>
      <c r="T112" s="4">
        <f t="shared" si="859"/>
        <v>0</v>
      </c>
      <c r="U112" s="4">
        <f t="shared" si="860"/>
        <v>0</v>
      </c>
      <c r="V112" s="4">
        <f t="shared" si="861"/>
        <v>0</v>
      </c>
      <c r="W112" s="4">
        <f t="shared" si="862"/>
        <v>0</v>
      </c>
      <c r="X112" s="4">
        <f t="shared" si="863"/>
        <v>0</v>
      </c>
      <c r="Y112" s="4">
        <f t="shared" si="864"/>
        <v>10</v>
      </c>
      <c r="Z112" s="4">
        <f t="shared" si="865"/>
        <v>0</v>
      </c>
      <c r="AA112" s="4">
        <f t="shared" si="866"/>
        <v>0</v>
      </c>
      <c r="AB112" s="4">
        <f t="shared" si="867"/>
        <v>0</v>
      </c>
      <c r="AC112" s="4">
        <f t="shared" si="868"/>
        <v>0</v>
      </c>
      <c r="AD112" s="4">
        <f t="shared" si="869"/>
        <v>0</v>
      </c>
      <c r="AE112" s="4">
        <f t="shared" si="870"/>
        <v>0</v>
      </c>
      <c r="AF112" s="4">
        <f t="shared" si="871"/>
        <v>0</v>
      </c>
      <c r="AG112" s="4">
        <f t="shared" si="872"/>
        <v>0</v>
      </c>
      <c r="AH112" s="4">
        <f t="shared" si="873"/>
        <v>0</v>
      </c>
      <c r="AI112" s="4">
        <f t="shared" si="874"/>
        <v>5</v>
      </c>
      <c r="AJ112" s="4">
        <f t="shared" si="875"/>
        <v>0</v>
      </c>
      <c r="AK112" s="4">
        <f t="shared" si="876"/>
        <v>0</v>
      </c>
      <c r="AL112" s="4">
        <f t="shared" si="877"/>
        <v>0</v>
      </c>
      <c r="AM112" s="4">
        <f t="shared" si="878"/>
        <v>0</v>
      </c>
      <c r="AN112" s="4">
        <f t="shared" si="879"/>
        <v>7</v>
      </c>
      <c r="AO112" s="4">
        <f t="shared" si="880"/>
        <v>0</v>
      </c>
      <c r="AP112" s="4">
        <f t="shared" si="881"/>
        <v>0</v>
      </c>
      <c r="AQ112" s="4">
        <f t="shared" si="882"/>
        <v>0</v>
      </c>
      <c r="AR112" s="4">
        <f t="shared" si="883"/>
        <v>0</v>
      </c>
      <c r="AS112" s="4">
        <f t="shared" si="884"/>
        <v>0</v>
      </c>
      <c r="AT112" s="4">
        <f t="shared" si="885"/>
        <v>0</v>
      </c>
      <c r="AU112" s="4">
        <f t="shared" si="886"/>
        <v>0</v>
      </c>
      <c r="AV112" s="4">
        <f t="shared" si="887"/>
        <v>0</v>
      </c>
      <c r="AW112" s="4">
        <f t="shared" si="888"/>
        <v>0</v>
      </c>
      <c r="AX112" s="4">
        <f t="shared" si="889"/>
        <v>0</v>
      </c>
      <c r="AY112" s="4">
        <f t="shared" si="890"/>
        <v>0</v>
      </c>
      <c r="AZ112" s="4">
        <f t="shared" si="891"/>
        <v>0</v>
      </c>
      <c r="BA112" s="4">
        <f t="shared" si="892"/>
        <v>0</v>
      </c>
      <c r="BB112" s="4">
        <f t="shared" si="893"/>
        <v>0</v>
      </c>
      <c r="BC112" s="4">
        <f t="shared" si="894"/>
        <v>0</v>
      </c>
      <c r="BD112" s="4">
        <f t="shared" si="895"/>
        <v>0</v>
      </c>
      <c r="BE112" s="4">
        <f t="shared" si="896"/>
        <v>0</v>
      </c>
      <c r="BF112" s="4">
        <f t="shared" si="897"/>
        <v>0</v>
      </c>
      <c r="BG112" s="4">
        <f t="shared" si="898"/>
        <v>0</v>
      </c>
      <c r="BH112" s="4">
        <f t="shared" si="899"/>
        <v>14</v>
      </c>
      <c r="BI112" s="4">
        <f t="shared" si="900"/>
        <v>0</v>
      </c>
      <c r="BJ112" s="4">
        <f t="shared" si="901"/>
        <v>13</v>
      </c>
      <c r="BK112" s="4">
        <f t="shared" si="1021"/>
        <v>9.6666666666666661</v>
      </c>
      <c r="BL112" s="4">
        <f t="shared" si="1022"/>
        <v>9.6610169491525415</v>
      </c>
      <c r="BM112" s="4">
        <f t="shared" si="1023"/>
        <v>13.525423728813557</v>
      </c>
      <c r="BN112" s="4">
        <f t="shared" si="1024"/>
        <v>5.7966101694915251</v>
      </c>
      <c r="BO112" s="4">
        <f t="shared" si="1025"/>
        <v>9.6610169491525415</v>
      </c>
      <c r="BP112" s="4">
        <f t="shared" si="1026"/>
        <v>570</v>
      </c>
      <c r="BQ112" s="4">
        <f>COUNTIFS($NG112:$NL$206,EF$1)</f>
        <v>9</v>
      </c>
      <c r="BR112" s="4">
        <f>COUNTIFS($NG112:$NL$206,EG$1)</f>
        <v>13</v>
      </c>
      <c r="BS112" s="4">
        <f>COUNTIFS($NG112:$NL$206,EH$1)</f>
        <v>9</v>
      </c>
      <c r="BT112" s="4">
        <f>COUNTIFS($NG112:$NL$206,EI$1)</f>
        <v>13</v>
      </c>
      <c r="BU112" s="4">
        <f>COUNTIFS($NG112:$NL$206,EJ$1)</f>
        <v>13</v>
      </c>
      <c r="BV112" s="4">
        <f>COUNTIFS($NG112:$NL$206,EK$1)</f>
        <v>8</v>
      </c>
      <c r="BW112" s="4">
        <f>COUNTIFS($NG112:$NL$206,EL$1)</f>
        <v>7</v>
      </c>
      <c r="BX112" s="4">
        <f>COUNTIFS($NG112:$NL$206,EM$1)</f>
        <v>9</v>
      </c>
      <c r="BY112" s="4">
        <f>COUNTIFS($NG112:$NL$206,EN$1)</f>
        <v>13</v>
      </c>
      <c r="BZ112" s="4">
        <f>COUNTIFS($NG112:$NL$206,EO$1)</f>
        <v>15</v>
      </c>
      <c r="CA112" s="4">
        <f>COUNTIFS($NG112:$NL$206,EP$1)</f>
        <v>12</v>
      </c>
      <c r="CB112" s="4">
        <f>COUNTIFS($NG112:$NL$206,EQ$1)</f>
        <v>16</v>
      </c>
      <c r="CC112" s="4">
        <f>COUNTIFS($NG112:$NL$206,ER$1)</f>
        <v>8</v>
      </c>
      <c r="CD112" s="4">
        <f>COUNTIFS($NG112:$NL$206,ES$1)</f>
        <v>10</v>
      </c>
      <c r="CE112" s="4">
        <f>COUNTIFS($NG112:$NL$206,ET$1)</f>
        <v>8</v>
      </c>
      <c r="CF112" s="4">
        <f>COUNTIFS($NG112:$NL$206,EU$1)</f>
        <v>10</v>
      </c>
      <c r="CG112" s="4">
        <f>COUNTIFS($NG112:$NL$206,EV$1)</f>
        <v>14</v>
      </c>
      <c r="CH112" s="4">
        <f>COUNTIFS($NG112:$NL$206,EW$1)</f>
        <v>8</v>
      </c>
      <c r="CI112" s="4">
        <f>COUNTIFS($NG112:$NL$206,EX$1)</f>
        <v>13</v>
      </c>
      <c r="CJ112" s="4">
        <f>COUNTIFS($NG112:$NL$206,EY$1)</f>
        <v>10</v>
      </c>
      <c r="CK112" s="4">
        <f>COUNTIFS($NG112:$NL$206,EZ$1)</f>
        <v>9</v>
      </c>
      <c r="CL112" s="4">
        <f>COUNTIFS($NG112:$NL$206,FA$1)</f>
        <v>10</v>
      </c>
      <c r="CM112" s="4">
        <f>COUNTIFS($NG112:$NL$206,FB$1)</f>
        <v>5</v>
      </c>
      <c r="CN112" s="4">
        <f>COUNTIFS($NG112:$NL$206,FC$1)</f>
        <v>6</v>
      </c>
      <c r="CO112" s="4">
        <f>COUNTIFS($NG112:$NL$206,FD$1)</f>
        <v>11</v>
      </c>
      <c r="CP112" s="4">
        <f>COUNTIFS($NG112:$NL$206,FE$1)</f>
        <v>8</v>
      </c>
      <c r="CQ112" s="4">
        <f>COUNTIFS($NG112:$NL$206,FF$1)</f>
        <v>12</v>
      </c>
      <c r="CR112" s="4">
        <f>COUNTIFS($NG112:$NL$206,FG$1)</f>
        <v>13</v>
      </c>
      <c r="CS112" s="4">
        <f>COUNTIFS($NG112:$NL$206,FH$1)</f>
        <v>12</v>
      </c>
      <c r="CT112" s="4">
        <f>COUNTIFS($NG112:$NL$206,FI$1)</f>
        <v>9</v>
      </c>
      <c r="CU112" s="4">
        <f>COUNTIFS($NG112:$NL$206,FJ$1)</f>
        <v>11</v>
      </c>
      <c r="CV112" s="4">
        <f>COUNTIFS($NG112:$NL$206,FK$1)</f>
        <v>5</v>
      </c>
      <c r="CW112" s="4">
        <f>COUNTIFS($NG112:$NL$206,FL$1)</f>
        <v>9</v>
      </c>
      <c r="CX112" s="4">
        <f>COUNTIFS($NG112:$NL$206,FM$1)</f>
        <v>9</v>
      </c>
      <c r="CY112" s="4">
        <f>COUNTIFS($NG112:$NL$206,FN$1)</f>
        <v>10</v>
      </c>
      <c r="CZ112" s="4">
        <f>COUNTIFS($NG112:$NL$206,FO$1)</f>
        <v>8</v>
      </c>
      <c r="DA112" s="4">
        <f>COUNTIFS($NG112:$NL$206,FP$1)</f>
        <v>7</v>
      </c>
      <c r="DB112" s="4">
        <f>COUNTIFS($NG112:$NL$206,FQ$1)</f>
        <v>9</v>
      </c>
      <c r="DC112" s="4">
        <f>COUNTIFS($NG112:$NL$206,FR$1)</f>
        <v>5</v>
      </c>
      <c r="DD112" s="4">
        <f>COUNTIFS($NG112:$NL$206,FS$1)</f>
        <v>9</v>
      </c>
      <c r="DE112" s="4">
        <f>COUNTIFS($NG112:$NL$206,FT$1)</f>
        <v>9</v>
      </c>
      <c r="DF112" s="4">
        <f>COUNTIFS($NG112:$NL$206,FU$1)</f>
        <v>8</v>
      </c>
      <c r="DG112" s="4">
        <f>COUNTIFS($NG112:$NL$206,FV$1)</f>
        <v>10</v>
      </c>
      <c r="DH112" s="4">
        <f>COUNTIFS($NG112:$NL$206,FW$1)</f>
        <v>11</v>
      </c>
      <c r="DI112" s="4">
        <f>COUNTIFS($NG112:$NL$206,FX$1)</f>
        <v>8</v>
      </c>
      <c r="DJ112" s="4">
        <f>COUNTIFS($NG112:$NL$206,FY$1)</f>
        <v>11</v>
      </c>
      <c r="DK112" s="4">
        <f>COUNTIFS($NG112:$NL$206,FZ$1)</f>
        <v>3</v>
      </c>
      <c r="DL112" s="4">
        <f>COUNTIFS($NG112:$NL$206,GA$1)</f>
        <v>6</v>
      </c>
      <c r="DM112" s="4">
        <f>COUNTIFS($NG112:$NL$206,GB$1)</f>
        <v>7</v>
      </c>
      <c r="DN112" s="4">
        <f>COUNTIFS($NG112:$NL$206,GC$1)</f>
        <v>10</v>
      </c>
      <c r="DO112" s="4">
        <f>COUNTIFS($NG112:$NL$206,GD$1)</f>
        <v>6</v>
      </c>
      <c r="DP112" s="4">
        <f>COUNTIFS($NG112:$NL$206,GE$1)</f>
        <v>12</v>
      </c>
      <c r="DQ112" s="4">
        <f>COUNTIFS($NG112:$NL$206,GF$1)</f>
        <v>5</v>
      </c>
      <c r="DR112" s="4">
        <f>COUNTIFS($NG112:$NL$206,GG$1)</f>
        <v>4</v>
      </c>
      <c r="DS112" s="4">
        <f>COUNTIFS($NG112:$NL$206,GH$1)</f>
        <v>17</v>
      </c>
      <c r="DT112" s="4">
        <f>COUNTIFS($NG112:$NL$206,GI$1)</f>
        <v>7</v>
      </c>
      <c r="DU112" s="4">
        <f>COUNTIFS($NG112:$NL$206,GJ$1)</f>
        <v>14</v>
      </c>
      <c r="DV112" s="4">
        <f>COUNTIFS($NG112:$NL$206,GK$1)</f>
        <v>14</v>
      </c>
      <c r="DW112" s="4">
        <f>COUNTIFS($NG112:$NL$206,GL$1)</f>
        <v>13</v>
      </c>
      <c r="DZ112" s="4">
        <f t="shared" si="1234"/>
        <v>38</v>
      </c>
      <c r="EA112" s="4">
        <f t="shared" si="1235"/>
        <v>20</v>
      </c>
      <c r="EB112" s="4">
        <f t="shared" si="1236"/>
        <v>15</v>
      </c>
      <c r="EC112" s="4">
        <f t="shared" si="1237"/>
        <v>2</v>
      </c>
      <c r="ED112" s="4">
        <f t="shared" si="1238"/>
        <v>1</v>
      </c>
      <c r="EF112" s="4">
        <f t="shared" ref="EF112:GL112" si="1415">COUNTIFS($NG112:$NL121,EF$1)</f>
        <v>2</v>
      </c>
      <c r="EG112" s="4">
        <f t="shared" si="1415"/>
        <v>2</v>
      </c>
      <c r="EH112" s="4">
        <f t="shared" si="1415"/>
        <v>2</v>
      </c>
      <c r="EI112" s="4">
        <f t="shared" si="1415"/>
        <v>2</v>
      </c>
      <c r="EJ112" s="4">
        <f t="shared" si="1415"/>
        <v>2</v>
      </c>
      <c r="EK112" s="4">
        <f t="shared" si="1415"/>
        <v>0</v>
      </c>
      <c r="EL112" s="4">
        <f t="shared" si="1415"/>
        <v>1</v>
      </c>
      <c r="EM112" s="4">
        <f t="shared" si="1415"/>
        <v>1</v>
      </c>
      <c r="EN112" s="4">
        <f t="shared" si="1415"/>
        <v>1</v>
      </c>
      <c r="EO112" s="4">
        <f t="shared" si="1415"/>
        <v>0</v>
      </c>
      <c r="EP112" s="4">
        <f t="shared" si="1415"/>
        <v>0</v>
      </c>
      <c r="EQ112" s="4">
        <f t="shared" si="1415"/>
        <v>2</v>
      </c>
      <c r="ER112" s="4">
        <f t="shared" si="1415"/>
        <v>0</v>
      </c>
      <c r="ES112" s="4">
        <f t="shared" si="1415"/>
        <v>1</v>
      </c>
      <c r="ET112" s="4">
        <f t="shared" si="1415"/>
        <v>1</v>
      </c>
      <c r="EU112" s="4">
        <f t="shared" si="1415"/>
        <v>1</v>
      </c>
      <c r="EV112" s="4">
        <f t="shared" si="1415"/>
        <v>1</v>
      </c>
      <c r="EW112" s="4">
        <f t="shared" si="1415"/>
        <v>0</v>
      </c>
      <c r="EX112" s="4">
        <f t="shared" si="1415"/>
        <v>2</v>
      </c>
      <c r="EY112" s="4">
        <f t="shared" si="1415"/>
        <v>0</v>
      </c>
      <c r="EZ112" s="4">
        <f t="shared" si="1415"/>
        <v>2</v>
      </c>
      <c r="FA112" s="4">
        <f t="shared" si="1415"/>
        <v>2</v>
      </c>
      <c r="FB112" s="4">
        <f t="shared" si="1415"/>
        <v>1</v>
      </c>
      <c r="FC112" s="4">
        <f t="shared" si="1415"/>
        <v>1</v>
      </c>
      <c r="FD112" s="4">
        <f t="shared" si="1415"/>
        <v>0</v>
      </c>
      <c r="FE112" s="4">
        <f t="shared" si="1415"/>
        <v>1</v>
      </c>
      <c r="FF112" s="4">
        <f t="shared" si="1415"/>
        <v>1</v>
      </c>
      <c r="FG112" s="4">
        <f t="shared" si="1415"/>
        <v>2</v>
      </c>
      <c r="FH112" s="4">
        <f t="shared" si="1415"/>
        <v>3</v>
      </c>
      <c r="FI112" s="4">
        <f t="shared" si="1415"/>
        <v>1</v>
      </c>
      <c r="FJ112" s="4">
        <f t="shared" si="1415"/>
        <v>0</v>
      </c>
      <c r="FK112" s="4">
        <f t="shared" si="1415"/>
        <v>1</v>
      </c>
      <c r="FL112" s="4">
        <f t="shared" si="1415"/>
        <v>1</v>
      </c>
      <c r="FM112" s="4">
        <f t="shared" si="1415"/>
        <v>0</v>
      </c>
      <c r="FN112" s="4">
        <f t="shared" si="1415"/>
        <v>0</v>
      </c>
      <c r="FO112" s="4">
        <f t="shared" si="1415"/>
        <v>0</v>
      </c>
      <c r="FP112" s="4">
        <f t="shared" si="1415"/>
        <v>2</v>
      </c>
      <c r="FQ112" s="4">
        <f t="shared" si="1415"/>
        <v>2</v>
      </c>
      <c r="FR112" s="4">
        <f t="shared" si="1415"/>
        <v>0</v>
      </c>
      <c r="FS112" s="4">
        <f t="shared" si="1415"/>
        <v>0</v>
      </c>
      <c r="FT112" s="4">
        <f t="shared" si="1415"/>
        <v>1</v>
      </c>
      <c r="FU112" s="4">
        <f t="shared" si="1415"/>
        <v>0</v>
      </c>
      <c r="FV112" s="4">
        <f t="shared" si="1415"/>
        <v>1</v>
      </c>
      <c r="FW112" s="4">
        <f t="shared" si="1415"/>
        <v>1</v>
      </c>
      <c r="FX112" s="4">
        <f t="shared" si="1415"/>
        <v>1</v>
      </c>
      <c r="FY112" s="4">
        <f t="shared" si="1415"/>
        <v>2</v>
      </c>
      <c r="FZ112" s="4">
        <f t="shared" si="1415"/>
        <v>0</v>
      </c>
      <c r="GA112" s="4">
        <f t="shared" si="1415"/>
        <v>0</v>
      </c>
      <c r="GB112" s="4">
        <f t="shared" si="1415"/>
        <v>0</v>
      </c>
      <c r="GC112" s="4">
        <f t="shared" si="1415"/>
        <v>3</v>
      </c>
      <c r="GD112" s="4">
        <f t="shared" si="1415"/>
        <v>0</v>
      </c>
      <c r="GE112" s="4">
        <f t="shared" si="1415"/>
        <v>1</v>
      </c>
      <c r="GF112" s="4">
        <f t="shared" si="1415"/>
        <v>1</v>
      </c>
      <c r="GG112" s="4">
        <f t="shared" si="1415"/>
        <v>0</v>
      </c>
      <c r="GH112" s="4">
        <f t="shared" si="1415"/>
        <v>0</v>
      </c>
      <c r="GI112" s="4">
        <f t="shared" si="1415"/>
        <v>0</v>
      </c>
      <c r="GJ112" s="4">
        <f t="shared" si="1415"/>
        <v>4</v>
      </c>
      <c r="GK112" s="4">
        <f t="shared" si="1415"/>
        <v>2</v>
      </c>
      <c r="GL112" s="4">
        <f t="shared" si="1415"/>
        <v>2</v>
      </c>
      <c r="GM112" s="4">
        <f t="shared" si="1240"/>
        <v>60</v>
      </c>
      <c r="GO112">
        <f t="shared" si="1028"/>
        <v>0</v>
      </c>
      <c r="GP112">
        <f t="shared" si="1192"/>
        <v>0</v>
      </c>
      <c r="GQ112">
        <f t="shared" si="1193"/>
        <v>0</v>
      </c>
      <c r="GR112">
        <f t="shared" si="1194"/>
        <v>0</v>
      </c>
      <c r="GS112">
        <f t="shared" si="1195"/>
        <v>0</v>
      </c>
      <c r="GT112">
        <f t="shared" si="1196"/>
        <v>0</v>
      </c>
      <c r="GU112">
        <f t="shared" si="1197"/>
        <v>0</v>
      </c>
      <c r="GV112" s="1">
        <f t="shared" si="1029"/>
        <v>4</v>
      </c>
      <c r="GW112">
        <f t="shared" si="1030"/>
        <v>0</v>
      </c>
      <c r="GX112">
        <f t="shared" si="903"/>
        <v>0</v>
      </c>
      <c r="GY112">
        <f t="shared" si="904"/>
        <v>0</v>
      </c>
      <c r="GZ112">
        <f t="shared" si="905"/>
        <v>0</v>
      </c>
      <c r="HA112">
        <f t="shared" si="906"/>
        <v>0</v>
      </c>
      <c r="HB112">
        <f t="shared" si="907"/>
        <v>0</v>
      </c>
      <c r="HC112">
        <f t="shared" si="908"/>
        <v>0</v>
      </c>
      <c r="HD112">
        <f t="shared" si="909"/>
        <v>0</v>
      </c>
      <c r="HE112">
        <f t="shared" si="910"/>
        <v>0</v>
      </c>
      <c r="HF112">
        <f t="shared" si="911"/>
        <v>0</v>
      </c>
      <c r="HG112">
        <f t="shared" si="912"/>
        <v>0</v>
      </c>
      <c r="HH112">
        <f t="shared" si="913"/>
        <v>0</v>
      </c>
      <c r="HI112">
        <f t="shared" si="914"/>
        <v>0</v>
      </c>
      <c r="HJ112">
        <f t="shared" si="915"/>
        <v>0</v>
      </c>
      <c r="HK112">
        <f t="shared" si="916"/>
        <v>0</v>
      </c>
      <c r="HL112">
        <f t="shared" si="917"/>
        <v>0</v>
      </c>
      <c r="HM112">
        <f t="shared" si="918"/>
        <v>0</v>
      </c>
      <c r="HN112">
        <f t="shared" si="919"/>
        <v>0</v>
      </c>
      <c r="HO112">
        <f t="shared" si="920"/>
        <v>0</v>
      </c>
      <c r="HP112">
        <f t="shared" si="921"/>
        <v>1</v>
      </c>
      <c r="HQ112">
        <f t="shared" si="922"/>
        <v>0</v>
      </c>
      <c r="HR112">
        <f t="shared" si="923"/>
        <v>0</v>
      </c>
      <c r="HS112">
        <f t="shared" si="924"/>
        <v>0</v>
      </c>
      <c r="HT112">
        <f t="shared" si="925"/>
        <v>0</v>
      </c>
      <c r="HU112">
        <f t="shared" si="926"/>
        <v>0</v>
      </c>
      <c r="HV112">
        <f t="shared" si="927"/>
        <v>0</v>
      </c>
      <c r="HW112">
        <f t="shared" si="928"/>
        <v>0</v>
      </c>
      <c r="HX112">
        <f t="shared" si="929"/>
        <v>0</v>
      </c>
      <c r="HY112">
        <f t="shared" si="930"/>
        <v>0</v>
      </c>
      <c r="HZ112">
        <f t="shared" si="931"/>
        <v>0</v>
      </c>
      <c r="IA112">
        <f t="shared" si="932"/>
        <v>0</v>
      </c>
      <c r="IB112">
        <f t="shared" si="933"/>
        <v>0</v>
      </c>
      <c r="IC112">
        <f t="shared" si="934"/>
        <v>0</v>
      </c>
      <c r="ID112">
        <f t="shared" si="935"/>
        <v>0</v>
      </c>
      <c r="IE112">
        <f t="shared" si="936"/>
        <v>0</v>
      </c>
      <c r="IF112">
        <f t="shared" si="937"/>
        <v>0</v>
      </c>
      <c r="IG112">
        <f t="shared" si="938"/>
        <v>0</v>
      </c>
      <c r="IH112">
        <f t="shared" si="939"/>
        <v>0</v>
      </c>
      <c r="II112">
        <f t="shared" si="940"/>
        <v>0</v>
      </c>
      <c r="IJ112">
        <f t="shared" si="941"/>
        <v>0</v>
      </c>
      <c r="IK112">
        <f t="shared" si="942"/>
        <v>0</v>
      </c>
      <c r="IL112">
        <f t="shared" si="943"/>
        <v>0</v>
      </c>
      <c r="IM112">
        <f t="shared" si="944"/>
        <v>0</v>
      </c>
      <c r="IN112">
        <f t="shared" si="945"/>
        <v>0</v>
      </c>
      <c r="IO112">
        <f t="shared" si="946"/>
        <v>0</v>
      </c>
      <c r="IP112">
        <f t="shared" si="947"/>
        <v>0</v>
      </c>
      <c r="IQ112">
        <f t="shared" si="948"/>
        <v>0</v>
      </c>
      <c r="IR112">
        <f t="shared" si="949"/>
        <v>1</v>
      </c>
      <c r="IS112">
        <f t="shared" si="950"/>
        <v>0</v>
      </c>
      <c r="IT112">
        <f t="shared" si="951"/>
        <v>0</v>
      </c>
      <c r="IU112">
        <f t="shared" si="952"/>
        <v>0</v>
      </c>
      <c r="IV112">
        <f t="shared" si="953"/>
        <v>0</v>
      </c>
      <c r="IW112">
        <f t="shared" si="954"/>
        <v>0</v>
      </c>
      <c r="IX112">
        <f t="shared" si="955"/>
        <v>0</v>
      </c>
      <c r="IY112">
        <f t="shared" si="956"/>
        <v>0</v>
      </c>
      <c r="IZ112">
        <f t="shared" si="957"/>
        <v>0</v>
      </c>
      <c r="JA112">
        <f t="shared" si="958"/>
        <v>0</v>
      </c>
      <c r="JB112">
        <f t="shared" si="1031"/>
        <v>0</v>
      </c>
      <c r="JC112">
        <f t="shared" si="1032"/>
        <v>0</v>
      </c>
      <c r="JF112">
        <f t="shared" si="1033"/>
        <v>0</v>
      </c>
      <c r="JG112">
        <f t="shared" si="1034"/>
        <v>0</v>
      </c>
      <c r="JH112">
        <f t="shared" si="1035"/>
        <v>0</v>
      </c>
      <c r="JI112">
        <f t="shared" si="1036"/>
        <v>0</v>
      </c>
      <c r="JJ112">
        <f t="shared" si="1037"/>
        <v>0</v>
      </c>
      <c r="JK112">
        <f t="shared" si="1038"/>
        <v>0</v>
      </c>
      <c r="JL112">
        <f t="shared" si="1039"/>
        <v>0</v>
      </c>
      <c r="JM112">
        <f t="shared" si="1040"/>
        <v>0</v>
      </c>
      <c r="JN112">
        <f t="shared" si="1041"/>
        <v>0</v>
      </c>
      <c r="JO112">
        <f t="shared" si="1042"/>
        <v>0</v>
      </c>
      <c r="JP112">
        <f t="shared" si="1043"/>
        <v>0</v>
      </c>
      <c r="JQ112">
        <f t="shared" si="1044"/>
        <v>0</v>
      </c>
      <c r="JR112">
        <f t="shared" si="1045"/>
        <v>0</v>
      </c>
      <c r="JS112">
        <f t="shared" si="1046"/>
        <v>0</v>
      </c>
      <c r="JT112">
        <f t="shared" si="1047"/>
        <v>0</v>
      </c>
      <c r="JU112">
        <f t="shared" si="1048"/>
        <v>0</v>
      </c>
      <c r="JV112">
        <f t="shared" si="1049"/>
        <v>0</v>
      </c>
      <c r="JW112">
        <f t="shared" si="1050"/>
        <v>0</v>
      </c>
      <c r="JX112">
        <f t="shared" si="1051"/>
        <v>0</v>
      </c>
      <c r="JY112">
        <f t="shared" si="1052"/>
        <v>0</v>
      </c>
      <c r="JZ112">
        <f t="shared" si="1053"/>
        <v>0</v>
      </c>
      <c r="KA112">
        <f t="shared" si="1054"/>
        <v>0</v>
      </c>
      <c r="KB112">
        <f>IF(AND(SK112="x",SK113&lt;&gt;"x"),1,0)</f>
        <v>0</v>
      </c>
      <c r="KC112">
        <f t="shared" si="1055"/>
        <v>0</v>
      </c>
      <c r="KD112">
        <f t="shared" si="1056"/>
        <v>0</v>
      </c>
      <c r="KE112">
        <f t="shared" si="1057"/>
        <v>0</v>
      </c>
      <c r="KF112">
        <f t="shared" si="1058"/>
        <v>0</v>
      </c>
      <c r="KG112">
        <f t="shared" si="1059"/>
        <v>0</v>
      </c>
      <c r="KH112">
        <f t="shared" si="1060"/>
        <v>0</v>
      </c>
      <c r="KI112">
        <f t="shared" si="1061"/>
        <v>0</v>
      </c>
      <c r="KJ112">
        <f t="shared" si="1062"/>
        <v>0</v>
      </c>
      <c r="KK112">
        <f t="shared" si="1063"/>
        <v>0</v>
      </c>
      <c r="KL112">
        <f t="shared" si="1064"/>
        <v>0</v>
      </c>
      <c r="KM112">
        <f t="shared" si="1065"/>
        <v>0</v>
      </c>
      <c r="KN112">
        <f t="shared" si="1066"/>
        <v>0</v>
      </c>
      <c r="KO112">
        <f t="shared" si="1067"/>
        <v>0</v>
      </c>
      <c r="KP112">
        <f t="shared" si="1068"/>
        <v>0</v>
      </c>
      <c r="KQ112">
        <f t="shared" si="1069"/>
        <v>0</v>
      </c>
      <c r="KR112">
        <f t="shared" si="1070"/>
        <v>0</v>
      </c>
      <c r="KS112">
        <f t="shared" si="1071"/>
        <v>0</v>
      </c>
      <c r="KT112">
        <f t="shared" si="1072"/>
        <v>0</v>
      </c>
      <c r="KU112">
        <f t="shared" si="1073"/>
        <v>0</v>
      </c>
      <c r="KV112">
        <f t="shared" si="1074"/>
        <v>0</v>
      </c>
      <c r="KW112">
        <f t="shared" si="1075"/>
        <v>0</v>
      </c>
      <c r="KX112">
        <f t="shared" si="1076"/>
        <v>0</v>
      </c>
      <c r="KY112">
        <f t="shared" si="1077"/>
        <v>0</v>
      </c>
      <c r="KZ112">
        <f t="shared" si="1078"/>
        <v>0</v>
      </c>
      <c r="LA112">
        <f t="shared" si="1079"/>
        <v>0</v>
      </c>
      <c r="LB112">
        <f t="shared" si="1080"/>
        <v>0</v>
      </c>
      <c r="LC112">
        <f t="shared" si="1081"/>
        <v>0</v>
      </c>
      <c r="LD112">
        <f t="shared" si="1082"/>
        <v>0</v>
      </c>
      <c r="LE112">
        <f t="shared" si="1083"/>
        <v>0</v>
      </c>
      <c r="LF112">
        <f t="shared" si="1084"/>
        <v>0</v>
      </c>
      <c r="LG112">
        <f t="shared" si="1085"/>
        <v>0</v>
      </c>
      <c r="LH112">
        <f t="shared" si="1086"/>
        <v>0</v>
      </c>
      <c r="LI112">
        <f t="shared" si="1087"/>
        <v>0</v>
      </c>
      <c r="LJ112">
        <f t="shared" si="1088"/>
        <v>0</v>
      </c>
      <c r="LK112">
        <f t="shared" si="1089"/>
        <v>0</v>
      </c>
      <c r="LL112">
        <f t="shared" si="1090"/>
        <v>0</v>
      </c>
      <c r="LN112">
        <f t="shared" si="1091"/>
        <v>0</v>
      </c>
      <c r="LQ112">
        <f t="shared" ref="LQ112:LR112" si="1416">COUNTIFS($NG113:$NL122,NG122)</f>
        <v>1</v>
      </c>
      <c r="LR112">
        <f t="shared" si="1416"/>
        <v>3</v>
      </c>
      <c r="LS112">
        <f t="shared" si="1093"/>
        <v>4</v>
      </c>
      <c r="LT112">
        <f t="shared" si="1094"/>
        <v>1</v>
      </c>
      <c r="LU112">
        <f t="shared" si="1095"/>
        <v>2</v>
      </c>
      <c r="LV112">
        <f t="shared" si="1096"/>
        <v>1</v>
      </c>
      <c r="LX112" s="5">
        <f t="shared" ref="LX112:MC112" si="1417">COUNTIFS($NG112:$NL121,NG122)</f>
        <v>0</v>
      </c>
      <c r="LY112" s="5">
        <f t="shared" si="1417"/>
        <v>2</v>
      </c>
      <c r="LZ112" s="5">
        <f t="shared" si="1417"/>
        <v>3</v>
      </c>
      <c r="MA112" s="5">
        <f t="shared" si="1417"/>
        <v>1</v>
      </c>
      <c r="MB112" s="5">
        <f t="shared" si="1417"/>
        <v>1</v>
      </c>
      <c r="MC112" s="5">
        <f t="shared" si="1417"/>
        <v>0</v>
      </c>
      <c r="MD112" s="5"/>
      <c r="ME112" s="5">
        <f t="shared" si="1098"/>
        <v>0</v>
      </c>
      <c r="MF112" s="5">
        <f t="shared" si="1099"/>
        <v>0</v>
      </c>
      <c r="MG112" s="5">
        <f t="shared" si="1100"/>
        <v>0</v>
      </c>
      <c r="MH112" s="5">
        <f t="shared" si="1101"/>
        <v>1</v>
      </c>
      <c r="MI112" s="5">
        <f t="shared" si="1102"/>
        <v>0</v>
      </c>
      <c r="MJ112" s="5">
        <f t="shared" si="1103"/>
        <v>0</v>
      </c>
      <c r="MK112" s="5"/>
      <c r="ML112" s="20">
        <f t="shared" si="1104"/>
        <v>1</v>
      </c>
      <c r="MN112" s="4">
        <f t="shared" si="1182"/>
        <v>0</v>
      </c>
      <c r="MO112" s="4">
        <f t="shared" si="1183"/>
        <v>0</v>
      </c>
      <c r="MP112" s="4">
        <f t="shared" si="1184"/>
        <v>0</v>
      </c>
      <c r="MQ112" s="4">
        <f t="shared" si="1185"/>
        <v>1</v>
      </c>
      <c r="MR112" s="4">
        <f t="shared" si="1186"/>
        <v>0</v>
      </c>
      <c r="MS112" s="4">
        <f t="shared" si="1187"/>
        <v>0</v>
      </c>
      <c r="MU112">
        <f t="shared" si="1105"/>
        <v>1</v>
      </c>
      <c r="MV112">
        <f t="shared" si="1106"/>
        <v>0</v>
      </c>
      <c r="MW112">
        <f t="shared" si="1107"/>
        <v>0</v>
      </c>
      <c r="MX112">
        <f t="shared" si="1108"/>
        <v>1</v>
      </c>
      <c r="MY112">
        <f t="shared" si="1109"/>
        <v>0</v>
      </c>
      <c r="MZ112">
        <f t="shared" si="1110"/>
        <v>1</v>
      </c>
      <c r="NA112">
        <f>SUM(GW112:JC112)</f>
        <v>2</v>
      </c>
      <c r="NB112">
        <f t="shared" si="1111"/>
        <v>3</v>
      </c>
      <c r="NC112">
        <f t="shared" si="1112"/>
        <v>1</v>
      </c>
      <c r="ND112">
        <f t="shared" si="1113"/>
        <v>112</v>
      </c>
      <c r="NG112">
        <v>1</v>
      </c>
      <c r="NH112">
        <v>22</v>
      </c>
      <c r="NI112">
        <v>32</v>
      </c>
      <c r="NJ112">
        <v>37</v>
      </c>
      <c r="NK112">
        <v>57</v>
      </c>
      <c r="NL112">
        <v>59</v>
      </c>
      <c r="NN112" s="1">
        <f t="shared" si="1114"/>
        <v>1</v>
      </c>
      <c r="NO112" s="1">
        <f t="shared" si="1115"/>
        <v>1</v>
      </c>
      <c r="NP112" s="30">
        <f t="shared" si="1116"/>
        <v>2</v>
      </c>
      <c r="NR112" s="1">
        <f t="shared" si="1117"/>
        <v>21</v>
      </c>
      <c r="NS112" s="1">
        <f t="shared" si="1118"/>
        <v>10</v>
      </c>
      <c r="NT112" s="1">
        <f t="shared" si="1119"/>
        <v>5</v>
      </c>
      <c r="NU112" s="1">
        <f t="shared" si="1120"/>
        <v>20</v>
      </c>
      <c r="NV112" s="1">
        <f t="shared" si="1121"/>
        <v>2</v>
      </c>
      <c r="NW112" s="1"/>
      <c r="NX112" s="1">
        <f t="shared" si="1122"/>
        <v>5</v>
      </c>
      <c r="NY112" s="1"/>
      <c r="NZ112" s="1">
        <f t="shared" si="1123"/>
        <v>1</v>
      </c>
      <c r="OA112" s="1">
        <f t="shared" si="962"/>
        <v>3</v>
      </c>
      <c r="OB112" s="1">
        <f t="shared" si="963"/>
        <v>4</v>
      </c>
      <c r="OC112" s="1">
        <f t="shared" si="964"/>
        <v>4</v>
      </c>
      <c r="OD112" s="1">
        <f t="shared" si="965"/>
        <v>6</v>
      </c>
      <c r="OE112" s="1">
        <f t="shared" si="966"/>
        <v>6</v>
      </c>
      <c r="OF112" s="1"/>
      <c r="OG112" s="1">
        <f t="shared" si="1308"/>
        <v>4</v>
      </c>
      <c r="OH112" s="1"/>
      <c r="OI112" s="1">
        <f t="shared" si="1124"/>
        <v>2</v>
      </c>
      <c r="OJ112" s="1">
        <f t="shared" si="1125"/>
        <v>9</v>
      </c>
      <c r="OK112" s="1">
        <f t="shared" si="1126"/>
        <v>10</v>
      </c>
      <c r="OL112" s="1">
        <f t="shared" si="1127"/>
        <v>5</v>
      </c>
      <c r="OM112" s="1">
        <f t="shared" si="1128"/>
        <v>2</v>
      </c>
      <c r="ON112" s="1">
        <f t="shared" si="1129"/>
        <v>2</v>
      </c>
      <c r="OO112" s="1"/>
      <c r="OP112" s="1">
        <f t="shared" si="1298"/>
        <v>0</v>
      </c>
      <c r="OQ112" s="1">
        <f t="shared" si="1299"/>
        <v>6</v>
      </c>
      <c r="OR112" s="1">
        <f t="shared" si="1300"/>
        <v>4</v>
      </c>
      <c r="OS112" s="32">
        <f t="shared" si="1301"/>
        <v>6</v>
      </c>
      <c r="OT112" s="1">
        <f t="shared" si="1302"/>
        <v>-2</v>
      </c>
      <c r="OU112" s="1">
        <f t="shared" si="1130"/>
        <v>0</v>
      </c>
      <c r="OV112" s="19">
        <f t="shared" si="1131"/>
        <v>4</v>
      </c>
      <c r="OW112" s="1"/>
      <c r="OX112" s="19">
        <f t="shared" si="1314"/>
        <v>6</v>
      </c>
      <c r="OY112" s="1">
        <f t="shared" si="1315"/>
        <v>3</v>
      </c>
      <c r="OZ112" s="1"/>
      <c r="PA112" s="1">
        <f t="shared" si="1347"/>
        <v>6</v>
      </c>
      <c r="PB112" s="1"/>
      <c r="PC112" s="1"/>
      <c r="PD112" s="19">
        <f t="shared" si="968"/>
        <v>6</v>
      </c>
      <c r="PE112" s="1"/>
      <c r="PF112" s="24">
        <f t="shared" si="1132"/>
        <v>0</v>
      </c>
      <c r="PI112" s="1">
        <f t="shared" si="1133"/>
        <v>2</v>
      </c>
      <c r="PJ112" s="19">
        <f t="shared" si="969"/>
        <v>1</v>
      </c>
      <c r="PK112" s="1">
        <f t="shared" si="1134"/>
        <v>9</v>
      </c>
      <c r="PL112" s="19">
        <f t="shared" si="970"/>
        <v>1</v>
      </c>
      <c r="PM112" s="1">
        <f t="shared" si="1135"/>
        <v>10</v>
      </c>
      <c r="PN112" s="19">
        <f t="shared" si="971"/>
        <v>1</v>
      </c>
      <c r="PO112" s="1">
        <f t="shared" si="1136"/>
        <v>5</v>
      </c>
      <c r="PP112" s="19">
        <f t="shared" si="972"/>
        <v>1</v>
      </c>
      <c r="PQ112" s="1">
        <f t="shared" si="1137"/>
        <v>2</v>
      </c>
      <c r="PR112" s="19">
        <f t="shared" si="973"/>
        <v>3</v>
      </c>
      <c r="PS112" s="1">
        <f t="shared" si="1138"/>
        <v>2</v>
      </c>
      <c r="PT112" s="19">
        <f t="shared" si="974"/>
        <v>1</v>
      </c>
      <c r="PV112" s="1">
        <f t="shared" si="975"/>
        <v>2</v>
      </c>
      <c r="PW112" s="1">
        <f t="shared" si="976"/>
        <v>100</v>
      </c>
      <c r="PX112" s="1">
        <f t="shared" si="977"/>
        <v>100</v>
      </c>
      <c r="PY112" s="1">
        <f t="shared" si="978"/>
        <v>100</v>
      </c>
      <c r="PZ112" s="1">
        <f t="shared" si="979"/>
        <v>100</v>
      </c>
      <c r="QA112" s="1">
        <f t="shared" si="980"/>
        <v>100</v>
      </c>
      <c r="QB112" s="1"/>
      <c r="QC112" s="1">
        <f t="shared" si="981"/>
        <v>100</v>
      </c>
      <c r="QD112" s="1">
        <f t="shared" si="982"/>
        <v>9</v>
      </c>
      <c r="QE112" s="1">
        <f t="shared" si="983"/>
        <v>100</v>
      </c>
      <c r="QF112" s="1">
        <f t="shared" si="984"/>
        <v>100</v>
      </c>
      <c r="QG112" s="1">
        <f t="shared" si="985"/>
        <v>100</v>
      </c>
      <c r="QH112" s="1">
        <f t="shared" si="986"/>
        <v>100</v>
      </c>
      <c r="QI112" s="1"/>
      <c r="QJ112" s="1">
        <f t="shared" si="987"/>
        <v>100</v>
      </c>
      <c r="QK112" s="1">
        <f t="shared" si="988"/>
        <v>100</v>
      </c>
      <c r="QL112" s="1">
        <f t="shared" si="989"/>
        <v>100</v>
      </c>
      <c r="QM112" s="1">
        <f t="shared" si="990"/>
        <v>10</v>
      </c>
      <c r="QN112" s="1">
        <f t="shared" si="991"/>
        <v>100</v>
      </c>
      <c r="QO112" s="1">
        <f t="shared" si="992"/>
        <v>100</v>
      </c>
      <c r="QP112" s="1"/>
      <c r="QQ112" s="1">
        <f t="shared" si="993"/>
        <v>100</v>
      </c>
      <c r="QR112" s="1">
        <f t="shared" si="994"/>
        <v>100</v>
      </c>
      <c r="QS112" s="1">
        <f t="shared" si="995"/>
        <v>100</v>
      </c>
      <c r="QT112" s="1">
        <f t="shared" si="996"/>
        <v>5</v>
      </c>
      <c r="QU112" s="1">
        <f t="shared" si="997"/>
        <v>100</v>
      </c>
      <c r="QV112" s="1">
        <f t="shared" si="998"/>
        <v>100</v>
      </c>
      <c r="QW112" s="1"/>
      <c r="QX112" s="1">
        <f t="shared" si="999"/>
        <v>100</v>
      </c>
      <c r="QY112" s="1">
        <f t="shared" si="1000"/>
        <v>100</v>
      </c>
      <c r="QZ112" s="1">
        <f t="shared" si="1001"/>
        <v>100</v>
      </c>
      <c r="RA112" s="1">
        <f t="shared" si="1002"/>
        <v>2</v>
      </c>
      <c r="RB112" s="1">
        <f t="shared" si="1003"/>
        <v>100</v>
      </c>
      <c r="RC112" s="1">
        <f t="shared" si="1004"/>
        <v>5</v>
      </c>
      <c r="RD112" s="1"/>
      <c r="RE112" s="1">
        <f t="shared" si="1005"/>
        <v>100</v>
      </c>
      <c r="RF112" s="1">
        <f t="shared" si="1006"/>
        <v>100</v>
      </c>
      <c r="RG112" s="1">
        <f t="shared" si="1007"/>
        <v>100</v>
      </c>
      <c r="RH112" s="1">
        <f t="shared" si="1008"/>
        <v>100</v>
      </c>
      <c r="RI112" s="1">
        <f t="shared" si="1009"/>
        <v>100</v>
      </c>
      <c r="RJ112" s="1">
        <f t="shared" si="1010"/>
        <v>2</v>
      </c>
      <c r="RL112">
        <f t="shared" si="1011"/>
        <v>37</v>
      </c>
      <c r="RM112">
        <f t="shared" si="1139"/>
        <v>24</v>
      </c>
      <c r="RN112">
        <f t="shared" si="1336"/>
        <v>21</v>
      </c>
      <c r="RO112" t="str">
        <f t="shared" ref="RO112:TU112" si="1418">IF(COUNTIFS($NG112:$NL121,RO$1),"x",RO$1)</f>
        <v>x</v>
      </c>
      <c r="RP112" t="str">
        <f t="shared" si="1418"/>
        <v>x</v>
      </c>
      <c r="RQ112" t="str">
        <f t="shared" si="1418"/>
        <v>x</v>
      </c>
      <c r="RR112" t="str">
        <f t="shared" si="1418"/>
        <v>x</v>
      </c>
      <c r="RS112" t="str">
        <f t="shared" si="1418"/>
        <v>x</v>
      </c>
      <c r="RT112">
        <f t="shared" si="1418"/>
        <v>6</v>
      </c>
      <c r="RU112" t="str">
        <f t="shared" si="1418"/>
        <v>x</v>
      </c>
      <c r="RV112" t="str">
        <f t="shared" si="1418"/>
        <v>x</v>
      </c>
      <c r="RW112" t="str">
        <f t="shared" si="1418"/>
        <v>x</v>
      </c>
      <c r="RX112">
        <f t="shared" si="1418"/>
        <v>10</v>
      </c>
      <c r="RY112">
        <f t="shared" si="1418"/>
        <v>11</v>
      </c>
      <c r="RZ112" t="str">
        <f t="shared" si="1418"/>
        <v>x</v>
      </c>
      <c r="SA112">
        <f t="shared" si="1418"/>
        <v>13</v>
      </c>
      <c r="SB112" t="str">
        <f t="shared" si="1418"/>
        <v>x</v>
      </c>
      <c r="SC112" t="str">
        <f t="shared" si="1418"/>
        <v>x</v>
      </c>
      <c r="SD112" t="str">
        <f t="shared" si="1418"/>
        <v>x</v>
      </c>
      <c r="SE112" t="str">
        <f t="shared" si="1418"/>
        <v>x</v>
      </c>
      <c r="SF112">
        <f t="shared" si="1418"/>
        <v>18</v>
      </c>
      <c r="SG112" t="str">
        <f t="shared" si="1418"/>
        <v>x</v>
      </c>
      <c r="SH112">
        <f t="shared" si="1418"/>
        <v>20</v>
      </c>
      <c r="SI112" t="str">
        <f t="shared" si="1418"/>
        <v>x</v>
      </c>
      <c r="SJ112" t="str">
        <f t="shared" si="1418"/>
        <v>x</v>
      </c>
      <c r="SK112" t="str">
        <f t="shared" si="1418"/>
        <v>x</v>
      </c>
      <c r="SL112" t="str">
        <f t="shared" si="1418"/>
        <v>x</v>
      </c>
      <c r="SM112">
        <f t="shared" si="1418"/>
        <v>25</v>
      </c>
      <c r="SN112" t="str">
        <f t="shared" si="1418"/>
        <v>x</v>
      </c>
      <c r="SO112" t="str">
        <f t="shared" si="1418"/>
        <v>x</v>
      </c>
      <c r="SP112" t="str">
        <f t="shared" si="1418"/>
        <v>x</v>
      </c>
      <c r="SQ112" t="str">
        <f t="shared" si="1418"/>
        <v>x</v>
      </c>
      <c r="SR112" t="str">
        <f t="shared" si="1418"/>
        <v>x</v>
      </c>
      <c r="SS112">
        <f t="shared" si="1418"/>
        <v>31</v>
      </c>
      <c r="ST112" t="str">
        <f t="shared" si="1418"/>
        <v>x</v>
      </c>
      <c r="SU112" t="str">
        <f t="shared" si="1418"/>
        <v>x</v>
      </c>
      <c r="SV112">
        <f t="shared" si="1418"/>
        <v>34</v>
      </c>
      <c r="SW112">
        <f t="shared" si="1418"/>
        <v>35</v>
      </c>
      <c r="SX112">
        <f t="shared" si="1418"/>
        <v>36</v>
      </c>
      <c r="SY112" t="str">
        <f t="shared" si="1418"/>
        <v>x</v>
      </c>
      <c r="SZ112" t="str">
        <f t="shared" si="1418"/>
        <v>x</v>
      </c>
      <c r="TA112">
        <f t="shared" si="1418"/>
        <v>39</v>
      </c>
      <c r="TB112">
        <f t="shared" si="1418"/>
        <v>40</v>
      </c>
      <c r="TC112" t="str">
        <f t="shared" si="1418"/>
        <v>x</v>
      </c>
      <c r="TD112">
        <f t="shared" si="1418"/>
        <v>42</v>
      </c>
      <c r="TE112" t="str">
        <f t="shared" si="1418"/>
        <v>x</v>
      </c>
      <c r="TF112" t="str">
        <f t="shared" si="1418"/>
        <v>x</v>
      </c>
      <c r="TG112" t="str">
        <f t="shared" si="1418"/>
        <v>x</v>
      </c>
      <c r="TH112" t="str">
        <f t="shared" si="1418"/>
        <v>x</v>
      </c>
      <c r="TI112">
        <f t="shared" si="1418"/>
        <v>47</v>
      </c>
      <c r="TJ112">
        <f t="shared" si="1418"/>
        <v>48</v>
      </c>
      <c r="TK112">
        <f t="shared" si="1418"/>
        <v>49</v>
      </c>
      <c r="TL112" t="str">
        <f t="shared" si="1418"/>
        <v>x</v>
      </c>
      <c r="TM112">
        <f t="shared" si="1418"/>
        <v>51</v>
      </c>
      <c r="TN112" t="str">
        <f t="shared" si="1418"/>
        <v>x</v>
      </c>
      <c r="TO112" t="str">
        <f t="shared" si="1418"/>
        <v>x</v>
      </c>
      <c r="TP112">
        <f t="shared" si="1418"/>
        <v>54</v>
      </c>
      <c r="TQ112">
        <f t="shared" si="1418"/>
        <v>55</v>
      </c>
      <c r="TR112">
        <f t="shared" si="1418"/>
        <v>56</v>
      </c>
      <c r="TS112" t="str">
        <f t="shared" si="1418"/>
        <v>x</v>
      </c>
      <c r="TT112" t="str">
        <f t="shared" si="1418"/>
        <v>x</v>
      </c>
      <c r="TU112" t="str">
        <f t="shared" si="1418"/>
        <v>x</v>
      </c>
      <c r="TV112">
        <f t="shared" si="1141"/>
        <v>24</v>
      </c>
      <c r="TW112" t="str">
        <f t="shared" ref="TW112:WC112" si="1419">IF(COUNTIFS($NG112:$NL120,TW$1),"x",TW$1)</f>
        <v>x</v>
      </c>
      <c r="TX112" t="str">
        <f t="shared" si="1419"/>
        <v>x</v>
      </c>
      <c r="TY112" t="str">
        <f t="shared" si="1419"/>
        <v>x</v>
      </c>
      <c r="TZ112" t="str">
        <f t="shared" si="1419"/>
        <v>x</v>
      </c>
      <c r="UA112" t="str">
        <f t="shared" si="1419"/>
        <v>x</v>
      </c>
      <c r="UB112">
        <f t="shared" si="1419"/>
        <v>6</v>
      </c>
      <c r="UC112" t="str">
        <f t="shared" si="1419"/>
        <v>x</v>
      </c>
      <c r="UD112">
        <f t="shared" si="1419"/>
        <v>8</v>
      </c>
      <c r="UE112" t="str">
        <f t="shared" si="1419"/>
        <v>x</v>
      </c>
      <c r="UF112">
        <f t="shared" si="1419"/>
        <v>10</v>
      </c>
      <c r="UG112">
        <f t="shared" si="1419"/>
        <v>11</v>
      </c>
      <c r="UH112" t="str">
        <f t="shared" si="1419"/>
        <v>x</v>
      </c>
      <c r="UI112">
        <f t="shared" si="1419"/>
        <v>13</v>
      </c>
      <c r="UJ112" t="str">
        <f t="shared" si="1419"/>
        <v>x</v>
      </c>
      <c r="UK112" t="str">
        <f t="shared" si="1419"/>
        <v>x</v>
      </c>
      <c r="UL112" t="str">
        <f t="shared" si="1419"/>
        <v>x</v>
      </c>
      <c r="UM112" t="str">
        <f t="shared" si="1419"/>
        <v>x</v>
      </c>
      <c r="UN112">
        <f t="shared" si="1419"/>
        <v>18</v>
      </c>
      <c r="UO112" t="str">
        <f t="shared" si="1419"/>
        <v>x</v>
      </c>
      <c r="UP112">
        <f t="shared" si="1419"/>
        <v>20</v>
      </c>
      <c r="UQ112" t="str">
        <f t="shared" si="1419"/>
        <v>x</v>
      </c>
      <c r="UR112" t="str">
        <f t="shared" si="1419"/>
        <v>x</v>
      </c>
      <c r="US112" t="str">
        <f t="shared" si="1419"/>
        <v>x</v>
      </c>
      <c r="UT112">
        <f t="shared" si="1419"/>
        <v>24</v>
      </c>
      <c r="UU112">
        <f t="shared" si="1419"/>
        <v>25</v>
      </c>
      <c r="UV112" t="str">
        <f t="shared" si="1419"/>
        <v>x</v>
      </c>
      <c r="UW112" t="str">
        <f t="shared" si="1419"/>
        <v>x</v>
      </c>
      <c r="UX112" t="str">
        <f t="shared" si="1419"/>
        <v>x</v>
      </c>
      <c r="UY112" t="str">
        <f t="shared" si="1419"/>
        <v>x</v>
      </c>
      <c r="UZ112" t="str">
        <f t="shared" si="1419"/>
        <v>x</v>
      </c>
      <c r="VA112">
        <f t="shared" si="1419"/>
        <v>31</v>
      </c>
      <c r="VB112" t="str">
        <f t="shared" si="1419"/>
        <v>x</v>
      </c>
      <c r="VC112" t="str">
        <f t="shared" si="1419"/>
        <v>x</v>
      </c>
      <c r="VD112">
        <f t="shared" si="1419"/>
        <v>34</v>
      </c>
      <c r="VE112">
        <f t="shared" si="1419"/>
        <v>35</v>
      </c>
      <c r="VF112">
        <f t="shared" si="1419"/>
        <v>36</v>
      </c>
      <c r="VG112" t="str">
        <f t="shared" si="1419"/>
        <v>x</v>
      </c>
      <c r="VH112" t="str">
        <f t="shared" si="1419"/>
        <v>x</v>
      </c>
      <c r="VI112">
        <f t="shared" si="1419"/>
        <v>39</v>
      </c>
      <c r="VJ112">
        <f t="shared" si="1419"/>
        <v>40</v>
      </c>
      <c r="VK112" t="str">
        <f t="shared" si="1419"/>
        <v>x</v>
      </c>
      <c r="VL112">
        <f t="shared" si="1419"/>
        <v>42</v>
      </c>
      <c r="VM112" t="str">
        <f t="shared" si="1419"/>
        <v>x</v>
      </c>
      <c r="VN112">
        <f t="shared" si="1419"/>
        <v>44</v>
      </c>
      <c r="VO112" t="str">
        <f t="shared" si="1419"/>
        <v>x</v>
      </c>
      <c r="VP112" t="str">
        <f t="shared" si="1419"/>
        <v>x</v>
      </c>
      <c r="VQ112">
        <f t="shared" si="1419"/>
        <v>47</v>
      </c>
      <c r="VR112">
        <f t="shared" si="1419"/>
        <v>48</v>
      </c>
      <c r="VS112">
        <f t="shared" si="1419"/>
        <v>49</v>
      </c>
      <c r="VT112" t="str">
        <f t="shared" si="1419"/>
        <v>x</v>
      </c>
      <c r="VU112">
        <f t="shared" si="1419"/>
        <v>51</v>
      </c>
      <c r="VV112" t="str">
        <f t="shared" si="1419"/>
        <v>x</v>
      </c>
      <c r="VW112" t="str">
        <f t="shared" si="1419"/>
        <v>x</v>
      </c>
      <c r="VX112">
        <f t="shared" si="1419"/>
        <v>54</v>
      </c>
      <c r="VY112">
        <f t="shared" si="1419"/>
        <v>55</v>
      </c>
      <c r="VZ112">
        <f t="shared" si="1419"/>
        <v>56</v>
      </c>
      <c r="WA112" t="str">
        <f t="shared" si="1419"/>
        <v>x</v>
      </c>
      <c r="WB112" t="str">
        <f t="shared" si="1419"/>
        <v>x</v>
      </c>
      <c r="WC112" t="str">
        <f t="shared" si="1419"/>
        <v>x</v>
      </c>
      <c r="WE112">
        <f t="shared" si="1014"/>
        <v>1</v>
      </c>
      <c r="WF112">
        <f t="shared" si="1015"/>
        <v>0</v>
      </c>
      <c r="WG112">
        <f t="shared" si="1016"/>
        <v>1</v>
      </c>
      <c r="WH112">
        <f t="shared" si="1017"/>
        <v>2</v>
      </c>
      <c r="WI112">
        <f t="shared" si="1018"/>
        <v>0</v>
      </c>
      <c r="WJ112">
        <f t="shared" si="1019"/>
        <v>2</v>
      </c>
      <c r="WL112" s="1">
        <f t="shared" si="1143"/>
        <v>2</v>
      </c>
      <c r="WM112" s="1">
        <f t="shared" si="1144"/>
        <v>9</v>
      </c>
      <c r="WN112" s="1">
        <f t="shared" si="1145"/>
        <v>10</v>
      </c>
      <c r="WO112" s="1">
        <f t="shared" si="1146"/>
        <v>5</v>
      </c>
      <c r="WP112" s="1">
        <f t="shared" si="1147"/>
        <v>2</v>
      </c>
      <c r="WQ112" s="1">
        <f t="shared" si="1148"/>
        <v>2</v>
      </c>
      <c r="WS112">
        <f t="shared" si="1149"/>
        <v>2</v>
      </c>
      <c r="WT112">
        <f t="shared" si="1150"/>
        <v>9</v>
      </c>
      <c r="WU112">
        <f t="shared" si="1151"/>
        <v>10</v>
      </c>
      <c r="WV112">
        <f t="shared" si="1152"/>
        <v>5</v>
      </c>
      <c r="WW112">
        <f t="shared" si="1153"/>
        <v>2</v>
      </c>
      <c r="WX112">
        <f t="shared" si="1154"/>
        <v>2</v>
      </c>
      <c r="WZ112" s="4">
        <f t="shared" si="1155"/>
        <v>2</v>
      </c>
      <c r="XB112" s="3">
        <f t="shared" si="1156"/>
        <v>10</v>
      </c>
      <c r="XD112" s="3">
        <f t="shared" si="1157"/>
        <v>4</v>
      </c>
      <c r="XE112" s="4">
        <f t="shared" si="1158"/>
        <v>6</v>
      </c>
      <c r="XG112" s="4">
        <f t="shared" si="1159"/>
        <v>0.66666666666666663</v>
      </c>
      <c r="XI112" s="4">
        <v>0.66666666666666663</v>
      </c>
      <c r="XK112">
        <f t="shared" si="1160"/>
        <v>3</v>
      </c>
      <c r="XM112">
        <f t="shared" si="782"/>
        <v>0</v>
      </c>
      <c r="XN112">
        <f t="shared" si="1161"/>
        <v>0</v>
      </c>
      <c r="XO112" s="1">
        <f t="shared" si="1020"/>
        <v>2</v>
      </c>
      <c r="XP112">
        <f t="shared" si="1162"/>
        <v>1</v>
      </c>
      <c r="XR112">
        <f t="shared" si="1163"/>
        <v>0</v>
      </c>
    </row>
    <row r="113" spans="4:642">
      <c r="D113" s="4">
        <f t="shared" si="843"/>
        <v>0</v>
      </c>
      <c r="E113" s="4">
        <f t="shared" si="844"/>
        <v>0</v>
      </c>
      <c r="F113" s="4">
        <f t="shared" si="845"/>
        <v>9</v>
      </c>
      <c r="G113" s="4">
        <f t="shared" si="846"/>
        <v>0</v>
      </c>
      <c r="H113" s="4">
        <f t="shared" si="847"/>
        <v>0</v>
      </c>
      <c r="I113" s="4">
        <f t="shared" si="848"/>
        <v>0</v>
      </c>
      <c r="J113" s="4">
        <f t="shared" si="849"/>
        <v>0</v>
      </c>
      <c r="K113" s="4">
        <f t="shared" si="850"/>
        <v>0</v>
      </c>
      <c r="L113" s="4">
        <f t="shared" si="851"/>
        <v>13</v>
      </c>
      <c r="M113" s="4">
        <f t="shared" si="852"/>
        <v>0</v>
      </c>
      <c r="N113" s="4">
        <f t="shared" si="853"/>
        <v>0</v>
      </c>
      <c r="O113" s="4">
        <f t="shared" si="854"/>
        <v>0</v>
      </c>
      <c r="P113" s="4">
        <f t="shared" si="855"/>
        <v>0</v>
      </c>
      <c r="Q113" s="4">
        <f t="shared" si="856"/>
        <v>0</v>
      </c>
      <c r="R113" s="4">
        <f t="shared" si="857"/>
        <v>0</v>
      </c>
      <c r="S113" s="4">
        <f t="shared" si="858"/>
        <v>0</v>
      </c>
      <c r="T113" s="4">
        <f t="shared" si="859"/>
        <v>0</v>
      </c>
      <c r="U113" s="4">
        <f t="shared" si="860"/>
        <v>0</v>
      </c>
      <c r="V113" s="4">
        <f t="shared" si="861"/>
        <v>0</v>
      </c>
      <c r="W113" s="4">
        <f t="shared" si="862"/>
        <v>0</v>
      </c>
      <c r="X113" s="4">
        <f t="shared" si="863"/>
        <v>9</v>
      </c>
      <c r="Y113" s="4">
        <f t="shared" si="864"/>
        <v>0</v>
      </c>
      <c r="Z113" s="4">
        <f t="shared" si="865"/>
        <v>0</v>
      </c>
      <c r="AA113" s="4">
        <f t="shared" si="866"/>
        <v>0</v>
      </c>
      <c r="AB113" s="4">
        <f t="shared" si="867"/>
        <v>0</v>
      </c>
      <c r="AC113" s="4">
        <f t="shared" si="868"/>
        <v>0</v>
      </c>
      <c r="AD113" s="4">
        <f t="shared" si="869"/>
        <v>0</v>
      </c>
      <c r="AE113" s="4">
        <f t="shared" si="870"/>
        <v>0</v>
      </c>
      <c r="AF113" s="4">
        <f t="shared" si="871"/>
        <v>12</v>
      </c>
      <c r="AG113" s="4">
        <f t="shared" si="872"/>
        <v>0</v>
      </c>
      <c r="AH113" s="4">
        <f t="shared" si="873"/>
        <v>0</v>
      </c>
      <c r="AI113" s="4">
        <f t="shared" si="874"/>
        <v>0</v>
      </c>
      <c r="AJ113" s="4">
        <f t="shared" si="875"/>
        <v>0</v>
      </c>
      <c r="AK113" s="4">
        <f t="shared" si="876"/>
        <v>0</v>
      </c>
      <c r="AL113" s="4">
        <f t="shared" si="877"/>
        <v>0</v>
      </c>
      <c r="AM113" s="4">
        <f t="shared" si="878"/>
        <v>0</v>
      </c>
      <c r="AN113" s="4">
        <f t="shared" si="879"/>
        <v>0</v>
      </c>
      <c r="AO113" s="4">
        <f t="shared" si="880"/>
        <v>0</v>
      </c>
      <c r="AP113" s="4">
        <f t="shared" si="881"/>
        <v>0</v>
      </c>
      <c r="AQ113" s="4">
        <f t="shared" si="882"/>
        <v>0</v>
      </c>
      <c r="AR113" s="4">
        <f t="shared" si="883"/>
        <v>0</v>
      </c>
      <c r="AS113" s="4">
        <f t="shared" si="884"/>
        <v>0</v>
      </c>
      <c r="AT113" s="4">
        <f t="shared" si="885"/>
        <v>0</v>
      </c>
      <c r="AU113" s="4">
        <f t="shared" si="886"/>
        <v>0</v>
      </c>
      <c r="AV113" s="4">
        <f t="shared" si="887"/>
        <v>0</v>
      </c>
      <c r="AW113" s="4">
        <f t="shared" si="888"/>
        <v>0</v>
      </c>
      <c r="AX113" s="4">
        <f t="shared" si="889"/>
        <v>0</v>
      </c>
      <c r="AY113" s="4">
        <f t="shared" si="890"/>
        <v>0</v>
      </c>
      <c r="AZ113" s="4">
        <f t="shared" si="891"/>
        <v>0</v>
      </c>
      <c r="BA113" s="4">
        <f t="shared" si="892"/>
        <v>0</v>
      </c>
      <c r="BB113" s="4">
        <f t="shared" si="893"/>
        <v>0</v>
      </c>
      <c r="BC113" s="4">
        <f t="shared" si="894"/>
        <v>12</v>
      </c>
      <c r="BD113" s="4">
        <f t="shared" si="895"/>
        <v>0</v>
      </c>
      <c r="BE113" s="4">
        <f t="shared" si="896"/>
        <v>0</v>
      </c>
      <c r="BF113" s="4">
        <f t="shared" si="897"/>
        <v>0</v>
      </c>
      <c r="BG113" s="4">
        <f t="shared" si="898"/>
        <v>0</v>
      </c>
      <c r="BH113" s="4">
        <f t="shared" si="899"/>
        <v>0</v>
      </c>
      <c r="BI113" s="4">
        <f t="shared" si="900"/>
        <v>14</v>
      </c>
      <c r="BJ113" s="4">
        <f t="shared" si="901"/>
        <v>0</v>
      </c>
      <c r="BK113" s="4">
        <f t="shared" si="1021"/>
        <v>11.5</v>
      </c>
      <c r="BL113" s="4">
        <f t="shared" si="1022"/>
        <v>9.5593220338983045</v>
      </c>
      <c r="BM113" s="4">
        <f t="shared" si="1023"/>
        <v>13.383050847457625</v>
      </c>
      <c r="BN113" s="4">
        <f t="shared" si="1024"/>
        <v>5.7355932203389823</v>
      </c>
      <c r="BO113" s="4">
        <f t="shared" si="1025"/>
        <v>9.5593220338983045</v>
      </c>
      <c r="BP113" s="4">
        <f t="shared" si="1026"/>
        <v>564</v>
      </c>
      <c r="BQ113" s="4">
        <f>COUNTIFS($NG113:$NL$206,EF$1)</f>
        <v>8</v>
      </c>
      <c r="BR113" s="4">
        <f>COUNTIFS($NG113:$NL$206,EG$1)</f>
        <v>13</v>
      </c>
      <c r="BS113" s="4">
        <f>COUNTIFS($NG113:$NL$206,EH$1)</f>
        <v>9</v>
      </c>
      <c r="BT113" s="4">
        <f>COUNTIFS($NG113:$NL$206,EI$1)</f>
        <v>13</v>
      </c>
      <c r="BU113" s="4">
        <f>COUNTIFS($NG113:$NL$206,EJ$1)</f>
        <v>13</v>
      </c>
      <c r="BV113" s="4">
        <f>COUNTIFS($NG113:$NL$206,EK$1)</f>
        <v>8</v>
      </c>
      <c r="BW113" s="4">
        <f>COUNTIFS($NG113:$NL$206,EL$1)</f>
        <v>7</v>
      </c>
      <c r="BX113" s="4">
        <f>COUNTIFS($NG113:$NL$206,EM$1)</f>
        <v>9</v>
      </c>
      <c r="BY113" s="4">
        <f>COUNTIFS($NG113:$NL$206,EN$1)</f>
        <v>13</v>
      </c>
      <c r="BZ113" s="4">
        <f>COUNTIFS($NG113:$NL$206,EO$1)</f>
        <v>15</v>
      </c>
      <c r="CA113" s="4">
        <f>COUNTIFS($NG113:$NL$206,EP$1)</f>
        <v>12</v>
      </c>
      <c r="CB113" s="4">
        <f>COUNTIFS($NG113:$NL$206,EQ$1)</f>
        <v>16</v>
      </c>
      <c r="CC113" s="4">
        <f>COUNTIFS($NG113:$NL$206,ER$1)</f>
        <v>8</v>
      </c>
      <c r="CD113" s="4">
        <f>COUNTIFS($NG113:$NL$206,ES$1)</f>
        <v>10</v>
      </c>
      <c r="CE113" s="4">
        <f>COUNTIFS($NG113:$NL$206,ET$1)</f>
        <v>8</v>
      </c>
      <c r="CF113" s="4">
        <f>COUNTIFS($NG113:$NL$206,EU$1)</f>
        <v>10</v>
      </c>
      <c r="CG113" s="4">
        <f>COUNTIFS($NG113:$NL$206,EV$1)</f>
        <v>14</v>
      </c>
      <c r="CH113" s="4">
        <f>COUNTIFS($NG113:$NL$206,EW$1)</f>
        <v>8</v>
      </c>
      <c r="CI113" s="4">
        <f>COUNTIFS($NG113:$NL$206,EX$1)</f>
        <v>13</v>
      </c>
      <c r="CJ113" s="4">
        <f>COUNTIFS($NG113:$NL$206,EY$1)</f>
        <v>10</v>
      </c>
      <c r="CK113" s="4">
        <f>COUNTIFS($NG113:$NL$206,EZ$1)</f>
        <v>9</v>
      </c>
      <c r="CL113" s="4">
        <f>COUNTIFS($NG113:$NL$206,FA$1)</f>
        <v>9</v>
      </c>
      <c r="CM113" s="4">
        <f>COUNTIFS($NG113:$NL$206,FB$1)</f>
        <v>5</v>
      </c>
      <c r="CN113" s="4">
        <f>COUNTIFS($NG113:$NL$206,FC$1)</f>
        <v>6</v>
      </c>
      <c r="CO113" s="4">
        <f>COUNTIFS($NG113:$NL$206,FD$1)</f>
        <v>11</v>
      </c>
      <c r="CP113" s="4">
        <f>COUNTIFS($NG113:$NL$206,FE$1)</f>
        <v>8</v>
      </c>
      <c r="CQ113" s="4">
        <f>COUNTIFS($NG113:$NL$206,FF$1)</f>
        <v>12</v>
      </c>
      <c r="CR113" s="4">
        <f>COUNTIFS($NG113:$NL$206,FG$1)</f>
        <v>13</v>
      </c>
      <c r="CS113" s="4">
        <f>COUNTIFS($NG113:$NL$206,FH$1)</f>
        <v>12</v>
      </c>
      <c r="CT113" s="4">
        <f>COUNTIFS($NG113:$NL$206,FI$1)</f>
        <v>9</v>
      </c>
      <c r="CU113" s="4">
        <f>COUNTIFS($NG113:$NL$206,FJ$1)</f>
        <v>11</v>
      </c>
      <c r="CV113" s="4">
        <f>COUNTIFS($NG113:$NL$206,FK$1)</f>
        <v>4</v>
      </c>
      <c r="CW113" s="4">
        <f>COUNTIFS($NG113:$NL$206,FL$1)</f>
        <v>9</v>
      </c>
      <c r="CX113" s="4">
        <f>COUNTIFS($NG113:$NL$206,FM$1)</f>
        <v>9</v>
      </c>
      <c r="CY113" s="4">
        <f>COUNTIFS($NG113:$NL$206,FN$1)</f>
        <v>10</v>
      </c>
      <c r="CZ113" s="4">
        <f>COUNTIFS($NG113:$NL$206,FO$1)</f>
        <v>8</v>
      </c>
      <c r="DA113" s="4">
        <f>COUNTIFS($NG113:$NL$206,FP$1)</f>
        <v>6</v>
      </c>
      <c r="DB113" s="4">
        <f>COUNTIFS($NG113:$NL$206,FQ$1)</f>
        <v>9</v>
      </c>
      <c r="DC113" s="4">
        <f>COUNTIFS($NG113:$NL$206,FR$1)</f>
        <v>5</v>
      </c>
      <c r="DD113" s="4">
        <f>COUNTIFS($NG113:$NL$206,FS$1)</f>
        <v>9</v>
      </c>
      <c r="DE113" s="4">
        <f>COUNTIFS($NG113:$NL$206,FT$1)</f>
        <v>9</v>
      </c>
      <c r="DF113" s="4">
        <f>COUNTIFS($NG113:$NL$206,FU$1)</f>
        <v>8</v>
      </c>
      <c r="DG113" s="4">
        <f>COUNTIFS($NG113:$NL$206,FV$1)</f>
        <v>10</v>
      </c>
      <c r="DH113" s="4">
        <f>COUNTIFS($NG113:$NL$206,FW$1)</f>
        <v>11</v>
      </c>
      <c r="DI113" s="4">
        <f>COUNTIFS($NG113:$NL$206,FX$1)</f>
        <v>8</v>
      </c>
      <c r="DJ113" s="4">
        <f>COUNTIFS($NG113:$NL$206,FY$1)</f>
        <v>11</v>
      </c>
      <c r="DK113" s="4">
        <f>COUNTIFS($NG113:$NL$206,FZ$1)</f>
        <v>3</v>
      </c>
      <c r="DL113" s="4">
        <f>COUNTIFS($NG113:$NL$206,GA$1)</f>
        <v>6</v>
      </c>
      <c r="DM113" s="4">
        <f>COUNTIFS($NG113:$NL$206,GB$1)</f>
        <v>7</v>
      </c>
      <c r="DN113" s="4">
        <f>COUNTIFS($NG113:$NL$206,GC$1)</f>
        <v>10</v>
      </c>
      <c r="DO113" s="4">
        <f>COUNTIFS($NG113:$NL$206,GD$1)</f>
        <v>6</v>
      </c>
      <c r="DP113" s="4">
        <f>COUNTIFS($NG113:$NL$206,GE$1)</f>
        <v>12</v>
      </c>
      <c r="DQ113" s="4">
        <f>COUNTIFS($NG113:$NL$206,GF$1)</f>
        <v>5</v>
      </c>
      <c r="DR113" s="4">
        <f>COUNTIFS($NG113:$NL$206,GG$1)</f>
        <v>4</v>
      </c>
      <c r="DS113" s="4">
        <f>COUNTIFS($NG113:$NL$206,GH$1)</f>
        <v>17</v>
      </c>
      <c r="DT113" s="4">
        <f>COUNTIFS($NG113:$NL$206,GI$1)</f>
        <v>7</v>
      </c>
      <c r="DU113" s="4">
        <f>COUNTIFS($NG113:$NL$206,GJ$1)</f>
        <v>13</v>
      </c>
      <c r="DV113" s="4">
        <f>COUNTIFS($NG113:$NL$206,GK$1)</f>
        <v>14</v>
      </c>
      <c r="DW113" s="4">
        <f>COUNTIFS($NG113:$NL$206,GL$1)</f>
        <v>12</v>
      </c>
      <c r="DZ113" s="4">
        <f t="shared" si="1234"/>
        <v>40</v>
      </c>
      <c r="EA113" s="4">
        <f t="shared" si="1235"/>
        <v>25</v>
      </c>
      <c r="EB113" s="4">
        <f t="shared" si="1236"/>
        <v>11</v>
      </c>
      <c r="EC113" s="4">
        <f t="shared" si="1237"/>
        <v>3</v>
      </c>
      <c r="ED113" s="4">
        <f t="shared" si="1238"/>
        <v>1</v>
      </c>
      <c r="EF113" s="4">
        <f t="shared" ref="EF113:GL113" si="1420">COUNTIFS($NG113:$NL122,EF$1)</f>
        <v>1</v>
      </c>
      <c r="EG113" s="4">
        <f t="shared" si="1420"/>
        <v>2</v>
      </c>
      <c r="EH113" s="4">
        <f t="shared" si="1420"/>
        <v>2</v>
      </c>
      <c r="EI113" s="4">
        <f t="shared" si="1420"/>
        <v>2</v>
      </c>
      <c r="EJ113" s="4">
        <f t="shared" si="1420"/>
        <v>2</v>
      </c>
      <c r="EK113" s="4">
        <f t="shared" si="1420"/>
        <v>0</v>
      </c>
      <c r="EL113" s="4">
        <f t="shared" si="1420"/>
        <v>1</v>
      </c>
      <c r="EM113" s="4">
        <f t="shared" si="1420"/>
        <v>1</v>
      </c>
      <c r="EN113" s="4">
        <f t="shared" si="1420"/>
        <v>1</v>
      </c>
      <c r="EO113" s="4">
        <f t="shared" si="1420"/>
        <v>0</v>
      </c>
      <c r="EP113" s="4">
        <f t="shared" si="1420"/>
        <v>0</v>
      </c>
      <c r="EQ113" s="4">
        <f t="shared" si="1420"/>
        <v>2</v>
      </c>
      <c r="ER113" s="4">
        <f t="shared" si="1420"/>
        <v>0</v>
      </c>
      <c r="ES113" s="4">
        <f t="shared" si="1420"/>
        <v>1</v>
      </c>
      <c r="ET113" s="4">
        <f t="shared" si="1420"/>
        <v>1</v>
      </c>
      <c r="EU113" s="4">
        <f t="shared" si="1420"/>
        <v>1</v>
      </c>
      <c r="EV113" s="4">
        <f t="shared" si="1420"/>
        <v>1</v>
      </c>
      <c r="EW113" s="4">
        <f t="shared" si="1420"/>
        <v>0</v>
      </c>
      <c r="EX113" s="4">
        <f t="shared" si="1420"/>
        <v>2</v>
      </c>
      <c r="EY113" s="4">
        <f t="shared" si="1420"/>
        <v>1</v>
      </c>
      <c r="EZ113" s="4">
        <f t="shared" si="1420"/>
        <v>3</v>
      </c>
      <c r="FA113" s="4">
        <f t="shared" si="1420"/>
        <v>1</v>
      </c>
      <c r="FB113" s="4">
        <f t="shared" si="1420"/>
        <v>1</v>
      </c>
      <c r="FC113" s="4">
        <f t="shared" si="1420"/>
        <v>1</v>
      </c>
      <c r="FD113" s="4">
        <f t="shared" si="1420"/>
        <v>0</v>
      </c>
      <c r="FE113" s="4">
        <f t="shared" si="1420"/>
        <v>1</v>
      </c>
      <c r="FF113" s="4">
        <f t="shared" si="1420"/>
        <v>1</v>
      </c>
      <c r="FG113" s="4">
        <f t="shared" si="1420"/>
        <v>2</v>
      </c>
      <c r="FH113" s="4">
        <f t="shared" si="1420"/>
        <v>4</v>
      </c>
      <c r="FI113" s="4">
        <f t="shared" si="1420"/>
        <v>1</v>
      </c>
      <c r="FJ113" s="4">
        <f t="shared" si="1420"/>
        <v>0</v>
      </c>
      <c r="FK113" s="4">
        <f t="shared" si="1420"/>
        <v>1</v>
      </c>
      <c r="FL113" s="4">
        <f t="shared" si="1420"/>
        <v>1</v>
      </c>
      <c r="FM113" s="4">
        <f t="shared" si="1420"/>
        <v>0</v>
      </c>
      <c r="FN113" s="4">
        <f t="shared" si="1420"/>
        <v>0</v>
      </c>
      <c r="FO113" s="4">
        <f t="shared" si="1420"/>
        <v>0</v>
      </c>
      <c r="FP113" s="4">
        <f t="shared" si="1420"/>
        <v>1</v>
      </c>
      <c r="FQ113" s="4">
        <f t="shared" si="1420"/>
        <v>2</v>
      </c>
      <c r="FR113" s="4">
        <f t="shared" si="1420"/>
        <v>0</v>
      </c>
      <c r="FS113" s="4">
        <f t="shared" si="1420"/>
        <v>0</v>
      </c>
      <c r="FT113" s="4">
        <f t="shared" si="1420"/>
        <v>1</v>
      </c>
      <c r="FU113" s="4">
        <f t="shared" si="1420"/>
        <v>0</v>
      </c>
      <c r="FV113" s="4">
        <f t="shared" si="1420"/>
        <v>1</v>
      </c>
      <c r="FW113" s="4">
        <f t="shared" si="1420"/>
        <v>1</v>
      </c>
      <c r="FX113" s="4">
        <f t="shared" si="1420"/>
        <v>2</v>
      </c>
      <c r="FY113" s="4">
        <f t="shared" si="1420"/>
        <v>2</v>
      </c>
      <c r="FZ113" s="4">
        <f t="shared" si="1420"/>
        <v>0</v>
      </c>
      <c r="GA113" s="4">
        <f t="shared" si="1420"/>
        <v>1</v>
      </c>
      <c r="GB113" s="4">
        <f t="shared" si="1420"/>
        <v>0</v>
      </c>
      <c r="GC113" s="4">
        <f t="shared" si="1420"/>
        <v>3</v>
      </c>
      <c r="GD113" s="4">
        <f t="shared" si="1420"/>
        <v>0</v>
      </c>
      <c r="GE113" s="4">
        <f t="shared" si="1420"/>
        <v>1</v>
      </c>
      <c r="GF113" s="4">
        <f t="shared" si="1420"/>
        <v>1</v>
      </c>
      <c r="GG113" s="4">
        <f t="shared" si="1420"/>
        <v>0</v>
      </c>
      <c r="GH113" s="4">
        <f t="shared" si="1420"/>
        <v>0</v>
      </c>
      <c r="GI113" s="4">
        <f t="shared" si="1420"/>
        <v>0</v>
      </c>
      <c r="GJ113" s="4">
        <f t="shared" si="1420"/>
        <v>3</v>
      </c>
      <c r="GK113" s="4">
        <f t="shared" si="1420"/>
        <v>2</v>
      </c>
      <c r="GL113" s="4">
        <f t="shared" si="1420"/>
        <v>1</v>
      </c>
      <c r="GM113" s="4">
        <f t="shared" si="1240"/>
        <v>60</v>
      </c>
      <c r="GO113">
        <f t="shared" si="1028"/>
        <v>1</v>
      </c>
      <c r="GP113">
        <f t="shared" si="1192"/>
        <v>0</v>
      </c>
      <c r="GQ113">
        <f t="shared" si="1193"/>
        <v>0</v>
      </c>
      <c r="GR113">
        <f t="shared" si="1194"/>
        <v>0</v>
      </c>
      <c r="GS113">
        <f t="shared" si="1195"/>
        <v>0</v>
      </c>
      <c r="GT113">
        <f t="shared" si="1196"/>
        <v>0</v>
      </c>
      <c r="GU113">
        <f t="shared" si="1197"/>
        <v>1</v>
      </c>
      <c r="GV113" s="1">
        <f t="shared" si="1029"/>
        <v>3</v>
      </c>
      <c r="GW113">
        <f t="shared" si="1030"/>
        <v>0</v>
      </c>
      <c r="GX113">
        <f t="shared" si="903"/>
        <v>0</v>
      </c>
      <c r="GY113">
        <f t="shared" si="904"/>
        <v>0</v>
      </c>
      <c r="GZ113">
        <f t="shared" si="905"/>
        <v>0</v>
      </c>
      <c r="HA113">
        <f t="shared" si="906"/>
        <v>0</v>
      </c>
      <c r="HB113">
        <f t="shared" si="907"/>
        <v>1</v>
      </c>
      <c r="HC113">
        <f t="shared" si="908"/>
        <v>0</v>
      </c>
      <c r="HD113">
        <f t="shared" si="909"/>
        <v>0</v>
      </c>
      <c r="HE113">
        <f t="shared" si="910"/>
        <v>0</v>
      </c>
      <c r="HF113">
        <f t="shared" si="911"/>
        <v>0</v>
      </c>
      <c r="HG113">
        <f t="shared" si="912"/>
        <v>0</v>
      </c>
      <c r="HH113">
        <f t="shared" si="913"/>
        <v>0</v>
      </c>
      <c r="HI113">
        <f t="shared" si="914"/>
        <v>0</v>
      </c>
      <c r="HJ113">
        <f t="shared" si="915"/>
        <v>0</v>
      </c>
      <c r="HK113">
        <f t="shared" si="916"/>
        <v>0</v>
      </c>
      <c r="HL113">
        <f t="shared" si="917"/>
        <v>0</v>
      </c>
      <c r="HM113">
        <f t="shared" si="918"/>
        <v>0</v>
      </c>
      <c r="HN113">
        <f t="shared" si="919"/>
        <v>0</v>
      </c>
      <c r="HO113">
        <f t="shared" si="920"/>
        <v>0</v>
      </c>
      <c r="HP113">
        <f t="shared" si="921"/>
        <v>0</v>
      </c>
      <c r="HQ113">
        <f t="shared" si="922"/>
        <v>0</v>
      </c>
      <c r="HR113">
        <f t="shared" si="923"/>
        <v>0</v>
      </c>
      <c r="HS113">
        <f t="shared" si="924"/>
        <v>0</v>
      </c>
      <c r="HT113">
        <f t="shared" si="925"/>
        <v>0</v>
      </c>
      <c r="HU113">
        <f t="shared" si="926"/>
        <v>0</v>
      </c>
      <c r="HV113">
        <f t="shared" si="927"/>
        <v>0</v>
      </c>
      <c r="HW113">
        <f t="shared" si="928"/>
        <v>0</v>
      </c>
      <c r="HX113">
        <f t="shared" si="929"/>
        <v>0</v>
      </c>
      <c r="HY113">
        <f t="shared" si="930"/>
        <v>0</v>
      </c>
      <c r="HZ113">
        <f t="shared" si="931"/>
        <v>0</v>
      </c>
      <c r="IA113">
        <f t="shared" si="932"/>
        <v>0</v>
      </c>
      <c r="IB113">
        <f t="shared" si="933"/>
        <v>0</v>
      </c>
      <c r="IC113">
        <f t="shared" si="934"/>
        <v>0</v>
      </c>
      <c r="ID113">
        <f t="shared" si="935"/>
        <v>0</v>
      </c>
      <c r="IE113">
        <f t="shared" si="936"/>
        <v>0</v>
      </c>
      <c r="IF113">
        <f t="shared" si="937"/>
        <v>0</v>
      </c>
      <c r="IG113">
        <f t="shared" si="938"/>
        <v>0</v>
      </c>
      <c r="IH113">
        <f t="shared" si="939"/>
        <v>0</v>
      </c>
      <c r="II113">
        <f t="shared" si="940"/>
        <v>0</v>
      </c>
      <c r="IJ113">
        <f t="shared" si="941"/>
        <v>0</v>
      </c>
      <c r="IK113">
        <f t="shared" si="942"/>
        <v>0</v>
      </c>
      <c r="IL113">
        <f t="shared" si="943"/>
        <v>0</v>
      </c>
      <c r="IM113">
        <f t="shared" si="944"/>
        <v>0</v>
      </c>
      <c r="IN113">
        <f t="shared" si="945"/>
        <v>0</v>
      </c>
      <c r="IO113">
        <f t="shared" si="946"/>
        <v>0</v>
      </c>
      <c r="IP113">
        <f t="shared" si="947"/>
        <v>0</v>
      </c>
      <c r="IQ113">
        <f t="shared" si="948"/>
        <v>0</v>
      </c>
      <c r="IR113">
        <f t="shared" si="949"/>
        <v>0</v>
      </c>
      <c r="IS113">
        <f t="shared" si="950"/>
        <v>0</v>
      </c>
      <c r="IT113">
        <f t="shared" si="951"/>
        <v>0</v>
      </c>
      <c r="IU113">
        <f t="shared" si="952"/>
        <v>0</v>
      </c>
      <c r="IV113">
        <f t="shared" si="953"/>
        <v>0</v>
      </c>
      <c r="IW113">
        <f t="shared" si="954"/>
        <v>0</v>
      </c>
      <c r="IX113">
        <f t="shared" si="955"/>
        <v>0</v>
      </c>
      <c r="IY113">
        <f t="shared" si="956"/>
        <v>0</v>
      </c>
      <c r="IZ113">
        <f t="shared" si="957"/>
        <v>0</v>
      </c>
      <c r="JA113">
        <f t="shared" si="958"/>
        <v>0</v>
      </c>
      <c r="JB113">
        <f t="shared" si="1031"/>
        <v>0</v>
      </c>
      <c r="JC113">
        <f t="shared" si="1032"/>
        <v>0</v>
      </c>
      <c r="JF113">
        <f t="shared" si="1033"/>
        <v>0</v>
      </c>
      <c r="JG113">
        <f t="shared" si="1034"/>
        <v>0</v>
      </c>
      <c r="JH113">
        <f t="shared" si="1035"/>
        <v>0</v>
      </c>
      <c r="JI113">
        <f t="shared" si="1036"/>
        <v>0</v>
      </c>
      <c r="JJ113">
        <f t="shared" si="1037"/>
        <v>0</v>
      </c>
      <c r="JK113">
        <f t="shared" si="1038"/>
        <v>0</v>
      </c>
      <c r="JL113">
        <f t="shared" si="1039"/>
        <v>0</v>
      </c>
      <c r="JM113">
        <f t="shared" si="1040"/>
        <v>0</v>
      </c>
      <c r="JN113">
        <f t="shared" si="1041"/>
        <v>1</v>
      </c>
      <c r="JO113">
        <f t="shared" si="1042"/>
        <v>0</v>
      </c>
      <c r="JP113">
        <f t="shared" si="1043"/>
        <v>0</v>
      </c>
      <c r="JQ113">
        <f t="shared" si="1044"/>
        <v>0</v>
      </c>
      <c r="JR113">
        <f t="shared" si="1045"/>
        <v>0</v>
      </c>
      <c r="JS113">
        <f t="shared" si="1046"/>
        <v>0</v>
      </c>
      <c r="JT113">
        <f t="shared" si="1047"/>
        <v>0</v>
      </c>
      <c r="JU113">
        <f t="shared" si="1048"/>
        <v>0</v>
      </c>
      <c r="JV113">
        <f t="shared" si="1049"/>
        <v>0</v>
      </c>
      <c r="JW113">
        <f t="shared" si="1050"/>
        <v>0</v>
      </c>
      <c r="JX113">
        <f t="shared" si="1051"/>
        <v>0</v>
      </c>
      <c r="JY113">
        <f t="shared" si="1052"/>
        <v>0</v>
      </c>
      <c r="JZ113">
        <f t="shared" si="1053"/>
        <v>0</v>
      </c>
      <c r="KA113">
        <f t="shared" si="1054"/>
        <v>0</v>
      </c>
      <c r="KB113">
        <f>IF(AND(SK113="x",SK114&lt;&gt;"x"),1,0)</f>
        <v>0</v>
      </c>
      <c r="KC113">
        <f t="shared" si="1055"/>
        <v>0</v>
      </c>
      <c r="KD113">
        <f t="shared" si="1056"/>
        <v>0</v>
      </c>
      <c r="KE113">
        <f t="shared" si="1057"/>
        <v>0</v>
      </c>
      <c r="KF113">
        <f t="shared" si="1058"/>
        <v>0</v>
      </c>
      <c r="KG113">
        <f t="shared" si="1059"/>
        <v>0</v>
      </c>
      <c r="KH113">
        <f t="shared" si="1060"/>
        <v>0</v>
      </c>
      <c r="KI113">
        <f t="shared" si="1061"/>
        <v>0</v>
      </c>
      <c r="KJ113">
        <f t="shared" si="1062"/>
        <v>0</v>
      </c>
      <c r="KK113">
        <f t="shared" si="1063"/>
        <v>0</v>
      </c>
      <c r="KL113">
        <f t="shared" si="1064"/>
        <v>0</v>
      </c>
      <c r="KM113">
        <f t="shared" si="1065"/>
        <v>0</v>
      </c>
      <c r="KN113">
        <f t="shared" si="1066"/>
        <v>0</v>
      </c>
      <c r="KO113">
        <f t="shared" si="1067"/>
        <v>0</v>
      </c>
      <c r="KP113">
        <f t="shared" si="1068"/>
        <v>0</v>
      </c>
      <c r="KQ113">
        <f t="shared" si="1069"/>
        <v>0</v>
      </c>
      <c r="KR113">
        <f t="shared" si="1070"/>
        <v>0</v>
      </c>
      <c r="KS113">
        <f t="shared" si="1071"/>
        <v>0</v>
      </c>
      <c r="KT113">
        <f t="shared" si="1072"/>
        <v>0</v>
      </c>
      <c r="KU113">
        <f t="shared" si="1073"/>
        <v>0</v>
      </c>
      <c r="KV113">
        <f t="shared" si="1074"/>
        <v>0</v>
      </c>
      <c r="KW113">
        <f t="shared" si="1075"/>
        <v>0</v>
      </c>
      <c r="KX113">
        <f t="shared" si="1076"/>
        <v>0</v>
      </c>
      <c r="KY113">
        <f t="shared" si="1077"/>
        <v>0</v>
      </c>
      <c r="KZ113">
        <f t="shared" si="1078"/>
        <v>0</v>
      </c>
      <c r="LA113">
        <f t="shared" si="1079"/>
        <v>0</v>
      </c>
      <c r="LB113">
        <f t="shared" si="1080"/>
        <v>0</v>
      </c>
      <c r="LC113">
        <f t="shared" si="1081"/>
        <v>0</v>
      </c>
      <c r="LD113">
        <f t="shared" si="1082"/>
        <v>0</v>
      </c>
      <c r="LE113">
        <f t="shared" si="1083"/>
        <v>1</v>
      </c>
      <c r="LF113">
        <f t="shared" si="1084"/>
        <v>0</v>
      </c>
      <c r="LG113">
        <f t="shared" si="1085"/>
        <v>0</v>
      </c>
      <c r="LH113">
        <f t="shared" si="1086"/>
        <v>0</v>
      </c>
      <c r="LI113">
        <f t="shared" si="1087"/>
        <v>0</v>
      </c>
      <c r="LJ113">
        <f t="shared" si="1088"/>
        <v>0</v>
      </c>
      <c r="LK113">
        <f t="shared" si="1089"/>
        <v>0</v>
      </c>
      <c r="LL113">
        <f t="shared" si="1090"/>
        <v>0</v>
      </c>
      <c r="LN113">
        <f t="shared" si="1091"/>
        <v>2</v>
      </c>
      <c r="LQ113">
        <f t="shared" ref="LQ113:LR113" si="1421">COUNTIFS($NG114:$NL123,NG123)</f>
        <v>1</v>
      </c>
      <c r="LR113">
        <f t="shared" si="1421"/>
        <v>3</v>
      </c>
      <c r="LS113">
        <f t="shared" si="1093"/>
        <v>3</v>
      </c>
      <c r="LT113">
        <f t="shared" si="1094"/>
        <v>2</v>
      </c>
      <c r="LU113">
        <f t="shared" si="1095"/>
        <v>2</v>
      </c>
      <c r="LV113">
        <f t="shared" si="1096"/>
        <v>4</v>
      </c>
      <c r="LX113" s="5">
        <f t="shared" ref="LX113:MC113" si="1422">COUNTIFS($NG113:$NL122,NG123)</f>
        <v>0</v>
      </c>
      <c r="LY113" s="5">
        <f t="shared" si="1422"/>
        <v>2</v>
      </c>
      <c r="LZ113" s="5">
        <f t="shared" si="1422"/>
        <v>3</v>
      </c>
      <c r="MA113" s="5">
        <f t="shared" si="1422"/>
        <v>1</v>
      </c>
      <c r="MB113" s="5">
        <f t="shared" si="1422"/>
        <v>1</v>
      </c>
      <c r="MC113" s="5">
        <f t="shared" si="1422"/>
        <v>3</v>
      </c>
      <c r="MD113" s="5"/>
      <c r="ME113" s="5">
        <f t="shared" si="1098"/>
        <v>0</v>
      </c>
      <c r="MF113" s="5">
        <f t="shared" si="1099"/>
        <v>0</v>
      </c>
      <c r="MG113" s="5">
        <f t="shared" si="1100"/>
        <v>1</v>
      </c>
      <c r="MH113" s="5">
        <f t="shared" si="1101"/>
        <v>0</v>
      </c>
      <c r="MI113" s="5">
        <f t="shared" si="1102"/>
        <v>0</v>
      </c>
      <c r="MJ113" s="5">
        <f t="shared" si="1103"/>
        <v>0</v>
      </c>
      <c r="MK113" s="5"/>
      <c r="ML113" s="20">
        <f t="shared" si="1104"/>
        <v>1</v>
      </c>
      <c r="MN113" s="4">
        <f t="shared" si="1182"/>
        <v>0</v>
      </c>
      <c r="MO113" s="4">
        <f t="shared" si="1183"/>
        <v>0</v>
      </c>
      <c r="MP113" s="4">
        <f t="shared" si="1184"/>
        <v>3</v>
      </c>
      <c r="MQ113" s="4">
        <f t="shared" si="1185"/>
        <v>0</v>
      </c>
      <c r="MR113" s="4">
        <f t="shared" si="1186"/>
        <v>0</v>
      </c>
      <c r="MS113" s="4">
        <f t="shared" si="1187"/>
        <v>0</v>
      </c>
      <c r="MU113">
        <f t="shared" si="1105"/>
        <v>1</v>
      </c>
      <c r="MV113">
        <f t="shared" si="1106"/>
        <v>0</v>
      </c>
      <c r="MW113">
        <f t="shared" si="1107"/>
        <v>0</v>
      </c>
      <c r="MX113">
        <f t="shared" si="1108"/>
        <v>0</v>
      </c>
      <c r="MY113">
        <f t="shared" si="1109"/>
        <v>0</v>
      </c>
      <c r="MZ113">
        <f t="shared" si="1110"/>
        <v>0</v>
      </c>
      <c r="NA113">
        <f>SUM(GW113:JC113)</f>
        <v>1</v>
      </c>
      <c r="NB113">
        <f t="shared" si="1111"/>
        <v>1</v>
      </c>
      <c r="NC113">
        <f t="shared" si="1112"/>
        <v>0</v>
      </c>
      <c r="ND113">
        <f t="shared" si="1113"/>
        <v>113</v>
      </c>
      <c r="NG113">
        <v>3</v>
      </c>
      <c r="NH113">
        <v>9</v>
      </c>
      <c r="NI113">
        <v>21</v>
      </c>
      <c r="NJ113">
        <v>29</v>
      </c>
      <c r="NK113">
        <v>52</v>
      </c>
      <c r="NL113">
        <v>58</v>
      </c>
      <c r="NN113" s="1">
        <f t="shared" si="1114"/>
        <v>1</v>
      </c>
      <c r="NO113" s="1">
        <f t="shared" si="1115"/>
        <v>1</v>
      </c>
      <c r="NP113" s="30">
        <f t="shared" si="1116"/>
        <v>2</v>
      </c>
      <c r="NR113" s="1">
        <f t="shared" si="1117"/>
        <v>6</v>
      </c>
      <c r="NS113" s="1">
        <f t="shared" si="1118"/>
        <v>12</v>
      </c>
      <c r="NT113" s="1">
        <f t="shared" si="1119"/>
        <v>8</v>
      </c>
      <c r="NU113" s="1">
        <f t="shared" si="1120"/>
        <v>23</v>
      </c>
      <c r="NV113" s="1">
        <f t="shared" si="1121"/>
        <v>6</v>
      </c>
      <c r="NW113" s="1"/>
      <c r="NX113" s="1">
        <f t="shared" si="1122"/>
        <v>4</v>
      </c>
      <c r="NY113" s="1"/>
      <c r="NZ113" s="1">
        <f t="shared" si="1123"/>
        <v>1</v>
      </c>
      <c r="OA113" s="1">
        <f t="shared" si="962"/>
        <v>1</v>
      </c>
      <c r="OB113" s="1">
        <f t="shared" si="963"/>
        <v>3</v>
      </c>
      <c r="OC113" s="1">
        <f t="shared" si="964"/>
        <v>3</v>
      </c>
      <c r="OD113" s="1">
        <f t="shared" si="965"/>
        <v>6</v>
      </c>
      <c r="OE113" s="1">
        <f t="shared" si="966"/>
        <v>6</v>
      </c>
      <c r="OF113" s="1"/>
      <c r="OG113" s="32">
        <f t="shared" si="1308"/>
        <v>3</v>
      </c>
      <c r="OH113" s="1"/>
      <c r="OI113" s="1">
        <f t="shared" si="1124"/>
        <v>7</v>
      </c>
      <c r="OJ113" s="1">
        <f t="shared" si="1125"/>
        <v>0</v>
      </c>
      <c r="OK113" s="1">
        <f t="shared" si="1126"/>
        <v>6</v>
      </c>
      <c r="OL113" s="1">
        <f t="shared" si="1127"/>
        <v>2</v>
      </c>
      <c r="OM113" s="1">
        <f t="shared" si="1128"/>
        <v>0</v>
      </c>
      <c r="ON113" s="1">
        <f t="shared" si="1129"/>
        <v>1</v>
      </c>
      <c r="OO113" s="1"/>
      <c r="OP113" s="1">
        <f t="shared" si="1298"/>
        <v>2</v>
      </c>
      <c r="OQ113" s="1">
        <f t="shared" si="1299"/>
        <v>4</v>
      </c>
      <c r="OR113" s="1">
        <f t="shared" si="1300"/>
        <v>4</v>
      </c>
      <c r="OS113" s="1">
        <f t="shared" si="1301"/>
        <v>4</v>
      </c>
      <c r="OT113" s="1">
        <f t="shared" si="1302"/>
        <v>0</v>
      </c>
      <c r="OU113" s="1">
        <f t="shared" si="1130"/>
        <v>0</v>
      </c>
      <c r="OV113" s="19">
        <f t="shared" si="1131"/>
        <v>5</v>
      </c>
      <c r="OW113" s="1"/>
      <c r="OX113" s="19">
        <f t="shared" si="1314"/>
        <v>4</v>
      </c>
      <c r="OY113" s="1">
        <f t="shared" si="1315"/>
        <v>4</v>
      </c>
      <c r="OZ113" s="1"/>
      <c r="PA113" s="1">
        <f t="shared" si="1347"/>
        <v>4</v>
      </c>
      <c r="PB113" s="1"/>
      <c r="PC113" s="1"/>
      <c r="PD113" s="19">
        <f t="shared" si="968"/>
        <v>4</v>
      </c>
      <c r="PE113" s="1"/>
      <c r="PF113" s="24">
        <f t="shared" si="1132"/>
        <v>0</v>
      </c>
      <c r="PI113" s="1">
        <f t="shared" si="1133"/>
        <v>7</v>
      </c>
      <c r="PJ113" s="19">
        <f t="shared" si="969"/>
        <v>1</v>
      </c>
      <c r="PK113" s="1">
        <f t="shared" si="1134"/>
        <v>0</v>
      </c>
      <c r="PL113" s="19">
        <f t="shared" si="970"/>
        <v>0</v>
      </c>
      <c r="PM113" s="1">
        <f t="shared" si="1135"/>
        <v>6</v>
      </c>
      <c r="PN113" s="19">
        <f t="shared" si="971"/>
        <v>3</v>
      </c>
      <c r="PO113" s="1">
        <f t="shared" si="1136"/>
        <v>2</v>
      </c>
      <c r="PP113" s="19">
        <f t="shared" si="972"/>
        <v>3</v>
      </c>
      <c r="PQ113" s="1">
        <f t="shared" si="1137"/>
        <v>0</v>
      </c>
      <c r="PR113" s="19">
        <f t="shared" si="973"/>
        <v>0</v>
      </c>
      <c r="PS113" s="1">
        <f t="shared" si="1138"/>
        <v>1</v>
      </c>
      <c r="PT113" s="19">
        <f t="shared" si="974"/>
        <v>1</v>
      </c>
      <c r="PV113" s="1">
        <f t="shared" si="975"/>
        <v>100</v>
      </c>
      <c r="PW113" s="1">
        <f t="shared" si="976"/>
        <v>7</v>
      </c>
      <c r="PX113" s="1">
        <f t="shared" si="977"/>
        <v>100</v>
      </c>
      <c r="PY113" s="1">
        <f t="shared" si="978"/>
        <v>100</v>
      </c>
      <c r="PZ113" s="1">
        <f t="shared" si="979"/>
        <v>100</v>
      </c>
      <c r="QA113" s="1">
        <f t="shared" si="980"/>
        <v>100</v>
      </c>
      <c r="QB113" s="1"/>
      <c r="QC113" s="1">
        <f t="shared" si="981"/>
        <v>100</v>
      </c>
      <c r="QD113" s="1">
        <f t="shared" si="982"/>
        <v>100</v>
      </c>
      <c r="QE113" s="1">
        <f t="shared" si="983"/>
        <v>100</v>
      </c>
      <c r="QF113" s="1">
        <f t="shared" si="984"/>
        <v>100</v>
      </c>
      <c r="QG113" s="1">
        <f t="shared" si="985"/>
        <v>100</v>
      </c>
      <c r="QH113" s="1">
        <f t="shared" si="986"/>
        <v>100</v>
      </c>
      <c r="QI113" s="1"/>
      <c r="QJ113" s="1">
        <f t="shared" si="987"/>
        <v>100</v>
      </c>
      <c r="QK113" s="1">
        <f t="shared" si="988"/>
        <v>9</v>
      </c>
      <c r="QL113" s="1">
        <f t="shared" si="989"/>
        <v>10</v>
      </c>
      <c r="QM113" s="1">
        <f t="shared" si="990"/>
        <v>6</v>
      </c>
      <c r="QN113" s="1">
        <f t="shared" si="991"/>
        <v>100</v>
      </c>
      <c r="QO113" s="1">
        <f t="shared" si="992"/>
        <v>100</v>
      </c>
      <c r="QP113" s="1"/>
      <c r="QQ113" s="1">
        <f t="shared" si="993"/>
        <v>100</v>
      </c>
      <c r="QR113" s="1">
        <f t="shared" si="994"/>
        <v>100</v>
      </c>
      <c r="QS113" s="1">
        <f t="shared" si="995"/>
        <v>9</v>
      </c>
      <c r="QT113" s="1">
        <f t="shared" si="996"/>
        <v>2</v>
      </c>
      <c r="QU113" s="1">
        <f t="shared" si="997"/>
        <v>100</v>
      </c>
      <c r="QV113" s="1">
        <f t="shared" si="998"/>
        <v>6</v>
      </c>
      <c r="QW113" s="1"/>
      <c r="QX113" s="1">
        <f t="shared" si="999"/>
        <v>100</v>
      </c>
      <c r="QY113" s="1">
        <f t="shared" si="1000"/>
        <v>100</v>
      </c>
      <c r="QZ113" s="1">
        <f t="shared" si="1001"/>
        <v>100</v>
      </c>
      <c r="RA113" s="1">
        <f t="shared" si="1002"/>
        <v>100</v>
      </c>
      <c r="RB113" s="1">
        <f t="shared" si="1003"/>
        <v>100</v>
      </c>
      <c r="RC113" s="1">
        <f t="shared" si="1004"/>
        <v>100</v>
      </c>
      <c r="RD113" s="1"/>
      <c r="RE113" s="1">
        <f t="shared" si="1005"/>
        <v>100</v>
      </c>
      <c r="RF113" s="1">
        <f t="shared" si="1006"/>
        <v>100</v>
      </c>
      <c r="RG113" s="1">
        <f t="shared" si="1007"/>
        <v>100</v>
      </c>
      <c r="RH113" s="1">
        <f t="shared" si="1008"/>
        <v>100</v>
      </c>
      <c r="RI113" s="1">
        <f t="shared" si="1009"/>
        <v>1</v>
      </c>
      <c r="RJ113" s="1">
        <f t="shared" si="1010"/>
        <v>100</v>
      </c>
      <c r="RL113">
        <f t="shared" si="1011"/>
        <v>38</v>
      </c>
      <c r="RM113">
        <f t="shared" si="1139"/>
        <v>22</v>
      </c>
      <c r="RN113">
        <f t="shared" si="1336"/>
        <v>19</v>
      </c>
      <c r="RO113" t="str">
        <f t="shared" ref="RO113:TU113" si="1423">IF(COUNTIFS($NG113:$NL122,RO$1),"x",RO$1)</f>
        <v>x</v>
      </c>
      <c r="RP113" t="str">
        <f t="shared" si="1423"/>
        <v>x</v>
      </c>
      <c r="RQ113" t="str">
        <f t="shared" si="1423"/>
        <v>x</v>
      </c>
      <c r="RR113" t="str">
        <f t="shared" si="1423"/>
        <v>x</v>
      </c>
      <c r="RS113" t="str">
        <f t="shared" si="1423"/>
        <v>x</v>
      </c>
      <c r="RT113">
        <f t="shared" si="1423"/>
        <v>6</v>
      </c>
      <c r="RU113" t="str">
        <f t="shared" si="1423"/>
        <v>x</v>
      </c>
      <c r="RV113" t="str">
        <f t="shared" si="1423"/>
        <v>x</v>
      </c>
      <c r="RW113" t="str">
        <f t="shared" si="1423"/>
        <v>x</v>
      </c>
      <c r="RX113">
        <f t="shared" si="1423"/>
        <v>10</v>
      </c>
      <c r="RY113">
        <f t="shared" si="1423"/>
        <v>11</v>
      </c>
      <c r="RZ113" t="str">
        <f t="shared" si="1423"/>
        <v>x</v>
      </c>
      <c r="SA113">
        <f t="shared" si="1423"/>
        <v>13</v>
      </c>
      <c r="SB113" t="str">
        <f t="shared" si="1423"/>
        <v>x</v>
      </c>
      <c r="SC113" t="str">
        <f t="shared" si="1423"/>
        <v>x</v>
      </c>
      <c r="SD113" t="str">
        <f t="shared" si="1423"/>
        <v>x</v>
      </c>
      <c r="SE113" t="str">
        <f t="shared" si="1423"/>
        <v>x</v>
      </c>
      <c r="SF113">
        <f t="shared" si="1423"/>
        <v>18</v>
      </c>
      <c r="SG113" t="str">
        <f t="shared" si="1423"/>
        <v>x</v>
      </c>
      <c r="SH113" t="str">
        <f t="shared" si="1423"/>
        <v>x</v>
      </c>
      <c r="SI113" t="str">
        <f t="shared" si="1423"/>
        <v>x</v>
      </c>
      <c r="SJ113" t="str">
        <f t="shared" si="1423"/>
        <v>x</v>
      </c>
      <c r="SK113" t="str">
        <f t="shared" si="1423"/>
        <v>x</v>
      </c>
      <c r="SL113" t="str">
        <f t="shared" si="1423"/>
        <v>x</v>
      </c>
      <c r="SM113">
        <f t="shared" si="1423"/>
        <v>25</v>
      </c>
      <c r="SN113" t="str">
        <f t="shared" si="1423"/>
        <v>x</v>
      </c>
      <c r="SO113" t="str">
        <f t="shared" si="1423"/>
        <v>x</v>
      </c>
      <c r="SP113" t="str">
        <f t="shared" si="1423"/>
        <v>x</v>
      </c>
      <c r="SQ113" t="str">
        <f t="shared" si="1423"/>
        <v>x</v>
      </c>
      <c r="SR113" t="str">
        <f t="shared" si="1423"/>
        <v>x</v>
      </c>
      <c r="SS113">
        <f t="shared" si="1423"/>
        <v>31</v>
      </c>
      <c r="ST113" t="str">
        <f t="shared" si="1423"/>
        <v>x</v>
      </c>
      <c r="SU113" t="str">
        <f t="shared" si="1423"/>
        <v>x</v>
      </c>
      <c r="SV113">
        <f t="shared" si="1423"/>
        <v>34</v>
      </c>
      <c r="SW113">
        <f t="shared" si="1423"/>
        <v>35</v>
      </c>
      <c r="SX113">
        <f t="shared" si="1423"/>
        <v>36</v>
      </c>
      <c r="SY113" t="str">
        <f t="shared" si="1423"/>
        <v>x</v>
      </c>
      <c r="SZ113" t="str">
        <f t="shared" si="1423"/>
        <v>x</v>
      </c>
      <c r="TA113">
        <f t="shared" si="1423"/>
        <v>39</v>
      </c>
      <c r="TB113">
        <f t="shared" si="1423"/>
        <v>40</v>
      </c>
      <c r="TC113" t="str">
        <f t="shared" si="1423"/>
        <v>x</v>
      </c>
      <c r="TD113">
        <f t="shared" si="1423"/>
        <v>42</v>
      </c>
      <c r="TE113" t="str">
        <f t="shared" si="1423"/>
        <v>x</v>
      </c>
      <c r="TF113" t="str">
        <f t="shared" si="1423"/>
        <v>x</v>
      </c>
      <c r="TG113" t="str">
        <f t="shared" si="1423"/>
        <v>x</v>
      </c>
      <c r="TH113" t="str">
        <f t="shared" si="1423"/>
        <v>x</v>
      </c>
      <c r="TI113">
        <f t="shared" si="1423"/>
        <v>47</v>
      </c>
      <c r="TJ113" t="str">
        <f t="shared" si="1423"/>
        <v>x</v>
      </c>
      <c r="TK113">
        <f t="shared" si="1423"/>
        <v>49</v>
      </c>
      <c r="TL113" t="str">
        <f t="shared" si="1423"/>
        <v>x</v>
      </c>
      <c r="TM113">
        <f t="shared" si="1423"/>
        <v>51</v>
      </c>
      <c r="TN113" t="str">
        <f t="shared" si="1423"/>
        <v>x</v>
      </c>
      <c r="TO113" t="str">
        <f t="shared" si="1423"/>
        <v>x</v>
      </c>
      <c r="TP113">
        <f t="shared" si="1423"/>
        <v>54</v>
      </c>
      <c r="TQ113">
        <f t="shared" si="1423"/>
        <v>55</v>
      </c>
      <c r="TR113">
        <f t="shared" si="1423"/>
        <v>56</v>
      </c>
      <c r="TS113" t="str">
        <f t="shared" si="1423"/>
        <v>x</v>
      </c>
      <c r="TT113" t="str">
        <f t="shared" si="1423"/>
        <v>x</v>
      </c>
      <c r="TU113" t="str">
        <f t="shared" si="1423"/>
        <v>x</v>
      </c>
      <c r="TV113">
        <f t="shared" si="1141"/>
        <v>22</v>
      </c>
      <c r="TW113" t="str">
        <f t="shared" ref="TW113:WC113" si="1424">IF(COUNTIFS($NG113:$NL121,TW$1),"x",TW$1)</f>
        <v>x</v>
      </c>
      <c r="TX113" t="str">
        <f t="shared" si="1424"/>
        <v>x</v>
      </c>
      <c r="TY113" t="str">
        <f t="shared" si="1424"/>
        <v>x</v>
      </c>
      <c r="TZ113" t="str">
        <f t="shared" si="1424"/>
        <v>x</v>
      </c>
      <c r="UA113" t="str">
        <f t="shared" si="1424"/>
        <v>x</v>
      </c>
      <c r="UB113">
        <f t="shared" si="1424"/>
        <v>6</v>
      </c>
      <c r="UC113" t="str">
        <f t="shared" si="1424"/>
        <v>x</v>
      </c>
      <c r="UD113" t="str">
        <f t="shared" si="1424"/>
        <v>x</v>
      </c>
      <c r="UE113" t="str">
        <f t="shared" si="1424"/>
        <v>x</v>
      </c>
      <c r="UF113">
        <f t="shared" si="1424"/>
        <v>10</v>
      </c>
      <c r="UG113">
        <f t="shared" si="1424"/>
        <v>11</v>
      </c>
      <c r="UH113" t="str">
        <f t="shared" si="1424"/>
        <v>x</v>
      </c>
      <c r="UI113">
        <f t="shared" si="1424"/>
        <v>13</v>
      </c>
      <c r="UJ113" t="str">
        <f t="shared" si="1424"/>
        <v>x</v>
      </c>
      <c r="UK113" t="str">
        <f t="shared" si="1424"/>
        <v>x</v>
      </c>
      <c r="UL113" t="str">
        <f t="shared" si="1424"/>
        <v>x</v>
      </c>
      <c r="UM113" t="str">
        <f t="shared" si="1424"/>
        <v>x</v>
      </c>
      <c r="UN113">
        <f t="shared" si="1424"/>
        <v>18</v>
      </c>
      <c r="UO113" t="str">
        <f t="shared" si="1424"/>
        <v>x</v>
      </c>
      <c r="UP113">
        <f t="shared" si="1424"/>
        <v>20</v>
      </c>
      <c r="UQ113" t="str">
        <f t="shared" si="1424"/>
        <v>x</v>
      </c>
      <c r="UR113" t="str">
        <f t="shared" si="1424"/>
        <v>x</v>
      </c>
      <c r="US113" t="str">
        <f t="shared" si="1424"/>
        <v>x</v>
      </c>
      <c r="UT113" t="str">
        <f t="shared" si="1424"/>
        <v>x</v>
      </c>
      <c r="UU113">
        <f t="shared" si="1424"/>
        <v>25</v>
      </c>
      <c r="UV113" t="str">
        <f t="shared" si="1424"/>
        <v>x</v>
      </c>
      <c r="UW113" t="str">
        <f t="shared" si="1424"/>
        <v>x</v>
      </c>
      <c r="UX113" t="str">
        <f t="shared" si="1424"/>
        <v>x</v>
      </c>
      <c r="UY113" t="str">
        <f t="shared" si="1424"/>
        <v>x</v>
      </c>
      <c r="UZ113" t="str">
        <f t="shared" si="1424"/>
        <v>x</v>
      </c>
      <c r="VA113">
        <f t="shared" si="1424"/>
        <v>31</v>
      </c>
      <c r="VB113">
        <f t="shared" si="1424"/>
        <v>32</v>
      </c>
      <c r="VC113" t="str">
        <f t="shared" si="1424"/>
        <v>x</v>
      </c>
      <c r="VD113">
        <f t="shared" si="1424"/>
        <v>34</v>
      </c>
      <c r="VE113">
        <f t="shared" si="1424"/>
        <v>35</v>
      </c>
      <c r="VF113">
        <f t="shared" si="1424"/>
        <v>36</v>
      </c>
      <c r="VG113" t="str">
        <f t="shared" si="1424"/>
        <v>x</v>
      </c>
      <c r="VH113" t="str">
        <f t="shared" si="1424"/>
        <v>x</v>
      </c>
      <c r="VI113">
        <f t="shared" si="1424"/>
        <v>39</v>
      </c>
      <c r="VJ113">
        <f t="shared" si="1424"/>
        <v>40</v>
      </c>
      <c r="VK113" t="str">
        <f t="shared" si="1424"/>
        <v>x</v>
      </c>
      <c r="VL113">
        <f t="shared" si="1424"/>
        <v>42</v>
      </c>
      <c r="VM113" t="str">
        <f t="shared" si="1424"/>
        <v>x</v>
      </c>
      <c r="VN113" t="str">
        <f t="shared" si="1424"/>
        <v>x</v>
      </c>
      <c r="VO113" t="str">
        <f t="shared" si="1424"/>
        <v>x</v>
      </c>
      <c r="VP113" t="str">
        <f t="shared" si="1424"/>
        <v>x</v>
      </c>
      <c r="VQ113">
        <f t="shared" si="1424"/>
        <v>47</v>
      </c>
      <c r="VR113">
        <f t="shared" si="1424"/>
        <v>48</v>
      </c>
      <c r="VS113">
        <f t="shared" si="1424"/>
        <v>49</v>
      </c>
      <c r="VT113" t="str">
        <f t="shared" si="1424"/>
        <v>x</v>
      </c>
      <c r="VU113">
        <f t="shared" si="1424"/>
        <v>51</v>
      </c>
      <c r="VV113" t="str">
        <f t="shared" si="1424"/>
        <v>x</v>
      </c>
      <c r="VW113" t="str">
        <f t="shared" si="1424"/>
        <v>x</v>
      </c>
      <c r="VX113">
        <f t="shared" si="1424"/>
        <v>54</v>
      </c>
      <c r="VY113">
        <f t="shared" si="1424"/>
        <v>55</v>
      </c>
      <c r="VZ113">
        <f t="shared" si="1424"/>
        <v>56</v>
      </c>
      <c r="WA113" t="str">
        <f t="shared" si="1424"/>
        <v>x</v>
      </c>
      <c r="WB113" t="str">
        <f t="shared" si="1424"/>
        <v>x</v>
      </c>
      <c r="WC113" t="str">
        <f t="shared" si="1424"/>
        <v>x</v>
      </c>
      <c r="WE113">
        <f t="shared" si="1014"/>
        <v>2</v>
      </c>
      <c r="WF113">
        <f t="shared" si="1015"/>
        <v>0</v>
      </c>
      <c r="WG113">
        <f t="shared" si="1016"/>
        <v>2</v>
      </c>
      <c r="WH113">
        <f t="shared" si="1017"/>
        <v>0</v>
      </c>
      <c r="WI113">
        <f t="shared" si="1018"/>
        <v>0</v>
      </c>
      <c r="WJ113">
        <f t="shared" si="1019"/>
        <v>2</v>
      </c>
      <c r="WL113" s="1">
        <f t="shared" si="1143"/>
        <v>7</v>
      </c>
      <c r="WM113" s="1">
        <f t="shared" si="1144"/>
        <v>0</v>
      </c>
      <c r="WN113" s="1">
        <f t="shared" si="1145"/>
        <v>6</v>
      </c>
      <c r="WO113" s="1">
        <f t="shared" si="1146"/>
        <v>2</v>
      </c>
      <c r="WP113" s="1">
        <f t="shared" si="1147"/>
        <v>0</v>
      </c>
      <c r="WQ113" s="1">
        <f t="shared" si="1148"/>
        <v>1</v>
      </c>
      <c r="WS113">
        <f t="shared" si="1149"/>
        <v>7</v>
      </c>
      <c r="WT113">
        <f t="shared" si="1150"/>
        <v>100</v>
      </c>
      <c r="WU113">
        <f t="shared" si="1151"/>
        <v>6</v>
      </c>
      <c r="WV113">
        <f t="shared" si="1152"/>
        <v>2</v>
      </c>
      <c r="WW113">
        <f t="shared" si="1153"/>
        <v>100</v>
      </c>
      <c r="WX113">
        <f t="shared" si="1154"/>
        <v>1</v>
      </c>
      <c r="WZ113" s="4">
        <f t="shared" si="1155"/>
        <v>1</v>
      </c>
      <c r="XB113" s="3">
        <f t="shared" si="1156"/>
        <v>7</v>
      </c>
      <c r="XD113" s="3">
        <f t="shared" si="1157"/>
        <v>2</v>
      </c>
      <c r="XE113" s="4">
        <f t="shared" si="1158"/>
        <v>4</v>
      </c>
      <c r="XG113" s="4">
        <f t="shared" si="1159"/>
        <v>0.5</v>
      </c>
      <c r="XI113" s="4">
        <v>0.66666666666666663</v>
      </c>
      <c r="XK113">
        <f t="shared" si="1160"/>
        <v>2</v>
      </c>
      <c r="XM113">
        <f t="shared" si="782"/>
        <v>0</v>
      </c>
      <c r="XN113">
        <f t="shared" si="1161"/>
        <v>0</v>
      </c>
      <c r="XO113" s="1">
        <f t="shared" si="1020"/>
        <v>2</v>
      </c>
      <c r="XP113">
        <f t="shared" si="1162"/>
        <v>0</v>
      </c>
      <c r="XR113">
        <f t="shared" si="1163"/>
        <v>0</v>
      </c>
    </row>
    <row r="114" spans="4:642">
      <c r="D114" s="4">
        <f t="shared" si="843"/>
        <v>8</v>
      </c>
      <c r="E114" s="4">
        <f t="shared" si="844"/>
        <v>0</v>
      </c>
      <c r="F114" s="4">
        <f t="shared" si="845"/>
        <v>0</v>
      </c>
      <c r="G114" s="4">
        <f t="shared" si="846"/>
        <v>0</v>
      </c>
      <c r="H114" s="4">
        <f t="shared" si="847"/>
        <v>0</v>
      </c>
      <c r="I114" s="4">
        <f t="shared" si="848"/>
        <v>0</v>
      </c>
      <c r="J114" s="4">
        <f t="shared" si="849"/>
        <v>0</v>
      </c>
      <c r="K114" s="4">
        <f t="shared" si="850"/>
        <v>0</v>
      </c>
      <c r="L114" s="4">
        <f t="shared" si="851"/>
        <v>0</v>
      </c>
      <c r="M114" s="4">
        <f t="shared" si="852"/>
        <v>0</v>
      </c>
      <c r="N114" s="4">
        <f t="shared" si="853"/>
        <v>0</v>
      </c>
      <c r="O114" s="4">
        <f t="shared" si="854"/>
        <v>0</v>
      </c>
      <c r="P114" s="4">
        <f t="shared" si="855"/>
        <v>0</v>
      </c>
      <c r="Q114" s="4">
        <f t="shared" si="856"/>
        <v>0</v>
      </c>
      <c r="R114" s="4">
        <f t="shared" si="857"/>
        <v>0</v>
      </c>
      <c r="S114" s="4">
        <f t="shared" si="858"/>
        <v>0</v>
      </c>
      <c r="T114" s="4">
        <f t="shared" si="859"/>
        <v>0</v>
      </c>
      <c r="U114" s="4">
        <f t="shared" si="860"/>
        <v>0</v>
      </c>
      <c r="V114" s="4">
        <f t="shared" si="861"/>
        <v>0</v>
      </c>
      <c r="W114" s="4">
        <f t="shared" si="862"/>
        <v>0</v>
      </c>
      <c r="X114" s="4">
        <f t="shared" si="863"/>
        <v>0</v>
      </c>
      <c r="Y114" s="4">
        <f t="shared" si="864"/>
        <v>0</v>
      </c>
      <c r="Z114" s="4">
        <f t="shared" si="865"/>
        <v>0</v>
      </c>
      <c r="AA114" s="4">
        <f t="shared" si="866"/>
        <v>0</v>
      </c>
      <c r="AB114" s="4">
        <f t="shared" si="867"/>
        <v>0</v>
      </c>
      <c r="AC114" s="4">
        <f t="shared" si="868"/>
        <v>0</v>
      </c>
      <c r="AD114" s="4">
        <f t="shared" si="869"/>
        <v>0</v>
      </c>
      <c r="AE114" s="4">
        <f t="shared" si="870"/>
        <v>13</v>
      </c>
      <c r="AF114" s="4">
        <f t="shared" si="871"/>
        <v>0</v>
      </c>
      <c r="AG114" s="4">
        <f t="shared" si="872"/>
        <v>0</v>
      </c>
      <c r="AH114" s="4">
        <f t="shared" si="873"/>
        <v>0</v>
      </c>
      <c r="AI114" s="4">
        <f t="shared" si="874"/>
        <v>0</v>
      </c>
      <c r="AJ114" s="4">
        <f t="shared" si="875"/>
        <v>0</v>
      </c>
      <c r="AK114" s="4">
        <f t="shared" si="876"/>
        <v>0</v>
      </c>
      <c r="AL114" s="4">
        <f t="shared" si="877"/>
        <v>0</v>
      </c>
      <c r="AM114" s="4">
        <f t="shared" si="878"/>
        <v>0</v>
      </c>
      <c r="AN114" s="4">
        <f t="shared" si="879"/>
        <v>0</v>
      </c>
      <c r="AO114" s="4">
        <f t="shared" si="880"/>
        <v>9</v>
      </c>
      <c r="AP114" s="4">
        <f t="shared" si="881"/>
        <v>0</v>
      </c>
      <c r="AQ114" s="4">
        <f t="shared" si="882"/>
        <v>0</v>
      </c>
      <c r="AR114" s="4">
        <f t="shared" si="883"/>
        <v>0</v>
      </c>
      <c r="AS114" s="4">
        <f t="shared" si="884"/>
        <v>0</v>
      </c>
      <c r="AT114" s="4">
        <f t="shared" si="885"/>
        <v>0</v>
      </c>
      <c r="AU114" s="4">
        <f t="shared" si="886"/>
        <v>0</v>
      </c>
      <c r="AV114" s="4">
        <f t="shared" si="887"/>
        <v>0</v>
      </c>
      <c r="AW114" s="4">
        <f t="shared" si="888"/>
        <v>0</v>
      </c>
      <c r="AX114" s="4">
        <f t="shared" si="889"/>
        <v>0</v>
      </c>
      <c r="AY114" s="4">
        <f t="shared" si="890"/>
        <v>0</v>
      </c>
      <c r="AZ114" s="4">
        <f t="shared" si="891"/>
        <v>0</v>
      </c>
      <c r="BA114" s="4">
        <f t="shared" si="892"/>
        <v>0</v>
      </c>
      <c r="BB114" s="4">
        <f t="shared" si="893"/>
        <v>0</v>
      </c>
      <c r="BC114" s="4">
        <f t="shared" si="894"/>
        <v>0</v>
      </c>
      <c r="BD114" s="4">
        <f t="shared" si="895"/>
        <v>0</v>
      </c>
      <c r="BE114" s="4">
        <f t="shared" si="896"/>
        <v>0</v>
      </c>
      <c r="BF114" s="4">
        <f t="shared" si="897"/>
        <v>0</v>
      </c>
      <c r="BG114" s="4">
        <f t="shared" si="898"/>
        <v>0</v>
      </c>
      <c r="BH114" s="4">
        <f t="shared" si="899"/>
        <v>13</v>
      </c>
      <c r="BI114" s="4">
        <f t="shared" si="900"/>
        <v>13</v>
      </c>
      <c r="BJ114" s="4">
        <f t="shared" si="901"/>
        <v>12</v>
      </c>
      <c r="BK114" s="4">
        <f t="shared" si="1021"/>
        <v>11.333333333333334</v>
      </c>
      <c r="BL114" s="4">
        <f t="shared" si="1022"/>
        <v>9.4576271186440675</v>
      </c>
      <c r="BM114" s="4">
        <f t="shared" si="1023"/>
        <v>13.240677966101694</v>
      </c>
      <c r="BN114" s="4">
        <f t="shared" si="1024"/>
        <v>5.6745762711864405</v>
      </c>
      <c r="BO114" s="4">
        <f t="shared" si="1025"/>
        <v>9.4576271186440675</v>
      </c>
      <c r="BP114" s="4">
        <f t="shared" si="1026"/>
        <v>558</v>
      </c>
      <c r="BQ114" s="4">
        <f>COUNTIFS($NG114:$NL$206,EF$1)</f>
        <v>8</v>
      </c>
      <c r="BR114" s="4">
        <f>COUNTIFS($NG114:$NL$206,EG$1)</f>
        <v>13</v>
      </c>
      <c r="BS114" s="4">
        <f>COUNTIFS($NG114:$NL$206,EH$1)</f>
        <v>8</v>
      </c>
      <c r="BT114" s="4">
        <f>COUNTIFS($NG114:$NL$206,EI$1)</f>
        <v>13</v>
      </c>
      <c r="BU114" s="4">
        <f>COUNTIFS($NG114:$NL$206,EJ$1)</f>
        <v>13</v>
      </c>
      <c r="BV114" s="4">
        <f>COUNTIFS($NG114:$NL$206,EK$1)</f>
        <v>8</v>
      </c>
      <c r="BW114" s="4">
        <f>COUNTIFS($NG114:$NL$206,EL$1)</f>
        <v>7</v>
      </c>
      <c r="BX114" s="4">
        <f>COUNTIFS($NG114:$NL$206,EM$1)</f>
        <v>9</v>
      </c>
      <c r="BY114" s="4">
        <f>COUNTIFS($NG114:$NL$206,EN$1)</f>
        <v>12</v>
      </c>
      <c r="BZ114" s="4">
        <f>COUNTIFS($NG114:$NL$206,EO$1)</f>
        <v>15</v>
      </c>
      <c r="CA114" s="4">
        <f>COUNTIFS($NG114:$NL$206,EP$1)</f>
        <v>12</v>
      </c>
      <c r="CB114" s="4">
        <f>COUNTIFS($NG114:$NL$206,EQ$1)</f>
        <v>16</v>
      </c>
      <c r="CC114" s="4">
        <f>COUNTIFS($NG114:$NL$206,ER$1)</f>
        <v>8</v>
      </c>
      <c r="CD114" s="4">
        <f>COUNTIFS($NG114:$NL$206,ES$1)</f>
        <v>10</v>
      </c>
      <c r="CE114" s="4">
        <f>COUNTIFS($NG114:$NL$206,ET$1)</f>
        <v>8</v>
      </c>
      <c r="CF114" s="4">
        <f>COUNTIFS($NG114:$NL$206,EU$1)</f>
        <v>10</v>
      </c>
      <c r="CG114" s="4">
        <f>COUNTIFS($NG114:$NL$206,EV$1)</f>
        <v>14</v>
      </c>
      <c r="CH114" s="4">
        <f>COUNTIFS($NG114:$NL$206,EW$1)</f>
        <v>8</v>
      </c>
      <c r="CI114" s="4">
        <f>COUNTIFS($NG114:$NL$206,EX$1)</f>
        <v>13</v>
      </c>
      <c r="CJ114" s="4">
        <f>COUNTIFS($NG114:$NL$206,EY$1)</f>
        <v>10</v>
      </c>
      <c r="CK114" s="4">
        <f>COUNTIFS($NG114:$NL$206,EZ$1)</f>
        <v>8</v>
      </c>
      <c r="CL114" s="4">
        <f>COUNTIFS($NG114:$NL$206,FA$1)</f>
        <v>9</v>
      </c>
      <c r="CM114" s="4">
        <f>COUNTIFS($NG114:$NL$206,FB$1)</f>
        <v>5</v>
      </c>
      <c r="CN114" s="4">
        <f>COUNTIFS($NG114:$NL$206,FC$1)</f>
        <v>6</v>
      </c>
      <c r="CO114" s="4">
        <f>COUNTIFS($NG114:$NL$206,FD$1)</f>
        <v>11</v>
      </c>
      <c r="CP114" s="4">
        <f>COUNTIFS($NG114:$NL$206,FE$1)</f>
        <v>8</v>
      </c>
      <c r="CQ114" s="4">
        <f>COUNTIFS($NG114:$NL$206,FF$1)</f>
        <v>12</v>
      </c>
      <c r="CR114" s="4">
        <f>COUNTIFS($NG114:$NL$206,FG$1)</f>
        <v>13</v>
      </c>
      <c r="CS114" s="4">
        <f>COUNTIFS($NG114:$NL$206,FH$1)</f>
        <v>11</v>
      </c>
      <c r="CT114" s="4">
        <f>COUNTIFS($NG114:$NL$206,FI$1)</f>
        <v>9</v>
      </c>
      <c r="CU114" s="4">
        <f>COUNTIFS($NG114:$NL$206,FJ$1)</f>
        <v>11</v>
      </c>
      <c r="CV114" s="4">
        <f>COUNTIFS($NG114:$NL$206,FK$1)</f>
        <v>4</v>
      </c>
      <c r="CW114" s="4">
        <f>COUNTIFS($NG114:$NL$206,FL$1)</f>
        <v>9</v>
      </c>
      <c r="CX114" s="4">
        <f>COUNTIFS($NG114:$NL$206,FM$1)</f>
        <v>9</v>
      </c>
      <c r="CY114" s="4">
        <f>COUNTIFS($NG114:$NL$206,FN$1)</f>
        <v>10</v>
      </c>
      <c r="CZ114" s="4">
        <f>COUNTIFS($NG114:$NL$206,FO$1)</f>
        <v>8</v>
      </c>
      <c r="DA114" s="4">
        <f>COUNTIFS($NG114:$NL$206,FP$1)</f>
        <v>6</v>
      </c>
      <c r="DB114" s="4">
        <f>COUNTIFS($NG114:$NL$206,FQ$1)</f>
        <v>9</v>
      </c>
      <c r="DC114" s="4">
        <f>COUNTIFS($NG114:$NL$206,FR$1)</f>
        <v>5</v>
      </c>
      <c r="DD114" s="4">
        <f>COUNTIFS($NG114:$NL$206,FS$1)</f>
        <v>9</v>
      </c>
      <c r="DE114" s="4">
        <f>COUNTIFS($NG114:$NL$206,FT$1)</f>
        <v>9</v>
      </c>
      <c r="DF114" s="4">
        <f>COUNTIFS($NG114:$NL$206,FU$1)</f>
        <v>8</v>
      </c>
      <c r="DG114" s="4">
        <f>COUNTIFS($NG114:$NL$206,FV$1)</f>
        <v>10</v>
      </c>
      <c r="DH114" s="4">
        <f>COUNTIFS($NG114:$NL$206,FW$1)</f>
        <v>11</v>
      </c>
      <c r="DI114" s="4">
        <f>COUNTIFS($NG114:$NL$206,FX$1)</f>
        <v>8</v>
      </c>
      <c r="DJ114" s="4">
        <f>COUNTIFS($NG114:$NL$206,FY$1)</f>
        <v>11</v>
      </c>
      <c r="DK114" s="4">
        <f>COUNTIFS($NG114:$NL$206,FZ$1)</f>
        <v>3</v>
      </c>
      <c r="DL114" s="4">
        <f>COUNTIFS($NG114:$NL$206,GA$1)</f>
        <v>6</v>
      </c>
      <c r="DM114" s="4">
        <f>COUNTIFS($NG114:$NL$206,GB$1)</f>
        <v>7</v>
      </c>
      <c r="DN114" s="4">
        <f>COUNTIFS($NG114:$NL$206,GC$1)</f>
        <v>10</v>
      </c>
      <c r="DO114" s="4">
        <f>COUNTIFS($NG114:$NL$206,GD$1)</f>
        <v>6</v>
      </c>
      <c r="DP114" s="4">
        <f>COUNTIFS($NG114:$NL$206,GE$1)</f>
        <v>11</v>
      </c>
      <c r="DQ114" s="4">
        <f>COUNTIFS($NG114:$NL$206,GF$1)</f>
        <v>5</v>
      </c>
      <c r="DR114" s="4">
        <f>COUNTIFS($NG114:$NL$206,GG$1)</f>
        <v>4</v>
      </c>
      <c r="DS114" s="4">
        <f>COUNTIFS($NG114:$NL$206,GH$1)</f>
        <v>17</v>
      </c>
      <c r="DT114" s="4">
        <f>COUNTIFS($NG114:$NL$206,GI$1)</f>
        <v>7</v>
      </c>
      <c r="DU114" s="4">
        <f>COUNTIFS($NG114:$NL$206,GJ$1)</f>
        <v>13</v>
      </c>
      <c r="DV114" s="4">
        <f>COUNTIFS($NG114:$NL$206,GK$1)</f>
        <v>13</v>
      </c>
      <c r="DW114" s="4">
        <f>COUNTIFS($NG114:$NL$206,GL$1)</f>
        <v>12</v>
      </c>
      <c r="DZ114" s="4">
        <f t="shared" si="1234"/>
        <v>39</v>
      </c>
      <c r="EA114" s="4">
        <f t="shared" si="1235"/>
        <v>24</v>
      </c>
      <c r="EB114" s="4">
        <f t="shared" si="1236"/>
        <v>10</v>
      </c>
      <c r="EC114" s="4">
        <f t="shared" si="1237"/>
        <v>4</v>
      </c>
      <c r="ED114" s="4">
        <f t="shared" si="1238"/>
        <v>1</v>
      </c>
      <c r="EF114" s="4">
        <f t="shared" ref="EF114:GL114" si="1425">COUNTIFS($NG114:$NL123,EF$1)</f>
        <v>1</v>
      </c>
      <c r="EG114" s="4">
        <f t="shared" si="1425"/>
        <v>2</v>
      </c>
      <c r="EH114" s="4">
        <f t="shared" si="1425"/>
        <v>1</v>
      </c>
      <c r="EI114" s="4">
        <f t="shared" si="1425"/>
        <v>2</v>
      </c>
      <c r="EJ114" s="4">
        <f t="shared" si="1425"/>
        <v>2</v>
      </c>
      <c r="EK114" s="4">
        <f t="shared" si="1425"/>
        <v>1</v>
      </c>
      <c r="EL114" s="4">
        <f t="shared" si="1425"/>
        <v>1</v>
      </c>
      <c r="EM114" s="4">
        <f t="shared" si="1425"/>
        <v>1</v>
      </c>
      <c r="EN114" s="4">
        <f t="shared" si="1425"/>
        <v>0</v>
      </c>
      <c r="EO114" s="4">
        <f t="shared" si="1425"/>
        <v>0</v>
      </c>
      <c r="EP114" s="4">
        <f t="shared" si="1425"/>
        <v>0</v>
      </c>
      <c r="EQ114" s="4">
        <f t="shared" si="1425"/>
        <v>2</v>
      </c>
      <c r="ER114" s="4">
        <f t="shared" si="1425"/>
        <v>0</v>
      </c>
      <c r="ES114" s="4">
        <f t="shared" si="1425"/>
        <v>1</v>
      </c>
      <c r="ET114" s="4">
        <f t="shared" si="1425"/>
        <v>1</v>
      </c>
      <c r="EU114" s="4">
        <f t="shared" si="1425"/>
        <v>1</v>
      </c>
      <c r="EV114" s="4">
        <f t="shared" si="1425"/>
        <v>1</v>
      </c>
      <c r="EW114" s="4">
        <f t="shared" si="1425"/>
        <v>0</v>
      </c>
      <c r="EX114" s="4">
        <f t="shared" si="1425"/>
        <v>3</v>
      </c>
      <c r="EY114" s="4">
        <f t="shared" si="1425"/>
        <v>1</v>
      </c>
      <c r="EZ114" s="4">
        <f t="shared" si="1425"/>
        <v>3</v>
      </c>
      <c r="FA114" s="4">
        <f t="shared" si="1425"/>
        <v>1</v>
      </c>
      <c r="FB114" s="4">
        <f t="shared" si="1425"/>
        <v>1</v>
      </c>
      <c r="FC114" s="4">
        <f t="shared" si="1425"/>
        <v>1</v>
      </c>
      <c r="FD114" s="4">
        <f t="shared" si="1425"/>
        <v>0</v>
      </c>
      <c r="FE114" s="4">
        <f t="shared" si="1425"/>
        <v>2</v>
      </c>
      <c r="FF114" s="4">
        <f t="shared" si="1425"/>
        <v>1</v>
      </c>
      <c r="FG114" s="4">
        <f t="shared" si="1425"/>
        <v>2</v>
      </c>
      <c r="FH114" s="4">
        <f t="shared" si="1425"/>
        <v>3</v>
      </c>
      <c r="FI114" s="4">
        <f t="shared" si="1425"/>
        <v>1</v>
      </c>
      <c r="FJ114" s="4">
        <f t="shared" si="1425"/>
        <v>0</v>
      </c>
      <c r="FK114" s="4">
        <f t="shared" si="1425"/>
        <v>1</v>
      </c>
      <c r="FL114" s="4">
        <f t="shared" si="1425"/>
        <v>1</v>
      </c>
      <c r="FM114" s="4">
        <f t="shared" si="1425"/>
        <v>0</v>
      </c>
      <c r="FN114" s="4">
        <f t="shared" si="1425"/>
        <v>0</v>
      </c>
      <c r="FO114" s="4">
        <f t="shared" si="1425"/>
        <v>0</v>
      </c>
      <c r="FP114" s="4">
        <f t="shared" si="1425"/>
        <v>1</v>
      </c>
      <c r="FQ114" s="4">
        <f t="shared" si="1425"/>
        <v>2</v>
      </c>
      <c r="FR114" s="4">
        <f t="shared" si="1425"/>
        <v>0</v>
      </c>
      <c r="FS114" s="4">
        <f t="shared" si="1425"/>
        <v>0</v>
      </c>
      <c r="FT114" s="4">
        <f t="shared" si="1425"/>
        <v>2</v>
      </c>
      <c r="FU114" s="4">
        <f t="shared" si="1425"/>
        <v>0</v>
      </c>
      <c r="FV114" s="4">
        <f t="shared" si="1425"/>
        <v>1</v>
      </c>
      <c r="FW114" s="4">
        <f t="shared" si="1425"/>
        <v>1</v>
      </c>
      <c r="FX114" s="4">
        <f t="shared" si="1425"/>
        <v>2</v>
      </c>
      <c r="FY114" s="4">
        <f t="shared" si="1425"/>
        <v>2</v>
      </c>
      <c r="FZ114" s="4">
        <f t="shared" si="1425"/>
        <v>0</v>
      </c>
      <c r="GA114" s="4">
        <f t="shared" si="1425"/>
        <v>1</v>
      </c>
      <c r="GB114" s="4">
        <f t="shared" si="1425"/>
        <v>0</v>
      </c>
      <c r="GC114" s="4">
        <f t="shared" si="1425"/>
        <v>3</v>
      </c>
      <c r="GD114" s="4">
        <f t="shared" si="1425"/>
        <v>0</v>
      </c>
      <c r="GE114" s="4">
        <f t="shared" si="1425"/>
        <v>0</v>
      </c>
      <c r="GF114" s="4">
        <f t="shared" si="1425"/>
        <v>1</v>
      </c>
      <c r="GG114" s="4">
        <f t="shared" si="1425"/>
        <v>0</v>
      </c>
      <c r="GH114" s="4">
        <f t="shared" si="1425"/>
        <v>0</v>
      </c>
      <c r="GI114" s="4">
        <f t="shared" si="1425"/>
        <v>0</v>
      </c>
      <c r="GJ114" s="4">
        <f t="shared" si="1425"/>
        <v>4</v>
      </c>
      <c r="GK114" s="4">
        <f t="shared" si="1425"/>
        <v>1</v>
      </c>
      <c r="GL114" s="4">
        <f t="shared" si="1425"/>
        <v>1</v>
      </c>
      <c r="GM114" s="4">
        <f t="shared" si="1240"/>
        <v>60</v>
      </c>
      <c r="GO114">
        <f t="shared" si="1028"/>
        <v>0</v>
      </c>
      <c r="GP114">
        <f t="shared" si="1192"/>
        <v>0</v>
      </c>
      <c r="GQ114">
        <f t="shared" si="1193"/>
        <v>0</v>
      </c>
      <c r="GR114">
        <f t="shared" si="1194"/>
        <v>0</v>
      </c>
      <c r="GS114">
        <f t="shared" si="1195"/>
        <v>0</v>
      </c>
      <c r="GT114">
        <f t="shared" si="1196"/>
        <v>0</v>
      </c>
      <c r="GU114">
        <f t="shared" si="1197"/>
        <v>0</v>
      </c>
      <c r="GV114" s="1">
        <f t="shared" si="1029"/>
        <v>4</v>
      </c>
      <c r="GW114">
        <f t="shared" si="1030"/>
        <v>0</v>
      </c>
      <c r="GX114">
        <f t="shared" si="903"/>
        <v>0</v>
      </c>
      <c r="GY114">
        <f t="shared" si="904"/>
        <v>0</v>
      </c>
      <c r="GZ114">
        <f t="shared" si="905"/>
        <v>0</v>
      </c>
      <c r="HA114">
        <f t="shared" si="906"/>
        <v>0</v>
      </c>
      <c r="HB114">
        <f t="shared" si="907"/>
        <v>0</v>
      </c>
      <c r="HC114">
        <f t="shared" si="908"/>
        <v>0</v>
      </c>
      <c r="HD114">
        <f t="shared" si="909"/>
        <v>0</v>
      </c>
      <c r="HE114">
        <f t="shared" si="910"/>
        <v>1</v>
      </c>
      <c r="HF114">
        <f t="shared" si="911"/>
        <v>1</v>
      </c>
      <c r="HG114">
        <f t="shared" si="912"/>
        <v>0</v>
      </c>
      <c r="HH114">
        <f t="shared" si="913"/>
        <v>0</v>
      </c>
      <c r="HI114">
        <f t="shared" si="914"/>
        <v>0</v>
      </c>
      <c r="HJ114">
        <f t="shared" si="915"/>
        <v>0</v>
      </c>
      <c r="HK114">
        <f t="shared" si="916"/>
        <v>0</v>
      </c>
      <c r="HL114">
        <f t="shared" si="917"/>
        <v>0</v>
      </c>
      <c r="HM114">
        <f t="shared" si="918"/>
        <v>0</v>
      </c>
      <c r="HN114">
        <f t="shared" si="919"/>
        <v>0</v>
      </c>
      <c r="HO114">
        <f t="shared" si="920"/>
        <v>0</v>
      </c>
      <c r="HP114">
        <f t="shared" si="921"/>
        <v>0</v>
      </c>
      <c r="HQ114">
        <f t="shared" si="922"/>
        <v>0</v>
      </c>
      <c r="HR114">
        <f t="shared" si="923"/>
        <v>0</v>
      </c>
      <c r="HS114">
        <f t="shared" si="924"/>
        <v>0</v>
      </c>
      <c r="HT114">
        <f t="shared" si="925"/>
        <v>0</v>
      </c>
      <c r="HU114">
        <f t="shared" si="926"/>
        <v>0</v>
      </c>
      <c r="HV114">
        <f t="shared" si="927"/>
        <v>0</v>
      </c>
      <c r="HW114">
        <f t="shared" si="928"/>
        <v>0</v>
      </c>
      <c r="HX114">
        <f t="shared" si="929"/>
        <v>0</v>
      </c>
      <c r="HY114">
        <f t="shared" si="930"/>
        <v>0</v>
      </c>
      <c r="HZ114">
        <f t="shared" si="931"/>
        <v>0</v>
      </c>
      <c r="IA114">
        <f t="shared" si="932"/>
        <v>0</v>
      </c>
      <c r="IB114">
        <f t="shared" si="933"/>
        <v>0</v>
      </c>
      <c r="IC114">
        <f t="shared" si="934"/>
        <v>0</v>
      </c>
      <c r="ID114">
        <f t="shared" si="935"/>
        <v>0</v>
      </c>
      <c r="IE114">
        <f t="shared" si="936"/>
        <v>0</v>
      </c>
      <c r="IF114">
        <f t="shared" si="937"/>
        <v>0</v>
      </c>
      <c r="IG114">
        <f t="shared" si="938"/>
        <v>0</v>
      </c>
      <c r="IH114">
        <f t="shared" si="939"/>
        <v>0</v>
      </c>
      <c r="II114">
        <f t="shared" si="940"/>
        <v>0</v>
      </c>
      <c r="IJ114">
        <f t="shared" si="941"/>
        <v>0</v>
      </c>
      <c r="IK114">
        <f t="shared" si="942"/>
        <v>0</v>
      </c>
      <c r="IL114">
        <f t="shared" si="943"/>
        <v>0</v>
      </c>
      <c r="IM114">
        <f t="shared" si="944"/>
        <v>0</v>
      </c>
      <c r="IN114">
        <f t="shared" si="945"/>
        <v>0</v>
      </c>
      <c r="IO114">
        <f t="shared" si="946"/>
        <v>0</v>
      </c>
      <c r="IP114">
        <f t="shared" si="947"/>
        <v>0</v>
      </c>
      <c r="IQ114">
        <f t="shared" si="948"/>
        <v>0</v>
      </c>
      <c r="IR114">
        <f t="shared" si="949"/>
        <v>0</v>
      </c>
      <c r="IS114">
        <f t="shared" si="950"/>
        <v>0</v>
      </c>
      <c r="IT114">
        <f t="shared" si="951"/>
        <v>0</v>
      </c>
      <c r="IU114">
        <f t="shared" si="952"/>
        <v>0</v>
      </c>
      <c r="IV114">
        <f t="shared" si="953"/>
        <v>1</v>
      </c>
      <c r="IW114">
        <f t="shared" si="954"/>
        <v>0</v>
      </c>
      <c r="IX114">
        <f t="shared" si="955"/>
        <v>0</v>
      </c>
      <c r="IY114">
        <f t="shared" si="956"/>
        <v>0</v>
      </c>
      <c r="IZ114">
        <f t="shared" si="957"/>
        <v>0</v>
      </c>
      <c r="JA114">
        <f t="shared" si="958"/>
        <v>0</v>
      </c>
      <c r="JB114">
        <f t="shared" si="1031"/>
        <v>0</v>
      </c>
      <c r="JC114">
        <f t="shared" si="1032"/>
        <v>0</v>
      </c>
      <c r="JF114">
        <f t="shared" si="1033"/>
        <v>1</v>
      </c>
      <c r="JG114">
        <f t="shared" si="1034"/>
        <v>0</v>
      </c>
      <c r="JH114">
        <f t="shared" si="1035"/>
        <v>0</v>
      </c>
      <c r="JI114">
        <f t="shared" si="1036"/>
        <v>0</v>
      </c>
      <c r="JJ114">
        <f t="shared" si="1037"/>
        <v>0</v>
      </c>
      <c r="JK114">
        <f t="shared" si="1038"/>
        <v>0</v>
      </c>
      <c r="JL114">
        <f t="shared" si="1039"/>
        <v>0</v>
      </c>
      <c r="JM114">
        <f t="shared" si="1040"/>
        <v>0</v>
      </c>
      <c r="JN114">
        <f t="shared" si="1041"/>
        <v>0</v>
      </c>
      <c r="JO114">
        <f t="shared" si="1042"/>
        <v>0</v>
      </c>
      <c r="JP114">
        <f t="shared" si="1043"/>
        <v>0</v>
      </c>
      <c r="JQ114">
        <f t="shared" si="1044"/>
        <v>0</v>
      </c>
      <c r="JR114">
        <f t="shared" si="1045"/>
        <v>0</v>
      </c>
      <c r="JS114">
        <f t="shared" si="1046"/>
        <v>0</v>
      </c>
      <c r="JT114">
        <f t="shared" si="1047"/>
        <v>0</v>
      </c>
      <c r="JU114">
        <f t="shared" si="1048"/>
        <v>0</v>
      </c>
      <c r="JV114">
        <f t="shared" si="1049"/>
        <v>0</v>
      </c>
      <c r="JW114">
        <f t="shared" si="1050"/>
        <v>0</v>
      </c>
      <c r="JX114">
        <f t="shared" si="1051"/>
        <v>0</v>
      </c>
      <c r="JY114">
        <f t="shared" si="1052"/>
        <v>0</v>
      </c>
      <c r="JZ114">
        <f t="shared" si="1053"/>
        <v>0</v>
      </c>
      <c r="KA114">
        <f t="shared" si="1054"/>
        <v>0</v>
      </c>
      <c r="KB114">
        <f>IF(AND(SK114="x",SK115&lt;&gt;"x"),1,0)</f>
        <v>0</v>
      </c>
      <c r="KC114">
        <f t="shared" si="1055"/>
        <v>0</v>
      </c>
      <c r="KD114">
        <f t="shared" si="1056"/>
        <v>0</v>
      </c>
      <c r="KE114">
        <f t="shared" si="1057"/>
        <v>0</v>
      </c>
      <c r="KF114">
        <f t="shared" si="1058"/>
        <v>0</v>
      </c>
      <c r="KG114">
        <f t="shared" si="1059"/>
        <v>0</v>
      </c>
      <c r="KH114">
        <f t="shared" si="1060"/>
        <v>0</v>
      </c>
      <c r="KI114">
        <f t="shared" si="1061"/>
        <v>0</v>
      </c>
      <c r="KJ114">
        <f t="shared" si="1062"/>
        <v>0</v>
      </c>
      <c r="KK114">
        <f t="shared" si="1063"/>
        <v>0</v>
      </c>
      <c r="KL114">
        <f t="shared" si="1064"/>
        <v>0</v>
      </c>
      <c r="KM114">
        <f t="shared" si="1065"/>
        <v>0</v>
      </c>
      <c r="KN114">
        <f t="shared" si="1066"/>
        <v>0</v>
      </c>
      <c r="KO114">
        <f t="shared" si="1067"/>
        <v>0</v>
      </c>
      <c r="KP114">
        <f t="shared" si="1068"/>
        <v>0</v>
      </c>
      <c r="KQ114">
        <f t="shared" si="1069"/>
        <v>0</v>
      </c>
      <c r="KR114">
        <f t="shared" si="1070"/>
        <v>0</v>
      </c>
      <c r="KS114">
        <f t="shared" si="1071"/>
        <v>0</v>
      </c>
      <c r="KT114">
        <f t="shared" si="1072"/>
        <v>0</v>
      </c>
      <c r="KU114">
        <f t="shared" si="1073"/>
        <v>0</v>
      </c>
      <c r="KV114">
        <f t="shared" si="1074"/>
        <v>0</v>
      </c>
      <c r="KW114">
        <f t="shared" si="1075"/>
        <v>0</v>
      </c>
      <c r="KX114">
        <f t="shared" si="1076"/>
        <v>0</v>
      </c>
      <c r="KY114">
        <f t="shared" si="1077"/>
        <v>0</v>
      </c>
      <c r="KZ114">
        <f t="shared" si="1078"/>
        <v>0</v>
      </c>
      <c r="LA114">
        <f t="shared" si="1079"/>
        <v>0</v>
      </c>
      <c r="LB114">
        <f t="shared" si="1080"/>
        <v>0</v>
      </c>
      <c r="LC114">
        <f t="shared" si="1081"/>
        <v>0</v>
      </c>
      <c r="LD114">
        <f t="shared" si="1082"/>
        <v>0</v>
      </c>
      <c r="LE114">
        <f t="shared" si="1083"/>
        <v>0</v>
      </c>
      <c r="LF114">
        <f t="shared" si="1084"/>
        <v>0</v>
      </c>
      <c r="LG114">
        <f t="shared" si="1085"/>
        <v>0</v>
      </c>
      <c r="LH114">
        <f t="shared" si="1086"/>
        <v>0</v>
      </c>
      <c r="LI114">
        <f t="shared" si="1087"/>
        <v>0</v>
      </c>
      <c r="LJ114">
        <f t="shared" si="1088"/>
        <v>0</v>
      </c>
      <c r="LK114">
        <f t="shared" si="1089"/>
        <v>0</v>
      </c>
      <c r="LL114">
        <f t="shared" si="1090"/>
        <v>1</v>
      </c>
      <c r="LN114">
        <f t="shared" si="1091"/>
        <v>2</v>
      </c>
      <c r="LQ114">
        <f t="shared" ref="LQ114:LR114" si="1426">COUNTIFS($NG115:$NL124,NG124)</f>
        <v>1</v>
      </c>
      <c r="LR114">
        <f t="shared" si="1426"/>
        <v>1</v>
      </c>
      <c r="LS114">
        <f t="shared" si="1093"/>
        <v>3</v>
      </c>
      <c r="LT114">
        <f t="shared" si="1094"/>
        <v>2</v>
      </c>
      <c r="LU114">
        <f t="shared" si="1095"/>
        <v>1</v>
      </c>
      <c r="LV114">
        <f t="shared" si="1096"/>
        <v>1</v>
      </c>
      <c r="LX114" s="5">
        <f t="shared" ref="LX114:MC114" si="1427">COUNTIFS($NG114:$NL123,NG124)</f>
        <v>0</v>
      </c>
      <c r="LY114" s="5">
        <f t="shared" si="1427"/>
        <v>0</v>
      </c>
      <c r="LZ114" s="5">
        <f t="shared" si="1427"/>
        <v>2</v>
      </c>
      <c r="MA114" s="5">
        <f t="shared" si="1427"/>
        <v>1</v>
      </c>
      <c r="MB114" s="5">
        <f t="shared" si="1427"/>
        <v>0</v>
      </c>
      <c r="MC114" s="5">
        <f t="shared" si="1427"/>
        <v>1</v>
      </c>
      <c r="MD114" s="5"/>
      <c r="ME114" s="5">
        <f t="shared" si="1098"/>
        <v>0</v>
      </c>
      <c r="MF114" s="5">
        <f t="shared" si="1099"/>
        <v>0</v>
      </c>
      <c r="MG114" s="5">
        <f t="shared" si="1100"/>
        <v>0</v>
      </c>
      <c r="MH114" s="5">
        <f t="shared" si="1101"/>
        <v>0</v>
      </c>
      <c r="MI114" s="5">
        <f t="shared" si="1102"/>
        <v>0</v>
      </c>
      <c r="MJ114" s="5">
        <f t="shared" si="1103"/>
        <v>1</v>
      </c>
      <c r="MK114" s="5"/>
      <c r="ML114" s="20">
        <f t="shared" si="1104"/>
        <v>1</v>
      </c>
      <c r="MN114" s="4">
        <f t="shared" si="1182"/>
        <v>0</v>
      </c>
      <c r="MO114" s="4">
        <f t="shared" si="1183"/>
        <v>0</v>
      </c>
      <c r="MP114" s="4">
        <f t="shared" si="1184"/>
        <v>0</v>
      </c>
      <c r="MQ114" s="4">
        <f t="shared" si="1185"/>
        <v>0</v>
      </c>
      <c r="MR114" s="4">
        <f t="shared" si="1186"/>
        <v>0</v>
      </c>
      <c r="MS114" s="4">
        <f t="shared" si="1187"/>
        <v>1</v>
      </c>
      <c r="MU114">
        <f t="shared" si="1105"/>
        <v>1</v>
      </c>
      <c r="MV114">
        <f t="shared" si="1106"/>
        <v>1</v>
      </c>
      <c r="MW114">
        <f t="shared" si="1107"/>
        <v>0</v>
      </c>
      <c r="MX114">
        <f t="shared" si="1108"/>
        <v>0</v>
      </c>
      <c r="MY114">
        <f t="shared" si="1109"/>
        <v>1</v>
      </c>
      <c r="MZ114">
        <f t="shared" si="1110"/>
        <v>1</v>
      </c>
      <c r="NA114">
        <f>SUM(GW114:JC114)</f>
        <v>3</v>
      </c>
      <c r="NB114">
        <f t="shared" si="1111"/>
        <v>4</v>
      </c>
      <c r="NC114">
        <f t="shared" si="1112"/>
        <v>1</v>
      </c>
      <c r="ND114">
        <f t="shared" si="1113"/>
        <v>114</v>
      </c>
      <c r="NG114">
        <v>1</v>
      </c>
      <c r="NH114">
        <v>28</v>
      </c>
      <c r="NI114">
        <v>38</v>
      </c>
      <c r="NJ114">
        <v>57</v>
      </c>
      <c r="NK114">
        <v>58</v>
      </c>
      <c r="NL114">
        <v>59</v>
      </c>
      <c r="NN114" s="1">
        <f t="shared" si="1114"/>
        <v>1</v>
      </c>
      <c r="NO114" s="1">
        <f t="shared" si="1115"/>
        <v>1</v>
      </c>
      <c r="NP114" s="30">
        <f t="shared" si="1116"/>
        <v>2</v>
      </c>
      <c r="NR114" s="1">
        <f t="shared" si="1117"/>
        <v>27</v>
      </c>
      <c r="NS114" s="1">
        <f t="shared" si="1118"/>
        <v>10</v>
      </c>
      <c r="NT114" s="1">
        <f t="shared" si="1119"/>
        <v>19</v>
      </c>
      <c r="NU114" s="1">
        <f t="shared" si="1120"/>
        <v>1</v>
      </c>
      <c r="NV114" s="1">
        <f t="shared" si="1121"/>
        <v>1</v>
      </c>
      <c r="NW114" s="1"/>
      <c r="NX114" s="1">
        <f t="shared" si="1122"/>
        <v>4</v>
      </c>
      <c r="NY114" s="1"/>
      <c r="NZ114" s="1">
        <f t="shared" si="1123"/>
        <v>1</v>
      </c>
      <c r="OA114" s="1">
        <f t="shared" si="962"/>
        <v>3</v>
      </c>
      <c r="OB114" s="1">
        <f t="shared" si="963"/>
        <v>4</v>
      </c>
      <c r="OC114" s="1">
        <f t="shared" si="964"/>
        <v>6</v>
      </c>
      <c r="OD114" s="1">
        <f t="shared" si="965"/>
        <v>6</v>
      </c>
      <c r="OE114" s="1">
        <f t="shared" si="966"/>
        <v>6</v>
      </c>
      <c r="OF114" s="1"/>
      <c r="OG114" s="1">
        <f t="shared" si="1308"/>
        <v>4</v>
      </c>
      <c r="OH114" s="1"/>
      <c r="OI114" s="1">
        <f t="shared" si="1124"/>
        <v>0</v>
      </c>
      <c r="OJ114" s="1">
        <f t="shared" si="1125"/>
        <v>2</v>
      </c>
      <c r="OK114" s="1">
        <f t="shared" si="1126"/>
        <v>6</v>
      </c>
      <c r="OL114" s="1">
        <f t="shared" si="1127"/>
        <v>3</v>
      </c>
      <c r="OM114" s="1">
        <f t="shared" si="1128"/>
        <v>10</v>
      </c>
      <c r="ON114" s="1">
        <f t="shared" si="1129"/>
        <v>0</v>
      </c>
      <c r="OO114" s="1"/>
      <c r="OP114" s="1">
        <f t="shared" si="1298"/>
        <v>2</v>
      </c>
      <c r="OQ114" s="1">
        <f t="shared" si="1299"/>
        <v>4</v>
      </c>
      <c r="OR114" s="1">
        <f t="shared" si="1300"/>
        <v>4</v>
      </c>
      <c r="OS114" s="1">
        <f t="shared" si="1301"/>
        <v>4</v>
      </c>
      <c r="OT114" s="1">
        <f t="shared" si="1302"/>
        <v>0</v>
      </c>
      <c r="OU114" s="1">
        <f t="shared" si="1130"/>
        <v>0</v>
      </c>
      <c r="OV114" s="19">
        <f t="shared" si="1131"/>
        <v>5</v>
      </c>
      <c r="OW114" s="1"/>
      <c r="OX114" s="19">
        <f t="shared" si="1314"/>
        <v>4</v>
      </c>
      <c r="OY114" s="1">
        <f t="shared" si="1315"/>
        <v>4</v>
      </c>
      <c r="OZ114" s="1"/>
      <c r="PA114" s="1">
        <f t="shared" si="1347"/>
        <v>4</v>
      </c>
      <c r="PB114" s="1"/>
      <c r="PC114" s="1"/>
      <c r="PD114" s="19">
        <f t="shared" si="968"/>
        <v>4</v>
      </c>
      <c r="PE114" s="1"/>
      <c r="PF114" s="24">
        <f t="shared" si="1132"/>
        <v>0</v>
      </c>
      <c r="PI114" s="1">
        <f t="shared" si="1133"/>
        <v>0</v>
      </c>
      <c r="PJ114" s="19">
        <f t="shared" si="969"/>
        <v>0</v>
      </c>
      <c r="PK114" s="1">
        <f t="shared" si="1134"/>
        <v>2</v>
      </c>
      <c r="PL114" s="19">
        <f t="shared" si="970"/>
        <v>1</v>
      </c>
      <c r="PM114" s="1">
        <f t="shared" si="1135"/>
        <v>6</v>
      </c>
      <c r="PN114" s="19">
        <f t="shared" si="971"/>
        <v>1</v>
      </c>
      <c r="PO114" s="1">
        <f t="shared" si="1136"/>
        <v>3</v>
      </c>
      <c r="PP114" s="19">
        <f t="shared" si="972"/>
        <v>3</v>
      </c>
      <c r="PQ114" s="1">
        <f t="shared" si="1137"/>
        <v>10</v>
      </c>
      <c r="PR114" s="19">
        <f t="shared" si="973"/>
        <v>1</v>
      </c>
      <c r="PS114" s="1">
        <f t="shared" si="1138"/>
        <v>0</v>
      </c>
      <c r="PT114" s="19">
        <f t="shared" si="974"/>
        <v>0</v>
      </c>
      <c r="PV114" s="1">
        <f t="shared" si="975"/>
        <v>100</v>
      </c>
      <c r="PW114" s="1">
        <f t="shared" si="976"/>
        <v>100</v>
      </c>
      <c r="PX114" s="1">
        <f t="shared" si="977"/>
        <v>100</v>
      </c>
      <c r="PY114" s="1">
        <f t="shared" si="978"/>
        <v>100</v>
      </c>
      <c r="PZ114" s="1">
        <f t="shared" si="979"/>
        <v>100</v>
      </c>
      <c r="QA114" s="1">
        <f t="shared" si="980"/>
        <v>100</v>
      </c>
      <c r="QB114" s="1"/>
      <c r="QC114" s="1">
        <f t="shared" si="981"/>
        <v>100</v>
      </c>
      <c r="QD114" s="1">
        <f t="shared" si="982"/>
        <v>100</v>
      </c>
      <c r="QE114" s="1">
        <f t="shared" si="983"/>
        <v>2</v>
      </c>
      <c r="QF114" s="1">
        <f t="shared" si="984"/>
        <v>100</v>
      </c>
      <c r="QG114" s="1">
        <f t="shared" si="985"/>
        <v>100</v>
      </c>
      <c r="QH114" s="1">
        <f t="shared" si="986"/>
        <v>100</v>
      </c>
      <c r="QI114" s="1"/>
      <c r="QJ114" s="1">
        <f t="shared" si="987"/>
        <v>100</v>
      </c>
      <c r="QK114" s="1">
        <f t="shared" si="988"/>
        <v>100</v>
      </c>
      <c r="QL114" s="1">
        <f t="shared" si="989"/>
        <v>100</v>
      </c>
      <c r="QM114" s="1">
        <f t="shared" si="990"/>
        <v>100</v>
      </c>
      <c r="QN114" s="1">
        <f t="shared" si="991"/>
        <v>100</v>
      </c>
      <c r="QO114" s="1">
        <f t="shared" si="992"/>
        <v>6</v>
      </c>
      <c r="QP114" s="1"/>
      <c r="QQ114" s="1">
        <f t="shared" si="993"/>
        <v>100</v>
      </c>
      <c r="QR114" s="1">
        <f t="shared" si="994"/>
        <v>100</v>
      </c>
      <c r="QS114" s="1">
        <f t="shared" si="995"/>
        <v>100</v>
      </c>
      <c r="QT114" s="1">
        <f t="shared" si="996"/>
        <v>100</v>
      </c>
      <c r="QU114" s="1">
        <f t="shared" si="997"/>
        <v>100</v>
      </c>
      <c r="QV114" s="1">
        <f t="shared" si="998"/>
        <v>3</v>
      </c>
      <c r="QW114" s="1"/>
      <c r="QX114" s="1">
        <f t="shared" si="999"/>
        <v>100</v>
      </c>
      <c r="QY114" s="1">
        <f t="shared" si="1000"/>
        <v>100</v>
      </c>
      <c r="QZ114" s="1">
        <f t="shared" si="1001"/>
        <v>100</v>
      </c>
      <c r="RA114" s="1">
        <f t="shared" si="1002"/>
        <v>100</v>
      </c>
      <c r="RB114" s="1">
        <f t="shared" si="1003"/>
        <v>100</v>
      </c>
      <c r="RC114" s="1">
        <f t="shared" si="1004"/>
        <v>10</v>
      </c>
      <c r="RD114" s="1"/>
      <c r="RE114" s="1">
        <f t="shared" si="1005"/>
        <v>100</v>
      </c>
      <c r="RF114" s="1">
        <f t="shared" si="1006"/>
        <v>100</v>
      </c>
      <c r="RG114" s="1">
        <f t="shared" si="1007"/>
        <v>100</v>
      </c>
      <c r="RH114" s="1">
        <f t="shared" si="1008"/>
        <v>100</v>
      </c>
      <c r="RI114" s="1">
        <f t="shared" si="1009"/>
        <v>100</v>
      </c>
      <c r="RJ114" s="1">
        <f t="shared" si="1010"/>
        <v>100</v>
      </c>
      <c r="RL114">
        <f t="shared" si="1011"/>
        <v>36</v>
      </c>
      <c r="RM114">
        <f t="shared" si="1139"/>
        <v>21</v>
      </c>
      <c r="RN114">
        <f t="shared" si="1336"/>
        <v>20</v>
      </c>
      <c r="RO114" t="str">
        <f t="shared" ref="RO114:TU114" si="1428">IF(COUNTIFS($NG114:$NL123,RO$1),"x",RO$1)</f>
        <v>x</v>
      </c>
      <c r="RP114" t="str">
        <f t="shared" si="1428"/>
        <v>x</v>
      </c>
      <c r="RQ114" t="str">
        <f t="shared" si="1428"/>
        <v>x</v>
      </c>
      <c r="RR114" t="str">
        <f t="shared" si="1428"/>
        <v>x</v>
      </c>
      <c r="RS114" t="str">
        <f t="shared" si="1428"/>
        <v>x</v>
      </c>
      <c r="RT114" t="str">
        <f t="shared" si="1428"/>
        <v>x</v>
      </c>
      <c r="RU114" t="str">
        <f t="shared" si="1428"/>
        <v>x</v>
      </c>
      <c r="RV114" t="str">
        <f t="shared" si="1428"/>
        <v>x</v>
      </c>
      <c r="RW114">
        <f t="shared" si="1428"/>
        <v>9</v>
      </c>
      <c r="RX114">
        <f t="shared" si="1428"/>
        <v>10</v>
      </c>
      <c r="RY114">
        <f t="shared" si="1428"/>
        <v>11</v>
      </c>
      <c r="RZ114" t="str">
        <f t="shared" si="1428"/>
        <v>x</v>
      </c>
      <c r="SA114">
        <f t="shared" si="1428"/>
        <v>13</v>
      </c>
      <c r="SB114" t="str">
        <f t="shared" si="1428"/>
        <v>x</v>
      </c>
      <c r="SC114" t="str">
        <f t="shared" si="1428"/>
        <v>x</v>
      </c>
      <c r="SD114" t="str">
        <f t="shared" si="1428"/>
        <v>x</v>
      </c>
      <c r="SE114" t="str">
        <f t="shared" si="1428"/>
        <v>x</v>
      </c>
      <c r="SF114">
        <f t="shared" si="1428"/>
        <v>18</v>
      </c>
      <c r="SG114" t="str">
        <f t="shared" si="1428"/>
        <v>x</v>
      </c>
      <c r="SH114" t="str">
        <f t="shared" si="1428"/>
        <v>x</v>
      </c>
      <c r="SI114" t="str">
        <f t="shared" si="1428"/>
        <v>x</v>
      </c>
      <c r="SJ114" t="str">
        <f t="shared" si="1428"/>
        <v>x</v>
      </c>
      <c r="SK114" t="str">
        <f t="shared" si="1428"/>
        <v>x</v>
      </c>
      <c r="SL114" t="str">
        <f t="shared" si="1428"/>
        <v>x</v>
      </c>
      <c r="SM114">
        <f t="shared" si="1428"/>
        <v>25</v>
      </c>
      <c r="SN114" t="str">
        <f t="shared" si="1428"/>
        <v>x</v>
      </c>
      <c r="SO114" t="str">
        <f t="shared" si="1428"/>
        <v>x</v>
      </c>
      <c r="SP114" t="str">
        <f t="shared" si="1428"/>
        <v>x</v>
      </c>
      <c r="SQ114" t="str">
        <f t="shared" si="1428"/>
        <v>x</v>
      </c>
      <c r="SR114" t="str">
        <f t="shared" si="1428"/>
        <v>x</v>
      </c>
      <c r="SS114">
        <f t="shared" si="1428"/>
        <v>31</v>
      </c>
      <c r="ST114" t="str">
        <f t="shared" si="1428"/>
        <v>x</v>
      </c>
      <c r="SU114" t="str">
        <f t="shared" si="1428"/>
        <v>x</v>
      </c>
      <c r="SV114">
        <f t="shared" si="1428"/>
        <v>34</v>
      </c>
      <c r="SW114">
        <f t="shared" si="1428"/>
        <v>35</v>
      </c>
      <c r="SX114">
        <f t="shared" si="1428"/>
        <v>36</v>
      </c>
      <c r="SY114" t="str">
        <f t="shared" si="1428"/>
        <v>x</v>
      </c>
      <c r="SZ114" t="str">
        <f t="shared" si="1428"/>
        <v>x</v>
      </c>
      <c r="TA114">
        <f t="shared" si="1428"/>
        <v>39</v>
      </c>
      <c r="TB114">
        <f t="shared" si="1428"/>
        <v>40</v>
      </c>
      <c r="TC114" t="str">
        <f t="shared" si="1428"/>
        <v>x</v>
      </c>
      <c r="TD114">
        <f t="shared" si="1428"/>
        <v>42</v>
      </c>
      <c r="TE114" t="str">
        <f t="shared" si="1428"/>
        <v>x</v>
      </c>
      <c r="TF114" t="str">
        <f t="shared" si="1428"/>
        <v>x</v>
      </c>
      <c r="TG114" t="str">
        <f t="shared" si="1428"/>
        <v>x</v>
      </c>
      <c r="TH114" t="str">
        <f t="shared" si="1428"/>
        <v>x</v>
      </c>
      <c r="TI114">
        <f t="shared" si="1428"/>
        <v>47</v>
      </c>
      <c r="TJ114" t="str">
        <f t="shared" si="1428"/>
        <v>x</v>
      </c>
      <c r="TK114">
        <f t="shared" si="1428"/>
        <v>49</v>
      </c>
      <c r="TL114" t="str">
        <f t="shared" si="1428"/>
        <v>x</v>
      </c>
      <c r="TM114">
        <f t="shared" si="1428"/>
        <v>51</v>
      </c>
      <c r="TN114">
        <f t="shared" si="1428"/>
        <v>52</v>
      </c>
      <c r="TO114" t="str">
        <f t="shared" si="1428"/>
        <v>x</v>
      </c>
      <c r="TP114">
        <f t="shared" si="1428"/>
        <v>54</v>
      </c>
      <c r="TQ114">
        <f t="shared" si="1428"/>
        <v>55</v>
      </c>
      <c r="TR114">
        <f t="shared" si="1428"/>
        <v>56</v>
      </c>
      <c r="TS114" t="str">
        <f t="shared" si="1428"/>
        <v>x</v>
      </c>
      <c r="TT114" t="str">
        <f t="shared" si="1428"/>
        <v>x</v>
      </c>
      <c r="TU114" t="str">
        <f t="shared" si="1428"/>
        <v>x</v>
      </c>
      <c r="TV114">
        <f t="shared" si="1141"/>
        <v>21</v>
      </c>
      <c r="TW114" t="str">
        <f t="shared" ref="TW114:WC114" si="1429">IF(COUNTIFS($NG114:$NL122,TW$1),"x",TW$1)</f>
        <v>x</v>
      </c>
      <c r="TX114" t="str">
        <f t="shared" si="1429"/>
        <v>x</v>
      </c>
      <c r="TY114" t="str">
        <f t="shared" si="1429"/>
        <v>x</v>
      </c>
      <c r="TZ114" t="str">
        <f t="shared" si="1429"/>
        <v>x</v>
      </c>
      <c r="UA114" t="str">
        <f t="shared" si="1429"/>
        <v>x</v>
      </c>
      <c r="UB114">
        <f t="shared" si="1429"/>
        <v>6</v>
      </c>
      <c r="UC114" t="str">
        <f t="shared" si="1429"/>
        <v>x</v>
      </c>
      <c r="UD114" t="str">
        <f t="shared" si="1429"/>
        <v>x</v>
      </c>
      <c r="UE114">
        <f t="shared" si="1429"/>
        <v>9</v>
      </c>
      <c r="UF114">
        <f t="shared" si="1429"/>
        <v>10</v>
      </c>
      <c r="UG114">
        <f t="shared" si="1429"/>
        <v>11</v>
      </c>
      <c r="UH114" t="str">
        <f t="shared" si="1429"/>
        <v>x</v>
      </c>
      <c r="UI114">
        <f t="shared" si="1429"/>
        <v>13</v>
      </c>
      <c r="UJ114" t="str">
        <f t="shared" si="1429"/>
        <v>x</v>
      </c>
      <c r="UK114" t="str">
        <f t="shared" si="1429"/>
        <v>x</v>
      </c>
      <c r="UL114" t="str">
        <f t="shared" si="1429"/>
        <v>x</v>
      </c>
      <c r="UM114" t="str">
        <f t="shared" si="1429"/>
        <v>x</v>
      </c>
      <c r="UN114">
        <f t="shared" si="1429"/>
        <v>18</v>
      </c>
      <c r="UO114" t="str">
        <f t="shared" si="1429"/>
        <v>x</v>
      </c>
      <c r="UP114" t="str">
        <f t="shared" si="1429"/>
        <v>x</v>
      </c>
      <c r="UQ114" t="str">
        <f t="shared" si="1429"/>
        <v>x</v>
      </c>
      <c r="UR114" t="str">
        <f t="shared" si="1429"/>
        <v>x</v>
      </c>
      <c r="US114" t="str">
        <f t="shared" si="1429"/>
        <v>x</v>
      </c>
      <c r="UT114" t="str">
        <f t="shared" si="1429"/>
        <v>x</v>
      </c>
      <c r="UU114">
        <f t="shared" si="1429"/>
        <v>25</v>
      </c>
      <c r="UV114" t="str">
        <f t="shared" si="1429"/>
        <v>x</v>
      </c>
      <c r="UW114" t="str">
        <f t="shared" si="1429"/>
        <v>x</v>
      </c>
      <c r="UX114" t="str">
        <f t="shared" si="1429"/>
        <v>x</v>
      </c>
      <c r="UY114" t="str">
        <f t="shared" si="1429"/>
        <v>x</v>
      </c>
      <c r="UZ114" t="str">
        <f t="shared" si="1429"/>
        <v>x</v>
      </c>
      <c r="VA114">
        <f t="shared" si="1429"/>
        <v>31</v>
      </c>
      <c r="VB114" t="str">
        <f t="shared" si="1429"/>
        <v>x</v>
      </c>
      <c r="VC114" t="str">
        <f t="shared" si="1429"/>
        <v>x</v>
      </c>
      <c r="VD114">
        <f t="shared" si="1429"/>
        <v>34</v>
      </c>
      <c r="VE114">
        <f t="shared" si="1429"/>
        <v>35</v>
      </c>
      <c r="VF114">
        <f t="shared" si="1429"/>
        <v>36</v>
      </c>
      <c r="VG114" t="str">
        <f t="shared" si="1429"/>
        <v>x</v>
      </c>
      <c r="VH114" t="str">
        <f t="shared" si="1429"/>
        <v>x</v>
      </c>
      <c r="VI114">
        <f t="shared" si="1429"/>
        <v>39</v>
      </c>
      <c r="VJ114">
        <f t="shared" si="1429"/>
        <v>40</v>
      </c>
      <c r="VK114" t="str">
        <f t="shared" si="1429"/>
        <v>x</v>
      </c>
      <c r="VL114">
        <f t="shared" si="1429"/>
        <v>42</v>
      </c>
      <c r="VM114" t="str">
        <f t="shared" si="1429"/>
        <v>x</v>
      </c>
      <c r="VN114" t="str">
        <f t="shared" si="1429"/>
        <v>x</v>
      </c>
      <c r="VO114" t="str">
        <f t="shared" si="1429"/>
        <v>x</v>
      </c>
      <c r="VP114" t="str">
        <f t="shared" si="1429"/>
        <v>x</v>
      </c>
      <c r="VQ114">
        <f t="shared" si="1429"/>
        <v>47</v>
      </c>
      <c r="VR114" t="str">
        <f t="shared" si="1429"/>
        <v>x</v>
      </c>
      <c r="VS114">
        <f t="shared" si="1429"/>
        <v>49</v>
      </c>
      <c r="VT114" t="str">
        <f t="shared" si="1429"/>
        <v>x</v>
      </c>
      <c r="VU114">
        <f t="shared" si="1429"/>
        <v>51</v>
      </c>
      <c r="VV114">
        <f t="shared" si="1429"/>
        <v>52</v>
      </c>
      <c r="VW114" t="str">
        <f t="shared" si="1429"/>
        <v>x</v>
      </c>
      <c r="VX114">
        <f t="shared" si="1429"/>
        <v>54</v>
      </c>
      <c r="VY114">
        <f t="shared" si="1429"/>
        <v>55</v>
      </c>
      <c r="VZ114">
        <f t="shared" si="1429"/>
        <v>56</v>
      </c>
      <c r="WA114" t="str">
        <f t="shared" si="1429"/>
        <v>x</v>
      </c>
      <c r="WB114" t="str">
        <f t="shared" si="1429"/>
        <v>x</v>
      </c>
      <c r="WC114" t="str">
        <f t="shared" si="1429"/>
        <v>x</v>
      </c>
      <c r="WE114">
        <f t="shared" si="1014"/>
        <v>1</v>
      </c>
      <c r="WF114">
        <f t="shared" si="1015"/>
        <v>0</v>
      </c>
      <c r="WG114">
        <f t="shared" si="1016"/>
        <v>1</v>
      </c>
      <c r="WH114">
        <f t="shared" si="1017"/>
        <v>1</v>
      </c>
      <c r="WI114">
        <f t="shared" si="1018"/>
        <v>0</v>
      </c>
      <c r="WJ114">
        <f t="shared" si="1019"/>
        <v>3</v>
      </c>
      <c r="WL114" s="1">
        <f t="shared" si="1143"/>
        <v>0</v>
      </c>
      <c r="WM114" s="1">
        <f t="shared" si="1144"/>
        <v>2</v>
      </c>
      <c r="WN114" s="1">
        <f t="shared" si="1145"/>
        <v>6</v>
      </c>
      <c r="WO114" s="1">
        <f t="shared" si="1146"/>
        <v>3</v>
      </c>
      <c r="WP114" s="1">
        <f t="shared" si="1147"/>
        <v>10</v>
      </c>
      <c r="WQ114" s="1">
        <f t="shared" si="1148"/>
        <v>0</v>
      </c>
      <c r="WS114">
        <f t="shared" si="1149"/>
        <v>100</v>
      </c>
      <c r="WT114">
        <f t="shared" si="1150"/>
        <v>2</v>
      </c>
      <c r="WU114">
        <f t="shared" si="1151"/>
        <v>6</v>
      </c>
      <c r="WV114">
        <f t="shared" si="1152"/>
        <v>3</v>
      </c>
      <c r="WW114">
        <f t="shared" si="1153"/>
        <v>10</v>
      </c>
      <c r="WX114">
        <f t="shared" si="1154"/>
        <v>100</v>
      </c>
      <c r="WZ114" s="4">
        <f t="shared" si="1155"/>
        <v>2</v>
      </c>
      <c r="XB114" s="3">
        <f t="shared" si="1156"/>
        <v>10</v>
      </c>
      <c r="XD114" s="3">
        <f t="shared" si="1157"/>
        <v>2</v>
      </c>
      <c r="XE114" s="4">
        <f t="shared" si="1158"/>
        <v>4</v>
      </c>
      <c r="XG114" s="4">
        <f t="shared" si="1159"/>
        <v>0.5</v>
      </c>
      <c r="XI114" s="4">
        <v>0.66666666666666663</v>
      </c>
      <c r="XK114">
        <f t="shared" si="1160"/>
        <v>2</v>
      </c>
      <c r="XM114">
        <f t="shared" si="782"/>
        <v>0</v>
      </c>
      <c r="XN114">
        <f t="shared" si="1161"/>
        <v>0</v>
      </c>
      <c r="XO114" s="1">
        <f t="shared" si="1020"/>
        <v>2</v>
      </c>
      <c r="XP114">
        <f t="shared" si="1162"/>
        <v>0</v>
      </c>
      <c r="XR114">
        <f t="shared" si="1163"/>
        <v>0</v>
      </c>
    </row>
    <row r="115" spans="4:642">
      <c r="D115" s="4">
        <f t="shared" si="843"/>
        <v>0</v>
      </c>
      <c r="E115" s="4">
        <f t="shared" si="844"/>
        <v>13</v>
      </c>
      <c r="F115" s="4">
        <f t="shared" si="845"/>
        <v>0</v>
      </c>
      <c r="G115" s="4">
        <f t="shared" si="846"/>
        <v>0</v>
      </c>
      <c r="H115" s="4">
        <f t="shared" si="847"/>
        <v>0</v>
      </c>
      <c r="I115" s="4">
        <f t="shared" si="848"/>
        <v>0</v>
      </c>
      <c r="J115" s="4">
        <f t="shared" si="849"/>
        <v>0</v>
      </c>
      <c r="K115" s="4">
        <f t="shared" si="850"/>
        <v>0</v>
      </c>
      <c r="L115" s="4">
        <f t="shared" si="851"/>
        <v>0</v>
      </c>
      <c r="M115" s="4">
        <f t="shared" si="852"/>
        <v>0</v>
      </c>
      <c r="N115" s="4">
        <f t="shared" si="853"/>
        <v>0</v>
      </c>
      <c r="O115" s="4">
        <f t="shared" si="854"/>
        <v>16</v>
      </c>
      <c r="P115" s="4">
        <f t="shared" si="855"/>
        <v>0</v>
      </c>
      <c r="Q115" s="4">
        <f t="shared" si="856"/>
        <v>0</v>
      </c>
      <c r="R115" s="4">
        <f t="shared" si="857"/>
        <v>0</v>
      </c>
      <c r="S115" s="4">
        <f t="shared" si="858"/>
        <v>0</v>
      </c>
      <c r="T115" s="4">
        <f t="shared" si="859"/>
        <v>0</v>
      </c>
      <c r="U115" s="4">
        <f t="shared" si="860"/>
        <v>0</v>
      </c>
      <c r="V115" s="4">
        <f t="shared" si="861"/>
        <v>13</v>
      </c>
      <c r="W115" s="4">
        <f t="shared" si="862"/>
        <v>0</v>
      </c>
      <c r="X115" s="4">
        <f t="shared" si="863"/>
        <v>0</v>
      </c>
      <c r="Y115" s="4">
        <f t="shared" si="864"/>
        <v>0</v>
      </c>
      <c r="Z115" s="4">
        <f t="shared" si="865"/>
        <v>0</v>
      </c>
      <c r="AA115" s="4">
        <f t="shared" si="866"/>
        <v>0</v>
      </c>
      <c r="AB115" s="4">
        <f t="shared" si="867"/>
        <v>0</v>
      </c>
      <c r="AC115" s="4">
        <f t="shared" si="868"/>
        <v>0</v>
      </c>
      <c r="AD115" s="4">
        <f t="shared" si="869"/>
        <v>0</v>
      </c>
      <c r="AE115" s="4">
        <f t="shared" si="870"/>
        <v>0</v>
      </c>
      <c r="AF115" s="4">
        <f t="shared" si="871"/>
        <v>11</v>
      </c>
      <c r="AG115" s="4">
        <f t="shared" si="872"/>
        <v>0</v>
      </c>
      <c r="AH115" s="4">
        <f t="shared" si="873"/>
        <v>0</v>
      </c>
      <c r="AI115" s="4">
        <f t="shared" si="874"/>
        <v>0</v>
      </c>
      <c r="AJ115" s="4">
        <f t="shared" si="875"/>
        <v>0</v>
      </c>
      <c r="AK115" s="4">
        <f t="shared" si="876"/>
        <v>0</v>
      </c>
      <c r="AL115" s="4">
        <f t="shared" si="877"/>
        <v>0</v>
      </c>
      <c r="AM115" s="4">
        <f t="shared" si="878"/>
        <v>0</v>
      </c>
      <c r="AN115" s="4">
        <f t="shared" si="879"/>
        <v>0</v>
      </c>
      <c r="AO115" s="4">
        <f t="shared" si="880"/>
        <v>0</v>
      </c>
      <c r="AP115" s="4">
        <f t="shared" si="881"/>
        <v>0</v>
      </c>
      <c r="AQ115" s="4">
        <f t="shared" si="882"/>
        <v>0</v>
      </c>
      <c r="AR115" s="4">
        <f t="shared" si="883"/>
        <v>0</v>
      </c>
      <c r="AS115" s="4">
        <f t="shared" si="884"/>
        <v>0</v>
      </c>
      <c r="AT115" s="4">
        <f t="shared" si="885"/>
        <v>0</v>
      </c>
      <c r="AU115" s="4">
        <f t="shared" si="886"/>
        <v>0</v>
      </c>
      <c r="AV115" s="4">
        <f t="shared" si="887"/>
        <v>0</v>
      </c>
      <c r="AW115" s="4">
        <f t="shared" si="888"/>
        <v>11</v>
      </c>
      <c r="AX115" s="4">
        <f t="shared" si="889"/>
        <v>0</v>
      </c>
      <c r="AY115" s="4">
        <f t="shared" si="890"/>
        <v>0</v>
      </c>
      <c r="AZ115" s="4">
        <f t="shared" si="891"/>
        <v>0</v>
      </c>
      <c r="BA115" s="4">
        <f t="shared" si="892"/>
        <v>10</v>
      </c>
      <c r="BB115" s="4">
        <f t="shared" si="893"/>
        <v>0</v>
      </c>
      <c r="BC115" s="4">
        <f t="shared" si="894"/>
        <v>0</v>
      </c>
      <c r="BD115" s="4">
        <f t="shared" si="895"/>
        <v>0</v>
      </c>
      <c r="BE115" s="4">
        <f t="shared" si="896"/>
        <v>0</v>
      </c>
      <c r="BF115" s="4">
        <f t="shared" si="897"/>
        <v>0</v>
      </c>
      <c r="BG115" s="4">
        <f t="shared" si="898"/>
        <v>0</v>
      </c>
      <c r="BH115" s="4">
        <f t="shared" si="899"/>
        <v>0</v>
      </c>
      <c r="BI115" s="4">
        <f t="shared" si="900"/>
        <v>0</v>
      </c>
      <c r="BJ115" s="4">
        <f t="shared" si="901"/>
        <v>0</v>
      </c>
      <c r="BK115" s="4">
        <f t="shared" si="1021"/>
        <v>12.333333333333334</v>
      </c>
      <c r="BL115" s="4">
        <f t="shared" si="1022"/>
        <v>9.3559322033898304</v>
      </c>
      <c r="BM115" s="4">
        <f t="shared" si="1023"/>
        <v>13.098305084745762</v>
      </c>
      <c r="BN115" s="4">
        <f t="shared" si="1024"/>
        <v>5.6135593220338977</v>
      </c>
      <c r="BO115" s="4">
        <f t="shared" si="1025"/>
        <v>9.3559322033898304</v>
      </c>
      <c r="BP115" s="4">
        <f t="shared" si="1026"/>
        <v>552</v>
      </c>
      <c r="BQ115" s="4">
        <f>COUNTIFS($NG115:$NL$206,EF$1)</f>
        <v>7</v>
      </c>
      <c r="BR115" s="4">
        <f>COUNTIFS($NG115:$NL$206,EG$1)</f>
        <v>13</v>
      </c>
      <c r="BS115" s="4">
        <f>COUNTIFS($NG115:$NL$206,EH$1)</f>
        <v>8</v>
      </c>
      <c r="BT115" s="4">
        <f>COUNTIFS($NG115:$NL$206,EI$1)</f>
        <v>13</v>
      </c>
      <c r="BU115" s="4">
        <f>COUNTIFS($NG115:$NL$206,EJ$1)</f>
        <v>13</v>
      </c>
      <c r="BV115" s="4">
        <f>COUNTIFS($NG115:$NL$206,EK$1)</f>
        <v>8</v>
      </c>
      <c r="BW115" s="4">
        <f>COUNTIFS($NG115:$NL$206,EL$1)</f>
        <v>7</v>
      </c>
      <c r="BX115" s="4">
        <f>COUNTIFS($NG115:$NL$206,EM$1)</f>
        <v>9</v>
      </c>
      <c r="BY115" s="4">
        <f>COUNTIFS($NG115:$NL$206,EN$1)</f>
        <v>12</v>
      </c>
      <c r="BZ115" s="4">
        <f>COUNTIFS($NG115:$NL$206,EO$1)</f>
        <v>15</v>
      </c>
      <c r="CA115" s="4">
        <f>COUNTIFS($NG115:$NL$206,EP$1)</f>
        <v>12</v>
      </c>
      <c r="CB115" s="4">
        <f>COUNTIFS($NG115:$NL$206,EQ$1)</f>
        <v>16</v>
      </c>
      <c r="CC115" s="4">
        <f>COUNTIFS($NG115:$NL$206,ER$1)</f>
        <v>8</v>
      </c>
      <c r="CD115" s="4">
        <f>COUNTIFS($NG115:$NL$206,ES$1)</f>
        <v>10</v>
      </c>
      <c r="CE115" s="4">
        <f>COUNTIFS($NG115:$NL$206,ET$1)</f>
        <v>8</v>
      </c>
      <c r="CF115" s="4">
        <f>COUNTIFS($NG115:$NL$206,EU$1)</f>
        <v>10</v>
      </c>
      <c r="CG115" s="4">
        <f>COUNTIFS($NG115:$NL$206,EV$1)</f>
        <v>14</v>
      </c>
      <c r="CH115" s="4">
        <f>COUNTIFS($NG115:$NL$206,EW$1)</f>
        <v>8</v>
      </c>
      <c r="CI115" s="4">
        <f>COUNTIFS($NG115:$NL$206,EX$1)</f>
        <v>13</v>
      </c>
      <c r="CJ115" s="4">
        <f>COUNTIFS($NG115:$NL$206,EY$1)</f>
        <v>10</v>
      </c>
      <c r="CK115" s="4">
        <f>COUNTIFS($NG115:$NL$206,EZ$1)</f>
        <v>8</v>
      </c>
      <c r="CL115" s="4">
        <f>COUNTIFS($NG115:$NL$206,FA$1)</f>
        <v>9</v>
      </c>
      <c r="CM115" s="4">
        <f>COUNTIFS($NG115:$NL$206,FB$1)</f>
        <v>5</v>
      </c>
      <c r="CN115" s="4">
        <f>COUNTIFS($NG115:$NL$206,FC$1)</f>
        <v>6</v>
      </c>
      <c r="CO115" s="4">
        <f>COUNTIFS($NG115:$NL$206,FD$1)</f>
        <v>11</v>
      </c>
      <c r="CP115" s="4">
        <f>COUNTIFS($NG115:$NL$206,FE$1)</f>
        <v>8</v>
      </c>
      <c r="CQ115" s="4">
        <f>COUNTIFS($NG115:$NL$206,FF$1)</f>
        <v>12</v>
      </c>
      <c r="CR115" s="4">
        <f>COUNTIFS($NG115:$NL$206,FG$1)</f>
        <v>12</v>
      </c>
      <c r="CS115" s="4">
        <f>COUNTIFS($NG115:$NL$206,FH$1)</f>
        <v>11</v>
      </c>
      <c r="CT115" s="4">
        <f>COUNTIFS($NG115:$NL$206,FI$1)</f>
        <v>9</v>
      </c>
      <c r="CU115" s="4">
        <f>COUNTIFS($NG115:$NL$206,FJ$1)</f>
        <v>11</v>
      </c>
      <c r="CV115" s="4">
        <f>COUNTIFS($NG115:$NL$206,FK$1)</f>
        <v>4</v>
      </c>
      <c r="CW115" s="4">
        <f>COUNTIFS($NG115:$NL$206,FL$1)</f>
        <v>9</v>
      </c>
      <c r="CX115" s="4">
        <f>COUNTIFS($NG115:$NL$206,FM$1)</f>
        <v>9</v>
      </c>
      <c r="CY115" s="4">
        <f>COUNTIFS($NG115:$NL$206,FN$1)</f>
        <v>10</v>
      </c>
      <c r="CZ115" s="4">
        <f>COUNTIFS($NG115:$NL$206,FO$1)</f>
        <v>8</v>
      </c>
      <c r="DA115" s="4">
        <f>COUNTIFS($NG115:$NL$206,FP$1)</f>
        <v>6</v>
      </c>
      <c r="DB115" s="4">
        <f>COUNTIFS($NG115:$NL$206,FQ$1)</f>
        <v>8</v>
      </c>
      <c r="DC115" s="4">
        <f>COUNTIFS($NG115:$NL$206,FR$1)</f>
        <v>5</v>
      </c>
      <c r="DD115" s="4">
        <f>COUNTIFS($NG115:$NL$206,FS$1)</f>
        <v>9</v>
      </c>
      <c r="DE115" s="4">
        <f>COUNTIFS($NG115:$NL$206,FT$1)</f>
        <v>9</v>
      </c>
      <c r="DF115" s="4">
        <f>COUNTIFS($NG115:$NL$206,FU$1)</f>
        <v>8</v>
      </c>
      <c r="DG115" s="4">
        <f>COUNTIFS($NG115:$NL$206,FV$1)</f>
        <v>10</v>
      </c>
      <c r="DH115" s="4">
        <f>COUNTIFS($NG115:$NL$206,FW$1)</f>
        <v>11</v>
      </c>
      <c r="DI115" s="4">
        <f>COUNTIFS($NG115:$NL$206,FX$1)</f>
        <v>8</v>
      </c>
      <c r="DJ115" s="4">
        <f>COUNTIFS($NG115:$NL$206,FY$1)</f>
        <v>11</v>
      </c>
      <c r="DK115" s="4">
        <f>COUNTIFS($NG115:$NL$206,FZ$1)</f>
        <v>3</v>
      </c>
      <c r="DL115" s="4">
        <f>COUNTIFS($NG115:$NL$206,GA$1)</f>
        <v>6</v>
      </c>
      <c r="DM115" s="4">
        <f>COUNTIFS($NG115:$NL$206,GB$1)</f>
        <v>7</v>
      </c>
      <c r="DN115" s="4">
        <f>COUNTIFS($NG115:$NL$206,GC$1)</f>
        <v>10</v>
      </c>
      <c r="DO115" s="4">
        <f>COUNTIFS($NG115:$NL$206,GD$1)</f>
        <v>6</v>
      </c>
      <c r="DP115" s="4">
        <f>COUNTIFS($NG115:$NL$206,GE$1)</f>
        <v>11</v>
      </c>
      <c r="DQ115" s="4">
        <f>COUNTIFS($NG115:$NL$206,GF$1)</f>
        <v>5</v>
      </c>
      <c r="DR115" s="4">
        <f>COUNTIFS($NG115:$NL$206,GG$1)</f>
        <v>4</v>
      </c>
      <c r="DS115" s="4">
        <f>COUNTIFS($NG115:$NL$206,GH$1)</f>
        <v>17</v>
      </c>
      <c r="DT115" s="4">
        <f>COUNTIFS($NG115:$NL$206,GI$1)</f>
        <v>7</v>
      </c>
      <c r="DU115" s="4">
        <f>COUNTIFS($NG115:$NL$206,GJ$1)</f>
        <v>12</v>
      </c>
      <c r="DV115" s="4">
        <f>COUNTIFS($NG115:$NL$206,GK$1)</f>
        <v>12</v>
      </c>
      <c r="DW115" s="4">
        <f>COUNTIFS($NG115:$NL$206,GL$1)</f>
        <v>11</v>
      </c>
      <c r="DZ115" s="4">
        <f t="shared" si="1234"/>
        <v>40</v>
      </c>
      <c r="EA115" s="4">
        <f t="shared" si="1235"/>
        <v>26</v>
      </c>
      <c r="EB115" s="4">
        <f t="shared" si="1236"/>
        <v>8</v>
      </c>
      <c r="EC115" s="4">
        <f t="shared" si="1237"/>
        <v>6</v>
      </c>
      <c r="ED115" s="4">
        <f t="shared" si="1238"/>
        <v>0</v>
      </c>
      <c r="EF115" s="4">
        <f t="shared" ref="EF115:GL115" si="1430">COUNTIFS($NG115:$NL124,EF$1)</f>
        <v>0</v>
      </c>
      <c r="EG115" s="4">
        <f t="shared" si="1430"/>
        <v>2</v>
      </c>
      <c r="EH115" s="4">
        <f t="shared" si="1430"/>
        <v>1</v>
      </c>
      <c r="EI115" s="4">
        <f t="shared" si="1430"/>
        <v>2</v>
      </c>
      <c r="EJ115" s="4">
        <f t="shared" si="1430"/>
        <v>2</v>
      </c>
      <c r="EK115" s="4">
        <f t="shared" si="1430"/>
        <v>1</v>
      </c>
      <c r="EL115" s="4">
        <f t="shared" si="1430"/>
        <v>1</v>
      </c>
      <c r="EM115" s="4">
        <f t="shared" si="1430"/>
        <v>1</v>
      </c>
      <c r="EN115" s="4">
        <f t="shared" si="1430"/>
        <v>1</v>
      </c>
      <c r="EO115" s="4">
        <f t="shared" si="1430"/>
        <v>1</v>
      </c>
      <c r="EP115" s="4">
        <f t="shared" si="1430"/>
        <v>0</v>
      </c>
      <c r="EQ115" s="4">
        <f t="shared" si="1430"/>
        <v>3</v>
      </c>
      <c r="ER115" s="4">
        <f t="shared" si="1430"/>
        <v>0</v>
      </c>
      <c r="ES115" s="4">
        <f t="shared" si="1430"/>
        <v>1</v>
      </c>
      <c r="ET115" s="4">
        <f t="shared" si="1430"/>
        <v>1</v>
      </c>
      <c r="EU115" s="4">
        <f t="shared" si="1430"/>
        <v>1</v>
      </c>
      <c r="EV115" s="4">
        <f t="shared" si="1430"/>
        <v>1</v>
      </c>
      <c r="EW115" s="4">
        <f t="shared" si="1430"/>
        <v>0</v>
      </c>
      <c r="EX115" s="4">
        <f t="shared" si="1430"/>
        <v>3</v>
      </c>
      <c r="EY115" s="4">
        <f t="shared" si="1430"/>
        <v>1</v>
      </c>
      <c r="EZ115" s="4">
        <f t="shared" si="1430"/>
        <v>3</v>
      </c>
      <c r="FA115" s="4">
        <f t="shared" si="1430"/>
        <v>1</v>
      </c>
      <c r="FB115" s="4">
        <f t="shared" si="1430"/>
        <v>2</v>
      </c>
      <c r="FC115" s="4">
        <f t="shared" si="1430"/>
        <v>1</v>
      </c>
      <c r="FD115" s="4">
        <f t="shared" si="1430"/>
        <v>0</v>
      </c>
      <c r="FE115" s="4">
        <f t="shared" si="1430"/>
        <v>2</v>
      </c>
      <c r="FF115" s="4">
        <f t="shared" si="1430"/>
        <v>1</v>
      </c>
      <c r="FG115" s="4">
        <f t="shared" si="1430"/>
        <v>1</v>
      </c>
      <c r="FH115" s="4">
        <f t="shared" si="1430"/>
        <v>3</v>
      </c>
      <c r="FI115" s="4">
        <f t="shared" si="1430"/>
        <v>1</v>
      </c>
      <c r="FJ115" s="4">
        <f t="shared" si="1430"/>
        <v>0</v>
      </c>
      <c r="FK115" s="4">
        <f t="shared" si="1430"/>
        <v>1</v>
      </c>
      <c r="FL115" s="4">
        <f t="shared" si="1430"/>
        <v>1</v>
      </c>
      <c r="FM115" s="4">
        <f t="shared" si="1430"/>
        <v>0</v>
      </c>
      <c r="FN115" s="4">
        <f t="shared" si="1430"/>
        <v>0</v>
      </c>
      <c r="FO115" s="4">
        <f t="shared" si="1430"/>
        <v>0</v>
      </c>
      <c r="FP115" s="4">
        <f t="shared" si="1430"/>
        <v>1</v>
      </c>
      <c r="FQ115" s="4">
        <f t="shared" si="1430"/>
        <v>1</v>
      </c>
      <c r="FR115" s="4">
        <f t="shared" si="1430"/>
        <v>0</v>
      </c>
      <c r="FS115" s="4">
        <f t="shared" si="1430"/>
        <v>0</v>
      </c>
      <c r="FT115" s="4">
        <f t="shared" si="1430"/>
        <v>2</v>
      </c>
      <c r="FU115" s="4">
        <f t="shared" si="1430"/>
        <v>0</v>
      </c>
      <c r="FV115" s="4">
        <f t="shared" si="1430"/>
        <v>1</v>
      </c>
      <c r="FW115" s="4">
        <f t="shared" si="1430"/>
        <v>1</v>
      </c>
      <c r="FX115" s="4">
        <f t="shared" si="1430"/>
        <v>2</v>
      </c>
      <c r="FY115" s="4">
        <f t="shared" si="1430"/>
        <v>2</v>
      </c>
      <c r="FZ115" s="4">
        <f t="shared" si="1430"/>
        <v>0</v>
      </c>
      <c r="GA115" s="4">
        <f t="shared" si="1430"/>
        <v>1</v>
      </c>
      <c r="GB115" s="4">
        <f t="shared" si="1430"/>
        <v>0</v>
      </c>
      <c r="GC115" s="4">
        <f t="shared" si="1430"/>
        <v>3</v>
      </c>
      <c r="GD115" s="4">
        <f t="shared" si="1430"/>
        <v>0</v>
      </c>
      <c r="GE115" s="4">
        <f t="shared" si="1430"/>
        <v>1</v>
      </c>
      <c r="GF115" s="4">
        <f t="shared" si="1430"/>
        <v>1</v>
      </c>
      <c r="GG115" s="4">
        <f t="shared" si="1430"/>
        <v>0</v>
      </c>
      <c r="GH115" s="4">
        <f t="shared" si="1430"/>
        <v>0</v>
      </c>
      <c r="GI115" s="4">
        <f t="shared" si="1430"/>
        <v>0</v>
      </c>
      <c r="GJ115" s="4">
        <f t="shared" si="1430"/>
        <v>3</v>
      </c>
      <c r="GK115" s="4">
        <f t="shared" si="1430"/>
        <v>1</v>
      </c>
      <c r="GL115" s="4">
        <f t="shared" si="1430"/>
        <v>0</v>
      </c>
      <c r="GM115" s="4">
        <f t="shared" si="1240"/>
        <v>60</v>
      </c>
      <c r="GO115">
        <f t="shared" si="1028"/>
        <v>1</v>
      </c>
      <c r="GP115">
        <f t="shared" si="1192"/>
        <v>0</v>
      </c>
      <c r="GQ115">
        <f t="shared" si="1193"/>
        <v>0</v>
      </c>
      <c r="GR115">
        <f t="shared" si="1194"/>
        <v>0</v>
      </c>
      <c r="GS115">
        <f t="shared" si="1195"/>
        <v>0</v>
      </c>
      <c r="GT115">
        <f t="shared" si="1196"/>
        <v>1</v>
      </c>
      <c r="GU115">
        <f t="shared" si="1197"/>
        <v>0</v>
      </c>
      <c r="GV115" s="1">
        <f t="shared" si="1029"/>
        <v>5</v>
      </c>
      <c r="GW115">
        <f t="shared" si="1030"/>
        <v>0</v>
      </c>
      <c r="GX115">
        <f t="shared" si="903"/>
        <v>0</v>
      </c>
      <c r="GY115">
        <f t="shared" si="904"/>
        <v>0</v>
      </c>
      <c r="GZ115">
        <f t="shared" si="905"/>
        <v>0</v>
      </c>
      <c r="HA115">
        <f t="shared" si="906"/>
        <v>0</v>
      </c>
      <c r="HB115">
        <f t="shared" si="907"/>
        <v>0</v>
      </c>
      <c r="HC115">
        <f t="shared" si="908"/>
        <v>0</v>
      </c>
      <c r="HD115">
        <f t="shared" si="909"/>
        <v>0</v>
      </c>
      <c r="HE115">
        <f t="shared" si="910"/>
        <v>0</v>
      </c>
      <c r="HF115">
        <f t="shared" si="911"/>
        <v>0</v>
      </c>
      <c r="HG115">
        <f t="shared" si="912"/>
        <v>1</v>
      </c>
      <c r="HH115">
        <f t="shared" si="913"/>
        <v>0</v>
      </c>
      <c r="HI115">
        <f t="shared" si="914"/>
        <v>0</v>
      </c>
      <c r="HJ115">
        <f t="shared" si="915"/>
        <v>0</v>
      </c>
      <c r="HK115">
        <f t="shared" si="916"/>
        <v>0</v>
      </c>
      <c r="HL115">
        <f t="shared" si="917"/>
        <v>0</v>
      </c>
      <c r="HM115">
        <f t="shared" si="918"/>
        <v>0</v>
      </c>
      <c r="HN115">
        <f t="shared" si="919"/>
        <v>0</v>
      </c>
      <c r="HO115">
        <f t="shared" si="920"/>
        <v>0</v>
      </c>
      <c r="HP115">
        <f t="shared" si="921"/>
        <v>0</v>
      </c>
      <c r="HQ115">
        <f t="shared" si="922"/>
        <v>0</v>
      </c>
      <c r="HR115">
        <f t="shared" si="923"/>
        <v>0</v>
      </c>
      <c r="HS115">
        <f t="shared" si="924"/>
        <v>0</v>
      </c>
      <c r="HT115">
        <f t="shared" si="925"/>
        <v>0</v>
      </c>
      <c r="HU115">
        <f t="shared" si="926"/>
        <v>0</v>
      </c>
      <c r="HV115">
        <f t="shared" si="927"/>
        <v>0</v>
      </c>
      <c r="HW115">
        <f t="shared" si="928"/>
        <v>0</v>
      </c>
      <c r="HX115">
        <f t="shared" si="929"/>
        <v>0</v>
      </c>
      <c r="HY115">
        <f t="shared" si="930"/>
        <v>0</v>
      </c>
      <c r="HZ115">
        <f t="shared" si="931"/>
        <v>0</v>
      </c>
      <c r="IA115">
        <f t="shared" si="932"/>
        <v>0</v>
      </c>
      <c r="IB115">
        <f t="shared" si="933"/>
        <v>0</v>
      </c>
      <c r="IC115">
        <f t="shared" si="934"/>
        <v>0</v>
      </c>
      <c r="ID115">
        <f t="shared" si="935"/>
        <v>0</v>
      </c>
      <c r="IE115">
        <f t="shared" si="936"/>
        <v>0</v>
      </c>
      <c r="IF115">
        <f t="shared" si="937"/>
        <v>0</v>
      </c>
      <c r="IG115">
        <f t="shared" si="938"/>
        <v>0</v>
      </c>
      <c r="IH115">
        <f t="shared" si="939"/>
        <v>0</v>
      </c>
      <c r="II115">
        <f t="shared" si="940"/>
        <v>0</v>
      </c>
      <c r="IJ115">
        <f t="shared" si="941"/>
        <v>0</v>
      </c>
      <c r="IK115">
        <f t="shared" si="942"/>
        <v>0</v>
      </c>
      <c r="IL115">
        <f t="shared" si="943"/>
        <v>0</v>
      </c>
      <c r="IM115">
        <f t="shared" si="944"/>
        <v>0</v>
      </c>
      <c r="IN115">
        <f t="shared" si="945"/>
        <v>0</v>
      </c>
      <c r="IO115">
        <f t="shared" si="946"/>
        <v>0</v>
      </c>
      <c r="IP115">
        <f t="shared" si="947"/>
        <v>0</v>
      </c>
      <c r="IQ115">
        <f t="shared" si="948"/>
        <v>1</v>
      </c>
      <c r="IR115">
        <f t="shared" si="949"/>
        <v>0</v>
      </c>
      <c r="IS115">
        <f t="shared" si="950"/>
        <v>1</v>
      </c>
      <c r="IT115">
        <f t="shared" si="951"/>
        <v>0</v>
      </c>
      <c r="IU115">
        <f t="shared" si="952"/>
        <v>0</v>
      </c>
      <c r="IV115">
        <f t="shared" si="953"/>
        <v>0</v>
      </c>
      <c r="IW115">
        <f t="shared" si="954"/>
        <v>0</v>
      </c>
      <c r="IX115">
        <f t="shared" si="955"/>
        <v>0</v>
      </c>
      <c r="IY115">
        <f t="shared" si="956"/>
        <v>0</v>
      </c>
      <c r="IZ115">
        <f t="shared" si="957"/>
        <v>0</v>
      </c>
      <c r="JA115">
        <f t="shared" si="958"/>
        <v>0</v>
      </c>
      <c r="JB115">
        <f t="shared" si="1031"/>
        <v>0</v>
      </c>
      <c r="JC115">
        <f t="shared" si="1032"/>
        <v>0</v>
      </c>
      <c r="JF115">
        <f t="shared" si="1033"/>
        <v>0</v>
      </c>
      <c r="JG115">
        <f t="shared" si="1034"/>
        <v>0</v>
      </c>
      <c r="JH115">
        <f t="shared" si="1035"/>
        <v>0</v>
      </c>
      <c r="JI115">
        <f t="shared" si="1036"/>
        <v>0</v>
      </c>
      <c r="JJ115">
        <f t="shared" si="1037"/>
        <v>0</v>
      </c>
      <c r="JK115">
        <f t="shared" si="1038"/>
        <v>0</v>
      </c>
      <c r="JL115">
        <f t="shared" si="1039"/>
        <v>0</v>
      </c>
      <c r="JM115">
        <f t="shared" si="1040"/>
        <v>0</v>
      </c>
      <c r="JN115">
        <f t="shared" si="1041"/>
        <v>0</v>
      </c>
      <c r="JO115">
        <f t="shared" si="1042"/>
        <v>0</v>
      </c>
      <c r="JP115">
        <f t="shared" si="1043"/>
        <v>0</v>
      </c>
      <c r="JQ115">
        <f t="shared" si="1044"/>
        <v>0</v>
      </c>
      <c r="JR115">
        <f t="shared" si="1045"/>
        <v>0</v>
      </c>
      <c r="JS115">
        <f t="shared" si="1046"/>
        <v>0</v>
      </c>
      <c r="JT115">
        <f t="shared" si="1047"/>
        <v>0</v>
      </c>
      <c r="JU115">
        <f t="shared" si="1048"/>
        <v>0</v>
      </c>
      <c r="JV115">
        <f t="shared" si="1049"/>
        <v>0</v>
      </c>
      <c r="JW115">
        <f t="shared" si="1050"/>
        <v>0</v>
      </c>
      <c r="JX115">
        <f t="shared" si="1051"/>
        <v>0</v>
      </c>
      <c r="JY115">
        <f t="shared" si="1052"/>
        <v>0</v>
      </c>
      <c r="JZ115">
        <f t="shared" si="1053"/>
        <v>0</v>
      </c>
      <c r="KA115">
        <f t="shared" si="1054"/>
        <v>0</v>
      </c>
      <c r="KB115">
        <f>IF(AND(SK115="x",SK116&lt;&gt;"x"),1,0)</f>
        <v>0</v>
      </c>
      <c r="KC115">
        <f t="shared" si="1055"/>
        <v>0</v>
      </c>
      <c r="KD115">
        <f t="shared" si="1056"/>
        <v>0</v>
      </c>
      <c r="KE115">
        <f t="shared" si="1057"/>
        <v>0</v>
      </c>
      <c r="KF115">
        <f t="shared" si="1058"/>
        <v>0</v>
      </c>
      <c r="KG115">
        <f t="shared" si="1059"/>
        <v>0</v>
      </c>
      <c r="KH115">
        <f t="shared" si="1060"/>
        <v>0</v>
      </c>
      <c r="KI115">
        <f t="shared" si="1061"/>
        <v>0</v>
      </c>
      <c r="KJ115">
        <f t="shared" si="1062"/>
        <v>0</v>
      </c>
      <c r="KK115">
        <f t="shared" si="1063"/>
        <v>0</v>
      </c>
      <c r="KL115">
        <f t="shared" si="1064"/>
        <v>0</v>
      </c>
      <c r="KM115">
        <f t="shared" si="1065"/>
        <v>0</v>
      </c>
      <c r="KN115">
        <f t="shared" si="1066"/>
        <v>0</v>
      </c>
      <c r="KO115">
        <f t="shared" si="1067"/>
        <v>0</v>
      </c>
      <c r="KP115">
        <f t="shared" si="1068"/>
        <v>0</v>
      </c>
      <c r="KQ115">
        <f t="shared" si="1069"/>
        <v>0</v>
      </c>
      <c r="KR115">
        <f t="shared" si="1070"/>
        <v>0</v>
      </c>
      <c r="KS115">
        <f t="shared" si="1071"/>
        <v>0</v>
      </c>
      <c r="KT115">
        <f t="shared" si="1072"/>
        <v>0</v>
      </c>
      <c r="KU115">
        <f t="shared" si="1073"/>
        <v>0</v>
      </c>
      <c r="KV115">
        <f t="shared" si="1074"/>
        <v>0</v>
      </c>
      <c r="KW115">
        <f t="shared" si="1075"/>
        <v>0</v>
      </c>
      <c r="KX115">
        <f t="shared" si="1076"/>
        <v>0</v>
      </c>
      <c r="KY115">
        <f t="shared" si="1077"/>
        <v>0</v>
      </c>
      <c r="KZ115">
        <f t="shared" si="1078"/>
        <v>0</v>
      </c>
      <c r="LA115">
        <f t="shared" si="1079"/>
        <v>0</v>
      </c>
      <c r="LB115">
        <f t="shared" si="1080"/>
        <v>0</v>
      </c>
      <c r="LC115">
        <f t="shared" si="1081"/>
        <v>0</v>
      </c>
      <c r="LD115">
        <f t="shared" si="1082"/>
        <v>0</v>
      </c>
      <c r="LE115">
        <f t="shared" si="1083"/>
        <v>0</v>
      </c>
      <c r="LF115">
        <f t="shared" si="1084"/>
        <v>0</v>
      </c>
      <c r="LG115">
        <f t="shared" si="1085"/>
        <v>0</v>
      </c>
      <c r="LH115">
        <f t="shared" si="1086"/>
        <v>0</v>
      </c>
      <c r="LI115">
        <f t="shared" si="1087"/>
        <v>0</v>
      </c>
      <c r="LJ115">
        <f t="shared" si="1088"/>
        <v>0</v>
      </c>
      <c r="LK115">
        <f t="shared" si="1089"/>
        <v>0</v>
      </c>
      <c r="LL115">
        <f t="shared" si="1090"/>
        <v>0</v>
      </c>
      <c r="LN115">
        <f t="shared" si="1091"/>
        <v>0</v>
      </c>
      <c r="LQ115">
        <f t="shared" ref="LQ115:LR115" si="1431">COUNTIFS($NG116:$NL125,NG125)</f>
        <v>2</v>
      </c>
      <c r="LR115">
        <f t="shared" si="1431"/>
        <v>1</v>
      </c>
      <c r="LS115">
        <f t="shared" si="1093"/>
        <v>3</v>
      </c>
      <c r="LT115">
        <f t="shared" si="1094"/>
        <v>1</v>
      </c>
      <c r="LU115">
        <f t="shared" si="1095"/>
        <v>1</v>
      </c>
      <c r="LV115">
        <f t="shared" si="1096"/>
        <v>4</v>
      </c>
      <c r="LX115" s="5">
        <f t="shared" ref="LX115:MC115" si="1432">COUNTIFS($NG115:$NL124,NG125)</f>
        <v>2</v>
      </c>
      <c r="LY115" s="5">
        <f t="shared" si="1432"/>
        <v>0</v>
      </c>
      <c r="LZ115" s="5">
        <f t="shared" si="1432"/>
        <v>3</v>
      </c>
      <c r="MA115" s="5">
        <f t="shared" si="1432"/>
        <v>0</v>
      </c>
      <c r="MB115" s="5">
        <f t="shared" si="1432"/>
        <v>0</v>
      </c>
      <c r="MC115" s="5">
        <f t="shared" si="1432"/>
        <v>3</v>
      </c>
      <c r="MD115" s="5"/>
      <c r="ME115" s="5">
        <f t="shared" si="1098"/>
        <v>1</v>
      </c>
      <c r="MF115" s="5">
        <f t="shared" si="1099"/>
        <v>0</v>
      </c>
      <c r="MG115" s="5">
        <f t="shared" si="1100"/>
        <v>1</v>
      </c>
      <c r="MH115" s="5">
        <f t="shared" si="1101"/>
        <v>0</v>
      </c>
      <c r="MI115" s="5">
        <f t="shared" si="1102"/>
        <v>0</v>
      </c>
      <c r="MJ115" s="5">
        <f t="shared" si="1103"/>
        <v>0</v>
      </c>
      <c r="MK115" s="5"/>
      <c r="ML115" s="20">
        <f t="shared" si="1104"/>
        <v>2</v>
      </c>
      <c r="MN115" s="4">
        <f t="shared" si="1182"/>
        <v>2</v>
      </c>
      <c r="MO115" s="4">
        <f t="shared" si="1183"/>
        <v>0</v>
      </c>
      <c r="MP115" s="4">
        <f t="shared" si="1184"/>
        <v>3</v>
      </c>
      <c r="MQ115" s="4">
        <f t="shared" si="1185"/>
        <v>0</v>
      </c>
      <c r="MR115" s="4">
        <f t="shared" si="1186"/>
        <v>0</v>
      </c>
      <c r="MS115" s="4">
        <f t="shared" si="1187"/>
        <v>0</v>
      </c>
      <c r="MU115">
        <f t="shared" si="1105"/>
        <v>0</v>
      </c>
      <c r="MV115">
        <f t="shared" si="1106"/>
        <v>1</v>
      </c>
      <c r="MW115">
        <f t="shared" si="1107"/>
        <v>0</v>
      </c>
      <c r="MX115">
        <f t="shared" si="1108"/>
        <v>1</v>
      </c>
      <c r="MY115">
        <f t="shared" si="1109"/>
        <v>1</v>
      </c>
      <c r="MZ115">
        <f t="shared" si="1110"/>
        <v>0</v>
      </c>
      <c r="NA115">
        <f>SUM(GW115:JC115)</f>
        <v>3</v>
      </c>
      <c r="NB115">
        <f t="shared" si="1111"/>
        <v>3</v>
      </c>
      <c r="NC115">
        <f t="shared" si="1112"/>
        <v>0</v>
      </c>
      <c r="ND115">
        <f t="shared" si="1113"/>
        <v>115</v>
      </c>
      <c r="NG115">
        <v>2</v>
      </c>
      <c r="NH115">
        <v>12</v>
      </c>
      <c r="NI115">
        <v>19</v>
      </c>
      <c r="NJ115">
        <v>29</v>
      </c>
      <c r="NK115">
        <v>46</v>
      </c>
      <c r="NL115">
        <v>50</v>
      </c>
      <c r="NN115" s="1">
        <f t="shared" si="1114"/>
        <v>1</v>
      </c>
      <c r="NO115" s="1">
        <f t="shared" si="1115"/>
        <v>1</v>
      </c>
      <c r="NP115" s="30">
        <f t="shared" si="1116"/>
        <v>2</v>
      </c>
      <c r="NR115" s="1">
        <f t="shared" si="1117"/>
        <v>10</v>
      </c>
      <c r="NS115" s="1">
        <f t="shared" si="1118"/>
        <v>7</v>
      </c>
      <c r="NT115" s="1">
        <f t="shared" si="1119"/>
        <v>10</v>
      </c>
      <c r="NU115" s="1">
        <f t="shared" si="1120"/>
        <v>17</v>
      </c>
      <c r="NV115" s="1">
        <f t="shared" si="1121"/>
        <v>4</v>
      </c>
      <c r="NW115" s="1"/>
      <c r="NX115" s="1">
        <f t="shared" si="1122"/>
        <v>4</v>
      </c>
      <c r="NY115" s="1"/>
      <c r="NZ115" s="1">
        <f t="shared" si="1123"/>
        <v>1</v>
      </c>
      <c r="OA115" s="1">
        <f t="shared" si="962"/>
        <v>2</v>
      </c>
      <c r="OB115" s="1">
        <f t="shared" si="963"/>
        <v>2</v>
      </c>
      <c r="OC115" s="1">
        <f t="shared" si="964"/>
        <v>3</v>
      </c>
      <c r="OD115" s="1">
        <f t="shared" si="965"/>
        <v>5</v>
      </c>
      <c r="OE115" s="1">
        <f t="shared" si="966"/>
        <v>6</v>
      </c>
      <c r="OF115" s="1"/>
      <c r="OG115" s="1">
        <f t="shared" si="1308"/>
        <v>5</v>
      </c>
      <c r="OH115" s="1"/>
      <c r="OI115" s="1">
        <f t="shared" si="1124"/>
        <v>5</v>
      </c>
      <c r="OJ115" s="1">
        <f t="shared" si="1125"/>
        <v>5</v>
      </c>
      <c r="OK115" s="1">
        <f t="shared" si="1126"/>
        <v>4</v>
      </c>
      <c r="OL115" s="1">
        <f t="shared" si="1127"/>
        <v>4</v>
      </c>
      <c r="OM115" s="1">
        <f t="shared" si="1128"/>
        <v>1</v>
      </c>
      <c r="ON115" s="1">
        <f t="shared" si="1129"/>
        <v>3</v>
      </c>
      <c r="OO115" s="1"/>
      <c r="OP115" s="1">
        <f t="shared" si="1298"/>
        <v>0</v>
      </c>
      <c r="OQ115" s="1">
        <f t="shared" si="1299"/>
        <v>6</v>
      </c>
      <c r="OR115" s="1">
        <f t="shared" si="1300"/>
        <v>4</v>
      </c>
      <c r="OS115" s="32">
        <f t="shared" si="1301"/>
        <v>6</v>
      </c>
      <c r="OT115" s="1">
        <f t="shared" si="1302"/>
        <v>-2</v>
      </c>
      <c r="OU115" s="1">
        <f t="shared" si="1130"/>
        <v>0</v>
      </c>
      <c r="OV115" s="19">
        <f t="shared" si="1131"/>
        <v>4</v>
      </c>
      <c r="OW115" s="1"/>
      <c r="OX115" s="19">
        <f t="shared" si="1314"/>
        <v>6</v>
      </c>
      <c r="OY115" s="1">
        <f t="shared" si="1315"/>
        <v>3</v>
      </c>
      <c r="OZ115" s="1"/>
      <c r="PA115" s="1">
        <f t="shared" si="1347"/>
        <v>6</v>
      </c>
      <c r="PB115" s="1"/>
      <c r="PC115" s="1"/>
      <c r="PD115" s="19">
        <f t="shared" si="968"/>
        <v>6</v>
      </c>
      <c r="PE115" s="1"/>
      <c r="PF115" s="24">
        <f t="shared" si="1132"/>
        <v>0</v>
      </c>
      <c r="PI115" s="1">
        <f t="shared" si="1133"/>
        <v>5</v>
      </c>
      <c r="PJ115" s="19">
        <f t="shared" si="969"/>
        <v>2</v>
      </c>
      <c r="PK115" s="1">
        <f t="shared" si="1134"/>
        <v>5</v>
      </c>
      <c r="PL115" s="19">
        <f t="shared" si="970"/>
        <v>3</v>
      </c>
      <c r="PM115" s="1">
        <f t="shared" si="1135"/>
        <v>4</v>
      </c>
      <c r="PN115" s="19">
        <f t="shared" si="971"/>
        <v>2</v>
      </c>
      <c r="PO115" s="1">
        <f t="shared" si="1136"/>
        <v>4</v>
      </c>
      <c r="PP115" s="19">
        <f t="shared" si="972"/>
        <v>2</v>
      </c>
      <c r="PQ115" s="1">
        <f t="shared" si="1137"/>
        <v>1</v>
      </c>
      <c r="PR115" s="19">
        <f t="shared" si="973"/>
        <v>1</v>
      </c>
      <c r="PS115" s="1">
        <f t="shared" si="1138"/>
        <v>3</v>
      </c>
      <c r="PT115" s="19">
        <f t="shared" si="974"/>
        <v>2</v>
      </c>
      <c r="PV115" s="1">
        <f t="shared" si="975"/>
        <v>5</v>
      </c>
      <c r="PW115" s="1">
        <f t="shared" si="976"/>
        <v>100</v>
      </c>
      <c r="PX115" s="1">
        <f t="shared" si="977"/>
        <v>100</v>
      </c>
      <c r="PY115" s="1">
        <f t="shared" si="978"/>
        <v>100</v>
      </c>
      <c r="PZ115" s="1">
        <f t="shared" si="979"/>
        <v>100</v>
      </c>
      <c r="QA115" s="1">
        <f t="shared" si="980"/>
        <v>100</v>
      </c>
      <c r="QB115" s="1"/>
      <c r="QC115" s="1">
        <f t="shared" si="981"/>
        <v>100</v>
      </c>
      <c r="QD115" s="1">
        <f t="shared" si="982"/>
        <v>100</v>
      </c>
      <c r="QE115" s="1">
        <f t="shared" si="983"/>
        <v>5</v>
      </c>
      <c r="QF115" s="1">
        <f t="shared" si="984"/>
        <v>100</v>
      </c>
      <c r="QG115" s="1">
        <f t="shared" si="985"/>
        <v>100</v>
      </c>
      <c r="QH115" s="1">
        <f t="shared" si="986"/>
        <v>100</v>
      </c>
      <c r="QI115" s="1"/>
      <c r="QJ115" s="1">
        <f t="shared" si="987"/>
        <v>100</v>
      </c>
      <c r="QK115" s="1">
        <f t="shared" si="988"/>
        <v>8</v>
      </c>
      <c r="QL115" s="1">
        <f t="shared" si="989"/>
        <v>4</v>
      </c>
      <c r="QM115" s="1">
        <f t="shared" si="990"/>
        <v>100</v>
      </c>
      <c r="QN115" s="1">
        <f t="shared" si="991"/>
        <v>100</v>
      </c>
      <c r="QO115" s="1">
        <f t="shared" si="992"/>
        <v>100</v>
      </c>
      <c r="QP115" s="1"/>
      <c r="QQ115" s="1">
        <f t="shared" si="993"/>
        <v>100</v>
      </c>
      <c r="QR115" s="1">
        <f t="shared" si="994"/>
        <v>100</v>
      </c>
      <c r="QS115" s="1">
        <f t="shared" si="995"/>
        <v>7</v>
      </c>
      <c r="QT115" s="1">
        <f t="shared" si="996"/>
        <v>100</v>
      </c>
      <c r="QU115" s="1">
        <f t="shared" si="997"/>
        <v>100</v>
      </c>
      <c r="QV115" s="1">
        <f t="shared" si="998"/>
        <v>4</v>
      </c>
      <c r="QW115" s="1"/>
      <c r="QX115" s="1">
        <f t="shared" si="999"/>
        <v>100</v>
      </c>
      <c r="QY115" s="1">
        <f t="shared" si="1000"/>
        <v>100</v>
      </c>
      <c r="QZ115" s="1">
        <f t="shared" si="1001"/>
        <v>100</v>
      </c>
      <c r="RA115" s="1">
        <f t="shared" si="1002"/>
        <v>100</v>
      </c>
      <c r="RB115" s="1">
        <f t="shared" si="1003"/>
        <v>100</v>
      </c>
      <c r="RC115" s="1">
        <f t="shared" si="1004"/>
        <v>1</v>
      </c>
      <c r="RD115" s="1"/>
      <c r="RE115" s="1">
        <f t="shared" si="1005"/>
        <v>100</v>
      </c>
      <c r="RF115" s="1">
        <f t="shared" si="1006"/>
        <v>100</v>
      </c>
      <c r="RG115" s="1">
        <f t="shared" si="1007"/>
        <v>100</v>
      </c>
      <c r="RH115" s="1">
        <f t="shared" si="1008"/>
        <v>100</v>
      </c>
      <c r="RI115" s="1">
        <f t="shared" si="1009"/>
        <v>3</v>
      </c>
      <c r="RJ115" s="1">
        <f t="shared" si="1010"/>
        <v>100</v>
      </c>
      <c r="RL115">
        <f t="shared" si="1011"/>
        <v>40</v>
      </c>
      <c r="RM115">
        <f t="shared" si="1139"/>
        <v>23</v>
      </c>
      <c r="RN115">
        <f t="shared" si="1336"/>
        <v>19</v>
      </c>
      <c r="RO115">
        <f t="shared" ref="RO115:TU115" si="1433">IF(COUNTIFS($NG115:$NL124,RO$1),"x",RO$1)</f>
        <v>1</v>
      </c>
      <c r="RP115" t="str">
        <f t="shared" si="1433"/>
        <v>x</v>
      </c>
      <c r="RQ115" t="str">
        <f t="shared" si="1433"/>
        <v>x</v>
      </c>
      <c r="RR115" t="str">
        <f t="shared" si="1433"/>
        <v>x</v>
      </c>
      <c r="RS115" t="str">
        <f t="shared" si="1433"/>
        <v>x</v>
      </c>
      <c r="RT115" t="str">
        <f t="shared" si="1433"/>
        <v>x</v>
      </c>
      <c r="RU115" t="str">
        <f t="shared" si="1433"/>
        <v>x</v>
      </c>
      <c r="RV115" t="str">
        <f t="shared" si="1433"/>
        <v>x</v>
      </c>
      <c r="RW115" t="str">
        <f t="shared" si="1433"/>
        <v>x</v>
      </c>
      <c r="RX115" t="str">
        <f t="shared" si="1433"/>
        <v>x</v>
      </c>
      <c r="RY115">
        <f t="shared" si="1433"/>
        <v>11</v>
      </c>
      <c r="RZ115" t="str">
        <f t="shared" si="1433"/>
        <v>x</v>
      </c>
      <c r="SA115">
        <f t="shared" si="1433"/>
        <v>13</v>
      </c>
      <c r="SB115" t="str">
        <f t="shared" si="1433"/>
        <v>x</v>
      </c>
      <c r="SC115" t="str">
        <f t="shared" si="1433"/>
        <v>x</v>
      </c>
      <c r="SD115" t="str">
        <f t="shared" si="1433"/>
        <v>x</v>
      </c>
      <c r="SE115" t="str">
        <f t="shared" si="1433"/>
        <v>x</v>
      </c>
      <c r="SF115">
        <f t="shared" si="1433"/>
        <v>18</v>
      </c>
      <c r="SG115" t="str">
        <f t="shared" si="1433"/>
        <v>x</v>
      </c>
      <c r="SH115" t="str">
        <f t="shared" si="1433"/>
        <v>x</v>
      </c>
      <c r="SI115" t="str">
        <f t="shared" si="1433"/>
        <v>x</v>
      </c>
      <c r="SJ115" t="str">
        <f t="shared" si="1433"/>
        <v>x</v>
      </c>
      <c r="SK115" t="str">
        <f t="shared" si="1433"/>
        <v>x</v>
      </c>
      <c r="SL115" t="str">
        <f t="shared" si="1433"/>
        <v>x</v>
      </c>
      <c r="SM115">
        <f t="shared" si="1433"/>
        <v>25</v>
      </c>
      <c r="SN115" t="str">
        <f t="shared" si="1433"/>
        <v>x</v>
      </c>
      <c r="SO115" t="str">
        <f t="shared" si="1433"/>
        <v>x</v>
      </c>
      <c r="SP115" t="str">
        <f t="shared" si="1433"/>
        <v>x</v>
      </c>
      <c r="SQ115" t="str">
        <f t="shared" si="1433"/>
        <v>x</v>
      </c>
      <c r="SR115" t="str">
        <f t="shared" si="1433"/>
        <v>x</v>
      </c>
      <c r="SS115">
        <f t="shared" si="1433"/>
        <v>31</v>
      </c>
      <c r="ST115" t="str">
        <f t="shared" si="1433"/>
        <v>x</v>
      </c>
      <c r="SU115" t="str">
        <f t="shared" si="1433"/>
        <v>x</v>
      </c>
      <c r="SV115">
        <f t="shared" si="1433"/>
        <v>34</v>
      </c>
      <c r="SW115">
        <f t="shared" si="1433"/>
        <v>35</v>
      </c>
      <c r="SX115">
        <f t="shared" si="1433"/>
        <v>36</v>
      </c>
      <c r="SY115" t="str">
        <f t="shared" si="1433"/>
        <v>x</v>
      </c>
      <c r="SZ115" t="str">
        <f t="shared" si="1433"/>
        <v>x</v>
      </c>
      <c r="TA115">
        <f t="shared" si="1433"/>
        <v>39</v>
      </c>
      <c r="TB115">
        <f t="shared" si="1433"/>
        <v>40</v>
      </c>
      <c r="TC115" t="str">
        <f t="shared" si="1433"/>
        <v>x</v>
      </c>
      <c r="TD115">
        <f t="shared" si="1433"/>
        <v>42</v>
      </c>
      <c r="TE115" t="str">
        <f t="shared" si="1433"/>
        <v>x</v>
      </c>
      <c r="TF115" t="str">
        <f t="shared" si="1433"/>
        <v>x</v>
      </c>
      <c r="TG115" t="str">
        <f t="shared" si="1433"/>
        <v>x</v>
      </c>
      <c r="TH115" t="str">
        <f t="shared" si="1433"/>
        <v>x</v>
      </c>
      <c r="TI115">
        <f t="shared" si="1433"/>
        <v>47</v>
      </c>
      <c r="TJ115" t="str">
        <f t="shared" si="1433"/>
        <v>x</v>
      </c>
      <c r="TK115">
        <f t="shared" si="1433"/>
        <v>49</v>
      </c>
      <c r="TL115" t="str">
        <f t="shared" si="1433"/>
        <v>x</v>
      </c>
      <c r="TM115">
        <f t="shared" si="1433"/>
        <v>51</v>
      </c>
      <c r="TN115" t="str">
        <f t="shared" si="1433"/>
        <v>x</v>
      </c>
      <c r="TO115" t="str">
        <f t="shared" si="1433"/>
        <v>x</v>
      </c>
      <c r="TP115">
        <f t="shared" si="1433"/>
        <v>54</v>
      </c>
      <c r="TQ115">
        <f t="shared" si="1433"/>
        <v>55</v>
      </c>
      <c r="TR115">
        <f t="shared" si="1433"/>
        <v>56</v>
      </c>
      <c r="TS115" t="str">
        <f t="shared" si="1433"/>
        <v>x</v>
      </c>
      <c r="TT115" t="str">
        <f t="shared" si="1433"/>
        <v>x</v>
      </c>
      <c r="TU115">
        <f t="shared" si="1433"/>
        <v>59</v>
      </c>
      <c r="TV115">
        <f t="shared" si="1141"/>
        <v>23</v>
      </c>
      <c r="TW115">
        <f t="shared" ref="TW115:WC115" si="1434">IF(COUNTIFS($NG115:$NL123,TW$1),"x",TW$1)</f>
        <v>1</v>
      </c>
      <c r="TX115" t="str">
        <f t="shared" si="1434"/>
        <v>x</v>
      </c>
      <c r="TY115" t="str">
        <f t="shared" si="1434"/>
        <v>x</v>
      </c>
      <c r="TZ115" t="str">
        <f t="shared" si="1434"/>
        <v>x</v>
      </c>
      <c r="UA115" t="str">
        <f t="shared" si="1434"/>
        <v>x</v>
      </c>
      <c r="UB115" t="str">
        <f t="shared" si="1434"/>
        <v>x</v>
      </c>
      <c r="UC115" t="str">
        <f t="shared" si="1434"/>
        <v>x</v>
      </c>
      <c r="UD115" t="str">
        <f t="shared" si="1434"/>
        <v>x</v>
      </c>
      <c r="UE115">
        <f t="shared" si="1434"/>
        <v>9</v>
      </c>
      <c r="UF115">
        <f t="shared" si="1434"/>
        <v>10</v>
      </c>
      <c r="UG115">
        <f t="shared" si="1434"/>
        <v>11</v>
      </c>
      <c r="UH115" t="str">
        <f t="shared" si="1434"/>
        <v>x</v>
      </c>
      <c r="UI115">
        <f t="shared" si="1434"/>
        <v>13</v>
      </c>
      <c r="UJ115" t="str">
        <f t="shared" si="1434"/>
        <v>x</v>
      </c>
      <c r="UK115" t="str">
        <f t="shared" si="1434"/>
        <v>x</v>
      </c>
      <c r="UL115" t="str">
        <f t="shared" si="1434"/>
        <v>x</v>
      </c>
      <c r="UM115" t="str">
        <f t="shared" si="1434"/>
        <v>x</v>
      </c>
      <c r="UN115">
        <f t="shared" si="1434"/>
        <v>18</v>
      </c>
      <c r="UO115" t="str">
        <f t="shared" si="1434"/>
        <v>x</v>
      </c>
      <c r="UP115" t="str">
        <f t="shared" si="1434"/>
        <v>x</v>
      </c>
      <c r="UQ115" t="str">
        <f t="shared" si="1434"/>
        <v>x</v>
      </c>
      <c r="UR115" t="str">
        <f t="shared" si="1434"/>
        <v>x</v>
      </c>
      <c r="US115" t="str">
        <f t="shared" si="1434"/>
        <v>x</v>
      </c>
      <c r="UT115" t="str">
        <f t="shared" si="1434"/>
        <v>x</v>
      </c>
      <c r="UU115">
        <f t="shared" si="1434"/>
        <v>25</v>
      </c>
      <c r="UV115" t="str">
        <f t="shared" si="1434"/>
        <v>x</v>
      </c>
      <c r="UW115" t="str">
        <f t="shared" si="1434"/>
        <v>x</v>
      </c>
      <c r="UX115" t="str">
        <f t="shared" si="1434"/>
        <v>x</v>
      </c>
      <c r="UY115" t="str">
        <f t="shared" si="1434"/>
        <v>x</v>
      </c>
      <c r="UZ115" t="str">
        <f t="shared" si="1434"/>
        <v>x</v>
      </c>
      <c r="VA115">
        <f t="shared" si="1434"/>
        <v>31</v>
      </c>
      <c r="VB115" t="str">
        <f t="shared" si="1434"/>
        <v>x</v>
      </c>
      <c r="VC115" t="str">
        <f t="shared" si="1434"/>
        <v>x</v>
      </c>
      <c r="VD115">
        <f t="shared" si="1434"/>
        <v>34</v>
      </c>
      <c r="VE115">
        <f t="shared" si="1434"/>
        <v>35</v>
      </c>
      <c r="VF115">
        <f t="shared" si="1434"/>
        <v>36</v>
      </c>
      <c r="VG115" t="str">
        <f t="shared" si="1434"/>
        <v>x</v>
      </c>
      <c r="VH115" t="str">
        <f t="shared" si="1434"/>
        <v>x</v>
      </c>
      <c r="VI115">
        <f t="shared" si="1434"/>
        <v>39</v>
      </c>
      <c r="VJ115">
        <f t="shared" si="1434"/>
        <v>40</v>
      </c>
      <c r="VK115" t="str">
        <f t="shared" si="1434"/>
        <v>x</v>
      </c>
      <c r="VL115">
        <f t="shared" si="1434"/>
        <v>42</v>
      </c>
      <c r="VM115" t="str">
        <f t="shared" si="1434"/>
        <v>x</v>
      </c>
      <c r="VN115" t="str">
        <f t="shared" si="1434"/>
        <v>x</v>
      </c>
      <c r="VO115" t="str">
        <f t="shared" si="1434"/>
        <v>x</v>
      </c>
      <c r="VP115" t="str">
        <f t="shared" si="1434"/>
        <v>x</v>
      </c>
      <c r="VQ115">
        <f t="shared" si="1434"/>
        <v>47</v>
      </c>
      <c r="VR115" t="str">
        <f t="shared" si="1434"/>
        <v>x</v>
      </c>
      <c r="VS115">
        <f t="shared" si="1434"/>
        <v>49</v>
      </c>
      <c r="VT115" t="str">
        <f t="shared" si="1434"/>
        <v>x</v>
      </c>
      <c r="VU115">
        <f t="shared" si="1434"/>
        <v>51</v>
      </c>
      <c r="VV115">
        <f t="shared" si="1434"/>
        <v>52</v>
      </c>
      <c r="VW115" t="str">
        <f t="shared" si="1434"/>
        <v>x</v>
      </c>
      <c r="VX115">
        <f t="shared" si="1434"/>
        <v>54</v>
      </c>
      <c r="VY115">
        <f t="shared" si="1434"/>
        <v>55</v>
      </c>
      <c r="VZ115">
        <f t="shared" si="1434"/>
        <v>56</v>
      </c>
      <c r="WA115" t="str">
        <f t="shared" si="1434"/>
        <v>x</v>
      </c>
      <c r="WB115">
        <f t="shared" si="1434"/>
        <v>58</v>
      </c>
      <c r="WC115">
        <f t="shared" si="1434"/>
        <v>59</v>
      </c>
      <c r="WE115">
        <f t="shared" si="1014"/>
        <v>1</v>
      </c>
      <c r="WF115">
        <f t="shared" si="1015"/>
        <v>2</v>
      </c>
      <c r="WG115">
        <f t="shared" si="1016"/>
        <v>1</v>
      </c>
      <c r="WH115">
        <f t="shared" si="1017"/>
        <v>0</v>
      </c>
      <c r="WI115">
        <f t="shared" si="1018"/>
        <v>1</v>
      </c>
      <c r="WJ115">
        <f t="shared" si="1019"/>
        <v>1</v>
      </c>
      <c r="WL115" s="1">
        <f t="shared" si="1143"/>
        <v>5</v>
      </c>
      <c r="WM115" s="1">
        <f t="shared" si="1144"/>
        <v>5</v>
      </c>
      <c r="WN115" s="1">
        <f t="shared" si="1145"/>
        <v>4</v>
      </c>
      <c r="WO115" s="1">
        <f t="shared" si="1146"/>
        <v>4</v>
      </c>
      <c r="WP115" s="1">
        <f t="shared" si="1147"/>
        <v>1</v>
      </c>
      <c r="WQ115" s="1">
        <f t="shared" si="1148"/>
        <v>3</v>
      </c>
      <c r="WS115">
        <f t="shared" si="1149"/>
        <v>5</v>
      </c>
      <c r="WT115">
        <f t="shared" si="1150"/>
        <v>5</v>
      </c>
      <c r="WU115">
        <f t="shared" si="1151"/>
        <v>4</v>
      </c>
      <c r="WV115">
        <f t="shared" si="1152"/>
        <v>4</v>
      </c>
      <c r="WW115">
        <f t="shared" si="1153"/>
        <v>1</v>
      </c>
      <c r="WX115">
        <f t="shared" si="1154"/>
        <v>3</v>
      </c>
      <c r="WZ115" s="4">
        <f t="shared" si="1155"/>
        <v>1</v>
      </c>
      <c r="XB115" s="3">
        <f t="shared" si="1156"/>
        <v>5</v>
      </c>
      <c r="XD115" s="3">
        <f t="shared" si="1157"/>
        <v>6</v>
      </c>
      <c r="XE115" s="4">
        <f t="shared" si="1158"/>
        <v>6</v>
      </c>
      <c r="XG115" s="4">
        <f t="shared" si="1159"/>
        <v>1</v>
      </c>
      <c r="XI115" s="4">
        <v>0.66666666666666663</v>
      </c>
      <c r="XK115">
        <f t="shared" si="1160"/>
        <v>3</v>
      </c>
      <c r="XM115">
        <f t="shared" si="782"/>
        <v>0</v>
      </c>
      <c r="XN115">
        <f t="shared" si="1161"/>
        <v>0</v>
      </c>
      <c r="XO115" s="1">
        <f t="shared" si="1020"/>
        <v>2</v>
      </c>
      <c r="XP115">
        <f t="shared" si="1162"/>
        <v>2</v>
      </c>
      <c r="XR115">
        <f t="shared" si="1163"/>
        <v>0</v>
      </c>
    </row>
    <row r="116" spans="4:642">
      <c r="D116" s="4">
        <f t="shared" si="843"/>
        <v>0</v>
      </c>
      <c r="E116" s="4">
        <f t="shared" si="844"/>
        <v>0</v>
      </c>
      <c r="F116" s="4">
        <f t="shared" si="845"/>
        <v>0</v>
      </c>
      <c r="G116" s="4">
        <f t="shared" si="846"/>
        <v>13</v>
      </c>
      <c r="H116" s="4">
        <f t="shared" si="847"/>
        <v>13</v>
      </c>
      <c r="I116" s="4">
        <f t="shared" si="848"/>
        <v>0</v>
      </c>
      <c r="J116" s="4">
        <f t="shared" si="849"/>
        <v>0</v>
      </c>
      <c r="K116" s="4">
        <f t="shared" si="850"/>
        <v>0</v>
      </c>
      <c r="L116" s="4">
        <f t="shared" si="851"/>
        <v>0</v>
      </c>
      <c r="M116" s="4">
        <f t="shared" si="852"/>
        <v>0</v>
      </c>
      <c r="N116" s="4">
        <f t="shared" si="853"/>
        <v>0</v>
      </c>
      <c r="O116" s="4">
        <f t="shared" si="854"/>
        <v>0</v>
      </c>
      <c r="P116" s="4">
        <f t="shared" si="855"/>
        <v>0</v>
      </c>
      <c r="Q116" s="4">
        <f t="shared" si="856"/>
        <v>0</v>
      </c>
      <c r="R116" s="4">
        <f t="shared" si="857"/>
        <v>0</v>
      </c>
      <c r="S116" s="4">
        <f t="shared" si="858"/>
        <v>0</v>
      </c>
      <c r="T116" s="4">
        <f t="shared" si="859"/>
        <v>0</v>
      </c>
      <c r="U116" s="4">
        <f t="shared" si="860"/>
        <v>0</v>
      </c>
      <c r="V116" s="4">
        <f t="shared" si="861"/>
        <v>0</v>
      </c>
      <c r="W116" s="4">
        <f t="shared" si="862"/>
        <v>0</v>
      </c>
      <c r="X116" s="4">
        <f t="shared" si="863"/>
        <v>0</v>
      </c>
      <c r="Y116" s="4">
        <f t="shared" si="864"/>
        <v>0</v>
      </c>
      <c r="Z116" s="4">
        <f t="shared" si="865"/>
        <v>0</v>
      </c>
      <c r="AA116" s="4">
        <f t="shared" si="866"/>
        <v>0</v>
      </c>
      <c r="AB116" s="4">
        <f t="shared" si="867"/>
        <v>0</v>
      </c>
      <c r="AC116" s="4">
        <f t="shared" si="868"/>
        <v>0</v>
      </c>
      <c r="AD116" s="4">
        <f t="shared" si="869"/>
        <v>0</v>
      </c>
      <c r="AE116" s="4">
        <f t="shared" si="870"/>
        <v>12</v>
      </c>
      <c r="AF116" s="4">
        <f t="shared" si="871"/>
        <v>0</v>
      </c>
      <c r="AG116" s="4">
        <f t="shared" si="872"/>
        <v>0</v>
      </c>
      <c r="AH116" s="4">
        <f t="shared" si="873"/>
        <v>0</v>
      </c>
      <c r="AI116" s="4">
        <f t="shared" si="874"/>
        <v>0</v>
      </c>
      <c r="AJ116" s="4">
        <f t="shared" si="875"/>
        <v>9</v>
      </c>
      <c r="AK116" s="4">
        <f t="shared" si="876"/>
        <v>0</v>
      </c>
      <c r="AL116" s="4">
        <f t="shared" si="877"/>
        <v>0</v>
      </c>
      <c r="AM116" s="4">
        <f t="shared" si="878"/>
        <v>0</v>
      </c>
      <c r="AN116" s="4">
        <f t="shared" si="879"/>
        <v>0</v>
      </c>
      <c r="AO116" s="4">
        <f t="shared" si="880"/>
        <v>0</v>
      </c>
      <c r="AP116" s="4">
        <f t="shared" si="881"/>
        <v>0</v>
      </c>
      <c r="AQ116" s="4">
        <f t="shared" si="882"/>
        <v>0</v>
      </c>
      <c r="AR116" s="4">
        <f t="shared" si="883"/>
        <v>9</v>
      </c>
      <c r="AS116" s="4">
        <f t="shared" si="884"/>
        <v>0</v>
      </c>
      <c r="AT116" s="4">
        <f t="shared" si="885"/>
        <v>0</v>
      </c>
      <c r="AU116" s="4">
        <f t="shared" si="886"/>
        <v>0</v>
      </c>
      <c r="AV116" s="4">
        <f t="shared" si="887"/>
        <v>0</v>
      </c>
      <c r="AW116" s="4">
        <f t="shared" si="888"/>
        <v>10</v>
      </c>
      <c r="AX116" s="4">
        <f t="shared" si="889"/>
        <v>0</v>
      </c>
      <c r="AY116" s="4">
        <f t="shared" si="890"/>
        <v>0</v>
      </c>
      <c r="AZ116" s="4">
        <f t="shared" si="891"/>
        <v>0</v>
      </c>
      <c r="BA116" s="4">
        <f t="shared" si="892"/>
        <v>0</v>
      </c>
      <c r="BB116" s="4">
        <f t="shared" si="893"/>
        <v>0</v>
      </c>
      <c r="BC116" s="4">
        <f t="shared" si="894"/>
        <v>0</v>
      </c>
      <c r="BD116" s="4">
        <f t="shared" si="895"/>
        <v>0</v>
      </c>
      <c r="BE116" s="4">
        <f t="shared" si="896"/>
        <v>0</v>
      </c>
      <c r="BF116" s="4">
        <f t="shared" si="897"/>
        <v>0</v>
      </c>
      <c r="BG116" s="4">
        <f t="shared" si="898"/>
        <v>0</v>
      </c>
      <c r="BH116" s="4">
        <f t="shared" si="899"/>
        <v>0</v>
      </c>
      <c r="BI116" s="4">
        <f t="shared" si="900"/>
        <v>0</v>
      </c>
      <c r="BJ116" s="4">
        <f t="shared" si="901"/>
        <v>0</v>
      </c>
      <c r="BK116" s="4">
        <f>SUM(D116:BJ116)/6</f>
        <v>11</v>
      </c>
      <c r="BL116" s="4">
        <f t="shared" si="1022"/>
        <v>9.2542372881355934</v>
      </c>
      <c r="BM116" s="4">
        <f t="shared" si="1023"/>
        <v>12.95593220338983</v>
      </c>
      <c r="BN116" s="4">
        <f t="shared" si="1024"/>
        <v>5.5525423728813559</v>
      </c>
      <c r="BO116" s="4">
        <f t="shared" si="1025"/>
        <v>9.2542372881355934</v>
      </c>
      <c r="BP116" s="4">
        <f t="shared" si="1026"/>
        <v>546</v>
      </c>
      <c r="BQ116" s="4">
        <f>COUNTIFS($NG116:$NL$206,EF$1)</f>
        <v>7</v>
      </c>
      <c r="BR116" s="4">
        <f>COUNTIFS($NG116:$NL$206,EG$1)</f>
        <v>12</v>
      </c>
      <c r="BS116" s="4">
        <f>COUNTIFS($NG116:$NL$206,EH$1)</f>
        <v>8</v>
      </c>
      <c r="BT116" s="4">
        <f>COUNTIFS($NG116:$NL$206,EI$1)</f>
        <v>13</v>
      </c>
      <c r="BU116" s="4">
        <f>COUNTIFS($NG116:$NL$206,EJ$1)</f>
        <v>13</v>
      </c>
      <c r="BV116" s="4">
        <f>COUNTIFS($NG116:$NL$206,EK$1)</f>
        <v>8</v>
      </c>
      <c r="BW116" s="4">
        <f>COUNTIFS($NG116:$NL$206,EL$1)</f>
        <v>7</v>
      </c>
      <c r="BX116" s="4">
        <f>COUNTIFS($NG116:$NL$206,EM$1)</f>
        <v>9</v>
      </c>
      <c r="BY116" s="4">
        <f>COUNTIFS($NG116:$NL$206,EN$1)</f>
        <v>12</v>
      </c>
      <c r="BZ116" s="4">
        <f>COUNTIFS($NG116:$NL$206,EO$1)</f>
        <v>15</v>
      </c>
      <c r="CA116" s="4">
        <f>COUNTIFS($NG116:$NL$206,EP$1)</f>
        <v>12</v>
      </c>
      <c r="CB116" s="4">
        <f>COUNTIFS($NG116:$NL$206,EQ$1)</f>
        <v>15</v>
      </c>
      <c r="CC116" s="4">
        <f>COUNTIFS($NG116:$NL$206,ER$1)</f>
        <v>8</v>
      </c>
      <c r="CD116" s="4">
        <f>COUNTIFS($NG116:$NL$206,ES$1)</f>
        <v>10</v>
      </c>
      <c r="CE116" s="4">
        <f>COUNTIFS($NG116:$NL$206,ET$1)</f>
        <v>8</v>
      </c>
      <c r="CF116" s="4">
        <f>COUNTIFS($NG116:$NL$206,EU$1)</f>
        <v>10</v>
      </c>
      <c r="CG116" s="4">
        <f>COUNTIFS($NG116:$NL$206,EV$1)</f>
        <v>14</v>
      </c>
      <c r="CH116" s="4">
        <f>COUNTIFS($NG116:$NL$206,EW$1)</f>
        <v>8</v>
      </c>
      <c r="CI116" s="4">
        <f>COUNTIFS($NG116:$NL$206,EX$1)</f>
        <v>12</v>
      </c>
      <c r="CJ116" s="4">
        <f>COUNTIFS($NG116:$NL$206,EY$1)</f>
        <v>10</v>
      </c>
      <c r="CK116" s="4">
        <f>COUNTIFS($NG116:$NL$206,EZ$1)</f>
        <v>8</v>
      </c>
      <c r="CL116" s="4">
        <f>COUNTIFS($NG116:$NL$206,FA$1)</f>
        <v>9</v>
      </c>
      <c r="CM116" s="4">
        <f>COUNTIFS($NG116:$NL$206,FB$1)</f>
        <v>5</v>
      </c>
      <c r="CN116" s="4">
        <f>COUNTIFS($NG116:$NL$206,FC$1)</f>
        <v>6</v>
      </c>
      <c r="CO116" s="4">
        <f>COUNTIFS($NG116:$NL$206,FD$1)</f>
        <v>11</v>
      </c>
      <c r="CP116" s="4">
        <f>COUNTIFS($NG116:$NL$206,FE$1)</f>
        <v>8</v>
      </c>
      <c r="CQ116" s="4">
        <f>COUNTIFS($NG116:$NL$206,FF$1)</f>
        <v>12</v>
      </c>
      <c r="CR116" s="4">
        <f>COUNTIFS($NG116:$NL$206,FG$1)</f>
        <v>12</v>
      </c>
      <c r="CS116" s="4">
        <f>COUNTIFS($NG116:$NL$206,FH$1)</f>
        <v>10</v>
      </c>
      <c r="CT116" s="4">
        <f>COUNTIFS($NG116:$NL$206,FI$1)</f>
        <v>9</v>
      </c>
      <c r="CU116" s="4">
        <f>COUNTIFS($NG116:$NL$206,FJ$1)</f>
        <v>11</v>
      </c>
      <c r="CV116" s="4">
        <f>COUNTIFS($NG116:$NL$206,FK$1)</f>
        <v>4</v>
      </c>
      <c r="CW116" s="4">
        <f>COUNTIFS($NG116:$NL$206,FL$1)</f>
        <v>9</v>
      </c>
      <c r="CX116" s="4">
        <f>COUNTIFS($NG116:$NL$206,FM$1)</f>
        <v>9</v>
      </c>
      <c r="CY116" s="4">
        <f>COUNTIFS($NG116:$NL$206,FN$1)</f>
        <v>10</v>
      </c>
      <c r="CZ116" s="4">
        <f>COUNTIFS($NG116:$NL$206,FO$1)</f>
        <v>8</v>
      </c>
      <c r="DA116" s="4">
        <f>COUNTIFS($NG116:$NL$206,FP$1)</f>
        <v>6</v>
      </c>
      <c r="DB116" s="4">
        <f>COUNTIFS($NG116:$NL$206,FQ$1)</f>
        <v>8</v>
      </c>
      <c r="DC116" s="4">
        <f>COUNTIFS($NG116:$NL$206,FR$1)</f>
        <v>5</v>
      </c>
      <c r="DD116" s="4">
        <f>COUNTIFS($NG116:$NL$206,FS$1)</f>
        <v>9</v>
      </c>
      <c r="DE116" s="4">
        <f>COUNTIFS($NG116:$NL$206,FT$1)</f>
        <v>9</v>
      </c>
      <c r="DF116" s="4">
        <f>COUNTIFS($NG116:$NL$206,FU$1)</f>
        <v>8</v>
      </c>
      <c r="DG116" s="4">
        <f>COUNTIFS($NG116:$NL$206,FV$1)</f>
        <v>10</v>
      </c>
      <c r="DH116" s="4">
        <f>COUNTIFS($NG116:$NL$206,FW$1)</f>
        <v>11</v>
      </c>
      <c r="DI116" s="4">
        <f>COUNTIFS($NG116:$NL$206,FX$1)</f>
        <v>8</v>
      </c>
      <c r="DJ116" s="4">
        <f>COUNTIFS($NG116:$NL$206,FY$1)</f>
        <v>10</v>
      </c>
      <c r="DK116" s="4">
        <f>COUNTIFS($NG116:$NL$206,FZ$1)</f>
        <v>3</v>
      </c>
      <c r="DL116" s="4">
        <f>COUNTIFS($NG116:$NL$206,GA$1)</f>
        <v>6</v>
      </c>
      <c r="DM116" s="4">
        <f>COUNTIFS($NG116:$NL$206,GB$1)</f>
        <v>7</v>
      </c>
      <c r="DN116" s="4">
        <f>COUNTIFS($NG116:$NL$206,GC$1)</f>
        <v>9</v>
      </c>
      <c r="DO116" s="4">
        <f>COUNTIFS($NG116:$NL$206,GD$1)</f>
        <v>6</v>
      </c>
      <c r="DP116" s="4">
        <f>COUNTIFS($NG116:$NL$206,GE$1)</f>
        <v>11</v>
      </c>
      <c r="DQ116" s="4">
        <f>COUNTIFS($NG116:$NL$206,GF$1)</f>
        <v>5</v>
      </c>
      <c r="DR116" s="4">
        <f>COUNTIFS($NG116:$NL$206,GG$1)</f>
        <v>4</v>
      </c>
      <c r="DS116" s="4">
        <f>COUNTIFS($NG116:$NL$206,GH$1)</f>
        <v>17</v>
      </c>
      <c r="DT116" s="4">
        <f>COUNTIFS($NG116:$NL$206,GI$1)</f>
        <v>7</v>
      </c>
      <c r="DU116" s="4">
        <f>COUNTIFS($NG116:$NL$206,GJ$1)</f>
        <v>12</v>
      </c>
      <c r="DV116" s="4">
        <f>COUNTIFS($NG116:$NL$206,GK$1)</f>
        <v>12</v>
      </c>
      <c r="DW116" s="4">
        <f>COUNTIFS($NG116:$NL$206,GL$1)</f>
        <v>11</v>
      </c>
      <c r="DZ116" s="4">
        <f t="shared" si="1234"/>
        <v>43</v>
      </c>
      <c r="EA116" s="4">
        <f t="shared" si="1235"/>
        <v>30</v>
      </c>
      <c r="EB116" s="4">
        <f t="shared" si="1236"/>
        <v>10</v>
      </c>
      <c r="EC116" s="4">
        <f t="shared" si="1237"/>
        <v>2</v>
      </c>
      <c r="ED116" s="4">
        <f t="shared" si="1238"/>
        <v>1</v>
      </c>
      <c r="EF116" s="4">
        <f t="shared" ref="EF116:GL116" si="1435">COUNTIFS($NG116:$NL125,EF$1)</f>
        <v>0</v>
      </c>
      <c r="EG116" s="4">
        <f t="shared" si="1435"/>
        <v>2</v>
      </c>
      <c r="EH116" s="4">
        <f t="shared" si="1435"/>
        <v>1</v>
      </c>
      <c r="EI116" s="4">
        <f t="shared" si="1435"/>
        <v>2</v>
      </c>
      <c r="EJ116" s="4">
        <f t="shared" si="1435"/>
        <v>2</v>
      </c>
      <c r="EK116" s="4">
        <f t="shared" si="1435"/>
        <v>1</v>
      </c>
      <c r="EL116" s="4">
        <f t="shared" si="1435"/>
        <v>1</v>
      </c>
      <c r="EM116" s="4">
        <f t="shared" si="1435"/>
        <v>1</v>
      </c>
      <c r="EN116" s="4">
        <f t="shared" si="1435"/>
        <v>1</v>
      </c>
      <c r="EO116" s="4">
        <f t="shared" si="1435"/>
        <v>1</v>
      </c>
      <c r="EP116" s="4">
        <f t="shared" si="1435"/>
        <v>1</v>
      </c>
      <c r="EQ116" s="4">
        <f t="shared" si="1435"/>
        <v>3</v>
      </c>
      <c r="ER116" s="4">
        <f t="shared" si="1435"/>
        <v>0</v>
      </c>
      <c r="ES116" s="4">
        <f t="shared" si="1435"/>
        <v>1</v>
      </c>
      <c r="ET116" s="4">
        <f t="shared" si="1435"/>
        <v>1</v>
      </c>
      <c r="EU116" s="4">
        <f t="shared" si="1435"/>
        <v>1</v>
      </c>
      <c r="EV116" s="4">
        <f t="shared" si="1435"/>
        <v>1</v>
      </c>
      <c r="EW116" s="4">
        <f t="shared" si="1435"/>
        <v>0</v>
      </c>
      <c r="EX116" s="4">
        <f t="shared" si="1435"/>
        <v>2</v>
      </c>
      <c r="EY116" s="4">
        <f t="shared" si="1435"/>
        <v>1</v>
      </c>
      <c r="EZ116" s="4">
        <f t="shared" si="1435"/>
        <v>3</v>
      </c>
      <c r="FA116" s="4">
        <f t="shared" si="1435"/>
        <v>1</v>
      </c>
      <c r="FB116" s="4">
        <f t="shared" si="1435"/>
        <v>2</v>
      </c>
      <c r="FC116" s="4">
        <f t="shared" si="1435"/>
        <v>1</v>
      </c>
      <c r="FD116" s="4">
        <f t="shared" si="1435"/>
        <v>0</v>
      </c>
      <c r="FE116" s="4">
        <f t="shared" si="1435"/>
        <v>2</v>
      </c>
      <c r="FF116" s="4">
        <f t="shared" si="1435"/>
        <v>1</v>
      </c>
      <c r="FG116" s="4">
        <f t="shared" si="1435"/>
        <v>1</v>
      </c>
      <c r="FH116" s="4">
        <f t="shared" si="1435"/>
        <v>2</v>
      </c>
      <c r="FI116" s="4">
        <f t="shared" si="1435"/>
        <v>1</v>
      </c>
      <c r="FJ116" s="4">
        <f t="shared" si="1435"/>
        <v>0</v>
      </c>
      <c r="FK116" s="4">
        <f t="shared" si="1435"/>
        <v>1</v>
      </c>
      <c r="FL116" s="4">
        <f t="shared" si="1435"/>
        <v>1</v>
      </c>
      <c r="FM116" s="4">
        <f t="shared" si="1435"/>
        <v>0</v>
      </c>
      <c r="FN116" s="4">
        <f t="shared" si="1435"/>
        <v>0</v>
      </c>
      <c r="FO116" s="4">
        <f t="shared" si="1435"/>
        <v>0</v>
      </c>
      <c r="FP116" s="4">
        <f t="shared" si="1435"/>
        <v>1</v>
      </c>
      <c r="FQ116" s="4">
        <f t="shared" si="1435"/>
        <v>1</v>
      </c>
      <c r="FR116" s="4">
        <f t="shared" si="1435"/>
        <v>0</v>
      </c>
      <c r="FS116" s="4">
        <f t="shared" si="1435"/>
        <v>0</v>
      </c>
      <c r="FT116" s="4">
        <f t="shared" si="1435"/>
        <v>2</v>
      </c>
      <c r="FU116" s="4">
        <f t="shared" si="1435"/>
        <v>0</v>
      </c>
      <c r="FV116" s="4">
        <f t="shared" si="1435"/>
        <v>1</v>
      </c>
      <c r="FW116" s="4">
        <f t="shared" si="1435"/>
        <v>1</v>
      </c>
      <c r="FX116" s="4">
        <f t="shared" si="1435"/>
        <v>2</v>
      </c>
      <c r="FY116" s="4">
        <f t="shared" si="1435"/>
        <v>1</v>
      </c>
      <c r="FZ116" s="4">
        <f t="shared" si="1435"/>
        <v>1</v>
      </c>
      <c r="GA116" s="4">
        <f t="shared" si="1435"/>
        <v>1</v>
      </c>
      <c r="GB116" s="4">
        <f t="shared" si="1435"/>
        <v>1</v>
      </c>
      <c r="GC116" s="4">
        <f t="shared" si="1435"/>
        <v>2</v>
      </c>
      <c r="GD116" s="4">
        <f t="shared" si="1435"/>
        <v>0</v>
      </c>
      <c r="GE116" s="4">
        <f t="shared" si="1435"/>
        <v>1</v>
      </c>
      <c r="GF116" s="4">
        <f t="shared" si="1435"/>
        <v>1</v>
      </c>
      <c r="GG116" s="4">
        <f t="shared" si="1435"/>
        <v>0</v>
      </c>
      <c r="GH116" s="4">
        <f t="shared" si="1435"/>
        <v>0</v>
      </c>
      <c r="GI116" s="4">
        <f t="shared" si="1435"/>
        <v>0</v>
      </c>
      <c r="GJ116" s="4">
        <f t="shared" si="1435"/>
        <v>4</v>
      </c>
      <c r="GK116" s="4">
        <f t="shared" si="1435"/>
        <v>1</v>
      </c>
      <c r="GL116" s="4">
        <f t="shared" si="1435"/>
        <v>0</v>
      </c>
      <c r="GM116" s="4">
        <f t="shared" si="1240"/>
        <v>60</v>
      </c>
      <c r="GO116">
        <f t="shared" si="1028"/>
        <v>0</v>
      </c>
      <c r="GP116">
        <f t="shared" si="1192"/>
        <v>0</v>
      </c>
      <c r="GQ116">
        <f t="shared" si="1193"/>
        <v>0</v>
      </c>
      <c r="GR116">
        <f t="shared" si="1194"/>
        <v>0</v>
      </c>
      <c r="GS116">
        <f t="shared" si="1195"/>
        <v>0</v>
      </c>
      <c r="GT116">
        <f t="shared" si="1196"/>
        <v>0</v>
      </c>
      <c r="GU116">
        <f t="shared" si="1197"/>
        <v>0</v>
      </c>
      <c r="GV116" s="1">
        <f>COUNTIFS(WE116:WJ116,"&gt;0")</f>
        <v>4</v>
      </c>
      <c r="GW116">
        <f t="shared" si="1030"/>
        <v>0</v>
      </c>
      <c r="GX116">
        <f t="shared" si="903"/>
        <v>0</v>
      </c>
      <c r="GY116">
        <f t="shared" si="904"/>
        <v>0</v>
      </c>
      <c r="GZ116">
        <f t="shared" si="905"/>
        <v>0</v>
      </c>
      <c r="HA116">
        <f t="shared" si="906"/>
        <v>0</v>
      </c>
      <c r="HB116">
        <f t="shared" si="907"/>
        <v>0</v>
      </c>
      <c r="HC116">
        <f t="shared" si="908"/>
        <v>0</v>
      </c>
      <c r="HD116">
        <f t="shared" si="909"/>
        <v>0</v>
      </c>
      <c r="HE116">
        <f t="shared" si="910"/>
        <v>0</v>
      </c>
      <c r="HF116">
        <f t="shared" si="911"/>
        <v>0</v>
      </c>
      <c r="HG116">
        <f t="shared" si="912"/>
        <v>0</v>
      </c>
      <c r="HH116">
        <f t="shared" si="913"/>
        <v>0</v>
      </c>
      <c r="HI116">
        <f t="shared" si="914"/>
        <v>0</v>
      </c>
      <c r="HJ116">
        <f t="shared" si="915"/>
        <v>0</v>
      </c>
      <c r="HK116">
        <f t="shared" si="916"/>
        <v>0</v>
      </c>
      <c r="HL116">
        <f t="shared" si="917"/>
        <v>0</v>
      </c>
      <c r="HM116">
        <f t="shared" si="918"/>
        <v>0</v>
      </c>
      <c r="HN116">
        <f t="shared" si="919"/>
        <v>0</v>
      </c>
      <c r="HO116">
        <f t="shared" si="920"/>
        <v>0</v>
      </c>
      <c r="HP116">
        <f t="shared" si="921"/>
        <v>0</v>
      </c>
      <c r="HQ116">
        <f t="shared" si="922"/>
        <v>0</v>
      </c>
      <c r="HR116">
        <f t="shared" si="923"/>
        <v>0</v>
      </c>
      <c r="HS116">
        <f t="shared" si="924"/>
        <v>0</v>
      </c>
      <c r="HT116">
        <f t="shared" si="925"/>
        <v>0</v>
      </c>
      <c r="HU116">
        <f t="shared" si="926"/>
        <v>0</v>
      </c>
      <c r="HV116">
        <f t="shared" si="927"/>
        <v>0</v>
      </c>
      <c r="HW116">
        <f t="shared" si="928"/>
        <v>0</v>
      </c>
      <c r="HX116">
        <f t="shared" si="929"/>
        <v>0</v>
      </c>
      <c r="HY116">
        <f t="shared" si="930"/>
        <v>0</v>
      </c>
      <c r="HZ116">
        <f t="shared" si="931"/>
        <v>0</v>
      </c>
      <c r="IA116">
        <f t="shared" si="932"/>
        <v>0</v>
      </c>
      <c r="IB116">
        <f t="shared" si="933"/>
        <v>0</v>
      </c>
      <c r="IC116">
        <f t="shared" si="934"/>
        <v>0</v>
      </c>
      <c r="ID116">
        <f t="shared" si="935"/>
        <v>0</v>
      </c>
      <c r="IE116">
        <f t="shared" si="936"/>
        <v>0</v>
      </c>
      <c r="IF116">
        <f t="shared" si="937"/>
        <v>0</v>
      </c>
      <c r="IG116">
        <f t="shared" si="938"/>
        <v>0</v>
      </c>
      <c r="IH116">
        <f t="shared" si="939"/>
        <v>0</v>
      </c>
      <c r="II116">
        <f t="shared" si="940"/>
        <v>0</v>
      </c>
      <c r="IJ116">
        <f t="shared" si="941"/>
        <v>0</v>
      </c>
      <c r="IK116">
        <f t="shared" si="942"/>
        <v>0</v>
      </c>
      <c r="IL116">
        <f t="shared" si="943"/>
        <v>0</v>
      </c>
      <c r="IM116">
        <f t="shared" si="944"/>
        <v>0</v>
      </c>
      <c r="IN116">
        <f t="shared" si="945"/>
        <v>0</v>
      </c>
      <c r="IO116">
        <f t="shared" si="946"/>
        <v>0</v>
      </c>
      <c r="IP116">
        <f t="shared" si="947"/>
        <v>0</v>
      </c>
      <c r="IQ116">
        <f t="shared" si="948"/>
        <v>0</v>
      </c>
      <c r="IR116">
        <f t="shared" si="949"/>
        <v>0</v>
      </c>
      <c r="IS116">
        <f t="shared" si="950"/>
        <v>0</v>
      </c>
      <c r="IT116">
        <f t="shared" si="951"/>
        <v>0</v>
      </c>
      <c r="IU116">
        <f t="shared" si="952"/>
        <v>0</v>
      </c>
      <c r="IV116">
        <f t="shared" si="953"/>
        <v>0</v>
      </c>
      <c r="IW116">
        <f t="shared" si="954"/>
        <v>0</v>
      </c>
      <c r="IX116">
        <f t="shared" si="955"/>
        <v>0</v>
      </c>
      <c r="IY116">
        <f t="shared" si="956"/>
        <v>0</v>
      </c>
      <c r="IZ116">
        <f t="shared" si="957"/>
        <v>0</v>
      </c>
      <c r="JA116">
        <f t="shared" si="958"/>
        <v>0</v>
      </c>
      <c r="JB116">
        <f t="shared" si="1031"/>
        <v>0</v>
      </c>
      <c r="JC116">
        <f t="shared" si="1032"/>
        <v>0</v>
      </c>
      <c r="JF116">
        <f t="shared" si="1033"/>
        <v>0</v>
      </c>
      <c r="JG116">
        <f t="shared" si="1034"/>
        <v>0</v>
      </c>
      <c r="JH116">
        <f t="shared" si="1035"/>
        <v>0</v>
      </c>
      <c r="JI116">
        <f t="shared" si="1036"/>
        <v>0</v>
      </c>
      <c r="JJ116">
        <f t="shared" si="1037"/>
        <v>0</v>
      </c>
      <c r="JK116">
        <f t="shared" si="1038"/>
        <v>0</v>
      </c>
      <c r="JL116">
        <f t="shared" si="1039"/>
        <v>0</v>
      </c>
      <c r="JM116">
        <f t="shared" si="1040"/>
        <v>0</v>
      </c>
      <c r="JN116">
        <f t="shared" si="1041"/>
        <v>0</v>
      </c>
      <c r="JO116">
        <f t="shared" si="1042"/>
        <v>0</v>
      </c>
      <c r="JP116">
        <f t="shared" si="1043"/>
        <v>0</v>
      </c>
      <c r="JQ116">
        <f t="shared" si="1044"/>
        <v>0</v>
      </c>
      <c r="JR116">
        <f t="shared" si="1045"/>
        <v>0</v>
      </c>
      <c r="JS116">
        <f t="shared" si="1046"/>
        <v>0</v>
      </c>
      <c r="JT116">
        <f t="shared" si="1047"/>
        <v>0</v>
      </c>
      <c r="JU116">
        <f t="shared" si="1048"/>
        <v>0</v>
      </c>
      <c r="JV116">
        <f t="shared" si="1049"/>
        <v>0</v>
      </c>
      <c r="JW116">
        <f t="shared" si="1050"/>
        <v>0</v>
      </c>
      <c r="JX116">
        <f t="shared" si="1051"/>
        <v>0</v>
      </c>
      <c r="JY116">
        <f t="shared" si="1052"/>
        <v>0</v>
      </c>
      <c r="JZ116">
        <f t="shared" si="1053"/>
        <v>0</v>
      </c>
      <c r="KA116">
        <f t="shared" si="1054"/>
        <v>0</v>
      </c>
      <c r="KB116">
        <f>IF(AND(SK116="x",SK117&lt;&gt;"x"),1,0)</f>
        <v>0</v>
      </c>
      <c r="KC116">
        <f t="shared" si="1055"/>
        <v>0</v>
      </c>
      <c r="KD116">
        <f t="shared" si="1056"/>
        <v>0</v>
      </c>
      <c r="KE116">
        <f t="shared" si="1057"/>
        <v>0</v>
      </c>
      <c r="KF116">
        <f t="shared" si="1058"/>
        <v>0</v>
      </c>
      <c r="KG116">
        <f t="shared" si="1059"/>
        <v>1</v>
      </c>
      <c r="KH116">
        <f t="shared" si="1060"/>
        <v>0</v>
      </c>
      <c r="KI116">
        <f t="shared" si="1061"/>
        <v>0</v>
      </c>
      <c r="KJ116">
        <f t="shared" si="1062"/>
        <v>0</v>
      </c>
      <c r="KK116">
        <f t="shared" si="1063"/>
        <v>0</v>
      </c>
      <c r="KL116">
        <f t="shared" si="1064"/>
        <v>1</v>
      </c>
      <c r="KM116">
        <f t="shared" si="1065"/>
        <v>0</v>
      </c>
      <c r="KN116">
        <f t="shared" si="1066"/>
        <v>0</v>
      </c>
      <c r="KO116">
        <f t="shared" si="1067"/>
        <v>0</v>
      </c>
      <c r="KP116">
        <f t="shared" si="1068"/>
        <v>0</v>
      </c>
      <c r="KQ116">
        <f t="shared" si="1069"/>
        <v>0</v>
      </c>
      <c r="KR116">
        <f t="shared" si="1070"/>
        <v>0</v>
      </c>
      <c r="KS116">
        <f t="shared" si="1071"/>
        <v>0</v>
      </c>
      <c r="KT116">
        <f t="shared" si="1072"/>
        <v>0</v>
      </c>
      <c r="KU116">
        <f t="shared" si="1073"/>
        <v>0</v>
      </c>
      <c r="KV116">
        <f t="shared" si="1074"/>
        <v>0</v>
      </c>
      <c r="KW116">
        <f t="shared" si="1075"/>
        <v>0</v>
      </c>
      <c r="KX116">
        <f t="shared" si="1076"/>
        <v>0</v>
      </c>
      <c r="KY116">
        <f t="shared" si="1077"/>
        <v>1</v>
      </c>
      <c r="KZ116">
        <f t="shared" si="1078"/>
        <v>0</v>
      </c>
      <c r="LA116">
        <f t="shared" si="1079"/>
        <v>0</v>
      </c>
      <c r="LB116">
        <f t="shared" si="1080"/>
        <v>0</v>
      </c>
      <c r="LC116">
        <f t="shared" si="1081"/>
        <v>0</v>
      </c>
      <c r="LD116">
        <f t="shared" si="1082"/>
        <v>0</v>
      </c>
      <c r="LE116">
        <f t="shared" si="1083"/>
        <v>0</v>
      </c>
      <c r="LF116">
        <f t="shared" si="1084"/>
        <v>0</v>
      </c>
      <c r="LG116">
        <f t="shared" si="1085"/>
        <v>0</v>
      </c>
      <c r="LH116">
        <f t="shared" si="1086"/>
        <v>0</v>
      </c>
      <c r="LI116">
        <f t="shared" si="1087"/>
        <v>0</v>
      </c>
      <c r="LJ116">
        <f t="shared" si="1088"/>
        <v>0</v>
      </c>
      <c r="LK116">
        <f t="shared" si="1089"/>
        <v>0</v>
      </c>
      <c r="LL116">
        <f t="shared" si="1090"/>
        <v>0</v>
      </c>
      <c r="LN116">
        <f t="shared" si="1091"/>
        <v>3</v>
      </c>
      <c r="LQ116">
        <f t="shared" ref="LQ116:LR116" si="1436">COUNTIFS($NG117:$NL126,NG126)</f>
        <v>3</v>
      </c>
      <c r="LR116">
        <f t="shared" si="1436"/>
        <v>2</v>
      </c>
      <c r="LS116">
        <f t="shared" si="1093"/>
        <v>2</v>
      </c>
      <c r="LT116">
        <f t="shared" si="1094"/>
        <v>2</v>
      </c>
      <c r="LU116">
        <f t="shared" si="1095"/>
        <v>3</v>
      </c>
      <c r="LV116">
        <f t="shared" si="1096"/>
        <v>2</v>
      </c>
      <c r="LX116" s="5">
        <f t="shared" ref="LX116:MC116" si="1437">COUNTIFS($NG116:$NL125,NG126)</f>
        <v>2</v>
      </c>
      <c r="LY116" s="5">
        <f t="shared" si="1437"/>
        <v>1</v>
      </c>
      <c r="LZ116" s="5">
        <f t="shared" si="1437"/>
        <v>2</v>
      </c>
      <c r="MA116" s="5">
        <f t="shared" si="1437"/>
        <v>1</v>
      </c>
      <c r="MB116" s="5">
        <f t="shared" si="1437"/>
        <v>2</v>
      </c>
      <c r="MC116" s="5">
        <f t="shared" si="1437"/>
        <v>1</v>
      </c>
      <c r="MD116" s="5"/>
      <c r="ME116" s="5">
        <f t="shared" si="1098"/>
        <v>0</v>
      </c>
      <c r="MF116" s="5">
        <f t="shared" si="1099"/>
        <v>0</v>
      </c>
      <c r="MG116" s="5">
        <f t="shared" si="1100"/>
        <v>1</v>
      </c>
      <c r="MH116" s="5">
        <f t="shared" si="1101"/>
        <v>0</v>
      </c>
      <c r="MI116" s="5">
        <f t="shared" si="1102"/>
        <v>0</v>
      </c>
      <c r="MJ116" s="5">
        <f t="shared" si="1103"/>
        <v>0</v>
      </c>
      <c r="MK116" s="5"/>
      <c r="ML116" s="20">
        <f t="shared" si="1104"/>
        <v>1</v>
      </c>
      <c r="MN116" s="4">
        <f t="shared" si="1182"/>
        <v>0</v>
      </c>
      <c r="MO116" s="4">
        <f t="shared" si="1183"/>
        <v>0</v>
      </c>
      <c r="MP116" s="4">
        <f t="shared" si="1184"/>
        <v>2</v>
      </c>
      <c r="MQ116" s="4">
        <f t="shared" si="1185"/>
        <v>0</v>
      </c>
      <c r="MR116" s="4">
        <f t="shared" si="1186"/>
        <v>0</v>
      </c>
      <c r="MS116" s="4">
        <f t="shared" si="1187"/>
        <v>0</v>
      </c>
      <c r="MU116">
        <f t="shared" si="1105"/>
        <v>0</v>
      </c>
      <c r="MV116">
        <f t="shared" si="1106"/>
        <v>0</v>
      </c>
      <c r="MW116">
        <f t="shared" si="1107"/>
        <v>0</v>
      </c>
      <c r="MX116">
        <f t="shared" si="1108"/>
        <v>0</v>
      </c>
      <c r="MY116">
        <f t="shared" si="1109"/>
        <v>0</v>
      </c>
      <c r="MZ116">
        <f t="shared" si="1110"/>
        <v>0</v>
      </c>
      <c r="NA116">
        <f>SUM(GW116:JC116)</f>
        <v>0</v>
      </c>
      <c r="NB116">
        <f t="shared" si="1111"/>
        <v>0</v>
      </c>
      <c r="NC116">
        <f t="shared" si="1112"/>
        <v>0</v>
      </c>
      <c r="ND116">
        <f t="shared" si="1113"/>
        <v>116</v>
      </c>
      <c r="NG116">
        <v>4</v>
      </c>
      <c r="NH116">
        <v>5</v>
      </c>
      <c r="NI116">
        <v>28</v>
      </c>
      <c r="NJ116">
        <v>33</v>
      </c>
      <c r="NK116">
        <v>41</v>
      </c>
      <c r="NL116">
        <v>46</v>
      </c>
      <c r="NN116" s="1">
        <f t="shared" si="1114"/>
        <v>1</v>
      </c>
      <c r="NO116" s="1">
        <f t="shared" si="1115"/>
        <v>1</v>
      </c>
      <c r="NP116" s="30">
        <f t="shared" si="1116"/>
        <v>2</v>
      </c>
      <c r="NR116" s="1">
        <f t="shared" si="1117"/>
        <v>1</v>
      </c>
      <c r="NS116" s="1">
        <f t="shared" si="1118"/>
        <v>23</v>
      </c>
      <c r="NT116" s="1">
        <f t="shared" si="1119"/>
        <v>5</v>
      </c>
      <c r="NU116" s="1">
        <f t="shared" si="1120"/>
        <v>8</v>
      </c>
      <c r="NV116" s="1">
        <f t="shared" si="1121"/>
        <v>5</v>
      </c>
      <c r="NW116" s="1"/>
      <c r="NX116" s="1">
        <f t="shared" si="1122"/>
        <v>4</v>
      </c>
      <c r="NY116" s="1"/>
      <c r="NZ116" s="1">
        <f t="shared" si="1123"/>
        <v>1</v>
      </c>
      <c r="OA116" s="1">
        <f t="shared" si="962"/>
        <v>1</v>
      </c>
      <c r="OB116" s="1">
        <f t="shared" si="963"/>
        <v>3</v>
      </c>
      <c r="OC116" s="1">
        <f t="shared" si="964"/>
        <v>4</v>
      </c>
      <c r="OD116" s="1">
        <f t="shared" si="965"/>
        <v>5</v>
      </c>
      <c r="OE116" s="1">
        <f t="shared" si="966"/>
        <v>5</v>
      </c>
      <c r="OF116" s="1"/>
      <c r="OG116" s="1">
        <f t="shared" si="1308"/>
        <v>4</v>
      </c>
      <c r="OH116" s="1"/>
      <c r="OI116" s="1">
        <f t="shared" si="1124"/>
        <v>3</v>
      </c>
      <c r="OJ116" s="1">
        <f t="shared" si="1125"/>
        <v>3</v>
      </c>
      <c r="OK116" s="1">
        <f t="shared" si="1126"/>
        <v>0</v>
      </c>
      <c r="OL116" s="1">
        <f t="shared" si="1127"/>
        <v>0</v>
      </c>
      <c r="OM116" s="1">
        <f t="shared" si="1128"/>
        <v>7</v>
      </c>
      <c r="ON116" s="1">
        <f t="shared" si="1129"/>
        <v>0</v>
      </c>
      <c r="OO116" s="1"/>
      <c r="OP116" s="1">
        <f t="shared" si="1298"/>
        <v>3</v>
      </c>
      <c r="OQ116" s="1">
        <f t="shared" si="1299"/>
        <v>3</v>
      </c>
      <c r="OR116" s="1">
        <f t="shared" si="1300"/>
        <v>2</v>
      </c>
      <c r="OS116" s="1">
        <f t="shared" si="1301"/>
        <v>3</v>
      </c>
      <c r="OT116" s="1">
        <f t="shared" si="1302"/>
        <v>-1</v>
      </c>
      <c r="OU116" s="1">
        <f t="shared" si="1130"/>
        <v>1</v>
      </c>
      <c r="OV116" s="19">
        <f t="shared" si="1131"/>
        <v>3</v>
      </c>
      <c r="OW116" s="1"/>
      <c r="OX116" s="19">
        <f t="shared" si="1314"/>
        <v>3</v>
      </c>
      <c r="OY116" s="1">
        <f t="shared" si="1315"/>
        <v>2</v>
      </c>
      <c r="OZ116" s="1"/>
      <c r="PA116" s="1">
        <f t="shared" si="1347"/>
        <v>3</v>
      </c>
      <c r="PB116" s="1"/>
      <c r="PC116" s="1"/>
      <c r="PD116" s="19">
        <f t="shared" si="968"/>
        <v>2</v>
      </c>
      <c r="PE116" s="1"/>
      <c r="PF116" s="24">
        <f t="shared" si="1132"/>
        <v>-1</v>
      </c>
      <c r="PI116" s="1">
        <f t="shared" si="1133"/>
        <v>3</v>
      </c>
      <c r="PJ116" s="19">
        <f t="shared" si="969"/>
        <v>1</v>
      </c>
      <c r="PK116" s="1">
        <f t="shared" si="1134"/>
        <v>3</v>
      </c>
      <c r="PL116" s="19">
        <f t="shared" si="970"/>
        <v>1</v>
      </c>
      <c r="PM116" s="1">
        <f t="shared" si="1135"/>
        <v>0</v>
      </c>
      <c r="PN116" s="19">
        <f t="shared" si="971"/>
        <v>0</v>
      </c>
      <c r="PO116" s="1">
        <f t="shared" si="1136"/>
        <v>0</v>
      </c>
      <c r="PP116" s="19">
        <f t="shared" si="972"/>
        <v>0</v>
      </c>
      <c r="PQ116" s="1">
        <f t="shared" si="1137"/>
        <v>7</v>
      </c>
      <c r="PR116" s="19">
        <f t="shared" si="973"/>
        <v>2</v>
      </c>
      <c r="PS116" s="1">
        <f t="shared" si="1138"/>
        <v>0</v>
      </c>
      <c r="PT116" s="19">
        <f t="shared" si="974"/>
        <v>0</v>
      </c>
      <c r="PV116" s="1">
        <f t="shared" si="975"/>
        <v>3</v>
      </c>
      <c r="PW116" s="1">
        <f t="shared" si="976"/>
        <v>100</v>
      </c>
      <c r="PX116" s="1">
        <f t="shared" si="977"/>
        <v>100</v>
      </c>
      <c r="PY116" s="1">
        <f t="shared" si="978"/>
        <v>100</v>
      </c>
      <c r="PZ116" s="1">
        <f t="shared" si="979"/>
        <v>100</v>
      </c>
      <c r="QA116" s="1">
        <f t="shared" si="980"/>
        <v>100</v>
      </c>
      <c r="QB116" s="1"/>
      <c r="QC116" s="1">
        <f t="shared" si="981"/>
        <v>100</v>
      </c>
      <c r="QD116" s="1">
        <f t="shared" si="982"/>
        <v>3</v>
      </c>
      <c r="QE116" s="1">
        <f t="shared" si="983"/>
        <v>100</v>
      </c>
      <c r="QF116" s="1">
        <f t="shared" si="984"/>
        <v>100</v>
      </c>
      <c r="QG116" s="1">
        <f t="shared" si="985"/>
        <v>100</v>
      </c>
      <c r="QH116" s="1">
        <f t="shared" si="986"/>
        <v>100</v>
      </c>
      <c r="QI116" s="1"/>
      <c r="QJ116" s="1">
        <f t="shared" si="987"/>
        <v>100</v>
      </c>
      <c r="QK116" s="1">
        <f t="shared" si="988"/>
        <v>100</v>
      </c>
      <c r="QL116" s="1">
        <f t="shared" si="989"/>
        <v>100</v>
      </c>
      <c r="QM116" s="1">
        <f t="shared" si="990"/>
        <v>100</v>
      </c>
      <c r="QN116" s="1">
        <f t="shared" si="991"/>
        <v>100</v>
      </c>
      <c r="QO116" s="1">
        <f t="shared" si="992"/>
        <v>100</v>
      </c>
      <c r="QP116" s="1"/>
      <c r="QQ116" s="1">
        <f t="shared" si="993"/>
        <v>100</v>
      </c>
      <c r="QR116" s="1">
        <f t="shared" si="994"/>
        <v>100</v>
      </c>
      <c r="QS116" s="1">
        <f t="shared" si="995"/>
        <v>100</v>
      </c>
      <c r="QT116" s="1">
        <f t="shared" si="996"/>
        <v>100</v>
      </c>
      <c r="QU116" s="1">
        <f t="shared" si="997"/>
        <v>100</v>
      </c>
      <c r="QV116" s="1">
        <f t="shared" si="998"/>
        <v>100</v>
      </c>
      <c r="QW116" s="1"/>
      <c r="QX116" s="1">
        <f t="shared" si="999"/>
        <v>100</v>
      </c>
      <c r="QY116" s="1">
        <f t="shared" si="1000"/>
        <v>100</v>
      </c>
      <c r="QZ116" s="1">
        <f t="shared" si="1001"/>
        <v>10</v>
      </c>
      <c r="RA116" s="1">
        <f t="shared" si="1002"/>
        <v>100</v>
      </c>
      <c r="RB116" s="1">
        <f t="shared" si="1003"/>
        <v>7</v>
      </c>
      <c r="RC116" s="1">
        <f t="shared" si="1004"/>
        <v>100</v>
      </c>
      <c r="RD116" s="1"/>
      <c r="RE116" s="1">
        <f t="shared" si="1005"/>
        <v>100</v>
      </c>
      <c r="RF116" s="1">
        <f t="shared" si="1006"/>
        <v>100</v>
      </c>
      <c r="RG116" s="1">
        <f t="shared" si="1007"/>
        <v>100</v>
      </c>
      <c r="RH116" s="1">
        <f t="shared" si="1008"/>
        <v>100</v>
      </c>
      <c r="RI116" s="1">
        <f t="shared" si="1009"/>
        <v>100</v>
      </c>
      <c r="RJ116" s="1">
        <f t="shared" si="1010"/>
        <v>100</v>
      </c>
      <c r="RL116">
        <f t="shared" si="1011"/>
        <v>40</v>
      </c>
      <c r="RM116">
        <f t="shared" si="1139"/>
        <v>19</v>
      </c>
      <c r="RN116">
        <f t="shared" si="1336"/>
        <v>16</v>
      </c>
      <c r="RO116">
        <f t="shared" ref="RO116:TU116" si="1438">IF(COUNTIFS($NG116:$NL125,RO$1),"x",RO$1)</f>
        <v>1</v>
      </c>
      <c r="RP116" t="str">
        <f t="shared" si="1438"/>
        <v>x</v>
      </c>
      <c r="RQ116" t="str">
        <f t="shared" si="1438"/>
        <v>x</v>
      </c>
      <c r="RR116" t="str">
        <f t="shared" si="1438"/>
        <v>x</v>
      </c>
      <c r="RS116" t="str">
        <f t="shared" si="1438"/>
        <v>x</v>
      </c>
      <c r="RT116" t="str">
        <f t="shared" si="1438"/>
        <v>x</v>
      </c>
      <c r="RU116" t="str">
        <f t="shared" si="1438"/>
        <v>x</v>
      </c>
      <c r="RV116" t="str">
        <f t="shared" si="1438"/>
        <v>x</v>
      </c>
      <c r="RW116" t="str">
        <f t="shared" si="1438"/>
        <v>x</v>
      </c>
      <c r="RX116" t="str">
        <f t="shared" si="1438"/>
        <v>x</v>
      </c>
      <c r="RY116" t="str">
        <f t="shared" si="1438"/>
        <v>x</v>
      </c>
      <c r="RZ116" t="str">
        <f t="shared" si="1438"/>
        <v>x</v>
      </c>
      <c r="SA116">
        <f t="shared" si="1438"/>
        <v>13</v>
      </c>
      <c r="SB116" t="str">
        <f t="shared" si="1438"/>
        <v>x</v>
      </c>
      <c r="SC116" t="str">
        <f t="shared" si="1438"/>
        <v>x</v>
      </c>
      <c r="SD116" t="str">
        <f t="shared" si="1438"/>
        <v>x</v>
      </c>
      <c r="SE116" t="str">
        <f t="shared" si="1438"/>
        <v>x</v>
      </c>
      <c r="SF116">
        <f t="shared" si="1438"/>
        <v>18</v>
      </c>
      <c r="SG116" t="str">
        <f t="shared" si="1438"/>
        <v>x</v>
      </c>
      <c r="SH116" t="str">
        <f t="shared" si="1438"/>
        <v>x</v>
      </c>
      <c r="SI116" t="str">
        <f t="shared" si="1438"/>
        <v>x</v>
      </c>
      <c r="SJ116" t="str">
        <f t="shared" si="1438"/>
        <v>x</v>
      </c>
      <c r="SK116" t="str">
        <f t="shared" si="1438"/>
        <v>x</v>
      </c>
      <c r="SL116" t="str">
        <f t="shared" si="1438"/>
        <v>x</v>
      </c>
      <c r="SM116">
        <f t="shared" si="1438"/>
        <v>25</v>
      </c>
      <c r="SN116" t="str">
        <f t="shared" si="1438"/>
        <v>x</v>
      </c>
      <c r="SO116" t="str">
        <f t="shared" si="1438"/>
        <v>x</v>
      </c>
      <c r="SP116" t="str">
        <f t="shared" si="1438"/>
        <v>x</v>
      </c>
      <c r="SQ116" t="str">
        <f t="shared" si="1438"/>
        <v>x</v>
      </c>
      <c r="SR116" t="str">
        <f t="shared" si="1438"/>
        <v>x</v>
      </c>
      <c r="SS116">
        <f t="shared" si="1438"/>
        <v>31</v>
      </c>
      <c r="ST116" t="str">
        <f t="shared" si="1438"/>
        <v>x</v>
      </c>
      <c r="SU116" t="str">
        <f t="shared" si="1438"/>
        <v>x</v>
      </c>
      <c r="SV116">
        <f t="shared" si="1438"/>
        <v>34</v>
      </c>
      <c r="SW116">
        <f t="shared" si="1438"/>
        <v>35</v>
      </c>
      <c r="SX116">
        <f t="shared" si="1438"/>
        <v>36</v>
      </c>
      <c r="SY116" t="str">
        <f t="shared" si="1438"/>
        <v>x</v>
      </c>
      <c r="SZ116" t="str">
        <f t="shared" si="1438"/>
        <v>x</v>
      </c>
      <c r="TA116">
        <f t="shared" si="1438"/>
        <v>39</v>
      </c>
      <c r="TB116">
        <f t="shared" si="1438"/>
        <v>40</v>
      </c>
      <c r="TC116" t="str">
        <f t="shared" si="1438"/>
        <v>x</v>
      </c>
      <c r="TD116">
        <f t="shared" si="1438"/>
        <v>42</v>
      </c>
      <c r="TE116" t="str">
        <f t="shared" si="1438"/>
        <v>x</v>
      </c>
      <c r="TF116" t="str">
        <f t="shared" si="1438"/>
        <v>x</v>
      </c>
      <c r="TG116" t="str">
        <f t="shared" si="1438"/>
        <v>x</v>
      </c>
      <c r="TH116" t="str">
        <f t="shared" si="1438"/>
        <v>x</v>
      </c>
      <c r="TI116" t="str">
        <f t="shared" si="1438"/>
        <v>x</v>
      </c>
      <c r="TJ116" t="str">
        <f t="shared" si="1438"/>
        <v>x</v>
      </c>
      <c r="TK116" t="str">
        <f t="shared" si="1438"/>
        <v>x</v>
      </c>
      <c r="TL116" t="str">
        <f t="shared" si="1438"/>
        <v>x</v>
      </c>
      <c r="TM116">
        <f t="shared" si="1438"/>
        <v>51</v>
      </c>
      <c r="TN116" t="str">
        <f t="shared" si="1438"/>
        <v>x</v>
      </c>
      <c r="TO116" t="str">
        <f t="shared" si="1438"/>
        <v>x</v>
      </c>
      <c r="TP116">
        <f t="shared" si="1438"/>
        <v>54</v>
      </c>
      <c r="TQ116">
        <f t="shared" si="1438"/>
        <v>55</v>
      </c>
      <c r="TR116">
        <f t="shared" si="1438"/>
        <v>56</v>
      </c>
      <c r="TS116" t="str">
        <f t="shared" si="1438"/>
        <v>x</v>
      </c>
      <c r="TT116" t="str">
        <f t="shared" si="1438"/>
        <v>x</v>
      </c>
      <c r="TU116">
        <f t="shared" si="1438"/>
        <v>59</v>
      </c>
      <c r="TV116">
        <f t="shared" si="1141"/>
        <v>19</v>
      </c>
      <c r="TW116">
        <f t="shared" ref="TW116:WC116" si="1439">IF(COUNTIFS($NG116:$NL124,TW$1),"x",TW$1)</f>
        <v>1</v>
      </c>
      <c r="TX116" t="str">
        <f t="shared" si="1439"/>
        <v>x</v>
      </c>
      <c r="TY116" t="str">
        <f t="shared" si="1439"/>
        <v>x</v>
      </c>
      <c r="TZ116" t="str">
        <f t="shared" si="1439"/>
        <v>x</v>
      </c>
      <c r="UA116" t="str">
        <f t="shared" si="1439"/>
        <v>x</v>
      </c>
      <c r="UB116" t="str">
        <f t="shared" si="1439"/>
        <v>x</v>
      </c>
      <c r="UC116" t="str">
        <f t="shared" si="1439"/>
        <v>x</v>
      </c>
      <c r="UD116" t="str">
        <f t="shared" si="1439"/>
        <v>x</v>
      </c>
      <c r="UE116" t="str">
        <f t="shared" si="1439"/>
        <v>x</v>
      </c>
      <c r="UF116" t="str">
        <f t="shared" si="1439"/>
        <v>x</v>
      </c>
      <c r="UG116">
        <f t="shared" si="1439"/>
        <v>11</v>
      </c>
      <c r="UH116" t="str">
        <f t="shared" si="1439"/>
        <v>x</v>
      </c>
      <c r="UI116">
        <f t="shared" si="1439"/>
        <v>13</v>
      </c>
      <c r="UJ116" t="str">
        <f t="shared" si="1439"/>
        <v>x</v>
      </c>
      <c r="UK116" t="str">
        <f t="shared" si="1439"/>
        <v>x</v>
      </c>
      <c r="UL116" t="str">
        <f t="shared" si="1439"/>
        <v>x</v>
      </c>
      <c r="UM116" t="str">
        <f t="shared" si="1439"/>
        <v>x</v>
      </c>
      <c r="UN116">
        <f t="shared" si="1439"/>
        <v>18</v>
      </c>
      <c r="UO116" t="str">
        <f t="shared" si="1439"/>
        <v>x</v>
      </c>
      <c r="UP116" t="str">
        <f t="shared" si="1439"/>
        <v>x</v>
      </c>
      <c r="UQ116" t="str">
        <f t="shared" si="1439"/>
        <v>x</v>
      </c>
      <c r="UR116" t="str">
        <f t="shared" si="1439"/>
        <v>x</v>
      </c>
      <c r="US116" t="str">
        <f t="shared" si="1439"/>
        <v>x</v>
      </c>
      <c r="UT116" t="str">
        <f t="shared" si="1439"/>
        <v>x</v>
      </c>
      <c r="UU116">
        <f t="shared" si="1439"/>
        <v>25</v>
      </c>
      <c r="UV116" t="str">
        <f t="shared" si="1439"/>
        <v>x</v>
      </c>
      <c r="UW116" t="str">
        <f t="shared" si="1439"/>
        <v>x</v>
      </c>
      <c r="UX116" t="str">
        <f t="shared" si="1439"/>
        <v>x</v>
      </c>
      <c r="UY116" t="str">
        <f t="shared" si="1439"/>
        <v>x</v>
      </c>
      <c r="UZ116" t="str">
        <f t="shared" si="1439"/>
        <v>x</v>
      </c>
      <c r="VA116">
        <f t="shared" si="1439"/>
        <v>31</v>
      </c>
      <c r="VB116" t="str">
        <f t="shared" si="1439"/>
        <v>x</v>
      </c>
      <c r="VC116" t="str">
        <f t="shared" si="1439"/>
        <v>x</v>
      </c>
      <c r="VD116">
        <f t="shared" si="1439"/>
        <v>34</v>
      </c>
      <c r="VE116">
        <f t="shared" si="1439"/>
        <v>35</v>
      </c>
      <c r="VF116">
        <f t="shared" si="1439"/>
        <v>36</v>
      </c>
      <c r="VG116" t="str">
        <f t="shared" si="1439"/>
        <v>x</v>
      </c>
      <c r="VH116" t="str">
        <f t="shared" si="1439"/>
        <v>x</v>
      </c>
      <c r="VI116">
        <f t="shared" si="1439"/>
        <v>39</v>
      </c>
      <c r="VJ116">
        <f t="shared" si="1439"/>
        <v>40</v>
      </c>
      <c r="VK116" t="str">
        <f t="shared" si="1439"/>
        <v>x</v>
      </c>
      <c r="VL116">
        <f t="shared" si="1439"/>
        <v>42</v>
      </c>
      <c r="VM116" t="str">
        <f t="shared" si="1439"/>
        <v>x</v>
      </c>
      <c r="VN116" t="str">
        <f t="shared" si="1439"/>
        <v>x</v>
      </c>
      <c r="VO116" t="str">
        <f t="shared" si="1439"/>
        <v>x</v>
      </c>
      <c r="VP116" t="str">
        <f t="shared" si="1439"/>
        <v>x</v>
      </c>
      <c r="VQ116">
        <f t="shared" si="1439"/>
        <v>47</v>
      </c>
      <c r="VR116" t="str">
        <f t="shared" si="1439"/>
        <v>x</v>
      </c>
      <c r="VS116">
        <f t="shared" si="1439"/>
        <v>49</v>
      </c>
      <c r="VT116" t="str">
        <f t="shared" si="1439"/>
        <v>x</v>
      </c>
      <c r="VU116">
        <f t="shared" si="1439"/>
        <v>51</v>
      </c>
      <c r="VV116" t="str">
        <f t="shared" si="1439"/>
        <v>x</v>
      </c>
      <c r="VW116" t="str">
        <f t="shared" si="1439"/>
        <v>x</v>
      </c>
      <c r="VX116">
        <f t="shared" si="1439"/>
        <v>54</v>
      </c>
      <c r="VY116">
        <f t="shared" si="1439"/>
        <v>55</v>
      </c>
      <c r="VZ116">
        <f t="shared" si="1439"/>
        <v>56</v>
      </c>
      <c r="WA116" t="str">
        <f t="shared" si="1439"/>
        <v>x</v>
      </c>
      <c r="WB116" t="str">
        <f t="shared" si="1439"/>
        <v>x</v>
      </c>
      <c r="WC116">
        <f t="shared" si="1439"/>
        <v>59</v>
      </c>
      <c r="WE116">
        <f t="shared" si="1014"/>
        <v>2</v>
      </c>
      <c r="WF116">
        <f t="shared" si="1015"/>
        <v>0</v>
      </c>
      <c r="WG116">
        <f t="shared" si="1016"/>
        <v>1</v>
      </c>
      <c r="WH116">
        <f t="shared" si="1017"/>
        <v>1</v>
      </c>
      <c r="WI116">
        <f t="shared" si="1018"/>
        <v>2</v>
      </c>
      <c r="WJ116">
        <f t="shared" si="1019"/>
        <v>0</v>
      </c>
      <c r="WL116" s="1">
        <f t="shared" si="1143"/>
        <v>3</v>
      </c>
      <c r="WM116" s="1">
        <f t="shared" si="1144"/>
        <v>3</v>
      </c>
      <c r="WN116" s="1">
        <f t="shared" si="1145"/>
        <v>0</v>
      </c>
      <c r="WO116" s="1">
        <f t="shared" si="1146"/>
        <v>0</v>
      </c>
      <c r="WP116" s="1">
        <f t="shared" si="1147"/>
        <v>7</v>
      </c>
      <c r="WQ116" s="1">
        <f t="shared" si="1148"/>
        <v>0</v>
      </c>
      <c r="WS116">
        <f t="shared" si="1149"/>
        <v>3</v>
      </c>
      <c r="WT116">
        <f t="shared" si="1150"/>
        <v>3</v>
      </c>
      <c r="WU116">
        <f t="shared" si="1151"/>
        <v>100</v>
      </c>
      <c r="WV116">
        <f t="shared" si="1152"/>
        <v>100</v>
      </c>
      <c r="WW116">
        <f t="shared" si="1153"/>
        <v>7</v>
      </c>
      <c r="WX116">
        <f t="shared" si="1154"/>
        <v>100</v>
      </c>
      <c r="WZ116" s="4">
        <f t="shared" si="1155"/>
        <v>3</v>
      </c>
      <c r="XB116" s="3">
        <f t="shared" si="1156"/>
        <v>7</v>
      </c>
      <c r="XD116" s="3">
        <f t="shared" si="1157"/>
        <v>2</v>
      </c>
      <c r="XE116" s="4">
        <f t="shared" si="1158"/>
        <v>3</v>
      </c>
      <c r="XG116" s="4">
        <f t="shared" si="1159"/>
        <v>0.66666666666666663</v>
      </c>
      <c r="XI116" s="4">
        <v>0.66666666666666663</v>
      </c>
      <c r="XK116">
        <f t="shared" si="1160"/>
        <v>2</v>
      </c>
      <c r="XM116">
        <f t="shared" si="782"/>
        <v>0</v>
      </c>
      <c r="XN116">
        <f t="shared" si="1161"/>
        <v>0</v>
      </c>
      <c r="XO116" s="1">
        <f t="shared" si="1020"/>
        <v>1</v>
      </c>
      <c r="XP116">
        <f t="shared" si="1162"/>
        <v>0</v>
      </c>
      <c r="XR116">
        <f t="shared" si="1163"/>
        <v>0</v>
      </c>
    </row>
    <row r="117" spans="4:642">
      <c r="D117" s="4">
        <f t="shared" si="843"/>
        <v>0</v>
      </c>
      <c r="E117" s="4">
        <f t="shared" si="844"/>
        <v>0</v>
      </c>
      <c r="F117" s="4">
        <f t="shared" si="845"/>
        <v>0</v>
      </c>
      <c r="G117" s="4">
        <f t="shared" si="846"/>
        <v>0</v>
      </c>
      <c r="H117" s="4">
        <f t="shared" si="847"/>
        <v>0</v>
      </c>
      <c r="I117" s="4">
        <f t="shared" si="848"/>
        <v>0</v>
      </c>
      <c r="J117" s="4">
        <f t="shared" si="849"/>
        <v>0</v>
      </c>
      <c r="K117" s="4">
        <f t="shared" si="850"/>
        <v>0</v>
      </c>
      <c r="L117" s="4">
        <f t="shared" si="851"/>
        <v>0</v>
      </c>
      <c r="M117" s="4">
        <f t="shared" si="852"/>
        <v>0</v>
      </c>
      <c r="N117" s="4">
        <f t="shared" si="853"/>
        <v>0</v>
      </c>
      <c r="O117" s="4">
        <f t="shared" si="854"/>
        <v>0</v>
      </c>
      <c r="P117" s="4">
        <f t="shared" si="855"/>
        <v>0</v>
      </c>
      <c r="Q117" s="4">
        <f t="shared" si="856"/>
        <v>0</v>
      </c>
      <c r="R117" s="4">
        <f t="shared" si="857"/>
        <v>8</v>
      </c>
      <c r="S117" s="4">
        <f t="shared" si="858"/>
        <v>0</v>
      </c>
      <c r="T117" s="4">
        <f t="shared" si="859"/>
        <v>14</v>
      </c>
      <c r="U117" s="4">
        <f t="shared" si="860"/>
        <v>0</v>
      </c>
      <c r="V117" s="4">
        <f t="shared" si="861"/>
        <v>0</v>
      </c>
      <c r="W117" s="4">
        <f t="shared" si="862"/>
        <v>0</v>
      </c>
      <c r="X117" s="4">
        <f t="shared" si="863"/>
        <v>0</v>
      </c>
      <c r="Y117" s="4">
        <f t="shared" si="864"/>
        <v>0</v>
      </c>
      <c r="Z117" s="4">
        <f t="shared" si="865"/>
        <v>0</v>
      </c>
      <c r="AA117" s="4">
        <f t="shared" si="866"/>
        <v>0</v>
      </c>
      <c r="AB117" s="4">
        <f t="shared" si="867"/>
        <v>0</v>
      </c>
      <c r="AC117" s="4">
        <f t="shared" si="868"/>
        <v>8</v>
      </c>
      <c r="AD117" s="4">
        <f t="shared" si="869"/>
        <v>0</v>
      </c>
      <c r="AE117" s="4">
        <f t="shared" si="870"/>
        <v>0</v>
      </c>
      <c r="AF117" s="4">
        <f t="shared" si="871"/>
        <v>0</v>
      </c>
      <c r="AG117" s="4">
        <f t="shared" si="872"/>
        <v>0</v>
      </c>
      <c r="AH117" s="4">
        <f t="shared" si="873"/>
        <v>0</v>
      </c>
      <c r="AI117" s="4">
        <f t="shared" si="874"/>
        <v>0</v>
      </c>
      <c r="AJ117" s="4">
        <f t="shared" si="875"/>
        <v>0</v>
      </c>
      <c r="AK117" s="4">
        <f t="shared" si="876"/>
        <v>0</v>
      </c>
      <c r="AL117" s="4">
        <f t="shared" si="877"/>
        <v>0</v>
      </c>
      <c r="AM117" s="4">
        <f t="shared" si="878"/>
        <v>0</v>
      </c>
      <c r="AN117" s="4">
        <f t="shared" si="879"/>
        <v>6</v>
      </c>
      <c r="AO117" s="4">
        <f t="shared" si="880"/>
        <v>0</v>
      </c>
      <c r="AP117" s="4">
        <f t="shared" si="881"/>
        <v>0</v>
      </c>
      <c r="AQ117" s="4">
        <f t="shared" si="882"/>
        <v>0</v>
      </c>
      <c r="AR117" s="4">
        <f t="shared" si="883"/>
        <v>0</v>
      </c>
      <c r="AS117" s="4">
        <f t="shared" si="884"/>
        <v>0</v>
      </c>
      <c r="AT117" s="4">
        <f t="shared" si="885"/>
        <v>10</v>
      </c>
      <c r="AU117" s="4">
        <f t="shared" si="886"/>
        <v>0</v>
      </c>
      <c r="AV117" s="4">
        <f t="shared" si="887"/>
        <v>0</v>
      </c>
      <c r="AW117" s="4">
        <f t="shared" si="888"/>
        <v>0</v>
      </c>
      <c r="AX117" s="4">
        <f t="shared" si="889"/>
        <v>0</v>
      </c>
      <c r="AY117" s="4">
        <f t="shared" si="890"/>
        <v>0</v>
      </c>
      <c r="AZ117" s="4">
        <f t="shared" si="891"/>
        <v>0</v>
      </c>
      <c r="BA117" s="4">
        <f t="shared" si="892"/>
        <v>0</v>
      </c>
      <c r="BB117" s="4">
        <f t="shared" si="893"/>
        <v>0</v>
      </c>
      <c r="BC117" s="4">
        <f t="shared" si="894"/>
        <v>0</v>
      </c>
      <c r="BD117" s="4">
        <f t="shared" si="895"/>
        <v>0</v>
      </c>
      <c r="BE117" s="4">
        <f t="shared" si="896"/>
        <v>0</v>
      </c>
      <c r="BF117" s="4">
        <f t="shared" si="897"/>
        <v>0</v>
      </c>
      <c r="BG117" s="4">
        <f t="shared" si="898"/>
        <v>0</v>
      </c>
      <c r="BH117" s="4">
        <f t="shared" si="899"/>
        <v>12</v>
      </c>
      <c r="BI117" s="4">
        <f t="shared" si="900"/>
        <v>0</v>
      </c>
      <c r="BJ117" s="4">
        <f t="shared" si="901"/>
        <v>0</v>
      </c>
      <c r="BK117" s="4">
        <f t="shared" si="1021"/>
        <v>9.6666666666666661</v>
      </c>
      <c r="BL117" s="4">
        <f t="shared" si="1022"/>
        <v>9.1525423728813564</v>
      </c>
      <c r="BM117" s="4">
        <f t="shared" si="1023"/>
        <v>12.813559322033898</v>
      </c>
      <c r="BN117" s="4">
        <f t="shared" si="1024"/>
        <v>5.491525423728814</v>
      </c>
      <c r="BO117" s="4">
        <f t="shared" si="1025"/>
        <v>9.1525423728813564</v>
      </c>
      <c r="BP117" s="4">
        <f t="shared" si="1026"/>
        <v>540</v>
      </c>
      <c r="BQ117" s="4">
        <f>COUNTIFS($NG117:$NL$206,EF$1)</f>
        <v>7</v>
      </c>
      <c r="BR117" s="4">
        <f>COUNTIFS($NG117:$NL$206,EG$1)</f>
        <v>12</v>
      </c>
      <c r="BS117" s="4">
        <f>COUNTIFS($NG117:$NL$206,EH$1)</f>
        <v>8</v>
      </c>
      <c r="BT117" s="4">
        <f>COUNTIFS($NG117:$NL$206,EI$1)</f>
        <v>12</v>
      </c>
      <c r="BU117" s="4">
        <f>COUNTIFS($NG117:$NL$206,EJ$1)</f>
        <v>12</v>
      </c>
      <c r="BV117" s="4">
        <f>COUNTIFS($NG117:$NL$206,EK$1)</f>
        <v>8</v>
      </c>
      <c r="BW117" s="4">
        <f>COUNTIFS($NG117:$NL$206,EL$1)</f>
        <v>7</v>
      </c>
      <c r="BX117" s="4">
        <f>COUNTIFS($NG117:$NL$206,EM$1)</f>
        <v>9</v>
      </c>
      <c r="BY117" s="4">
        <f>COUNTIFS($NG117:$NL$206,EN$1)</f>
        <v>12</v>
      </c>
      <c r="BZ117" s="4">
        <f>COUNTIFS($NG117:$NL$206,EO$1)</f>
        <v>15</v>
      </c>
      <c r="CA117" s="4">
        <f>COUNTIFS($NG117:$NL$206,EP$1)</f>
        <v>12</v>
      </c>
      <c r="CB117" s="4">
        <f>COUNTIFS($NG117:$NL$206,EQ$1)</f>
        <v>15</v>
      </c>
      <c r="CC117" s="4">
        <f>COUNTIFS($NG117:$NL$206,ER$1)</f>
        <v>8</v>
      </c>
      <c r="CD117" s="4">
        <f>COUNTIFS($NG117:$NL$206,ES$1)</f>
        <v>10</v>
      </c>
      <c r="CE117" s="4">
        <f>COUNTIFS($NG117:$NL$206,ET$1)</f>
        <v>8</v>
      </c>
      <c r="CF117" s="4">
        <f>COUNTIFS($NG117:$NL$206,EU$1)</f>
        <v>10</v>
      </c>
      <c r="CG117" s="4">
        <f>COUNTIFS($NG117:$NL$206,EV$1)</f>
        <v>14</v>
      </c>
      <c r="CH117" s="4">
        <f>COUNTIFS($NG117:$NL$206,EW$1)</f>
        <v>8</v>
      </c>
      <c r="CI117" s="4">
        <f>COUNTIFS($NG117:$NL$206,EX$1)</f>
        <v>12</v>
      </c>
      <c r="CJ117" s="4">
        <f>COUNTIFS($NG117:$NL$206,EY$1)</f>
        <v>10</v>
      </c>
      <c r="CK117" s="4">
        <f>COUNTIFS($NG117:$NL$206,EZ$1)</f>
        <v>8</v>
      </c>
      <c r="CL117" s="4">
        <f>COUNTIFS($NG117:$NL$206,FA$1)</f>
        <v>9</v>
      </c>
      <c r="CM117" s="4">
        <f>COUNTIFS($NG117:$NL$206,FB$1)</f>
        <v>5</v>
      </c>
      <c r="CN117" s="4">
        <f>COUNTIFS($NG117:$NL$206,FC$1)</f>
        <v>6</v>
      </c>
      <c r="CO117" s="4">
        <f>COUNTIFS($NG117:$NL$206,FD$1)</f>
        <v>11</v>
      </c>
      <c r="CP117" s="4">
        <f>COUNTIFS($NG117:$NL$206,FE$1)</f>
        <v>8</v>
      </c>
      <c r="CQ117" s="4">
        <f>COUNTIFS($NG117:$NL$206,FF$1)</f>
        <v>12</v>
      </c>
      <c r="CR117" s="4">
        <f>COUNTIFS($NG117:$NL$206,FG$1)</f>
        <v>11</v>
      </c>
      <c r="CS117" s="4">
        <f>COUNTIFS($NG117:$NL$206,FH$1)</f>
        <v>10</v>
      </c>
      <c r="CT117" s="4">
        <f>COUNTIFS($NG117:$NL$206,FI$1)</f>
        <v>9</v>
      </c>
      <c r="CU117" s="4">
        <f>COUNTIFS($NG117:$NL$206,FJ$1)</f>
        <v>11</v>
      </c>
      <c r="CV117" s="4">
        <f>COUNTIFS($NG117:$NL$206,FK$1)</f>
        <v>4</v>
      </c>
      <c r="CW117" s="4">
        <f>COUNTIFS($NG117:$NL$206,FL$1)</f>
        <v>8</v>
      </c>
      <c r="CX117" s="4">
        <f>COUNTIFS($NG117:$NL$206,FM$1)</f>
        <v>9</v>
      </c>
      <c r="CY117" s="4">
        <f>COUNTIFS($NG117:$NL$206,FN$1)</f>
        <v>10</v>
      </c>
      <c r="CZ117" s="4">
        <f>COUNTIFS($NG117:$NL$206,FO$1)</f>
        <v>8</v>
      </c>
      <c r="DA117" s="4">
        <f>COUNTIFS($NG117:$NL$206,FP$1)</f>
        <v>6</v>
      </c>
      <c r="DB117" s="4">
        <f>COUNTIFS($NG117:$NL$206,FQ$1)</f>
        <v>8</v>
      </c>
      <c r="DC117" s="4">
        <f>COUNTIFS($NG117:$NL$206,FR$1)</f>
        <v>5</v>
      </c>
      <c r="DD117" s="4">
        <f>COUNTIFS($NG117:$NL$206,FS$1)</f>
        <v>9</v>
      </c>
      <c r="DE117" s="4">
        <f>COUNTIFS($NG117:$NL$206,FT$1)</f>
        <v>8</v>
      </c>
      <c r="DF117" s="4">
        <f>COUNTIFS($NG117:$NL$206,FU$1)</f>
        <v>8</v>
      </c>
      <c r="DG117" s="4">
        <f>COUNTIFS($NG117:$NL$206,FV$1)</f>
        <v>10</v>
      </c>
      <c r="DH117" s="4">
        <f>COUNTIFS($NG117:$NL$206,FW$1)</f>
        <v>11</v>
      </c>
      <c r="DI117" s="4">
        <f>COUNTIFS($NG117:$NL$206,FX$1)</f>
        <v>8</v>
      </c>
      <c r="DJ117" s="4">
        <f>COUNTIFS($NG117:$NL$206,FY$1)</f>
        <v>9</v>
      </c>
      <c r="DK117" s="4">
        <f>COUNTIFS($NG117:$NL$206,FZ$1)</f>
        <v>3</v>
      </c>
      <c r="DL117" s="4">
        <f>COUNTIFS($NG117:$NL$206,GA$1)</f>
        <v>6</v>
      </c>
      <c r="DM117" s="4">
        <f>COUNTIFS($NG117:$NL$206,GB$1)</f>
        <v>7</v>
      </c>
      <c r="DN117" s="4">
        <f>COUNTIFS($NG117:$NL$206,GC$1)</f>
        <v>9</v>
      </c>
      <c r="DO117" s="4">
        <f>COUNTIFS($NG117:$NL$206,GD$1)</f>
        <v>6</v>
      </c>
      <c r="DP117" s="4">
        <f>COUNTIFS($NG117:$NL$206,GE$1)</f>
        <v>11</v>
      </c>
      <c r="DQ117" s="4">
        <f>COUNTIFS($NG117:$NL$206,GF$1)</f>
        <v>5</v>
      </c>
      <c r="DR117" s="4">
        <f>COUNTIFS($NG117:$NL$206,GG$1)</f>
        <v>4</v>
      </c>
      <c r="DS117" s="4">
        <f>COUNTIFS($NG117:$NL$206,GH$1)</f>
        <v>17</v>
      </c>
      <c r="DT117" s="4">
        <f>COUNTIFS($NG117:$NL$206,GI$1)</f>
        <v>7</v>
      </c>
      <c r="DU117" s="4">
        <f>COUNTIFS($NG117:$NL$206,GJ$1)</f>
        <v>12</v>
      </c>
      <c r="DV117" s="4">
        <f>COUNTIFS($NG117:$NL$206,GK$1)</f>
        <v>12</v>
      </c>
      <c r="DW117" s="4">
        <f>COUNTIFS($NG117:$NL$206,GL$1)</f>
        <v>11</v>
      </c>
      <c r="DZ117" s="4">
        <f t="shared" si="1234"/>
        <v>40</v>
      </c>
      <c r="EA117" s="4">
        <f t="shared" si="1235"/>
        <v>26</v>
      </c>
      <c r="EB117" s="4">
        <f t="shared" si="1236"/>
        <v>9</v>
      </c>
      <c r="EC117" s="4">
        <f t="shared" si="1237"/>
        <v>4</v>
      </c>
      <c r="ED117" s="4">
        <f t="shared" si="1238"/>
        <v>1</v>
      </c>
      <c r="EF117" s="4">
        <f t="shared" ref="EF117:GL117" si="1440">COUNTIFS($NG117:$NL126,EF$1)</f>
        <v>0</v>
      </c>
      <c r="EG117" s="4">
        <f t="shared" si="1440"/>
        <v>2</v>
      </c>
      <c r="EH117" s="4">
        <f t="shared" si="1440"/>
        <v>1</v>
      </c>
      <c r="EI117" s="4">
        <f t="shared" si="1440"/>
        <v>1</v>
      </c>
      <c r="EJ117" s="4">
        <f t="shared" si="1440"/>
        <v>1</v>
      </c>
      <c r="EK117" s="4">
        <f t="shared" si="1440"/>
        <v>1</v>
      </c>
      <c r="EL117" s="4">
        <f t="shared" si="1440"/>
        <v>1</v>
      </c>
      <c r="EM117" s="4">
        <f t="shared" si="1440"/>
        <v>1</v>
      </c>
      <c r="EN117" s="4">
        <f t="shared" si="1440"/>
        <v>1</v>
      </c>
      <c r="EO117" s="4">
        <f t="shared" si="1440"/>
        <v>1</v>
      </c>
      <c r="EP117" s="4">
        <f t="shared" si="1440"/>
        <v>1</v>
      </c>
      <c r="EQ117" s="4">
        <f t="shared" si="1440"/>
        <v>3</v>
      </c>
      <c r="ER117" s="4">
        <f t="shared" si="1440"/>
        <v>0</v>
      </c>
      <c r="ES117" s="4">
        <f t="shared" si="1440"/>
        <v>1</v>
      </c>
      <c r="ET117" s="4">
        <f t="shared" si="1440"/>
        <v>1</v>
      </c>
      <c r="EU117" s="4">
        <f t="shared" si="1440"/>
        <v>1</v>
      </c>
      <c r="EV117" s="4">
        <f t="shared" si="1440"/>
        <v>1</v>
      </c>
      <c r="EW117" s="4">
        <f t="shared" si="1440"/>
        <v>0</v>
      </c>
      <c r="EX117" s="4">
        <f t="shared" si="1440"/>
        <v>2</v>
      </c>
      <c r="EY117" s="4">
        <f t="shared" si="1440"/>
        <v>1</v>
      </c>
      <c r="EZ117" s="4">
        <f t="shared" si="1440"/>
        <v>3</v>
      </c>
      <c r="FA117" s="4">
        <f t="shared" si="1440"/>
        <v>1</v>
      </c>
      <c r="FB117" s="4">
        <f t="shared" si="1440"/>
        <v>3</v>
      </c>
      <c r="FC117" s="4">
        <f t="shared" si="1440"/>
        <v>1</v>
      </c>
      <c r="FD117" s="4">
        <f t="shared" si="1440"/>
        <v>0</v>
      </c>
      <c r="FE117" s="4">
        <f t="shared" si="1440"/>
        <v>2</v>
      </c>
      <c r="FF117" s="4">
        <f t="shared" si="1440"/>
        <v>1</v>
      </c>
      <c r="FG117" s="4">
        <f t="shared" si="1440"/>
        <v>0</v>
      </c>
      <c r="FH117" s="4">
        <f t="shared" si="1440"/>
        <v>2</v>
      </c>
      <c r="FI117" s="4">
        <f t="shared" si="1440"/>
        <v>1</v>
      </c>
      <c r="FJ117" s="4">
        <f t="shared" si="1440"/>
        <v>0</v>
      </c>
      <c r="FK117" s="4">
        <f t="shared" si="1440"/>
        <v>1</v>
      </c>
      <c r="FL117" s="4">
        <f t="shared" si="1440"/>
        <v>0</v>
      </c>
      <c r="FM117" s="4">
        <f t="shared" si="1440"/>
        <v>0</v>
      </c>
      <c r="FN117" s="4">
        <f t="shared" si="1440"/>
        <v>0</v>
      </c>
      <c r="FO117" s="4">
        <f t="shared" si="1440"/>
        <v>0</v>
      </c>
      <c r="FP117" s="4">
        <f t="shared" si="1440"/>
        <v>2</v>
      </c>
      <c r="FQ117" s="4">
        <f t="shared" si="1440"/>
        <v>1</v>
      </c>
      <c r="FR117" s="4">
        <f t="shared" si="1440"/>
        <v>0</v>
      </c>
      <c r="FS117" s="4">
        <f t="shared" si="1440"/>
        <v>0</v>
      </c>
      <c r="FT117" s="4">
        <f t="shared" si="1440"/>
        <v>2</v>
      </c>
      <c r="FU117" s="4">
        <f t="shared" si="1440"/>
        <v>0</v>
      </c>
      <c r="FV117" s="4">
        <f t="shared" si="1440"/>
        <v>2</v>
      </c>
      <c r="FW117" s="4">
        <f t="shared" si="1440"/>
        <v>1</v>
      </c>
      <c r="FX117" s="4">
        <f t="shared" si="1440"/>
        <v>3</v>
      </c>
      <c r="FY117" s="4">
        <f t="shared" si="1440"/>
        <v>0</v>
      </c>
      <c r="FZ117" s="4">
        <f t="shared" si="1440"/>
        <v>2</v>
      </c>
      <c r="GA117" s="4">
        <f t="shared" si="1440"/>
        <v>1</v>
      </c>
      <c r="GB117" s="4">
        <f t="shared" si="1440"/>
        <v>1</v>
      </c>
      <c r="GC117" s="4">
        <f t="shared" si="1440"/>
        <v>2</v>
      </c>
      <c r="GD117" s="4">
        <f t="shared" si="1440"/>
        <v>0</v>
      </c>
      <c r="GE117" s="4">
        <f t="shared" si="1440"/>
        <v>1</v>
      </c>
      <c r="GF117" s="4">
        <f t="shared" si="1440"/>
        <v>1</v>
      </c>
      <c r="GG117" s="4">
        <f t="shared" si="1440"/>
        <v>0</v>
      </c>
      <c r="GH117" s="4">
        <f t="shared" si="1440"/>
        <v>0</v>
      </c>
      <c r="GI117" s="4">
        <f t="shared" si="1440"/>
        <v>0</v>
      </c>
      <c r="GJ117" s="4">
        <f t="shared" si="1440"/>
        <v>4</v>
      </c>
      <c r="GK117" s="4">
        <f t="shared" si="1440"/>
        <v>1</v>
      </c>
      <c r="GL117" s="4">
        <f t="shared" si="1440"/>
        <v>0</v>
      </c>
      <c r="GM117" s="4">
        <f t="shared" si="1240"/>
        <v>60</v>
      </c>
      <c r="GO117">
        <f t="shared" si="1028"/>
        <v>0</v>
      </c>
      <c r="GP117">
        <f t="shared" si="1192"/>
        <v>0</v>
      </c>
      <c r="GQ117">
        <f t="shared" si="1193"/>
        <v>0</v>
      </c>
      <c r="GR117">
        <f t="shared" si="1194"/>
        <v>0</v>
      </c>
      <c r="GS117">
        <f t="shared" si="1195"/>
        <v>0</v>
      </c>
      <c r="GT117">
        <f t="shared" si="1196"/>
        <v>0</v>
      </c>
      <c r="GU117">
        <f t="shared" si="1197"/>
        <v>0</v>
      </c>
      <c r="GV117" s="1">
        <f t="shared" si="1029"/>
        <v>5</v>
      </c>
      <c r="GW117">
        <f t="shared" si="1030"/>
        <v>0</v>
      </c>
      <c r="GX117">
        <f t="shared" si="903"/>
        <v>0</v>
      </c>
      <c r="GY117">
        <f t="shared" si="904"/>
        <v>0</v>
      </c>
      <c r="GZ117">
        <f t="shared" si="905"/>
        <v>0</v>
      </c>
      <c r="HA117">
        <f t="shared" si="906"/>
        <v>0</v>
      </c>
      <c r="HB117">
        <f t="shared" si="907"/>
        <v>0</v>
      </c>
      <c r="HC117">
        <f t="shared" si="908"/>
        <v>0</v>
      </c>
      <c r="HD117">
        <f t="shared" si="909"/>
        <v>0</v>
      </c>
      <c r="HE117">
        <f t="shared" si="910"/>
        <v>0</v>
      </c>
      <c r="HF117">
        <f t="shared" si="911"/>
        <v>0</v>
      </c>
      <c r="HG117">
        <f t="shared" si="912"/>
        <v>0</v>
      </c>
      <c r="HH117">
        <f t="shared" si="913"/>
        <v>0</v>
      </c>
      <c r="HI117">
        <f t="shared" si="914"/>
        <v>0</v>
      </c>
      <c r="HJ117">
        <f t="shared" si="915"/>
        <v>0</v>
      </c>
      <c r="HK117">
        <f t="shared" si="916"/>
        <v>0</v>
      </c>
      <c r="HL117">
        <f t="shared" si="917"/>
        <v>0</v>
      </c>
      <c r="HM117">
        <f t="shared" si="918"/>
        <v>0</v>
      </c>
      <c r="HN117">
        <f t="shared" si="919"/>
        <v>0</v>
      </c>
      <c r="HO117">
        <f t="shared" si="920"/>
        <v>0</v>
      </c>
      <c r="HP117">
        <f t="shared" si="921"/>
        <v>0</v>
      </c>
      <c r="HQ117">
        <f t="shared" si="922"/>
        <v>0</v>
      </c>
      <c r="HR117">
        <f t="shared" si="923"/>
        <v>0</v>
      </c>
      <c r="HS117">
        <f t="shared" si="924"/>
        <v>0</v>
      </c>
      <c r="HT117">
        <f t="shared" si="925"/>
        <v>0</v>
      </c>
      <c r="HU117">
        <f t="shared" si="926"/>
        <v>0</v>
      </c>
      <c r="HV117">
        <f t="shared" si="927"/>
        <v>0</v>
      </c>
      <c r="HW117">
        <f t="shared" si="928"/>
        <v>0</v>
      </c>
      <c r="HX117">
        <f t="shared" si="929"/>
        <v>0</v>
      </c>
      <c r="HY117">
        <f t="shared" si="930"/>
        <v>0</v>
      </c>
      <c r="HZ117">
        <f t="shared" si="931"/>
        <v>0</v>
      </c>
      <c r="IA117">
        <f t="shared" si="932"/>
        <v>0</v>
      </c>
      <c r="IB117">
        <f t="shared" si="933"/>
        <v>0</v>
      </c>
      <c r="IC117">
        <f t="shared" si="934"/>
        <v>0</v>
      </c>
      <c r="ID117">
        <f t="shared" si="935"/>
        <v>1</v>
      </c>
      <c r="IE117">
        <f t="shared" si="936"/>
        <v>0</v>
      </c>
      <c r="IF117">
        <f t="shared" si="937"/>
        <v>0</v>
      </c>
      <c r="IG117">
        <f t="shared" si="938"/>
        <v>0</v>
      </c>
      <c r="IH117">
        <f t="shared" si="939"/>
        <v>0</v>
      </c>
      <c r="II117">
        <f t="shared" si="940"/>
        <v>0</v>
      </c>
      <c r="IJ117">
        <f t="shared" si="941"/>
        <v>0</v>
      </c>
      <c r="IK117">
        <f t="shared" si="942"/>
        <v>0</v>
      </c>
      <c r="IL117">
        <f t="shared" si="943"/>
        <v>0</v>
      </c>
      <c r="IM117">
        <f t="shared" si="944"/>
        <v>0</v>
      </c>
      <c r="IN117">
        <f t="shared" si="945"/>
        <v>0</v>
      </c>
      <c r="IO117">
        <f t="shared" si="946"/>
        <v>0</v>
      </c>
      <c r="IP117">
        <f t="shared" si="947"/>
        <v>0</v>
      </c>
      <c r="IQ117">
        <f t="shared" si="948"/>
        <v>0</v>
      </c>
      <c r="IR117">
        <f t="shared" si="949"/>
        <v>0</v>
      </c>
      <c r="IS117">
        <f t="shared" si="950"/>
        <v>0</v>
      </c>
      <c r="IT117">
        <f t="shared" si="951"/>
        <v>0</v>
      </c>
      <c r="IU117">
        <f t="shared" si="952"/>
        <v>0</v>
      </c>
      <c r="IV117">
        <f t="shared" si="953"/>
        <v>0</v>
      </c>
      <c r="IW117">
        <f t="shared" si="954"/>
        <v>0</v>
      </c>
      <c r="IX117">
        <f t="shared" si="955"/>
        <v>0</v>
      </c>
      <c r="IY117">
        <f t="shared" si="956"/>
        <v>0</v>
      </c>
      <c r="IZ117">
        <f t="shared" si="957"/>
        <v>0</v>
      </c>
      <c r="JA117">
        <f t="shared" si="958"/>
        <v>0</v>
      </c>
      <c r="JB117">
        <f t="shared" si="1031"/>
        <v>0</v>
      </c>
      <c r="JC117">
        <f t="shared" si="1032"/>
        <v>1</v>
      </c>
      <c r="JF117">
        <f t="shared" si="1033"/>
        <v>0</v>
      </c>
      <c r="JG117">
        <f t="shared" si="1034"/>
        <v>0</v>
      </c>
      <c r="JH117">
        <f t="shared" si="1035"/>
        <v>0</v>
      </c>
      <c r="JI117">
        <f t="shared" si="1036"/>
        <v>0</v>
      </c>
      <c r="JJ117">
        <f t="shared" si="1037"/>
        <v>0</v>
      </c>
      <c r="JK117">
        <f t="shared" si="1038"/>
        <v>0</v>
      </c>
      <c r="JL117">
        <f t="shared" si="1039"/>
        <v>0</v>
      </c>
      <c r="JM117">
        <f t="shared" si="1040"/>
        <v>0</v>
      </c>
      <c r="JN117">
        <f t="shared" si="1041"/>
        <v>0</v>
      </c>
      <c r="JO117">
        <f t="shared" si="1042"/>
        <v>0</v>
      </c>
      <c r="JP117">
        <f t="shared" si="1043"/>
        <v>0</v>
      </c>
      <c r="JQ117">
        <f t="shared" si="1044"/>
        <v>0</v>
      </c>
      <c r="JR117">
        <f t="shared" si="1045"/>
        <v>0</v>
      </c>
      <c r="JS117">
        <f t="shared" si="1046"/>
        <v>0</v>
      </c>
      <c r="JT117">
        <f t="shared" si="1047"/>
        <v>1</v>
      </c>
      <c r="JU117">
        <f t="shared" si="1048"/>
        <v>0</v>
      </c>
      <c r="JV117">
        <f t="shared" si="1049"/>
        <v>1</v>
      </c>
      <c r="JW117">
        <f t="shared" si="1050"/>
        <v>0</v>
      </c>
      <c r="JX117">
        <f t="shared" si="1051"/>
        <v>0</v>
      </c>
      <c r="JY117">
        <f t="shared" si="1052"/>
        <v>0</v>
      </c>
      <c r="JZ117">
        <f t="shared" si="1053"/>
        <v>0</v>
      </c>
      <c r="KA117">
        <f t="shared" si="1054"/>
        <v>0</v>
      </c>
      <c r="KB117">
        <f>IF(AND(SK117="x",SK118&lt;&gt;"x"),1,0)</f>
        <v>0</v>
      </c>
      <c r="KC117">
        <f t="shared" si="1055"/>
        <v>0</v>
      </c>
      <c r="KD117">
        <f t="shared" si="1056"/>
        <v>0</v>
      </c>
      <c r="KE117">
        <f t="shared" si="1057"/>
        <v>0</v>
      </c>
      <c r="KF117">
        <f t="shared" si="1058"/>
        <v>0</v>
      </c>
      <c r="KG117">
        <f t="shared" si="1059"/>
        <v>0</v>
      </c>
      <c r="KH117">
        <f t="shared" si="1060"/>
        <v>0</v>
      </c>
      <c r="KI117">
        <f t="shared" si="1061"/>
        <v>0</v>
      </c>
      <c r="KJ117">
        <f t="shared" si="1062"/>
        <v>0</v>
      </c>
      <c r="KK117">
        <f t="shared" si="1063"/>
        <v>0</v>
      </c>
      <c r="KL117">
        <f t="shared" si="1064"/>
        <v>0</v>
      </c>
      <c r="KM117">
        <f t="shared" si="1065"/>
        <v>0</v>
      </c>
      <c r="KN117">
        <f t="shared" si="1066"/>
        <v>0</v>
      </c>
      <c r="KO117">
        <f t="shared" si="1067"/>
        <v>0</v>
      </c>
      <c r="KP117">
        <f t="shared" si="1068"/>
        <v>0</v>
      </c>
      <c r="KQ117">
        <f t="shared" si="1069"/>
        <v>0</v>
      </c>
      <c r="KR117">
        <f t="shared" si="1070"/>
        <v>0</v>
      </c>
      <c r="KS117">
        <f t="shared" si="1071"/>
        <v>0</v>
      </c>
      <c r="KT117">
        <f t="shared" si="1072"/>
        <v>0</v>
      </c>
      <c r="KU117">
        <f t="shared" si="1073"/>
        <v>0</v>
      </c>
      <c r="KV117">
        <f t="shared" si="1074"/>
        <v>0</v>
      </c>
      <c r="KW117">
        <f t="shared" si="1075"/>
        <v>0</v>
      </c>
      <c r="KX117">
        <f t="shared" si="1076"/>
        <v>0</v>
      </c>
      <c r="KY117">
        <f t="shared" si="1077"/>
        <v>0</v>
      </c>
      <c r="KZ117">
        <f t="shared" si="1078"/>
        <v>0</v>
      </c>
      <c r="LA117">
        <f t="shared" si="1079"/>
        <v>0</v>
      </c>
      <c r="LB117">
        <f t="shared" si="1080"/>
        <v>0</v>
      </c>
      <c r="LC117">
        <f t="shared" si="1081"/>
        <v>0</v>
      </c>
      <c r="LD117">
        <f t="shared" si="1082"/>
        <v>0</v>
      </c>
      <c r="LE117">
        <f t="shared" si="1083"/>
        <v>0</v>
      </c>
      <c r="LF117">
        <f t="shared" si="1084"/>
        <v>0</v>
      </c>
      <c r="LG117">
        <f t="shared" si="1085"/>
        <v>0</v>
      </c>
      <c r="LH117">
        <f t="shared" si="1086"/>
        <v>0</v>
      </c>
      <c r="LI117">
        <f t="shared" si="1087"/>
        <v>0</v>
      </c>
      <c r="LJ117">
        <f t="shared" si="1088"/>
        <v>0</v>
      </c>
      <c r="LK117">
        <f t="shared" si="1089"/>
        <v>0</v>
      </c>
      <c r="LL117">
        <f t="shared" si="1090"/>
        <v>0</v>
      </c>
      <c r="LN117">
        <f t="shared" si="1091"/>
        <v>2</v>
      </c>
      <c r="LQ117">
        <f t="shared" ref="LQ117:LR117" si="1441">COUNTIFS($NG118:$NL127,NG127)</f>
        <v>2</v>
      </c>
      <c r="LR117">
        <f t="shared" si="1441"/>
        <v>2</v>
      </c>
      <c r="LS117">
        <f t="shared" si="1093"/>
        <v>1</v>
      </c>
      <c r="LT117">
        <f t="shared" si="1094"/>
        <v>2</v>
      </c>
      <c r="LU117">
        <f t="shared" si="1095"/>
        <v>4</v>
      </c>
      <c r="LV117">
        <f t="shared" si="1096"/>
        <v>1</v>
      </c>
      <c r="LX117" s="5">
        <f t="shared" ref="LX117:MC117" si="1442">COUNTIFS($NG117:$NL126,NG127)</f>
        <v>1</v>
      </c>
      <c r="LY117" s="5">
        <f t="shared" si="1442"/>
        <v>1</v>
      </c>
      <c r="LZ117" s="5">
        <f t="shared" si="1442"/>
        <v>0</v>
      </c>
      <c r="MA117" s="5">
        <f t="shared" si="1442"/>
        <v>1</v>
      </c>
      <c r="MB117" s="5">
        <f t="shared" si="1442"/>
        <v>4</v>
      </c>
      <c r="MC117" s="5">
        <f t="shared" si="1442"/>
        <v>0</v>
      </c>
      <c r="MD117" s="5"/>
      <c r="ME117" s="5">
        <f t="shared" si="1098"/>
        <v>0</v>
      </c>
      <c r="MF117" s="5">
        <f t="shared" si="1099"/>
        <v>0</v>
      </c>
      <c r="MG117" s="5">
        <f t="shared" si="1100"/>
        <v>0</v>
      </c>
      <c r="MH117" s="5">
        <f t="shared" si="1101"/>
        <v>0</v>
      </c>
      <c r="MI117" s="5">
        <f t="shared" si="1102"/>
        <v>1</v>
      </c>
      <c r="MJ117" s="5">
        <f t="shared" si="1103"/>
        <v>0</v>
      </c>
      <c r="MK117" s="5"/>
      <c r="ML117" s="20">
        <f t="shared" si="1104"/>
        <v>1</v>
      </c>
      <c r="MN117" s="4">
        <f t="shared" si="1182"/>
        <v>0</v>
      </c>
      <c r="MO117" s="4">
        <f t="shared" si="1183"/>
        <v>0</v>
      </c>
      <c r="MP117" s="4">
        <f t="shared" si="1184"/>
        <v>0</v>
      </c>
      <c r="MQ117" s="4">
        <f t="shared" si="1185"/>
        <v>0</v>
      </c>
      <c r="MR117" s="4">
        <f t="shared" si="1186"/>
        <v>4</v>
      </c>
      <c r="MS117" s="4">
        <f t="shared" si="1187"/>
        <v>0</v>
      </c>
      <c r="MU117">
        <f t="shared" si="1105"/>
        <v>0</v>
      </c>
      <c r="MV117">
        <f t="shared" si="1106"/>
        <v>0</v>
      </c>
      <c r="MW117">
        <f t="shared" si="1107"/>
        <v>1</v>
      </c>
      <c r="MX117">
        <f t="shared" si="1108"/>
        <v>0</v>
      </c>
      <c r="MY117">
        <f t="shared" si="1109"/>
        <v>0</v>
      </c>
      <c r="MZ117">
        <f t="shared" si="1110"/>
        <v>1</v>
      </c>
      <c r="NA117">
        <f>SUM(GW117:JC117)</f>
        <v>2</v>
      </c>
      <c r="NB117">
        <f t="shared" si="1111"/>
        <v>2</v>
      </c>
      <c r="NC117">
        <f t="shared" si="1112"/>
        <v>0</v>
      </c>
      <c r="ND117">
        <f t="shared" si="1113"/>
        <v>117</v>
      </c>
      <c r="NG117">
        <v>15</v>
      </c>
      <c r="NH117">
        <v>17</v>
      </c>
      <c r="NI117">
        <v>26</v>
      </c>
      <c r="NJ117">
        <v>37</v>
      </c>
      <c r="NK117">
        <v>43</v>
      </c>
      <c r="NL117">
        <v>57</v>
      </c>
      <c r="NN117" s="1">
        <f t="shared" si="1114"/>
        <v>1</v>
      </c>
      <c r="NO117" s="1">
        <f t="shared" si="1115"/>
        <v>1</v>
      </c>
      <c r="NP117" s="30">
        <f t="shared" si="1116"/>
        <v>2</v>
      </c>
      <c r="NR117" s="1">
        <f t="shared" si="1117"/>
        <v>2</v>
      </c>
      <c r="NS117" s="1">
        <f t="shared" si="1118"/>
        <v>9</v>
      </c>
      <c r="NT117" s="1">
        <f t="shared" si="1119"/>
        <v>11</v>
      </c>
      <c r="NU117" s="1">
        <f t="shared" si="1120"/>
        <v>6</v>
      </c>
      <c r="NV117" s="1">
        <f t="shared" si="1121"/>
        <v>14</v>
      </c>
      <c r="NW117" s="1"/>
      <c r="NX117" s="1">
        <f t="shared" si="1122"/>
        <v>5</v>
      </c>
      <c r="NY117" s="1"/>
      <c r="NZ117" s="1">
        <f t="shared" si="1123"/>
        <v>2</v>
      </c>
      <c r="OA117" s="1">
        <f t="shared" si="962"/>
        <v>2</v>
      </c>
      <c r="OB117" s="1">
        <f t="shared" si="963"/>
        <v>3</v>
      </c>
      <c r="OC117" s="1">
        <f t="shared" si="964"/>
        <v>4</v>
      </c>
      <c r="OD117" s="1">
        <f t="shared" si="965"/>
        <v>5</v>
      </c>
      <c r="OE117" s="1">
        <f t="shared" si="966"/>
        <v>6</v>
      </c>
      <c r="OF117" s="1"/>
      <c r="OG117" s="1">
        <f t="shared" si="1308"/>
        <v>5</v>
      </c>
      <c r="OH117" s="1"/>
      <c r="OI117" s="1">
        <f t="shared" si="1124"/>
        <v>0</v>
      </c>
      <c r="OJ117" s="1">
        <f t="shared" si="1125"/>
        <v>0</v>
      </c>
      <c r="OK117" s="1">
        <f t="shared" si="1126"/>
        <v>6</v>
      </c>
      <c r="OL117" s="1">
        <f t="shared" si="1127"/>
        <v>9</v>
      </c>
      <c r="OM117" s="1">
        <f t="shared" si="1128"/>
        <v>9</v>
      </c>
      <c r="ON117" s="1">
        <f t="shared" si="1129"/>
        <v>4</v>
      </c>
      <c r="OO117" s="1"/>
      <c r="OP117" s="1">
        <f t="shared" si="1298"/>
        <v>2</v>
      </c>
      <c r="OQ117" s="1">
        <f t="shared" si="1299"/>
        <v>4</v>
      </c>
      <c r="OR117" s="1">
        <f t="shared" si="1300"/>
        <v>3</v>
      </c>
      <c r="OS117" s="1">
        <f t="shared" si="1301"/>
        <v>4</v>
      </c>
      <c r="OT117" s="1">
        <f t="shared" si="1302"/>
        <v>-1</v>
      </c>
      <c r="OU117" s="1">
        <f t="shared" si="1130"/>
        <v>1</v>
      </c>
      <c r="OV117" s="19">
        <f t="shared" si="1131"/>
        <v>4</v>
      </c>
      <c r="OW117" s="1"/>
      <c r="OX117" s="19">
        <f t="shared" si="1314"/>
        <v>4</v>
      </c>
      <c r="OY117" s="1">
        <f t="shared" si="1315"/>
        <v>3</v>
      </c>
      <c r="OZ117" s="1"/>
      <c r="PA117" s="1">
        <f t="shared" si="1347"/>
        <v>4</v>
      </c>
      <c r="PB117" s="1"/>
      <c r="PC117" s="1"/>
      <c r="PD117" s="19">
        <f t="shared" si="968"/>
        <v>3</v>
      </c>
      <c r="PE117" s="1"/>
      <c r="PF117" s="24">
        <f t="shared" si="1132"/>
        <v>-1</v>
      </c>
      <c r="PI117" s="1">
        <f t="shared" si="1133"/>
        <v>0</v>
      </c>
      <c r="PJ117" s="19">
        <f t="shared" si="969"/>
        <v>0</v>
      </c>
      <c r="PK117" s="1">
        <f t="shared" si="1134"/>
        <v>0</v>
      </c>
      <c r="PL117" s="19">
        <f t="shared" si="970"/>
        <v>0</v>
      </c>
      <c r="PM117" s="1">
        <f t="shared" si="1135"/>
        <v>6</v>
      </c>
      <c r="PN117" s="19">
        <f t="shared" si="971"/>
        <v>1</v>
      </c>
      <c r="PO117" s="1">
        <f t="shared" si="1136"/>
        <v>9</v>
      </c>
      <c r="PP117" s="19">
        <f t="shared" si="972"/>
        <v>1</v>
      </c>
      <c r="PQ117" s="1">
        <f t="shared" si="1137"/>
        <v>9</v>
      </c>
      <c r="PR117" s="19">
        <f t="shared" si="973"/>
        <v>1</v>
      </c>
      <c r="PS117" s="1">
        <f t="shared" si="1138"/>
        <v>4</v>
      </c>
      <c r="PT117" s="19">
        <f t="shared" si="974"/>
        <v>4</v>
      </c>
      <c r="PV117" s="1">
        <f t="shared" si="975"/>
        <v>100</v>
      </c>
      <c r="PW117" s="1">
        <f t="shared" si="976"/>
        <v>100</v>
      </c>
      <c r="PX117" s="1">
        <f t="shared" si="977"/>
        <v>100</v>
      </c>
      <c r="PY117" s="1">
        <f t="shared" si="978"/>
        <v>100</v>
      </c>
      <c r="PZ117" s="1">
        <f t="shared" si="979"/>
        <v>100</v>
      </c>
      <c r="QA117" s="1">
        <f t="shared" si="980"/>
        <v>100</v>
      </c>
      <c r="QB117" s="1"/>
      <c r="QC117" s="1">
        <f t="shared" si="981"/>
        <v>100</v>
      </c>
      <c r="QD117" s="1">
        <f t="shared" si="982"/>
        <v>100</v>
      </c>
      <c r="QE117" s="1">
        <f t="shared" si="983"/>
        <v>100</v>
      </c>
      <c r="QF117" s="1">
        <f t="shared" si="984"/>
        <v>100</v>
      </c>
      <c r="QG117" s="1">
        <f t="shared" si="985"/>
        <v>100</v>
      </c>
      <c r="QH117" s="1">
        <f t="shared" si="986"/>
        <v>100</v>
      </c>
      <c r="QI117" s="1"/>
      <c r="QJ117" s="1">
        <f t="shared" si="987"/>
        <v>100</v>
      </c>
      <c r="QK117" s="1">
        <f t="shared" si="988"/>
        <v>100</v>
      </c>
      <c r="QL117" s="1">
        <f t="shared" si="989"/>
        <v>100</v>
      </c>
      <c r="QM117" s="1">
        <f t="shared" si="990"/>
        <v>6</v>
      </c>
      <c r="QN117" s="1">
        <f t="shared" si="991"/>
        <v>100</v>
      </c>
      <c r="QO117" s="1">
        <f t="shared" si="992"/>
        <v>100</v>
      </c>
      <c r="QP117" s="1"/>
      <c r="QQ117" s="1">
        <f t="shared" si="993"/>
        <v>100</v>
      </c>
      <c r="QR117" s="1">
        <f t="shared" si="994"/>
        <v>9</v>
      </c>
      <c r="QS117" s="1">
        <f t="shared" si="995"/>
        <v>100</v>
      </c>
      <c r="QT117" s="1">
        <f t="shared" si="996"/>
        <v>100</v>
      </c>
      <c r="QU117" s="1">
        <f t="shared" si="997"/>
        <v>100</v>
      </c>
      <c r="QV117" s="1">
        <f t="shared" si="998"/>
        <v>100</v>
      </c>
      <c r="QW117" s="1"/>
      <c r="QX117" s="1">
        <f t="shared" si="999"/>
        <v>100</v>
      </c>
      <c r="QY117" s="1">
        <f t="shared" si="1000"/>
        <v>100</v>
      </c>
      <c r="QZ117" s="1">
        <f t="shared" si="1001"/>
        <v>100</v>
      </c>
      <c r="RA117" s="1">
        <f t="shared" si="1002"/>
        <v>9</v>
      </c>
      <c r="RB117" s="1">
        <f t="shared" si="1003"/>
        <v>100</v>
      </c>
      <c r="RC117" s="1">
        <f t="shared" si="1004"/>
        <v>100</v>
      </c>
      <c r="RD117" s="1"/>
      <c r="RE117" s="1">
        <f t="shared" si="1005"/>
        <v>100</v>
      </c>
      <c r="RF117" s="1">
        <f t="shared" si="1006"/>
        <v>100</v>
      </c>
      <c r="RG117" s="1">
        <f t="shared" si="1007"/>
        <v>100</v>
      </c>
      <c r="RH117" s="1">
        <f t="shared" si="1008"/>
        <v>100</v>
      </c>
      <c r="RI117" s="1">
        <f t="shared" si="1009"/>
        <v>10</v>
      </c>
      <c r="RJ117" s="1">
        <f t="shared" si="1010"/>
        <v>4</v>
      </c>
      <c r="RL117">
        <f t="shared" si="1011"/>
        <v>38</v>
      </c>
      <c r="RM117">
        <f t="shared" si="1139"/>
        <v>19</v>
      </c>
      <c r="RN117">
        <f t="shared" si="1336"/>
        <v>19</v>
      </c>
      <c r="RO117">
        <f t="shared" ref="RO117:TU117" si="1443">IF(COUNTIFS($NG117:$NL126,RO$1),"x",RO$1)</f>
        <v>1</v>
      </c>
      <c r="RP117" t="str">
        <f t="shared" si="1443"/>
        <v>x</v>
      </c>
      <c r="RQ117" t="str">
        <f t="shared" si="1443"/>
        <v>x</v>
      </c>
      <c r="RR117" t="str">
        <f t="shared" si="1443"/>
        <v>x</v>
      </c>
      <c r="RS117" t="str">
        <f t="shared" si="1443"/>
        <v>x</v>
      </c>
      <c r="RT117" t="str">
        <f t="shared" si="1443"/>
        <v>x</v>
      </c>
      <c r="RU117" t="str">
        <f t="shared" si="1443"/>
        <v>x</v>
      </c>
      <c r="RV117" t="str">
        <f t="shared" si="1443"/>
        <v>x</v>
      </c>
      <c r="RW117" t="str">
        <f t="shared" si="1443"/>
        <v>x</v>
      </c>
      <c r="RX117" t="str">
        <f t="shared" si="1443"/>
        <v>x</v>
      </c>
      <c r="RY117" t="str">
        <f t="shared" si="1443"/>
        <v>x</v>
      </c>
      <c r="RZ117" t="str">
        <f t="shared" si="1443"/>
        <v>x</v>
      </c>
      <c r="SA117">
        <f t="shared" si="1443"/>
        <v>13</v>
      </c>
      <c r="SB117" t="str">
        <f t="shared" si="1443"/>
        <v>x</v>
      </c>
      <c r="SC117" t="str">
        <f t="shared" si="1443"/>
        <v>x</v>
      </c>
      <c r="SD117" t="str">
        <f t="shared" si="1443"/>
        <v>x</v>
      </c>
      <c r="SE117" t="str">
        <f t="shared" si="1443"/>
        <v>x</v>
      </c>
      <c r="SF117">
        <f t="shared" si="1443"/>
        <v>18</v>
      </c>
      <c r="SG117" t="str">
        <f t="shared" si="1443"/>
        <v>x</v>
      </c>
      <c r="SH117" t="str">
        <f t="shared" si="1443"/>
        <v>x</v>
      </c>
      <c r="SI117" t="str">
        <f t="shared" si="1443"/>
        <v>x</v>
      </c>
      <c r="SJ117" t="str">
        <f t="shared" si="1443"/>
        <v>x</v>
      </c>
      <c r="SK117" t="str">
        <f t="shared" si="1443"/>
        <v>x</v>
      </c>
      <c r="SL117" t="str">
        <f t="shared" si="1443"/>
        <v>x</v>
      </c>
      <c r="SM117">
        <f t="shared" si="1443"/>
        <v>25</v>
      </c>
      <c r="SN117" t="str">
        <f t="shared" si="1443"/>
        <v>x</v>
      </c>
      <c r="SO117" t="str">
        <f t="shared" si="1443"/>
        <v>x</v>
      </c>
      <c r="SP117">
        <f t="shared" si="1443"/>
        <v>28</v>
      </c>
      <c r="SQ117" t="str">
        <f t="shared" si="1443"/>
        <v>x</v>
      </c>
      <c r="SR117" t="str">
        <f t="shared" si="1443"/>
        <v>x</v>
      </c>
      <c r="SS117">
        <f t="shared" si="1443"/>
        <v>31</v>
      </c>
      <c r="ST117" t="str">
        <f t="shared" si="1443"/>
        <v>x</v>
      </c>
      <c r="SU117">
        <f t="shared" si="1443"/>
        <v>33</v>
      </c>
      <c r="SV117">
        <f t="shared" si="1443"/>
        <v>34</v>
      </c>
      <c r="SW117">
        <f t="shared" si="1443"/>
        <v>35</v>
      </c>
      <c r="SX117">
        <f t="shared" si="1443"/>
        <v>36</v>
      </c>
      <c r="SY117" t="str">
        <f t="shared" si="1443"/>
        <v>x</v>
      </c>
      <c r="SZ117" t="str">
        <f t="shared" si="1443"/>
        <v>x</v>
      </c>
      <c r="TA117">
        <f t="shared" si="1443"/>
        <v>39</v>
      </c>
      <c r="TB117">
        <f t="shared" si="1443"/>
        <v>40</v>
      </c>
      <c r="TC117" t="str">
        <f t="shared" si="1443"/>
        <v>x</v>
      </c>
      <c r="TD117">
        <f t="shared" si="1443"/>
        <v>42</v>
      </c>
      <c r="TE117" t="str">
        <f t="shared" si="1443"/>
        <v>x</v>
      </c>
      <c r="TF117" t="str">
        <f t="shared" si="1443"/>
        <v>x</v>
      </c>
      <c r="TG117" t="str">
        <f t="shared" si="1443"/>
        <v>x</v>
      </c>
      <c r="TH117">
        <f t="shared" si="1443"/>
        <v>46</v>
      </c>
      <c r="TI117" t="str">
        <f t="shared" si="1443"/>
        <v>x</v>
      </c>
      <c r="TJ117" t="str">
        <f t="shared" si="1443"/>
        <v>x</v>
      </c>
      <c r="TK117" t="str">
        <f t="shared" si="1443"/>
        <v>x</v>
      </c>
      <c r="TL117" t="str">
        <f t="shared" si="1443"/>
        <v>x</v>
      </c>
      <c r="TM117">
        <f t="shared" si="1443"/>
        <v>51</v>
      </c>
      <c r="TN117" t="str">
        <f t="shared" si="1443"/>
        <v>x</v>
      </c>
      <c r="TO117" t="str">
        <f t="shared" si="1443"/>
        <v>x</v>
      </c>
      <c r="TP117">
        <f t="shared" si="1443"/>
        <v>54</v>
      </c>
      <c r="TQ117">
        <f t="shared" si="1443"/>
        <v>55</v>
      </c>
      <c r="TR117">
        <f t="shared" si="1443"/>
        <v>56</v>
      </c>
      <c r="TS117" t="str">
        <f t="shared" si="1443"/>
        <v>x</v>
      </c>
      <c r="TT117" t="str">
        <f t="shared" si="1443"/>
        <v>x</v>
      </c>
      <c r="TU117">
        <f t="shared" si="1443"/>
        <v>59</v>
      </c>
      <c r="TV117">
        <f t="shared" si="1141"/>
        <v>19</v>
      </c>
      <c r="TW117">
        <f t="shared" ref="TW117:WC117" si="1444">IF(COUNTIFS($NG117:$NL125,TW$1),"x",TW$1)</f>
        <v>1</v>
      </c>
      <c r="TX117" t="str">
        <f t="shared" si="1444"/>
        <v>x</v>
      </c>
      <c r="TY117" t="str">
        <f t="shared" si="1444"/>
        <v>x</v>
      </c>
      <c r="TZ117" t="str">
        <f t="shared" si="1444"/>
        <v>x</v>
      </c>
      <c r="UA117" t="str">
        <f t="shared" si="1444"/>
        <v>x</v>
      </c>
      <c r="UB117" t="str">
        <f t="shared" si="1444"/>
        <v>x</v>
      </c>
      <c r="UC117" t="str">
        <f t="shared" si="1444"/>
        <v>x</v>
      </c>
      <c r="UD117" t="str">
        <f t="shared" si="1444"/>
        <v>x</v>
      </c>
      <c r="UE117" t="str">
        <f t="shared" si="1444"/>
        <v>x</v>
      </c>
      <c r="UF117" t="str">
        <f t="shared" si="1444"/>
        <v>x</v>
      </c>
      <c r="UG117" t="str">
        <f t="shared" si="1444"/>
        <v>x</v>
      </c>
      <c r="UH117" t="str">
        <f t="shared" si="1444"/>
        <v>x</v>
      </c>
      <c r="UI117">
        <f t="shared" si="1444"/>
        <v>13</v>
      </c>
      <c r="UJ117" t="str">
        <f t="shared" si="1444"/>
        <v>x</v>
      </c>
      <c r="UK117" t="str">
        <f t="shared" si="1444"/>
        <v>x</v>
      </c>
      <c r="UL117" t="str">
        <f t="shared" si="1444"/>
        <v>x</v>
      </c>
      <c r="UM117" t="str">
        <f t="shared" si="1444"/>
        <v>x</v>
      </c>
      <c r="UN117">
        <f t="shared" si="1444"/>
        <v>18</v>
      </c>
      <c r="UO117" t="str">
        <f t="shared" si="1444"/>
        <v>x</v>
      </c>
      <c r="UP117" t="str">
        <f t="shared" si="1444"/>
        <v>x</v>
      </c>
      <c r="UQ117" t="str">
        <f t="shared" si="1444"/>
        <v>x</v>
      </c>
      <c r="UR117" t="str">
        <f t="shared" si="1444"/>
        <v>x</v>
      </c>
      <c r="US117" t="str">
        <f t="shared" si="1444"/>
        <v>x</v>
      </c>
      <c r="UT117" t="str">
        <f t="shared" si="1444"/>
        <v>x</v>
      </c>
      <c r="UU117">
        <f t="shared" si="1444"/>
        <v>25</v>
      </c>
      <c r="UV117" t="str">
        <f t="shared" si="1444"/>
        <v>x</v>
      </c>
      <c r="UW117" t="str">
        <f t="shared" si="1444"/>
        <v>x</v>
      </c>
      <c r="UX117">
        <f t="shared" si="1444"/>
        <v>28</v>
      </c>
      <c r="UY117" t="str">
        <f t="shared" si="1444"/>
        <v>x</v>
      </c>
      <c r="UZ117" t="str">
        <f t="shared" si="1444"/>
        <v>x</v>
      </c>
      <c r="VA117">
        <f t="shared" si="1444"/>
        <v>31</v>
      </c>
      <c r="VB117" t="str">
        <f t="shared" si="1444"/>
        <v>x</v>
      </c>
      <c r="VC117">
        <f t="shared" si="1444"/>
        <v>33</v>
      </c>
      <c r="VD117">
        <f t="shared" si="1444"/>
        <v>34</v>
      </c>
      <c r="VE117">
        <f t="shared" si="1444"/>
        <v>35</v>
      </c>
      <c r="VF117">
        <f t="shared" si="1444"/>
        <v>36</v>
      </c>
      <c r="VG117" t="str">
        <f t="shared" si="1444"/>
        <v>x</v>
      </c>
      <c r="VH117" t="str">
        <f t="shared" si="1444"/>
        <v>x</v>
      </c>
      <c r="VI117">
        <f t="shared" si="1444"/>
        <v>39</v>
      </c>
      <c r="VJ117">
        <f t="shared" si="1444"/>
        <v>40</v>
      </c>
      <c r="VK117" t="str">
        <f t="shared" si="1444"/>
        <v>x</v>
      </c>
      <c r="VL117">
        <f t="shared" si="1444"/>
        <v>42</v>
      </c>
      <c r="VM117" t="str">
        <f t="shared" si="1444"/>
        <v>x</v>
      </c>
      <c r="VN117" t="str">
        <f t="shared" si="1444"/>
        <v>x</v>
      </c>
      <c r="VO117" t="str">
        <f t="shared" si="1444"/>
        <v>x</v>
      </c>
      <c r="VP117">
        <f t="shared" si="1444"/>
        <v>46</v>
      </c>
      <c r="VQ117" t="str">
        <f t="shared" si="1444"/>
        <v>x</v>
      </c>
      <c r="VR117" t="str">
        <f t="shared" si="1444"/>
        <v>x</v>
      </c>
      <c r="VS117" t="str">
        <f t="shared" si="1444"/>
        <v>x</v>
      </c>
      <c r="VT117" t="str">
        <f t="shared" si="1444"/>
        <v>x</v>
      </c>
      <c r="VU117">
        <f t="shared" si="1444"/>
        <v>51</v>
      </c>
      <c r="VV117" t="str">
        <f t="shared" si="1444"/>
        <v>x</v>
      </c>
      <c r="VW117" t="str">
        <f t="shared" si="1444"/>
        <v>x</v>
      </c>
      <c r="VX117">
        <f t="shared" si="1444"/>
        <v>54</v>
      </c>
      <c r="VY117">
        <f t="shared" si="1444"/>
        <v>55</v>
      </c>
      <c r="VZ117">
        <f t="shared" si="1444"/>
        <v>56</v>
      </c>
      <c r="WA117" t="str">
        <f t="shared" si="1444"/>
        <v>x</v>
      </c>
      <c r="WB117" t="str">
        <f t="shared" si="1444"/>
        <v>x</v>
      </c>
      <c r="WC117">
        <f t="shared" si="1444"/>
        <v>59</v>
      </c>
      <c r="WE117">
        <f t="shared" si="1014"/>
        <v>0</v>
      </c>
      <c r="WF117">
        <f t="shared" si="1015"/>
        <v>2</v>
      </c>
      <c r="WG117">
        <f t="shared" si="1016"/>
        <v>1</v>
      </c>
      <c r="WH117">
        <f t="shared" si="1017"/>
        <v>1</v>
      </c>
      <c r="WI117">
        <f t="shared" si="1018"/>
        <v>1</v>
      </c>
      <c r="WJ117">
        <f t="shared" si="1019"/>
        <v>1</v>
      </c>
      <c r="WL117" s="1">
        <f t="shared" si="1143"/>
        <v>0</v>
      </c>
      <c r="WM117" s="1">
        <f t="shared" si="1144"/>
        <v>0</v>
      </c>
      <c r="WN117" s="1">
        <f t="shared" si="1145"/>
        <v>6</v>
      </c>
      <c r="WO117" s="1">
        <f t="shared" si="1146"/>
        <v>9</v>
      </c>
      <c r="WP117" s="1">
        <f t="shared" si="1147"/>
        <v>9</v>
      </c>
      <c r="WQ117" s="1">
        <f t="shared" si="1148"/>
        <v>4</v>
      </c>
      <c r="WS117">
        <f t="shared" si="1149"/>
        <v>100</v>
      </c>
      <c r="WT117">
        <f t="shared" si="1150"/>
        <v>100</v>
      </c>
      <c r="WU117">
        <f t="shared" si="1151"/>
        <v>6</v>
      </c>
      <c r="WV117">
        <f t="shared" si="1152"/>
        <v>9</v>
      </c>
      <c r="WW117">
        <f t="shared" si="1153"/>
        <v>9</v>
      </c>
      <c r="WX117">
        <f t="shared" si="1154"/>
        <v>4</v>
      </c>
      <c r="WZ117" s="4">
        <f t="shared" si="1155"/>
        <v>4</v>
      </c>
      <c r="XB117" s="3">
        <f t="shared" si="1156"/>
        <v>9</v>
      </c>
      <c r="XD117" s="3">
        <f t="shared" si="1157"/>
        <v>1</v>
      </c>
      <c r="XE117" s="4">
        <f t="shared" si="1158"/>
        <v>4</v>
      </c>
      <c r="XG117" s="4">
        <f t="shared" si="1159"/>
        <v>0.25</v>
      </c>
      <c r="XI117" s="4">
        <v>0.66666666666666663</v>
      </c>
      <c r="XK117">
        <f t="shared" si="1160"/>
        <v>2</v>
      </c>
      <c r="XM117">
        <f t="shared" ref="XM117:XM180" si="1445">IF(XD117&lt;XK117,1,0)</f>
        <v>1</v>
      </c>
      <c r="XN117">
        <f t="shared" si="1161"/>
        <v>0</v>
      </c>
      <c r="XO117" s="1">
        <f t="shared" si="1020"/>
        <v>3</v>
      </c>
      <c r="XP117">
        <f t="shared" si="1162"/>
        <v>0</v>
      </c>
      <c r="XR117">
        <f t="shared" si="1163"/>
        <v>0</v>
      </c>
    </row>
    <row r="118" spans="4:642">
      <c r="D118" s="4">
        <f t="shared" si="843"/>
        <v>0</v>
      </c>
      <c r="E118" s="4">
        <f t="shared" si="844"/>
        <v>0</v>
      </c>
      <c r="F118" s="4">
        <f t="shared" si="845"/>
        <v>0</v>
      </c>
      <c r="G118" s="4">
        <f t="shared" si="846"/>
        <v>0</v>
      </c>
      <c r="H118" s="4">
        <f t="shared" si="847"/>
        <v>0</v>
      </c>
      <c r="I118" s="4">
        <f t="shared" si="848"/>
        <v>0</v>
      </c>
      <c r="J118" s="4">
        <f t="shared" si="849"/>
        <v>7</v>
      </c>
      <c r="K118" s="4">
        <f t="shared" si="850"/>
        <v>0</v>
      </c>
      <c r="L118" s="4">
        <f t="shared" si="851"/>
        <v>0</v>
      </c>
      <c r="M118" s="4">
        <f t="shared" si="852"/>
        <v>0</v>
      </c>
      <c r="N118" s="4">
        <f t="shared" si="853"/>
        <v>0</v>
      </c>
      <c r="O118" s="4">
        <f t="shared" si="854"/>
        <v>0</v>
      </c>
      <c r="P118" s="4">
        <f t="shared" si="855"/>
        <v>0</v>
      </c>
      <c r="Q118" s="4">
        <f t="shared" si="856"/>
        <v>0</v>
      </c>
      <c r="R118" s="4">
        <f t="shared" si="857"/>
        <v>0</v>
      </c>
      <c r="S118" s="4">
        <f t="shared" si="858"/>
        <v>0</v>
      </c>
      <c r="T118" s="4">
        <f t="shared" si="859"/>
        <v>0</v>
      </c>
      <c r="U118" s="4">
        <f t="shared" si="860"/>
        <v>0</v>
      </c>
      <c r="V118" s="4">
        <f t="shared" si="861"/>
        <v>0</v>
      </c>
      <c r="W118" s="4">
        <f t="shared" si="862"/>
        <v>0</v>
      </c>
      <c r="X118" s="4">
        <f t="shared" si="863"/>
        <v>0</v>
      </c>
      <c r="Y118" s="4">
        <f t="shared" si="864"/>
        <v>0</v>
      </c>
      <c r="Z118" s="4">
        <f t="shared" si="865"/>
        <v>0</v>
      </c>
      <c r="AA118" s="4">
        <f t="shared" si="866"/>
        <v>0</v>
      </c>
      <c r="AB118" s="4">
        <f t="shared" si="867"/>
        <v>0</v>
      </c>
      <c r="AC118" s="4">
        <f t="shared" si="868"/>
        <v>0</v>
      </c>
      <c r="AD118" s="4">
        <f t="shared" si="869"/>
        <v>12</v>
      </c>
      <c r="AE118" s="4">
        <f t="shared" si="870"/>
        <v>0</v>
      </c>
      <c r="AF118" s="4">
        <f t="shared" si="871"/>
        <v>0</v>
      </c>
      <c r="AG118" s="4">
        <f t="shared" si="872"/>
        <v>9</v>
      </c>
      <c r="AH118" s="4">
        <f t="shared" si="873"/>
        <v>0</v>
      </c>
      <c r="AI118" s="4">
        <f t="shared" si="874"/>
        <v>0</v>
      </c>
      <c r="AJ118" s="4">
        <f t="shared" si="875"/>
        <v>0</v>
      </c>
      <c r="AK118" s="4">
        <f t="shared" si="876"/>
        <v>0</v>
      </c>
      <c r="AL118" s="4">
        <f t="shared" si="877"/>
        <v>0</v>
      </c>
      <c r="AM118" s="4">
        <f t="shared" si="878"/>
        <v>0</v>
      </c>
      <c r="AN118" s="4">
        <f t="shared" si="879"/>
        <v>0</v>
      </c>
      <c r="AO118" s="4">
        <f t="shared" si="880"/>
        <v>0</v>
      </c>
      <c r="AP118" s="4">
        <f t="shared" si="881"/>
        <v>0</v>
      </c>
      <c r="AQ118" s="4">
        <f t="shared" si="882"/>
        <v>0</v>
      </c>
      <c r="AR118" s="4">
        <f t="shared" si="883"/>
        <v>0</v>
      </c>
      <c r="AS118" s="4">
        <f t="shared" si="884"/>
        <v>0</v>
      </c>
      <c r="AT118" s="4">
        <f t="shared" si="885"/>
        <v>0</v>
      </c>
      <c r="AU118" s="4">
        <f t="shared" si="886"/>
        <v>0</v>
      </c>
      <c r="AV118" s="4">
        <f t="shared" si="887"/>
        <v>8</v>
      </c>
      <c r="AW118" s="4">
        <f t="shared" si="888"/>
        <v>0</v>
      </c>
      <c r="AX118" s="4">
        <f t="shared" si="889"/>
        <v>0</v>
      </c>
      <c r="AY118" s="4">
        <f t="shared" si="890"/>
        <v>0</v>
      </c>
      <c r="AZ118" s="4">
        <f t="shared" si="891"/>
        <v>0</v>
      </c>
      <c r="BA118" s="4">
        <f t="shared" si="892"/>
        <v>9</v>
      </c>
      <c r="BB118" s="4">
        <f t="shared" si="893"/>
        <v>0</v>
      </c>
      <c r="BC118" s="4">
        <f t="shared" si="894"/>
        <v>0</v>
      </c>
      <c r="BD118" s="4">
        <f t="shared" si="895"/>
        <v>5</v>
      </c>
      <c r="BE118" s="4">
        <f t="shared" si="896"/>
        <v>0</v>
      </c>
      <c r="BF118" s="4">
        <f t="shared" si="897"/>
        <v>0</v>
      </c>
      <c r="BG118" s="4">
        <f t="shared" si="898"/>
        <v>0</v>
      </c>
      <c r="BH118" s="4">
        <f t="shared" si="899"/>
        <v>0</v>
      </c>
      <c r="BI118" s="4">
        <f t="shared" si="900"/>
        <v>0</v>
      </c>
      <c r="BJ118" s="4">
        <f t="shared" si="901"/>
        <v>0</v>
      </c>
      <c r="BK118" s="4">
        <f t="shared" si="1021"/>
        <v>8.3333333333333339</v>
      </c>
      <c r="BL118" s="4">
        <f t="shared" si="1022"/>
        <v>9.0508474576271176</v>
      </c>
      <c r="BM118" s="4">
        <f t="shared" si="1023"/>
        <v>12.671186440677966</v>
      </c>
      <c r="BN118" s="4">
        <f t="shared" si="1024"/>
        <v>5.4305084745762713</v>
      </c>
      <c r="BO118" s="4">
        <f t="shared" si="1025"/>
        <v>9.0508474576271194</v>
      </c>
      <c r="BP118" s="4">
        <f t="shared" si="1026"/>
        <v>534</v>
      </c>
      <c r="BQ118" s="4">
        <f>COUNTIFS($NG118:$NL$206,EF$1)</f>
        <v>7</v>
      </c>
      <c r="BR118" s="4">
        <f>COUNTIFS($NG118:$NL$206,EG$1)</f>
        <v>12</v>
      </c>
      <c r="BS118" s="4">
        <f>COUNTIFS($NG118:$NL$206,EH$1)</f>
        <v>8</v>
      </c>
      <c r="BT118" s="4">
        <f>COUNTIFS($NG118:$NL$206,EI$1)</f>
        <v>12</v>
      </c>
      <c r="BU118" s="4">
        <f>COUNTIFS($NG118:$NL$206,EJ$1)</f>
        <v>12</v>
      </c>
      <c r="BV118" s="4">
        <f>COUNTIFS($NG118:$NL$206,EK$1)</f>
        <v>8</v>
      </c>
      <c r="BW118" s="4">
        <f>COUNTIFS($NG118:$NL$206,EL$1)</f>
        <v>7</v>
      </c>
      <c r="BX118" s="4">
        <f>COUNTIFS($NG118:$NL$206,EM$1)</f>
        <v>9</v>
      </c>
      <c r="BY118" s="4">
        <f>COUNTIFS($NG118:$NL$206,EN$1)</f>
        <v>12</v>
      </c>
      <c r="BZ118" s="4">
        <f>COUNTIFS($NG118:$NL$206,EO$1)</f>
        <v>15</v>
      </c>
      <c r="CA118" s="4">
        <f>COUNTIFS($NG118:$NL$206,EP$1)</f>
        <v>12</v>
      </c>
      <c r="CB118" s="4">
        <f>COUNTIFS($NG118:$NL$206,EQ$1)</f>
        <v>15</v>
      </c>
      <c r="CC118" s="4">
        <f>COUNTIFS($NG118:$NL$206,ER$1)</f>
        <v>8</v>
      </c>
      <c r="CD118" s="4">
        <f>COUNTIFS($NG118:$NL$206,ES$1)</f>
        <v>10</v>
      </c>
      <c r="CE118" s="4">
        <f>COUNTIFS($NG118:$NL$206,ET$1)</f>
        <v>7</v>
      </c>
      <c r="CF118" s="4">
        <f>COUNTIFS($NG118:$NL$206,EU$1)</f>
        <v>10</v>
      </c>
      <c r="CG118" s="4">
        <f>COUNTIFS($NG118:$NL$206,EV$1)</f>
        <v>13</v>
      </c>
      <c r="CH118" s="4">
        <f>COUNTIFS($NG118:$NL$206,EW$1)</f>
        <v>8</v>
      </c>
      <c r="CI118" s="4">
        <f>COUNTIFS($NG118:$NL$206,EX$1)</f>
        <v>12</v>
      </c>
      <c r="CJ118" s="4">
        <f>COUNTIFS($NG118:$NL$206,EY$1)</f>
        <v>10</v>
      </c>
      <c r="CK118" s="4">
        <f>COUNTIFS($NG118:$NL$206,EZ$1)</f>
        <v>8</v>
      </c>
      <c r="CL118" s="4">
        <f>COUNTIFS($NG118:$NL$206,FA$1)</f>
        <v>9</v>
      </c>
      <c r="CM118" s="4">
        <f>COUNTIFS($NG118:$NL$206,FB$1)</f>
        <v>5</v>
      </c>
      <c r="CN118" s="4">
        <f>COUNTIFS($NG118:$NL$206,FC$1)</f>
        <v>6</v>
      </c>
      <c r="CO118" s="4">
        <f>COUNTIFS($NG118:$NL$206,FD$1)</f>
        <v>11</v>
      </c>
      <c r="CP118" s="4">
        <f>COUNTIFS($NG118:$NL$206,FE$1)</f>
        <v>7</v>
      </c>
      <c r="CQ118" s="4">
        <f>COUNTIFS($NG118:$NL$206,FF$1)</f>
        <v>12</v>
      </c>
      <c r="CR118" s="4">
        <f>COUNTIFS($NG118:$NL$206,FG$1)</f>
        <v>11</v>
      </c>
      <c r="CS118" s="4">
        <f>COUNTIFS($NG118:$NL$206,FH$1)</f>
        <v>10</v>
      </c>
      <c r="CT118" s="4">
        <f>COUNTIFS($NG118:$NL$206,FI$1)</f>
        <v>9</v>
      </c>
      <c r="CU118" s="4">
        <f>COUNTIFS($NG118:$NL$206,FJ$1)</f>
        <v>11</v>
      </c>
      <c r="CV118" s="4">
        <f>COUNTIFS($NG118:$NL$206,FK$1)</f>
        <v>4</v>
      </c>
      <c r="CW118" s="4">
        <f>COUNTIFS($NG118:$NL$206,FL$1)</f>
        <v>8</v>
      </c>
      <c r="CX118" s="4">
        <f>COUNTIFS($NG118:$NL$206,FM$1)</f>
        <v>9</v>
      </c>
      <c r="CY118" s="4">
        <f>COUNTIFS($NG118:$NL$206,FN$1)</f>
        <v>10</v>
      </c>
      <c r="CZ118" s="4">
        <f>COUNTIFS($NG118:$NL$206,FO$1)</f>
        <v>8</v>
      </c>
      <c r="DA118" s="4">
        <f>COUNTIFS($NG118:$NL$206,FP$1)</f>
        <v>5</v>
      </c>
      <c r="DB118" s="4">
        <f>COUNTIFS($NG118:$NL$206,FQ$1)</f>
        <v>8</v>
      </c>
      <c r="DC118" s="4">
        <f>COUNTIFS($NG118:$NL$206,FR$1)</f>
        <v>5</v>
      </c>
      <c r="DD118" s="4">
        <f>COUNTIFS($NG118:$NL$206,FS$1)</f>
        <v>9</v>
      </c>
      <c r="DE118" s="4">
        <f>COUNTIFS($NG118:$NL$206,FT$1)</f>
        <v>8</v>
      </c>
      <c r="DF118" s="4">
        <f>COUNTIFS($NG118:$NL$206,FU$1)</f>
        <v>8</v>
      </c>
      <c r="DG118" s="4">
        <f>COUNTIFS($NG118:$NL$206,FV$1)</f>
        <v>9</v>
      </c>
      <c r="DH118" s="4">
        <f>COUNTIFS($NG118:$NL$206,FW$1)</f>
        <v>11</v>
      </c>
      <c r="DI118" s="4">
        <f>COUNTIFS($NG118:$NL$206,FX$1)</f>
        <v>8</v>
      </c>
      <c r="DJ118" s="4">
        <f>COUNTIFS($NG118:$NL$206,FY$1)</f>
        <v>9</v>
      </c>
      <c r="DK118" s="4">
        <f>COUNTIFS($NG118:$NL$206,FZ$1)</f>
        <v>3</v>
      </c>
      <c r="DL118" s="4">
        <f>COUNTIFS($NG118:$NL$206,GA$1)</f>
        <v>6</v>
      </c>
      <c r="DM118" s="4">
        <f>COUNTIFS($NG118:$NL$206,GB$1)</f>
        <v>7</v>
      </c>
      <c r="DN118" s="4">
        <f>COUNTIFS($NG118:$NL$206,GC$1)</f>
        <v>9</v>
      </c>
      <c r="DO118" s="4">
        <f>COUNTIFS($NG118:$NL$206,GD$1)</f>
        <v>6</v>
      </c>
      <c r="DP118" s="4">
        <f>COUNTIFS($NG118:$NL$206,GE$1)</f>
        <v>11</v>
      </c>
      <c r="DQ118" s="4">
        <f>COUNTIFS($NG118:$NL$206,GF$1)</f>
        <v>5</v>
      </c>
      <c r="DR118" s="4">
        <f>COUNTIFS($NG118:$NL$206,GG$1)</f>
        <v>4</v>
      </c>
      <c r="DS118" s="4">
        <f>COUNTIFS($NG118:$NL$206,GH$1)</f>
        <v>17</v>
      </c>
      <c r="DT118" s="4">
        <f>COUNTIFS($NG118:$NL$206,GI$1)</f>
        <v>7</v>
      </c>
      <c r="DU118" s="4">
        <f>COUNTIFS($NG118:$NL$206,GJ$1)</f>
        <v>11</v>
      </c>
      <c r="DV118" s="4">
        <f>COUNTIFS($NG118:$NL$206,GK$1)</f>
        <v>12</v>
      </c>
      <c r="DW118" s="4">
        <f>COUNTIFS($NG118:$NL$206,GL$1)</f>
        <v>11</v>
      </c>
      <c r="DZ118" s="4">
        <f t="shared" si="1234"/>
        <v>40</v>
      </c>
      <c r="EA118" s="4">
        <f t="shared" si="1235"/>
        <v>26</v>
      </c>
      <c r="EB118" s="4">
        <f t="shared" si="1236"/>
        <v>9</v>
      </c>
      <c r="EC118" s="4">
        <f t="shared" si="1237"/>
        <v>4</v>
      </c>
      <c r="ED118" s="4">
        <f t="shared" si="1238"/>
        <v>1</v>
      </c>
      <c r="EF118" s="4">
        <f t="shared" ref="EF118:GL118" si="1446">COUNTIFS($NG118:$NL127,EF$1)</f>
        <v>0</v>
      </c>
      <c r="EG118" s="4">
        <f t="shared" si="1446"/>
        <v>2</v>
      </c>
      <c r="EH118" s="4">
        <f t="shared" si="1446"/>
        <v>1</v>
      </c>
      <c r="EI118" s="4">
        <f t="shared" si="1446"/>
        <v>1</v>
      </c>
      <c r="EJ118" s="4">
        <f t="shared" si="1446"/>
        <v>1</v>
      </c>
      <c r="EK118" s="4">
        <f t="shared" si="1446"/>
        <v>1</v>
      </c>
      <c r="EL118" s="4">
        <f t="shared" si="1446"/>
        <v>2</v>
      </c>
      <c r="EM118" s="4">
        <f t="shared" si="1446"/>
        <v>1</v>
      </c>
      <c r="EN118" s="4">
        <f t="shared" si="1446"/>
        <v>1</v>
      </c>
      <c r="EO118" s="4">
        <f t="shared" si="1446"/>
        <v>2</v>
      </c>
      <c r="EP118" s="4">
        <f t="shared" si="1446"/>
        <v>1</v>
      </c>
      <c r="EQ118" s="4">
        <f t="shared" si="1446"/>
        <v>3</v>
      </c>
      <c r="ER118" s="4">
        <f t="shared" si="1446"/>
        <v>0</v>
      </c>
      <c r="ES118" s="4">
        <f t="shared" si="1446"/>
        <v>1</v>
      </c>
      <c r="ET118" s="4">
        <f t="shared" si="1446"/>
        <v>0</v>
      </c>
      <c r="EU118" s="4">
        <f t="shared" si="1446"/>
        <v>1</v>
      </c>
      <c r="EV118" s="4">
        <f t="shared" si="1446"/>
        <v>0</v>
      </c>
      <c r="EW118" s="4">
        <f t="shared" si="1446"/>
        <v>0</v>
      </c>
      <c r="EX118" s="4">
        <f t="shared" si="1446"/>
        <v>2</v>
      </c>
      <c r="EY118" s="4">
        <f t="shared" si="1446"/>
        <v>1</v>
      </c>
      <c r="EZ118" s="4">
        <f t="shared" si="1446"/>
        <v>3</v>
      </c>
      <c r="FA118" s="4">
        <f t="shared" si="1446"/>
        <v>1</v>
      </c>
      <c r="FB118" s="4">
        <f t="shared" si="1446"/>
        <v>3</v>
      </c>
      <c r="FC118" s="4">
        <f t="shared" si="1446"/>
        <v>1</v>
      </c>
      <c r="FD118" s="4">
        <f t="shared" si="1446"/>
        <v>0</v>
      </c>
      <c r="FE118" s="4">
        <f t="shared" si="1446"/>
        <v>1</v>
      </c>
      <c r="FF118" s="4">
        <f t="shared" si="1446"/>
        <v>1</v>
      </c>
      <c r="FG118" s="4">
        <f t="shared" si="1446"/>
        <v>0</v>
      </c>
      <c r="FH118" s="4">
        <f t="shared" si="1446"/>
        <v>2</v>
      </c>
      <c r="FI118" s="4">
        <f t="shared" si="1446"/>
        <v>1</v>
      </c>
      <c r="FJ118" s="4">
        <f t="shared" si="1446"/>
        <v>0</v>
      </c>
      <c r="FK118" s="4">
        <f t="shared" si="1446"/>
        <v>1</v>
      </c>
      <c r="FL118" s="4">
        <f t="shared" si="1446"/>
        <v>0</v>
      </c>
      <c r="FM118" s="4">
        <f t="shared" si="1446"/>
        <v>1</v>
      </c>
      <c r="FN118" s="4">
        <f t="shared" si="1446"/>
        <v>0</v>
      </c>
      <c r="FO118" s="4">
        <f t="shared" si="1446"/>
        <v>0</v>
      </c>
      <c r="FP118" s="4">
        <f t="shared" si="1446"/>
        <v>1</v>
      </c>
      <c r="FQ118" s="4">
        <f t="shared" si="1446"/>
        <v>2</v>
      </c>
      <c r="FR118" s="4">
        <f t="shared" si="1446"/>
        <v>0</v>
      </c>
      <c r="FS118" s="4">
        <f t="shared" si="1446"/>
        <v>0</v>
      </c>
      <c r="FT118" s="4">
        <f t="shared" si="1446"/>
        <v>2</v>
      </c>
      <c r="FU118" s="4">
        <f t="shared" si="1446"/>
        <v>0</v>
      </c>
      <c r="FV118" s="4">
        <f t="shared" si="1446"/>
        <v>1</v>
      </c>
      <c r="FW118" s="4">
        <f t="shared" si="1446"/>
        <v>1</v>
      </c>
      <c r="FX118" s="4">
        <f t="shared" si="1446"/>
        <v>3</v>
      </c>
      <c r="FY118" s="4">
        <f t="shared" si="1446"/>
        <v>0</v>
      </c>
      <c r="FZ118" s="4">
        <f t="shared" si="1446"/>
        <v>2</v>
      </c>
      <c r="GA118" s="4">
        <f t="shared" si="1446"/>
        <v>1</v>
      </c>
      <c r="GB118" s="4">
        <f t="shared" si="1446"/>
        <v>1</v>
      </c>
      <c r="GC118" s="4">
        <f t="shared" si="1446"/>
        <v>2</v>
      </c>
      <c r="GD118" s="4">
        <f t="shared" si="1446"/>
        <v>0</v>
      </c>
      <c r="GE118" s="4">
        <f t="shared" si="1446"/>
        <v>1</v>
      </c>
      <c r="GF118" s="4">
        <f t="shared" si="1446"/>
        <v>1</v>
      </c>
      <c r="GG118" s="4">
        <f t="shared" si="1446"/>
        <v>0</v>
      </c>
      <c r="GH118" s="4">
        <f t="shared" si="1446"/>
        <v>0</v>
      </c>
      <c r="GI118" s="4">
        <f t="shared" si="1446"/>
        <v>0</v>
      </c>
      <c r="GJ118" s="4">
        <f t="shared" si="1446"/>
        <v>4</v>
      </c>
      <c r="GK118" s="4">
        <f t="shared" si="1446"/>
        <v>1</v>
      </c>
      <c r="GL118" s="4">
        <f t="shared" si="1446"/>
        <v>1</v>
      </c>
      <c r="GM118" s="4">
        <f t="shared" si="1240"/>
        <v>60</v>
      </c>
      <c r="GO118">
        <f t="shared" si="1028"/>
        <v>0</v>
      </c>
      <c r="GP118">
        <f t="shared" si="1192"/>
        <v>0</v>
      </c>
      <c r="GQ118">
        <f t="shared" si="1193"/>
        <v>0</v>
      </c>
      <c r="GR118">
        <f t="shared" si="1194"/>
        <v>0</v>
      </c>
      <c r="GS118">
        <f t="shared" si="1195"/>
        <v>0</v>
      </c>
      <c r="GT118">
        <f t="shared" si="1196"/>
        <v>0</v>
      </c>
      <c r="GU118">
        <f t="shared" si="1197"/>
        <v>0</v>
      </c>
      <c r="GV118" s="1">
        <f t="shared" si="1029"/>
        <v>5</v>
      </c>
      <c r="GW118">
        <f t="shared" si="1030"/>
        <v>0</v>
      </c>
      <c r="GX118">
        <f t="shared" si="903"/>
        <v>0</v>
      </c>
      <c r="GY118">
        <f t="shared" si="904"/>
        <v>0</v>
      </c>
      <c r="GZ118">
        <f t="shared" si="905"/>
        <v>0</v>
      </c>
      <c r="HA118">
        <f t="shared" si="906"/>
        <v>0</v>
      </c>
      <c r="HB118">
        <f t="shared" si="907"/>
        <v>0</v>
      </c>
      <c r="HC118">
        <f t="shared" si="908"/>
        <v>0</v>
      </c>
      <c r="HD118">
        <f t="shared" si="909"/>
        <v>0</v>
      </c>
      <c r="HE118">
        <f t="shared" si="910"/>
        <v>0</v>
      </c>
      <c r="HF118">
        <f t="shared" si="911"/>
        <v>0</v>
      </c>
      <c r="HG118">
        <f t="shared" si="912"/>
        <v>0</v>
      </c>
      <c r="HH118">
        <f t="shared" si="913"/>
        <v>0</v>
      </c>
      <c r="HI118">
        <f t="shared" si="914"/>
        <v>0</v>
      </c>
      <c r="HJ118">
        <f t="shared" si="915"/>
        <v>0</v>
      </c>
      <c r="HK118">
        <f t="shared" si="916"/>
        <v>0</v>
      </c>
      <c r="HL118">
        <f t="shared" si="917"/>
        <v>0</v>
      </c>
      <c r="HM118">
        <f t="shared" si="918"/>
        <v>0</v>
      </c>
      <c r="HN118">
        <f t="shared" si="919"/>
        <v>0</v>
      </c>
      <c r="HO118">
        <f t="shared" si="920"/>
        <v>0</v>
      </c>
      <c r="HP118">
        <f t="shared" si="921"/>
        <v>0</v>
      </c>
      <c r="HQ118">
        <f t="shared" si="922"/>
        <v>0</v>
      </c>
      <c r="HR118">
        <f t="shared" si="923"/>
        <v>0</v>
      </c>
      <c r="HS118">
        <f t="shared" si="924"/>
        <v>0</v>
      </c>
      <c r="HT118">
        <f t="shared" si="925"/>
        <v>0</v>
      </c>
      <c r="HU118">
        <f t="shared" si="926"/>
        <v>0</v>
      </c>
      <c r="HV118">
        <f t="shared" si="927"/>
        <v>0</v>
      </c>
      <c r="HW118">
        <f t="shared" si="928"/>
        <v>0</v>
      </c>
      <c r="HX118">
        <f t="shared" si="929"/>
        <v>0</v>
      </c>
      <c r="HY118">
        <f t="shared" si="930"/>
        <v>0</v>
      </c>
      <c r="HZ118">
        <f t="shared" si="931"/>
        <v>0</v>
      </c>
      <c r="IA118">
        <f t="shared" si="932"/>
        <v>0</v>
      </c>
      <c r="IB118">
        <f t="shared" si="933"/>
        <v>0</v>
      </c>
      <c r="IC118">
        <f t="shared" si="934"/>
        <v>0</v>
      </c>
      <c r="ID118">
        <f t="shared" si="935"/>
        <v>0</v>
      </c>
      <c r="IE118">
        <f t="shared" si="936"/>
        <v>0</v>
      </c>
      <c r="IF118">
        <f t="shared" si="937"/>
        <v>0</v>
      </c>
      <c r="IG118">
        <f t="shared" si="938"/>
        <v>0</v>
      </c>
      <c r="IH118">
        <f t="shared" si="939"/>
        <v>0</v>
      </c>
      <c r="II118">
        <f t="shared" si="940"/>
        <v>0</v>
      </c>
      <c r="IJ118">
        <f t="shared" si="941"/>
        <v>0</v>
      </c>
      <c r="IK118">
        <f t="shared" si="942"/>
        <v>0</v>
      </c>
      <c r="IL118">
        <f t="shared" si="943"/>
        <v>0</v>
      </c>
      <c r="IM118">
        <f t="shared" si="944"/>
        <v>0</v>
      </c>
      <c r="IN118">
        <f t="shared" si="945"/>
        <v>0</v>
      </c>
      <c r="IO118">
        <f t="shared" si="946"/>
        <v>0</v>
      </c>
      <c r="IP118">
        <f t="shared" si="947"/>
        <v>0</v>
      </c>
      <c r="IQ118">
        <f t="shared" si="948"/>
        <v>0</v>
      </c>
      <c r="IR118">
        <f t="shared" si="949"/>
        <v>0</v>
      </c>
      <c r="IS118">
        <f t="shared" si="950"/>
        <v>0</v>
      </c>
      <c r="IT118">
        <f t="shared" si="951"/>
        <v>0</v>
      </c>
      <c r="IU118">
        <f t="shared" si="952"/>
        <v>0</v>
      </c>
      <c r="IV118">
        <f t="shared" si="953"/>
        <v>0</v>
      </c>
      <c r="IW118">
        <f t="shared" si="954"/>
        <v>0</v>
      </c>
      <c r="IX118">
        <f t="shared" si="955"/>
        <v>0</v>
      </c>
      <c r="IY118">
        <f t="shared" si="956"/>
        <v>1</v>
      </c>
      <c r="IZ118">
        <f t="shared" si="957"/>
        <v>0</v>
      </c>
      <c r="JA118">
        <f t="shared" si="958"/>
        <v>0</v>
      </c>
      <c r="JB118">
        <f t="shared" si="1031"/>
        <v>0</v>
      </c>
      <c r="JC118">
        <f t="shared" si="1032"/>
        <v>0</v>
      </c>
      <c r="JF118">
        <f t="shared" si="1033"/>
        <v>0</v>
      </c>
      <c r="JG118">
        <f t="shared" si="1034"/>
        <v>0</v>
      </c>
      <c r="JH118">
        <f t="shared" si="1035"/>
        <v>0</v>
      </c>
      <c r="JI118">
        <f t="shared" si="1036"/>
        <v>0</v>
      </c>
      <c r="JJ118">
        <f t="shared" si="1037"/>
        <v>0</v>
      </c>
      <c r="JK118">
        <f t="shared" si="1038"/>
        <v>0</v>
      </c>
      <c r="JL118">
        <f t="shared" si="1039"/>
        <v>0</v>
      </c>
      <c r="JM118">
        <f t="shared" si="1040"/>
        <v>0</v>
      </c>
      <c r="JN118">
        <f t="shared" si="1041"/>
        <v>0</v>
      </c>
      <c r="JO118">
        <f t="shared" si="1042"/>
        <v>0</v>
      </c>
      <c r="JP118">
        <f t="shared" si="1043"/>
        <v>0</v>
      </c>
      <c r="JQ118">
        <f t="shared" si="1044"/>
        <v>0</v>
      </c>
      <c r="JR118">
        <f t="shared" si="1045"/>
        <v>0</v>
      </c>
      <c r="JS118">
        <f t="shared" si="1046"/>
        <v>0</v>
      </c>
      <c r="JT118">
        <f t="shared" si="1047"/>
        <v>0</v>
      </c>
      <c r="JU118">
        <f t="shared" si="1048"/>
        <v>0</v>
      </c>
      <c r="JV118">
        <f t="shared" si="1049"/>
        <v>0</v>
      </c>
      <c r="JW118">
        <f t="shared" si="1050"/>
        <v>0</v>
      </c>
      <c r="JX118">
        <f t="shared" si="1051"/>
        <v>0</v>
      </c>
      <c r="JY118">
        <f t="shared" si="1052"/>
        <v>0</v>
      </c>
      <c r="JZ118">
        <f t="shared" si="1053"/>
        <v>0</v>
      </c>
      <c r="KA118">
        <f t="shared" si="1054"/>
        <v>0</v>
      </c>
      <c r="KB118">
        <f>IF(AND(SK118="x",SK119&lt;&gt;"x"),1,0)</f>
        <v>0</v>
      </c>
      <c r="KC118">
        <f t="shared" si="1055"/>
        <v>0</v>
      </c>
      <c r="KD118">
        <f t="shared" si="1056"/>
        <v>0</v>
      </c>
      <c r="KE118">
        <f t="shared" si="1057"/>
        <v>0</v>
      </c>
      <c r="KF118">
        <f t="shared" si="1058"/>
        <v>1</v>
      </c>
      <c r="KG118">
        <f t="shared" si="1059"/>
        <v>0</v>
      </c>
      <c r="KH118">
        <f t="shared" si="1060"/>
        <v>0</v>
      </c>
      <c r="KI118">
        <f t="shared" si="1061"/>
        <v>1</v>
      </c>
      <c r="KJ118">
        <f t="shared" si="1062"/>
        <v>0</v>
      </c>
      <c r="KK118">
        <f t="shared" si="1063"/>
        <v>0</v>
      </c>
      <c r="KL118">
        <f t="shared" si="1064"/>
        <v>0</v>
      </c>
      <c r="KM118">
        <f t="shared" si="1065"/>
        <v>0</v>
      </c>
      <c r="KN118">
        <f t="shared" si="1066"/>
        <v>0</v>
      </c>
      <c r="KO118">
        <f t="shared" si="1067"/>
        <v>0</v>
      </c>
      <c r="KP118">
        <f t="shared" si="1068"/>
        <v>0</v>
      </c>
      <c r="KQ118">
        <f t="shared" si="1069"/>
        <v>0</v>
      </c>
      <c r="KR118">
        <f t="shared" si="1070"/>
        <v>0</v>
      </c>
      <c r="KS118">
        <f t="shared" si="1071"/>
        <v>0</v>
      </c>
      <c r="KT118">
        <f t="shared" si="1072"/>
        <v>0</v>
      </c>
      <c r="KU118">
        <f t="shared" si="1073"/>
        <v>0</v>
      </c>
      <c r="KV118">
        <f t="shared" si="1074"/>
        <v>0</v>
      </c>
      <c r="KW118">
        <f t="shared" si="1075"/>
        <v>0</v>
      </c>
      <c r="KX118">
        <f t="shared" si="1076"/>
        <v>0</v>
      </c>
      <c r="KY118">
        <f t="shared" si="1077"/>
        <v>0</v>
      </c>
      <c r="KZ118">
        <f t="shared" si="1078"/>
        <v>0</v>
      </c>
      <c r="LA118">
        <f t="shared" si="1079"/>
        <v>0</v>
      </c>
      <c r="LB118">
        <f t="shared" si="1080"/>
        <v>0</v>
      </c>
      <c r="LC118">
        <f t="shared" si="1081"/>
        <v>0</v>
      </c>
      <c r="LD118">
        <f t="shared" si="1082"/>
        <v>0</v>
      </c>
      <c r="LE118">
        <f t="shared" si="1083"/>
        <v>0</v>
      </c>
      <c r="LF118">
        <f t="shared" si="1084"/>
        <v>1</v>
      </c>
      <c r="LG118">
        <f t="shared" si="1085"/>
        <v>0</v>
      </c>
      <c r="LH118">
        <f t="shared" si="1086"/>
        <v>0</v>
      </c>
      <c r="LI118">
        <f t="shared" si="1087"/>
        <v>0</v>
      </c>
      <c r="LJ118">
        <f t="shared" si="1088"/>
        <v>0</v>
      </c>
      <c r="LK118">
        <f t="shared" si="1089"/>
        <v>0</v>
      </c>
      <c r="LL118">
        <f t="shared" si="1090"/>
        <v>0</v>
      </c>
      <c r="LN118">
        <f t="shared" si="1091"/>
        <v>3</v>
      </c>
      <c r="LQ118">
        <f t="shared" ref="LQ118:LR118" si="1447">COUNTIFS($NG119:$NL128,NG128)</f>
        <v>2</v>
      </c>
      <c r="LR118">
        <f t="shared" si="1447"/>
        <v>4</v>
      </c>
      <c r="LS118">
        <f t="shared" si="1093"/>
        <v>3</v>
      </c>
      <c r="LT118">
        <f t="shared" si="1094"/>
        <v>2</v>
      </c>
      <c r="LU118">
        <f t="shared" si="1095"/>
        <v>1</v>
      </c>
      <c r="LV118">
        <f t="shared" si="1096"/>
        <v>2</v>
      </c>
      <c r="LX118" s="5">
        <f t="shared" ref="LX118:MC118" si="1448">COUNTIFS($NG118:$NL127,NG128)</f>
        <v>1</v>
      </c>
      <c r="LY118" s="5">
        <f t="shared" si="1448"/>
        <v>3</v>
      </c>
      <c r="LZ118" s="5">
        <f t="shared" si="1448"/>
        <v>2</v>
      </c>
      <c r="MA118" s="5">
        <f t="shared" si="1448"/>
        <v>1</v>
      </c>
      <c r="MB118" s="5">
        <f t="shared" si="1448"/>
        <v>0</v>
      </c>
      <c r="MC118" s="5">
        <f t="shared" si="1448"/>
        <v>1</v>
      </c>
      <c r="MD118" s="5"/>
      <c r="ME118" s="5">
        <f t="shared" si="1098"/>
        <v>0</v>
      </c>
      <c r="MF118" s="5">
        <f t="shared" si="1099"/>
        <v>0</v>
      </c>
      <c r="MG118" s="5">
        <f t="shared" si="1100"/>
        <v>0</v>
      </c>
      <c r="MH118" s="5">
        <f t="shared" si="1101"/>
        <v>0</v>
      </c>
      <c r="MI118" s="5">
        <f t="shared" si="1102"/>
        <v>0</v>
      </c>
      <c r="MJ118" s="5">
        <f t="shared" si="1103"/>
        <v>0</v>
      </c>
      <c r="MK118" s="5"/>
      <c r="ML118" s="20">
        <f t="shared" si="1104"/>
        <v>0</v>
      </c>
      <c r="MN118" s="4">
        <f t="shared" si="1182"/>
        <v>0</v>
      </c>
      <c r="MO118" s="4">
        <f t="shared" si="1183"/>
        <v>0</v>
      </c>
      <c r="MP118" s="4">
        <f t="shared" si="1184"/>
        <v>0</v>
      </c>
      <c r="MQ118" s="4">
        <f t="shared" si="1185"/>
        <v>0</v>
      </c>
      <c r="MR118" s="4">
        <f t="shared" si="1186"/>
        <v>0</v>
      </c>
      <c r="MS118" s="4">
        <f t="shared" si="1187"/>
        <v>0</v>
      </c>
      <c r="MU118">
        <f t="shared" si="1105"/>
        <v>0</v>
      </c>
      <c r="MV118">
        <f t="shared" si="1106"/>
        <v>0</v>
      </c>
      <c r="MW118">
        <f t="shared" si="1107"/>
        <v>0</v>
      </c>
      <c r="MX118">
        <f t="shared" si="1108"/>
        <v>0</v>
      </c>
      <c r="MY118">
        <f t="shared" si="1109"/>
        <v>1</v>
      </c>
      <c r="MZ118">
        <f t="shared" si="1110"/>
        <v>0</v>
      </c>
      <c r="NA118">
        <f>SUM(GW118:JC118)</f>
        <v>1</v>
      </c>
      <c r="NB118">
        <f t="shared" si="1111"/>
        <v>1</v>
      </c>
      <c r="NC118">
        <f t="shared" si="1112"/>
        <v>0</v>
      </c>
      <c r="ND118">
        <f t="shared" si="1113"/>
        <v>118</v>
      </c>
      <c r="NG118">
        <v>7</v>
      </c>
      <c r="NH118">
        <v>27</v>
      </c>
      <c r="NI118">
        <v>30</v>
      </c>
      <c r="NJ118">
        <v>45</v>
      </c>
      <c r="NK118">
        <v>50</v>
      </c>
      <c r="NL118">
        <v>53</v>
      </c>
      <c r="NN118" s="1">
        <f t="shared" si="1114"/>
        <v>1</v>
      </c>
      <c r="NO118" s="1">
        <f t="shared" si="1115"/>
        <v>1</v>
      </c>
      <c r="NP118" s="30">
        <f t="shared" si="1116"/>
        <v>2</v>
      </c>
      <c r="NR118" s="1">
        <f t="shared" si="1117"/>
        <v>20</v>
      </c>
      <c r="NS118" s="1">
        <f t="shared" si="1118"/>
        <v>3</v>
      </c>
      <c r="NT118" s="1">
        <f t="shared" si="1119"/>
        <v>15</v>
      </c>
      <c r="NU118" s="1">
        <f t="shared" si="1120"/>
        <v>5</v>
      </c>
      <c r="NV118" s="1">
        <f t="shared" si="1121"/>
        <v>3</v>
      </c>
      <c r="NW118" s="1"/>
      <c r="NX118" s="1">
        <f t="shared" si="1122"/>
        <v>4</v>
      </c>
      <c r="NY118" s="1"/>
      <c r="NZ118" s="1">
        <f t="shared" si="1123"/>
        <v>1</v>
      </c>
      <c r="OA118" s="1">
        <f t="shared" si="962"/>
        <v>3</v>
      </c>
      <c r="OB118" s="1">
        <f t="shared" si="963"/>
        <v>4</v>
      </c>
      <c r="OC118" s="1">
        <f t="shared" si="964"/>
        <v>5</v>
      </c>
      <c r="OD118" s="1">
        <f t="shared" si="965"/>
        <v>6</v>
      </c>
      <c r="OE118" s="1">
        <f t="shared" si="966"/>
        <v>6</v>
      </c>
      <c r="OF118" s="1"/>
      <c r="OG118" s="1">
        <f t="shared" si="1308"/>
        <v>5</v>
      </c>
      <c r="OH118" s="1"/>
      <c r="OI118" s="1">
        <f t="shared" si="1124"/>
        <v>9</v>
      </c>
      <c r="OJ118" s="1">
        <f t="shared" si="1125"/>
        <v>0</v>
      </c>
      <c r="OK118" s="1">
        <f t="shared" si="1126"/>
        <v>0</v>
      </c>
      <c r="OL118" s="1">
        <f t="shared" si="1127"/>
        <v>4</v>
      </c>
      <c r="OM118" s="1">
        <f t="shared" si="1128"/>
        <v>3</v>
      </c>
      <c r="ON118" s="1">
        <f t="shared" si="1129"/>
        <v>0</v>
      </c>
      <c r="OO118" s="1"/>
      <c r="OP118" s="1">
        <f t="shared" si="1298"/>
        <v>3</v>
      </c>
      <c r="OQ118" s="1">
        <f t="shared" si="1299"/>
        <v>3</v>
      </c>
      <c r="OR118" s="1">
        <f t="shared" si="1300"/>
        <v>3</v>
      </c>
      <c r="OS118" s="1">
        <f t="shared" si="1301"/>
        <v>3</v>
      </c>
      <c r="OT118" s="1">
        <f t="shared" si="1302"/>
        <v>0</v>
      </c>
      <c r="OU118" s="1">
        <f t="shared" si="1130"/>
        <v>0</v>
      </c>
      <c r="OV118" s="19">
        <f t="shared" si="1131"/>
        <v>4</v>
      </c>
      <c r="OW118" s="1"/>
      <c r="OX118" s="19">
        <f t="shared" si="1314"/>
        <v>3</v>
      </c>
      <c r="OY118" s="1">
        <f t="shared" si="1315"/>
        <v>3</v>
      </c>
      <c r="OZ118" s="1"/>
      <c r="PA118" s="1">
        <f t="shared" si="1347"/>
        <v>3</v>
      </c>
      <c r="PB118" s="1"/>
      <c r="PC118" s="1"/>
      <c r="PD118" s="19">
        <f t="shared" si="968"/>
        <v>3</v>
      </c>
      <c r="PE118" s="1"/>
      <c r="PF118" s="24">
        <f t="shared" si="1132"/>
        <v>0</v>
      </c>
      <c r="PI118" s="1">
        <f t="shared" si="1133"/>
        <v>9</v>
      </c>
      <c r="PJ118" s="19">
        <f t="shared" si="969"/>
        <v>1</v>
      </c>
      <c r="PK118" s="1">
        <f t="shared" si="1134"/>
        <v>0</v>
      </c>
      <c r="PL118" s="19">
        <f t="shared" si="970"/>
        <v>0</v>
      </c>
      <c r="PM118" s="1">
        <f t="shared" si="1135"/>
        <v>0</v>
      </c>
      <c r="PN118" s="19">
        <f t="shared" si="971"/>
        <v>0</v>
      </c>
      <c r="PO118" s="1">
        <f t="shared" si="1136"/>
        <v>4</v>
      </c>
      <c r="PP118" s="19">
        <f t="shared" si="972"/>
        <v>2</v>
      </c>
      <c r="PQ118" s="1">
        <f t="shared" si="1137"/>
        <v>3</v>
      </c>
      <c r="PR118" s="19">
        <f t="shared" si="973"/>
        <v>1</v>
      </c>
      <c r="PS118" s="1">
        <f t="shared" si="1138"/>
        <v>0</v>
      </c>
      <c r="PT118" s="19">
        <f t="shared" si="974"/>
        <v>0</v>
      </c>
      <c r="PV118" s="1">
        <f t="shared" si="975"/>
        <v>9</v>
      </c>
      <c r="PW118" s="1">
        <f t="shared" si="976"/>
        <v>100</v>
      </c>
      <c r="PX118" s="1">
        <f t="shared" si="977"/>
        <v>100</v>
      </c>
      <c r="PY118" s="1">
        <f t="shared" si="978"/>
        <v>100</v>
      </c>
      <c r="PZ118" s="1">
        <f t="shared" si="979"/>
        <v>100</v>
      </c>
      <c r="QA118" s="1">
        <f t="shared" si="980"/>
        <v>100</v>
      </c>
      <c r="QB118" s="1"/>
      <c r="QC118" s="1">
        <f t="shared" si="981"/>
        <v>100</v>
      </c>
      <c r="QD118" s="1">
        <f t="shared" si="982"/>
        <v>100</v>
      </c>
      <c r="QE118" s="1">
        <f t="shared" si="983"/>
        <v>100</v>
      </c>
      <c r="QF118" s="1">
        <f t="shared" si="984"/>
        <v>100</v>
      </c>
      <c r="QG118" s="1">
        <f t="shared" si="985"/>
        <v>100</v>
      </c>
      <c r="QH118" s="1">
        <f t="shared" si="986"/>
        <v>100</v>
      </c>
      <c r="QI118" s="1"/>
      <c r="QJ118" s="1">
        <f t="shared" si="987"/>
        <v>100</v>
      </c>
      <c r="QK118" s="1">
        <f t="shared" si="988"/>
        <v>100</v>
      </c>
      <c r="QL118" s="1">
        <f t="shared" si="989"/>
        <v>100</v>
      </c>
      <c r="QM118" s="1">
        <f t="shared" si="990"/>
        <v>100</v>
      </c>
      <c r="QN118" s="1">
        <f t="shared" si="991"/>
        <v>100</v>
      </c>
      <c r="QO118" s="1">
        <f t="shared" si="992"/>
        <v>100</v>
      </c>
      <c r="QP118" s="1"/>
      <c r="QQ118" s="1">
        <f t="shared" si="993"/>
        <v>100</v>
      </c>
      <c r="QR118" s="1">
        <f t="shared" si="994"/>
        <v>100</v>
      </c>
      <c r="QS118" s="1">
        <f t="shared" si="995"/>
        <v>100</v>
      </c>
      <c r="QT118" s="1">
        <f t="shared" si="996"/>
        <v>100</v>
      </c>
      <c r="QU118" s="1">
        <f t="shared" si="997"/>
        <v>4</v>
      </c>
      <c r="QV118" s="1">
        <f t="shared" si="998"/>
        <v>100</v>
      </c>
      <c r="QW118" s="1"/>
      <c r="QX118" s="1">
        <f t="shared" si="999"/>
        <v>100</v>
      </c>
      <c r="QY118" s="1">
        <f t="shared" si="1000"/>
        <v>100</v>
      </c>
      <c r="QZ118" s="1">
        <f t="shared" si="1001"/>
        <v>100</v>
      </c>
      <c r="RA118" s="1">
        <f t="shared" si="1002"/>
        <v>100</v>
      </c>
      <c r="RB118" s="1">
        <f t="shared" si="1003"/>
        <v>3</v>
      </c>
      <c r="RC118" s="1">
        <f t="shared" si="1004"/>
        <v>100</v>
      </c>
      <c r="RD118" s="1"/>
      <c r="RE118" s="1">
        <f t="shared" si="1005"/>
        <v>100</v>
      </c>
      <c r="RF118" s="1">
        <f t="shared" si="1006"/>
        <v>100</v>
      </c>
      <c r="RG118" s="1">
        <f t="shared" si="1007"/>
        <v>100</v>
      </c>
      <c r="RH118" s="1">
        <f t="shared" si="1008"/>
        <v>100</v>
      </c>
      <c r="RI118" s="1">
        <f t="shared" si="1009"/>
        <v>100</v>
      </c>
      <c r="RJ118" s="1">
        <f t="shared" si="1010"/>
        <v>100</v>
      </c>
      <c r="RL118">
        <f t="shared" si="1011"/>
        <v>37</v>
      </c>
      <c r="RM118">
        <f t="shared" si="1139"/>
        <v>21</v>
      </c>
      <c r="RN118">
        <f t="shared" si="1336"/>
        <v>19</v>
      </c>
      <c r="RO118">
        <f t="shared" ref="RO118:TU118" si="1449">IF(COUNTIFS($NG118:$NL127,RO$1),"x",RO$1)</f>
        <v>1</v>
      </c>
      <c r="RP118" t="str">
        <f t="shared" si="1449"/>
        <v>x</v>
      </c>
      <c r="RQ118" t="str">
        <f t="shared" si="1449"/>
        <v>x</v>
      </c>
      <c r="RR118" t="str">
        <f t="shared" si="1449"/>
        <v>x</v>
      </c>
      <c r="RS118" t="str">
        <f t="shared" si="1449"/>
        <v>x</v>
      </c>
      <c r="RT118" t="str">
        <f t="shared" si="1449"/>
        <v>x</v>
      </c>
      <c r="RU118" t="str">
        <f t="shared" si="1449"/>
        <v>x</v>
      </c>
      <c r="RV118" t="str">
        <f t="shared" si="1449"/>
        <v>x</v>
      </c>
      <c r="RW118" t="str">
        <f t="shared" si="1449"/>
        <v>x</v>
      </c>
      <c r="RX118" t="str">
        <f t="shared" si="1449"/>
        <v>x</v>
      </c>
      <c r="RY118" t="str">
        <f t="shared" si="1449"/>
        <v>x</v>
      </c>
      <c r="RZ118" t="str">
        <f t="shared" si="1449"/>
        <v>x</v>
      </c>
      <c r="SA118">
        <f t="shared" si="1449"/>
        <v>13</v>
      </c>
      <c r="SB118" t="str">
        <f t="shared" si="1449"/>
        <v>x</v>
      </c>
      <c r="SC118">
        <f t="shared" si="1449"/>
        <v>15</v>
      </c>
      <c r="SD118" t="str">
        <f t="shared" si="1449"/>
        <v>x</v>
      </c>
      <c r="SE118">
        <f t="shared" si="1449"/>
        <v>17</v>
      </c>
      <c r="SF118">
        <f t="shared" si="1449"/>
        <v>18</v>
      </c>
      <c r="SG118" t="str">
        <f t="shared" si="1449"/>
        <v>x</v>
      </c>
      <c r="SH118" t="str">
        <f t="shared" si="1449"/>
        <v>x</v>
      </c>
      <c r="SI118" t="str">
        <f t="shared" si="1449"/>
        <v>x</v>
      </c>
      <c r="SJ118" t="str">
        <f t="shared" si="1449"/>
        <v>x</v>
      </c>
      <c r="SK118" t="str">
        <f t="shared" si="1449"/>
        <v>x</v>
      </c>
      <c r="SL118" t="str">
        <f t="shared" si="1449"/>
        <v>x</v>
      </c>
      <c r="SM118">
        <f t="shared" si="1449"/>
        <v>25</v>
      </c>
      <c r="SN118" t="str">
        <f t="shared" si="1449"/>
        <v>x</v>
      </c>
      <c r="SO118" t="str">
        <f t="shared" si="1449"/>
        <v>x</v>
      </c>
      <c r="SP118">
        <f t="shared" si="1449"/>
        <v>28</v>
      </c>
      <c r="SQ118" t="str">
        <f t="shared" si="1449"/>
        <v>x</v>
      </c>
      <c r="SR118" t="str">
        <f t="shared" si="1449"/>
        <v>x</v>
      </c>
      <c r="SS118">
        <f t="shared" si="1449"/>
        <v>31</v>
      </c>
      <c r="ST118" t="str">
        <f t="shared" si="1449"/>
        <v>x</v>
      </c>
      <c r="SU118">
        <f t="shared" si="1449"/>
        <v>33</v>
      </c>
      <c r="SV118" t="str">
        <f t="shared" si="1449"/>
        <v>x</v>
      </c>
      <c r="SW118">
        <f t="shared" si="1449"/>
        <v>35</v>
      </c>
      <c r="SX118">
        <f t="shared" si="1449"/>
        <v>36</v>
      </c>
      <c r="SY118" t="str">
        <f t="shared" si="1449"/>
        <v>x</v>
      </c>
      <c r="SZ118" t="str">
        <f t="shared" si="1449"/>
        <v>x</v>
      </c>
      <c r="TA118">
        <f t="shared" si="1449"/>
        <v>39</v>
      </c>
      <c r="TB118">
        <f t="shared" si="1449"/>
        <v>40</v>
      </c>
      <c r="TC118" t="str">
        <f t="shared" si="1449"/>
        <v>x</v>
      </c>
      <c r="TD118">
        <f t="shared" si="1449"/>
        <v>42</v>
      </c>
      <c r="TE118" t="str">
        <f t="shared" si="1449"/>
        <v>x</v>
      </c>
      <c r="TF118" t="str">
        <f t="shared" si="1449"/>
        <v>x</v>
      </c>
      <c r="TG118" t="str">
        <f t="shared" si="1449"/>
        <v>x</v>
      </c>
      <c r="TH118">
        <f t="shared" si="1449"/>
        <v>46</v>
      </c>
      <c r="TI118" t="str">
        <f t="shared" si="1449"/>
        <v>x</v>
      </c>
      <c r="TJ118" t="str">
        <f t="shared" si="1449"/>
        <v>x</v>
      </c>
      <c r="TK118" t="str">
        <f t="shared" si="1449"/>
        <v>x</v>
      </c>
      <c r="TL118" t="str">
        <f t="shared" si="1449"/>
        <v>x</v>
      </c>
      <c r="TM118">
        <f t="shared" si="1449"/>
        <v>51</v>
      </c>
      <c r="TN118" t="str">
        <f t="shared" si="1449"/>
        <v>x</v>
      </c>
      <c r="TO118" t="str">
        <f t="shared" si="1449"/>
        <v>x</v>
      </c>
      <c r="TP118">
        <f t="shared" si="1449"/>
        <v>54</v>
      </c>
      <c r="TQ118">
        <f t="shared" si="1449"/>
        <v>55</v>
      </c>
      <c r="TR118">
        <f t="shared" si="1449"/>
        <v>56</v>
      </c>
      <c r="TS118" t="str">
        <f t="shared" si="1449"/>
        <v>x</v>
      </c>
      <c r="TT118" t="str">
        <f t="shared" si="1449"/>
        <v>x</v>
      </c>
      <c r="TU118" t="str">
        <f t="shared" si="1449"/>
        <v>x</v>
      </c>
      <c r="TV118">
        <f t="shared" si="1141"/>
        <v>21</v>
      </c>
      <c r="TW118">
        <f t="shared" ref="TW118:WC118" si="1450">IF(COUNTIFS($NG118:$NL126,TW$1),"x",TW$1)</f>
        <v>1</v>
      </c>
      <c r="TX118" t="str">
        <f t="shared" si="1450"/>
        <v>x</v>
      </c>
      <c r="TY118" t="str">
        <f t="shared" si="1450"/>
        <v>x</v>
      </c>
      <c r="TZ118" t="str">
        <f t="shared" si="1450"/>
        <v>x</v>
      </c>
      <c r="UA118" t="str">
        <f t="shared" si="1450"/>
        <v>x</v>
      </c>
      <c r="UB118" t="str">
        <f t="shared" si="1450"/>
        <v>x</v>
      </c>
      <c r="UC118" t="str">
        <f t="shared" si="1450"/>
        <v>x</v>
      </c>
      <c r="UD118" t="str">
        <f t="shared" si="1450"/>
        <v>x</v>
      </c>
      <c r="UE118" t="str">
        <f t="shared" si="1450"/>
        <v>x</v>
      </c>
      <c r="UF118" t="str">
        <f t="shared" si="1450"/>
        <v>x</v>
      </c>
      <c r="UG118" t="str">
        <f t="shared" si="1450"/>
        <v>x</v>
      </c>
      <c r="UH118" t="str">
        <f t="shared" si="1450"/>
        <v>x</v>
      </c>
      <c r="UI118">
        <f t="shared" si="1450"/>
        <v>13</v>
      </c>
      <c r="UJ118" t="str">
        <f t="shared" si="1450"/>
        <v>x</v>
      </c>
      <c r="UK118">
        <f t="shared" si="1450"/>
        <v>15</v>
      </c>
      <c r="UL118" t="str">
        <f t="shared" si="1450"/>
        <v>x</v>
      </c>
      <c r="UM118">
        <f t="shared" si="1450"/>
        <v>17</v>
      </c>
      <c r="UN118">
        <f t="shared" si="1450"/>
        <v>18</v>
      </c>
      <c r="UO118" t="str">
        <f t="shared" si="1450"/>
        <v>x</v>
      </c>
      <c r="UP118" t="str">
        <f t="shared" si="1450"/>
        <v>x</v>
      </c>
      <c r="UQ118" t="str">
        <f t="shared" si="1450"/>
        <v>x</v>
      </c>
      <c r="UR118" t="str">
        <f t="shared" si="1450"/>
        <v>x</v>
      </c>
      <c r="US118" t="str">
        <f t="shared" si="1450"/>
        <v>x</v>
      </c>
      <c r="UT118" t="str">
        <f t="shared" si="1450"/>
        <v>x</v>
      </c>
      <c r="UU118">
        <f t="shared" si="1450"/>
        <v>25</v>
      </c>
      <c r="UV118" t="str">
        <f t="shared" si="1450"/>
        <v>x</v>
      </c>
      <c r="UW118" t="str">
        <f t="shared" si="1450"/>
        <v>x</v>
      </c>
      <c r="UX118">
        <f t="shared" si="1450"/>
        <v>28</v>
      </c>
      <c r="UY118" t="str">
        <f t="shared" si="1450"/>
        <v>x</v>
      </c>
      <c r="UZ118" t="str">
        <f t="shared" si="1450"/>
        <v>x</v>
      </c>
      <c r="VA118">
        <f t="shared" si="1450"/>
        <v>31</v>
      </c>
      <c r="VB118" t="str">
        <f t="shared" si="1450"/>
        <v>x</v>
      </c>
      <c r="VC118">
        <f t="shared" si="1450"/>
        <v>33</v>
      </c>
      <c r="VD118">
        <f t="shared" si="1450"/>
        <v>34</v>
      </c>
      <c r="VE118">
        <f t="shared" si="1450"/>
        <v>35</v>
      </c>
      <c r="VF118">
        <f t="shared" si="1450"/>
        <v>36</v>
      </c>
      <c r="VG118" t="str">
        <f t="shared" si="1450"/>
        <v>x</v>
      </c>
      <c r="VH118" t="str">
        <f t="shared" si="1450"/>
        <v>x</v>
      </c>
      <c r="VI118">
        <f t="shared" si="1450"/>
        <v>39</v>
      </c>
      <c r="VJ118">
        <f t="shared" si="1450"/>
        <v>40</v>
      </c>
      <c r="VK118" t="str">
        <f t="shared" si="1450"/>
        <v>x</v>
      </c>
      <c r="VL118">
        <f t="shared" si="1450"/>
        <v>42</v>
      </c>
      <c r="VM118" t="str">
        <f t="shared" si="1450"/>
        <v>x</v>
      </c>
      <c r="VN118" t="str">
        <f t="shared" si="1450"/>
        <v>x</v>
      </c>
      <c r="VO118" t="str">
        <f t="shared" si="1450"/>
        <v>x</v>
      </c>
      <c r="VP118">
        <f t="shared" si="1450"/>
        <v>46</v>
      </c>
      <c r="VQ118" t="str">
        <f t="shared" si="1450"/>
        <v>x</v>
      </c>
      <c r="VR118" t="str">
        <f t="shared" si="1450"/>
        <v>x</v>
      </c>
      <c r="VS118" t="str">
        <f t="shared" si="1450"/>
        <v>x</v>
      </c>
      <c r="VT118" t="str">
        <f t="shared" si="1450"/>
        <v>x</v>
      </c>
      <c r="VU118">
        <f t="shared" si="1450"/>
        <v>51</v>
      </c>
      <c r="VV118" t="str">
        <f t="shared" si="1450"/>
        <v>x</v>
      </c>
      <c r="VW118" t="str">
        <f t="shared" si="1450"/>
        <v>x</v>
      </c>
      <c r="VX118">
        <f t="shared" si="1450"/>
        <v>54</v>
      </c>
      <c r="VY118">
        <f t="shared" si="1450"/>
        <v>55</v>
      </c>
      <c r="VZ118">
        <f t="shared" si="1450"/>
        <v>56</v>
      </c>
      <c r="WA118" t="str">
        <f t="shared" si="1450"/>
        <v>x</v>
      </c>
      <c r="WB118" t="str">
        <f t="shared" si="1450"/>
        <v>x</v>
      </c>
      <c r="WC118">
        <f t="shared" si="1450"/>
        <v>59</v>
      </c>
      <c r="WE118">
        <f t="shared" si="1014"/>
        <v>1</v>
      </c>
      <c r="WF118">
        <f t="shared" si="1015"/>
        <v>0</v>
      </c>
      <c r="WG118">
        <f t="shared" si="1016"/>
        <v>1</v>
      </c>
      <c r="WH118">
        <f t="shared" si="1017"/>
        <v>1</v>
      </c>
      <c r="WI118">
        <f t="shared" si="1018"/>
        <v>1</v>
      </c>
      <c r="WJ118">
        <f t="shared" si="1019"/>
        <v>2</v>
      </c>
      <c r="WL118" s="1">
        <f t="shared" si="1143"/>
        <v>9</v>
      </c>
      <c r="WM118" s="1">
        <f t="shared" si="1144"/>
        <v>0</v>
      </c>
      <c r="WN118" s="1">
        <f t="shared" si="1145"/>
        <v>0</v>
      </c>
      <c r="WO118" s="1">
        <f t="shared" si="1146"/>
        <v>4</v>
      </c>
      <c r="WP118" s="1">
        <f t="shared" si="1147"/>
        <v>3</v>
      </c>
      <c r="WQ118" s="1">
        <f t="shared" si="1148"/>
        <v>0</v>
      </c>
      <c r="WS118">
        <f t="shared" si="1149"/>
        <v>9</v>
      </c>
      <c r="WT118">
        <f t="shared" si="1150"/>
        <v>100</v>
      </c>
      <c r="WU118">
        <f t="shared" si="1151"/>
        <v>100</v>
      </c>
      <c r="WV118">
        <f t="shared" si="1152"/>
        <v>4</v>
      </c>
      <c r="WW118">
        <f t="shared" si="1153"/>
        <v>3</v>
      </c>
      <c r="WX118">
        <f t="shared" si="1154"/>
        <v>100</v>
      </c>
      <c r="WZ118" s="4">
        <f t="shared" si="1155"/>
        <v>3</v>
      </c>
      <c r="XB118" s="3">
        <f t="shared" si="1156"/>
        <v>9</v>
      </c>
      <c r="XD118" s="3">
        <f t="shared" si="1157"/>
        <v>2</v>
      </c>
      <c r="XE118" s="4">
        <f t="shared" si="1158"/>
        <v>3</v>
      </c>
      <c r="XG118" s="4">
        <f t="shared" si="1159"/>
        <v>0.66666666666666663</v>
      </c>
      <c r="XI118" s="4">
        <v>0.66666666666666663</v>
      </c>
      <c r="XK118">
        <f t="shared" si="1160"/>
        <v>2</v>
      </c>
      <c r="XM118">
        <f t="shared" si="1445"/>
        <v>0</v>
      </c>
      <c r="XN118">
        <f t="shared" si="1161"/>
        <v>0</v>
      </c>
      <c r="XO118" s="1">
        <f t="shared" si="1020"/>
        <v>1</v>
      </c>
      <c r="XP118">
        <f t="shared" si="1162"/>
        <v>0</v>
      </c>
      <c r="XR118">
        <f t="shared" si="1163"/>
        <v>0</v>
      </c>
    </row>
    <row r="119" spans="4:642">
      <c r="D119" s="4">
        <f t="shared" si="843"/>
        <v>0</v>
      </c>
      <c r="E119" s="4">
        <f t="shared" si="844"/>
        <v>0</v>
      </c>
      <c r="F119" s="4">
        <f t="shared" si="845"/>
        <v>0</v>
      </c>
      <c r="G119" s="4">
        <f t="shared" si="846"/>
        <v>12</v>
      </c>
      <c r="H119" s="4">
        <f t="shared" si="847"/>
        <v>12</v>
      </c>
      <c r="I119" s="4">
        <f t="shared" si="848"/>
        <v>0</v>
      </c>
      <c r="J119" s="4">
        <f t="shared" si="849"/>
        <v>0</v>
      </c>
      <c r="K119" s="4">
        <f t="shared" si="850"/>
        <v>0</v>
      </c>
      <c r="L119" s="4">
        <f t="shared" si="851"/>
        <v>0</v>
      </c>
      <c r="M119" s="4">
        <f t="shared" si="852"/>
        <v>0</v>
      </c>
      <c r="N119" s="4">
        <f t="shared" si="853"/>
        <v>0</v>
      </c>
      <c r="O119" s="4">
        <f t="shared" si="854"/>
        <v>0</v>
      </c>
      <c r="P119" s="4">
        <f t="shared" si="855"/>
        <v>0</v>
      </c>
      <c r="Q119" s="4">
        <f t="shared" si="856"/>
        <v>0</v>
      </c>
      <c r="R119" s="4">
        <f t="shared" si="857"/>
        <v>0</v>
      </c>
      <c r="S119" s="4">
        <f t="shared" si="858"/>
        <v>0</v>
      </c>
      <c r="T119" s="4">
        <f t="shared" si="859"/>
        <v>0</v>
      </c>
      <c r="U119" s="4">
        <f t="shared" si="860"/>
        <v>0</v>
      </c>
      <c r="V119" s="4">
        <f t="shared" si="861"/>
        <v>12</v>
      </c>
      <c r="W119" s="4">
        <f t="shared" si="862"/>
        <v>0</v>
      </c>
      <c r="X119" s="4">
        <f t="shared" si="863"/>
        <v>8</v>
      </c>
      <c r="Y119" s="4">
        <f t="shared" si="864"/>
        <v>0</v>
      </c>
      <c r="Z119" s="4">
        <f t="shared" si="865"/>
        <v>5</v>
      </c>
      <c r="AA119" s="4">
        <f t="shared" si="866"/>
        <v>0</v>
      </c>
      <c r="AB119" s="4">
        <f t="shared" si="867"/>
        <v>0</v>
      </c>
      <c r="AC119" s="4">
        <f t="shared" si="868"/>
        <v>0</v>
      </c>
      <c r="AD119" s="4">
        <f t="shared" si="869"/>
        <v>0</v>
      </c>
      <c r="AE119" s="4">
        <f t="shared" si="870"/>
        <v>0</v>
      </c>
      <c r="AF119" s="4">
        <f t="shared" si="871"/>
        <v>10</v>
      </c>
      <c r="AG119" s="4">
        <f t="shared" si="872"/>
        <v>0</v>
      </c>
      <c r="AH119" s="4">
        <f t="shared" si="873"/>
        <v>0</v>
      </c>
      <c r="AI119" s="4">
        <f t="shared" si="874"/>
        <v>0</v>
      </c>
      <c r="AJ119" s="4">
        <f t="shared" si="875"/>
        <v>0</v>
      </c>
      <c r="AK119" s="4">
        <f t="shared" si="876"/>
        <v>0</v>
      </c>
      <c r="AL119" s="4">
        <f t="shared" si="877"/>
        <v>0</v>
      </c>
      <c r="AM119" s="4">
        <f t="shared" si="878"/>
        <v>0</v>
      </c>
      <c r="AN119" s="4">
        <f t="shared" si="879"/>
        <v>0</v>
      </c>
      <c r="AO119" s="4">
        <f t="shared" si="880"/>
        <v>0</v>
      </c>
      <c r="AP119" s="4">
        <f t="shared" si="881"/>
        <v>0</v>
      </c>
      <c r="AQ119" s="4">
        <f t="shared" si="882"/>
        <v>0</v>
      </c>
      <c r="AR119" s="4">
        <f t="shared" si="883"/>
        <v>0</v>
      </c>
      <c r="AS119" s="4">
        <f t="shared" si="884"/>
        <v>0</v>
      </c>
      <c r="AT119" s="4">
        <f t="shared" si="885"/>
        <v>0</v>
      </c>
      <c r="AU119" s="4">
        <f t="shared" si="886"/>
        <v>0</v>
      </c>
      <c r="AV119" s="4">
        <f t="shared" si="887"/>
        <v>0</v>
      </c>
      <c r="AW119" s="4">
        <f t="shared" si="888"/>
        <v>0</v>
      </c>
      <c r="AX119" s="4">
        <f t="shared" si="889"/>
        <v>0</v>
      </c>
      <c r="AY119" s="4">
        <f t="shared" si="890"/>
        <v>0</v>
      </c>
      <c r="AZ119" s="4">
        <f t="shared" si="891"/>
        <v>0</v>
      </c>
      <c r="BA119" s="4">
        <f t="shared" si="892"/>
        <v>0</v>
      </c>
      <c r="BB119" s="4">
        <f t="shared" si="893"/>
        <v>0</v>
      </c>
      <c r="BC119" s="4">
        <f t="shared" si="894"/>
        <v>0</v>
      </c>
      <c r="BD119" s="4">
        <f t="shared" si="895"/>
        <v>0</v>
      </c>
      <c r="BE119" s="4">
        <f t="shared" si="896"/>
        <v>0</v>
      </c>
      <c r="BF119" s="4">
        <f t="shared" si="897"/>
        <v>0</v>
      </c>
      <c r="BG119" s="4">
        <f t="shared" si="898"/>
        <v>0</v>
      </c>
      <c r="BH119" s="4">
        <f t="shared" si="899"/>
        <v>0</v>
      </c>
      <c r="BI119" s="4">
        <f t="shared" si="900"/>
        <v>0</v>
      </c>
      <c r="BJ119" s="4">
        <f t="shared" si="901"/>
        <v>0</v>
      </c>
      <c r="BK119" s="4">
        <f t="shared" si="1021"/>
        <v>9.8333333333333339</v>
      </c>
      <c r="BL119" s="4">
        <f t="shared" si="1022"/>
        <v>8.9491525423728806</v>
      </c>
      <c r="BM119" s="4">
        <f t="shared" si="1023"/>
        <v>12.528813559322032</v>
      </c>
      <c r="BN119" s="4">
        <f t="shared" si="1024"/>
        <v>5.3694915254237285</v>
      </c>
      <c r="BO119" s="4">
        <f t="shared" si="1025"/>
        <v>8.9491525423728806</v>
      </c>
      <c r="BP119" s="4">
        <f t="shared" si="1026"/>
        <v>528</v>
      </c>
      <c r="BQ119" s="4">
        <f>COUNTIFS($NG119:$NL$206,EF$1)</f>
        <v>7</v>
      </c>
      <c r="BR119" s="4">
        <f>COUNTIFS($NG119:$NL$206,EG$1)</f>
        <v>12</v>
      </c>
      <c r="BS119" s="4">
        <f>COUNTIFS($NG119:$NL$206,EH$1)</f>
        <v>8</v>
      </c>
      <c r="BT119" s="4">
        <f>COUNTIFS($NG119:$NL$206,EI$1)</f>
        <v>12</v>
      </c>
      <c r="BU119" s="4">
        <f>COUNTIFS($NG119:$NL$206,EJ$1)</f>
        <v>12</v>
      </c>
      <c r="BV119" s="4">
        <f>COUNTIFS($NG119:$NL$206,EK$1)</f>
        <v>8</v>
      </c>
      <c r="BW119" s="4">
        <f>COUNTIFS($NG119:$NL$206,EL$1)</f>
        <v>6</v>
      </c>
      <c r="BX119" s="4">
        <f>COUNTIFS($NG119:$NL$206,EM$1)</f>
        <v>9</v>
      </c>
      <c r="BY119" s="4">
        <f>COUNTIFS($NG119:$NL$206,EN$1)</f>
        <v>12</v>
      </c>
      <c r="BZ119" s="4">
        <f>COUNTIFS($NG119:$NL$206,EO$1)</f>
        <v>15</v>
      </c>
      <c r="CA119" s="4">
        <f>COUNTIFS($NG119:$NL$206,EP$1)</f>
        <v>12</v>
      </c>
      <c r="CB119" s="4">
        <f>COUNTIFS($NG119:$NL$206,EQ$1)</f>
        <v>15</v>
      </c>
      <c r="CC119" s="4">
        <f>COUNTIFS($NG119:$NL$206,ER$1)</f>
        <v>8</v>
      </c>
      <c r="CD119" s="4">
        <f>COUNTIFS($NG119:$NL$206,ES$1)</f>
        <v>10</v>
      </c>
      <c r="CE119" s="4">
        <f>COUNTIFS($NG119:$NL$206,ET$1)</f>
        <v>7</v>
      </c>
      <c r="CF119" s="4">
        <f>COUNTIFS($NG119:$NL$206,EU$1)</f>
        <v>10</v>
      </c>
      <c r="CG119" s="4">
        <f>COUNTIFS($NG119:$NL$206,EV$1)</f>
        <v>13</v>
      </c>
      <c r="CH119" s="4">
        <f>COUNTIFS($NG119:$NL$206,EW$1)</f>
        <v>8</v>
      </c>
      <c r="CI119" s="4">
        <f>COUNTIFS($NG119:$NL$206,EX$1)</f>
        <v>12</v>
      </c>
      <c r="CJ119" s="4">
        <f>COUNTIFS($NG119:$NL$206,EY$1)</f>
        <v>10</v>
      </c>
      <c r="CK119" s="4">
        <f>COUNTIFS($NG119:$NL$206,EZ$1)</f>
        <v>8</v>
      </c>
      <c r="CL119" s="4">
        <f>COUNTIFS($NG119:$NL$206,FA$1)</f>
        <v>9</v>
      </c>
      <c r="CM119" s="4">
        <f>COUNTIFS($NG119:$NL$206,FB$1)</f>
        <v>5</v>
      </c>
      <c r="CN119" s="4">
        <f>COUNTIFS($NG119:$NL$206,FC$1)</f>
        <v>6</v>
      </c>
      <c r="CO119" s="4">
        <f>COUNTIFS($NG119:$NL$206,FD$1)</f>
        <v>11</v>
      </c>
      <c r="CP119" s="4">
        <f>COUNTIFS($NG119:$NL$206,FE$1)</f>
        <v>7</v>
      </c>
      <c r="CQ119" s="4">
        <f>COUNTIFS($NG119:$NL$206,FF$1)</f>
        <v>11</v>
      </c>
      <c r="CR119" s="4">
        <f>COUNTIFS($NG119:$NL$206,FG$1)</f>
        <v>11</v>
      </c>
      <c r="CS119" s="4">
        <f>COUNTIFS($NG119:$NL$206,FH$1)</f>
        <v>10</v>
      </c>
      <c r="CT119" s="4">
        <f>COUNTIFS($NG119:$NL$206,FI$1)</f>
        <v>8</v>
      </c>
      <c r="CU119" s="4">
        <f>COUNTIFS($NG119:$NL$206,FJ$1)</f>
        <v>11</v>
      </c>
      <c r="CV119" s="4">
        <f>COUNTIFS($NG119:$NL$206,FK$1)</f>
        <v>4</v>
      </c>
      <c r="CW119" s="4">
        <f>COUNTIFS($NG119:$NL$206,FL$1)</f>
        <v>8</v>
      </c>
      <c r="CX119" s="4">
        <f>COUNTIFS($NG119:$NL$206,FM$1)</f>
        <v>9</v>
      </c>
      <c r="CY119" s="4">
        <f>COUNTIFS($NG119:$NL$206,FN$1)</f>
        <v>10</v>
      </c>
      <c r="CZ119" s="4">
        <f>COUNTIFS($NG119:$NL$206,FO$1)</f>
        <v>8</v>
      </c>
      <c r="DA119" s="4">
        <f>COUNTIFS($NG119:$NL$206,FP$1)</f>
        <v>5</v>
      </c>
      <c r="DB119" s="4">
        <f>COUNTIFS($NG119:$NL$206,FQ$1)</f>
        <v>8</v>
      </c>
      <c r="DC119" s="4">
        <f>COUNTIFS($NG119:$NL$206,FR$1)</f>
        <v>5</v>
      </c>
      <c r="DD119" s="4">
        <f>COUNTIFS($NG119:$NL$206,FS$1)</f>
        <v>9</v>
      </c>
      <c r="DE119" s="4">
        <f>COUNTIFS($NG119:$NL$206,FT$1)</f>
        <v>8</v>
      </c>
      <c r="DF119" s="4">
        <f>COUNTIFS($NG119:$NL$206,FU$1)</f>
        <v>8</v>
      </c>
      <c r="DG119" s="4">
        <f>COUNTIFS($NG119:$NL$206,FV$1)</f>
        <v>9</v>
      </c>
      <c r="DH119" s="4">
        <f>COUNTIFS($NG119:$NL$206,FW$1)</f>
        <v>11</v>
      </c>
      <c r="DI119" s="4">
        <f>COUNTIFS($NG119:$NL$206,FX$1)</f>
        <v>7</v>
      </c>
      <c r="DJ119" s="4">
        <f>COUNTIFS($NG119:$NL$206,FY$1)</f>
        <v>9</v>
      </c>
      <c r="DK119" s="4">
        <f>COUNTIFS($NG119:$NL$206,FZ$1)</f>
        <v>3</v>
      </c>
      <c r="DL119" s="4">
        <f>COUNTIFS($NG119:$NL$206,GA$1)</f>
        <v>6</v>
      </c>
      <c r="DM119" s="4">
        <f>COUNTIFS($NG119:$NL$206,GB$1)</f>
        <v>7</v>
      </c>
      <c r="DN119" s="4">
        <f>COUNTIFS($NG119:$NL$206,GC$1)</f>
        <v>8</v>
      </c>
      <c r="DO119" s="4">
        <f>COUNTIFS($NG119:$NL$206,GD$1)</f>
        <v>6</v>
      </c>
      <c r="DP119" s="4">
        <f>COUNTIFS($NG119:$NL$206,GE$1)</f>
        <v>11</v>
      </c>
      <c r="DQ119" s="4">
        <f>COUNTIFS($NG119:$NL$206,GF$1)</f>
        <v>4</v>
      </c>
      <c r="DR119" s="4">
        <f>COUNTIFS($NG119:$NL$206,GG$1)</f>
        <v>4</v>
      </c>
      <c r="DS119" s="4">
        <f>COUNTIFS($NG119:$NL$206,GH$1)</f>
        <v>17</v>
      </c>
      <c r="DT119" s="4">
        <f>COUNTIFS($NG119:$NL$206,GI$1)</f>
        <v>7</v>
      </c>
      <c r="DU119" s="4">
        <f>COUNTIFS($NG119:$NL$206,GJ$1)</f>
        <v>11</v>
      </c>
      <c r="DV119" s="4">
        <f>COUNTIFS($NG119:$NL$206,GK$1)</f>
        <v>12</v>
      </c>
      <c r="DW119" s="4">
        <f>COUNTIFS($NG119:$NL$206,GL$1)</f>
        <v>11</v>
      </c>
      <c r="DZ119" s="4">
        <f t="shared" si="1234"/>
        <v>38</v>
      </c>
      <c r="EA119" s="4">
        <f t="shared" si="1235"/>
        <v>23</v>
      </c>
      <c r="EB119" s="4">
        <f t="shared" si="1236"/>
        <v>10</v>
      </c>
      <c r="EC119" s="4">
        <f t="shared" si="1237"/>
        <v>3</v>
      </c>
      <c r="ED119" s="4">
        <f t="shared" si="1238"/>
        <v>2</v>
      </c>
      <c r="EF119" s="4">
        <f t="shared" ref="EF119:GL119" si="1451">COUNTIFS($NG119:$NL128,EF$1)</f>
        <v>0</v>
      </c>
      <c r="EG119" s="4">
        <f t="shared" si="1451"/>
        <v>2</v>
      </c>
      <c r="EH119" s="4">
        <f t="shared" si="1451"/>
        <v>1</v>
      </c>
      <c r="EI119" s="4">
        <f t="shared" si="1451"/>
        <v>1</v>
      </c>
      <c r="EJ119" s="4">
        <f t="shared" si="1451"/>
        <v>1</v>
      </c>
      <c r="EK119" s="4">
        <f t="shared" si="1451"/>
        <v>1</v>
      </c>
      <c r="EL119" s="4">
        <f t="shared" si="1451"/>
        <v>1</v>
      </c>
      <c r="EM119" s="4">
        <f t="shared" si="1451"/>
        <v>1</v>
      </c>
      <c r="EN119" s="4">
        <f t="shared" si="1451"/>
        <v>1</v>
      </c>
      <c r="EO119" s="4">
        <f t="shared" si="1451"/>
        <v>2</v>
      </c>
      <c r="EP119" s="4">
        <f t="shared" si="1451"/>
        <v>2</v>
      </c>
      <c r="EQ119" s="4">
        <f t="shared" si="1451"/>
        <v>4</v>
      </c>
      <c r="ER119" s="4">
        <f t="shared" si="1451"/>
        <v>0</v>
      </c>
      <c r="ES119" s="4">
        <f t="shared" si="1451"/>
        <v>1</v>
      </c>
      <c r="ET119" s="4">
        <f t="shared" si="1451"/>
        <v>0</v>
      </c>
      <c r="EU119" s="4">
        <f t="shared" si="1451"/>
        <v>1</v>
      </c>
      <c r="EV119" s="4">
        <f t="shared" si="1451"/>
        <v>0</v>
      </c>
      <c r="EW119" s="4">
        <f t="shared" si="1451"/>
        <v>0</v>
      </c>
      <c r="EX119" s="4">
        <f t="shared" si="1451"/>
        <v>3</v>
      </c>
      <c r="EY119" s="4">
        <f t="shared" si="1451"/>
        <v>1</v>
      </c>
      <c r="EZ119" s="4">
        <f t="shared" si="1451"/>
        <v>3</v>
      </c>
      <c r="FA119" s="4">
        <f t="shared" si="1451"/>
        <v>1</v>
      </c>
      <c r="FB119" s="4">
        <f t="shared" si="1451"/>
        <v>3</v>
      </c>
      <c r="FC119" s="4">
        <f t="shared" si="1451"/>
        <v>1</v>
      </c>
      <c r="FD119" s="4">
        <f t="shared" si="1451"/>
        <v>0</v>
      </c>
      <c r="FE119" s="4">
        <f t="shared" si="1451"/>
        <v>1</v>
      </c>
      <c r="FF119" s="4">
        <f t="shared" si="1451"/>
        <v>0</v>
      </c>
      <c r="FG119" s="4">
        <f t="shared" si="1451"/>
        <v>0</v>
      </c>
      <c r="FH119" s="4">
        <f t="shared" si="1451"/>
        <v>2</v>
      </c>
      <c r="FI119" s="4">
        <f t="shared" si="1451"/>
        <v>0</v>
      </c>
      <c r="FJ119" s="4">
        <f t="shared" si="1451"/>
        <v>0</v>
      </c>
      <c r="FK119" s="4">
        <f t="shared" si="1451"/>
        <v>1</v>
      </c>
      <c r="FL119" s="4">
        <f t="shared" si="1451"/>
        <v>0</v>
      </c>
      <c r="FM119" s="4">
        <f t="shared" si="1451"/>
        <v>1</v>
      </c>
      <c r="FN119" s="4">
        <f t="shared" si="1451"/>
        <v>0</v>
      </c>
      <c r="FO119" s="4">
        <f t="shared" si="1451"/>
        <v>0</v>
      </c>
      <c r="FP119" s="4">
        <f t="shared" si="1451"/>
        <v>1</v>
      </c>
      <c r="FQ119" s="4">
        <f t="shared" si="1451"/>
        <v>2</v>
      </c>
      <c r="FR119" s="4">
        <f t="shared" si="1451"/>
        <v>0</v>
      </c>
      <c r="FS119" s="4">
        <f t="shared" si="1451"/>
        <v>0</v>
      </c>
      <c r="FT119" s="4">
        <f t="shared" si="1451"/>
        <v>2</v>
      </c>
      <c r="FU119" s="4">
        <f t="shared" si="1451"/>
        <v>0</v>
      </c>
      <c r="FV119" s="4">
        <f t="shared" si="1451"/>
        <v>1</v>
      </c>
      <c r="FW119" s="4">
        <f t="shared" si="1451"/>
        <v>1</v>
      </c>
      <c r="FX119" s="4">
        <f t="shared" si="1451"/>
        <v>2</v>
      </c>
      <c r="FY119" s="4">
        <f t="shared" si="1451"/>
        <v>0</v>
      </c>
      <c r="FZ119" s="4">
        <f t="shared" si="1451"/>
        <v>2</v>
      </c>
      <c r="GA119" s="4">
        <f t="shared" si="1451"/>
        <v>1</v>
      </c>
      <c r="GB119" s="4">
        <f t="shared" si="1451"/>
        <v>2</v>
      </c>
      <c r="GC119" s="4">
        <f t="shared" si="1451"/>
        <v>1</v>
      </c>
      <c r="GD119" s="4">
        <f t="shared" si="1451"/>
        <v>0</v>
      </c>
      <c r="GE119" s="4">
        <f t="shared" si="1451"/>
        <v>1</v>
      </c>
      <c r="GF119" s="4">
        <f t="shared" si="1451"/>
        <v>0</v>
      </c>
      <c r="GG119" s="4">
        <f t="shared" si="1451"/>
        <v>0</v>
      </c>
      <c r="GH119" s="4">
        <f t="shared" si="1451"/>
        <v>1</v>
      </c>
      <c r="GI119" s="4">
        <f t="shared" si="1451"/>
        <v>0</v>
      </c>
      <c r="GJ119" s="4">
        <f t="shared" si="1451"/>
        <v>4</v>
      </c>
      <c r="GK119" s="4">
        <f t="shared" si="1451"/>
        <v>1</v>
      </c>
      <c r="GL119" s="4">
        <f t="shared" si="1451"/>
        <v>2</v>
      </c>
      <c r="GM119" s="4">
        <f t="shared" si="1240"/>
        <v>60</v>
      </c>
      <c r="GO119">
        <f t="shared" si="1028"/>
        <v>0</v>
      </c>
      <c r="GP119">
        <f t="shared" si="1192"/>
        <v>0</v>
      </c>
      <c r="GQ119">
        <f t="shared" si="1193"/>
        <v>0</v>
      </c>
      <c r="GR119">
        <f t="shared" si="1194"/>
        <v>0</v>
      </c>
      <c r="GS119">
        <f t="shared" si="1195"/>
        <v>0</v>
      </c>
      <c r="GT119">
        <f t="shared" si="1196"/>
        <v>0</v>
      </c>
      <c r="GU119">
        <f t="shared" si="1197"/>
        <v>0</v>
      </c>
      <c r="GV119" s="1">
        <f t="shared" si="1029"/>
        <v>3</v>
      </c>
      <c r="GW119">
        <f t="shared" si="1030"/>
        <v>0</v>
      </c>
      <c r="GX119">
        <f t="shared" si="903"/>
        <v>0</v>
      </c>
      <c r="GY119">
        <f t="shared" si="904"/>
        <v>0</v>
      </c>
      <c r="GZ119">
        <f t="shared" si="905"/>
        <v>0</v>
      </c>
      <c r="HA119">
        <f t="shared" si="906"/>
        <v>0</v>
      </c>
      <c r="HB119">
        <f t="shared" si="907"/>
        <v>0</v>
      </c>
      <c r="HC119">
        <f t="shared" si="908"/>
        <v>0</v>
      </c>
      <c r="HD119">
        <f t="shared" si="909"/>
        <v>0</v>
      </c>
      <c r="HE119">
        <f t="shared" si="910"/>
        <v>0</v>
      </c>
      <c r="HF119">
        <f t="shared" si="911"/>
        <v>0</v>
      </c>
      <c r="HG119">
        <f t="shared" si="912"/>
        <v>0</v>
      </c>
      <c r="HH119">
        <f t="shared" si="913"/>
        <v>0</v>
      </c>
      <c r="HI119">
        <f t="shared" si="914"/>
        <v>0</v>
      </c>
      <c r="HJ119">
        <f t="shared" si="915"/>
        <v>0</v>
      </c>
      <c r="HK119">
        <f t="shared" si="916"/>
        <v>0</v>
      </c>
      <c r="HL119">
        <f t="shared" si="917"/>
        <v>0</v>
      </c>
      <c r="HM119">
        <f t="shared" si="918"/>
        <v>0</v>
      </c>
      <c r="HN119">
        <f t="shared" si="919"/>
        <v>0</v>
      </c>
      <c r="HO119">
        <f t="shared" si="920"/>
        <v>0</v>
      </c>
      <c r="HP119">
        <f t="shared" si="921"/>
        <v>0</v>
      </c>
      <c r="HQ119">
        <f t="shared" si="922"/>
        <v>0</v>
      </c>
      <c r="HR119">
        <f t="shared" si="923"/>
        <v>0</v>
      </c>
      <c r="HS119">
        <f t="shared" si="924"/>
        <v>0</v>
      </c>
      <c r="HT119">
        <f t="shared" si="925"/>
        <v>0</v>
      </c>
      <c r="HU119">
        <f t="shared" si="926"/>
        <v>0</v>
      </c>
      <c r="HV119">
        <f t="shared" si="927"/>
        <v>0</v>
      </c>
      <c r="HW119">
        <f t="shared" si="928"/>
        <v>0</v>
      </c>
      <c r="HX119">
        <f t="shared" si="929"/>
        <v>0</v>
      </c>
      <c r="HY119">
        <f t="shared" si="930"/>
        <v>0</v>
      </c>
      <c r="HZ119">
        <f t="shared" si="931"/>
        <v>0</v>
      </c>
      <c r="IA119">
        <f t="shared" si="932"/>
        <v>0</v>
      </c>
      <c r="IB119">
        <f t="shared" si="933"/>
        <v>0</v>
      </c>
      <c r="IC119">
        <f t="shared" si="934"/>
        <v>0</v>
      </c>
      <c r="ID119">
        <f t="shared" si="935"/>
        <v>0</v>
      </c>
      <c r="IE119">
        <f t="shared" si="936"/>
        <v>0</v>
      </c>
      <c r="IF119">
        <f t="shared" si="937"/>
        <v>0</v>
      </c>
      <c r="IG119">
        <f t="shared" si="938"/>
        <v>0</v>
      </c>
      <c r="IH119">
        <f t="shared" si="939"/>
        <v>0</v>
      </c>
      <c r="II119">
        <f t="shared" si="940"/>
        <v>0</v>
      </c>
      <c r="IJ119">
        <f t="shared" si="941"/>
        <v>0</v>
      </c>
      <c r="IK119">
        <f t="shared" si="942"/>
        <v>0</v>
      </c>
      <c r="IL119">
        <f t="shared" si="943"/>
        <v>0</v>
      </c>
      <c r="IM119">
        <f t="shared" si="944"/>
        <v>0</v>
      </c>
      <c r="IN119">
        <f t="shared" si="945"/>
        <v>0</v>
      </c>
      <c r="IO119">
        <f t="shared" si="946"/>
        <v>0</v>
      </c>
      <c r="IP119">
        <f t="shared" si="947"/>
        <v>0</v>
      </c>
      <c r="IQ119">
        <f t="shared" si="948"/>
        <v>0</v>
      </c>
      <c r="IR119">
        <f t="shared" si="949"/>
        <v>0</v>
      </c>
      <c r="IS119">
        <f t="shared" si="950"/>
        <v>0</v>
      </c>
      <c r="IT119">
        <f t="shared" si="951"/>
        <v>0</v>
      </c>
      <c r="IU119">
        <f t="shared" si="952"/>
        <v>0</v>
      </c>
      <c r="IV119">
        <f t="shared" si="953"/>
        <v>0</v>
      </c>
      <c r="IW119">
        <f t="shared" si="954"/>
        <v>0</v>
      </c>
      <c r="IX119">
        <f t="shared" si="955"/>
        <v>0</v>
      </c>
      <c r="IY119">
        <f t="shared" si="956"/>
        <v>0</v>
      </c>
      <c r="IZ119">
        <f t="shared" si="957"/>
        <v>0</v>
      </c>
      <c r="JA119">
        <f t="shared" si="958"/>
        <v>0</v>
      </c>
      <c r="JB119">
        <f t="shared" si="1031"/>
        <v>0</v>
      </c>
      <c r="JC119">
        <f t="shared" si="1032"/>
        <v>0</v>
      </c>
      <c r="JF119">
        <f t="shared" si="1033"/>
        <v>0</v>
      </c>
      <c r="JG119">
        <f t="shared" si="1034"/>
        <v>0</v>
      </c>
      <c r="JH119">
        <f t="shared" si="1035"/>
        <v>0</v>
      </c>
      <c r="JI119">
        <f t="shared" si="1036"/>
        <v>1</v>
      </c>
      <c r="JJ119">
        <f t="shared" si="1037"/>
        <v>1</v>
      </c>
      <c r="JK119">
        <f t="shared" si="1038"/>
        <v>0</v>
      </c>
      <c r="JL119">
        <f t="shared" si="1039"/>
        <v>0</v>
      </c>
      <c r="JM119">
        <f t="shared" si="1040"/>
        <v>0</v>
      </c>
      <c r="JN119">
        <f t="shared" si="1041"/>
        <v>0</v>
      </c>
      <c r="JO119">
        <f t="shared" si="1042"/>
        <v>0</v>
      </c>
      <c r="JP119">
        <f t="shared" si="1043"/>
        <v>0</v>
      </c>
      <c r="JQ119">
        <f t="shared" si="1044"/>
        <v>0</v>
      </c>
      <c r="JR119">
        <f t="shared" si="1045"/>
        <v>0</v>
      </c>
      <c r="JS119">
        <f t="shared" si="1046"/>
        <v>0</v>
      </c>
      <c r="JT119">
        <f t="shared" si="1047"/>
        <v>0</v>
      </c>
      <c r="JU119">
        <f t="shared" si="1048"/>
        <v>0</v>
      </c>
      <c r="JV119">
        <f t="shared" si="1049"/>
        <v>0</v>
      </c>
      <c r="JW119">
        <f t="shared" si="1050"/>
        <v>0</v>
      </c>
      <c r="JX119">
        <f t="shared" si="1051"/>
        <v>0</v>
      </c>
      <c r="JY119">
        <f t="shared" si="1052"/>
        <v>0</v>
      </c>
      <c r="JZ119">
        <f t="shared" si="1053"/>
        <v>0</v>
      </c>
      <c r="KA119">
        <f t="shared" si="1054"/>
        <v>0</v>
      </c>
      <c r="KB119">
        <f>IF(AND(SK119="x",SK120&lt;&gt;"x"),1,0)</f>
        <v>0</v>
      </c>
      <c r="KC119">
        <f t="shared" si="1055"/>
        <v>0</v>
      </c>
      <c r="KD119">
        <f t="shared" si="1056"/>
        <v>0</v>
      </c>
      <c r="KE119">
        <f t="shared" si="1057"/>
        <v>0</v>
      </c>
      <c r="KF119">
        <f t="shared" si="1058"/>
        <v>0</v>
      </c>
      <c r="KG119">
        <f t="shared" si="1059"/>
        <v>0</v>
      </c>
      <c r="KH119">
        <f t="shared" si="1060"/>
        <v>0</v>
      </c>
      <c r="KI119">
        <f t="shared" si="1061"/>
        <v>0</v>
      </c>
      <c r="KJ119">
        <f t="shared" si="1062"/>
        <v>0</v>
      </c>
      <c r="KK119">
        <f t="shared" si="1063"/>
        <v>0</v>
      </c>
      <c r="KL119">
        <f t="shared" si="1064"/>
        <v>0</v>
      </c>
      <c r="KM119">
        <f t="shared" si="1065"/>
        <v>0</v>
      </c>
      <c r="KN119">
        <f t="shared" si="1066"/>
        <v>0</v>
      </c>
      <c r="KO119">
        <f t="shared" si="1067"/>
        <v>0</v>
      </c>
      <c r="KP119">
        <f t="shared" si="1068"/>
        <v>0</v>
      </c>
      <c r="KQ119">
        <f t="shared" si="1069"/>
        <v>0</v>
      </c>
      <c r="KR119">
        <f t="shared" si="1070"/>
        <v>0</v>
      </c>
      <c r="KS119">
        <f t="shared" si="1071"/>
        <v>0</v>
      </c>
      <c r="KT119">
        <f t="shared" si="1072"/>
        <v>0</v>
      </c>
      <c r="KU119">
        <f t="shared" si="1073"/>
        <v>0</v>
      </c>
      <c r="KV119">
        <f t="shared" si="1074"/>
        <v>0</v>
      </c>
      <c r="KW119">
        <f t="shared" si="1075"/>
        <v>0</v>
      </c>
      <c r="KX119">
        <f t="shared" si="1076"/>
        <v>0</v>
      </c>
      <c r="KY119">
        <f t="shared" si="1077"/>
        <v>0</v>
      </c>
      <c r="KZ119">
        <f t="shared" si="1078"/>
        <v>0</v>
      </c>
      <c r="LA119">
        <f t="shared" si="1079"/>
        <v>0</v>
      </c>
      <c r="LB119">
        <f t="shared" si="1080"/>
        <v>0</v>
      </c>
      <c r="LC119">
        <f t="shared" si="1081"/>
        <v>0</v>
      </c>
      <c r="LD119">
        <f t="shared" si="1082"/>
        <v>0</v>
      </c>
      <c r="LE119">
        <f t="shared" si="1083"/>
        <v>0</v>
      </c>
      <c r="LF119">
        <f t="shared" si="1084"/>
        <v>0</v>
      </c>
      <c r="LG119">
        <f t="shared" si="1085"/>
        <v>0</v>
      </c>
      <c r="LH119">
        <f t="shared" si="1086"/>
        <v>0</v>
      </c>
      <c r="LI119">
        <f t="shared" si="1087"/>
        <v>0</v>
      </c>
      <c r="LJ119">
        <f t="shared" si="1088"/>
        <v>0</v>
      </c>
      <c r="LK119">
        <f t="shared" si="1089"/>
        <v>0</v>
      </c>
      <c r="LL119">
        <f t="shared" si="1090"/>
        <v>0</v>
      </c>
      <c r="LN119">
        <f t="shared" si="1091"/>
        <v>2</v>
      </c>
      <c r="LQ119">
        <f t="shared" ref="LQ119:LR119" si="1452">COUNTIFS($NG120:$NL129,NG129)</f>
        <v>2</v>
      </c>
      <c r="LR119">
        <f t="shared" si="1452"/>
        <v>3</v>
      </c>
      <c r="LS119">
        <f t="shared" si="1093"/>
        <v>2</v>
      </c>
      <c r="LT119">
        <f t="shared" si="1094"/>
        <v>3</v>
      </c>
      <c r="LU119">
        <f t="shared" si="1095"/>
        <v>2</v>
      </c>
      <c r="LV119">
        <f t="shared" si="1096"/>
        <v>3</v>
      </c>
      <c r="LX119" s="5">
        <f t="shared" ref="LX119:MC119" si="1453">COUNTIFS($NG119:$NL128,NG129)</f>
        <v>1</v>
      </c>
      <c r="LY119" s="5">
        <f t="shared" si="1453"/>
        <v>2</v>
      </c>
      <c r="LZ119" s="5">
        <f t="shared" si="1453"/>
        <v>1</v>
      </c>
      <c r="MA119" s="5">
        <f t="shared" si="1453"/>
        <v>2</v>
      </c>
      <c r="MB119" s="5">
        <f t="shared" si="1453"/>
        <v>1</v>
      </c>
      <c r="MC119" s="5">
        <f t="shared" si="1453"/>
        <v>2</v>
      </c>
      <c r="MD119" s="5"/>
      <c r="ME119" s="5">
        <f t="shared" si="1098"/>
        <v>0</v>
      </c>
      <c r="MF119" s="5">
        <f t="shared" si="1099"/>
        <v>0</v>
      </c>
      <c r="MG119" s="5">
        <f t="shared" si="1100"/>
        <v>0</v>
      </c>
      <c r="MH119" s="5">
        <f t="shared" si="1101"/>
        <v>0</v>
      </c>
      <c r="MI119" s="5">
        <f t="shared" si="1102"/>
        <v>0</v>
      </c>
      <c r="MJ119" s="5">
        <f t="shared" si="1103"/>
        <v>0</v>
      </c>
      <c r="MK119" s="5"/>
      <c r="ML119" s="20">
        <f t="shared" si="1104"/>
        <v>0</v>
      </c>
      <c r="MN119" s="4">
        <f t="shared" si="1182"/>
        <v>0</v>
      </c>
      <c r="MO119" s="4">
        <f t="shared" si="1183"/>
        <v>0</v>
      </c>
      <c r="MP119" s="4">
        <f t="shared" si="1184"/>
        <v>0</v>
      </c>
      <c r="MQ119" s="4">
        <f t="shared" si="1185"/>
        <v>0</v>
      </c>
      <c r="MR119" s="4">
        <f t="shared" si="1186"/>
        <v>0</v>
      </c>
      <c r="MS119" s="4">
        <f t="shared" si="1187"/>
        <v>0</v>
      </c>
      <c r="MU119">
        <f t="shared" si="1105"/>
        <v>0</v>
      </c>
      <c r="MV119">
        <f t="shared" si="1106"/>
        <v>0</v>
      </c>
      <c r="MW119">
        <f t="shared" si="1107"/>
        <v>0</v>
      </c>
      <c r="MX119">
        <f t="shared" si="1108"/>
        <v>0</v>
      </c>
      <c r="MY119">
        <f t="shared" si="1109"/>
        <v>0</v>
      </c>
      <c r="MZ119">
        <f t="shared" si="1110"/>
        <v>0</v>
      </c>
      <c r="NA119">
        <f>SUM(GW119:JC119)</f>
        <v>0</v>
      </c>
      <c r="NB119">
        <f t="shared" si="1111"/>
        <v>0</v>
      </c>
      <c r="NC119">
        <f t="shared" si="1112"/>
        <v>0</v>
      </c>
      <c r="ND119">
        <f t="shared" si="1113"/>
        <v>119</v>
      </c>
      <c r="NG119">
        <v>4</v>
      </c>
      <c r="NH119">
        <v>5</v>
      </c>
      <c r="NI119">
        <v>19</v>
      </c>
      <c r="NJ119">
        <v>21</v>
      </c>
      <c r="NK119">
        <v>23</v>
      </c>
      <c r="NL119">
        <v>29</v>
      </c>
      <c r="NN119" s="1">
        <f t="shared" si="1114"/>
        <v>1</v>
      </c>
      <c r="NO119" s="32">
        <f t="shared" si="1115"/>
        <v>0</v>
      </c>
      <c r="NP119" s="30">
        <f t="shared" si="1116"/>
        <v>1</v>
      </c>
      <c r="NR119" s="1">
        <f t="shared" si="1117"/>
        <v>1</v>
      </c>
      <c r="NS119" s="1">
        <f t="shared" si="1118"/>
        <v>14</v>
      </c>
      <c r="NT119" s="1">
        <f t="shared" si="1119"/>
        <v>2</v>
      </c>
      <c r="NU119" s="1">
        <f t="shared" si="1120"/>
        <v>2</v>
      </c>
      <c r="NV119" s="1">
        <f t="shared" si="1121"/>
        <v>6</v>
      </c>
      <c r="NW119" s="1"/>
      <c r="NX119" s="1">
        <f t="shared" si="1122"/>
        <v>4</v>
      </c>
      <c r="NY119" s="1"/>
      <c r="NZ119" s="1">
        <f t="shared" si="1123"/>
        <v>1</v>
      </c>
      <c r="OA119" s="1">
        <f t="shared" si="962"/>
        <v>1</v>
      </c>
      <c r="OB119" s="1">
        <f t="shared" si="963"/>
        <v>2</v>
      </c>
      <c r="OC119" s="1">
        <f t="shared" si="964"/>
        <v>3</v>
      </c>
      <c r="OD119" s="1">
        <f t="shared" si="965"/>
        <v>3</v>
      </c>
      <c r="OE119" s="1">
        <f t="shared" si="966"/>
        <v>3</v>
      </c>
      <c r="OF119" s="1"/>
      <c r="OG119" s="32">
        <f t="shared" si="1308"/>
        <v>3.0000000000000004</v>
      </c>
      <c r="OH119" s="1"/>
      <c r="OI119" s="1">
        <f t="shared" si="1124"/>
        <v>0</v>
      </c>
      <c r="OJ119" s="1">
        <f t="shared" si="1125"/>
        <v>0</v>
      </c>
      <c r="OK119" s="1">
        <f t="shared" si="1126"/>
        <v>4</v>
      </c>
      <c r="OL119" s="1">
        <f t="shared" si="1127"/>
        <v>3</v>
      </c>
      <c r="OM119" s="1">
        <f t="shared" si="1128"/>
        <v>5</v>
      </c>
      <c r="ON119" s="1">
        <f t="shared" si="1129"/>
        <v>3</v>
      </c>
      <c r="OO119" s="1"/>
      <c r="OP119" s="1">
        <f t="shared" si="1298"/>
        <v>2</v>
      </c>
      <c r="OQ119" s="1">
        <f t="shared" si="1299"/>
        <v>4</v>
      </c>
      <c r="OR119" s="1">
        <f t="shared" si="1300"/>
        <v>3</v>
      </c>
      <c r="OS119" s="1">
        <f t="shared" si="1301"/>
        <v>4</v>
      </c>
      <c r="OT119" s="1">
        <f t="shared" si="1302"/>
        <v>-1</v>
      </c>
      <c r="OU119" s="1">
        <f t="shared" si="1130"/>
        <v>1</v>
      </c>
      <c r="OV119" s="19">
        <f t="shared" si="1131"/>
        <v>4</v>
      </c>
      <c r="OW119" s="1"/>
      <c r="OX119" s="19">
        <f t="shared" si="1314"/>
        <v>4</v>
      </c>
      <c r="OY119" s="1">
        <f t="shared" si="1315"/>
        <v>3</v>
      </c>
      <c r="OZ119" s="1"/>
      <c r="PA119" s="1">
        <f t="shared" si="1347"/>
        <v>4</v>
      </c>
      <c r="PB119" s="1"/>
      <c r="PC119" s="1"/>
      <c r="PD119" s="19">
        <f t="shared" si="968"/>
        <v>3</v>
      </c>
      <c r="PE119" s="1"/>
      <c r="PF119" s="24">
        <f t="shared" si="1132"/>
        <v>-1</v>
      </c>
      <c r="PI119" s="1">
        <f t="shared" si="1133"/>
        <v>0</v>
      </c>
      <c r="PJ119" s="19">
        <f t="shared" si="969"/>
        <v>0</v>
      </c>
      <c r="PK119" s="1">
        <f t="shared" si="1134"/>
        <v>0</v>
      </c>
      <c r="PL119" s="19">
        <f t="shared" si="970"/>
        <v>0</v>
      </c>
      <c r="PM119" s="1">
        <f t="shared" si="1135"/>
        <v>4</v>
      </c>
      <c r="PN119" s="19">
        <f t="shared" si="971"/>
        <v>2</v>
      </c>
      <c r="PO119" s="1">
        <f t="shared" si="1136"/>
        <v>3</v>
      </c>
      <c r="PP119" s="19">
        <f t="shared" si="972"/>
        <v>2</v>
      </c>
      <c r="PQ119" s="1">
        <f t="shared" si="1137"/>
        <v>5</v>
      </c>
      <c r="PR119" s="19">
        <f t="shared" si="973"/>
        <v>2</v>
      </c>
      <c r="PS119" s="1">
        <f t="shared" si="1138"/>
        <v>3</v>
      </c>
      <c r="PT119" s="19">
        <f t="shared" si="974"/>
        <v>1</v>
      </c>
      <c r="PV119" s="1">
        <f t="shared" si="975"/>
        <v>100</v>
      </c>
      <c r="PW119" s="1">
        <f t="shared" si="976"/>
        <v>100</v>
      </c>
      <c r="PX119" s="1">
        <f t="shared" si="977"/>
        <v>100</v>
      </c>
      <c r="PY119" s="1">
        <f t="shared" si="978"/>
        <v>100</v>
      </c>
      <c r="PZ119" s="1">
        <f t="shared" si="979"/>
        <v>100</v>
      </c>
      <c r="QA119" s="1">
        <f t="shared" si="980"/>
        <v>100</v>
      </c>
      <c r="QB119" s="1"/>
      <c r="QC119" s="1">
        <f t="shared" si="981"/>
        <v>100</v>
      </c>
      <c r="QD119" s="1">
        <f t="shared" si="982"/>
        <v>100</v>
      </c>
      <c r="QE119" s="1">
        <f t="shared" si="983"/>
        <v>100</v>
      </c>
      <c r="QF119" s="1">
        <f t="shared" si="984"/>
        <v>100</v>
      </c>
      <c r="QG119" s="1">
        <f t="shared" si="985"/>
        <v>100</v>
      </c>
      <c r="QH119" s="1">
        <f t="shared" si="986"/>
        <v>100</v>
      </c>
      <c r="QI119" s="1"/>
      <c r="QJ119" s="1">
        <f t="shared" si="987"/>
        <v>100</v>
      </c>
      <c r="QK119" s="1">
        <f t="shared" si="988"/>
        <v>4</v>
      </c>
      <c r="QL119" s="1">
        <f t="shared" si="989"/>
        <v>9</v>
      </c>
      <c r="QM119" s="1">
        <f t="shared" si="990"/>
        <v>100</v>
      </c>
      <c r="QN119" s="1">
        <f t="shared" si="991"/>
        <v>100</v>
      </c>
      <c r="QO119" s="1">
        <f t="shared" si="992"/>
        <v>100</v>
      </c>
      <c r="QP119" s="1"/>
      <c r="QQ119" s="1">
        <f t="shared" si="993"/>
        <v>100</v>
      </c>
      <c r="QR119" s="1">
        <f t="shared" si="994"/>
        <v>3</v>
      </c>
      <c r="QS119" s="1">
        <f t="shared" si="995"/>
        <v>4</v>
      </c>
      <c r="QT119" s="1">
        <f t="shared" si="996"/>
        <v>100</v>
      </c>
      <c r="QU119" s="1">
        <f t="shared" si="997"/>
        <v>100</v>
      </c>
      <c r="QV119" s="1">
        <f t="shared" si="998"/>
        <v>100</v>
      </c>
      <c r="QW119" s="1"/>
      <c r="QX119" s="1">
        <f t="shared" si="999"/>
        <v>7</v>
      </c>
      <c r="QY119" s="1">
        <f t="shared" si="1000"/>
        <v>100</v>
      </c>
      <c r="QZ119" s="1">
        <f t="shared" si="1001"/>
        <v>100</v>
      </c>
      <c r="RA119" s="1">
        <f t="shared" si="1002"/>
        <v>5</v>
      </c>
      <c r="RB119" s="1">
        <f t="shared" si="1003"/>
        <v>100</v>
      </c>
      <c r="RC119" s="1">
        <f t="shared" si="1004"/>
        <v>100</v>
      </c>
      <c r="RD119" s="1"/>
      <c r="RE119" s="1">
        <f t="shared" si="1005"/>
        <v>100</v>
      </c>
      <c r="RF119" s="1">
        <f t="shared" si="1006"/>
        <v>100</v>
      </c>
      <c r="RG119" s="1">
        <f t="shared" si="1007"/>
        <v>3</v>
      </c>
      <c r="RH119" s="1">
        <f t="shared" si="1008"/>
        <v>100</v>
      </c>
      <c r="RI119" s="1">
        <f t="shared" si="1009"/>
        <v>100</v>
      </c>
      <c r="RJ119" s="1">
        <f t="shared" si="1010"/>
        <v>100</v>
      </c>
      <c r="RL119">
        <f t="shared" si="1011"/>
        <v>36</v>
      </c>
      <c r="RM119">
        <f t="shared" si="1139"/>
        <v>22</v>
      </c>
      <c r="RN119">
        <f t="shared" si="1336"/>
        <v>21</v>
      </c>
      <c r="RO119">
        <f t="shared" ref="RO119:TU119" si="1454">IF(COUNTIFS($NG119:$NL128,RO$1),"x",RO$1)</f>
        <v>1</v>
      </c>
      <c r="RP119" t="str">
        <f t="shared" si="1454"/>
        <v>x</v>
      </c>
      <c r="RQ119" t="str">
        <f t="shared" si="1454"/>
        <v>x</v>
      </c>
      <c r="RR119" t="str">
        <f t="shared" si="1454"/>
        <v>x</v>
      </c>
      <c r="RS119" t="str">
        <f t="shared" si="1454"/>
        <v>x</v>
      </c>
      <c r="RT119" t="str">
        <f t="shared" si="1454"/>
        <v>x</v>
      </c>
      <c r="RU119" t="str">
        <f t="shared" si="1454"/>
        <v>x</v>
      </c>
      <c r="RV119" t="str">
        <f t="shared" si="1454"/>
        <v>x</v>
      </c>
      <c r="RW119" t="str">
        <f t="shared" si="1454"/>
        <v>x</v>
      </c>
      <c r="RX119" t="str">
        <f t="shared" si="1454"/>
        <v>x</v>
      </c>
      <c r="RY119" t="str">
        <f t="shared" si="1454"/>
        <v>x</v>
      </c>
      <c r="RZ119" t="str">
        <f t="shared" si="1454"/>
        <v>x</v>
      </c>
      <c r="SA119">
        <f t="shared" si="1454"/>
        <v>13</v>
      </c>
      <c r="SB119" t="str">
        <f t="shared" si="1454"/>
        <v>x</v>
      </c>
      <c r="SC119">
        <f t="shared" si="1454"/>
        <v>15</v>
      </c>
      <c r="SD119" t="str">
        <f t="shared" si="1454"/>
        <v>x</v>
      </c>
      <c r="SE119">
        <f t="shared" si="1454"/>
        <v>17</v>
      </c>
      <c r="SF119">
        <f t="shared" si="1454"/>
        <v>18</v>
      </c>
      <c r="SG119" t="str">
        <f t="shared" si="1454"/>
        <v>x</v>
      </c>
      <c r="SH119" t="str">
        <f t="shared" si="1454"/>
        <v>x</v>
      </c>
      <c r="SI119" t="str">
        <f t="shared" si="1454"/>
        <v>x</v>
      </c>
      <c r="SJ119" t="str">
        <f t="shared" si="1454"/>
        <v>x</v>
      </c>
      <c r="SK119" t="str">
        <f t="shared" si="1454"/>
        <v>x</v>
      </c>
      <c r="SL119" t="str">
        <f t="shared" si="1454"/>
        <v>x</v>
      </c>
      <c r="SM119">
        <f t="shared" si="1454"/>
        <v>25</v>
      </c>
      <c r="SN119" t="str">
        <f t="shared" si="1454"/>
        <v>x</v>
      </c>
      <c r="SO119">
        <f t="shared" si="1454"/>
        <v>27</v>
      </c>
      <c r="SP119">
        <f t="shared" si="1454"/>
        <v>28</v>
      </c>
      <c r="SQ119" t="str">
        <f t="shared" si="1454"/>
        <v>x</v>
      </c>
      <c r="SR119">
        <f t="shared" si="1454"/>
        <v>30</v>
      </c>
      <c r="SS119">
        <f t="shared" si="1454"/>
        <v>31</v>
      </c>
      <c r="ST119" t="str">
        <f t="shared" si="1454"/>
        <v>x</v>
      </c>
      <c r="SU119">
        <f t="shared" si="1454"/>
        <v>33</v>
      </c>
      <c r="SV119" t="str">
        <f t="shared" si="1454"/>
        <v>x</v>
      </c>
      <c r="SW119">
        <f t="shared" si="1454"/>
        <v>35</v>
      </c>
      <c r="SX119">
        <f t="shared" si="1454"/>
        <v>36</v>
      </c>
      <c r="SY119" t="str">
        <f t="shared" si="1454"/>
        <v>x</v>
      </c>
      <c r="SZ119" t="str">
        <f t="shared" si="1454"/>
        <v>x</v>
      </c>
      <c r="TA119">
        <f t="shared" si="1454"/>
        <v>39</v>
      </c>
      <c r="TB119">
        <f t="shared" si="1454"/>
        <v>40</v>
      </c>
      <c r="TC119" t="str">
        <f t="shared" si="1454"/>
        <v>x</v>
      </c>
      <c r="TD119">
        <f t="shared" si="1454"/>
        <v>42</v>
      </c>
      <c r="TE119" t="str">
        <f t="shared" si="1454"/>
        <v>x</v>
      </c>
      <c r="TF119" t="str">
        <f t="shared" si="1454"/>
        <v>x</v>
      </c>
      <c r="TG119" t="str">
        <f t="shared" si="1454"/>
        <v>x</v>
      </c>
      <c r="TH119">
        <f t="shared" si="1454"/>
        <v>46</v>
      </c>
      <c r="TI119" t="str">
        <f t="shared" si="1454"/>
        <v>x</v>
      </c>
      <c r="TJ119" t="str">
        <f t="shared" si="1454"/>
        <v>x</v>
      </c>
      <c r="TK119" t="str">
        <f t="shared" si="1454"/>
        <v>x</v>
      </c>
      <c r="TL119" t="str">
        <f t="shared" si="1454"/>
        <v>x</v>
      </c>
      <c r="TM119">
        <f t="shared" si="1454"/>
        <v>51</v>
      </c>
      <c r="TN119" t="str">
        <f t="shared" si="1454"/>
        <v>x</v>
      </c>
      <c r="TO119">
        <f t="shared" si="1454"/>
        <v>53</v>
      </c>
      <c r="TP119">
        <f t="shared" si="1454"/>
        <v>54</v>
      </c>
      <c r="TQ119" t="str">
        <f t="shared" si="1454"/>
        <v>x</v>
      </c>
      <c r="TR119">
        <f t="shared" si="1454"/>
        <v>56</v>
      </c>
      <c r="TS119" t="str">
        <f t="shared" si="1454"/>
        <v>x</v>
      </c>
      <c r="TT119" t="str">
        <f t="shared" si="1454"/>
        <v>x</v>
      </c>
      <c r="TU119" t="str">
        <f t="shared" si="1454"/>
        <v>x</v>
      </c>
      <c r="TV119">
        <f t="shared" si="1141"/>
        <v>22</v>
      </c>
      <c r="TW119">
        <f t="shared" ref="TW119:WC119" si="1455">IF(COUNTIFS($NG119:$NL127,TW$1),"x",TW$1)</f>
        <v>1</v>
      </c>
      <c r="TX119" t="str">
        <f t="shared" si="1455"/>
        <v>x</v>
      </c>
      <c r="TY119" t="str">
        <f t="shared" si="1455"/>
        <v>x</v>
      </c>
      <c r="TZ119" t="str">
        <f t="shared" si="1455"/>
        <v>x</v>
      </c>
      <c r="UA119" t="str">
        <f t="shared" si="1455"/>
        <v>x</v>
      </c>
      <c r="UB119" t="str">
        <f t="shared" si="1455"/>
        <v>x</v>
      </c>
      <c r="UC119" t="str">
        <f t="shared" si="1455"/>
        <v>x</v>
      </c>
      <c r="UD119" t="str">
        <f t="shared" si="1455"/>
        <v>x</v>
      </c>
      <c r="UE119" t="str">
        <f t="shared" si="1455"/>
        <v>x</v>
      </c>
      <c r="UF119" t="str">
        <f t="shared" si="1455"/>
        <v>x</v>
      </c>
      <c r="UG119" t="str">
        <f t="shared" si="1455"/>
        <v>x</v>
      </c>
      <c r="UH119" t="str">
        <f t="shared" si="1455"/>
        <v>x</v>
      </c>
      <c r="UI119">
        <f t="shared" si="1455"/>
        <v>13</v>
      </c>
      <c r="UJ119" t="str">
        <f t="shared" si="1455"/>
        <v>x</v>
      </c>
      <c r="UK119">
        <f t="shared" si="1455"/>
        <v>15</v>
      </c>
      <c r="UL119" t="str">
        <f t="shared" si="1455"/>
        <v>x</v>
      </c>
      <c r="UM119">
        <f t="shared" si="1455"/>
        <v>17</v>
      </c>
      <c r="UN119">
        <f t="shared" si="1455"/>
        <v>18</v>
      </c>
      <c r="UO119" t="str">
        <f t="shared" si="1455"/>
        <v>x</v>
      </c>
      <c r="UP119" t="str">
        <f t="shared" si="1455"/>
        <v>x</v>
      </c>
      <c r="UQ119" t="str">
        <f t="shared" si="1455"/>
        <v>x</v>
      </c>
      <c r="UR119" t="str">
        <f t="shared" si="1455"/>
        <v>x</v>
      </c>
      <c r="US119" t="str">
        <f t="shared" si="1455"/>
        <v>x</v>
      </c>
      <c r="UT119" t="str">
        <f t="shared" si="1455"/>
        <v>x</v>
      </c>
      <c r="UU119">
        <f t="shared" si="1455"/>
        <v>25</v>
      </c>
      <c r="UV119" t="str">
        <f t="shared" si="1455"/>
        <v>x</v>
      </c>
      <c r="UW119">
        <f t="shared" si="1455"/>
        <v>27</v>
      </c>
      <c r="UX119">
        <f t="shared" si="1455"/>
        <v>28</v>
      </c>
      <c r="UY119" t="str">
        <f t="shared" si="1455"/>
        <v>x</v>
      </c>
      <c r="UZ119">
        <f t="shared" si="1455"/>
        <v>30</v>
      </c>
      <c r="VA119">
        <f t="shared" si="1455"/>
        <v>31</v>
      </c>
      <c r="VB119" t="str">
        <f t="shared" si="1455"/>
        <v>x</v>
      </c>
      <c r="VC119">
        <f t="shared" si="1455"/>
        <v>33</v>
      </c>
      <c r="VD119" t="str">
        <f t="shared" si="1455"/>
        <v>x</v>
      </c>
      <c r="VE119">
        <f t="shared" si="1455"/>
        <v>35</v>
      </c>
      <c r="VF119">
        <f t="shared" si="1455"/>
        <v>36</v>
      </c>
      <c r="VG119" t="str">
        <f t="shared" si="1455"/>
        <v>x</v>
      </c>
      <c r="VH119" t="str">
        <f t="shared" si="1455"/>
        <v>x</v>
      </c>
      <c r="VI119">
        <f t="shared" si="1455"/>
        <v>39</v>
      </c>
      <c r="VJ119">
        <f t="shared" si="1455"/>
        <v>40</v>
      </c>
      <c r="VK119" t="str">
        <f t="shared" si="1455"/>
        <v>x</v>
      </c>
      <c r="VL119">
        <f t="shared" si="1455"/>
        <v>42</v>
      </c>
      <c r="VM119" t="str">
        <f t="shared" si="1455"/>
        <v>x</v>
      </c>
      <c r="VN119" t="str">
        <f t="shared" si="1455"/>
        <v>x</v>
      </c>
      <c r="VO119" t="str">
        <f t="shared" si="1455"/>
        <v>x</v>
      </c>
      <c r="VP119">
        <f t="shared" si="1455"/>
        <v>46</v>
      </c>
      <c r="VQ119" t="str">
        <f t="shared" si="1455"/>
        <v>x</v>
      </c>
      <c r="VR119" t="str">
        <f t="shared" si="1455"/>
        <v>x</v>
      </c>
      <c r="VS119" t="str">
        <f t="shared" si="1455"/>
        <v>x</v>
      </c>
      <c r="VT119" t="str">
        <f t="shared" si="1455"/>
        <v>x</v>
      </c>
      <c r="VU119">
        <f t="shared" si="1455"/>
        <v>51</v>
      </c>
      <c r="VV119" t="str">
        <f t="shared" si="1455"/>
        <v>x</v>
      </c>
      <c r="VW119">
        <f t="shared" si="1455"/>
        <v>53</v>
      </c>
      <c r="VX119">
        <f t="shared" si="1455"/>
        <v>54</v>
      </c>
      <c r="VY119">
        <f t="shared" si="1455"/>
        <v>55</v>
      </c>
      <c r="VZ119">
        <f t="shared" si="1455"/>
        <v>56</v>
      </c>
      <c r="WA119" t="str">
        <f t="shared" si="1455"/>
        <v>x</v>
      </c>
      <c r="WB119" t="str">
        <f t="shared" si="1455"/>
        <v>x</v>
      </c>
      <c r="WC119" t="str">
        <f t="shared" si="1455"/>
        <v>x</v>
      </c>
      <c r="WE119">
        <f t="shared" si="1014"/>
        <v>2</v>
      </c>
      <c r="WF119">
        <f t="shared" si="1015"/>
        <v>1</v>
      </c>
      <c r="WG119">
        <f t="shared" si="1016"/>
        <v>3</v>
      </c>
      <c r="WH119">
        <f t="shared" si="1017"/>
        <v>0</v>
      </c>
      <c r="WI119">
        <f t="shared" si="1018"/>
        <v>0</v>
      </c>
      <c r="WJ119">
        <f t="shared" si="1019"/>
        <v>0</v>
      </c>
      <c r="WL119" s="1">
        <f t="shared" si="1143"/>
        <v>0</v>
      </c>
      <c r="WM119" s="1">
        <f t="shared" si="1144"/>
        <v>0</v>
      </c>
      <c r="WN119" s="1">
        <f t="shared" si="1145"/>
        <v>4</v>
      </c>
      <c r="WO119" s="1">
        <f t="shared" si="1146"/>
        <v>3</v>
      </c>
      <c r="WP119" s="1">
        <f t="shared" si="1147"/>
        <v>5</v>
      </c>
      <c r="WQ119" s="1">
        <f t="shared" si="1148"/>
        <v>3</v>
      </c>
      <c r="WS119">
        <f t="shared" si="1149"/>
        <v>100</v>
      </c>
      <c r="WT119">
        <f t="shared" si="1150"/>
        <v>100</v>
      </c>
      <c r="WU119">
        <f t="shared" si="1151"/>
        <v>4</v>
      </c>
      <c r="WV119">
        <f t="shared" si="1152"/>
        <v>3</v>
      </c>
      <c r="WW119">
        <f t="shared" si="1153"/>
        <v>5</v>
      </c>
      <c r="WX119">
        <f t="shared" si="1154"/>
        <v>3</v>
      </c>
      <c r="WZ119" s="4">
        <f t="shared" si="1155"/>
        <v>3</v>
      </c>
      <c r="XB119" s="3">
        <f t="shared" si="1156"/>
        <v>5</v>
      </c>
      <c r="XD119" s="3">
        <f t="shared" si="1157"/>
        <v>4</v>
      </c>
      <c r="XE119" s="4">
        <f t="shared" si="1158"/>
        <v>4</v>
      </c>
      <c r="XG119" s="4">
        <f t="shared" si="1159"/>
        <v>1</v>
      </c>
      <c r="XI119" s="4">
        <v>0.66666666666666663</v>
      </c>
      <c r="XK119">
        <f t="shared" si="1160"/>
        <v>2</v>
      </c>
      <c r="XM119">
        <f t="shared" si="1445"/>
        <v>0</v>
      </c>
      <c r="XN119">
        <f t="shared" si="1161"/>
        <v>0</v>
      </c>
      <c r="XO119" s="1">
        <f t="shared" si="1020"/>
        <v>1</v>
      </c>
      <c r="XP119">
        <f t="shared" si="1162"/>
        <v>1</v>
      </c>
      <c r="XR119">
        <f t="shared" si="1163"/>
        <v>0</v>
      </c>
    </row>
    <row r="120" spans="4:642">
      <c r="D120" s="4">
        <f t="shared" si="843"/>
        <v>0</v>
      </c>
      <c r="E120" s="4">
        <f t="shared" si="844"/>
        <v>12</v>
      </c>
      <c r="F120" s="4">
        <f t="shared" si="845"/>
        <v>8</v>
      </c>
      <c r="G120" s="4">
        <f t="shared" si="846"/>
        <v>0</v>
      </c>
      <c r="H120" s="4">
        <f t="shared" si="847"/>
        <v>0</v>
      </c>
      <c r="I120" s="4">
        <f t="shared" si="848"/>
        <v>0</v>
      </c>
      <c r="J120" s="4">
        <f t="shared" si="849"/>
        <v>0</v>
      </c>
      <c r="K120" s="4">
        <f t="shared" si="850"/>
        <v>0</v>
      </c>
      <c r="L120" s="4">
        <f t="shared" si="851"/>
        <v>0</v>
      </c>
      <c r="M120" s="4">
        <f t="shared" si="852"/>
        <v>0</v>
      </c>
      <c r="N120" s="4">
        <f t="shared" si="853"/>
        <v>0</v>
      </c>
      <c r="O120" s="4">
        <f t="shared" si="854"/>
        <v>15</v>
      </c>
      <c r="P120" s="4">
        <f t="shared" si="855"/>
        <v>0</v>
      </c>
      <c r="Q120" s="4">
        <f t="shared" si="856"/>
        <v>10</v>
      </c>
      <c r="R120" s="4">
        <f t="shared" si="857"/>
        <v>0</v>
      </c>
      <c r="S120" s="4">
        <f t="shared" si="858"/>
        <v>10</v>
      </c>
      <c r="T120" s="4">
        <f t="shared" si="859"/>
        <v>0</v>
      </c>
      <c r="U120" s="4">
        <f t="shared" si="860"/>
        <v>0</v>
      </c>
      <c r="V120" s="4">
        <f t="shared" si="861"/>
        <v>0</v>
      </c>
      <c r="W120" s="4">
        <f t="shared" si="862"/>
        <v>0</v>
      </c>
      <c r="X120" s="4">
        <f t="shared" si="863"/>
        <v>0</v>
      </c>
      <c r="Y120" s="4">
        <f t="shared" si="864"/>
        <v>0</v>
      </c>
      <c r="Z120" s="4">
        <f t="shared" si="865"/>
        <v>0</v>
      </c>
      <c r="AA120" s="4">
        <f t="shared" si="866"/>
        <v>0</v>
      </c>
      <c r="AB120" s="4">
        <f t="shared" si="867"/>
        <v>0</v>
      </c>
      <c r="AC120" s="4">
        <f t="shared" si="868"/>
        <v>0</v>
      </c>
      <c r="AD120" s="4">
        <f t="shared" si="869"/>
        <v>0</v>
      </c>
      <c r="AE120" s="4">
        <f t="shared" si="870"/>
        <v>0</v>
      </c>
      <c r="AF120" s="4">
        <f t="shared" si="871"/>
        <v>0</v>
      </c>
      <c r="AG120" s="4">
        <f t="shared" si="872"/>
        <v>0</v>
      </c>
      <c r="AH120" s="4">
        <f t="shared" si="873"/>
        <v>0</v>
      </c>
      <c r="AI120" s="4">
        <f t="shared" si="874"/>
        <v>0</v>
      </c>
      <c r="AJ120" s="4">
        <f t="shared" si="875"/>
        <v>0</v>
      </c>
      <c r="AK120" s="4">
        <f t="shared" si="876"/>
        <v>0</v>
      </c>
      <c r="AL120" s="4">
        <f t="shared" si="877"/>
        <v>0</v>
      </c>
      <c r="AM120" s="4">
        <f t="shared" si="878"/>
        <v>0</v>
      </c>
      <c r="AN120" s="4">
        <f t="shared" si="879"/>
        <v>0</v>
      </c>
      <c r="AO120" s="4">
        <f t="shared" si="880"/>
        <v>8</v>
      </c>
      <c r="AP120" s="4">
        <f t="shared" si="881"/>
        <v>0</v>
      </c>
      <c r="AQ120" s="4">
        <f t="shared" si="882"/>
        <v>0</v>
      </c>
      <c r="AR120" s="4">
        <f t="shared" si="883"/>
        <v>0</v>
      </c>
      <c r="AS120" s="4">
        <f t="shared" si="884"/>
        <v>0</v>
      </c>
      <c r="AT120" s="4">
        <f t="shared" si="885"/>
        <v>0</v>
      </c>
      <c r="AU120" s="4">
        <f t="shared" si="886"/>
        <v>0</v>
      </c>
      <c r="AV120" s="4">
        <f t="shared" si="887"/>
        <v>0</v>
      </c>
      <c r="AW120" s="4">
        <f t="shared" si="888"/>
        <v>0</v>
      </c>
      <c r="AX120" s="4">
        <f t="shared" si="889"/>
        <v>0</v>
      </c>
      <c r="AY120" s="4">
        <f t="shared" si="890"/>
        <v>0</v>
      </c>
      <c r="AZ120" s="4">
        <f t="shared" si="891"/>
        <v>0</v>
      </c>
      <c r="BA120" s="4">
        <f t="shared" si="892"/>
        <v>0</v>
      </c>
      <c r="BB120" s="4">
        <f t="shared" si="893"/>
        <v>0</v>
      </c>
      <c r="BC120" s="4">
        <f t="shared" si="894"/>
        <v>0</v>
      </c>
      <c r="BD120" s="4">
        <f t="shared" si="895"/>
        <v>0</v>
      </c>
      <c r="BE120" s="4">
        <f t="shared" si="896"/>
        <v>0</v>
      </c>
      <c r="BF120" s="4">
        <f t="shared" si="897"/>
        <v>0</v>
      </c>
      <c r="BG120" s="4">
        <f t="shared" si="898"/>
        <v>0</v>
      </c>
      <c r="BH120" s="4">
        <f t="shared" si="899"/>
        <v>0</v>
      </c>
      <c r="BI120" s="4">
        <f t="shared" si="900"/>
        <v>0</v>
      </c>
      <c r="BJ120" s="4">
        <f t="shared" si="901"/>
        <v>0</v>
      </c>
      <c r="BK120" s="4">
        <f t="shared" si="1021"/>
        <v>10.5</v>
      </c>
      <c r="BL120" s="4">
        <f t="shared" si="1022"/>
        <v>8.8474576271186436</v>
      </c>
      <c r="BM120" s="4">
        <f t="shared" si="1023"/>
        <v>12.3864406779661</v>
      </c>
      <c r="BN120" s="4">
        <f t="shared" si="1024"/>
        <v>5.3084745762711858</v>
      </c>
      <c r="BO120" s="4">
        <f t="shared" si="1025"/>
        <v>8.8474576271186436</v>
      </c>
      <c r="BP120" s="4">
        <f t="shared" si="1026"/>
        <v>522</v>
      </c>
      <c r="BQ120" s="4">
        <f>COUNTIFS($NG120:$NL$206,EF$1)</f>
        <v>7</v>
      </c>
      <c r="BR120" s="4">
        <f>COUNTIFS($NG120:$NL$206,EG$1)</f>
        <v>12</v>
      </c>
      <c r="BS120" s="4">
        <f>COUNTIFS($NG120:$NL$206,EH$1)</f>
        <v>8</v>
      </c>
      <c r="BT120" s="4">
        <f>COUNTIFS($NG120:$NL$206,EI$1)</f>
        <v>11</v>
      </c>
      <c r="BU120" s="4">
        <f>COUNTIFS($NG120:$NL$206,EJ$1)</f>
        <v>11</v>
      </c>
      <c r="BV120" s="4">
        <f>COUNTIFS($NG120:$NL$206,EK$1)</f>
        <v>8</v>
      </c>
      <c r="BW120" s="4">
        <f>COUNTIFS($NG120:$NL$206,EL$1)</f>
        <v>6</v>
      </c>
      <c r="BX120" s="4">
        <f>COUNTIFS($NG120:$NL$206,EM$1)</f>
        <v>9</v>
      </c>
      <c r="BY120" s="4">
        <f>COUNTIFS($NG120:$NL$206,EN$1)</f>
        <v>12</v>
      </c>
      <c r="BZ120" s="4">
        <f>COUNTIFS($NG120:$NL$206,EO$1)</f>
        <v>15</v>
      </c>
      <c r="CA120" s="4">
        <f>COUNTIFS($NG120:$NL$206,EP$1)</f>
        <v>12</v>
      </c>
      <c r="CB120" s="4">
        <f>COUNTIFS($NG120:$NL$206,EQ$1)</f>
        <v>15</v>
      </c>
      <c r="CC120" s="4">
        <f>COUNTIFS($NG120:$NL$206,ER$1)</f>
        <v>8</v>
      </c>
      <c r="CD120" s="4">
        <f>COUNTIFS($NG120:$NL$206,ES$1)</f>
        <v>10</v>
      </c>
      <c r="CE120" s="4">
        <f>COUNTIFS($NG120:$NL$206,ET$1)</f>
        <v>7</v>
      </c>
      <c r="CF120" s="4">
        <f>COUNTIFS($NG120:$NL$206,EU$1)</f>
        <v>10</v>
      </c>
      <c r="CG120" s="4">
        <f>COUNTIFS($NG120:$NL$206,EV$1)</f>
        <v>13</v>
      </c>
      <c r="CH120" s="4">
        <f>COUNTIFS($NG120:$NL$206,EW$1)</f>
        <v>8</v>
      </c>
      <c r="CI120" s="4">
        <f>COUNTIFS($NG120:$NL$206,EX$1)</f>
        <v>11</v>
      </c>
      <c r="CJ120" s="4">
        <f>COUNTIFS($NG120:$NL$206,EY$1)</f>
        <v>10</v>
      </c>
      <c r="CK120" s="4">
        <f>COUNTIFS($NG120:$NL$206,EZ$1)</f>
        <v>7</v>
      </c>
      <c r="CL120" s="4">
        <f>COUNTIFS($NG120:$NL$206,FA$1)</f>
        <v>9</v>
      </c>
      <c r="CM120" s="4">
        <f>COUNTIFS($NG120:$NL$206,FB$1)</f>
        <v>4</v>
      </c>
      <c r="CN120" s="4">
        <f>COUNTIFS($NG120:$NL$206,FC$1)</f>
        <v>6</v>
      </c>
      <c r="CO120" s="4">
        <f>COUNTIFS($NG120:$NL$206,FD$1)</f>
        <v>11</v>
      </c>
      <c r="CP120" s="4">
        <f>COUNTIFS($NG120:$NL$206,FE$1)</f>
        <v>7</v>
      </c>
      <c r="CQ120" s="4">
        <f>COUNTIFS($NG120:$NL$206,FF$1)</f>
        <v>11</v>
      </c>
      <c r="CR120" s="4">
        <f>COUNTIFS($NG120:$NL$206,FG$1)</f>
        <v>11</v>
      </c>
      <c r="CS120" s="4">
        <f>COUNTIFS($NG120:$NL$206,FH$1)</f>
        <v>9</v>
      </c>
      <c r="CT120" s="4">
        <f>COUNTIFS($NG120:$NL$206,FI$1)</f>
        <v>8</v>
      </c>
      <c r="CU120" s="4">
        <f>COUNTIFS($NG120:$NL$206,FJ$1)</f>
        <v>11</v>
      </c>
      <c r="CV120" s="4">
        <f>COUNTIFS($NG120:$NL$206,FK$1)</f>
        <v>4</v>
      </c>
      <c r="CW120" s="4">
        <f>COUNTIFS($NG120:$NL$206,FL$1)</f>
        <v>8</v>
      </c>
      <c r="CX120" s="4">
        <f>COUNTIFS($NG120:$NL$206,FM$1)</f>
        <v>9</v>
      </c>
      <c r="CY120" s="4">
        <f>COUNTIFS($NG120:$NL$206,FN$1)</f>
        <v>10</v>
      </c>
      <c r="CZ120" s="4">
        <f>COUNTIFS($NG120:$NL$206,FO$1)</f>
        <v>8</v>
      </c>
      <c r="DA120" s="4">
        <f>COUNTIFS($NG120:$NL$206,FP$1)</f>
        <v>5</v>
      </c>
      <c r="DB120" s="4">
        <f>COUNTIFS($NG120:$NL$206,FQ$1)</f>
        <v>8</v>
      </c>
      <c r="DC120" s="4">
        <f>COUNTIFS($NG120:$NL$206,FR$1)</f>
        <v>5</v>
      </c>
      <c r="DD120" s="4">
        <f>COUNTIFS($NG120:$NL$206,FS$1)</f>
        <v>9</v>
      </c>
      <c r="DE120" s="4">
        <f>COUNTIFS($NG120:$NL$206,FT$1)</f>
        <v>8</v>
      </c>
      <c r="DF120" s="4">
        <f>COUNTIFS($NG120:$NL$206,FU$1)</f>
        <v>8</v>
      </c>
      <c r="DG120" s="4">
        <f>COUNTIFS($NG120:$NL$206,FV$1)</f>
        <v>9</v>
      </c>
      <c r="DH120" s="4">
        <f>COUNTIFS($NG120:$NL$206,FW$1)</f>
        <v>11</v>
      </c>
      <c r="DI120" s="4">
        <f>COUNTIFS($NG120:$NL$206,FX$1)</f>
        <v>7</v>
      </c>
      <c r="DJ120" s="4">
        <f>COUNTIFS($NG120:$NL$206,FY$1)</f>
        <v>9</v>
      </c>
      <c r="DK120" s="4">
        <f>COUNTIFS($NG120:$NL$206,FZ$1)</f>
        <v>3</v>
      </c>
      <c r="DL120" s="4">
        <f>COUNTIFS($NG120:$NL$206,GA$1)</f>
        <v>6</v>
      </c>
      <c r="DM120" s="4">
        <f>COUNTIFS($NG120:$NL$206,GB$1)</f>
        <v>7</v>
      </c>
      <c r="DN120" s="4">
        <f>COUNTIFS($NG120:$NL$206,GC$1)</f>
        <v>8</v>
      </c>
      <c r="DO120" s="4">
        <f>COUNTIFS($NG120:$NL$206,GD$1)</f>
        <v>6</v>
      </c>
      <c r="DP120" s="4">
        <f>COUNTIFS($NG120:$NL$206,GE$1)</f>
        <v>11</v>
      </c>
      <c r="DQ120" s="4">
        <f>COUNTIFS($NG120:$NL$206,GF$1)</f>
        <v>4</v>
      </c>
      <c r="DR120" s="4">
        <f>COUNTIFS($NG120:$NL$206,GG$1)</f>
        <v>4</v>
      </c>
      <c r="DS120" s="4">
        <f>COUNTIFS($NG120:$NL$206,GH$1)</f>
        <v>17</v>
      </c>
      <c r="DT120" s="4">
        <f>COUNTIFS($NG120:$NL$206,GI$1)</f>
        <v>7</v>
      </c>
      <c r="DU120" s="4">
        <f>COUNTIFS($NG120:$NL$206,GJ$1)</f>
        <v>11</v>
      </c>
      <c r="DV120" s="4">
        <f>COUNTIFS($NG120:$NL$206,GK$1)</f>
        <v>12</v>
      </c>
      <c r="DW120" s="4">
        <f>COUNTIFS($NG120:$NL$206,GL$1)</f>
        <v>11</v>
      </c>
      <c r="DZ120" s="4">
        <f t="shared" si="1234"/>
        <v>36</v>
      </c>
      <c r="EA120" s="4">
        <f t="shared" si="1235"/>
        <v>19</v>
      </c>
      <c r="EB120" s="4">
        <f t="shared" si="1236"/>
        <v>12</v>
      </c>
      <c r="EC120" s="4">
        <f t="shared" si="1237"/>
        <v>3</v>
      </c>
      <c r="ED120" s="4">
        <f t="shared" si="1238"/>
        <v>2</v>
      </c>
      <c r="EF120" s="4">
        <f t="shared" ref="EF120:GL120" si="1456">COUNTIFS($NG120:$NL129,EF$1)</f>
        <v>0</v>
      </c>
      <c r="EG120" s="4">
        <f t="shared" si="1456"/>
        <v>2</v>
      </c>
      <c r="EH120" s="4">
        <f t="shared" si="1456"/>
        <v>1</v>
      </c>
      <c r="EI120" s="4">
        <f t="shared" si="1456"/>
        <v>0</v>
      </c>
      <c r="EJ120" s="4">
        <f t="shared" si="1456"/>
        <v>0</v>
      </c>
      <c r="EK120" s="4">
        <f t="shared" si="1456"/>
        <v>1</v>
      </c>
      <c r="EL120" s="4">
        <f t="shared" si="1456"/>
        <v>2</v>
      </c>
      <c r="EM120" s="4">
        <f t="shared" si="1456"/>
        <v>1</v>
      </c>
      <c r="EN120" s="4">
        <f t="shared" si="1456"/>
        <v>1</v>
      </c>
      <c r="EO120" s="4">
        <f t="shared" si="1456"/>
        <v>3</v>
      </c>
      <c r="EP120" s="4">
        <f t="shared" si="1456"/>
        <v>2</v>
      </c>
      <c r="EQ120" s="4">
        <f t="shared" si="1456"/>
        <v>4</v>
      </c>
      <c r="ER120" s="4">
        <f t="shared" si="1456"/>
        <v>0</v>
      </c>
      <c r="ES120" s="4">
        <f t="shared" si="1456"/>
        <v>2</v>
      </c>
      <c r="ET120" s="4">
        <f t="shared" si="1456"/>
        <v>0</v>
      </c>
      <c r="EU120" s="4">
        <f t="shared" si="1456"/>
        <v>1</v>
      </c>
      <c r="EV120" s="4">
        <f t="shared" si="1456"/>
        <v>0</v>
      </c>
      <c r="EW120" s="4">
        <f t="shared" si="1456"/>
        <v>0</v>
      </c>
      <c r="EX120" s="4">
        <f t="shared" si="1456"/>
        <v>2</v>
      </c>
      <c r="EY120" s="4">
        <f t="shared" si="1456"/>
        <v>1</v>
      </c>
      <c r="EZ120" s="4">
        <f t="shared" si="1456"/>
        <v>2</v>
      </c>
      <c r="FA120" s="4">
        <f t="shared" si="1456"/>
        <v>1</v>
      </c>
      <c r="FB120" s="4">
        <f t="shared" si="1456"/>
        <v>2</v>
      </c>
      <c r="FC120" s="4">
        <f t="shared" si="1456"/>
        <v>1</v>
      </c>
      <c r="FD120" s="4">
        <f t="shared" si="1456"/>
        <v>0</v>
      </c>
      <c r="FE120" s="4">
        <f t="shared" si="1456"/>
        <v>1</v>
      </c>
      <c r="FF120" s="4">
        <f t="shared" si="1456"/>
        <v>0</v>
      </c>
      <c r="FG120" s="4">
        <f t="shared" si="1456"/>
        <v>0</v>
      </c>
      <c r="FH120" s="4">
        <f t="shared" si="1456"/>
        <v>1</v>
      </c>
      <c r="FI120" s="4">
        <f t="shared" si="1456"/>
        <v>0</v>
      </c>
      <c r="FJ120" s="4">
        <f t="shared" si="1456"/>
        <v>0</v>
      </c>
      <c r="FK120" s="4">
        <f t="shared" si="1456"/>
        <v>1</v>
      </c>
      <c r="FL120" s="4">
        <f t="shared" si="1456"/>
        <v>0</v>
      </c>
      <c r="FM120" s="4">
        <f t="shared" si="1456"/>
        <v>1</v>
      </c>
      <c r="FN120" s="4">
        <f t="shared" si="1456"/>
        <v>0</v>
      </c>
      <c r="FO120" s="4">
        <f t="shared" si="1456"/>
        <v>0</v>
      </c>
      <c r="FP120" s="4">
        <f t="shared" si="1456"/>
        <v>1</v>
      </c>
      <c r="FQ120" s="4">
        <f t="shared" si="1456"/>
        <v>2</v>
      </c>
      <c r="FR120" s="4">
        <f t="shared" si="1456"/>
        <v>0</v>
      </c>
      <c r="FS120" s="4">
        <f t="shared" si="1456"/>
        <v>0</v>
      </c>
      <c r="FT120" s="4">
        <f t="shared" si="1456"/>
        <v>3</v>
      </c>
      <c r="FU120" s="4">
        <f t="shared" si="1456"/>
        <v>0</v>
      </c>
      <c r="FV120" s="4">
        <f t="shared" si="1456"/>
        <v>2</v>
      </c>
      <c r="FW120" s="4">
        <f t="shared" si="1456"/>
        <v>1</v>
      </c>
      <c r="FX120" s="4">
        <f t="shared" si="1456"/>
        <v>2</v>
      </c>
      <c r="FY120" s="4">
        <f t="shared" si="1456"/>
        <v>0</v>
      </c>
      <c r="FZ120" s="4">
        <f t="shared" si="1456"/>
        <v>2</v>
      </c>
      <c r="GA120" s="4">
        <f t="shared" si="1456"/>
        <v>1</v>
      </c>
      <c r="GB120" s="4">
        <f t="shared" si="1456"/>
        <v>2</v>
      </c>
      <c r="GC120" s="4">
        <f t="shared" si="1456"/>
        <v>1</v>
      </c>
      <c r="GD120" s="4">
        <f t="shared" si="1456"/>
        <v>0</v>
      </c>
      <c r="GE120" s="4">
        <f t="shared" si="1456"/>
        <v>1</v>
      </c>
      <c r="GF120" s="4">
        <f t="shared" si="1456"/>
        <v>0</v>
      </c>
      <c r="GG120" s="4">
        <f t="shared" si="1456"/>
        <v>0</v>
      </c>
      <c r="GH120" s="4">
        <f t="shared" si="1456"/>
        <v>1</v>
      </c>
      <c r="GI120" s="4">
        <f t="shared" si="1456"/>
        <v>0</v>
      </c>
      <c r="GJ120" s="4">
        <f t="shared" si="1456"/>
        <v>4</v>
      </c>
      <c r="GK120" s="4">
        <f t="shared" si="1456"/>
        <v>1</v>
      </c>
      <c r="GL120" s="4">
        <f t="shared" si="1456"/>
        <v>3</v>
      </c>
      <c r="GM120" s="4">
        <f t="shared" si="1240"/>
        <v>60</v>
      </c>
      <c r="GO120">
        <f t="shared" si="1028"/>
        <v>0</v>
      </c>
      <c r="GP120">
        <f t="shared" si="1192"/>
        <v>0</v>
      </c>
      <c r="GQ120">
        <f t="shared" si="1193"/>
        <v>0</v>
      </c>
      <c r="GR120">
        <f t="shared" si="1194"/>
        <v>0</v>
      </c>
      <c r="GS120">
        <f t="shared" si="1195"/>
        <v>0</v>
      </c>
      <c r="GT120">
        <f t="shared" si="1196"/>
        <v>0</v>
      </c>
      <c r="GU120">
        <f t="shared" si="1197"/>
        <v>0</v>
      </c>
      <c r="GV120" s="1">
        <f t="shared" si="1029"/>
        <v>3</v>
      </c>
      <c r="GW120">
        <f t="shared" si="1030"/>
        <v>0</v>
      </c>
      <c r="GX120">
        <f t="shared" si="903"/>
        <v>0</v>
      </c>
      <c r="GY120">
        <f t="shared" si="904"/>
        <v>0</v>
      </c>
      <c r="GZ120">
        <f t="shared" si="905"/>
        <v>0</v>
      </c>
      <c r="HA120">
        <f t="shared" si="906"/>
        <v>0</v>
      </c>
      <c r="HB120">
        <f t="shared" si="907"/>
        <v>0</v>
      </c>
      <c r="HC120">
        <f t="shared" si="908"/>
        <v>0</v>
      </c>
      <c r="HD120">
        <f t="shared" si="909"/>
        <v>0</v>
      </c>
      <c r="HE120">
        <f t="shared" si="910"/>
        <v>0</v>
      </c>
      <c r="HF120">
        <f t="shared" si="911"/>
        <v>0</v>
      </c>
      <c r="HG120">
        <f t="shared" si="912"/>
        <v>0</v>
      </c>
      <c r="HH120">
        <f t="shared" si="913"/>
        <v>0</v>
      </c>
      <c r="HI120">
        <f t="shared" si="914"/>
        <v>0</v>
      </c>
      <c r="HJ120">
        <f t="shared" si="915"/>
        <v>0</v>
      </c>
      <c r="HK120">
        <f t="shared" si="916"/>
        <v>0</v>
      </c>
      <c r="HL120">
        <f t="shared" si="917"/>
        <v>0</v>
      </c>
      <c r="HM120">
        <f t="shared" si="918"/>
        <v>0</v>
      </c>
      <c r="HN120">
        <f t="shared" si="919"/>
        <v>0</v>
      </c>
      <c r="HO120">
        <f t="shared" si="920"/>
        <v>0</v>
      </c>
      <c r="HP120">
        <f t="shared" si="921"/>
        <v>0</v>
      </c>
      <c r="HQ120">
        <f t="shared" si="922"/>
        <v>0</v>
      </c>
      <c r="HR120">
        <f t="shared" si="923"/>
        <v>0</v>
      </c>
      <c r="HS120">
        <f t="shared" si="924"/>
        <v>0</v>
      </c>
      <c r="HT120">
        <f t="shared" si="925"/>
        <v>0</v>
      </c>
      <c r="HU120">
        <f t="shared" si="926"/>
        <v>0</v>
      </c>
      <c r="HV120">
        <f t="shared" si="927"/>
        <v>0</v>
      </c>
      <c r="HW120">
        <f t="shared" si="928"/>
        <v>1</v>
      </c>
      <c r="HX120">
        <f t="shared" si="929"/>
        <v>0</v>
      </c>
      <c r="HY120">
        <f t="shared" si="930"/>
        <v>0</v>
      </c>
      <c r="HZ120">
        <f t="shared" si="931"/>
        <v>1</v>
      </c>
      <c r="IA120">
        <f t="shared" si="932"/>
        <v>0</v>
      </c>
      <c r="IB120">
        <f t="shared" si="933"/>
        <v>0</v>
      </c>
      <c r="IC120">
        <f t="shared" si="934"/>
        <v>0</v>
      </c>
      <c r="ID120">
        <f t="shared" si="935"/>
        <v>0</v>
      </c>
      <c r="IE120">
        <f t="shared" si="936"/>
        <v>1</v>
      </c>
      <c r="IF120">
        <f t="shared" si="937"/>
        <v>0</v>
      </c>
      <c r="IG120">
        <f t="shared" si="938"/>
        <v>0</v>
      </c>
      <c r="IH120">
        <f t="shared" si="939"/>
        <v>0</v>
      </c>
      <c r="II120">
        <f t="shared" si="940"/>
        <v>0</v>
      </c>
      <c r="IJ120">
        <f t="shared" si="941"/>
        <v>0</v>
      </c>
      <c r="IK120">
        <f t="shared" si="942"/>
        <v>0</v>
      </c>
      <c r="IL120">
        <f t="shared" si="943"/>
        <v>0</v>
      </c>
      <c r="IM120">
        <f t="shared" si="944"/>
        <v>0</v>
      </c>
      <c r="IN120">
        <f t="shared" si="945"/>
        <v>0</v>
      </c>
      <c r="IO120">
        <f t="shared" si="946"/>
        <v>0</v>
      </c>
      <c r="IP120">
        <f t="shared" si="947"/>
        <v>0</v>
      </c>
      <c r="IQ120">
        <f t="shared" si="948"/>
        <v>0</v>
      </c>
      <c r="IR120">
        <f t="shared" si="949"/>
        <v>0</v>
      </c>
      <c r="IS120">
        <f t="shared" si="950"/>
        <v>0</v>
      </c>
      <c r="IT120">
        <f t="shared" si="951"/>
        <v>0</v>
      </c>
      <c r="IU120">
        <f t="shared" si="952"/>
        <v>0</v>
      </c>
      <c r="IV120">
        <f t="shared" si="953"/>
        <v>0</v>
      </c>
      <c r="IW120">
        <f t="shared" si="954"/>
        <v>0</v>
      </c>
      <c r="IX120">
        <f t="shared" si="955"/>
        <v>0</v>
      </c>
      <c r="IY120">
        <f t="shared" si="956"/>
        <v>0</v>
      </c>
      <c r="IZ120">
        <f t="shared" si="957"/>
        <v>0</v>
      </c>
      <c r="JA120">
        <f t="shared" si="958"/>
        <v>0</v>
      </c>
      <c r="JB120">
        <f t="shared" si="1031"/>
        <v>0</v>
      </c>
      <c r="JC120">
        <f t="shared" si="1032"/>
        <v>0</v>
      </c>
      <c r="JF120">
        <f t="shared" si="1033"/>
        <v>0</v>
      </c>
      <c r="JG120">
        <f t="shared" si="1034"/>
        <v>0</v>
      </c>
      <c r="JH120">
        <f t="shared" si="1035"/>
        <v>1</v>
      </c>
      <c r="JI120">
        <f t="shared" si="1036"/>
        <v>0</v>
      </c>
      <c r="JJ120">
        <f t="shared" si="1037"/>
        <v>0</v>
      </c>
      <c r="JK120">
        <f t="shared" si="1038"/>
        <v>0</v>
      </c>
      <c r="JL120">
        <f t="shared" si="1039"/>
        <v>0</v>
      </c>
      <c r="JM120">
        <f t="shared" si="1040"/>
        <v>0</v>
      </c>
      <c r="JN120">
        <f t="shared" si="1041"/>
        <v>0</v>
      </c>
      <c r="JO120">
        <f t="shared" si="1042"/>
        <v>0</v>
      </c>
      <c r="JP120">
        <f t="shared" si="1043"/>
        <v>0</v>
      </c>
      <c r="JQ120">
        <f t="shared" si="1044"/>
        <v>0</v>
      </c>
      <c r="JR120">
        <f t="shared" si="1045"/>
        <v>0</v>
      </c>
      <c r="JS120">
        <f t="shared" si="1046"/>
        <v>0</v>
      </c>
      <c r="JT120">
        <f t="shared" si="1047"/>
        <v>0</v>
      </c>
      <c r="JU120">
        <f t="shared" si="1048"/>
        <v>1</v>
      </c>
      <c r="JV120">
        <f t="shared" si="1049"/>
        <v>0</v>
      </c>
      <c r="JW120">
        <f t="shared" si="1050"/>
        <v>0</v>
      </c>
      <c r="JX120">
        <f t="shared" si="1051"/>
        <v>0</v>
      </c>
      <c r="JY120">
        <f t="shared" si="1052"/>
        <v>0</v>
      </c>
      <c r="JZ120">
        <f t="shared" si="1053"/>
        <v>0</v>
      </c>
      <c r="KA120">
        <f t="shared" si="1054"/>
        <v>0</v>
      </c>
      <c r="KB120">
        <f>IF(AND(SK120="x",SK121&lt;&gt;"x"),1,0)</f>
        <v>0</v>
      </c>
      <c r="KC120">
        <f t="shared" si="1055"/>
        <v>0</v>
      </c>
      <c r="KD120">
        <f t="shared" si="1056"/>
        <v>0</v>
      </c>
      <c r="KE120">
        <f t="shared" si="1057"/>
        <v>0</v>
      </c>
      <c r="KF120">
        <f t="shared" si="1058"/>
        <v>0</v>
      </c>
      <c r="KG120">
        <f t="shared" si="1059"/>
        <v>0</v>
      </c>
      <c r="KH120">
        <f t="shared" si="1060"/>
        <v>0</v>
      </c>
      <c r="KI120">
        <f t="shared" si="1061"/>
        <v>0</v>
      </c>
      <c r="KJ120">
        <f t="shared" si="1062"/>
        <v>0</v>
      </c>
      <c r="KK120">
        <f t="shared" si="1063"/>
        <v>0</v>
      </c>
      <c r="KL120">
        <f t="shared" si="1064"/>
        <v>0</v>
      </c>
      <c r="KM120">
        <f t="shared" si="1065"/>
        <v>0</v>
      </c>
      <c r="KN120">
        <f t="shared" si="1066"/>
        <v>0</v>
      </c>
      <c r="KO120">
        <f t="shared" si="1067"/>
        <v>0</v>
      </c>
      <c r="KP120">
        <f t="shared" si="1068"/>
        <v>0</v>
      </c>
      <c r="KQ120">
        <f t="shared" si="1069"/>
        <v>0</v>
      </c>
      <c r="KR120">
        <f t="shared" si="1070"/>
        <v>0</v>
      </c>
      <c r="KS120">
        <f t="shared" si="1071"/>
        <v>0</v>
      </c>
      <c r="KT120">
        <f t="shared" si="1072"/>
        <v>0</v>
      </c>
      <c r="KU120">
        <f t="shared" si="1073"/>
        <v>0</v>
      </c>
      <c r="KV120">
        <f t="shared" si="1074"/>
        <v>0</v>
      </c>
      <c r="KW120">
        <f t="shared" si="1075"/>
        <v>0</v>
      </c>
      <c r="KX120">
        <f t="shared" si="1076"/>
        <v>0</v>
      </c>
      <c r="KY120">
        <f t="shared" si="1077"/>
        <v>0</v>
      </c>
      <c r="KZ120">
        <f t="shared" si="1078"/>
        <v>0</v>
      </c>
      <c r="LA120">
        <f t="shared" si="1079"/>
        <v>0</v>
      </c>
      <c r="LB120">
        <f t="shared" si="1080"/>
        <v>0</v>
      </c>
      <c r="LC120">
        <f t="shared" si="1081"/>
        <v>0</v>
      </c>
      <c r="LD120">
        <f t="shared" si="1082"/>
        <v>0</v>
      </c>
      <c r="LE120">
        <f t="shared" si="1083"/>
        <v>0</v>
      </c>
      <c r="LF120">
        <f t="shared" si="1084"/>
        <v>0</v>
      </c>
      <c r="LG120">
        <f t="shared" si="1085"/>
        <v>0</v>
      </c>
      <c r="LH120">
        <f t="shared" si="1086"/>
        <v>0</v>
      </c>
      <c r="LI120">
        <f t="shared" si="1087"/>
        <v>0</v>
      </c>
      <c r="LJ120">
        <f t="shared" si="1088"/>
        <v>0</v>
      </c>
      <c r="LK120">
        <f t="shared" si="1089"/>
        <v>0</v>
      </c>
      <c r="LL120">
        <f t="shared" si="1090"/>
        <v>0</v>
      </c>
      <c r="LN120">
        <f t="shared" si="1091"/>
        <v>2</v>
      </c>
      <c r="LQ120">
        <f t="shared" ref="LQ120:LR120" si="1457">COUNTIFS($NG121:$NL130,NG130)</f>
        <v>2</v>
      </c>
      <c r="LR120">
        <f t="shared" si="1457"/>
        <v>4</v>
      </c>
      <c r="LS120">
        <f t="shared" si="1093"/>
        <v>3</v>
      </c>
      <c r="LT120">
        <f t="shared" si="1094"/>
        <v>1</v>
      </c>
      <c r="LU120">
        <f t="shared" si="1095"/>
        <v>1</v>
      </c>
      <c r="LV120">
        <f t="shared" si="1096"/>
        <v>1</v>
      </c>
      <c r="LX120" s="5">
        <f t="shared" ref="LX120:MC120" si="1458">COUNTIFS($NG120:$NL129,NG130)</f>
        <v>2</v>
      </c>
      <c r="LY120" s="5">
        <f t="shared" si="1458"/>
        <v>3</v>
      </c>
      <c r="LZ120" s="5">
        <f t="shared" si="1458"/>
        <v>2</v>
      </c>
      <c r="MA120" s="5">
        <f t="shared" si="1458"/>
        <v>0</v>
      </c>
      <c r="MB120" s="5">
        <f t="shared" si="1458"/>
        <v>0</v>
      </c>
      <c r="MC120" s="5">
        <f t="shared" si="1458"/>
        <v>0</v>
      </c>
      <c r="MD120" s="5"/>
      <c r="ME120" s="5">
        <f t="shared" si="1098"/>
        <v>1</v>
      </c>
      <c r="MF120" s="5">
        <f t="shared" si="1099"/>
        <v>0</v>
      </c>
      <c r="MG120" s="5">
        <f t="shared" si="1100"/>
        <v>0</v>
      </c>
      <c r="MH120" s="5">
        <f t="shared" si="1101"/>
        <v>0</v>
      </c>
      <c r="MI120" s="5">
        <f t="shared" si="1102"/>
        <v>0</v>
      </c>
      <c r="MJ120" s="5">
        <f t="shared" si="1103"/>
        <v>0</v>
      </c>
      <c r="MK120" s="5"/>
      <c r="ML120" s="20">
        <f t="shared" si="1104"/>
        <v>1</v>
      </c>
      <c r="MN120" s="4">
        <f t="shared" si="1182"/>
        <v>2</v>
      </c>
      <c r="MO120" s="4">
        <f t="shared" si="1183"/>
        <v>0</v>
      </c>
      <c r="MP120" s="4">
        <f t="shared" si="1184"/>
        <v>0</v>
      </c>
      <c r="MQ120" s="4">
        <f t="shared" si="1185"/>
        <v>0</v>
      </c>
      <c r="MR120" s="4">
        <f t="shared" si="1186"/>
        <v>0</v>
      </c>
      <c r="MS120" s="4">
        <f t="shared" si="1187"/>
        <v>0</v>
      </c>
      <c r="MU120">
        <f t="shared" si="1105"/>
        <v>0</v>
      </c>
      <c r="MV120">
        <f t="shared" si="1106"/>
        <v>0</v>
      </c>
      <c r="MW120">
        <f t="shared" si="1107"/>
        <v>0</v>
      </c>
      <c r="MX120">
        <f t="shared" si="1108"/>
        <v>1</v>
      </c>
      <c r="MY120">
        <f t="shared" si="1109"/>
        <v>1</v>
      </c>
      <c r="MZ120">
        <f t="shared" si="1110"/>
        <v>1</v>
      </c>
      <c r="NA120">
        <f>SUM(GW120:JC120)</f>
        <v>3</v>
      </c>
      <c r="NB120">
        <f t="shared" si="1111"/>
        <v>3</v>
      </c>
      <c r="NC120">
        <f t="shared" si="1112"/>
        <v>0</v>
      </c>
      <c r="ND120">
        <f t="shared" si="1113"/>
        <v>120</v>
      </c>
      <c r="NG120">
        <v>2</v>
      </c>
      <c r="NH120">
        <v>3</v>
      </c>
      <c r="NI120">
        <v>12</v>
      </c>
      <c r="NJ120">
        <v>14</v>
      </c>
      <c r="NK120">
        <v>16</v>
      </c>
      <c r="NL120">
        <v>38</v>
      </c>
      <c r="NN120" s="1">
        <f t="shared" si="1114"/>
        <v>1</v>
      </c>
      <c r="NO120" s="32">
        <f t="shared" si="1115"/>
        <v>0</v>
      </c>
      <c r="NP120" s="30">
        <f t="shared" si="1116"/>
        <v>1</v>
      </c>
      <c r="NR120" s="1">
        <f t="shared" si="1117"/>
        <v>1</v>
      </c>
      <c r="NS120" s="1">
        <f t="shared" si="1118"/>
        <v>9</v>
      </c>
      <c r="NT120" s="1">
        <f t="shared" si="1119"/>
        <v>2</v>
      </c>
      <c r="NU120" s="1">
        <f t="shared" si="1120"/>
        <v>2</v>
      </c>
      <c r="NV120" s="1">
        <f t="shared" si="1121"/>
        <v>22</v>
      </c>
      <c r="NW120" s="1"/>
      <c r="NX120" s="1">
        <f t="shared" si="1122"/>
        <v>4</v>
      </c>
      <c r="NY120" s="1"/>
      <c r="NZ120" s="1">
        <f t="shared" si="1123"/>
        <v>1</v>
      </c>
      <c r="OA120" s="1">
        <f t="shared" si="962"/>
        <v>1</v>
      </c>
      <c r="OB120" s="1">
        <f t="shared" si="963"/>
        <v>2</v>
      </c>
      <c r="OC120" s="1">
        <f t="shared" si="964"/>
        <v>2</v>
      </c>
      <c r="OD120" s="1">
        <f t="shared" si="965"/>
        <v>2</v>
      </c>
      <c r="OE120" s="1">
        <f t="shared" si="966"/>
        <v>4</v>
      </c>
      <c r="OF120" s="1"/>
      <c r="OG120" s="32">
        <f t="shared" si="1308"/>
        <v>3</v>
      </c>
      <c r="OH120" s="1"/>
      <c r="OI120" s="1">
        <f t="shared" si="1124"/>
        <v>5</v>
      </c>
      <c r="OJ120" s="1">
        <f t="shared" si="1125"/>
        <v>0</v>
      </c>
      <c r="OK120" s="1">
        <f t="shared" si="1126"/>
        <v>4</v>
      </c>
      <c r="OL120" s="1">
        <f t="shared" si="1127"/>
        <v>9</v>
      </c>
      <c r="OM120" s="1">
        <f t="shared" si="1128"/>
        <v>0</v>
      </c>
      <c r="ON120" s="1">
        <f t="shared" si="1129"/>
        <v>7</v>
      </c>
      <c r="OO120" s="1"/>
      <c r="OP120" s="1">
        <f t="shared" si="1298"/>
        <v>2</v>
      </c>
      <c r="OQ120" s="1">
        <f t="shared" si="1299"/>
        <v>4</v>
      </c>
      <c r="OR120" s="1">
        <f t="shared" si="1300"/>
        <v>4</v>
      </c>
      <c r="OS120" s="1">
        <f t="shared" si="1301"/>
        <v>4</v>
      </c>
      <c r="OT120" s="1">
        <f t="shared" si="1302"/>
        <v>0</v>
      </c>
      <c r="OU120" s="1">
        <f t="shared" si="1130"/>
        <v>0</v>
      </c>
      <c r="OV120" s="19">
        <f t="shared" si="1131"/>
        <v>5</v>
      </c>
      <c r="OW120" s="1"/>
      <c r="OX120" s="19">
        <f t="shared" si="1314"/>
        <v>4</v>
      </c>
      <c r="OY120" s="1">
        <f t="shared" si="1315"/>
        <v>4</v>
      </c>
      <c r="OZ120" s="1"/>
      <c r="PA120" s="1">
        <f t="shared" si="1347"/>
        <v>4</v>
      </c>
      <c r="PB120" s="1"/>
      <c r="PC120" s="1"/>
      <c r="PD120" s="19">
        <f t="shared" si="968"/>
        <v>4</v>
      </c>
      <c r="PE120" s="1"/>
      <c r="PF120" s="24">
        <f t="shared" si="1132"/>
        <v>0</v>
      </c>
      <c r="PI120" s="1">
        <f t="shared" si="1133"/>
        <v>5</v>
      </c>
      <c r="PJ120" s="19">
        <f t="shared" si="969"/>
        <v>2</v>
      </c>
      <c r="PK120" s="1">
        <f t="shared" si="1134"/>
        <v>0</v>
      </c>
      <c r="PL120" s="19">
        <f t="shared" si="970"/>
        <v>0</v>
      </c>
      <c r="PM120" s="1">
        <f t="shared" si="1135"/>
        <v>4</v>
      </c>
      <c r="PN120" s="19">
        <f t="shared" si="971"/>
        <v>3</v>
      </c>
      <c r="PO120" s="1">
        <f t="shared" si="1136"/>
        <v>9</v>
      </c>
      <c r="PP120" s="19">
        <f t="shared" si="972"/>
        <v>1</v>
      </c>
      <c r="PQ120" s="1">
        <f t="shared" si="1137"/>
        <v>0</v>
      </c>
      <c r="PR120" s="19">
        <f t="shared" si="973"/>
        <v>0</v>
      </c>
      <c r="PS120" s="1">
        <f t="shared" si="1138"/>
        <v>7</v>
      </c>
      <c r="PT120" s="19">
        <f t="shared" si="974"/>
        <v>1</v>
      </c>
      <c r="PV120" s="1">
        <f t="shared" si="975"/>
        <v>5</v>
      </c>
      <c r="PW120" s="1">
        <f t="shared" si="976"/>
        <v>100</v>
      </c>
      <c r="PX120" s="1">
        <f t="shared" si="977"/>
        <v>100</v>
      </c>
      <c r="PY120" s="1">
        <f t="shared" si="978"/>
        <v>100</v>
      </c>
      <c r="PZ120" s="1">
        <f t="shared" si="979"/>
        <v>100</v>
      </c>
      <c r="QA120" s="1">
        <f t="shared" si="980"/>
        <v>100</v>
      </c>
      <c r="QB120" s="1"/>
      <c r="QC120" s="1">
        <f t="shared" si="981"/>
        <v>100</v>
      </c>
      <c r="QD120" s="1">
        <f t="shared" si="982"/>
        <v>100</v>
      </c>
      <c r="QE120" s="1">
        <f t="shared" si="983"/>
        <v>100</v>
      </c>
      <c r="QF120" s="1">
        <f t="shared" si="984"/>
        <v>100</v>
      </c>
      <c r="QG120" s="1">
        <f t="shared" si="985"/>
        <v>100</v>
      </c>
      <c r="QH120" s="1">
        <f t="shared" si="986"/>
        <v>100</v>
      </c>
      <c r="QI120" s="1"/>
      <c r="QJ120" s="1">
        <f t="shared" si="987"/>
        <v>100</v>
      </c>
      <c r="QK120" s="1">
        <f t="shared" si="988"/>
        <v>8</v>
      </c>
      <c r="QL120" s="1">
        <f t="shared" si="989"/>
        <v>4</v>
      </c>
      <c r="QM120" s="1">
        <f t="shared" si="990"/>
        <v>100</v>
      </c>
      <c r="QN120" s="1">
        <f t="shared" si="991"/>
        <v>100</v>
      </c>
      <c r="QO120" s="1">
        <f t="shared" si="992"/>
        <v>100</v>
      </c>
      <c r="QP120" s="1"/>
      <c r="QQ120" s="1">
        <f t="shared" si="993"/>
        <v>100</v>
      </c>
      <c r="QR120" s="1">
        <f t="shared" si="994"/>
        <v>100</v>
      </c>
      <c r="QS120" s="1">
        <f t="shared" si="995"/>
        <v>9</v>
      </c>
      <c r="QT120" s="1">
        <f t="shared" si="996"/>
        <v>100</v>
      </c>
      <c r="QU120" s="1">
        <f t="shared" si="997"/>
        <v>100</v>
      </c>
      <c r="QV120" s="1">
        <f t="shared" si="998"/>
        <v>100</v>
      </c>
      <c r="QW120" s="1"/>
      <c r="QX120" s="1">
        <f t="shared" si="999"/>
        <v>100</v>
      </c>
      <c r="QY120" s="1">
        <f t="shared" si="1000"/>
        <v>100</v>
      </c>
      <c r="QZ120" s="1">
        <f t="shared" si="1001"/>
        <v>100</v>
      </c>
      <c r="RA120" s="1">
        <f t="shared" si="1002"/>
        <v>100</v>
      </c>
      <c r="RB120" s="1">
        <f t="shared" si="1003"/>
        <v>100</v>
      </c>
      <c r="RC120" s="1">
        <f t="shared" si="1004"/>
        <v>100</v>
      </c>
      <c r="RD120" s="1"/>
      <c r="RE120" s="1">
        <f t="shared" si="1005"/>
        <v>100</v>
      </c>
      <c r="RF120" s="1">
        <f t="shared" si="1006"/>
        <v>100</v>
      </c>
      <c r="RG120" s="1">
        <f t="shared" si="1007"/>
        <v>100</v>
      </c>
      <c r="RH120" s="1">
        <f t="shared" si="1008"/>
        <v>7</v>
      </c>
      <c r="RI120" s="1">
        <f t="shared" si="1009"/>
        <v>100</v>
      </c>
      <c r="RJ120" s="1">
        <f t="shared" si="1010"/>
        <v>100</v>
      </c>
      <c r="RL120">
        <f t="shared" si="1011"/>
        <v>34</v>
      </c>
      <c r="RM120">
        <f t="shared" si="1139"/>
        <v>23</v>
      </c>
      <c r="RN120">
        <f t="shared" si="1336"/>
        <v>23</v>
      </c>
      <c r="RO120">
        <f t="shared" ref="RO120:TU120" si="1459">IF(COUNTIFS($NG120:$NL129,RO$1),"x",RO$1)</f>
        <v>1</v>
      </c>
      <c r="RP120" t="str">
        <f t="shared" si="1459"/>
        <v>x</v>
      </c>
      <c r="RQ120" t="str">
        <f t="shared" si="1459"/>
        <v>x</v>
      </c>
      <c r="RR120">
        <f t="shared" si="1459"/>
        <v>4</v>
      </c>
      <c r="RS120">
        <f t="shared" si="1459"/>
        <v>5</v>
      </c>
      <c r="RT120" t="str">
        <f t="shared" si="1459"/>
        <v>x</v>
      </c>
      <c r="RU120" t="str">
        <f t="shared" si="1459"/>
        <v>x</v>
      </c>
      <c r="RV120" t="str">
        <f t="shared" si="1459"/>
        <v>x</v>
      </c>
      <c r="RW120" t="str">
        <f t="shared" si="1459"/>
        <v>x</v>
      </c>
      <c r="RX120" t="str">
        <f t="shared" si="1459"/>
        <v>x</v>
      </c>
      <c r="RY120" t="str">
        <f t="shared" si="1459"/>
        <v>x</v>
      </c>
      <c r="RZ120" t="str">
        <f t="shared" si="1459"/>
        <v>x</v>
      </c>
      <c r="SA120">
        <f t="shared" si="1459"/>
        <v>13</v>
      </c>
      <c r="SB120" t="str">
        <f t="shared" si="1459"/>
        <v>x</v>
      </c>
      <c r="SC120">
        <f t="shared" si="1459"/>
        <v>15</v>
      </c>
      <c r="SD120" t="str">
        <f t="shared" si="1459"/>
        <v>x</v>
      </c>
      <c r="SE120">
        <f t="shared" si="1459"/>
        <v>17</v>
      </c>
      <c r="SF120">
        <f t="shared" si="1459"/>
        <v>18</v>
      </c>
      <c r="SG120" t="str">
        <f t="shared" si="1459"/>
        <v>x</v>
      </c>
      <c r="SH120" t="str">
        <f t="shared" si="1459"/>
        <v>x</v>
      </c>
      <c r="SI120" t="str">
        <f t="shared" si="1459"/>
        <v>x</v>
      </c>
      <c r="SJ120" t="str">
        <f t="shared" si="1459"/>
        <v>x</v>
      </c>
      <c r="SK120" t="str">
        <f t="shared" si="1459"/>
        <v>x</v>
      </c>
      <c r="SL120" t="str">
        <f t="shared" si="1459"/>
        <v>x</v>
      </c>
      <c r="SM120">
        <f t="shared" si="1459"/>
        <v>25</v>
      </c>
      <c r="SN120" t="str">
        <f t="shared" si="1459"/>
        <v>x</v>
      </c>
      <c r="SO120">
        <f t="shared" si="1459"/>
        <v>27</v>
      </c>
      <c r="SP120">
        <f t="shared" si="1459"/>
        <v>28</v>
      </c>
      <c r="SQ120" t="str">
        <f t="shared" si="1459"/>
        <v>x</v>
      </c>
      <c r="SR120">
        <f t="shared" si="1459"/>
        <v>30</v>
      </c>
      <c r="SS120">
        <f t="shared" si="1459"/>
        <v>31</v>
      </c>
      <c r="ST120" t="str">
        <f t="shared" si="1459"/>
        <v>x</v>
      </c>
      <c r="SU120">
        <f t="shared" si="1459"/>
        <v>33</v>
      </c>
      <c r="SV120" t="str">
        <f t="shared" si="1459"/>
        <v>x</v>
      </c>
      <c r="SW120">
        <f t="shared" si="1459"/>
        <v>35</v>
      </c>
      <c r="SX120">
        <f t="shared" si="1459"/>
        <v>36</v>
      </c>
      <c r="SY120" t="str">
        <f t="shared" si="1459"/>
        <v>x</v>
      </c>
      <c r="SZ120" t="str">
        <f t="shared" si="1459"/>
        <v>x</v>
      </c>
      <c r="TA120">
        <f t="shared" si="1459"/>
        <v>39</v>
      </c>
      <c r="TB120">
        <f t="shared" si="1459"/>
        <v>40</v>
      </c>
      <c r="TC120" t="str">
        <f t="shared" si="1459"/>
        <v>x</v>
      </c>
      <c r="TD120">
        <f t="shared" si="1459"/>
        <v>42</v>
      </c>
      <c r="TE120" t="str">
        <f t="shared" si="1459"/>
        <v>x</v>
      </c>
      <c r="TF120" t="str">
        <f t="shared" si="1459"/>
        <v>x</v>
      </c>
      <c r="TG120" t="str">
        <f t="shared" si="1459"/>
        <v>x</v>
      </c>
      <c r="TH120">
        <f t="shared" si="1459"/>
        <v>46</v>
      </c>
      <c r="TI120" t="str">
        <f t="shared" si="1459"/>
        <v>x</v>
      </c>
      <c r="TJ120" t="str">
        <f t="shared" si="1459"/>
        <v>x</v>
      </c>
      <c r="TK120" t="str">
        <f t="shared" si="1459"/>
        <v>x</v>
      </c>
      <c r="TL120" t="str">
        <f t="shared" si="1459"/>
        <v>x</v>
      </c>
      <c r="TM120">
        <f t="shared" si="1459"/>
        <v>51</v>
      </c>
      <c r="TN120" t="str">
        <f t="shared" si="1459"/>
        <v>x</v>
      </c>
      <c r="TO120">
        <f t="shared" si="1459"/>
        <v>53</v>
      </c>
      <c r="TP120">
        <f t="shared" si="1459"/>
        <v>54</v>
      </c>
      <c r="TQ120" t="str">
        <f t="shared" si="1459"/>
        <v>x</v>
      </c>
      <c r="TR120">
        <f t="shared" si="1459"/>
        <v>56</v>
      </c>
      <c r="TS120" t="str">
        <f t="shared" si="1459"/>
        <v>x</v>
      </c>
      <c r="TT120" t="str">
        <f t="shared" si="1459"/>
        <v>x</v>
      </c>
      <c r="TU120" t="str">
        <f t="shared" si="1459"/>
        <v>x</v>
      </c>
      <c r="TV120">
        <f t="shared" si="1141"/>
        <v>23</v>
      </c>
      <c r="TW120">
        <f t="shared" ref="TW120:WC120" si="1460">IF(COUNTIFS($NG120:$NL128,TW$1),"x",TW$1)</f>
        <v>1</v>
      </c>
      <c r="TX120" t="str">
        <f t="shared" si="1460"/>
        <v>x</v>
      </c>
      <c r="TY120" t="str">
        <f t="shared" si="1460"/>
        <v>x</v>
      </c>
      <c r="TZ120">
        <f t="shared" si="1460"/>
        <v>4</v>
      </c>
      <c r="UA120">
        <f t="shared" si="1460"/>
        <v>5</v>
      </c>
      <c r="UB120" t="str">
        <f t="shared" si="1460"/>
        <v>x</v>
      </c>
      <c r="UC120" t="str">
        <f t="shared" si="1460"/>
        <v>x</v>
      </c>
      <c r="UD120" t="str">
        <f t="shared" si="1460"/>
        <v>x</v>
      </c>
      <c r="UE120" t="str">
        <f t="shared" si="1460"/>
        <v>x</v>
      </c>
      <c r="UF120" t="str">
        <f t="shared" si="1460"/>
        <v>x</v>
      </c>
      <c r="UG120" t="str">
        <f t="shared" si="1460"/>
        <v>x</v>
      </c>
      <c r="UH120" t="str">
        <f t="shared" si="1460"/>
        <v>x</v>
      </c>
      <c r="UI120">
        <f t="shared" si="1460"/>
        <v>13</v>
      </c>
      <c r="UJ120" t="str">
        <f t="shared" si="1460"/>
        <v>x</v>
      </c>
      <c r="UK120">
        <f t="shared" si="1460"/>
        <v>15</v>
      </c>
      <c r="UL120" t="str">
        <f t="shared" si="1460"/>
        <v>x</v>
      </c>
      <c r="UM120">
        <f t="shared" si="1460"/>
        <v>17</v>
      </c>
      <c r="UN120">
        <f t="shared" si="1460"/>
        <v>18</v>
      </c>
      <c r="UO120" t="str">
        <f t="shared" si="1460"/>
        <v>x</v>
      </c>
      <c r="UP120" t="str">
        <f t="shared" si="1460"/>
        <v>x</v>
      </c>
      <c r="UQ120" t="str">
        <f t="shared" si="1460"/>
        <v>x</v>
      </c>
      <c r="UR120" t="str">
        <f t="shared" si="1460"/>
        <v>x</v>
      </c>
      <c r="US120" t="str">
        <f t="shared" si="1460"/>
        <v>x</v>
      </c>
      <c r="UT120" t="str">
        <f t="shared" si="1460"/>
        <v>x</v>
      </c>
      <c r="UU120">
        <f t="shared" si="1460"/>
        <v>25</v>
      </c>
      <c r="UV120" t="str">
        <f t="shared" si="1460"/>
        <v>x</v>
      </c>
      <c r="UW120">
        <f t="shared" si="1460"/>
        <v>27</v>
      </c>
      <c r="UX120">
        <f t="shared" si="1460"/>
        <v>28</v>
      </c>
      <c r="UY120" t="str">
        <f t="shared" si="1460"/>
        <v>x</v>
      </c>
      <c r="UZ120">
        <f t="shared" si="1460"/>
        <v>30</v>
      </c>
      <c r="VA120">
        <f t="shared" si="1460"/>
        <v>31</v>
      </c>
      <c r="VB120" t="str">
        <f t="shared" si="1460"/>
        <v>x</v>
      </c>
      <c r="VC120">
        <f t="shared" si="1460"/>
        <v>33</v>
      </c>
      <c r="VD120" t="str">
        <f t="shared" si="1460"/>
        <v>x</v>
      </c>
      <c r="VE120">
        <f t="shared" si="1460"/>
        <v>35</v>
      </c>
      <c r="VF120">
        <f t="shared" si="1460"/>
        <v>36</v>
      </c>
      <c r="VG120" t="str">
        <f t="shared" si="1460"/>
        <v>x</v>
      </c>
      <c r="VH120" t="str">
        <f t="shared" si="1460"/>
        <v>x</v>
      </c>
      <c r="VI120">
        <f t="shared" si="1460"/>
        <v>39</v>
      </c>
      <c r="VJ120">
        <f t="shared" si="1460"/>
        <v>40</v>
      </c>
      <c r="VK120" t="str">
        <f t="shared" si="1460"/>
        <v>x</v>
      </c>
      <c r="VL120">
        <f t="shared" si="1460"/>
        <v>42</v>
      </c>
      <c r="VM120" t="str">
        <f t="shared" si="1460"/>
        <v>x</v>
      </c>
      <c r="VN120" t="str">
        <f t="shared" si="1460"/>
        <v>x</v>
      </c>
      <c r="VO120" t="str">
        <f t="shared" si="1460"/>
        <v>x</v>
      </c>
      <c r="VP120">
        <f t="shared" si="1460"/>
        <v>46</v>
      </c>
      <c r="VQ120" t="str">
        <f t="shared" si="1460"/>
        <v>x</v>
      </c>
      <c r="VR120" t="str">
        <f t="shared" si="1460"/>
        <v>x</v>
      </c>
      <c r="VS120" t="str">
        <f t="shared" si="1460"/>
        <v>x</v>
      </c>
      <c r="VT120" t="str">
        <f t="shared" si="1460"/>
        <v>x</v>
      </c>
      <c r="VU120">
        <f t="shared" si="1460"/>
        <v>51</v>
      </c>
      <c r="VV120" t="str">
        <f t="shared" si="1460"/>
        <v>x</v>
      </c>
      <c r="VW120">
        <f t="shared" si="1460"/>
        <v>53</v>
      </c>
      <c r="VX120">
        <f t="shared" si="1460"/>
        <v>54</v>
      </c>
      <c r="VY120" t="str">
        <f t="shared" si="1460"/>
        <v>x</v>
      </c>
      <c r="VZ120">
        <f t="shared" si="1460"/>
        <v>56</v>
      </c>
      <c r="WA120" t="str">
        <f t="shared" si="1460"/>
        <v>x</v>
      </c>
      <c r="WB120" t="str">
        <f t="shared" si="1460"/>
        <v>x</v>
      </c>
      <c r="WC120" t="str">
        <f t="shared" si="1460"/>
        <v>x</v>
      </c>
      <c r="WE120">
        <f t="shared" si="1014"/>
        <v>2</v>
      </c>
      <c r="WF120">
        <f t="shared" si="1015"/>
        <v>3</v>
      </c>
      <c r="WG120">
        <f t="shared" si="1016"/>
        <v>0</v>
      </c>
      <c r="WH120">
        <f t="shared" si="1017"/>
        <v>1</v>
      </c>
      <c r="WI120">
        <f t="shared" si="1018"/>
        <v>0</v>
      </c>
      <c r="WJ120">
        <f t="shared" si="1019"/>
        <v>0</v>
      </c>
      <c r="WL120" s="1">
        <f t="shared" si="1143"/>
        <v>5</v>
      </c>
      <c r="WM120" s="1">
        <f t="shared" si="1144"/>
        <v>0</v>
      </c>
      <c r="WN120" s="1">
        <f t="shared" si="1145"/>
        <v>4</v>
      </c>
      <c r="WO120" s="1">
        <f t="shared" si="1146"/>
        <v>9</v>
      </c>
      <c r="WP120" s="1">
        <f t="shared" si="1147"/>
        <v>0</v>
      </c>
      <c r="WQ120" s="1">
        <f t="shared" si="1148"/>
        <v>7</v>
      </c>
      <c r="WS120">
        <f t="shared" si="1149"/>
        <v>5</v>
      </c>
      <c r="WT120">
        <f t="shared" si="1150"/>
        <v>100</v>
      </c>
      <c r="WU120">
        <f t="shared" si="1151"/>
        <v>4</v>
      </c>
      <c r="WV120">
        <f t="shared" si="1152"/>
        <v>9</v>
      </c>
      <c r="WW120">
        <f t="shared" si="1153"/>
        <v>100</v>
      </c>
      <c r="WX120">
        <f t="shared" si="1154"/>
        <v>7</v>
      </c>
      <c r="WZ120" s="4">
        <f t="shared" si="1155"/>
        <v>4</v>
      </c>
      <c r="XB120" s="3">
        <f t="shared" si="1156"/>
        <v>9</v>
      </c>
      <c r="XD120" s="3">
        <f t="shared" si="1157"/>
        <v>2</v>
      </c>
      <c r="XE120" s="4">
        <f t="shared" si="1158"/>
        <v>4</v>
      </c>
      <c r="XG120" s="4">
        <f t="shared" si="1159"/>
        <v>0.5</v>
      </c>
      <c r="XI120" s="4">
        <v>0.66666666666666663</v>
      </c>
      <c r="XK120">
        <f t="shared" si="1160"/>
        <v>2</v>
      </c>
      <c r="XM120">
        <f t="shared" si="1445"/>
        <v>0</v>
      </c>
      <c r="XN120">
        <f t="shared" si="1161"/>
        <v>0</v>
      </c>
      <c r="XO120" s="1">
        <f t="shared" si="1020"/>
        <v>2</v>
      </c>
      <c r="XP120">
        <f t="shared" si="1162"/>
        <v>1</v>
      </c>
      <c r="XR120">
        <f t="shared" si="1163"/>
        <v>0</v>
      </c>
    </row>
    <row r="121" spans="4:642">
      <c r="D121" s="4">
        <f t="shared" si="843"/>
        <v>0</v>
      </c>
      <c r="E121" s="4">
        <f t="shared" si="844"/>
        <v>0</v>
      </c>
      <c r="F121" s="4">
        <f t="shared" si="845"/>
        <v>0</v>
      </c>
      <c r="G121" s="4">
        <f t="shared" si="846"/>
        <v>0</v>
      </c>
      <c r="H121" s="4">
        <f t="shared" si="847"/>
        <v>0</v>
      </c>
      <c r="I121" s="4">
        <f t="shared" si="848"/>
        <v>0</v>
      </c>
      <c r="J121" s="4">
        <f t="shared" si="849"/>
        <v>0</v>
      </c>
      <c r="K121" s="4">
        <f t="shared" si="850"/>
        <v>9</v>
      </c>
      <c r="L121" s="4">
        <f t="shared" si="851"/>
        <v>0</v>
      </c>
      <c r="M121" s="4">
        <f t="shared" si="852"/>
        <v>0</v>
      </c>
      <c r="N121" s="4">
        <f t="shared" si="853"/>
        <v>0</v>
      </c>
      <c r="O121" s="4">
        <f t="shared" si="854"/>
        <v>0</v>
      </c>
      <c r="P121" s="4">
        <f t="shared" si="855"/>
        <v>0</v>
      </c>
      <c r="Q121" s="4">
        <f t="shared" si="856"/>
        <v>0</v>
      </c>
      <c r="R121" s="4">
        <f t="shared" si="857"/>
        <v>0</v>
      </c>
      <c r="S121" s="4">
        <f t="shared" si="858"/>
        <v>0</v>
      </c>
      <c r="T121" s="4">
        <f t="shared" si="859"/>
        <v>0</v>
      </c>
      <c r="U121" s="4">
        <f t="shared" si="860"/>
        <v>0</v>
      </c>
      <c r="V121" s="4">
        <f t="shared" si="861"/>
        <v>0</v>
      </c>
      <c r="W121" s="4">
        <f t="shared" si="862"/>
        <v>0</v>
      </c>
      <c r="X121" s="4">
        <f t="shared" si="863"/>
        <v>0</v>
      </c>
      <c r="Y121" s="4">
        <f t="shared" si="864"/>
        <v>9</v>
      </c>
      <c r="Z121" s="4">
        <f t="shared" si="865"/>
        <v>0</v>
      </c>
      <c r="AA121" s="4">
        <f t="shared" si="866"/>
        <v>6</v>
      </c>
      <c r="AB121" s="4">
        <f t="shared" si="867"/>
        <v>0</v>
      </c>
      <c r="AC121" s="4">
        <f t="shared" si="868"/>
        <v>0</v>
      </c>
      <c r="AD121" s="4">
        <f t="shared" si="869"/>
        <v>0</v>
      </c>
      <c r="AE121" s="4">
        <f t="shared" si="870"/>
        <v>0</v>
      </c>
      <c r="AF121" s="4">
        <f t="shared" si="871"/>
        <v>0</v>
      </c>
      <c r="AG121" s="4">
        <f t="shared" si="872"/>
        <v>0</v>
      </c>
      <c r="AH121" s="4">
        <f t="shared" si="873"/>
        <v>0</v>
      </c>
      <c r="AI121" s="4">
        <f t="shared" si="874"/>
        <v>0</v>
      </c>
      <c r="AJ121" s="4">
        <f t="shared" si="875"/>
        <v>0</v>
      </c>
      <c r="AK121" s="4">
        <f t="shared" si="876"/>
        <v>0</v>
      </c>
      <c r="AL121" s="4">
        <f t="shared" si="877"/>
        <v>0</v>
      </c>
      <c r="AM121" s="4">
        <f t="shared" si="878"/>
        <v>0</v>
      </c>
      <c r="AN121" s="4">
        <f t="shared" si="879"/>
        <v>0</v>
      </c>
      <c r="AO121" s="4">
        <f t="shared" si="880"/>
        <v>0</v>
      </c>
      <c r="AP121" s="4">
        <f t="shared" si="881"/>
        <v>0</v>
      </c>
      <c r="AQ121" s="4">
        <f t="shared" si="882"/>
        <v>0</v>
      </c>
      <c r="AR121" s="4">
        <f t="shared" si="883"/>
        <v>0</v>
      </c>
      <c r="AS121" s="4">
        <f t="shared" si="884"/>
        <v>0</v>
      </c>
      <c r="AT121" s="4">
        <f t="shared" si="885"/>
        <v>0</v>
      </c>
      <c r="AU121" s="4">
        <f t="shared" si="886"/>
        <v>11</v>
      </c>
      <c r="AV121" s="4">
        <f t="shared" si="887"/>
        <v>0</v>
      </c>
      <c r="AW121" s="4">
        <f t="shared" si="888"/>
        <v>0</v>
      </c>
      <c r="AX121" s="4">
        <f t="shared" si="889"/>
        <v>0</v>
      </c>
      <c r="AY121" s="4">
        <f t="shared" si="890"/>
        <v>0</v>
      </c>
      <c r="AZ121" s="4">
        <f t="shared" si="891"/>
        <v>0</v>
      </c>
      <c r="BA121" s="4">
        <f t="shared" si="892"/>
        <v>8</v>
      </c>
      <c r="BB121" s="4">
        <f t="shared" si="893"/>
        <v>0</v>
      </c>
      <c r="BC121" s="4">
        <f t="shared" si="894"/>
        <v>0</v>
      </c>
      <c r="BD121" s="4">
        <f t="shared" si="895"/>
        <v>0</v>
      </c>
      <c r="BE121" s="4">
        <f t="shared" si="896"/>
        <v>0</v>
      </c>
      <c r="BF121" s="4">
        <f t="shared" si="897"/>
        <v>0</v>
      </c>
      <c r="BG121" s="4">
        <f t="shared" si="898"/>
        <v>0</v>
      </c>
      <c r="BH121" s="4">
        <f t="shared" si="899"/>
        <v>11</v>
      </c>
      <c r="BI121" s="4">
        <f t="shared" si="900"/>
        <v>0</v>
      </c>
      <c r="BJ121" s="4">
        <f t="shared" si="901"/>
        <v>0</v>
      </c>
      <c r="BK121" s="4">
        <f t="shared" si="1021"/>
        <v>9</v>
      </c>
      <c r="BL121" s="4">
        <f t="shared" si="1022"/>
        <v>8.7457627118644066</v>
      </c>
      <c r="BM121" s="4">
        <f t="shared" si="1023"/>
        <v>12.244067796610169</v>
      </c>
      <c r="BN121" s="4">
        <f t="shared" si="1024"/>
        <v>5.2474576271186439</v>
      </c>
      <c r="BO121" s="4">
        <f t="shared" si="1025"/>
        <v>8.7457627118644066</v>
      </c>
      <c r="BP121" s="4">
        <f t="shared" si="1026"/>
        <v>516</v>
      </c>
      <c r="BQ121" s="4">
        <f>COUNTIFS($NG121:$NL$206,EF$1)</f>
        <v>7</v>
      </c>
      <c r="BR121" s="4">
        <f>COUNTIFS($NG121:$NL$206,EG$1)</f>
        <v>11</v>
      </c>
      <c r="BS121" s="4">
        <f>COUNTIFS($NG121:$NL$206,EH$1)</f>
        <v>7</v>
      </c>
      <c r="BT121" s="4">
        <f>COUNTIFS($NG121:$NL$206,EI$1)</f>
        <v>11</v>
      </c>
      <c r="BU121" s="4">
        <f>COUNTIFS($NG121:$NL$206,EJ$1)</f>
        <v>11</v>
      </c>
      <c r="BV121" s="4">
        <f>COUNTIFS($NG121:$NL$206,EK$1)</f>
        <v>8</v>
      </c>
      <c r="BW121" s="4">
        <f>COUNTIFS($NG121:$NL$206,EL$1)</f>
        <v>6</v>
      </c>
      <c r="BX121" s="4">
        <f>COUNTIFS($NG121:$NL$206,EM$1)</f>
        <v>9</v>
      </c>
      <c r="BY121" s="4">
        <f>COUNTIFS($NG121:$NL$206,EN$1)</f>
        <v>12</v>
      </c>
      <c r="BZ121" s="4">
        <f>COUNTIFS($NG121:$NL$206,EO$1)</f>
        <v>15</v>
      </c>
      <c r="CA121" s="4">
        <f>COUNTIFS($NG121:$NL$206,EP$1)</f>
        <v>12</v>
      </c>
      <c r="CB121" s="4">
        <f>COUNTIFS($NG121:$NL$206,EQ$1)</f>
        <v>14</v>
      </c>
      <c r="CC121" s="4">
        <f>COUNTIFS($NG121:$NL$206,ER$1)</f>
        <v>8</v>
      </c>
      <c r="CD121" s="4">
        <f>COUNTIFS($NG121:$NL$206,ES$1)</f>
        <v>9</v>
      </c>
      <c r="CE121" s="4">
        <f>COUNTIFS($NG121:$NL$206,ET$1)</f>
        <v>7</v>
      </c>
      <c r="CF121" s="4">
        <f>COUNTIFS($NG121:$NL$206,EU$1)</f>
        <v>9</v>
      </c>
      <c r="CG121" s="4">
        <f>COUNTIFS($NG121:$NL$206,EV$1)</f>
        <v>13</v>
      </c>
      <c r="CH121" s="4">
        <f>COUNTIFS($NG121:$NL$206,EW$1)</f>
        <v>8</v>
      </c>
      <c r="CI121" s="4">
        <f>COUNTIFS($NG121:$NL$206,EX$1)</f>
        <v>11</v>
      </c>
      <c r="CJ121" s="4">
        <f>COUNTIFS($NG121:$NL$206,EY$1)</f>
        <v>10</v>
      </c>
      <c r="CK121" s="4">
        <f>COUNTIFS($NG121:$NL$206,EZ$1)</f>
        <v>7</v>
      </c>
      <c r="CL121" s="4">
        <f>COUNTIFS($NG121:$NL$206,FA$1)</f>
        <v>9</v>
      </c>
      <c r="CM121" s="4">
        <f>COUNTIFS($NG121:$NL$206,FB$1)</f>
        <v>4</v>
      </c>
      <c r="CN121" s="4">
        <f>COUNTIFS($NG121:$NL$206,FC$1)</f>
        <v>6</v>
      </c>
      <c r="CO121" s="4">
        <f>COUNTIFS($NG121:$NL$206,FD$1)</f>
        <v>11</v>
      </c>
      <c r="CP121" s="4">
        <f>COUNTIFS($NG121:$NL$206,FE$1)</f>
        <v>7</v>
      </c>
      <c r="CQ121" s="4">
        <f>COUNTIFS($NG121:$NL$206,FF$1)</f>
        <v>11</v>
      </c>
      <c r="CR121" s="4">
        <f>COUNTIFS($NG121:$NL$206,FG$1)</f>
        <v>11</v>
      </c>
      <c r="CS121" s="4">
        <f>COUNTIFS($NG121:$NL$206,FH$1)</f>
        <v>9</v>
      </c>
      <c r="CT121" s="4">
        <f>COUNTIFS($NG121:$NL$206,FI$1)</f>
        <v>8</v>
      </c>
      <c r="CU121" s="4">
        <f>COUNTIFS($NG121:$NL$206,FJ$1)</f>
        <v>11</v>
      </c>
      <c r="CV121" s="4">
        <f>COUNTIFS($NG121:$NL$206,FK$1)</f>
        <v>4</v>
      </c>
      <c r="CW121" s="4">
        <f>COUNTIFS($NG121:$NL$206,FL$1)</f>
        <v>8</v>
      </c>
      <c r="CX121" s="4">
        <f>COUNTIFS($NG121:$NL$206,FM$1)</f>
        <v>9</v>
      </c>
      <c r="CY121" s="4">
        <f>COUNTIFS($NG121:$NL$206,FN$1)</f>
        <v>10</v>
      </c>
      <c r="CZ121" s="4">
        <f>COUNTIFS($NG121:$NL$206,FO$1)</f>
        <v>8</v>
      </c>
      <c r="DA121" s="4">
        <f>COUNTIFS($NG121:$NL$206,FP$1)</f>
        <v>5</v>
      </c>
      <c r="DB121" s="4">
        <f>COUNTIFS($NG121:$NL$206,FQ$1)</f>
        <v>7</v>
      </c>
      <c r="DC121" s="4">
        <f>COUNTIFS($NG121:$NL$206,FR$1)</f>
        <v>5</v>
      </c>
      <c r="DD121" s="4">
        <f>COUNTIFS($NG121:$NL$206,FS$1)</f>
        <v>9</v>
      </c>
      <c r="DE121" s="4">
        <f>COUNTIFS($NG121:$NL$206,FT$1)</f>
        <v>8</v>
      </c>
      <c r="DF121" s="4">
        <f>COUNTIFS($NG121:$NL$206,FU$1)</f>
        <v>8</v>
      </c>
      <c r="DG121" s="4">
        <f>COUNTIFS($NG121:$NL$206,FV$1)</f>
        <v>9</v>
      </c>
      <c r="DH121" s="4">
        <f>COUNTIFS($NG121:$NL$206,FW$1)</f>
        <v>11</v>
      </c>
      <c r="DI121" s="4">
        <f>COUNTIFS($NG121:$NL$206,FX$1)</f>
        <v>7</v>
      </c>
      <c r="DJ121" s="4">
        <f>COUNTIFS($NG121:$NL$206,FY$1)</f>
        <v>9</v>
      </c>
      <c r="DK121" s="4">
        <f>COUNTIFS($NG121:$NL$206,FZ$1)</f>
        <v>3</v>
      </c>
      <c r="DL121" s="4">
        <f>COUNTIFS($NG121:$NL$206,GA$1)</f>
        <v>6</v>
      </c>
      <c r="DM121" s="4">
        <f>COUNTIFS($NG121:$NL$206,GB$1)</f>
        <v>7</v>
      </c>
      <c r="DN121" s="4">
        <f>COUNTIFS($NG121:$NL$206,GC$1)</f>
        <v>8</v>
      </c>
      <c r="DO121" s="4">
        <f>COUNTIFS($NG121:$NL$206,GD$1)</f>
        <v>6</v>
      </c>
      <c r="DP121" s="4">
        <f>COUNTIFS($NG121:$NL$206,GE$1)</f>
        <v>11</v>
      </c>
      <c r="DQ121" s="4">
        <f>COUNTIFS($NG121:$NL$206,GF$1)</f>
        <v>4</v>
      </c>
      <c r="DR121" s="4">
        <f>COUNTIFS($NG121:$NL$206,GG$1)</f>
        <v>4</v>
      </c>
      <c r="DS121" s="4">
        <f>COUNTIFS($NG121:$NL$206,GH$1)</f>
        <v>17</v>
      </c>
      <c r="DT121" s="4">
        <f>COUNTIFS($NG121:$NL$206,GI$1)</f>
        <v>7</v>
      </c>
      <c r="DU121" s="4">
        <f>COUNTIFS($NG121:$NL$206,GJ$1)</f>
        <v>11</v>
      </c>
      <c r="DV121" s="4">
        <f>COUNTIFS($NG121:$NL$206,GK$1)</f>
        <v>12</v>
      </c>
      <c r="DW121" s="4">
        <f>COUNTIFS($NG121:$NL$206,GL$1)</f>
        <v>11</v>
      </c>
      <c r="DZ121" s="4">
        <f t="shared" si="1234"/>
        <v>37</v>
      </c>
      <c r="EA121" s="4">
        <f t="shared" si="1235"/>
        <v>22</v>
      </c>
      <c r="EB121" s="4">
        <f t="shared" si="1236"/>
        <v>9</v>
      </c>
      <c r="EC121" s="4">
        <f t="shared" si="1237"/>
        <v>4</v>
      </c>
      <c r="ED121" s="4">
        <f t="shared" si="1238"/>
        <v>2</v>
      </c>
      <c r="EF121" s="4">
        <f t="shared" ref="EF121:GL121" si="1461">COUNTIFS($NG121:$NL130,EF$1)</f>
        <v>0</v>
      </c>
      <c r="EG121" s="4">
        <f t="shared" si="1461"/>
        <v>2</v>
      </c>
      <c r="EH121" s="4">
        <f t="shared" si="1461"/>
        <v>0</v>
      </c>
      <c r="EI121" s="4">
        <f t="shared" si="1461"/>
        <v>0</v>
      </c>
      <c r="EJ121" s="4">
        <f t="shared" si="1461"/>
        <v>0</v>
      </c>
      <c r="EK121" s="4">
        <f t="shared" si="1461"/>
        <v>1</v>
      </c>
      <c r="EL121" s="4">
        <f t="shared" si="1461"/>
        <v>2</v>
      </c>
      <c r="EM121" s="4">
        <f t="shared" si="1461"/>
        <v>1</v>
      </c>
      <c r="EN121" s="4">
        <f t="shared" si="1461"/>
        <v>1</v>
      </c>
      <c r="EO121" s="4">
        <f t="shared" si="1461"/>
        <v>4</v>
      </c>
      <c r="EP121" s="4">
        <f t="shared" si="1461"/>
        <v>2</v>
      </c>
      <c r="EQ121" s="4">
        <f t="shared" si="1461"/>
        <v>3</v>
      </c>
      <c r="ER121" s="4">
        <f t="shared" si="1461"/>
        <v>0</v>
      </c>
      <c r="ES121" s="4">
        <f t="shared" si="1461"/>
        <v>1</v>
      </c>
      <c r="ET121" s="4">
        <f t="shared" si="1461"/>
        <v>0</v>
      </c>
      <c r="EU121" s="4">
        <f t="shared" si="1461"/>
        <v>0</v>
      </c>
      <c r="EV121" s="4">
        <f t="shared" si="1461"/>
        <v>0</v>
      </c>
      <c r="EW121" s="4">
        <f t="shared" si="1461"/>
        <v>0</v>
      </c>
      <c r="EX121" s="4">
        <f t="shared" si="1461"/>
        <v>3</v>
      </c>
      <c r="EY121" s="4">
        <f t="shared" si="1461"/>
        <v>1</v>
      </c>
      <c r="EZ121" s="4">
        <f t="shared" si="1461"/>
        <v>2</v>
      </c>
      <c r="FA121" s="4">
        <f t="shared" si="1461"/>
        <v>1</v>
      </c>
      <c r="FB121" s="4">
        <f t="shared" si="1461"/>
        <v>2</v>
      </c>
      <c r="FC121" s="4">
        <f t="shared" si="1461"/>
        <v>1</v>
      </c>
      <c r="FD121" s="4">
        <f t="shared" si="1461"/>
        <v>0</v>
      </c>
      <c r="FE121" s="4">
        <f t="shared" si="1461"/>
        <v>1</v>
      </c>
      <c r="FF121" s="4">
        <f t="shared" si="1461"/>
        <v>1</v>
      </c>
      <c r="FG121" s="4">
        <f t="shared" si="1461"/>
        <v>0</v>
      </c>
      <c r="FH121" s="4">
        <f t="shared" si="1461"/>
        <v>1</v>
      </c>
      <c r="FI121" s="4">
        <f t="shared" si="1461"/>
        <v>1</v>
      </c>
      <c r="FJ121" s="4">
        <f t="shared" si="1461"/>
        <v>0</v>
      </c>
      <c r="FK121" s="4">
        <f t="shared" si="1461"/>
        <v>1</v>
      </c>
      <c r="FL121" s="4">
        <f t="shared" si="1461"/>
        <v>0</v>
      </c>
      <c r="FM121" s="4">
        <f t="shared" si="1461"/>
        <v>1</v>
      </c>
      <c r="FN121" s="4">
        <f t="shared" si="1461"/>
        <v>1</v>
      </c>
      <c r="FO121" s="4">
        <f t="shared" si="1461"/>
        <v>0</v>
      </c>
      <c r="FP121" s="4">
        <f t="shared" si="1461"/>
        <v>1</v>
      </c>
      <c r="FQ121" s="4">
        <f t="shared" si="1461"/>
        <v>1</v>
      </c>
      <c r="FR121" s="4">
        <f t="shared" si="1461"/>
        <v>0</v>
      </c>
      <c r="FS121" s="4">
        <f t="shared" si="1461"/>
        <v>0</v>
      </c>
      <c r="FT121" s="4">
        <f t="shared" si="1461"/>
        <v>3</v>
      </c>
      <c r="FU121" s="4">
        <f t="shared" si="1461"/>
        <v>0</v>
      </c>
      <c r="FV121" s="4">
        <f t="shared" si="1461"/>
        <v>2</v>
      </c>
      <c r="FW121" s="4">
        <f t="shared" si="1461"/>
        <v>1</v>
      </c>
      <c r="FX121" s="4">
        <f t="shared" si="1461"/>
        <v>2</v>
      </c>
      <c r="FY121" s="4">
        <f t="shared" si="1461"/>
        <v>0</v>
      </c>
      <c r="FZ121" s="4">
        <f t="shared" si="1461"/>
        <v>2</v>
      </c>
      <c r="GA121" s="4">
        <f t="shared" si="1461"/>
        <v>1</v>
      </c>
      <c r="GB121" s="4">
        <f t="shared" si="1461"/>
        <v>2</v>
      </c>
      <c r="GC121" s="4">
        <f t="shared" si="1461"/>
        <v>1</v>
      </c>
      <c r="GD121" s="4">
        <f t="shared" si="1461"/>
        <v>0</v>
      </c>
      <c r="GE121" s="4">
        <f t="shared" si="1461"/>
        <v>1</v>
      </c>
      <c r="GF121" s="4">
        <f t="shared" si="1461"/>
        <v>0</v>
      </c>
      <c r="GG121" s="4">
        <f t="shared" si="1461"/>
        <v>0</v>
      </c>
      <c r="GH121" s="4">
        <f t="shared" si="1461"/>
        <v>1</v>
      </c>
      <c r="GI121" s="4">
        <f t="shared" si="1461"/>
        <v>0</v>
      </c>
      <c r="GJ121" s="4">
        <f t="shared" si="1461"/>
        <v>4</v>
      </c>
      <c r="GK121" s="4">
        <f t="shared" si="1461"/>
        <v>1</v>
      </c>
      <c r="GL121" s="4">
        <f t="shared" si="1461"/>
        <v>3</v>
      </c>
      <c r="GM121" s="4">
        <f t="shared" si="1240"/>
        <v>60</v>
      </c>
      <c r="GO121">
        <f t="shared" si="1028"/>
        <v>0</v>
      </c>
      <c r="GP121">
        <f t="shared" si="1192"/>
        <v>0</v>
      </c>
      <c r="GQ121">
        <f t="shared" si="1193"/>
        <v>0</v>
      </c>
      <c r="GR121">
        <f t="shared" si="1194"/>
        <v>0</v>
      </c>
      <c r="GS121">
        <f t="shared" si="1195"/>
        <v>0</v>
      </c>
      <c r="GT121">
        <f t="shared" si="1196"/>
        <v>0</v>
      </c>
      <c r="GU121">
        <f t="shared" si="1197"/>
        <v>0</v>
      </c>
      <c r="GV121" s="1">
        <f t="shared" si="1029"/>
        <v>4</v>
      </c>
      <c r="GW121">
        <f t="shared" si="1030"/>
        <v>0</v>
      </c>
      <c r="GX121">
        <f t="shared" si="903"/>
        <v>0</v>
      </c>
      <c r="GY121">
        <f t="shared" si="904"/>
        <v>1</v>
      </c>
      <c r="GZ121">
        <f t="shared" si="905"/>
        <v>0</v>
      </c>
      <c r="HA121">
        <f t="shared" si="906"/>
        <v>0</v>
      </c>
      <c r="HB121">
        <f t="shared" si="907"/>
        <v>0</v>
      </c>
      <c r="HC121">
        <f t="shared" si="908"/>
        <v>0</v>
      </c>
      <c r="HD121">
        <f t="shared" si="909"/>
        <v>0</v>
      </c>
      <c r="HE121">
        <f t="shared" si="910"/>
        <v>0</v>
      </c>
      <c r="HF121">
        <f t="shared" si="911"/>
        <v>0</v>
      </c>
      <c r="HG121">
        <f t="shared" si="912"/>
        <v>0</v>
      </c>
      <c r="HH121">
        <f t="shared" si="913"/>
        <v>0</v>
      </c>
      <c r="HI121">
        <f t="shared" si="914"/>
        <v>0</v>
      </c>
      <c r="HJ121">
        <f t="shared" si="915"/>
        <v>0</v>
      </c>
      <c r="HK121">
        <f t="shared" si="916"/>
        <v>0</v>
      </c>
      <c r="HL121">
        <f t="shared" si="917"/>
        <v>0</v>
      </c>
      <c r="HM121">
        <f t="shared" si="918"/>
        <v>0</v>
      </c>
      <c r="HN121">
        <f t="shared" si="919"/>
        <v>0</v>
      </c>
      <c r="HO121">
        <f t="shared" si="920"/>
        <v>0</v>
      </c>
      <c r="HP121">
        <f t="shared" si="921"/>
        <v>0</v>
      </c>
      <c r="HQ121">
        <f t="shared" si="922"/>
        <v>0</v>
      </c>
      <c r="HR121">
        <f t="shared" si="923"/>
        <v>0</v>
      </c>
      <c r="HS121">
        <f t="shared" si="924"/>
        <v>0</v>
      </c>
      <c r="HT121">
        <f t="shared" si="925"/>
        <v>0</v>
      </c>
      <c r="HU121">
        <f t="shared" si="926"/>
        <v>0</v>
      </c>
      <c r="HV121">
        <f t="shared" si="927"/>
        <v>0</v>
      </c>
      <c r="HW121">
        <f t="shared" si="928"/>
        <v>0</v>
      </c>
      <c r="HX121">
        <f t="shared" si="929"/>
        <v>0</v>
      </c>
      <c r="HY121">
        <f t="shared" si="930"/>
        <v>0</v>
      </c>
      <c r="HZ121">
        <f t="shared" si="931"/>
        <v>0</v>
      </c>
      <c r="IA121">
        <f t="shared" si="932"/>
        <v>1</v>
      </c>
      <c r="IB121">
        <f t="shared" si="933"/>
        <v>0</v>
      </c>
      <c r="IC121">
        <f t="shared" si="934"/>
        <v>0</v>
      </c>
      <c r="ID121">
        <f t="shared" si="935"/>
        <v>0</v>
      </c>
      <c r="IE121">
        <f t="shared" si="936"/>
        <v>0</v>
      </c>
      <c r="IF121">
        <f t="shared" si="937"/>
        <v>0</v>
      </c>
      <c r="IG121">
        <f t="shared" si="938"/>
        <v>0</v>
      </c>
      <c r="IH121">
        <f t="shared" si="939"/>
        <v>0</v>
      </c>
      <c r="II121">
        <f t="shared" si="940"/>
        <v>0</v>
      </c>
      <c r="IJ121">
        <f t="shared" si="941"/>
        <v>0</v>
      </c>
      <c r="IK121">
        <f t="shared" si="942"/>
        <v>0</v>
      </c>
      <c r="IL121">
        <f t="shared" si="943"/>
        <v>0</v>
      </c>
      <c r="IM121">
        <f t="shared" si="944"/>
        <v>0</v>
      </c>
      <c r="IN121">
        <f t="shared" si="945"/>
        <v>0</v>
      </c>
      <c r="IO121">
        <f t="shared" si="946"/>
        <v>0</v>
      </c>
      <c r="IP121">
        <f t="shared" si="947"/>
        <v>0</v>
      </c>
      <c r="IQ121">
        <f t="shared" si="948"/>
        <v>0</v>
      </c>
      <c r="IR121">
        <f t="shared" si="949"/>
        <v>0</v>
      </c>
      <c r="IS121">
        <f t="shared" si="950"/>
        <v>0</v>
      </c>
      <c r="IT121">
        <f t="shared" si="951"/>
        <v>0</v>
      </c>
      <c r="IU121">
        <f t="shared" si="952"/>
        <v>0</v>
      </c>
      <c r="IV121">
        <f t="shared" si="953"/>
        <v>0</v>
      </c>
      <c r="IW121">
        <f t="shared" si="954"/>
        <v>0</v>
      </c>
      <c r="IX121">
        <f t="shared" si="955"/>
        <v>0</v>
      </c>
      <c r="IY121">
        <f t="shared" si="956"/>
        <v>0</v>
      </c>
      <c r="IZ121">
        <f t="shared" si="957"/>
        <v>0</v>
      </c>
      <c r="JA121">
        <f t="shared" si="958"/>
        <v>0</v>
      </c>
      <c r="JB121">
        <f t="shared" si="1031"/>
        <v>0</v>
      </c>
      <c r="JC121">
        <f t="shared" si="1032"/>
        <v>0</v>
      </c>
      <c r="JF121">
        <f t="shared" si="1033"/>
        <v>0</v>
      </c>
      <c r="JG121">
        <f t="shared" si="1034"/>
        <v>0</v>
      </c>
      <c r="JH121">
        <f t="shared" si="1035"/>
        <v>0</v>
      </c>
      <c r="JI121">
        <f t="shared" si="1036"/>
        <v>0</v>
      </c>
      <c r="JJ121">
        <f t="shared" si="1037"/>
        <v>0</v>
      </c>
      <c r="JK121">
        <f t="shared" si="1038"/>
        <v>0</v>
      </c>
      <c r="JL121">
        <f t="shared" si="1039"/>
        <v>0</v>
      </c>
      <c r="JM121">
        <f t="shared" si="1040"/>
        <v>1</v>
      </c>
      <c r="JN121">
        <f t="shared" si="1041"/>
        <v>0</v>
      </c>
      <c r="JO121">
        <f t="shared" si="1042"/>
        <v>0</v>
      </c>
      <c r="JP121">
        <f t="shared" si="1043"/>
        <v>0</v>
      </c>
      <c r="JQ121">
        <f t="shared" si="1044"/>
        <v>0</v>
      </c>
      <c r="JR121">
        <f t="shared" si="1045"/>
        <v>0</v>
      </c>
      <c r="JS121">
        <f t="shared" si="1046"/>
        <v>0</v>
      </c>
      <c r="JT121">
        <f t="shared" si="1047"/>
        <v>0</v>
      </c>
      <c r="JU121">
        <f t="shared" si="1048"/>
        <v>0</v>
      </c>
      <c r="JV121">
        <f t="shared" si="1049"/>
        <v>0</v>
      </c>
      <c r="JW121">
        <f t="shared" si="1050"/>
        <v>0</v>
      </c>
      <c r="JX121">
        <f t="shared" si="1051"/>
        <v>0</v>
      </c>
      <c r="JY121">
        <f t="shared" si="1052"/>
        <v>0</v>
      </c>
      <c r="JZ121">
        <f t="shared" si="1053"/>
        <v>0</v>
      </c>
      <c r="KA121">
        <f t="shared" si="1054"/>
        <v>1</v>
      </c>
      <c r="KB121">
        <f>IF(AND(SK121="x",SK122&lt;&gt;"x"),1,0)</f>
        <v>0</v>
      </c>
      <c r="KC121">
        <f t="shared" si="1055"/>
        <v>1</v>
      </c>
      <c r="KD121">
        <f t="shared" si="1056"/>
        <v>0</v>
      </c>
      <c r="KE121">
        <f t="shared" si="1057"/>
        <v>0</v>
      </c>
      <c r="KF121">
        <f t="shared" si="1058"/>
        <v>0</v>
      </c>
      <c r="KG121">
        <f t="shared" si="1059"/>
        <v>0</v>
      </c>
      <c r="KH121">
        <f t="shared" si="1060"/>
        <v>0</v>
      </c>
      <c r="KI121">
        <f t="shared" si="1061"/>
        <v>0</v>
      </c>
      <c r="KJ121">
        <f t="shared" si="1062"/>
        <v>0</v>
      </c>
      <c r="KK121">
        <f t="shared" si="1063"/>
        <v>0</v>
      </c>
      <c r="KL121">
        <f t="shared" si="1064"/>
        <v>0</v>
      </c>
      <c r="KM121">
        <f t="shared" si="1065"/>
        <v>0</v>
      </c>
      <c r="KN121">
        <f t="shared" si="1066"/>
        <v>0</v>
      </c>
      <c r="KO121">
        <f t="shared" si="1067"/>
        <v>0</v>
      </c>
      <c r="KP121">
        <f t="shared" si="1068"/>
        <v>0</v>
      </c>
      <c r="KQ121">
        <f t="shared" si="1069"/>
        <v>0</v>
      </c>
      <c r="KR121">
        <f t="shared" si="1070"/>
        <v>0</v>
      </c>
      <c r="KS121">
        <f t="shared" si="1071"/>
        <v>0</v>
      </c>
      <c r="KT121">
        <f t="shared" si="1072"/>
        <v>0</v>
      </c>
      <c r="KU121">
        <f t="shared" si="1073"/>
        <v>0</v>
      </c>
      <c r="KV121">
        <f t="shared" si="1074"/>
        <v>0</v>
      </c>
      <c r="KW121">
        <f t="shared" si="1075"/>
        <v>1</v>
      </c>
      <c r="KX121">
        <f t="shared" si="1076"/>
        <v>0</v>
      </c>
      <c r="KY121">
        <f t="shared" si="1077"/>
        <v>0</v>
      </c>
      <c r="KZ121">
        <f t="shared" si="1078"/>
        <v>0</v>
      </c>
      <c r="LA121">
        <f t="shared" si="1079"/>
        <v>0</v>
      </c>
      <c r="LB121">
        <f t="shared" si="1080"/>
        <v>0</v>
      </c>
      <c r="LC121">
        <f t="shared" si="1081"/>
        <v>1</v>
      </c>
      <c r="LD121">
        <f t="shared" si="1082"/>
        <v>0</v>
      </c>
      <c r="LE121">
        <f t="shared" si="1083"/>
        <v>0</v>
      </c>
      <c r="LF121">
        <f t="shared" si="1084"/>
        <v>0</v>
      </c>
      <c r="LG121">
        <f t="shared" si="1085"/>
        <v>0</v>
      </c>
      <c r="LH121">
        <f t="shared" si="1086"/>
        <v>0</v>
      </c>
      <c r="LI121">
        <f t="shared" si="1087"/>
        <v>0</v>
      </c>
      <c r="LJ121">
        <f t="shared" si="1088"/>
        <v>0</v>
      </c>
      <c r="LK121">
        <f t="shared" si="1089"/>
        <v>0</v>
      </c>
      <c r="LL121">
        <f t="shared" si="1090"/>
        <v>0</v>
      </c>
      <c r="LN121">
        <f t="shared" si="1091"/>
        <v>5</v>
      </c>
      <c r="LQ121">
        <f t="shared" ref="LQ121:LR121" si="1462">COUNTIFS($NG122:$NL131,NG131)</f>
        <v>1</v>
      </c>
      <c r="LR121">
        <f t="shared" si="1462"/>
        <v>2</v>
      </c>
      <c r="LS121">
        <f t="shared" si="1093"/>
        <v>2</v>
      </c>
      <c r="LT121">
        <f t="shared" si="1094"/>
        <v>4</v>
      </c>
      <c r="LU121">
        <f t="shared" si="1095"/>
        <v>1</v>
      </c>
      <c r="LV121">
        <f t="shared" si="1096"/>
        <v>4</v>
      </c>
      <c r="LX121" s="5">
        <f t="shared" ref="LX121:MC121" si="1463">COUNTIFS($NG121:$NL130,NG131)</f>
        <v>0</v>
      </c>
      <c r="LY121" s="5">
        <f t="shared" si="1463"/>
        <v>1</v>
      </c>
      <c r="LZ121" s="5">
        <f t="shared" si="1463"/>
        <v>1</v>
      </c>
      <c r="MA121" s="5">
        <f t="shared" si="1463"/>
        <v>3</v>
      </c>
      <c r="MB121" s="5">
        <f t="shared" si="1463"/>
        <v>0</v>
      </c>
      <c r="MC121" s="5">
        <f t="shared" si="1463"/>
        <v>3</v>
      </c>
      <c r="MD121" s="5"/>
      <c r="ME121" s="5">
        <f t="shared" si="1098"/>
        <v>0</v>
      </c>
      <c r="MF121" s="5">
        <f t="shared" si="1099"/>
        <v>0</v>
      </c>
      <c r="MG121" s="5">
        <f t="shared" si="1100"/>
        <v>0</v>
      </c>
      <c r="MH121" s="5">
        <f t="shared" si="1101"/>
        <v>0</v>
      </c>
      <c r="MI121" s="5">
        <f t="shared" si="1102"/>
        <v>0</v>
      </c>
      <c r="MJ121" s="5">
        <f t="shared" si="1103"/>
        <v>0</v>
      </c>
      <c r="MK121" s="5"/>
      <c r="ML121" s="20">
        <f t="shared" si="1104"/>
        <v>0</v>
      </c>
      <c r="MN121" s="4">
        <f t="shared" si="1182"/>
        <v>0</v>
      </c>
      <c r="MO121" s="4">
        <f t="shared" si="1183"/>
        <v>0</v>
      </c>
      <c r="MP121" s="4">
        <f t="shared" si="1184"/>
        <v>0</v>
      </c>
      <c r="MQ121" s="4">
        <f t="shared" si="1185"/>
        <v>0</v>
      </c>
      <c r="MR121" s="4">
        <f t="shared" si="1186"/>
        <v>0</v>
      </c>
      <c r="MS121" s="4">
        <f t="shared" si="1187"/>
        <v>0</v>
      </c>
      <c r="MU121">
        <f t="shared" si="1105"/>
        <v>1</v>
      </c>
      <c r="MV121">
        <f t="shared" si="1106"/>
        <v>0</v>
      </c>
      <c r="MW121">
        <f t="shared" si="1107"/>
        <v>0</v>
      </c>
      <c r="MX121">
        <f t="shared" si="1108"/>
        <v>0</v>
      </c>
      <c r="MY121">
        <f t="shared" si="1109"/>
        <v>1</v>
      </c>
      <c r="MZ121">
        <f t="shared" si="1110"/>
        <v>0</v>
      </c>
      <c r="NA121">
        <f>SUM(GW121:JC121)</f>
        <v>2</v>
      </c>
      <c r="NB121">
        <f t="shared" si="1111"/>
        <v>2</v>
      </c>
      <c r="NC121">
        <f t="shared" si="1112"/>
        <v>0</v>
      </c>
      <c r="ND121">
        <f t="shared" si="1113"/>
        <v>121</v>
      </c>
      <c r="NG121">
        <v>8</v>
      </c>
      <c r="NH121">
        <v>22</v>
      </c>
      <c r="NI121">
        <v>24</v>
      </c>
      <c r="NJ121">
        <v>44</v>
      </c>
      <c r="NK121">
        <v>50</v>
      </c>
      <c r="NL121">
        <v>57</v>
      </c>
      <c r="NN121" s="1">
        <f t="shared" si="1114"/>
        <v>1</v>
      </c>
      <c r="NO121" s="1">
        <f t="shared" si="1115"/>
        <v>1</v>
      </c>
      <c r="NP121" s="30">
        <f t="shared" si="1116"/>
        <v>2</v>
      </c>
      <c r="NR121" s="1">
        <f t="shared" si="1117"/>
        <v>14</v>
      </c>
      <c r="NS121" s="1">
        <f t="shared" si="1118"/>
        <v>2</v>
      </c>
      <c r="NT121" s="1">
        <f t="shared" si="1119"/>
        <v>20</v>
      </c>
      <c r="NU121" s="1">
        <f t="shared" si="1120"/>
        <v>6</v>
      </c>
      <c r="NV121" s="1">
        <f t="shared" si="1121"/>
        <v>7</v>
      </c>
      <c r="NW121" s="1"/>
      <c r="NX121" s="1">
        <f t="shared" si="1122"/>
        <v>5</v>
      </c>
      <c r="NY121" s="1"/>
      <c r="NZ121" s="1">
        <f t="shared" si="1123"/>
        <v>1</v>
      </c>
      <c r="OA121" s="1">
        <f t="shared" si="962"/>
        <v>3</v>
      </c>
      <c r="OB121" s="1">
        <f t="shared" si="963"/>
        <v>3</v>
      </c>
      <c r="OC121" s="1">
        <f t="shared" si="964"/>
        <v>5</v>
      </c>
      <c r="OD121" s="1">
        <f t="shared" si="965"/>
        <v>6</v>
      </c>
      <c r="OE121" s="1">
        <f t="shared" si="966"/>
        <v>6</v>
      </c>
      <c r="OF121" s="1"/>
      <c r="OG121" s="1">
        <f t="shared" si="1308"/>
        <v>4</v>
      </c>
      <c r="OH121" s="1"/>
      <c r="OI121" s="1">
        <f t="shared" si="1124"/>
        <v>0</v>
      </c>
      <c r="OJ121" s="1">
        <f t="shared" si="1125"/>
        <v>0</v>
      </c>
      <c r="OK121" s="1">
        <f t="shared" si="1126"/>
        <v>0</v>
      </c>
      <c r="OL121" s="1">
        <f t="shared" si="1127"/>
        <v>0</v>
      </c>
      <c r="OM121" s="1">
        <f t="shared" si="1128"/>
        <v>0</v>
      </c>
      <c r="ON121" s="1">
        <f t="shared" si="1129"/>
        <v>2</v>
      </c>
      <c r="OO121" s="1"/>
      <c r="OP121" s="1">
        <f t="shared" si="1298"/>
        <v>5</v>
      </c>
      <c r="OQ121" s="1">
        <f t="shared" si="1299"/>
        <v>1</v>
      </c>
      <c r="OR121" s="1">
        <f t="shared" si="1300"/>
        <v>1</v>
      </c>
      <c r="OS121" s="1">
        <f t="shared" si="1301"/>
        <v>1</v>
      </c>
      <c r="OT121" s="1">
        <f t="shared" si="1302"/>
        <v>0</v>
      </c>
      <c r="OU121" s="1">
        <f t="shared" si="1130"/>
        <v>0</v>
      </c>
      <c r="OV121" s="19">
        <f t="shared" si="1131"/>
        <v>2</v>
      </c>
      <c r="OW121" s="1"/>
      <c r="OX121" s="19">
        <f t="shared" si="1314"/>
        <v>1</v>
      </c>
      <c r="OY121" s="1">
        <f t="shared" si="1315"/>
        <v>2</v>
      </c>
      <c r="OZ121" s="1"/>
      <c r="PA121" s="1">
        <f t="shared" si="1347"/>
        <v>1</v>
      </c>
      <c r="PB121" s="1"/>
      <c r="PC121" s="1"/>
      <c r="PD121" s="19">
        <f t="shared" si="968"/>
        <v>1</v>
      </c>
      <c r="PE121" s="1"/>
      <c r="PF121" s="24">
        <f t="shared" si="1132"/>
        <v>0</v>
      </c>
      <c r="PI121" s="1">
        <f t="shared" si="1133"/>
        <v>0</v>
      </c>
      <c r="PJ121" s="19">
        <f t="shared" si="969"/>
        <v>0</v>
      </c>
      <c r="PK121" s="1">
        <f t="shared" si="1134"/>
        <v>0</v>
      </c>
      <c r="PL121" s="19">
        <f t="shared" si="970"/>
        <v>0</v>
      </c>
      <c r="PM121" s="1">
        <f t="shared" si="1135"/>
        <v>0</v>
      </c>
      <c r="PN121" s="19">
        <f t="shared" si="971"/>
        <v>0</v>
      </c>
      <c r="PO121" s="1">
        <f t="shared" si="1136"/>
        <v>0</v>
      </c>
      <c r="PP121" s="19">
        <f t="shared" si="972"/>
        <v>0</v>
      </c>
      <c r="PQ121" s="1">
        <f t="shared" si="1137"/>
        <v>0</v>
      </c>
      <c r="PR121" s="19">
        <f t="shared" si="973"/>
        <v>0</v>
      </c>
      <c r="PS121" s="1">
        <f t="shared" si="1138"/>
        <v>2</v>
      </c>
      <c r="PT121" s="19">
        <f t="shared" si="974"/>
        <v>3</v>
      </c>
      <c r="PV121" s="1">
        <f t="shared" si="975"/>
        <v>100</v>
      </c>
      <c r="PW121" s="1">
        <f t="shared" si="976"/>
        <v>100</v>
      </c>
      <c r="PX121" s="1">
        <f t="shared" si="977"/>
        <v>100</v>
      </c>
      <c r="PY121" s="1">
        <f t="shared" si="978"/>
        <v>100</v>
      </c>
      <c r="PZ121" s="1">
        <f t="shared" si="979"/>
        <v>100</v>
      </c>
      <c r="QA121" s="1">
        <f t="shared" si="980"/>
        <v>100</v>
      </c>
      <c r="QB121" s="1"/>
      <c r="QC121" s="1">
        <f t="shared" si="981"/>
        <v>100</v>
      </c>
      <c r="QD121" s="1">
        <f t="shared" si="982"/>
        <v>100</v>
      </c>
      <c r="QE121" s="1">
        <f t="shared" si="983"/>
        <v>100</v>
      </c>
      <c r="QF121" s="1">
        <f t="shared" si="984"/>
        <v>100</v>
      </c>
      <c r="QG121" s="1">
        <f t="shared" si="985"/>
        <v>100</v>
      </c>
      <c r="QH121" s="1">
        <f t="shared" si="986"/>
        <v>100</v>
      </c>
      <c r="QI121" s="1"/>
      <c r="QJ121" s="1">
        <f t="shared" si="987"/>
        <v>100</v>
      </c>
      <c r="QK121" s="1">
        <f t="shared" si="988"/>
        <v>100</v>
      </c>
      <c r="QL121" s="1">
        <f t="shared" si="989"/>
        <v>100</v>
      </c>
      <c r="QM121" s="1">
        <f t="shared" si="990"/>
        <v>100</v>
      </c>
      <c r="QN121" s="1">
        <f t="shared" si="991"/>
        <v>100</v>
      </c>
      <c r="QO121" s="1">
        <f t="shared" si="992"/>
        <v>100</v>
      </c>
      <c r="QP121" s="1"/>
      <c r="QQ121" s="1">
        <f t="shared" si="993"/>
        <v>100</v>
      </c>
      <c r="QR121" s="1">
        <f t="shared" si="994"/>
        <v>100</v>
      </c>
      <c r="QS121" s="1">
        <f t="shared" si="995"/>
        <v>100</v>
      </c>
      <c r="QT121" s="1">
        <f t="shared" si="996"/>
        <v>100</v>
      </c>
      <c r="QU121" s="1">
        <f t="shared" si="997"/>
        <v>100</v>
      </c>
      <c r="QV121" s="1">
        <f t="shared" si="998"/>
        <v>100</v>
      </c>
      <c r="QW121" s="1"/>
      <c r="QX121" s="1">
        <f t="shared" si="999"/>
        <v>100</v>
      </c>
      <c r="QY121" s="1">
        <f t="shared" si="1000"/>
        <v>100</v>
      </c>
      <c r="QZ121" s="1">
        <f t="shared" si="1001"/>
        <v>100</v>
      </c>
      <c r="RA121" s="1">
        <f t="shared" si="1002"/>
        <v>100</v>
      </c>
      <c r="RB121" s="1">
        <f t="shared" si="1003"/>
        <v>100</v>
      </c>
      <c r="RC121" s="1">
        <f t="shared" si="1004"/>
        <v>100</v>
      </c>
      <c r="RD121" s="1"/>
      <c r="RE121" s="1">
        <f t="shared" si="1005"/>
        <v>100</v>
      </c>
      <c r="RF121" s="1">
        <f t="shared" si="1006"/>
        <v>100</v>
      </c>
      <c r="RG121" s="1">
        <f t="shared" si="1007"/>
        <v>100</v>
      </c>
      <c r="RH121" s="1">
        <f t="shared" si="1008"/>
        <v>100</v>
      </c>
      <c r="RI121" s="1">
        <f t="shared" si="1009"/>
        <v>6</v>
      </c>
      <c r="RJ121" s="1">
        <f t="shared" si="1010"/>
        <v>2</v>
      </c>
      <c r="RL121">
        <f t="shared" si="1011"/>
        <v>32</v>
      </c>
      <c r="RM121">
        <f t="shared" si="1139"/>
        <v>25</v>
      </c>
      <c r="RN121">
        <f t="shared" si="1336"/>
        <v>22</v>
      </c>
      <c r="RO121">
        <f t="shared" ref="RO121:TU121" si="1464">IF(COUNTIFS($NG121:$NL130,RO$1),"x",RO$1)</f>
        <v>1</v>
      </c>
      <c r="RP121" t="str">
        <f t="shared" si="1464"/>
        <v>x</v>
      </c>
      <c r="RQ121">
        <f t="shared" si="1464"/>
        <v>3</v>
      </c>
      <c r="RR121">
        <f t="shared" si="1464"/>
        <v>4</v>
      </c>
      <c r="RS121">
        <f t="shared" si="1464"/>
        <v>5</v>
      </c>
      <c r="RT121" t="str">
        <f t="shared" si="1464"/>
        <v>x</v>
      </c>
      <c r="RU121" t="str">
        <f t="shared" si="1464"/>
        <v>x</v>
      </c>
      <c r="RV121" t="str">
        <f t="shared" si="1464"/>
        <v>x</v>
      </c>
      <c r="RW121" t="str">
        <f t="shared" si="1464"/>
        <v>x</v>
      </c>
      <c r="RX121" t="str">
        <f t="shared" si="1464"/>
        <v>x</v>
      </c>
      <c r="RY121" t="str">
        <f t="shared" si="1464"/>
        <v>x</v>
      </c>
      <c r="RZ121" t="str">
        <f t="shared" si="1464"/>
        <v>x</v>
      </c>
      <c r="SA121">
        <f t="shared" si="1464"/>
        <v>13</v>
      </c>
      <c r="SB121" t="str">
        <f t="shared" si="1464"/>
        <v>x</v>
      </c>
      <c r="SC121">
        <f t="shared" si="1464"/>
        <v>15</v>
      </c>
      <c r="SD121">
        <f t="shared" si="1464"/>
        <v>16</v>
      </c>
      <c r="SE121">
        <f t="shared" si="1464"/>
        <v>17</v>
      </c>
      <c r="SF121">
        <f t="shared" si="1464"/>
        <v>18</v>
      </c>
      <c r="SG121" t="str">
        <f t="shared" si="1464"/>
        <v>x</v>
      </c>
      <c r="SH121" t="str">
        <f t="shared" si="1464"/>
        <v>x</v>
      </c>
      <c r="SI121" t="str">
        <f t="shared" si="1464"/>
        <v>x</v>
      </c>
      <c r="SJ121" t="str">
        <f t="shared" si="1464"/>
        <v>x</v>
      </c>
      <c r="SK121" t="str">
        <f t="shared" si="1464"/>
        <v>x</v>
      </c>
      <c r="SL121" t="str">
        <f t="shared" si="1464"/>
        <v>x</v>
      </c>
      <c r="SM121">
        <f t="shared" si="1464"/>
        <v>25</v>
      </c>
      <c r="SN121" t="str">
        <f t="shared" si="1464"/>
        <v>x</v>
      </c>
      <c r="SO121" t="str">
        <f t="shared" si="1464"/>
        <v>x</v>
      </c>
      <c r="SP121">
        <f t="shared" si="1464"/>
        <v>28</v>
      </c>
      <c r="SQ121" t="str">
        <f t="shared" si="1464"/>
        <v>x</v>
      </c>
      <c r="SR121" t="str">
        <f t="shared" si="1464"/>
        <v>x</v>
      </c>
      <c r="SS121">
        <f t="shared" si="1464"/>
        <v>31</v>
      </c>
      <c r="ST121" t="str">
        <f t="shared" si="1464"/>
        <v>x</v>
      </c>
      <c r="SU121">
        <f t="shared" si="1464"/>
        <v>33</v>
      </c>
      <c r="SV121" t="str">
        <f t="shared" si="1464"/>
        <v>x</v>
      </c>
      <c r="SW121" t="str">
        <f t="shared" si="1464"/>
        <v>x</v>
      </c>
      <c r="SX121">
        <f t="shared" si="1464"/>
        <v>36</v>
      </c>
      <c r="SY121" t="str">
        <f t="shared" si="1464"/>
        <v>x</v>
      </c>
      <c r="SZ121" t="str">
        <f t="shared" si="1464"/>
        <v>x</v>
      </c>
      <c r="TA121">
        <f t="shared" si="1464"/>
        <v>39</v>
      </c>
      <c r="TB121">
        <f t="shared" si="1464"/>
        <v>40</v>
      </c>
      <c r="TC121" t="str">
        <f t="shared" si="1464"/>
        <v>x</v>
      </c>
      <c r="TD121">
        <f t="shared" si="1464"/>
        <v>42</v>
      </c>
      <c r="TE121" t="str">
        <f t="shared" si="1464"/>
        <v>x</v>
      </c>
      <c r="TF121" t="str">
        <f t="shared" si="1464"/>
        <v>x</v>
      </c>
      <c r="TG121" t="str">
        <f t="shared" si="1464"/>
        <v>x</v>
      </c>
      <c r="TH121">
        <f t="shared" si="1464"/>
        <v>46</v>
      </c>
      <c r="TI121" t="str">
        <f t="shared" si="1464"/>
        <v>x</v>
      </c>
      <c r="TJ121" t="str">
        <f t="shared" si="1464"/>
        <v>x</v>
      </c>
      <c r="TK121" t="str">
        <f t="shared" si="1464"/>
        <v>x</v>
      </c>
      <c r="TL121" t="str">
        <f t="shared" si="1464"/>
        <v>x</v>
      </c>
      <c r="TM121">
        <f t="shared" si="1464"/>
        <v>51</v>
      </c>
      <c r="TN121" t="str">
        <f t="shared" si="1464"/>
        <v>x</v>
      </c>
      <c r="TO121">
        <f t="shared" si="1464"/>
        <v>53</v>
      </c>
      <c r="TP121">
        <f t="shared" si="1464"/>
        <v>54</v>
      </c>
      <c r="TQ121" t="str">
        <f t="shared" si="1464"/>
        <v>x</v>
      </c>
      <c r="TR121">
        <f t="shared" si="1464"/>
        <v>56</v>
      </c>
      <c r="TS121" t="str">
        <f t="shared" si="1464"/>
        <v>x</v>
      </c>
      <c r="TT121" t="str">
        <f t="shared" si="1464"/>
        <v>x</v>
      </c>
      <c r="TU121" t="str">
        <f t="shared" si="1464"/>
        <v>x</v>
      </c>
      <c r="TV121">
        <f t="shared" si="1141"/>
        <v>25</v>
      </c>
      <c r="TW121">
        <f t="shared" ref="TW121:WC121" si="1465">IF(COUNTIFS($NG121:$NL129,TW$1),"x",TW$1)</f>
        <v>1</v>
      </c>
      <c r="TX121" t="str">
        <f t="shared" si="1465"/>
        <v>x</v>
      </c>
      <c r="TY121">
        <f t="shared" si="1465"/>
        <v>3</v>
      </c>
      <c r="TZ121">
        <f t="shared" si="1465"/>
        <v>4</v>
      </c>
      <c r="UA121">
        <f t="shared" si="1465"/>
        <v>5</v>
      </c>
      <c r="UB121" t="str">
        <f t="shared" si="1465"/>
        <v>x</v>
      </c>
      <c r="UC121" t="str">
        <f t="shared" si="1465"/>
        <v>x</v>
      </c>
      <c r="UD121" t="str">
        <f t="shared" si="1465"/>
        <v>x</v>
      </c>
      <c r="UE121" t="str">
        <f t="shared" si="1465"/>
        <v>x</v>
      </c>
      <c r="UF121" t="str">
        <f t="shared" si="1465"/>
        <v>x</v>
      </c>
      <c r="UG121" t="str">
        <f t="shared" si="1465"/>
        <v>x</v>
      </c>
      <c r="UH121" t="str">
        <f t="shared" si="1465"/>
        <v>x</v>
      </c>
      <c r="UI121">
        <f t="shared" si="1465"/>
        <v>13</v>
      </c>
      <c r="UJ121" t="str">
        <f t="shared" si="1465"/>
        <v>x</v>
      </c>
      <c r="UK121">
        <f t="shared" si="1465"/>
        <v>15</v>
      </c>
      <c r="UL121">
        <f t="shared" si="1465"/>
        <v>16</v>
      </c>
      <c r="UM121">
        <f t="shared" si="1465"/>
        <v>17</v>
      </c>
      <c r="UN121">
        <f t="shared" si="1465"/>
        <v>18</v>
      </c>
      <c r="UO121" t="str">
        <f t="shared" si="1465"/>
        <v>x</v>
      </c>
      <c r="UP121" t="str">
        <f t="shared" si="1465"/>
        <v>x</v>
      </c>
      <c r="UQ121" t="str">
        <f t="shared" si="1465"/>
        <v>x</v>
      </c>
      <c r="UR121" t="str">
        <f t="shared" si="1465"/>
        <v>x</v>
      </c>
      <c r="US121" t="str">
        <f t="shared" si="1465"/>
        <v>x</v>
      </c>
      <c r="UT121" t="str">
        <f t="shared" si="1465"/>
        <v>x</v>
      </c>
      <c r="UU121">
        <f t="shared" si="1465"/>
        <v>25</v>
      </c>
      <c r="UV121" t="str">
        <f t="shared" si="1465"/>
        <v>x</v>
      </c>
      <c r="UW121">
        <f t="shared" si="1465"/>
        <v>27</v>
      </c>
      <c r="UX121">
        <f t="shared" si="1465"/>
        <v>28</v>
      </c>
      <c r="UY121" t="str">
        <f t="shared" si="1465"/>
        <v>x</v>
      </c>
      <c r="UZ121">
        <f t="shared" si="1465"/>
        <v>30</v>
      </c>
      <c r="VA121">
        <f t="shared" si="1465"/>
        <v>31</v>
      </c>
      <c r="VB121" t="str">
        <f t="shared" si="1465"/>
        <v>x</v>
      </c>
      <c r="VC121">
        <f t="shared" si="1465"/>
        <v>33</v>
      </c>
      <c r="VD121" t="str">
        <f t="shared" si="1465"/>
        <v>x</v>
      </c>
      <c r="VE121">
        <f t="shared" si="1465"/>
        <v>35</v>
      </c>
      <c r="VF121">
        <f t="shared" si="1465"/>
        <v>36</v>
      </c>
      <c r="VG121" t="str">
        <f t="shared" si="1465"/>
        <v>x</v>
      </c>
      <c r="VH121" t="str">
        <f t="shared" si="1465"/>
        <v>x</v>
      </c>
      <c r="VI121">
        <f t="shared" si="1465"/>
        <v>39</v>
      </c>
      <c r="VJ121">
        <f t="shared" si="1465"/>
        <v>40</v>
      </c>
      <c r="VK121" t="str">
        <f t="shared" si="1465"/>
        <v>x</v>
      </c>
      <c r="VL121">
        <f t="shared" si="1465"/>
        <v>42</v>
      </c>
      <c r="VM121" t="str">
        <f t="shared" si="1465"/>
        <v>x</v>
      </c>
      <c r="VN121" t="str">
        <f t="shared" si="1465"/>
        <v>x</v>
      </c>
      <c r="VO121" t="str">
        <f t="shared" si="1465"/>
        <v>x</v>
      </c>
      <c r="VP121">
        <f t="shared" si="1465"/>
        <v>46</v>
      </c>
      <c r="VQ121" t="str">
        <f t="shared" si="1465"/>
        <v>x</v>
      </c>
      <c r="VR121" t="str">
        <f t="shared" si="1465"/>
        <v>x</v>
      </c>
      <c r="VS121" t="str">
        <f t="shared" si="1465"/>
        <v>x</v>
      </c>
      <c r="VT121" t="str">
        <f t="shared" si="1465"/>
        <v>x</v>
      </c>
      <c r="VU121">
        <f t="shared" si="1465"/>
        <v>51</v>
      </c>
      <c r="VV121" t="str">
        <f t="shared" si="1465"/>
        <v>x</v>
      </c>
      <c r="VW121">
        <f t="shared" si="1465"/>
        <v>53</v>
      </c>
      <c r="VX121">
        <f t="shared" si="1465"/>
        <v>54</v>
      </c>
      <c r="VY121" t="str">
        <f t="shared" si="1465"/>
        <v>x</v>
      </c>
      <c r="VZ121">
        <f t="shared" si="1465"/>
        <v>56</v>
      </c>
      <c r="WA121" t="str">
        <f t="shared" si="1465"/>
        <v>x</v>
      </c>
      <c r="WB121" t="str">
        <f t="shared" si="1465"/>
        <v>x</v>
      </c>
      <c r="WC121" t="str">
        <f t="shared" si="1465"/>
        <v>x</v>
      </c>
      <c r="WE121">
        <f t="shared" si="1014"/>
        <v>1</v>
      </c>
      <c r="WF121">
        <f t="shared" si="1015"/>
        <v>0</v>
      </c>
      <c r="WG121">
        <f t="shared" si="1016"/>
        <v>2</v>
      </c>
      <c r="WH121">
        <f t="shared" si="1017"/>
        <v>0</v>
      </c>
      <c r="WI121">
        <f t="shared" si="1018"/>
        <v>1</v>
      </c>
      <c r="WJ121">
        <f t="shared" si="1019"/>
        <v>2</v>
      </c>
      <c r="WL121" s="1">
        <f t="shared" si="1143"/>
        <v>0</v>
      </c>
      <c r="WM121" s="1">
        <f t="shared" si="1144"/>
        <v>0</v>
      </c>
      <c r="WN121" s="1">
        <f t="shared" si="1145"/>
        <v>0</v>
      </c>
      <c r="WO121" s="1">
        <f t="shared" si="1146"/>
        <v>0</v>
      </c>
      <c r="WP121" s="1">
        <f t="shared" si="1147"/>
        <v>0</v>
      </c>
      <c r="WQ121" s="1">
        <f t="shared" si="1148"/>
        <v>2</v>
      </c>
      <c r="WS121">
        <f t="shared" si="1149"/>
        <v>100</v>
      </c>
      <c r="WT121">
        <f t="shared" si="1150"/>
        <v>100</v>
      </c>
      <c r="WU121">
        <f t="shared" si="1151"/>
        <v>100</v>
      </c>
      <c r="WV121">
        <f t="shared" si="1152"/>
        <v>100</v>
      </c>
      <c r="WW121">
        <f t="shared" si="1153"/>
        <v>100</v>
      </c>
      <c r="WX121">
        <f t="shared" si="1154"/>
        <v>2</v>
      </c>
      <c r="WZ121" s="4">
        <f t="shared" si="1155"/>
        <v>2</v>
      </c>
      <c r="XB121" s="3">
        <f t="shared" si="1156"/>
        <v>2</v>
      </c>
      <c r="XD121" s="3">
        <f t="shared" si="1157"/>
        <v>1</v>
      </c>
      <c r="XE121" s="4">
        <f t="shared" si="1158"/>
        <v>1</v>
      </c>
      <c r="XG121" s="4">
        <f t="shared" si="1159"/>
        <v>1</v>
      </c>
      <c r="XI121" s="4">
        <v>0.66666666666666663</v>
      </c>
      <c r="XK121">
        <f t="shared" si="1160"/>
        <v>1</v>
      </c>
      <c r="XM121">
        <f t="shared" si="1445"/>
        <v>0</v>
      </c>
      <c r="XN121">
        <f t="shared" si="1161"/>
        <v>0</v>
      </c>
      <c r="XO121" s="1">
        <f t="shared" si="1020"/>
        <v>0</v>
      </c>
      <c r="XP121">
        <f t="shared" si="1162"/>
        <v>0</v>
      </c>
      <c r="XR121">
        <f t="shared" si="1163"/>
        <v>1</v>
      </c>
    </row>
    <row r="122" spans="4:642">
      <c r="D122" s="4">
        <f t="shared" si="843"/>
        <v>0</v>
      </c>
      <c r="E122" s="4">
        <f t="shared" si="844"/>
        <v>0</v>
      </c>
      <c r="F122" s="4">
        <f t="shared" si="845"/>
        <v>0</v>
      </c>
      <c r="G122" s="4">
        <f t="shared" si="846"/>
        <v>0</v>
      </c>
      <c r="H122" s="4">
        <f t="shared" si="847"/>
        <v>0</v>
      </c>
      <c r="I122" s="4">
        <f t="shared" si="848"/>
        <v>0</v>
      </c>
      <c r="J122" s="4">
        <f t="shared" si="849"/>
        <v>0</v>
      </c>
      <c r="K122" s="4">
        <f t="shared" si="850"/>
        <v>0</v>
      </c>
      <c r="L122" s="4">
        <f t="shared" si="851"/>
        <v>0</v>
      </c>
      <c r="M122" s="4">
        <f t="shared" si="852"/>
        <v>0</v>
      </c>
      <c r="N122" s="4">
        <f t="shared" si="853"/>
        <v>0</v>
      </c>
      <c r="O122" s="4">
        <f t="shared" si="854"/>
        <v>0</v>
      </c>
      <c r="P122" s="4">
        <f t="shared" si="855"/>
        <v>0</v>
      </c>
      <c r="Q122" s="4">
        <f t="shared" si="856"/>
        <v>0</v>
      </c>
      <c r="R122" s="4">
        <f t="shared" si="857"/>
        <v>0</v>
      </c>
      <c r="S122" s="4">
        <f t="shared" si="858"/>
        <v>0</v>
      </c>
      <c r="T122" s="4">
        <f t="shared" si="859"/>
        <v>0</v>
      </c>
      <c r="U122" s="4">
        <f t="shared" si="860"/>
        <v>0</v>
      </c>
      <c r="V122" s="4">
        <f t="shared" si="861"/>
        <v>0</v>
      </c>
      <c r="W122" s="4">
        <f t="shared" si="862"/>
        <v>10</v>
      </c>
      <c r="X122" s="4">
        <f t="shared" si="863"/>
        <v>7</v>
      </c>
      <c r="Y122" s="4">
        <f t="shared" si="864"/>
        <v>0</v>
      </c>
      <c r="Z122" s="4">
        <f t="shared" si="865"/>
        <v>0</v>
      </c>
      <c r="AA122" s="4">
        <f t="shared" si="866"/>
        <v>0</v>
      </c>
      <c r="AB122" s="4">
        <f t="shared" si="867"/>
        <v>0</v>
      </c>
      <c r="AC122" s="4">
        <f t="shared" si="868"/>
        <v>0</v>
      </c>
      <c r="AD122" s="4">
        <f t="shared" si="869"/>
        <v>0</v>
      </c>
      <c r="AE122" s="4">
        <f t="shared" si="870"/>
        <v>0</v>
      </c>
      <c r="AF122" s="4">
        <f t="shared" si="871"/>
        <v>9</v>
      </c>
      <c r="AG122" s="4">
        <f t="shared" si="872"/>
        <v>0</v>
      </c>
      <c r="AH122" s="4">
        <f t="shared" si="873"/>
        <v>0</v>
      </c>
      <c r="AI122" s="4">
        <f t="shared" si="874"/>
        <v>4</v>
      </c>
      <c r="AJ122" s="4">
        <f t="shared" si="875"/>
        <v>0</v>
      </c>
      <c r="AK122" s="4">
        <f t="shared" si="876"/>
        <v>0</v>
      </c>
      <c r="AL122" s="4">
        <f t="shared" si="877"/>
        <v>0</v>
      </c>
      <c r="AM122" s="4">
        <f t="shared" si="878"/>
        <v>0</v>
      </c>
      <c r="AN122" s="4">
        <f t="shared" si="879"/>
        <v>0</v>
      </c>
      <c r="AO122" s="4">
        <f t="shared" si="880"/>
        <v>0</v>
      </c>
      <c r="AP122" s="4">
        <f t="shared" si="881"/>
        <v>0</v>
      </c>
      <c r="AQ122" s="4">
        <f t="shared" si="882"/>
        <v>0</v>
      </c>
      <c r="AR122" s="4">
        <f t="shared" si="883"/>
        <v>0</v>
      </c>
      <c r="AS122" s="4">
        <f t="shared" si="884"/>
        <v>0</v>
      </c>
      <c r="AT122" s="4">
        <f t="shared" si="885"/>
        <v>0</v>
      </c>
      <c r="AU122" s="4">
        <f t="shared" si="886"/>
        <v>0</v>
      </c>
      <c r="AV122" s="4">
        <f t="shared" si="887"/>
        <v>7</v>
      </c>
      <c r="AW122" s="4">
        <f t="shared" si="888"/>
        <v>0</v>
      </c>
      <c r="AX122" s="4">
        <f t="shared" si="889"/>
        <v>0</v>
      </c>
      <c r="AY122" s="4">
        <f t="shared" si="890"/>
        <v>6</v>
      </c>
      <c r="AZ122" s="4">
        <f t="shared" si="891"/>
        <v>0</v>
      </c>
      <c r="BA122" s="4">
        <f t="shared" si="892"/>
        <v>0</v>
      </c>
      <c r="BB122" s="4">
        <f t="shared" si="893"/>
        <v>0</v>
      </c>
      <c r="BC122" s="4">
        <f t="shared" si="894"/>
        <v>0</v>
      </c>
      <c r="BD122" s="4">
        <f t="shared" si="895"/>
        <v>0</v>
      </c>
      <c r="BE122" s="4">
        <f t="shared" si="896"/>
        <v>0</v>
      </c>
      <c r="BF122" s="4">
        <f t="shared" si="897"/>
        <v>0</v>
      </c>
      <c r="BG122" s="4">
        <f t="shared" si="898"/>
        <v>0</v>
      </c>
      <c r="BH122" s="4">
        <f t="shared" si="899"/>
        <v>0</v>
      </c>
      <c r="BI122" s="4">
        <f t="shared" si="900"/>
        <v>0</v>
      </c>
      <c r="BJ122" s="4">
        <f t="shared" si="901"/>
        <v>0</v>
      </c>
      <c r="BK122" s="4">
        <f t="shared" si="1021"/>
        <v>7.166666666666667</v>
      </c>
      <c r="BL122" s="4">
        <f t="shared" si="1022"/>
        <v>8.6440677966101696</v>
      </c>
      <c r="BM122" s="4">
        <f t="shared" si="1023"/>
        <v>12.101694915254237</v>
      </c>
      <c r="BN122" s="4">
        <f t="shared" si="1024"/>
        <v>5.1864406779661012</v>
      </c>
      <c r="BO122" s="4">
        <f t="shared" si="1025"/>
        <v>8.6440677966101696</v>
      </c>
      <c r="BP122" s="4">
        <f t="shared" si="1026"/>
        <v>510</v>
      </c>
      <c r="BQ122" s="4">
        <f>COUNTIFS($NG122:$NL$206,EF$1)</f>
        <v>7</v>
      </c>
      <c r="BR122" s="4">
        <f>COUNTIFS($NG122:$NL$206,EG$1)</f>
        <v>11</v>
      </c>
      <c r="BS122" s="4">
        <f>COUNTIFS($NG122:$NL$206,EH$1)</f>
        <v>7</v>
      </c>
      <c r="BT122" s="4">
        <f>COUNTIFS($NG122:$NL$206,EI$1)</f>
        <v>11</v>
      </c>
      <c r="BU122" s="4">
        <f>COUNTIFS($NG122:$NL$206,EJ$1)</f>
        <v>11</v>
      </c>
      <c r="BV122" s="4">
        <f>COUNTIFS($NG122:$NL$206,EK$1)</f>
        <v>8</v>
      </c>
      <c r="BW122" s="4">
        <f>COUNTIFS($NG122:$NL$206,EL$1)</f>
        <v>6</v>
      </c>
      <c r="BX122" s="4">
        <f>COUNTIFS($NG122:$NL$206,EM$1)</f>
        <v>8</v>
      </c>
      <c r="BY122" s="4">
        <f>COUNTIFS($NG122:$NL$206,EN$1)</f>
        <v>12</v>
      </c>
      <c r="BZ122" s="4">
        <f>COUNTIFS($NG122:$NL$206,EO$1)</f>
        <v>15</v>
      </c>
      <c r="CA122" s="4">
        <f>COUNTIFS($NG122:$NL$206,EP$1)</f>
        <v>12</v>
      </c>
      <c r="CB122" s="4">
        <f>COUNTIFS($NG122:$NL$206,EQ$1)</f>
        <v>14</v>
      </c>
      <c r="CC122" s="4">
        <f>COUNTIFS($NG122:$NL$206,ER$1)</f>
        <v>8</v>
      </c>
      <c r="CD122" s="4">
        <f>COUNTIFS($NG122:$NL$206,ES$1)</f>
        <v>9</v>
      </c>
      <c r="CE122" s="4">
        <f>COUNTIFS($NG122:$NL$206,ET$1)</f>
        <v>7</v>
      </c>
      <c r="CF122" s="4">
        <f>COUNTIFS($NG122:$NL$206,EU$1)</f>
        <v>9</v>
      </c>
      <c r="CG122" s="4">
        <f>COUNTIFS($NG122:$NL$206,EV$1)</f>
        <v>13</v>
      </c>
      <c r="CH122" s="4">
        <f>COUNTIFS($NG122:$NL$206,EW$1)</f>
        <v>8</v>
      </c>
      <c r="CI122" s="4">
        <f>COUNTIFS($NG122:$NL$206,EX$1)</f>
        <v>11</v>
      </c>
      <c r="CJ122" s="4">
        <f>COUNTIFS($NG122:$NL$206,EY$1)</f>
        <v>10</v>
      </c>
      <c r="CK122" s="4">
        <f>COUNTIFS($NG122:$NL$206,EZ$1)</f>
        <v>7</v>
      </c>
      <c r="CL122" s="4">
        <f>COUNTIFS($NG122:$NL$206,FA$1)</f>
        <v>8</v>
      </c>
      <c r="CM122" s="4">
        <f>COUNTIFS($NG122:$NL$206,FB$1)</f>
        <v>4</v>
      </c>
      <c r="CN122" s="4">
        <f>COUNTIFS($NG122:$NL$206,FC$1)</f>
        <v>5</v>
      </c>
      <c r="CO122" s="4">
        <f>COUNTIFS($NG122:$NL$206,FD$1)</f>
        <v>11</v>
      </c>
      <c r="CP122" s="4">
        <f>COUNTIFS($NG122:$NL$206,FE$1)</f>
        <v>7</v>
      </c>
      <c r="CQ122" s="4">
        <f>COUNTIFS($NG122:$NL$206,FF$1)</f>
        <v>11</v>
      </c>
      <c r="CR122" s="4">
        <f>COUNTIFS($NG122:$NL$206,FG$1)</f>
        <v>11</v>
      </c>
      <c r="CS122" s="4">
        <f>COUNTIFS($NG122:$NL$206,FH$1)</f>
        <v>9</v>
      </c>
      <c r="CT122" s="4">
        <f>COUNTIFS($NG122:$NL$206,FI$1)</f>
        <v>8</v>
      </c>
      <c r="CU122" s="4">
        <f>COUNTIFS($NG122:$NL$206,FJ$1)</f>
        <v>11</v>
      </c>
      <c r="CV122" s="4">
        <f>COUNTIFS($NG122:$NL$206,FK$1)</f>
        <v>4</v>
      </c>
      <c r="CW122" s="4">
        <f>COUNTIFS($NG122:$NL$206,FL$1)</f>
        <v>8</v>
      </c>
      <c r="CX122" s="4">
        <f>COUNTIFS($NG122:$NL$206,FM$1)</f>
        <v>9</v>
      </c>
      <c r="CY122" s="4">
        <f>COUNTIFS($NG122:$NL$206,FN$1)</f>
        <v>10</v>
      </c>
      <c r="CZ122" s="4">
        <f>COUNTIFS($NG122:$NL$206,FO$1)</f>
        <v>8</v>
      </c>
      <c r="DA122" s="4">
        <f>COUNTIFS($NG122:$NL$206,FP$1)</f>
        <v>5</v>
      </c>
      <c r="DB122" s="4">
        <f>COUNTIFS($NG122:$NL$206,FQ$1)</f>
        <v>7</v>
      </c>
      <c r="DC122" s="4">
        <f>COUNTIFS($NG122:$NL$206,FR$1)</f>
        <v>5</v>
      </c>
      <c r="DD122" s="4">
        <f>COUNTIFS($NG122:$NL$206,FS$1)</f>
        <v>9</v>
      </c>
      <c r="DE122" s="4">
        <f>COUNTIFS($NG122:$NL$206,FT$1)</f>
        <v>8</v>
      </c>
      <c r="DF122" s="4">
        <f>COUNTIFS($NG122:$NL$206,FU$1)</f>
        <v>8</v>
      </c>
      <c r="DG122" s="4">
        <f>COUNTIFS($NG122:$NL$206,FV$1)</f>
        <v>9</v>
      </c>
      <c r="DH122" s="4">
        <f>COUNTIFS($NG122:$NL$206,FW$1)</f>
        <v>10</v>
      </c>
      <c r="DI122" s="4">
        <f>COUNTIFS($NG122:$NL$206,FX$1)</f>
        <v>7</v>
      </c>
      <c r="DJ122" s="4">
        <f>COUNTIFS($NG122:$NL$206,FY$1)</f>
        <v>9</v>
      </c>
      <c r="DK122" s="4">
        <f>COUNTIFS($NG122:$NL$206,FZ$1)</f>
        <v>3</v>
      </c>
      <c r="DL122" s="4">
        <f>COUNTIFS($NG122:$NL$206,GA$1)</f>
        <v>6</v>
      </c>
      <c r="DM122" s="4">
        <f>COUNTIFS($NG122:$NL$206,GB$1)</f>
        <v>7</v>
      </c>
      <c r="DN122" s="4">
        <f>COUNTIFS($NG122:$NL$206,GC$1)</f>
        <v>7</v>
      </c>
      <c r="DO122" s="4">
        <f>COUNTIFS($NG122:$NL$206,GD$1)</f>
        <v>6</v>
      </c>
      <c r="DP122" s="4">
        <f>COUNTIFS($NG122:$NL$206,GE$1)</f>
        <v>11</v>
      </c>
      <c r="DQ122" s="4">
        <f>COUNTIFS($NG122:$NL$206,GF$1)</f>
        <v>4</v>
      </c>
      <c r="DR122" s="4">
        <f>COUNTIFS($NG122:$NL$206,GG$1)</f>
        <v>4</v>
      </c>
      <c r="DS122" s="4">
        <f>COUNTIFS($NG122:$NL$206,GH$1)</f>
        <v>17</v>
      </c>
      <c r="DT122" s="4">
        <f>COUNTIFS($NG122:$NL$206,GI$1)</f>
        <v>7</v>
      </c>
      <c r="DU122" s="4">
        <f>COUNTIFS($NG122:$NL$206,GJ$1)</f>
        <v>10</v>
      </c>
      <c r="DV122" s="4">
        <f>COUNTIFS($NG122:$NL$206,GK$1)</f>
        <v>12</v>
      </c>
      <c r="DW122" s="4">
        <f>COUNTIFS($NG122:$NL$206,GL$1)</f>
        <v>11</v>
      </c>
      <c r="DZ122" s="4">
        <f t="shared" si="1234"/>
        <v>34</v>
      </c>
      <c r="EA122" s="4">
        <f t="shared" si="1235"/>
        <v>17</v>
      </c>
      <c r="EB122" s="4">
        <f t="shared" si="1236"/>
        <v>11</v>
      </c>
      <c r="EC122" s="4">
        <f t="shared" si="1237"/>
        <v>3</v>
      </c>
      <c r="ED122" s="4">
        <f t="shared" si="1238"/>
        <v>3</v>
      </c>
      <c r="EF122" s="4">
        <f t="shared" ref="EF122:GL122" si="1466">COUNTIFS($NG122:$NL131,EF$1)</f>
        <v>0</v>
      </c>
      <c r="EG122" s="4">
        <f t="shared" si="1466"/>
        <v>2</v>
      </c>
      <c r="EH122" s="4">
        <f t="shared" si="1466"/>
        <v>1</v>
      </c>
      <c r="EI122" s="4">
        <f t="shared" si="1466"/>
        <v>0</v>
      </c>
      <c r="EJ122" s="4">
        <f t="shared" si="1466"/>
        <v>0</v>
      </c>
      <c r="EK122" s="4">
        <f t="shared" si="1466"/>
        <v>2</v>
      </c>
      <c r="EL122" s="4">
        <f t="shared" si="1466"/>
        <v>2</v>
      </c>
      <c r="EM122" s="4">
        <f t="shared" si="1466"/>
        <v>0</v>
      </c>
      <c r="EN122" s="4">
        <f t="shared" si="1466"/>
        <v>2</v>
      </c>
      <c r="EO122" s="4">
        <f t="shared" si="1466"/>
        <v>4</v>
      </c>
      <c r="EP122" s="4">
        <f t="shared" si="1466"/>
        <v>2</v>
      </c>
      <c r="EQ122" s="4">
        <f t="shared" si="1466"/>
        <v>3</v>
      </c>
      <c r="ER122" s="4">
        <f t="shared" si="1466"/>
        <v>0</v>
      </c>
      <c r="ES122" s="4">
        <f t="shared" si="1466"/>
        <v>1</v>
      </c>
      <c r="ET122" s="4">
        <f t="shared" si="1466"/>
        <v>0</v>
      </c>
      <c r="EU122" s="4">
        <f t="shared" si="1466"/>
        <v>0</v>
      </c>
      <c r="EV122" s="4">
        <f t="shared" si="1466"/>
        <v>0</v>
      </c>
      <c r="EW122" s="4">
        <f t="shared" si="1466"/>
        <v>0</v>
      </c>
      <c r="EX122" s="4">
        <f t="shared" si="1466"/>
        <v>4</v>
      </c>
      <c r="EY122" s="4">
        <f t="shared" si="1466"/>
        <v>1</v>
      </c>
      <c r="EZ122" s="4">
        <f t="shared" si="1466"/>
        <v>2</v>
      </c>
      <c r="FA122" s="4">
        <f t="shared" si="1466"/>
        <v>0</v>
      </c>
      <c r="FB122" s="4">
        <f t="shared" si="1466"/>
        <v>2</v>
      </c>
      <c r="FC122" s="4">
        <f t="shared" si="1466"/>
        <v>0</v>
      </c>
      <c r="FD122" s="4">
        <f t="shared" si="1466"/>
        <v>0</v>
      </c>
      <c r="FE122" s="4">
        <f t="shared" si="1466"/>
        <v>1</v>
      </c>
      <c r="FF122" s="4">
        <f t="shared" si="1466"/>
        <v>1</v>
      </c>
      <c r="FG122" s="4">
        <f t="shared" si="1466"/>
        <v>0</v>
      </c>
      <c r="FH122" s="4">
        <f t="shared" si="1466"/>
        <v>1</v>
      </c>
      <c r="FI122" s="4">
        <f t="shared" si="1466"/>
        <v>1</v>
      </c>
      <c r="FJ122" s="4">
        <f t="shared" si="1466"/>
        <v>1</v>
      </c>
      <c r="FK122" s="4">
        <f t="shared" si="1466"/>
        <v>1</v>
      </c>
      <c r="FL122" s="4">
        <f t="shared" si="1466"/>
        <v>0</v>
      </c>
      <c r="FM122" s="4">
        <f t="shared" si="1466"/>
        <v>1</v>
      </c>
      <c r="FN122" s="4">
        <f t="shared" si="1466"/>
        <v>1</v>
      </c>
      <c r="FO122" s="4">
        <f t="shared" si="1466"/>
        <v>0</v>
      </c>
      <c r="FP122" s="4">
        <f t="shared" si="1466"/>
        <v>1</v>
      </c>
      <c r="FQ122" s="4">
        <f t="shared" si="1466"/>
        <v>1</v>
      </c>
      <c r="FR122" s="4">
        <f t="shared" si="1466"/>
        <v>0</v>
      </c>
      <c r="FS122" s="4">
        <f t="shared" si="1466"/>
        <v>0</v>
      </c>
      <c r="FT122" s="4">
        <f t="shared" si="1466"/>
        <v>4</v>
      </c>
      <c r="FU122" s="4">
        <f t="shared" si="1466"/>
        <v>0</v>
      </c>
      <c r="FV122" s="4">
        <f t="shared" si="1466"/>
        <v>2</v>
      </c>
      <c r="FW122" s="4">
        <f t="shared" si="1466"/>
        <v>0</v>
      </c>
      <c r="FX122" s="4">
        <f t="shared" si="1466"/>
        <v>2</v>
      </c>
      <c r="FY122" s="4">
        <f t="shared" si="1466"/>
        <v>0</v>
      </c>
      <c r="FZ122" s="4">
        <f t="shared" si="1466"/>
        <v>2</v>
      </c>
      <c r="GA122" s="4">
        <f t="shared" si="1466"/>
        <v>1</v>
      </c>
      <c r="GB122" s="4">
        <f t="shared" si="1466"/>
        <v>2</v>
      </c>
      <c r="GC122" s="4">
        <f t="shared" si="1466"/>
        <v>0</v>
      </c>
      <c r="GD122" s="4">
        <f t="shared" si="1466"/>
        <v>0</v>
      </c>
      <c r="GE122" s="4">
        <f t="shared" si="1466"/>
        <v>1</v>
      </c>
      <c r="GF122" s="4">
        <f t="shared" si="1466"/>
        <v>0</v>
      </c>
      <c r="GG122" s="4">
        <f t="shared" si="1466"/>
        <v>0</v>
      </c>
      <c r="GH122" s="4">
        <f t="shared" si="1466"/>
        <v>1</v>
      </c>
      <c r="GI122" s="4">
        <f t="shared" si="1466"/>
        <v>0</v>
      </c>
      <c r="GJ122" s="4">
        <f t="shared" si="1466"/>
        <v>3</v>
      </c>
      <c r="GK122" s="4">
        <f t="shared" si="1466"/>
        <v>1</v>
      </c>
      <c r="GL122" s="4">
        <f t="shared" si="1466"/>
        <v>3</v>
      </c>
      <c r="GM122" s="4">
        <f t="shared" si="1240"/>
        <v>60</v>
      </c>
      <c r="GO122">
        <f t="shared" si="1028"/>
        <v>1</v>
      </c>
      <c r="GP122">
        <f t="shared" si="1192"/>
        <v>0</v>
      </c>
      <c r="GQ122">
        <f t="shared" si="1193"/>
        <v>1</v>
      </c>
      <c r="GR122">
        <f t="shared" si="1194"/>
        <v>0</v>
      </c>
      <c r="GS122">
        <f t="shared" si="1195"/>
        <v>0</v>
      </c>
      <c r="GT122">
        <f t="shared" si="1196"/>
        <v>0</v>
      </c>
      <c r="GU122">
        <f t="shared" si="1197"/>
        <v>0</v>
      </c>
      <c r="GV122" s="1">
        <f t="shared" si="1029"/>
        <v>3</v>
      </c>
      <c r="GW122">
        <f t="shared" si="1030"/>
        <v>0</v>
      </c>
      <c r="GX122">
        <f t="shared" si="903"/>
        <v>0</v>
      </c>
      <c r="GY122">
        <f t="shared" si="904"/>
        <v>0</v>
      </c>
      <c r="GZ122">
        <f t="shared" si="905"/>
        <v>0</v>
      </c>
      <c r="HA122">
        <f t="shared" si="906"/>
        <v>0</v>
      </c>
      <c r="HB122">
        <f t="shared" si="907"/>
        <v>0</v>
      </c>
      <c r="HC122">
        <f t="shared" si="908"/>
        <v>0</v>
      </c>
      <c r="HD122">
        <f t="shared" si="909"/>
        <v>1</v>
      </c>
      <c r="HE122">
        <f t="shared" si="910"/>
        <v>0</v>
      </c>
      <c r="HF122">
        <f t="shared" si="911"/>
        <v>0</v>
      </c>
      <c r="HG122">
        <f t="shared" si="912"/>
        <v>0</v>
      </c>
      <c r="HH122">
        <f t="shared" si="913"/>
        <v>0</v>
      </c>
      <c r="HI122">
        <f t="shared" si="914"/>
        <v>0</v>
      </c>
      <c r="HJ122">
        <f t="shared" si="915"/>
        <v>0</v>
      </c>
      <c r="HK122">
        <f t="shared" si="916"/>
        <v>0</v>
      </c>
      <c r="HL122">
        <f t="shared" si="917"/>
        <v>0</v>
      </c>
      <c r="HM122">
        <f t="shared" si="918"/>
        <v>0</v>
      </c>
      <c r="HN122">
        <f t="shared" si="919"/>
        <v>0</v>
      </c>
      <c r="HO122">
        <f t="shared" si="920"/>
        <v>0</v>
      </c>
      <c r="HP122">
        <f t="shared" si="921"/>
        <v>0</v>
      </c>
      <c r="HQ122">
        <f t="shared" si="922"/>
        <v>0</v>
      </c>
      <c r="HR122">
        <f t="shared" si="923"/>
        <v>0</v>
      </c>
      <c r="HS122">
        <f t="shared" si="924"/>
        <v>0</v>
      </c>
      <c r="HT122">
        <f t="shared" si="925"/>
        <v>0</v>
      </c>
      <c r="HU122">
        <f t="shared" si="926"/>
        <v>0</v>
      </c>
      <c r="HV122">
        <f t="shared" si="927"/>
        <v>0</v>
      </c>
      <c r="HW122">
        <f t="shared" si="928"/>
        <v>0</v>
      </c>
      <c r="HX122">
        <f t="shared" si="929"/>
        <v>0</v>
      </c>
      <c r="HY122">
        <f t="shared" si="930"/>
        <v>0</v>
      </c>
      <c r="HZ122">
        <f t="shared" si="931"/>
        <v>0</v>
      </c>
      <c r="IA122">
        <f t="shared" si="932"/>
        <v>0</v>
      </c>
      <c r="IB122">
        <f t="shared" si="933"/>
        <v>0</v>
      </c>
      <c r="IC122">
        <f t="shared" si="934"/>
        <v>1</v>
      </c>
      <c r="ID122">
        <f t="shared" si="935"/>
        <v>0</v>
      </c>
      <c r="IE122">
        <f t="shared" si="936"/>
        <v>0</v>
      </c>
      <c r="IF122">
        <f t="shared" si="937"/>
        <v>0</v>
      </c>
      <c r="IG122">
        <f t="shared" si="938"/>
        <v>0</v>
      </c>
      <c r="IH122">
        <f t="shared" si="939"/>
        <v>0</v>
      </c>
      <c r="II122">
        <f t="shared" si="940"/>
        <v>0</v>
      </c>
      <c r="IJ122">
        <f t="shared" si="941"/>
        <v>1</v>
      </c>
      <c r="IK122">
        <f t="shared" si="942"/>
        <v>0</v>
      </c>
      <c r="IL122">
        <f t="shared" si="943"/>
        <v>0</v>
      </c>
      <c r="IM122">
        <f t="shared" si="944"/>
        <v>0</v>
      </c>
      <c r="IN122">
        <f t="shared" si="945"/>
        <v>0</v>
      </c>
      <c r="IO122">
        <f t="shared" si="946"/>
        <v>0</v>
      </c>
      <c r="IP122">
        <f t="shared" si="947"/>
        <v>0</v>
      </c>
      <c r="IQ122">
        <f t="shared" si="948"/>
        <v>0</v>
      </c>
      <c r="IR122">
        <f t="shared" si="949"/>
        <v>0</v>
      </c>
      <c r="IS122">
        <f t="shared" si="950"/>
        <v>0</v>
      </c>
      <c r="IT122">
        <f t="shared" si="951"/>
        <v>0</v>
      </c>
      <c r="IU122">
        <f t="shared" si="952"/>
        <v>0</v>
      </c>
      <c r="IV122">
        <f t="shared" si="953"/>
        <v>0</v>
      </c>
      <c r="IW122">
        <f t="shared" si="954"/>
        <v>0</v>
      </c>
      <c r="IX122">
        <f t="shared" si="955"/>
        <v>0</v>
      </c>
      <c r="IY122">
        <f t="shared" si="956"/>
        <v>0</v>
      </c>
      <c r="IZ122">
        <f t="shared" si="957"/>
        <v>0</v>
      </c>
      <c r="JA122">
        <f t="shared" si="958"/>
        <v>0</v>
      </c>
      <c r="JB122">
        <f t="shared" si="1031"/>
        <v>0</v>
      </c>
      <c r="JC122">
        <f t="shared" si="1032"/>
        <v>0</v>
      </c>
      <c r="JF122">
        <f t="shared" si="1033"/>
        <v>0</v>
      </c>
      <c r="JG122">
        <f t="shared" si="1034"/>
        <v>0</v>
      </c>
      <c r="JH122">
        <f t="shared" si="1035"/>
        <v>0</v>
      </c>
      <c r="JI122">
        <f t="shared" si="1036"/>
        <v>0</v>
      </c>
      <c r="JJ122">
        <f t="shared" si="1037"/>
        <v>0</v>
      </c>
      <c r="JK122">
        <f t="shared" si="1038"/>
        <v>0</v>
      </c>
      <c r="JL122">
        <f t="shared" si="1039"/>
        <v>0</v>
      </c>
      <c r="JM122">
        <f t="shared" si="1040"/>
        <v>0</v>
      </c>
      <c r="JN122">
        <f t="shared" si="1041"/>
        <v>0</v>
      </c>
      <c r="JO122">
        <f t="shared" si="1042"/>
        <v>0</v>
      </c>
      <c r="JP122">
        <f t="shared" si="1043"/>
        <v>0</v>
      </c>
      <c r="JQ122">
        <f t="shared" si="1044"/>
        <v>0</v>
      </c>
      <c r="JR122">
        <f t="shared" si="1045"/>
        <v>0</v>
      </c>
      <c r="JS122">
        <f t="shared" si="1046"/>
        <v>0</v>
      </c>
      <c r="JT122">
        <f t="shared" si="1047"/>
        <v>0</v>
      </c>
      <c r="JU122">
        <f t="shared" si="1048"/>
        <v>0</v>
      </c>
      <c r="JV122">
        <f t="shared" si="1049"/>
        <v>0</v>
      </c>
      <c r="JW122">
        <f t="shared" si="1050"/>
        <v>0</v>
      </c>
      <c r="JX122">
        <f t="shared" si="1051"/>
        <v>0</v>
      </c>
      <c r="JY122">
        <f t="shared" si="1052"/>
        <v>1</v>
      </c>
      <c r="JZ122">
        <f t="shared" si="1053"/>
        <v>0</v>
      </c>
      <c r="KA122">
        <f t="shared" si="1054"/>
        <v>0</v>
      </c>
      <c r="KB122">
        <f>IF(AND(SK122="x",SK123&lt;&gt;"x"),1,0)</f>
        <v>0</v>
      </c>
      <c r="KC122">
        <f t="shared" si="1055"/>
        <v>0</v>
      </c>
      <c r="KD122">
        <f t="shared" si="1056"/>
        <v>0</v>
      </c>
      <c r="KE122">
        <f t="shared" si="1057"/>
        <v>0</v>
      </c>
      <c r="KF122">
        <f t="shared" si="1058"/>
        <v>0</v>
      </c>
      <c r="KG122">
        <f t="shared" si="1059"/>
        <v>0</v>
      </c>
      <c r="KH122">
        <f t="shared" si="1060"/>
        <v>1</v>
      </c>
      <c r="KI122">
        <f t="shared" si="1061"/>
        <v>0</v>
      </c>
      <c r="KJ122">
        <f t="shared" si="1062"/>
        <v>0</v>
      </c>
      <c r="KK122">
        <f t="shared" si="1063"/>
        <v>1</v>
      </c>
      <c r="KL122">
        <f t="shared" si="1064"/>
        <v>0</v>
      </c>
      <c r="KM122">
        <f t="shared" si="1065"/>
        <v>0</v>
      </c>
      <c r="KN122">
        <f t="shared" si="1066"/>
        <v>0</v>
      </c>
      <c r="KO122">
        <f t="shared" si="1067"/>
        <v>0</v>
      </c>
      <c r="KP122">
        <f t="shared" si="1068"/>
        <v>0</v>
      </c>
      <c r="KQ122">
        <f t="shared" si="1069"/>
        <v>0</v>
      </c>
      <c r="KR122">
        <f t="shared" si="1070"/>
        <v>0</v>
      </c>
      <c r="KS122">
        <f t="shared" si="1071"/>
        <v>0</v>
      </c>
      <c r="KT122">
        <f t="shared" si="1072"/>
        <v>0</v>
      </c>
      <c r="KU122">
        <f t="shared" si="1073"/>
        <v>0</v>
      </c>
      <c r="KV122">
        <f t="shared" si="1074"/>
        <v>0</v>
      </c>
      <c r="KW122">
        <f t="shared" si="1075"/>
        <v>0</v>
      </c>
      <c r="KX122">
        <f t="shared" si="1076"/>
        <v>0</v>
      </c>
      <c r="KY122">
        <f t="shared" si="1077"/>
        <v>0</v>
      </c>
      <c r="KZ122">
        <f t="shared" si="1078"/>
        <v>0</v>
      </c>
      <c r="LA122">
        <f t="shared" si="1079"/>
        <v>0</v>
      </c>
      <c r="LB122">
        <f t="shared" si="1080"/>
        <v>0</v>
      </c>
      <c r="LC122">
        <f t="shared" si="1081"/>
        <v>0</v>
      </c>
      <c r="LD122">
        <f t="shared" si="1082"/>
        <v>0</v>
      </c>
      <c r="LE122">
        <f t="shared" si="1083"/>
        <v>0</v>
      </c>
      <c r="LF122">
        <f t="shared" si="1084"/>
        <v>0</v>
      </c>
      <c r="LG122">
        <f t="shared" si="1085"/>
        <v>0</v>
      </c>
      <c r="LH122">
        <f t="shared" si="1086"/>
        <v>0</v>
      </c>
      <c r="LI122">
        <f t="shared" si="1087"/>
        <v>0</v>
      </c>
      <c r="LJ122">
        <f t="shared" si="1088"/>
        <v>0</v>
      </c>
      <c r="LK122">
        <f t="shared" si="1089"/>
        <v>0</v>
      </c>
      <c r="LL122">
        <f t="shared" si="1090"/>
        <v>0</v>
      </c>
      <c r="LN122">
        <f t="shared" si="1091"/>
        <v>3</v>
      </c>
      <c r="LQ122">
        <f t="shared" ref="LQ122:LR122" si="1467">COUNTIFS($NG123:$NL132,NG132)</f>
        <v>1</v>
      </c>
      <c r="LR122">
        <f t="shared" si="1467"/>
        <v>4</v>
      </c>
      <c r="LS122">
        <f t="shared" si="1093"/>
        <v>1</v>
      </c>
      <c r="LT122">
        <f t="shared" si="1094"/>
        <v>1</v>
      </c>
      <c r="LU122">
        <f t="shared" si="1095"/>
        <v>3</v>
      </c>
      <c r="LV122">
        <f t="shared" si="1096"/>
        <v>1</v>
      </c>
      <c r="LX122" s="5">
        <f t="shared" ref="LX122:MC122" si="1468">COUNTIFS($NG122:$NL131,NG132)</f>
        <v>0</v>
      </c>
      <c r="LY122" s="5">
        <f t="shared" si="1468"/>
        <v>3</v>
      </c>
      <c r="LZ122" s="5">
        <f t="shared" si="1468"/>
        <v>0</v>
      </c>
      <c r="MA122" s="5">
        <f t="shared" si="1468"/>
        <v>0</v>
      </c>
      <c r="MB122" s="5">
        <f t="shared" si="1468"/>
        <v>2</v>
      </c>
      <c r="MC122" s="5">
        <f t="shared" si="1468"/>
        <v>1</v>
      </c>
      <c r="MD122" s="5"/>
      <c r="ME122" s="5">
        <f t="shared" si="1098"/>
        <v>0</v>
      </c>
      <c r="MF122" s="5">
        <f t="shared" si="1099"/>
        <v>0</v>
      </c>
      <c r="MG122" s="5">
        <f t="shared" si="1100"/>
        <v>0</v>
      </c>
      <c r="MH122" s="5">
        <f t="shared" si="1101"/>
        <v>0</v>
      </c>
      <c r="MI122" s="5">
        <f t="shared" si="1102"/>
        <v>0</v>
      </c>
      <c r="MJ122" s="5">
        <f t="shared" si="1103"/>
        <v>1</v>
      </c>
      <c r="MK122" s="5"/>
      <c r="ML122" s="20">
        <f t="shared" si="1104"/>
        <v>1</v>
      </c>
      <c r="MN122" s="4">
        <f t="shared" si="1182"/>
        <v>0</v>
      </c>
      <c r="MO122" s="4">
        <f t="shared" si="1183"/>
        <v>0</v>
      </c>
      <c r="MP122" s="4">
        <f t="shared" si="1184"/>
        <v>0</v>
      </c>
      <c r="MQ122" s="4">
        <f t="shared" si="1185"/>
        <v>0</v>
      </c>
      <c r="MR122" s="4">
        <f t="shared" si="1186"/>
        <v>0</v>
      </c>
      <c r="MS122" s="4">
        <f t="shared" si="1187"/>
        <v>1</v>
      </c>
      <c r="MU122">
        <f t="shared" si="1105"/>
        <v>1</v>
      </c>
      <c r="MV122">
        <f t="shared" si="1106"/>
        <v>0</v>
      </c>
      <c r="MW122">
        <f t="shared" si="1107"/>
        <v>1</v>
      </c>
      <c r="MX122">
        <f t="shared" si="1108"/>
        <v>1</v>
      </c>
      <c r="MY122">
        <f t="shared" si="1109"/>
        <v>0</v>
      </c>
      <c r="MZ122">
        <f t="shared" si="1110"/>
        <v>1</v>
      </c>
      <c r="NA122">
        <f>SUM(GW122:JC122)</f>
        <v>3</v>
      </c>
      <c r="NB122">
        <f t="shared" si="1111"/>
        <v>4</v>
      </c>
      <c r="NC122">
        <f t="shared" si="1112"/>
        <v>1</v>
      </c>
      <c r="ND122">
        <f t="shared" si="1113"/>
        <v>122</v>
      </c>
      <c r="NG122">
        <v>20</v>
      </c>
      <c r="NH122">
        <v>21</v>
      </c>
      <c r="NI122">
        <v>29</v>
      </c>
      <c r="NJ122">
        <v>32</v>
      </c>
      <c r="NK122">
        <v>45</v>
      </c>
      <c r="NL122">
        <v>48</v>
      </c>
      <c r="NN122" s="32">
        <f t="shared" si="1114"/>
        <v>0</v>
      </c>
      <c r="NO122" s="1">
        <f t="shared" si="1115"/>
        <v>1</v>
      </c>
      <c r="NP122" s="30">
        <f t="shared" si="1116"/>
        <v>1</v>
      </c>
      <c r="NR122" s="1">
        <f t="shared" si="1117"/>
        <v>1</v>
      </c>
      <c r="NS122" s="1">
        <f t="shared" si="1118"/>
        <v>8</v>
      </c>
      <c r="NT122" s="1">
        <f t="shared" si="1119"/>
        <v>3</v>
      </c>
      <c r="NU122" s="1">
        <f t="shared" si="1120"/>
        <v>13</v>
      </c>
      <c r="NV122" s="1">
        <f t="shared" si="1121"/>
        <v>3</v>
      </c>
      <c r="NW122" s="1"/>
      <c r="NX122" s="1">
        <f t="shared" si="1122"/>
        <v>4</v>
      </c>
      <c r="NY122" s="1"/>
      <c r="NZ122" s="1">
        <f t="shared" si="1123"/>
        <v>3</v>
      </c>
      <c r="OA122" s="1">
        <f t="shared" si="962"/>
        <v>3</v>
      </c>
      <c r="OB122" s="1">
        <f t="shared" si="963"/>
        <v>3</v>
      </c>
      <c r="OC122" s="1">
        <f t="shared" si="964"/>
        <v>4</v>
      </c>
      <c r="OD122" s="1">
        <f t="shared" si="965"/>
        <v>5</v>
      </c>
      <c r="OE122" s="1">
        <f t="shared" si="966"/>
        <v>5</v>
      </c>
      <c r="OF122" s="1"/>
      <c r="OG122" s="32">
        <f>SUMPRODUCT(1/COUNTIF(NZ122:OE122,NZ122:OE122))</f>
        <v>3</v>
      </c>
      <c r="OH122" s="1"/>
      <c r="OI122" s="1">
        <f t="shared" si="1124"/>
        <v>0</v>
      </c>
      <c r="OJ122" s="1">
        <f t="shared" si="1125"/>
        <v>1</v>
      </c>
      <c r="OK122" s="1">
        <f t="shared" si="1126"/>
        <v>0</v>
      </c>
      <c r="OL122" s="1">
        <f t="shared" si="1127"/>
        <v>0</v>
      </c>
      <c r="OM122" s="1">
        <f t="shared" si="1128"/>
        <v>4</v>
      </c>
      <c r="ON122" s="1">
        <f t="shared" si="1129"/>
        <v>10</v>
      </c>
      <c r="OO122" s="1"/>
      <c r="OP122" s="1">
        <f t="shared" si="1298"/>
        <v>3</v>
      </c>
      <c r="OQ122" s="1">
        <f t="shared" si="1299"/>
        <v>3</v>
      </c>
      <c r="OR122" s="1">
        <f t="shared" si="1300"/>
        <v>3</v>
      </c>
      <c r="OS122" s="1">
        <f t="shared" si="1301"/>
        <v>3</v>
      </c>
      <c r="OT122" s="1">
        <f t="shared" si="1302"/>
        <v>0</v>
      </c>
      <c r="OU122" s="1">
        <f t="shared" si="1130"/>
        <v>0</v>
      </c>
      <c r="OV122" s="19">
        <f t="shared" si="1131"/>
        <v>4</v>
      </c>
      <c r="OW122" s="1"/>
      <c r="OX122" s="19">
        <f t="shared" si="1314"/>
        <v>3</v>
      </c>
      <c r="OY122" s="1">
        <f t="shared" si="1315"/>
        <v>3</v>
      </c>
      <c r="OZ122" s="1"/>
      <c r="PA122" s="1">
        <f t="shared" si="1347"/>
        <v>3</v>
      </c>
      <c r="PB122" s="1"/>
      <c r="PC122" s="1"/>
      <c r="PD122" s="19">
        <f t="shared" si="968"/>
        <v>3</v>
      </c>
      <c r="PE122" s="1"/>
      <c r="PF122" s="24">
        <f t="shared" si="1132"/>
        <v>0</v>
      </c>
      <c r="PI122" s="1">
        <f t="shared" si="1133"/>
        <v>0</v>
      </c>
      <c r="PJ122" s="19">
        <f t="shared" si="969"/>
        <v>0</v>
      </c>
      <c r="PK122" s="1">
        <f t="shared" si="1134"/>
        <v>1</v>
      </c>
      <c r="PL122" s="19">
        <f t="shared" si="970"/>
        <v>1</v>
      </c>
      <c r="PM122" s="1">
        <f t="shared" si="1135"/>
        <v>0</v>
      </c>
      <c r="PN122" s="19">
        <f t="shared" si="971"/>
        <v>0</v>
      </c>
      <c r="PO122" s="1">
        <f t="shared" si="1136"/>
        <v>0</v>
      </c>
      <c r="PP122" s="19">
        <f t="shared" si="972"/>
        <v>0</v>
      </c>
      <c r="PQ122" s="1">
        <f t="shared" si="1137"/>
        <v>4</v>
      </c>
      <c r="PR122" s="19">
        <f t="shared" si="973"/>
        <v>1</v>
      </c>
      <c r="PS122" s="1">
        <f t="shared" si="1138"/>
        <v>10</v>
      </c>
      <c r="PT122" s="19">
        <f t="shared" si="974"/>
        <v>1</v>
      </c>
      <c r="PV122" s="1">
        <f t="shared" si="975"/>
        <v>100</v>
      </c>
      <c r="PW122" s="1">
        <f t="shared" si="976"/>
        <v>100</v>
      </c>
      <c r="PX122" s="1">
        <f t="shared" si="977"/>
        <v>100</v>
      </c>
      <c r="PY122" s="1">
        <f t="shared" si="978"/>
        <v>100</v>
      </c>
      <c r="PZ122" s="1">
        <f t="shared" si="979"/>
        <v>100</v>
      </c>
      <c r="QA122" s="1">
        <f t="shared" si="980"/>
        <v>100</v>
      </c>
      <c r="QB122" s="1"/>
      <c r="QC122" s="1">
        <f t="shared" si="981"/>
        <v>100</v>
      </c>
      <c r="QD122" s="1">
        <f t="shared" si="982"/>
        <v>100</v>
      </c>
      <c r="QE122" s="1">
        <f t="shared" si="983"/>
        <v>1</v>
      </c>
      <c r="QF122" s="1">
        <f t="shared" si="984"/>
        <v>100</v>
      </c>
      <c r="QG122" s="1">
        <f t="shared" si="985"/>
        <v>100</v>
      </c>
      <c r="QH122" s="1">
        <f t="shared" si="986"/>
        <v>100</v>
      </c>
      <c r="QI122" s="1"/>
      <c r="QJ122" s="1">
        <f t="shared" si="987"/>
        <v>100</v>
      </c>
      <c r="QK122" s="1">
        <f t="shared" si="988"/>
        <v>100</v>
      </c>
      <c r="QL122" s="1">
        <f t="shared" si="989"/>
        <v>100</v>
      </c>
      <c r="QM122" s="1">
        <f t="shared" si="990"/>
        <v>100</v>
      </c>
      <c r="QN122" s="1">
        <f t="shared" si="991"/>
        <v>100</v>
      </c>
      <c r="QO122" s="1">
        <f t="shared" si="992"/>
        <v>100</v>
      </c>
      <c r="QP122" s="1"/>
      <c r="QQ122" s="1">
        <f t="shared" si="993"/>
        <v>100</v>
      </c>
      <c r="QR122" s="1">
        <f t="shared" si="994"/>
        <v>100</v>
      </c>
      <c r="QS122" s="1">
        <f t="shared" si="995"/>
        <v>100</v>
      </c>
      <c r="QT122" s="1">
        <f t="shared" si="996"/>
        <v>100</v>
      </c>
      <c r="QU122" s="1">
        <f t="shared" si="997"/>
        <v>100</v>
      </c>
      <c r="QV122" s="1">
        <f t="shared" si="998"/>
        <v>100</v>
      </c>
      <c r="QW122" s="1"/>
      <c r="QX122" s="1">
        <f t="shared" si="999"/>
        <v>100</v>
      </c>
      <c r="QY122" s="1">
        <f t="shared" si="1000"/>
        <v>100</v>
      </c>
      <c r="QZ122" s="1">
        <f t="shared" si="1001"/>
        <v>100</v>
      </c>
      <c r="RA122" s="1">
        <f t="shared" si="1002"/>
        <v>100</v>
      </c>
      <c r="RB122" s="1">
        <f t="shared" si="1003"/>
        <v>4</v>
      </c>
      <c r="RC122" s="1">
        <f t="shared" si="1004"/>
        <v>100</v>
      </c>
      <c r="RD122" s="1"/>
      <c r="RE122" s="1">
        <f t="shared" si="1005"/>
        <v>100</v>
      </c>
      <c r="RF122" s="1">
        <f t="shared" si="1006"/>
        <v>100</v>
      </c>
      <c r="RG122" s="1">
        <f t="shared" si="1007"/>
        <v>100</v>
      </c>
      <c r="RH122" s="1">
        <f t="shared" si="1008"/>
        <v>100</v>
      </c>
      <c r="RI122" s="1">
        <f t="shared" si="1009"/>
        <v>100</v>
      </c>
      <c r="RJ122" s="1">
        <f t="shared" si="1010"/>
        <v>10</v>
      </c>
      <c r="RL122">
        <f t="shared" si="1011"/>
        <v>30</v>
      </c>
      <c r="RM122">
        <f t="shared" si="1139"/>
        <v>27</v>
      </c>
      <c r="RN122">
        <f t="shared" si="1336"/>
        <v>25</v>
      </c>
      <c r="RO122">
        <f t="shared" ref="RO122:TU122" si="1469">IF(COUNTIFS($NG122:$NL131,RO$1),"x",RO$1)</f>
        <v>1</v>
      </c>
      <c r="RP122" t="str">
        <f t="shared" si="1469"/>
        <v>x</v>
      </c>
      <c r="RQ122" t="str">
        <f t="shared" si="1469"/>
        <v>x</v>
      </c>
      <c r="RR122">
        <f t="shared" si="1469"/>
        <v>4</v>
      </c>
      <c r="RS122">
        <f t="shared" si="1469"/>
        <v>5</v>
      </c>
      <c r="RT122" t="str">
        <f t="shared" si="1469"/>
        <v>x</v>
      </c>
      <c r="RU122" t="str">
        <f t="shared" si="1469"/>
        <v>x</v>
      </c>
      <c r="RV122">
        <f t="shared" si="1469"/>
        <v>8</v>
      </c>
      <c r="RW122" t="str">
        <f t="shared" si="1469"/>
        <v>x</v>
      </c>
      <c r="RX122" t="str">
        <f t="shared" si="1469"/>
        <v>x</v>
      </c>
      <c r="RY122" t="str">
        <f t="shared" si="1469"/>
        <v>x</v>
      </c>
      <c r="RZ122" t="str">
        <f t="shared" si="1469"/>
        <v>x</v>
      </c>
      <c r="SA122">
        <f t="shared" si="1469"/>
        <v>13</v>
      </c>
      <c r="SB122" t="str">
        <f t="shared" si="1469"/>
        <v>x</v>
      </c>
      <c r="SC122">
        <f t="shared" si="1469"/>
        <v>15</v>
      </c>
      <c r="SD122">
        <f t="shared" si="1469"/>
        <v>16</v>
      </c>
      <c r="SE122">
        <f t="shared" si="1469"/>
        <v>17</v>
      </c>
      <c r="SF122">
        <f t="shared" si="1469"/>
        <v>18</v>
      </c>
      <c r="SG122" t="str">
        <f t="shared" si="1469"/>
        <v>x</v>
      </c>
      <c r="SH122" t="str">
        <f t="shared" si="1469"/>
        <v>x</v>
      </c>
      <c r="SI122" t="str">
        <f t="shared" si="1469"/>
        <v>x</v>
      </c>
      <c r="SJ122">
        <f t="shared" si="1469"/>
        <v>22</v>
      </c>
      <c r="SK122" t="str">
        <f t="shared" si="1469"/>
        <v>x</v>
      </c>
      <c r="SL122">
        <f t="shared" si="1469"/>
        <v>24</v>
      </c>
      <c r="SM122">
        <f t="shared" si="1469"/>
        <v>25</v>
      </c>
      <c r="SN122" t="str">
        <f t="shared" si="1469"/>
        <v>x</v>
      </c>
      <c r="SO122" t="str">
        <f t="shared" si="1469"/>
        <v>x</v>
      </c>
      <c r="SP122">
        <f t="shared" si="1469"/>
        <v>28</v>
      </c>
      <c r="SQ122" t="str">
        <f t="shared" si="1469"/>
        <v>x</v>
      </c>
      <c r="SR122" t="str">
        <f t="shared" si="1469"/>
        <v>x</v>
      </c>
      <c r="SS122" t="str">
        <f t="shared" si="1469"/>
        <v>x</v>
      </c>
      <c r="ST122" t="str">
        <f t="shared" si="1469"/>
        <v>x</v>
      </c>
      <c r="SU122">
        <f t="shared" si="1469"/>
        <v>33</v>
      </c>
      <c r="SV122" t="str">
        <f t="shared" si="1469"/>
        <v>x</v>
      </c>
      <c r="SW122" t="str">
        <f t="shared" si="1469"/>
        <v>x</v>
      </c>
      <c r="SX122">
        <f t="shared" si="1469"/>
        <v>36</v>
      </c>
      <c r="SY122" t="str">
        <f t="shared" si="1469"/>
        <v>x</v>
      </c>
      <c r="SZ122" t="str">
        <f t="shared" si="1469"/>
        <v>x</v>
      </c>
      <c r="TA122">
        <f t="shared" si="1469"/>
        <v>39</v>
      </c>
      <c r="TB122">
        <f t="shared" si="1469"/>
        <v>40</v>
      </c>
      <c r="TC122" t="str">
        <f t="shared" si="1469"/>
        <v>x</v>
      </c>
      <c r="TD122">
        <f t="shared" si="1469"/>
        <v>42</v>
      </c>
      <c r="TE122" t="str">
        <f t="shared" si="1469"/>
        <v>x</v>
      </c>
      <c r="TF122">
        <f t="shared" si="1469"/>
        <v>44</v>
      </c>
      <c r="TG122" t="str">
        <f t="shared" si="1469"/>
        <v>x</v>
      </c>
      <c r="TH122">
        <f t="shared" si="1469"/>
        <v>46</v>
      </c>
      <c r="TI122" t="str">
        <f t="shared" si="1469"/>
        <v>x</v>
      </c>
      <c r="TJ122" t="str">
        <f t="shared" si="1469"/>
        <v>x</v>
      </c>
      <c r="TK122" t="str">
        <f t="shared" si="1469"/>
        <v>x</v>
      </c>
      <c r="TL122">
        <f t="shared" si="1469"/>
        <v>50</v>
      </c>
      <c r="TM122">
        <f t="shared" si="1469"/>
        <v>51</v>
      </c>
      <c r="TN122" t="str">
        <f t="shared" si="1469"/>
        <v>x</v>
      </c>
      <c r="TO122">
        <f t="shared" si="1469"/>
        <v>53</v>
      </c>
      <c r="TP122">
        <f t="shared" si="1469"/>
        <v>54</v>
      </c>
      <c r="TQ122" t="str">
        <f t="shared" si="1469"/>
        <v>x</v>
      </c>
      <c r="TR122">
        <f t="shared" si="1469"/>
        <v>56</v>
      </c>
      <c r="TS122" t="str">
        <f t="shared" si="1469"/>
        <v>x</v>
      </c>
      <c r="TT122" t="str">
        <f t="shared" si="1469"/>
        <v>x</v>
      </c>
      <c r="TU122" t="str">
        <f t="shared" si="1469"/>
        <v>x</v>
      </c>
      <c r="TV122">
        <f t="shared" si="1141"/>
        <v>27</v>
      </c>
      <c r="TW122">
        <f t="shared" ref="TW122:WC122" si="1470">IF(COUNTIFS($NG122:$NL130,TW$1),"x",TW$1)</f>
        <v>1</v>
      </c>
      <c r="TX122" t="str">
        <f t="shared" si="1470"/>
        <v>x</v>
      </c>
      <c r="TY122">
        <f t="shared" si="1470"/>
        <v>3</v>
      </c>
      <c r="TZ122">
        <f t="shared" si="1470"/>
        <v>4</v>
      </c>
      <c r="UA122">
        <f t="shared" si="1470"/>
        <v>5</v>
      </c>
      <c r="UB122" t="str">
        <f t="shared" si="1470"/>
        <v>x</v>
      </c>
      <c r="UC122" t="str">
        <f t="shared" si="1470"/>
        <v>x</v>
      </c>
      <c r="UD122">
        <f t="shared" si="1470"/>
        <v>8</v>
      </c>
      <c r="UE122" t="str">
        <f t="shared" si="1470"/>
        <v>x</v>
      </c>
      <c r="UF122" t="str">
        <f t="shared" si="1470"/>
        <v>x</v>
      </c>
      <c r="UG122" t="str">
        <f t="shared" si="1470"/>
        <v>x</v>
      </c>
      <c r="UH122" t="str">
        <f t="shared" si="1470"/>
        <v>x</v>
      </c>
      <c r="UI122">
        <f t="shared" si="1470"/>
        <v>13</v>
      </c>
      <c r="UJ122" t="str">
        <f t="shared" si="1470"/>
        <v>x</v>
      </c>
      <c r="UK122">
        <f t="shared" si="1470"/>
        <v>15</v>
      </c>
      <c r="UL122">
        <f t="shared" si="1470"/>
        <v>16</v>
      </c>
      <c r="UM122">
        <f t="shared" si="1470"/>
        <v>17</v>
      </c>
      <c r="UN122">
        <f t="shared" si="1470"/>
        <v>18</v>
      </c>
      <c r="UO122" t="str">
        <f t="shared" si="1470"/>
        <v>x</v>
      </c>
      <c r="UP122" t="str">
        <f t="shared" si="1470"/>
        <v>x</v>
      </c>
      <c r="UQ122" t="str">
        <f t="shared" si="1470"/>
        <v>x</v>
      </c>
      <c r="UR122">
        <f t="shared" si="1470"/>
        <v>22</v>
      </c>
      <c r="US122" t="str">
        <f t="shared" si="1470"/>
        <v>x</v>
      </c>
      <c r="UT122">
        <f t="shared" si="1470"/>
        <v>24</v>
      </c>
      <c r="UU122">
        <f t="shared" si="1470"/>
        <v>25</v>
      </c>
      <c r="UV122" t="str">
        <f t="shared" si="1470"/>
        <v>x</v>
      </c>
      <c r="UW122" t="str">
        <f t="shared" si="1470"/>
        <v>x</v>
      </c>
      <c r="UX122">
        <f t="shared" si="1470"/>
        <v>28</v>
      </c>
      <c r="UY122" t="str">
        <f t="shared" si="1470"/>
        <v>x</v>
      </c>
      <c r="UZ122" t="str">
        <f t="shared" si="1470"/>
        <v>x</v>
      </c>
      <c r="VA122">
        <f t="shared" si="1470"/>
        <v>31</v>
      </c>
      <c r="VB122" t="str">
        <f t="shared" si="1470"/>
        <v>x</v>
      </c>
      <c r="VC122">
        <f t="shared" si="1470"/>
        <v>33</v>
      </c>
      <c r="VD122" t="str">
        <f t="shared" si="1470"/>
        <v>x</v>
      </c>
      <c r="VE122" t="str">
        <f t="shared" si="1470"/>
        <v>x</v>
      </c>
      <c r="VF122">
        <f t="shared" si="1470"/>
        <v>36</v>
      </c>
      <c r="VG122" t="str">
        <f t="shared" si="1470"/>
        <v>x</v>
      </c>
      <c r="VH122" t="str">
        <f t="shared" si="1470"/>
        <v>x</v>
      </c>
      <c r="VI122">
        <f t="shared" si="1470"/>
        <v>39</v>
      </c>
      <c r="VJ122">
        <f t="shared" si="1470"/>
        <v>40</v>
      </c>
      <c r="VK122" t="str">
        <f t="shared" si="1470"/>
        <v>x</v>
      </c>
      <c r="VL122">
        <f t="shared" si="1470"/>
        <v>42</v>
      </c>
      <c r="VM122" t="str">
        <f t="shared" si="1470"/>
        <v>x</v>
      </c>
      <c r="VN122">
        <f t="shared" si="1470"/>
        <v>44</v>
      </c>
      <c r="VO122" t="str">
        <f t="shared" si="1470"/>
        <v>x</v>
      </c>
      <c r="VP122">
        <f t="shared" si="1470"/>
        <v>46</v>
      </c>
      <c r="VQ122" t="str">
        <f t="shared" si="1470"/>
        <v>x</v>
      </c>
      <c r="VR122" t="str">
        <f t="shared" si="1470"/>
        <v>x</v>
      </c>
      <c r="VS122" t="str">
        <f t="shared" si="1470"/>
        <v>x</v>
      </c>
      <c r="VT122">
        <f t="shared" si="1470"/>
        <v>50</v>
      </c>
      <c r="VU122">
        <f t="shared" si="1470"/>
        <v>51</v>
      </c>
      <c r="VV122" t="str">
        <f t="shared" si="1470"/>
        <v>x</v>
      </c>
      <c r="VW122">
        <f t="shared" si="1470"/>
        <v>53</v>
      </c>
      <c r="VX122">
        <f t="shared" si="1470"/>
        <v>54</v>
      </c>
      <c r="VY122" t="str">
        <f t="shared" si="1470"/>
        <v>x</v>
      </c>
      <c r="VZ122">
        <f t="shared" si="1470"/>
        <v>56</v>
      </c>
      <c r="WA122" t="str">
        <f t="shared" si="1470"/>
        <v>x</v>
      </c>
      <c r="WB122" t="str">
        <f t="shared" si="1470"/>
        <v>x</v>
      </c>
      <c r="WC122" t="str">
        <f t="shared" si="1470"/>
        <v>x</v>
      </c>
      <c r="WE122">
        <f t="shared" si="1014"/>
        <v>0</v>
      </c>
      <c r="WF122">
        <f t="shared" si="1015"/>
        <v>0</v>
      </c>
      <c r="WG122">
        <f t="shared" si="1016"/>
        <v>3</v>
      </c>
      <c r="WH122">
        <f t="shared" si="1017"/>
        <v>1</v>
      </c>
      <c r="WI122">
        <f t="shared" si="1018"/>
        <v>2</v>
      </c>
      <c r="WJ122">
        <f t="shared" si="1019"/>
        <v>0</v>
      </c>
      <c r="WL122" s="1">
        <f t="shared" si="1143"/>
        <v>0</v>
      </c>
      <c r="WM122" s="1">
        <f t="shared" si="1144"/>
        <v>1</v>
      </c>
      <c r="WN122" s="1">
        <f t="shared" si="1145"/>
        <v>0</v>
      </c>
      <c r="WO122" s="1">
        <f t="shared" si="1146"/>
        <v>0</v>
      </c>
      <c r="WP122" s="1">
        <f t="shared" si="1147"/>
        <v>4</v>
      </c>
      <c r="WQ122" s="1">
        <f t="shared" si="1148"/>
        <v>10</v>
      </c>
      <c r="WS122">
        <f t="shared" si="1149"/>
        <v>100</v>
      </c>
      <c r="WT122">
        <f t="shared" si="1150"/>
        <v>1</v>
      </c>
      <c r="WU122">
        <f t="shared" si="1151"/>
        <v>100</v>
      </c>
      <c r="WV122">
        <f t="shared" si="1152"/>
        <v>100</v>
      </c>
      <c r="WW122">
        <f t="shared" si="1153"/>
        <v>4</v>
      </c>
      <c r="WX122">
        <f t="shared" si="1154"/>
        <v>10</v>
      </c>
      <c r="WZ122" s="4">
        <f t="shared" si="1155"/>
        <v>1</v>
      </c>
      <c r="XB122" s="3">
        <f t="shared" si="1156"/>
        <v>10</v>
      </c>
      <c r="XD122" s="3">
        <f t="shared" si="1157"/>
        <v>2</v>
      </c>
      <c r="XE122" s="4">
        <f t="shared" si="1158"/>
        <v>3</v>
      </c>
      <c r="XG122" s="4">
        <f t="shared" si="1159"/>
        <v>0.66666666666666663</v>
      </c>
      <c r="XI122" s="4">
        <v>0.66666666666666663</v>
      </c>
      <c r="XK122">
        <f t="shared" si="1160"/>
        <v>2</v>
      </c>
      <c r="XM122">
        <f t="shared" si="1445"/>
        <v>0</v>
      </c>
      <c r="XN122">
        <f t="shared" si="1161"/>
        <v>0</v>
      </c>
      <c r="XO122" s="1">
        <f t="shared" si="1020"/>
        <v>1</v>
      </c>
      <c r="XP122">
        <f t="shared" si="1162"/>
        <v>0</v>
      </c>
      <c r="XR122">
        <f t="shared" si="1163"/>
        <v>0</v>
      </c>
    </row>
    <row r="123" spans="4:642">
      <c r="D123" s="4">
        <f t="shared" si="843"/>
        <v>0</v>
      </c>
      <c r="E123" s="4">
        <f t="shared" si="844"/>
        <v>0</v>
      </c>
      <c r="F123" s="4">
        <f t="shared" si="845"/>
        <v>0</v>
      </c>
      <c r="G123" s="4">
        <f t="shared" si="846"/>
        <v>0</v>
      </c>
      <c r="H123" s="4">
        <f t="shared" si="847"/>
        <v>0</v>
      </c>
      <c r="I123" s="4">
        <f t="shared" si="848"/>
        <v>8</v>
      </c>
      <c r="J123" s="4">
        <f t="shared" si="849"/>
        <v>0</v>
      </c>
      <c r="K123" s="4">
        <f t="shared" si="850"/>
        <v>0</v>
      </c>
      <c r="L123" s="4">
        <f t="shared" si="851"/>
        <v>0</v>
      </c>
      <c r="M123" s="4">
        <f t="shared" si="852"/>
        <v>0</v>
      </c>
      <c r="N123" s="4">
        <f t="shared" si="853"/>
        <v>0</v>
      </c>
      <c r="O123" s="4">
        <f t="shared" si="854"/>
        <v>0</v>
      </c>
      <c r="P123" s="4">
        <f t="shared" si="855"/>
        <v>0</v>
      </c>
      <c r="Q123" s="4">
        <f t="shared" si="856"/>
        <v>0</v>
      </c>
      <c r="R123" s="4">
        <f t="shared" si="857"/>
        <v>0</v>
      </c>
      <c r="S123" s="4">
        <f t="shared" si="858"/>
        <v>0</v>
      </c>
      <c r="T123" s="4">
        <f t="shared" si="859"/>
        <v>0</v>
      </c>
      <c r="U123" s="4">
        <f t="shared" si="860"/>
        <v>0</v>
      </c>
      <c r="V123" s="4">
        <f t="shared" si="861"/>
        <v>11</v>
      </c>
      <c r="W123" s="4">
        <f t="shared" si="862"/>
        <v>0</v>
      </c>
      <c r="X123" s="4">
        <f t="shared" si="863"/>
        <v>6</v>
      </c>
      <c r="Y123" s="4">
        <f t="shared" si="864"/>
        <v>0</v>
      </c>
      <c r="Z123" s="4">
        <f t="shared" si="865"/>
        <v>0</v>
      </c>
      <c r="AA123" s="4">
        <f t="shared" si="866"/>
        <v>0</v>
      </c>
      <c r="AB123" s="4">
        <f t="shared" si="867"/>
        <v>0</v>
      </c>
      <c r="AC123" s="4">
        <f t="shared" si="868"/>
        <v>7</v>
      </c>
      <c r="AD123" s="4">
        <f t="shared" si="869"/>
        <v>0</v>
      </c>
      <c r="AE123" s="4">
        <f t="shared" si="870"/>
        <v>0</v>
      </c>
      <c r="AF123" s="4">
        <f t="shared" si="871"/>
        <v>0</v>
      </c>
      <c r="AG123" s="4">
        <f t="shared" si="872"/>
        <v>0</v>
      </c>
      <c r="AH123" s="4">
        <f t="shared" si="873"/>
        <v>0</v>
      </c>
      <c r="AI123" s="4">
        <f t="shared" si="874"/>
        <v>0</v>
      </c>
      <c r="AJ123" s="4">
        <f t="shared" si="875"/>
        <v>0</v>
      </c>
      <c r="AK123" s="4">
        <f t="shared" si="876"/>
        <v>0</v>
      </c>
      <c r="AL123" s="4">
        <f t="shared" si="877"/>
        <v>0</v>
      </c>
      <c r="AM123" s="4">
        <f t="shared" si="878"/>
        <v>0</v>
      </c>
      <c r="AN123" s="4">
        <f t="shared" si="879"/>
        <v>0</v>
      </c>
      <c r="AO123" s="4">
        <f t="shared" si="880"/>
        <v>0</v>
      </c>
      <c r="AP123" s="4">
        <f t="shared" si="881"/>
        <v>0</v>
      </c>
      <c r="AQ123" s="4">
        <f t="shared" si="882"/>
        <v>0</v>
      </c>
      <c r="AR123" s="4">
        <f t="shared" si="883"/>
        <v>8</v>
      </c>
      <c r="AS123" s="4">
        <f t="shared" si="884"/>
        <v>0</v>
      </c>
      <c r="AT123" s="4">
        <f t="shared" si="885"/>
        <v>0</v>
      </c>
      <c r="AU123" s="4">
        <f t="shared" si="886"/>
        <v>0</v>
      </c>
      <c r="AV123" s="4">
        <f t="shared" si="887"/>
        <v>0</v>
      </c>
      <c r="AW123" s="4">
        <f t="shared" si="888"/>
        <v>0</v>
      </c>
      <c r="AX123" s="4">
        <f t="shared" si="889"/>
        <v>0</v>
      </c>
      <c r="AY123" s="4">
        <f t="shared" si="890"/>
        <v>0</v>
      </c>
      <c r="AZ123" s="4">
        <f t="shared" si="891"/>
        <v>0</v>
      </c>
      <c r="BA123" s="4">
        <f t="shared" si="892"/>
        <v>0</v>
      </c>
      <c r="BB123" s="4">
        <f t="shared" si="893"/>
        <v>0</v>
      </c>
      <c r="BC123" s="4">
        <f t="shared" si="894"/>
        <v>0</v>
      </c>
      <c r="BD123" s="4">
        <f t="shared" si="895"/>
        <v>0</v>
      </c>
      <c r="BE123" s="4">
        <f t="shared" si="896"/>
        <v>0</v>
      </c>
      <c r="BF123" s="4">
        <f t="shared" si="897"/>
        <v>0</v>
      </c>
      <c r="BG123" s="4">
        <f t="shared" si="898"/>
        <v>0</v>
      </c>
      <c r="BH123" s="4">
        <f t="shared" si="899"/>
        <v>10</v>
      </c>
      <c r="BI123" s="4">
        <f t="shared" si="900"/>
        <v>0</v>
      </c>
      <c r="BJ123" s="4">
        <f t="shared" si="901"/>
        <v>0</v>
      </c>
      <c r="BK123" s="4">
        <f t="shared" si="1021"/>
        <v>8.3333333333333339</v>
      </c>
      <c r="BL123" s="4">
        <f t="shared" si="1022"/>
        <v>8.5423728813559325</v>
      </c>
      <c r="BM123" s="4">
        <f t="shared" si="1023"/>
        <v>11.959322033898305</v>
      </c>
      <c r="BN123" s="4">
        <f t="shared" si="1024"/>
        <v>5.1254237288135593</v>
      </c>
      <c r="BO123" s="4">
        <f t="shared" si="1025"/>
        <v>8.5423728813559325</v>
      </c>
      <c r="BP123" s="4">
        <f t="shared" si="1026"/>
        <v>504</v>
      </c>
      <c r="BQ123" s="4">
        <f>COUNTIFS($NG123:$NL$206,EF$1)</f>
        <v>7</v>
      </c>
      <c r="BR123" s="4">
        <f>COUNTIFS($NG123:$NL$206,EG$1)</f>
        <v>11</v>
      </c>
      <c r="BS123" s="4">
        <f>COUNTIFS($NG123:$NL$206,EH$1)</f>
        <v>7</v>
      </c>
      <c r="BT123" s="4">
        <f>COUNTIFS($NG123:$NL$206,EI$1)</f>
        <v>11</v>
      </c>
      <c r="BU123" s="4">
        <f>COUNTIFS($NG123:$NL$206,EJ$1)</f>
        <v>11</v>
      </c>
      <c r="BV123" s="4">
        <f>COUNTIFS($NG123:$NL$206,EK$1)</f>
        <v>8</v>
      </c>
      <c r="BW123" s="4">
        <f>COUNTIFS($NG123:$NL$206,EL$1)</f>
        <v>6</v>
      </c>
      <c r="BX123" s="4">
        <f>COUNTIFS($NG123:$NL$206,EM$1)</f>
        <v>8</v>
      </c>
      <c r="BY123" s="4">
        <f>COUNTIFS($NG123:$NL$206,EN$1)</f>
        <v>12</v>
      </c>
      <c r="BZ123" s="4">
        <f>COUNTIFS($NG123:$NL$206,EO$1)</f>
        <v>15</v>
      </c>
      <c r="CA123" s="4">
        <f>COUNTIFS($NG123:$NL$206,EP$1)</f>
        <v>12</v>
      </c>
      <c r="CB123" s="4">
        <f>COUNTIFS($NG123:$NL$206,EQ$1)</f>
        <v>14</v>
      </c>
      <c r="CC123" s="4">
        <f>COUNTIFS($NG123:$NL$206,ER$1)</f>
        <v>8</v>
      </c>
      <c r="CD123" s="4">
        <f>COUNTIFS($NG123:$NL$206,ES$1)</f>
        <v>9</v>
      </c>
      <c r="CE123" s="4">
        <f>COUNTIFS($NG123:$NL$206,ET$1)</f>
        <v>7</v>
      </c>
      <c r="CF123" s="4">
        <f>COUNTIFS($NG123:$NL$206,EU$1)</f>
        <v>9</v>
      </c>
      <c r="CG123" s="4">
        <f>COUNTIFS($NG123:$NL$206,EV$1)</f>
        <v>13</v>
      </c>
      <c r="CH123" s="4">
        <f>COUNTIFS($NG123:$NL$206,EW$1)</f>
        <v>8</v>
      </c>
      <c r="CI123" s="4">
        <f>COUNTIFS($NG123:$NL$206,EX$1)</f>
        <v>11</v>
      </c>
      <c r="CJ123" s="4">
        <f>COUNTIFS($NG123:$NL$206,EY$1)</f>
        <v>9</v>
      </c>
      <c r="CK123" s="4">
        <f>COUNTIFS($NG123:$NL$206,EZ$1)</f>
        <v>6</v>
      </c>
      <c r="CL123" s="4">
        <f>COUNTIFS($NG123:$NL$206,FA$1)</f>
        <v>8</v>
      </c>
      <c r="CM123" s="4">
        <f>COUNTIFS($NG123:$NL$206,FB$1)</f>
        <v>4</v>
      </c>
      <c r="CN123" s="4">
        <f>COUNTIFS($NG123:$NL$206,FC$1)</f>
        <v>5</v>
      </c>
      <c r="CO123" s="4">
        <f>COUNTIFS($NG123:$NL$206,FD$1)</f>
        <v>11</v>
      </c>
      <c r="CP123" s="4">
        <f>COUNTIFS($NG123:$NL$206,FE$1)</f>
        <v>7</v>
      </c>
      <c r="CQ123" s="4">
        <f>COUNTIFS($NG123:$NL$206,FF$1)</f>
        <v>11</v>
      </c>
      <c r="CR123" s="4">
        <f>COUNTIFS($NG123:$NL$206,FG$1)</f>
        <v>11</v>
      </c>
      <c r="CS123" s="4">
        <f>COUNTIFS($NG123:$NL$206,FH$1)</f>
        <v>8</v>
      </c>
      <c r="CT123" s="4">
        <f>COUNTIFS($NG123:$NL$206,FI$1)</f>
        <v>8</v>
      </c>
      <c r="CU123" s="4">
        <f>COUNTIFS($NG123:$NL$206,FJ$1)</f>
        <v>11</v>
      </c>
      <c r="CV123" s="4">
        <f>COUNTIFS($NG123:$NL$206,FK$1)</f>
        <v>3</v>
      </c>
      <c r="CW123" s="4">
        <f>COUNTIFS($NG123:$NL$206,FL$1)</f>
        <v>8</v>
      </c>
      <c r="CX123" s="4">
        <f>COUNTIFS($NG123:$NL$206,FM$1)</f>
        <v>9</v>
      </c>
      <c r="CY123" s="4">
        <f>COUNTIFS($NG123:$NL$206,FN$1)</f>
        <v>10</v>
      </c>
      <c r="CZ123" s="4">
        <f>COUNTIFS($NG123:$NL$206,FO$1)</f>
        <v>8</v>
      </c>
      <c r="DA123" s="4">
        <f>COUNTIFS($NG123:$NL$206,FP$1)</f>
        <v>5</v>
      </c>
      <c r="DB123" s="4">
        <f>COUNTIFS($NG123:$NL$206,FQ$1)</f>
        <v>7</v>
      </c>
      <c r="DC123" s="4">
        <f>COUNTIFS($NG123:$NL$206,FR$1)</f>
        <v>5</v>
      </c>
      <c r="DD123" s="4">
        <f>COUNTIFS($NG123:$NL$206,FS$1)</f>
        <v>9</v>
      </c>
      <c r="DE123" s="4">
        <f>COUNTIFS($NG123:$NL$206,FT$1)</f>
        <v>8</v>
      </c>
      <c r="DF123" s="4">
        <f>COUNTIFS($NG123:$NL$206,FU$1)</f>
        <v>8</v>
      </c>
      <c r="DG123" s="4">
        <f>COUNTIFS($NG123:$NL$206,FV$1)</f>
        <v>9</v>
      </c>
      <c r="DH123" s="4">
        <f>COUNTIFS($NG123:$NL$206,FW$1)</f>
        <v>10</v>
      </c>
      <c r="DI123" s="4">
        <f>COUNTIFS($NG123:$NL$206,FX$1)</f>
        <v>6</v>
      </c>
      <c r="DJ123" s="4">
        <f>COUNTIFS($NG123:$NL$206,FY$1)</f>
        <v>9</v>
      </c>
      <c r="DK123" s="4">
        <f>COUNTIFS($NG123:$NL$206,FZ$1)</f>
        <v>3</v>
      </c>
      <c r="DL123" s="4">
        <f>COUNTIFS($NG123:$NL$206,GA$1)</f>
        <v>5</v>
      </c>
      <c r="DM123" s="4">
        <f>COUNTIFS($NG123:$NL$206,GB$1)</f>
        <v>7</v>
      </c>
      <c r="DN123" s="4">
        <f>COUNTIFS($NG123:$NL$206,GC$1)</f>
        <v>7</v>
      </c>
      <c r="DO123" s="4">
        <f>COUNTIFS($NG123:$NL$206,GD$1)</f>
        <v>6</v>
      </c>
      <c r="DP123" s="4">
        <f>COUNTIFS($NG123:$NL$206,GE$1)</f>
        <v>11</v>
      </c>
      <c r="DQ123" s="4">
        <f>COUNTIFS($NG123:$NL$206,GF$1)</f>
        <v>4</v>
      </c>
      <c r="DR123" s="4">
        <f>COUNTIFS($NG123:$NL$206,GG$1)</f>
        <v>4</v>
      </c>
      <c r="DS123" s="4">
        <f>COUNTIFS($NG123:$NL$206,GH$1)</f>
        <v>17</v>
      </c>
      <c r="DT123" s="4">
        <f>COUNTIFS($NG123:$NL$206,GI$1)</f>
        <v>7</v>
      </c>
      <c r="DU123" s="4">
        <f>COUNTIFS($NG123:$NL$206,GJ$1)</f>
        <v>10</v>
      </c>
      <c r="DV123" s="4">
        <f>COUNTIFS($NG123:$NL$206,GK$1)</f>
        <v>12</v>
      </c>
      <c r="DW123" s="4">
        <f>COUNTIFS($NG123:$NL$206,GL$1)</f>
        <v>11</v>
      </c>
      <c r="DZ123" s="4">
        <f t="shared" si="1234"/>
        <v>34</v>
      </c>
      <c r="EA123" s="4">
        <f t="shared" si="1235"/>
        <v>19</v>
      </c>
      <c r="EB123" s="4">
        <f t="shared" si="1236"/>
        <v>8</v>
      </c>
      <c r="EC123" s="4">
        <f t="shared" si="1237"/>
        <v>3</v>
      </c>
      <c r="ED123" s="4">
        <f t="shared" si="1238"/>
        <v>4</v>
      </c>
      <c r="EF123" s="4">
        <f t="shared" ref="EF123:GL123" si="1471">COUNTIFS($NG123:$NL132,EF$1)</f>
        <v>0</v>
      </c>
      <c r="EG123" s="4">
        <f t="shared" si="1471"/>
        <v>2</v>
      </c>
      <c r="EH123" s="4">
        <f t="shared" si="1471"/>
        <v>1</v>
      </c>
      <c r="EI123" s="4">
        <f t="shared" si="1471"/>
        <v>0</v>
      </c>
      <c r="EJ123" s="4">
        <f t="shared" si="1471"/>
        <v>0</v>
      </c>
      <c r="EK123" s="4">
        <f t="shared" si="1471"/>
        <v>2</v>
      </c>
      <c r="EL123" s="4">
        <f t="shared" si="1471"/>
        <v>2</v>
      </c>
      <c r="EM123" s="4">
        <f t="shared" si="1471"/>
        <v>1</v>
      </c>
      <c r="EN123" s="4">
        <f t="shared" si="1471"/>
        <v>2</v>
      </c>
      <c r="EO123" s="4">
        <f t="shared" si="1471"/>
        <v>4</v>
      </c>
      <c r="EP123" s="4">
        <f t="shared" si="1471"/>
        <v>2</v>
      </c>
      <c r="EQ123" s="4">
        <f t="shared" si="1471"/>
        <v>4</v>
      </c>
      <c r="ER123" s="4">
        <f t="shared" si="1471"/>
        <v>0</v>
      </c>
      <c r="ES123" s="4">
        <f t="shared" si="1471"/>
        <v>1</v>
      </c>
      <c r="ET123" s="4">
        <f t="shared" si="1471"/>
        <v>0</v>
      </c>
      <c r="EU123" s="4">
        <f t="shared" si="1471"/>
        <v>0</v>
      </c>
      <c r="EV123" s="4">
        <f t="shared" si="1471"/>
        <v>0</v>
      </c>
      <c r="EW123" s="4">
        <f t="shared" si="1471"/>
        <v>0</v>
      </c>
      <c r="EX123" s="4">
        <f t="shared" si="1471"/>
        <v>4</v>
      </c>
      <c r="EY123" s="4">
        <f t="shared" si="1471"/>
        <v>0</v>
      </c>
      <c r="EZ123" s="4">
        <f t="shared" si="1471"/>
        <v>1</v>
      </c>
      <c r="FA123" s="4">
        <f t="shared" si="1471"/>
        <v>0</v>
      </c>
      <c r="FB123" s="4">
        <f t="shared" si="1471"/>
        <v>2</v>
      </c>
      <c r="FC123" s="4">
        <f t="shared" si="1471"/>
        <v>0</v>
      </c>
      <c r="FD123" s="4">
        <f t="shared" si="1471"/>
        <v>0</v>
      </c>
      <c r="FE123" s="4">
        <f t="shared" si="1471"/>
        <v>1</v>
      </c>
      <c r="FF123" s="4">
        <f t="shared" si="1471"/>
        <v>1</v>
      </c>
      <c r="FG123" s="4">
        <f t="shared" si="1471"/>
        <v>0</v>
      </c>
      <c r="FH123" s="4">
        <f t="shared" si="1471"/>
        <v>0</v>
      </c>
      <c r="FI123" s="4">
        <f t="shared" si="1471"/>
        <v>1</v>
      </c>
      <c r="FJ123" s="4">
        <f t="shared" si="1471"/>
        <v>1</v>
      </c>
      <c r="FK123" s="4">
        <f t="shared" si="1471"/>
        <v>0</v>
      </c>
      <c r="FL123" s="4">
        <f t="shared" si="1471"/>
        <v>1</v>
      </c>
      <c r="FM123" s="4">
        <f t="shared" si="1471"/>
        <v>1</v>
      </c>
      <c r="FN123" s="4">
        <f t="shared" si="1471"/>
        <v>1</v>
      </c>
      <c r="FO123" s="4">
        <f t="shared" si="1471"/>
        <v>0</v>
      </c>
      <c r="FP123" s="4">
        <f t="shared" si="1471"/>
        <v>1</v>
      </c>
      <c r="FQ123" s="4">
        <f t="shared" si="1471"/>
        <v>1</v>
      </c>
      <c r="FR123" s="4">
        <f t="shared" si="1471"/>
        <v>0</v>
      </c>
      <c r="FS123" s="4">
        <f t="shared" si="1471"/>
        <v>1</v>
      </c>
      <c r="FT123" s="4">
        <f t="shared" si="1471"/>
        <v>4</v>
      </c>
      <c r="FU123" s="4">
        <f t="shared" si="1471"/>
        <v>0</v>
      </c>
      <c r="FV123" s="4">
        <f t="shared" si="1471"/>
        <v>3</v>
      </c>
      <c r="FW123" s="4">
        <f t="shared" si="1471"/>
        <v>0</v>
      </c>
      <c r="FX123" s="4">
        <f t="shared" si="1471"/>
        <v>1</v>
      </c>
      <c r="FY123" s="4">
        <f t="shared" si="1471"/>
        <v>0</v>
      </c>
      <c r="FZ123" s="4">
        <f t="shared" si="1471"/>
        <v>2</v>
      </c>
      <c r="GA123" s="4">
        <f t="shared" si="1471"/>
        <v>1</v>
      </c>
      <c r="GB123" s="4">
        <f t="shared" si="1471"/>
        <v>2</v>
      </c>
      <c r="GC123" s="4">
        <f t="shared" si="1471"/>
        <v>0</v>
      </c>
      <c r="GD123" s="4">
        <f t="shared" si="1471"/>
        <v>0</v>
      </c>
      <c r="GE123" s="4">
        <f t="shared" si="1471"/>
        <v>1</v>
      </c>
      <c r="GF123" s="4">
        <f t="shared" si="1471"/>
        <v>0</v>
      </c>
      <c r="GG123" s="4">
        <f t="shared" si="1471"/>
        <v>0</v>
      </c>
      <c r="GH123" s="4">
        <f t="shared" si="1471"/>
        <v>1</v>
      </c>
      <c r="GI123" s="4">
        <f t="shared" si="1471"/>
        <v>0</v>
      </c>
      <c r="GJ123" s="4">
        <f t="shared" si="1471"/>
        <v>3</v>
      </c>
      <c r="GK123" s="4">
        <f t="shared" si="1471"/>
        <v>1</v>
      </c>
      <c r="GL123" s="4">
        <f t="shared" si="1471"/>
        <v>3</v>
      </c>
      <c r="GM123" s="4">
        <f t="shared" si="1240"/>
        <v>60</v>
      </c>
      <c r="GO123">
        <f t="shared" si="1028"/>
        <v>0</v>
      </c>
      <c r="GP123">
        <f t="shared" si="1192"/>
        <v>0</v>
      </c>
      <c r="GQ123">
        <f t="shared" si="1193"/>
        <v>0</v>
      </c>
      <c r="GR123">
        <f t="shared" si="1194"/>
        <v>0</v>
      </c>
      <c r="GS123">
        <f t="shared" si="1195"/>
        <v>0</v>
      </c>
      <c r="GT123">
        <f t="shared" si="1196"/>
        <v>0</v>
      </c>
      <c r="GU123">
        <f t="shared" si="1197"/>
        <v>0</v>
      </c>
      <c r="GV123" s="1">
        <f t="shared" si="1029"/>
        <v>5</v>
      </c>
      <c r="GW123">
        <f t="shared" si="1030"/>
        <v>0</v>
      </c>
      <c r="GX123">
        <f t="shared" si="903"/>
        <v>0</v>
      </c>
      <c r="GY123">
        <f t="shared" si="904"/>
        <v>0</v>
      </c>
      <c r="GZ123">
        <f t="shared" si="905"/>
        <v>0</v>
      </c>
      <c r="HA123">
        <f t="shared" si="906"/>
        <v>0</v>
      </c>
      <c r="HB123">
        <f t="shared" si="907"/>
        <v>0</v>
      </c>
      <c r="HC123">
        <f t="shared" si="908"/>
        <v>0</v>
      </c>
      <c r="HD123">
        <f t="shared" si="909"/>
        <v>0</v>
      </c>
      <c r="HE123">
        <f t="shared" si="910"/>
        <v>0</v>
      </c>
      <c r="HF123">
        <f t="shared" si="911"/>
        <v>0</v>
      </c>
      <c r="HG123">
        <f t="shared" si="912"/>
        <v>0</v>
      </c>
      <c r="HH123">
        <f t="shared" si="913"/>
        <v>0</v>
      </c>
      <c r="HI123">
        <f t="shared" si="914"/>
        <v>0</v>
      </c>
      <c r="HJ123">
        <f t="shared" si="915"/>
        <v>0</v>
      </c>
      <c r="HK123">
        <f t="shared" si="916"/>
        <v>0</v>
      </c>
      <c r="HL123">
        <f t="shared" si="917"/>
        <v>0</v>
      </c>
      <c r="HM123">
        <f t="shared" si="918"/>
        <v>0</v>
      </c>
      <c r="HN123">
        <f t="shared" si="919"/>
        <v>0</v>
      </c>
      <c r="HO123">
        <f t="shared" si="920"/>
        <v>0</v>
      </c>
      <c r="HP123">
        <f t="shared" si="921"/>
        <v>0</v>
      </c>
      <c r="HQ123">
        <f t="shared" si="922"/>
        <v>0</v>
      </c>
      <c r="HR123">
        <f t="shared" si="923"/>
        <v>0</v>
      </c>
      <c r="HS123">
        <f t="shared" si="924"/>
        <v>0</v>
      </c>
      <c r="HT123">
        <f t="shared" si="925"/>
        <v>0</v>
      </c>
      <c r="HU123">
        <f t="shared" si="926"/>
        <v>0</v>
      </c>
      <c r="HV123">
        <f t="shared" si="927"/>
        <v>0</v>
      </c>
      <c r="HW123">
        <f t="shared" si="928"/>
        <v>0</v>
      </c>
      <c r="HX123">
        <f t="shared" si="929"/>
        <v>0</v>
      </c>
      <c r="HY123">
        <f t="shared" si="930"/>
        <v>1</v>
      </c>
      <c r="HZ123">
        <f t="shared" si="931"/>
        <v>0</v>
      </c>
      <c r="IA123">
        <f t="shared" si="932"/>
        <v>0</v>
      </c>
      <c r="IB123">
        <f t="shared" si="933"/>
        <v>0</v>
      </c>
      <c r="IC123">
        <f t="shared" si="934"/>
        <v>0</v>
      </c>
      <c r="ID123">
        <f t="shared" si="935"/>
        <v>0</v>
      </c>
      <c r="IE123">
        <f t="shared" si="936"/>
        <v>0</v>
      </c>
      <c r="IF123">
        <f t="shared" si="937"/>
        <v>0</v>
      </c>
      <c r="IG123">
        <f t="shared" si="938"/>
        <v>0</v>
      </c>
      <c r="IH123">
        <f t="shared" si="939"/>
        <v>0</v>
      </c>
      <c r="II123">
        <f t="shared" si="940"/>
        <v>0</v>
      </c>
      <c r="IJ123">
        <f t="shared" si="941"/>
        <v>0</v>
      </c>
      <c r="IK123">
        <f t="shared" si="942"/>
        <v>0</v>
      </c>
      <c r="IL123">
        <f t="shared" si="943"/>
        <v>1</v>
      </c>
      <c r="IM123">
        <f t="shared" si="944"/>
        <v>0</v>
      </c>
      <c r="IN123">
        <f t="shared" si="945"/>
        <v>0</v>
      </c>
      <c r="IO123">
        <f t="shared" si="946"/>
        <v>0</v>
      </c>
      <c r="IP123">
        <f t="shared" si="947"/>
        <v>0</v>
      </c>
      <c r="IQ123">
        <f t="shared" si="948"/>
        <v>0</v>
      </c>
      <c r="IR123">
        <f t="shared" si="949"/>
        <v>0</v>
      </c>
      <c r="IS123">
        <f t="shared" si="950"/>
        <v>0</v>
      </c>
      <c r="IT123">
        <f t="shared" si="951"/>
        <v>0</v>
      </c>
      <c r="IU123">
        <f t="shared" si="952"/>
        <v>0</v>
      </c>
      <c r="IV123">
        <f t="shared" si="953"/>
        <v>0</v>
      </c>
      <c r="IW123">
        <f t="shared" si="954"/>
        <v>1</v>
      </c>
      <c r="IX123">
        <f t="shared" si="955"/>
        <v>0</v>
      </c>
      <c r="IY123">
        <f t="shared" si="956"/>
        <v>0</v>
      </c>
      <c r="IZ123">
        <f t="shared" si="957"/>
        <v>0</v>
      </c>
      <c r="JA123">
        <f t="shared" si="958"/>
        <v>0</v>
      </c>
      <c r="JB123">
        <f t="shared" si="1031"/>
        <v>0</v>
      </c>
      <c r="JC123">
        <f t="shared" si="1032"/>
        <v>0</v>
      </c>
      <c r="JF123">
        <f t="shared" si="1033"/>
        <v>0</v>
      </c>
      <c r="JG123">
        <f t="shared" si="1034"/>
        <v>0</v>
      </c>
      <c r="JH123">
        <f t="shared" si="1035"/>
        <v>0</v>
      </c>
      <c r="JI123">
        <f t="shared" si="1036"/>
        <v>0</v>
      </c>
      <c r="JJ123">
        <f t="shared" si="1037"/>
        <v>0</v>
      </c>
      <c r="JK123">
        <f t="shared" si="1038"/>
        <v>0</v>
      </c>
      <c r="JL123">
        <f t="shared" si="1039"/>
        <v>0</v>
      </c>
      <c r="JM123">
        <f t="shared" si="1040"/>
        <v>0</v>
      </c>
      <c r="JN123">
        <f t="shared" si="1041"/>
        <v>0</v>
      </c>
      <c r="JO123">
        <f t="shared" si="1042"/>
        <v>0</v>
      </c>
      <c r="JP123">
        <f t="shared" si="1043"/>
        <v>0</v>
      </c>
      <c r="JQ123">
        <f t="shared" si="1044"/>
        <v>0</v>
      </c>
      <c r="JR123">
        <f t="shared" si="1045"/>
        <v>0</v>
      </c>
      <c r="JS123">
        <f t="shared" si="1046"/>
        <v>0</v>
      </c>
      <c r="JT123">
        <f t="shared" si="1047"/>
        <v>0</v>
      </c>
      <c r="JU123">
        <f t="shared" si="1048"/>
        <v>0</v>
      </c>
      <c r="JV123">
        <f t="shared" si="1049"/>
        <v>0</v>
      </c>
      <c r="JW123">
        <f t="shared" si="1050"/>
        <v>0</v>
      </c>
      <c r="JX123">
        <f t="shared" si="1051"/>
        <v>0</v>
      </c>
      <c r="JY123">
        <f t="shared" si="1052"/>
        <v>0</v>
      </c>
      <c r="JZ123">
        <f t="shared" si="1053"/>
        <v>1</v>
      </c>
      <c r="KA123">
        <f t="shared" si="1054"/>
        <v>0</v>
      </c>
      <c r="KB123">
        <f>IF(AND(SK123="x",SK124&lt;&gt;"x"),1,0)</f>
        <v>0</v>
      </c>
      <c r="KC123">
        <f t="shared" si="1055"/>
        <v>0</v>
      </c>
      <c r="KD123">
        <f t="shared" si="1056"/>
        <v>0</v>
      </c>
      <c r="KE123">
        <f t="shared" si="1057"/>
        <v>1</v>
      </c>
      <c r="KF123">
        <f t="shared" si="1058"/>
        <v>0</v>
      </c>
      <c r="KG123">
        <f t="shared" si="1059"/>
        <v>0</v>
      </c>
      <c r="KH123">
        <f t="shared" si="1060"/>
        <v>0</v>
      </c>
      <c r="KI123">
        <f t="shared" si="1061"/>
        <v>0</v>
      </c>
      <c r="KJ123">
        <f t="shared" si="1062"/>
        <v>0</v>
      </c>
      <c r="KK123">
        <f t="shared" si="1063"/>
        <v>0</v>
      </c>
      <c r="KL123">
        <f t="shared" si="1064"/>
        <v>0</v>
      </c>
      <c r="KM123">
        <f t="shared" si="1065"/>
        <v>0</v>
      </c>
      <c r="KN123">
        <f t="shared" si="1066"/>
        <v>0</v>
      </c>
      <c r="KO123">
        <f t="shared" si="1067"/>
        <v>0</v>
      </c>
      <c r="KP123">
        <f t="shared" si="1068"/>
        <v>0</v>
      </c>
      <c r="KQ123">
        <f t="shared" si="1069"/>
        <v>0</v>
      </c>
      <c r="KR123">
        <f t="shared" si="1070"/>
        <v>0</v>
      </c>
      <c r="KS123">
        <f t="shared" si="1071"/>
        <v>0</v>
      </c>
      <c r="KT123">
        <f t="shared" si="1072"/>
        <v>0</v>
      </c>
      <c r="KU123">
        <f t="shared" si="1073"/>
        <v>0</v>
      </c>
      <c r="KV123">
        <f t="shared" si="1074"/>
        <v>0</v>
      </c>
      <c r="KW123">
        <f t="shared" si="1075"/>
        <v>0</v>
      </c>
      <c r="KX123">
        <f t="shared" si="1076"/>
        <v>0</v>
      </c>
      <c r="KY123">
        <f t="shared" si="1077"/>
        <v>0</v>
      </c>
      <c r="KZ123">
        <f t="shared" si="1078"/>
        <v>0</v>
      </c>
      <c r="LA123">
        <f t="shared" si="1079"/>
        <v>0</v>
      </c>
      <c r="LB123">
        <f t="shared" si="1080"/>
        <v>0</v>
      </c>
      <c r="LC123">
        <f t="shared" si="1081"/>
        <v>0</v>
      </c>
      <c r="LD123">
        <f t="shared" si="1082"/>
        <v>0</v>
      </c>
      <c r="LE123">
        <f t="shared" si="1083"/>
        <v>0</v>
      </c>
      <c r="LF123">
        <f t="shared" si="1084"/>
        <v>0</v>
      </c>
      <c r="LG123">
        <f t="shared" si="1085"/>
        <v>0</v>
      </c>
      <c r="LH123">
        <f t="shared" si="1086"/>
        <v>0</v>
      </c>
      <c r="LI123">
        <f t="shared" si="1087"/>
        <v>0</v>
      </c>
      <c r="LJ123">
        <f t="shared" si="1088"/>
        <v>0</v>
      </c>
      <c r="LK123">
        <f t="shared" si="1089"/>
        <v>0</v>
      </c>
      <c r="LL123">
        <f t="shared" si="1090"/>
        <v>0</v>
      </c>
      <c r="LN123">
        <f t="shared" si="1091"/>
        <v>2</v>
      </c>
      <c r="LQ123">
        <f t="shared" ref="LQ123:LR123" si="1472">COUNTIFS($NG124:$NL133,NG133)</f>
        <v>3</v>
      </c>
      <c r="LR123">
        <f t="shared" si="1472"/>
        <v>1</v>
      </c>
      <c r="LS123">
        <f t="shared" si="1093"/>
        <v>2</v>
      </c>
      <c r="LT123">
        <f t="shared" si="1094"/>
        <v>2</v>
      </c>
      <c r="LU123">
        <f t="shared" si="1095"/>
        <v>1</v>
      </c>
      <c r="LV123">
        <f t="shared" si="1096"/>
        <v>1</v>
      </c>
      <c r="LX123" s="5">
        <f t="shared" ref="LX123:MC123" si="1473">COUNTIFS($NG123:$NL132,NG133)</f>
        <v>2</v>
      </c>
      <c r="LY123" s="5">
        <f t="shared" si="1473"/>
        <v>0</v>
      </c>
      <c r="LZ123" s="5">
        <f t="shared" si="1473"/>
        <v>1</v>
      </c>
      <c r="MA123" s="5">
        <f t="shared" si="1473"/>
        <v>1</v>
      </c>
      <c r="MB123" s="5">
        <f t="shared" si="1473"/>
        <v>0</v>
      </c>
      <c r="MC123" s="5">
        <f t="shared" si="1473"/>
        <v>0</v>
      </c>
      <c r="MD123" s="5"/>
      <c r="ME123" s="5">
        <f t="shared" si="1098"/>
        <v>0</v>
      </c>
      <c r="MF123" s="5">
        <f t="shared" si="1099"/>
        <v>0</v>
      </c>
      <c r="MG123" s="5">
        <f t="shared" si="1100"/>
        <v>0</v>
      </c>
      <c r="MH123" s="5">
        <f t="shared" si="1101"/>
        <v>0</v>
      </c>
      <c r="MI123" s="5">
        <f t="shared" si="1102"/>
        <v>0</v>
      </c>
      <c r="MJ123" s="5">
        <f t="shared" si="1103"/>
        <v>0</v>
      </c>
      <c r="MK123" s="5"/>
      <c r="ML123" s="20">
        <f t="shared" si="1104"/>
        <v>0</v>
      </c>
      <c r="MN123" s="4">
        <f t="shared" si="1182"/>
        <v>0</v>
      </c>
      <c r="MO123" s="4">
        <f t="shared" si="1183"/>
        <v>0</v>
      </c>
      <c r="MP123" s="4">
        <f t="shared" si="1184"/>
        <v>0</v>
      </c>
      <c r="MQ123" s="4">
        <f t="shared" si="1185"/>
        <v>0</v>
      </c>
      <c r="MR123" s="4">
        <f t="shared" si="1186"/>
        <v>0</v>
      </c>
      <c r="MS123" s="4">
        <f t="shared" si="1187"/>
        <v>0</v>
      </c>
      <c r="MU123">
        <f t="shared" si="1105"/>
        <v>0</v>
      </c>
      <c r="MV123">
        <f t="shared" si="1106"/>
        <v>1</v>
      </c>
      <c r="MW123">
        <f t="shared" si="1107"/>
        <v>0</v>
      </c>
      <c r="MX123">
        <f t="shared" si="1108"/>
        <v>0</v>
      </c>
      <c r="MY123">
        <f t="shared" si="1109"/>
        <v>1</v>
      </c>
      <c r="MZ123">
        <f t="shared" si="1110"/>
        <v>1</v>
      </c>
      <c r="NA123">
        <f>SUM(GW123:JC123)</f>
        <v>3</v>
      </c>
      <c r="NB123">
        <f t="shared" si="1111"/>
        <v>3</v>
      </c>
      <c r="NC123">
        <f t="shared" si="1112"/>
        <v>0</v>
      </c>
      <c r="ND123">
        <f t="shared" si="1113"/>
        <v>123</v>
      </c>
      <c r="NG123">
        <v>6</v>
      </c>
      <c r="NH123">
        <v>19</v>
      </c>
      <c r="NI123">
        <v>21</v>
      </c>
      <c r="NJ123">
        <v>26</v>
      </c>
      <c r="NK123">
        <v>41</v>
      </c>
      <c r="NL123">
        <v>57</v>
      </c>
      <c r="NN123" s="1">
        <f t="shared" si="1114"/>
        <v>1</v>
      </c>
      <c r="NO123" s="1">
        <f t="shared" si="1115"/>
        <v>1</v>
      </c>
      <c r="NP123" s="30">
        <f t="shared" si="1116"/>
        <v>2</v>
      </c>
      <c r="NR123" s="1">
        <f t="shared" si="1117"/>
        <v>13</v>
      </c>
      <c r="NS123" s="1">
        <f t="shared" si="1118"/>
        <v>2</v>
      </c>
      <c r="NT123" s="1">
        <f t="shared" si="1119"/>
        <v>5</v>
      </c>
      <c r="NU123" s="1">
        <f t="shared" si="1120"/>
        <v>15</v>
      </c>
      <c r="NV123" s="1">
        <f t="shared" si="1121"/>
        <v>16</v>
      </c>
      <c r="NW123" s="1"/>
      <c r="NX123" s="1">
        <f t="shared" si="1122"/>
        <v>5</v>
      </c>
      <c r="NY123" s="1"/>
      <c r="NZ123" s="1">
        <f t="shared" si="1123"/>
        <v>1</v>
      </c>
      <c r="OA123" s="1">
        <f t="shared" si="962"/>
        <v>2</v>
      </c>
      <c r="OB123" s="1">
        <f t="shared" si="963"/>
        <v>3</v>
      </c>
      <c r="OC123" s="1">
        <f t="shared" si="964"/>
        <v>3</v>
      </c>
      <c r="OD123" s="1">
        <f t="shared" si="965"/>
        <v>5</v>
      </c>
      <c r="OE123" s="1">
        <f t="shared" si="966"/>
        <v>6</v>
      </c>
      <c r="OF123" s="1"/>
      <c r="OG123" s="1">
        <f t="shared" si="1308"/>
        <v>5</v>
      </c>
      <c r="OH123" s="1"/>
      <c r="OI123" s="1">
        <f t="shared" si="1124"/>
        <v>8</v>
      </c>
      <c r="OJ123" s="1">
        <f t="shared" si="1125"/>
        <v>5</v>
      </c>
      <c r="OK123" s="1">
        <f t="shared" si="1126"/>
        <v>0</v>
      </c>
      <c r="OL123" s="1">
        <f t="shared" si="1127"/>
        <v>0</v>
      </c>
      <c r="OM123" s="1">
        <f t="shared" si="1128"/>
        <v>3</v>
      </c>
      <c r="ON123" s="1">
        <f t="shared" si="1129"/>
        <v>2</v>
      </c>
      <c r="OO123" s="1"/>
      <c r="OP123" s="1">
        <f t="shared" si="1298"/>
        <v>2</v>
      </c>
      <c r="OQ123" s="1">
        <f t="shared" si="1299"/>
        <v>4</v>
      </c>
      <c r="OR123" s="1">
        <f t="shared" si="1300"/>
        <v>4</v>
      </c>
      <c r="OS123" s="1">
        <f t="shared" si="1301"/>
        <v>4</v>
      </c>
      <c r="OT123" s="1">
        <f t="shared" si="1302"/>
        <v>0</v>
      </c>
      <c r="OU123" s="1">
        <f t="shared" si="1130"/>
        <v>0</v>
      </c>
      <c r="OV123" s="19">
        <f t="shared" si="1131"/>
        <v>5</v>
      </c>
      <c r="OW123" s="1"/>
      <c r="OX123" s="19">
        <f t="shared" si="1314"/>
        <v>4</v>
      </c>
      <c r="OY123" s="1">
        <f t="shared" si="1315"/>
        <v>4</v>
      </c>
      <c r="OZ123" s="1"/>
      <c r="PA123" s="1">
        <f t="shared" si="1347"/>
        <v>4</v>
      </c>
      <c r="PB123" s="1"/>
      <c r="PC123" s="1"/>
      <c r="PD123" s="19">
        <f t="shared" si="968"/>
        <v>4</v>
      </c>
      <c r="PE123" s="1"/>
      <c r="PF123" s="24">
        <f t="shared" si="1132"/>
        <v>0</v>
      </c>
      <c r="PI123" s="1">
        <f t="shared" si="1133"/>
        <v>8</v>
      </c>
      <c r="PJ123" s="19">
        <f t="shared" si="969"/>
        <v>1</v>
      </c>
      <c r="PK123" s="1">
        <f t="shared" si="1134"/>
        <v>5</v>
      </c>
      <c r="PL123" s="19">
        <f t="shared" si="970"/>
        <v>3</v>
      </c>
      <c r="PM123" s="1">
        <f t="shared" si="1135"/>
        <v>0</v>
      </c>
      <c r="PN123" s="19">
        <f t="shared" si="971"/>
        <v>0</v>
      </c>
      <c r="PO123" s="1">
        <f t="shared" si="1136"/>
        <v>0</v>
      </c>
      <c r="PP123" s="19">
        <f t="shared" si="972"/>
        <v>0</v>
      </c>
      <c r="PQ123" s="1">
        <f t="shared" si="1137"/>
        <v>3</v>
      </c>
      <c r="PR123" s="19">
        <f t="shared" si="973"/>
        <v>3</v>
      </c>
      <c r="PS123" s="1">
        <f t="shared" si="1138"/>
        <v>2</v>
      </c>
      <c r="PT123" s="19">
        <f t="shared" si="974"/>
        <v>2</v>
      </c>
      <c r="PV123" s="1">
        <f t="shared" si="975"/>
        <v>100</v>
      </c>
      <c r="PW123" s="1">
        <f t="shared" si="976"/>
        <v>8</v>
      </c>
      <c r="PX123" s="1">
        <f t="shared" si="977"/>
        <v>100</v>
      </c>
      <c r="PY123" s="1">
        <f t="shared" si="978"/>
        <v>100</v>
      </c>
      <c r="PZ123" s="1">
        <f t="shared" si="979"/>
        <v>100</v>
      </c>
      <c r="QA123" s="1">
        <f t="shared" si="980"/>
        <v>100</v>
      </c>
      <c r="QB123" s="1"/>
      <c r="QC123" s="1">
        <f t="shared" si="981"/>
        <v>100</v>
      </c>
      <c r="QD123" s="1">
        <f t="shared" si="982"/>
        <v>100</v>
      </c>
      <c r="QE123" s="1">
        <f t="shared" si="983"/>
        <v>5</v>
      </c>
      <c r="QF123" s="1">
        <f t="shared" si="984"/>
        <v>8</v>
      </c>
      <c r="QG123" s="1">
        <f t="shared" si="985"/>
        <v>100</v>
      </c>
      <c r="QH123" s="1">
        <f t="shared" si="986"/>
        <v>100</v>
      </c>
      <c r="QI123" s="1"/>
      <c r="QJ123" s="1">
        <f t="shared" si="987"/>
        <v>100</v>
      </c>
      <c r="QK123" s="1">
        <f t="shared" si="988"/>
        <v>100</v>
      </c>
      <c r="QL123" s="1">
        <f t="shared" si="989"/>
        <v>100</v>
      </c>
      <c r="QM123" s="1">
        <f t="shared" si="990"/>
        <v>100</v>
      </c>
      <c r="QN123" s="1">
        <f t="shared" si="991"/>
        <v>100</v>
      </c>
      <c r="QO123" s="1">
        <f t="shared" si="992"/>
        <v>100</v>
      </c>
      <c r="QP123" s="1"/>
      <c r="QQ123" s="1">
        <f t="shared" si="993"/>
        <v>100</v>
      </c>
      <c r="QR123" s="1">
        <f t="shared" si="994"/>
        <v>100</v>
      </c>
      <c r="QS123" s="1">
        <f t="shared" si="995"/>
        <v>100</v>
      </c>
      <c r="QT123" s="1">
        <f t="shared" si="996"/>
        <v>100</v>
      </c>
      <c r="QU123" s="1">
        <f t="shared" si="997"/>
        <v>100</v>
      </c>
      <c r="QV123" s="1">
        <f t="shared" si="998"/>
        <v>100</v>
      </c>
      <c r="QW123" s="1"/>
      <c r="QX123" s="1">
        <f t="shared" si="999"/>
        <v>100</v>
      </c>
      <c r="QY123" s="1">
        <f t="shared" si="1000"/>
        <v>100</v>
      </c>
      <c r="QZ123" s="1">
        <f t="shared" si="1001"/>
        <v>3</v>
      </c>
      <c r="RA123" s="1">
        <f t="shared" si="1002"/>
        <v>6</v>
      </c>
      <c r="RB123" s="1">
        <f t="shared" si="1003"/>
        <v>100</v>
      </c>
      <c r="RC123" s="1">
        <f t="shared" si="1004"/>
        <v>8</v>
      </c>
      <c r="RD123" s="1"/>
      <c r="RE123" s="1">
        <f t="shared" si="1005"/>
        <v>100</v>
      </c>
      <c r="RF123" s="1">
        <f t="shared" si="1006"/>
        <v>100</v>
      </c>
      <c r="RG123" s="1">
        <f t="shared" si="1007"/>
        <v>100</v>
      </c>
      <c r="RH123" s="1">
        <f t="shared" si="1008"/>
        <v>100</v>
      </c>
      <c r="RI123" s="1">
        <f t="shared" si="1009"/>
        <v>4</v>
      </c>
      <c r="RJ123" s="1">
        <f t="shared" si="1010"/>
        <v>2</v>
      </c>
      <c r="RL123">
        <f t="shared" si="1011"/>
        <v>32</v>
      </c>
      <c r="RM123">
        <f t="shared" si="1139"/>
        <v>29</v>
      </c>
      <c r="RN123">
        <f t="shared" si="1336"/>
        <v>25</v>
      </c>
      <c r="RO123">
        <f t="shared" ref="RO123:TU123" si="1474">IF(COUNTIFS($NG123:$NL132,RO$1),"x",RO$1)</f>
        <v>1</v>
      </c>
      <c r="RP123" t="str">
        <f t="shared" si="1474"/>
        <v>x</v>
      </c>
      <c r="RQ123" t="str">
        <f t="shared" si="1474"/>
        <v>x</v>
      </c>
      <c r="RR123">
        <f t="shared" si="1474"/>
        <v>4</v>
      </c>
      <c r="RS123">
        <f t="shared" si="1474"/>
        <v>5</v>
      </c>
      <c r="RT123" t="str">
        <f t="shared" si="1474"/>
        <v>x</v>
      </c>
      <c r="RU123" t="str">
        <f t="shared" si="1474"/>
        <v>x</v>
      </c>
      <c r="RV123" t="str">
        <f t="shared" si="1474"/>
        <v>x</v>
      </c>
      <c r="RW123" t="str">
        <f t="shared" si="1474"/>
        <v>x</v>
      </c>
      <c r="RX123" t="str">
        <f t="shared" si="1474"/>
        <v>x</v>
      </c>
      <c r="RY123" t="str">
        <f t="shared" si="1474"/>
        <v>x</v>
      </c>
      <c r="RZ123" t="str">
        <f t="shared" si="1474"/>
        <v>x</v>
      </c>
      <c r="SA123">
        <f t="shared" si="1474"/>
        <v>13</v>
      </c>
      <c r="SB123" t="str">
        <f t="shared" si="1474"/>
        <v>x</v>
      </c>
      <c r="SC123">
        <f t="shared" si="1474"/>
        <v>15</v>
      </c>
      <c r="SD123">
        <f t="shared" si="1474"/>
        <v>16</v>
      </c>
      <c r="SE123">
        <f t="shared" si="1474"/>
        <v>17</v>
      </c>
      <c r="SF123">
        <f t="shared" si="1474"/>
        <v>18</v>
      </c>
      <c r="SG123" t="str">
        <f t="shared" si="1474"/>
        <v>x</v>
      </c>
      <c r="SH123">
        <f t="shared" si="1474"/>
        <v>20</v>
      </c>
      <c r="SI123" t="str">
        <f t="shared" si="1474"/>
        <v>x</v>
      </c>
      <c r="SJ123">
        <f t="shared" si="1474"/>
        <v>22</v>
      </c>
      <c r="SK123" t="str">
        <f t="shared" si="1474"/>
        <v>x</v>
      </c>
      <c r="SL123">
        <f t="shared" si="1474"/>
        <v>24</v>
      </c>
      <c r="SM123">
        <f t="shared" si="1474"/>
        <v>25</v>
      </c>
      <c r="SN123" t="str">
        <f t="shared" si="1474"/>
        <v>x</v>
      </c>
      <c r="SO123" t="str">
        <f t="shared" si="1474"/>
        <v>x</v>
      </c>
      <c r="SP123">
        <f t="shared" si="1474"/>
        <v>28</v>
      </c>
      <c r="SQ123">
        <f t="shared" si="1474"/>
        <v>29</v>
      </c>
      <c r="SR123" t="str">
        <f t="shared" si="1474"/>
        <v>x</v>
      </c>
      <c r="SS123" t="str">
        <f t="shared" si="1474"/>
        <v>x</v>
      </c>
      <c r="ST123">
        <f t="shared" si="1474"/>
        <v>32</v>
      </c>
      <c r="SU123" t="str">
        <f t="shared" si="1474"/>
        <v>x</v>
      </c>
      <c r="SV123" t="str">
        <f t="shared" si="1474"/>
        <v>x</v>
      </c>
      <c r="SW123" t="str">
        <f t="shared" si="1474"/>
        <v>x</v>
      </c>
      <c r="SX123">
        <f t="shared" si="1474"/>
        <v>36</v>
      </c>
      <c r="SY123" t="str">
        <f t="shared" si="1474"/>
        <v>x</v>
      </c>
      <c r="SZ123" t="str">
        <f t="shared" si="1474"/>
        <v>x</v>
      </c>
      <c r="TA123">
        <f t="shared" si="1474"/>
        <v>39</v>
      </c>
      <c r="TB123" t="str">
        <f t="shared" si="1474"/>
        <v>x</v>
      </c>
      <c r="TC123" t="str">
        <f t="shared" si="1474"/>
        <v>x</v>
      </c>
      <c r="TD123">
        <f t="shared" si="1474"/>
        <v>42</v>
      </c>
      <c r="TE123" t="str">
        <f t="shared" si="1474"/>
        <v>x</v>
      </c>
      <c r="TF123">
        <f t="shared" si="1474"/>
        <v>44</v>
      </c>
      <c r="TG123" t="str">
        <f t="shared" si="1474"/>
        <v>x</v>
      </c>
      <c r="TH123">
        <f t="shared" si="1474"/>
        <v>46</v>
      </c>
      <c r="TI123" t="str">
        <f t="shared" si="1474"/>
        <v>x</v>
      </c>
      <c r="TJ123" t="str">
        <f t="shared" si="1474"/>
        <v>x</v>
      </c>
      <c r="TK123" t="str">
        <f t="shared" si="1474"/>
        <v>x</v>
      </c>
      <c r="TL123">
        <f t="shared" si="1474"/>
        <v>50</v>
      </c>
      <c r="TM123">
        <f t="shared" si="1474"/>
        <v>51</v>
      </c>
      <c r="TN123" t="str">
        <f t="shared" si="1474"/>
        <v>x</v>
      </c>
      <c r="TO123">
        <f t="shared" si="1474"/>
        <v>53</v>
      </c>
      <c r="TP123">
        <f t="shared" si="1474"/>
        <v>54</v>
      </c>
      <c r="TQ123" t="str">
        <f t="shared" si="1474"/>
        <v>x</v>
      </c>
      <c r="TR123">
        <f t="shared" si="1474"/>
        <v>56</v>
      </c>
      <c r="TS123" t="str">
        <f t="shared" si="1474"/>
        <v>x</v>
      </c>
      <c r="TT123" t="str">
        <f t="shared" si="1474"/>
        <v>x</v>
      </c>
      <c r="TU123" t="str">
        <f t="shared" si="1474"/>
        <v>x</v>
      </c>
      <c r="TV123">
        <f t="shared" si="1141"/>
        <v>29</v>
      </c>
      <c r="TW123">
        <f t="shared" ref="TW123:WC123" si="1475">IF(COUNTIFS($NG123:$NL131,TW$1),"x",TW$1)</f>
        <v>1</v>
      </c>
      <c r="TX123" t="str">
        <f t="shared" si="1475"/>
        <v>x</v>
      </c>
      <c r="TY123" t="str">
        <f t="shared" si="1475"/>
        <v>x</v>
      </c>
      <c r="TZ123">
        <f t="shared" si="1475"/>
        <v>4</v>
      </c>
      <c r="UA123">
        <f t="shared" si="1475"/>
        <v>5</v>
      </c>
      <c r="UB123" t="str">
        <f t="shared" si="1475"/>
        <v>x</v>
      </c>
      <c r="UC123" t="str">
        <f t="shared" si="1475"/>
        <v>x</v>
      </c>
      <c r="UD123">
        <f t="shared" si="1475"/>
        <v>8</v>
      </c>
      <c r="UE123" t="str">
        <f t="shared" si="1475"/>
        <v>x</v>
      </c>
      <c r="UF123" t="str">
        <f t="shared" si="1475"/>
        <v>x</v>
      </c>
      <c r="UG123" t="str">
        <f t="shared" si="1475"/>
        <v>x</v>
      </c>
      <c r="UH123" t="str">
        <f t="shared" si="1475"/>
        <v>x</v>
      </c>
      <c r="UI123">
        <f t="shared" si="1475"/>
        <v>13</v>
      </c>
      <c r="UJ123" t="str">
        <f t="shared" si="1475"/>
        <v>x</v>
      </c>
      <c r="UK123">
        <f t="shared" si="1475"/>
        <v>15</v>
      </c>
      <c r="UL123">
        <f t="shared" si="1475"/>
        <v>16</v>
      </c>
      <c r="UM123">
        <f t="shared" si="1475"/>
        <v>17</v>
      </c>
      <c r="UN123">
        <f t="shared" si="1475"/>
        <v>18</v>
      </c>
      <c r="UO123" t="str">
        <f t="shared" si="1475"/>
        <v>x</v>
      </c>
      <c r="UP123">
        <f t="shared" si="1475"/>
        <v>20</v>
      </c>
      <c r="UQ123" t="str">
        <f t="shared" si="1475"/>
        <v>x</v>
      </c>
      <c r="UR123">
        <f t="shared" si="1475"/>
        <v>22</v>
      </c>
      <c r="US123" t="str">
        <f t="shared" si="1475"/>
        <v>x</v>
      </c>
      <c r="UT123">
        <f t="shared" si="1475"/>
        <v>24</v>
      </c>
      <c r="UU123">
        <f t="shared" si="1475"/>
        <v>25</v>
      </c>
      <c r="UV123" t="str">
        <f t="shared" si="1475"/>
        <v>x</v>
      </c>
      <c r="UW123" t="str">
        <f t="shared" si="1475"/>
        <v>x</v>
      </c>
      <c r="UX123">
        <f t="shared" si="1475"/>
        <v>28</v>
      </c>
      <c r="UY123">
        <f t="shared" si="1475"/>
        <v>29</v>
      </c>
      <c r="UZ123" t="str">
        <f t="shared" si="1475"/>
        <v>x</v>
      </c>
      <c r="VA123" t="str">
        <f t="shared" si="1475"/>
        <v>x</v>
      </c>
      <c r="VB123">
        <f t="shared" si="1475"/>
        <v>32</v>
      </c>
      <c r="VC123">
        <f t="shared" si="1475"/>
        <v>33</v>
      </c>
      <c r="VD123" t="str">
        <f t="shared" si="1475"/>
        <v>x</v>
      </c>
      <c r="VE123" t="str">
        <f t="shared" si="1475"/>
        <v>x</v>
      </c>
      <c r="VF123">
        <f t="shared" si="1475"/>
        <v>36</v>
      </c>
      <c r="VG123" t="str">
        <f t="shared" si="1475"/>
        <v>x</v>
      </c>
      <c r="VH123" t="str">
        <f t="shared" si="1475"/>
        <v>x</v>
      </c>
      <c r="VI123">
        <f t="shared" si="1475"/>
        <v>39</v>
      </c>
      <c r="VJ123">
        <f t="shared" si="1475"/>
        <v>40</v>
      </c>
      <c r="VK123" t="str">
        <f t="shared" si="1475"/>
        <v>x</v>
      </c>
      <c r="VL123">
        <f t="shared" si="1475"/>
        <v>42</v>
      </c>
      <c r="VM123" t="str">
        <f t="shared" si="1475"/>
        <v>x</v>
      </c>
      <c r="VN123">
        <f t="shared" si="1475"/>
        <v>44</v>
      </c>
      <c r="VO123" t="str">
        <f t="shared" si="1475"/>
        <v>x</v>
      </c>
      <c r="VP123">
        <f t="shared" si="1475"/>
        <v>46</v>
      </c>
      <c r="VQ123" t="str">
        <f t="shared" si="1475"/>
        <v>x</v>
      </c>
      <c r="VR123">
        <f t="shared" si="1475"/>
        <v>48</v>
      </c>
      <c r="VS123" t="str">
        <f t="shared" si="1475"/>
        <v>x</v>
      </c>
      <c r="VT123">
        <f t="shared" si="1475"/>
        <v>50</v>
      </c>
      <c r="VU123">
        <f t="shared" si="1475"/>
        <v>51</v>
      </c>
      <c r="VV123" t="str">
        <f t="shared" si="1475"/>
        <v>x</v>
      </c>
      <c r="VW123">
        <f t="shared" si="1475"/>
        <v>53</v>
      </c>
      <c r="VX123">
        <f t="shared" si="1475"/>
        <v>54</v>
      </c>
      <c r="VY123" t="str">
        <f t="shared" si="1475"/>
        <v>x</v>
      </c>
      <c r="VZ123">
        <f t="shared" si="1475"/>
        <v>56</v>
      </c>
      <c r="WA123" t="str">
        <f t="shared" si="1475"/>
        <v>x</v>
      </c>
      <c r="WB123" t="str">
        <f t="shared" si="1475"/>
        <v>x</v>
      </c>
      <c r="WC123" t="str">
        <f t="shared" si="1475"/>
        <v>x</v>
      </c>
      <c r="WE123">
        <f t="shared" si="1014"/>
        <v>1</v>
      </c>
      <c r="WF123">
        <f t="shared" si="1015"/>
        <v>1</v>
      </c>
      <c r="WG123">
        <f t="shared" si="1016"/>
        <v>2</v>
      </c>
      <c r="WH123">
        <f t="shared" si="1017"/>
        <v>0</v>
      </c>
      <c r="WI123">
        <f t="shared" si="1018"/>
        <v>1</v>
      </c>
      <c r="WJ123">
        <f t="shared" si="1019"/>
        <v>1</v>
      </c>
      <c r="WL123" s="1">
        <f t="shared" si="1143"/>
        <v>8</v>
      </c>
      <c r="WM123" s="1">
        <f t="shared" si="1144"/>
        <v>5</v>
      </c>
      <c r="WN123" s="1">
        <f t="shared" si="1145"/>
        <v>0</v>
      </c>
      <c r="WO123" s="1">
        <f t="shared" si="1146"/>
        <v>0</v>
      </c>
      <c r="WP123" s="1">
        <f t="shared" si="1147"/>
        <v>3</v>
      </c>
      <c r="WQ123" s="1">
        <f t="shared" si="1148"/>
        <v>2</v>
      </c>
      <c r="WS123">
        <f t="shared" si="1149"/>
        <v>8</v>
      </c>
      <c r="WT123">
        <f t="shared" si="1150"/>
        <v>5</v>
      </c>
      <c r="WU123">
        <f t="shared" si="1151"/>
        <v>100</v>
      </c>
      <c r="WV123">
        <f t="shared" si="1152"/>
        <v>100</v>
      </c>
      <c r="WW123">
        <f t="shared" si="1153"/>
        <v>3</v>
      </c>
      <c r="WX123">
        <f t="shared" si="1154"/>
        <v>2</v>
      </c>
      <c r="WZ123" s="4">
        <f t="shared" si="1155"/>
        <v>2</v>
      </c>
      <c r="XB123" s="3">
        <f t="shared" si="1156"/>
        <v>8</v>
      </c>
      <c r="XD123" s="3">
        <f t="shared" si="1157"/>
        <v>3</v>
      </c>
      <c r="XE123" s="4">
        <f t="shared" si="1158"/>
        <v>4</v>
      </c>
      <c r="XG123" s="4">
        <f t="shared" si="1159"/>
        <v>0.75</v>
      </c>
      <c r="XI123" s="4">
        <v>0.75</v>
      </c>
      <c r="XK123">
        <f t="shared" si="1160"/>
        <v>2</v>
      </c>
      <c r="XM123">
        <f t="shared" si="1445"/>
        <v>0</v>
      </c>
      <c r="XN123">
        <f t="shared" si="1161"/>
        <v>0</v>
      </c>
      <c r="XO123" s="1">
        <f t="shared" si="1020"/>
        <v>1</v>
      </c>
      <c r="XP123">
        <f t="shared" si="1162"/>
        <v>1</v>
      </c>
      <c r="XR123">
        <f t="shared" si="1163"/>
        <v>0</v>
      </c>
    </row>
    <row r="124" spans="4:642">
      <c r="D124" s="4">
        <f t="shared" si="843"/>
        <v>0</v>
      </c>
      <c r="E124" s="4">
        <f t="shared" si="844"/>
        <v>0</v>
      </c>
      <c r="F124" s="4">
        <f t="shared" si="845"/>
        <v>0</v>
      </c>
      <c r="G124" s="4">
        <f t="shared" si="846"/>
        <v>0</v>
      </c>
      <c r="H124" s="4">
        <f t="shared" si="847"/>
        <v>0</v>
      </c>
      <c r="I124" s="4">
        <f t="shared" si="848"/>
        <v>0</v>
      </c>
      <c r="J124" s="4">
        <f t="shared" si="849"/>
        <v>0</v>
      </c>
      <c r="K124" s="4">
        <f t="shared" si="850"/>
        <v>0</v>
      </c>
      <c r="L124" s="4">
        <f t="shared" si="851"/>
        <v>12</v>
      </c>
      <c r="M124" s="4">
        <f t="shared" si="852"/>
        <v>15</v>
      </c>
      <c r="N124" s="4">
        <f t="shared" si="853"/>
        <v>0</v>
      </c>
      <c r="O124" s="4">
        <f t="shared" si="854"/>
        <v>14</v>
      </c>
      <c r="P124" s="4">
        <f t="shared" si="855"/>
        <v>0</v>
      </c>
      <c r="Q124" s="4">
        <f t="shared" si="856"/>
        <v>0</v>
      </c>
      <c r="R124" s="4">
        <f t="shared" si="857"/>
        <v>0</v>
      </c>
      <c r="S124" s="4">
        <f t="shared" si="858"/>
        <v>0</v>
      </c>
      <c r="T124" s="4">
        <f t="shared" si="859"/>
        <v>0</v>
      </c>
      <c r="U124" s="4">
        <f t="shared" si="860"/>
        <v>0</v>
      </c>
      <c r="V124" s="4">
        <f t="shared" si="861"/>
        <v>0</v>
      </c>
      <c r="W124" s="4">
        <f t="shared" si="862"/>
        <v>0</v>
      </c>
      <c r="X124" s="4">
        <f t="shared" si="863"/>
        <v>0</v>
      </c>
      <c r="Y124" s="4">
        <f t="shared" si="864"/>
        <v>0</v>
      </c>
      <c r="Z124" s="4">
        <f t="shared" si="865"/>
        <v>4</v>
      </c>
      <c r="AA124" s="4">
        <f t="shared" si="866"/>
        <v>0</v>
      </c>
      <c r="AB124" s="4">
        <f t="shared" si="867"/>
        <v>0</v>
      </c>
      <c r="AC124" s="4">
        <f t="shared" si="868"/>
        <v>0</v>
      </c>
      <c r="AD124" s="4">
        <f t="shared" si="869"/>
        <v>0</v>
      </c>
      <c r="AE124" s="4">
        <f t="shared" si="870"/>
        <v>0</v>
      </c>
      <c r="AF124" s="4">
        <f t="shared" si="871"/>
        <v>0</v>
      </c>
      <c r="AG124" s="4">
        <f t="shared" si="872"/>
        <v>0</v>
      </c>
      <c r="AH124" s="4">
        <f t="shared" si="873"/>
        <v>0</v>
      </c>
      <c r="AI124" s="4">
        <f t="shared" si="874"/>
        <v>0</v>
      </c>
      <c r="AJ124" s="4">
        <f t="shared" si="875"/>
        <v>0</v>
      </c>
      <c r="AK124" s="4">
        <f t="shared" si="876"/>
        <v>0</v>
      </c>
      <c r="AL124" s="4">
        <f t="shared" si="877"/>
        <v>0</v>
      </c>
      <c r="AM124" s="4">
        <f t="shared" si="878"/>
        <v>0</v>
      </c>
      <c r="AN124" s="4">
        <f t="shared" si="879"/>
        <v>0</v>
      </c>
      <c r="AO124" s="4">
        <f t="shared" si="880"/>
        <v>0</v>
      </c>
      <c r="AP124" s="4">
        <f t="shared" si="881"/>
        <v>0</v>
      </c>
      <c r="AQ124" s="4">
        <f t="shared" si="882"/>
        <v>0</v>
      </c>
      <c r="AR124" s="4">
        <f t="shared" si="883"/>
        <v>0</v>
      </c>
      <c r="AS124" s="4">
        <f t="shared" si="884"/>
        <v>0</v>
      </c>
      <c r="AT124" s="4">
        <f t="shared" si="885"/>
        <v>0</v>
      </c>
      <c r="AU124" s="4">
        <f t="shared" si="886"/>
        <v>0</v>
      </c>
      <c r="AV124" s="4">
        <f t="shared" si="887"/>
        <v>0</v>
      </c>
      <c r="AW124" s="4">
        <f t="shared" si="888"/>
        <v>0</v>
      </c>
      <c r="AX124" s="4">
        <f t="shared" si="889"/>
        <v>0</v>
      </c>
      <c r="AY124" s="4">
        <f t="shared" si="890"/>
        <v>0</v>
      </c>
      <c r="AZ124" s="4">
        <f t="shared" si="891"/>
        <v>0</v>
      </c>
      <c r="BA124" s="4">
        <f t="shared" si="892"/>
        <v>0</v>
      </c>
      <c r="BB124" s="4">
        <f t="shared" si="893"/>
        <v>0</v>
      </c>
      <c r="BC124" s="4">
        <f t="shared" si="894"/>
        <v>11</v>
      </c>
      <c r="BD124" s="4">
        <f t="shared" si="895"/>
        <v>0</v>
      </c>
      <c r="BE124" s="4">
        <f t="shared" si="896"/>
        <v>0</v>
      </c>
      <c r="BF124" s="4">
        <f t="shared" si="897"/>
        <v>0</v>
      </c>
      <c r="BG124" s="4">
        <f t="shared" si="898"/>
        <v>0</v>
      </c>
      <c r="BH124" s="4">
        <f t="shared" si="899"/>
        <v>0</v>
      </c>
      <c r="BI124" s="4">
        <f t="shared" si="900"/>
        <v>12</v>
      </c>
      <c r="BJ124" s="4">
        <f t="shared" si="901"/>
        <v>0</v>
      </c>
      <c r="BK124" s="4">
        <f t="shared" si="1021"/>
        <v>11.333333333333334</v>
      </c>
      <c r="BL124" s="4">
        <f t="shared" si="1022"/>
        <v>8.4406779661016955</v>
      </c>
      <c r="BM124" s="4">
        <f t="shared" si="1023"/>
        <v>11.816949152542373</v>
      </c>
      <c r="BN124" s="4">
        <f t="shared" si="1024"/>
        <v>5.0644067796610175</v>
      </c>
      <c r="BO124" s="4">
        <f t="shared" si="1025"/>
        <v>8.4406779661016955</v>
      </c>
      <c r="BP124" s="4">
        <f t="shared" si="1026"/>
        <v>498</v>
      </c>
      <c r="BQ124" s="4">
        <f>COUNTIFS($NG124:$NL$206,EF$1)</f>
        <v>7</v>
      </c>
      <c r="BR124" s="4">
        <f>COUNTIFS($NG124:$NL$206,EG$1)</f>
        <v>11</v>
      </c>
      <c r="BS124" s="4">
        <f>COUNTIFS($NG124:$NL$206,EH$1)</f>
        <v>7</v>
      </c>
      <c r="BT124" s="4">
        <f>COUNTIFS($NG124:$NL$206,EI$1)</f>
        <v>11</v>
      </c>
      <c r="BU124" s="4">
        <f>COUNTIFS($NG124:$NL$206,EJ$1)</f>
        <v>11</v>
      </c>
      <c r="BV124" s="4">
        <f>COUNTIFS($NG124:$NL$206,EK$1)</f>
        <v>7</v>
      </c>
      <c r="BW124" s="4">
        <f>COUNTIFS($NG124:$NL$206,EL$1)</f>
        <v>6</v>
      </c>
      <c r="BX124" s="4">
        <f>COUNTIFS($NG124:$NL$206,EM$1)</f>
        <v>8</v>
      </c>
      <c r="BY124" s="4">
        <f>COUNTIFS($NG124:$NL$206,EN$1)</f>
        <v>12</v>
      </c>
      <c r="BZ124" s="4">
        <f>COUNTIFS($NG124:$NL$206,EO$1)</f>
        <v>15</v>
      </c>
      <c r="CA124" s="4">
        <f>COUNTIFS($NG124:$NL$206,EP$1)</f>
        <v>12</v>
      </c>
      <c r="CB124" s="4">
        <f>COUNTIFS($NG124:$NL$206,EQ$1)</f>
        <v>14</v>
      </c>
      <c r="CC124" s="4">
        <f>COUNTIFS($NG124:$NL$206,ER$1)</f>
        <v>8</v>
      </c>
      <c r="CD124" s="4">
        <f>COUNTIFS($NG124:$NL$206,ES$1)</f>
        <v>9</v>
      </c>
      <c r="CE124" s="4">
        <f>COUNTIFS($NG124:$NL$206,ET$1)</f>
        <v>7</v>
      </c>
      <c r="CF124" s="4">
        <f>COUNTIFS($NG124:$NL$206,EU$1)</f>
        <v>9</v>
      </c>
      <c r="CG124" s="4">
        <f>COUNTIFS($NG124:$NL$206,EV$1)</f>
        <v>13</v>
      </c>
      <c r="CH124" s="4">
        <f>COUNTIFS($NG124:$NL$206,EW$1)</f>
        <v>8</v>
      </c>
      <c r="CI124" s="4">
        <f>COUNTIFS($NG124:$NL$206,EX$1)</f>
        <v>10</v>
      </c>
      <c r="CJ124" s="4">
        <f>COUNTIFS($NG124:$NL$206,EY$1)</f>
        <v>9</v>
      </c>
      <c r="CK124" s="4">
        <f>COUNTIFS($NG124:$NL$206,EZ$1)</f>
        <v>5</v>
      </c>
      <c r="CL124" s="4">
        <f>COUNTIFS($NG124:$NL$206,FA$1)</f>
        <v>8</v>
      </c>
      <c r="CM124" s="4">
        <f>COUNTIFS($NG124:$NL$206,FB$1)</f>
        <v>4</v>
      </c>
      <c r="CN124" s="4">
        <f>COUNTIFS($NG124:$NL$206,FC$1)</f>
        <v>5</v>
      </c>
      <c r="CO124" s="4">
        <f>COUNTIFS($NG124:$NL$206,FD$1)</f>
        <v>11</v>
      </c>
      <c r="CP124" s="4">
        <f>COUNTIFS($NG124:$NL$206,FE$1)</f>
        <v>6</v>
      </c>
      <c r="CQ124" s="4">
        <f>COUNTIFS($NG124:$NL$206,FF$1)</f>
        <v>11</v>
      </c>
      <c r="CR124" s="4">
        <f>COUNTIFS($NG124:$NL$206,FG$1)</f>
        <v>11</v>
      </c>
      <c r="CS124" s="4">
        <f>COUNTIFS($NG124:$NL$206,FH$1)</f>
        <v>8</v>
      </c>
      <c r="CT124" s="4">
        <f>COUNTIFS($NG124:$NL$206,FI$1)</f>
        <v>8</v>
      </c>
      <c r="CU124" s="4">
        <f>COUNTIFS($NG124:$NL$206,FJ$1)</f>
        <v>11</v>
      </c>
      <c r="CV124" s="4">
        <f>COUNTIFS($NG124:$NL$206,FK$1)</f>
        <v>3</v>
      </c>
      <c r="CW124" s="4">
        <f>COUNTIFS($NG124:$NL$206,FL$1)</f>
        <v>8</v>
      </c>
      <c r="CX124" s="4">
        <f>COUNTIFS($NG124:$NL$206,FM$1)</f>
        <v>9</v>
      </c>
      <c r="CY124" s="4">
        <f>COUNTIFS($NG124:$NL$206,FN$1)</f>
        <v>10</v>
      </c>
      <c r="CZ124" s="4">
        <f>COUNTIFS($NG124:$NL$206,FO$1)</f>
        <v>8</v>
      </c>
      <c r="DA124" s="4">
        <f>COUNTIFS($NG124:$NL$206,FP$1)</f>
        <v>5</v>
      </c>
      <c r="DB124" s="4">
        <f>COUNTIFS($NG124:$NL$206,FQ$1)</f>
        <v>7</v>
      </c>
      <c r="DC124" s="4">
        <f>COUNTIFS($NG124:$NL$206,FR$1)</f>
        <v>5</v>
      </c>
      <c r="DD124" s="4">
        <f>COUNTIFS($NG124:$NL$206,FS$1)</f>
        <v>9</v>
      </c>
      <c r="DE124" s="4">
        <f>COUNTIFS($NG124:$NL$206,FT$1)</f>
        <v>7</v>
      </c>
      <c r="DF124" s="4">
        <f>COUNTIFS($NG124:$NL$206,FU$1)</f>
        <v>8</v>
      </c>
      <c r="DG124" s="4">
        <f>COUNTIFS($NG124:$NL$206,FV$1)</f>
        <v>9</v>
      </c>
      <c r="DH124" s="4">
        <f>COUNTIFS($NG124:$NL$206,FW$1)</f>
        <v>10</v>
      </c>
      <c r="DI124" s="4">
        <f>COUNTIFS($NG124:$NL$206,FX$1)</f>
        <v>6</v>
      </c>
      <c r="DJ124" s="4">
        <f>COUNTIFS($NG124:$NL$206,FY$1)</f>
        <v>9</v>
      </c>
      <c r="DK124" s="4">
        <f>COUNTIFS($NG124:$NL$206,FZ$1)</f>
        <v>3</v>
      </c>
      <c r="DL124" s="4">
        <f>COUNTIFS($NG124:$NL$206,GA$1)</f>
        <v>5</v>
      </c>
      <c r="DM124" s="4">
        <f>COUNTIFS($NG124:$NL$206,GB$1)</f>
        <v>7</v>
      </c>
      <c r="DN124" s="4">
        <f>COUNTIFS($NG124:$NL$206,GC$1)</f>
        <v>7</v>
      </c>
      <c r="DO124" s="4">
        <f>COUNTIFS($NG124:$NL$206,GD$1)</f>
        <v>6</v>
      </c>
      <c r="DP124" s="4">
        <f>COUNTIFS($NG124:$NL$206,GE$1)</f>
        <v>11</v>
      </c>
      <c r="DQ124" s="4">
        <f>COUNTIFS($NG124:$NL$206,GF$1)</f>
        <v>4</v>
      </c>
      <c r="DR124" s="4">
        <f>COUNTIFS($NG124:$NL$206,GG$1)</f>
        <v>4</v>
      </c>
      <c r="DS124" s="4">
        <f>COUNTIFS($NG124:$NL$206,GH$1)</f>
        <v>17</v>
      </c>
      <c r="DT124" s="4">
        <f>COUNTIFS($NG124:$NL$206,GI$1)</f>
        <v>7</v>
      </c>
      <c r="DU124" s="4">
        <f>COUNTIFS($NG124:$NL$206,GJ$1)</f>
        <v>9</v>
      </c>
      <c r="DV124" s="4">
        <f>COUNTIFS($NG124:$NL$206,GK$1)</f>
        <v>12</v>
      </c>
      <c r="DW124" s="4">
        <f>COUNTIFS($NG124:$NL$206,GL$1)</f>
        <v>11</v>
      </c>
      <c r="DZ124" s="4">
        <f t="shared" si="1234"/>
        <v>35</v>
      </c>
      <c r="EA124" s="4">
        <f t="shared" si="1235"/>
        <v>19</v>
      </c>
      <c r="EB124" s="4">
        <f t="shared" si="1236"/>
        <v>9</v>
      </c>
      <c r="EC124" s="4">
        <f t="shared" si="1237"/>
        <v>5</v>
      </c>
      <c r="ED124" s="4">
        <f t="shared" si="1238"/>
        <v>2</v>
      </c>
      <c r="EF124" s="4">
        <f t="shared" ref="EF124:GL124" si="1476">COUNTIFS($NG124:$NL133,EF$1)</f>
        <v>0</v>
      </c>
      <c r="EG124" s="4">
        <f t="shared" si="1476"/>
        <v>2</v>
      </c>
      <c r="EH124" s="4">
        <f t="shared" si="1476"/>
        <v>1</v>
      </c>
      <c r="EI124" s="4">
        <f t="shared" si="1476"/>
        <v>0</v>
      </c>
      <c r="EJ124" s="4">
        <f t="shared" si="1476"/>
        <v>0</v>
      </c>
      <c r="EK124" s="4">
        <f t="shared" si="1476"/>
        <v>1</v>
      </c>
      <c r="EL124" s="4">
        <f t="shared" si="1476"/>
        <v>3</v>
      </c>
      <c r="EM124" s="4">
        <f t="shared" si="1476"/>
        <v>1</v>
      </c>
      <c r="EN124" s="4">
        <f t="shared" si="1476"/>
        <v>2</v>
      </c>
      <c r="EO124" s="4">
        <f t="shared" si="1476"/>
        <v>4</v>
      </c>
      <c r="EP124" s="4">
        <f t="shared" si="1476"/>
        <v>2</v>
      </c>
      <c r="EQ124" s="4">
        <f t="shared" si="1476"/>
        <v>4</v>
      </c>
      <c r="ER124" s="4">
        <f t="shared" si="1476"/>
        <v>0</v>
      </c>
      <c r="ES124" s="4">
        <f t="shared" si="1476"/>
        <v>1</v>
      </c>
      <c r="ET124" s="4">
        <f t="shared" si="1476"/>
        <v>0</v>
      </c>
      <c r="EU124" s="4">
        <f t="shared" si="1476"/>
        <v>0</v>
      </c>
      <c r="EV124" s="4">
        <f t="shared" si="1476"/>
        <v>0</v>
      </c>
      <c r="EW124" s="4">
        <f t="shared" si="1476"/>
        <v>0</v>
      </c>
      <c r="EX124" s="4">
        <f t="shared" si="1476"/>
        <v>3</v>
      </c>
      <c r="EY124" s="4">
        <f t="shared" si="1476"/>
        <v>0</v>
      </c>
      <c r="EZ124" s="4">
        <f t="shared" si="1476"/>
        <v>0</v>
      </c>
      <c r="FA124" s="4">
        <f t="shared" si="1476"/>
        <v>0</v>
      </c>
      <c r="FB124" s="4">
        <f t="shared" si="1476"/>
        <v>2</v>
      </c>
      <c r="FC124" s="4">
        <f t="shared" si="1476"/>
        <v>0</v>
      </c>
      <c r="FD124" s="4">
        <f t="shared" si="1476"/>
        <v>0</v>
      </c>
      <c r="FE124" s="4">
        <f t="shared" si="1476"/>
        <v>0</v>
      </c>
      <c r="FF124" s="4">
        <f t="shared" si="1476"/>
        <v>1</v>
      </c>
      <c r="FG124" s="4">
        <f t="shared" si="1476"/>
        <v>0</v>
      </c>
      <c r="FH124" s="4">
        <f t="shared" si="1476"/>
        <v>1</v>
      </c>
      <c r="FI124" s="4">
        <f t="shared" si="1476"/>
        <v>2</v>
      </c>
      <c r="FJ124" s="4">
        <f t="shared" si="1476"/>
        <v>1</v>
      </c>
      <c r="FK124" s="4">
        <f t="shared" si="1476"/>
        <v>0</v>
      </c>
      <c r="FL124" s="4">
        <f t="shared" si="1476"/>
        <v>1</v>
      </c>
      <c r="FM124" s="4">
        <f t="shared" si="1476"/>
        <v>1</v>
      </c>
      <c r="FN124" s="4">
        <f t="shared" si="1476"/>
        <v>1</v>
      </c>
      <c r="FO124" s="4">
        <f t="shared" si="1476"/>
        <v>0</v>
      </c>
      <c r="FP124" s="4">
        <f t="shared" si="1476"/>
        <v>2</v>
      </c>
      <c r="FQ124" s="4">
        <f t="shared" si="1476"/>
        <v>1</v>
      </c>
      <c r="FR124" s="4">
        <f t="shared" si="1476"/>
        <v>0</v>
      </c>
      <c r="FS124" s="4">
        <f t="shared" si="1476"/>
        <v>1</v>
      </c>
      <c r="FT124" s="4">
        <f t="shared" si="1476"/>
        <v>3</v>
      </c>
      <c r="FU124" s="4">
        <f t="shared" si="1476"/>
        <v>1</v>
      </c>
      <c r="FV124" s="4">
        <f t="shared" si="1476"/>
        <v>3</v>
      </c>
      <c r="FW124" s="4">
        <f t="shared" si="1476"/>
        <v>0</v>
      </c>
      <c r="FX124" s="4">
        <f t="shared" si="1476"/>
        <v>1</v>
      </c>
      <c r="FY124" s="4">
        <f t="shared" si="1476"/>
        <v>0</v>
      </c>
      <c r="FZ124" s="4">
        <f t="shared" si="1476"/>
        <v>2</v>
      </c>
      <c r="GA124" s="4">
        <f t="shared" si="1476"/>
        <v>1</v>
      </c>
      <c r="GB124" s="4">
        <f t="shared" si="1476"/>
        <v>2</v>
      </c>
      <c r="GC124" s="4">
        <f t="shared" si="1476"/>
        <v>0</v>
      </c>
      <c r="GD124" s="4">
        <f t="shared" si="1476"/>
        <v>0</v>
      </c>
      <c r="GE124" s="4">
        <f t="shared" si="1476"/>
        <v>1</v>
      </c>
      <c r="GF124" s="4">
        <f t="shared" si="1476"/>
        <v>1</v>
      </c>
      <c r="GG124" s="4">
        <f t="shared" si="1476"/>
        <v>0</v>
      </c>
      <c r="GH124" s="4">
        <f t="shared" si="1476"/>
        <v>1</v>
      </c>
      <c r="GI124" s="4">
        <f t="shared" si="1476"/>
        <v>0</v>
      </c>
      <c r="GJ124" s="4">
        <f t="shared" si="1476"/>
        <v>2</v>
      </c>
      <c r="GK124" s="4">
        <f t="shared" si="1476"/>
        <v>1</v>
      </c>
      <c r="GL124" s="4">
        <f t="shared" si="1476"/>
        <v>3</v>
      </c>
      <c r="GM124" s="4">
        <f t="shared" si="1240"/>
        <v>60</v>
      </c>
      <c r="GO124">
        <f t="shared" si="1028"/>
        <v>1</v>
      </c>
      <c r="GP124">
        <f t="shared" si="1192"/>
        <v>0</v>
      </c>
      <c r="GQ124">
        <f t="shared" si="1193"/>
        <v>0</v>
      </c>
      <c r="GR124">
        <f t="shared" si="1194"/>
        <v>1</v>
      </c>
      <c r="GS124">
        <f t="shared" si="1195"/>
        <v>0</v>
      </c>
      <c r="GT124">
        <f t="shared" si="1196"/>
        <v>0</v>
      </c>
      <c r="GU124">
        <f t="shared" si="1197"/>
        <v>0</v>
      </c>
      <c r="GV124" s="1">
        <f t="shared" si="1029"/>
        <v>4</v>
      </c>
      <c r="GW124">
        <f t="shared" si="1030"/>
        <v>0</v>
      </c>
      <c r="GX124">
        <f t="shared" si="903"/>
        <v>0</v>
      </c>
      <c r="GY124">
        <f t="shared" si="904"/>
        <v>0</v>
      </c>
      <c r="GZ124">
        <f t="shared" si="905"/>
        <v>1</v>
      </c>
      <c r="HA124">
        <f t="shared" si="906"/>
        <v>0</v>
      </c>
      <c r="HB124">
        <f t="shared" si="907"/>
        <v>0</v>
      </c>
      <c r="HC124">
        <f t="shared" si="908"/>
        <v>0</v>
      </c>
      <c r="HD124">
        <f t="shared" si="909"/>
        <v>0</v>
      </c>
      <c r="HE124">
        <f t="shared" si="910"/>
        <v>0</v>
      </c>
      <c r="HF124">
        <f t="shared" si="911"/>
        <v>0</v>
      </c>
      <c r="HG124">
        <f t="shared" si="912"/>
        <v>0</v>
      </c>
      <c r="HH124">
        <f t="shared" si="913"/>
        <v>0</v>
      </c>
      <c r="HI124">
        <f t="shared" si="914"/>
        <v>0</v>
      </c>
      <c r="HJ124">
        <f t="shared" si="915"/>
        <v>0</v>
      </c>
      <c r="HK124">
        <f t="shared" si="916"/>
        <v>0</v>
      </c>
      <c r="HL124">
        <f t="shared" si="917"/>
        <v>0</v>
      </c>
      <c r="HM124">
        <f t="shared" si="918"/>
        <v>0</v>
      </c>
      <c r="HN124">
        <f t="shared" si="919"/>
        <v>1</v>
      </c>
      <c r="HO124">
        <f t="shared" si="920"/>
        <v>0</v>
      </c>
      <c r="HP124">
        <f t="shared" si="921"/>
        <v>0</v>
      </c>
      <c r="HQ124">
        <f t="shared" si="922"/>
        <v>0</v>
      </c>
      <c r="HR124">
        <f t="shared" si="923"/>
        <v>0</v>
      </c>
      <c r="HS124">
        <f t="shared" si="924"/>
        <v>0</v>
      </c>
      <c r="HT124">
        <f t="shared" si="925"/>
        <v>0</v>
      </c>
      <c r="HU124">
        <f t="shared" si="926"/>
        <v>1</v>
      </c>
      <c r="HV124">
        <f t="shared" si="927"/>
        <v>0</v>
      </c>
      <c r="HW124">
        <f t="shared" si="928"/>
        <v>0</v>
      </c>
      <c r="HX124">
        <f t="shared" si="929"/>
        <v>1</v>
      </c>
      <c r="HY124">
        <f t="shared" si="930"/>
        <v>0</v>
      </c>
      <c r="HZ124">
        <f t="shared" si="931"/>
        <v>0</v>
      </c>
      <c r="IA124">
        <f t="shared" si="932"/>
        <v>0</v>
      </c>
      <c r="IB124">
        <f t="shared" si="933"/>
        <v>0</v>
      </c>
      <c r="IC124">
        <f t="shared" si="934"/>
        <v>0</v>
      </c>
      <c r="ID124">
        <f t="shared" si="935"/>
        <v>0</v>
      </c>
      <c r="IE124">
        <f t="shared" si="936"/>
        <v>0</v>
      </c>
      <c r="IF124">
        <f t="shared" si="937"/>
        <v>0</v>
      </c>
      <c r="IG124">
        <f t="shared" si="938"/>
        <v>0</v>
      </c>
      <c r="IH124">
        <f t="shared" si="939"/>
        <v>0</v>
      </c>
      <c r="II124">
        <f t="shared" si="940"/>
        <v>0</v>
      </c>
      <c r="IJ124">
        <f t="shared" si="941"/>
        <v>0</v>
      </c>
      <c r="IK124">
        <f t="shared" si="942"/>
        <v>0</v>
      </c>
      <c r="IL124">
        <f t="shared" si="943"/>
        <v>0</v>
      </c>
      <c r="IM124">
        <f t="shared" si="944"/>
        <v>0</v>
      </c>
      <c r="IN124">
        <f t="shared" si="945"/>
        <v>0</v>
      </c>
      <c r="IO124">
        <f t="shared" si="946"/>
        <v>0</v>
      </c>
      <c r="IP124">
        <f t="shared" si="947"/>
        <v>0</v>
      </c>
      <c r="IQ124">
        <f t="shared" si="948"/>
        <v>0</v>
      </c>
      <c r="IR124">
        <f t="shared" si="949"/>
        <v>0</v>
      </c>
      <c r="IS124">
        <f t="shared" si="950"/>
        <v>0</v>
      </c>
      <c r="IT124">
        <f t="shared" si="951"/>
        <v>0</v>
      </c>
      <c r="IU124">
        <f t="shared" si="952"/>
        <v>0</v>
      </c>
      <c r="IV124">
        <f t="shared" si="953"/>
        <v>0</v>
      </c>
      <c r="IW124">
        <f t="shared" si="954"/>
        <v>0</v>
      </c>
      <c r="IX124">
        <f t="shared" si="955"/>
        <v>0</v>
      </c>
      <c r="IY124">
        <f t="shared" si="956"/>
        <v>0</v>
      </c>
      <c r="IZ124">
        <f t="shared" si="957"/>
        <v>0</v>
      </c>
      <c r="JA124">
        <f t="shared" si="958"/>
        <v>0</v>
      </c>
      <c r="JB124">
        <f t="shared" si="1031"/>
        <v>0</v>
      </c>
      <c r="JC124">
        <f t="shared" si="1032"/>
        <v>0</v>
      </c>
      <c r="JF124">
        <f t="shared" si="1033"/>
        <v>0</v>
      </c>
      <c r="JG124">
        <f t="shared" si="1034"/>
        <v>0</v>
      </c>
      <c r="JH124">
        <f t="shared" si="1035"/>
        <v>0</v>
      </c>
      <c r="JI124">
        <f t="shared" si="1036"/>
        <v>0</v>
      </c>
      <c r="JJ124">
        <f t="shared" si="1037"/>
        <v>0</v>
      </c>
      <c r="JK124">
        <f t="shared" si="1038"/>
        <v>0</v>
      </c>
      <c r="JL124">
        <f t="shared" si="1039"/>
        <v>0</v>
      </c>
      <c r="JM124">
        <f t="shared" si="1040"/>
        <v>0</v>
      </c>
      <c r="JN124">
        <f t="shared" si="1041"/>
        <v>0</v>
      </c>
      <c r="JO124">
        <f t="shared" si="1042"/>
        <v>0</v>
      </c>
      <c r="JP124">
        <f t="shared" si="1043"/>
        <v>0</v>
      </c>
      <c r="JQ124">
        <f t="shared" si="1044"/>
        <v>0</v>
      </c>
      <c r="JR124">
        <f t="shared" si="1045"/>
        <v>0</v>
      </c>
      <c r="JS124">
        <f t="shared" si="1046"/>
        <v>0</v>
      </c>
      <c r="JT124">
        <f t="shared" si="1047"/>
        <v>0</v>
      </c>
      <c r="JU124">
        <f t="shared" si="1048"/>
        <v>0</v>
      </c>
      <c r="JV124">
        <f t="shared" si="1049"/>
        <v>0</v>
      </c>
      <c r="JW124">
        <f t="shared" si="1050"/>
        <v>0</v>
      </c>
      <c r="JX124">
        <f t="shared" si="1051"/>
        <v>0</v>
      </c>
      <c r="JY124">
        <f t="shared" si="1052"/>
        <v>0</v>
      </c>
      <c r="JZ124">
        <f t="shared" si="1053"/>
        <v>0</v>
      </c>
      <c r="KA124">
        <f t="shared" si="1054"/>
        <v>0</v>
      </c>
      <c r="KB124">
        <f>IF(AND(SK124="x",SK125&lt;&gt;"x"),1,0)</f>
        <v>0</v>
      </c>
      <c r="KC124">
        <f t="shared" si="1055"/>
        <v>0</v>
      </c>
      <c r="KD124">
        <f t="shared" si="1056"/>
        <v>0</v>
      </c>
      <c r="KE124">
        <f t="shared" si="1057"/>
        <v>0</v>
      </c>
      <c r="KF124">
        <f t="shared" si="1058"/>
        <v>0</v>
      </c>
      <c r="KG124">
        <f t="shared" si="1059"/>
        <v>0</v>
      </c>
      <c r="KH124">
        <f t="shared" si="1060"/>
        <v>0</v>
      </c>
      <c r="KI124">
        <f t="shared" si="1061"/>
        <v>0</v>
      </c>
      <c r="KJ124">
        <f t="shared" si="1062"/>
        <v>0</v>
      </c>
      <c r="KK124">
        <f t="shared" si="1063"/>
        <v>0</v>
      </c>
      <c r="KL124">
        <f t="shared" si="1064"/>
        <v>0</v>
      </c>
      <c r="KM124">
        <f t="shared" si="1065"/>
        <v>0</v>
      </c>
      <c r="KN124">
        <f t="shared" si="1066"/>
        <v>0</v>
      </c>
      <c r="KO124">
        <f t="shared" si="1067"/>
        <v>0</v>
      </c>
      <c r="KP124">
        <f t="shared" si="1068"/>
        <v>0</v>
      </c>
      <c r="KQ124">
        <f t="shared" si="1069"/>
        <v>0</v>
      </c>
      <c r="KR124">
        <f t="shared" si="1070"/>
        <v>0</v>
      </c>
      <c r="KS124">
        <f t="shared" si="1071"/>
        <v>0</v>
      </c>
      <c r="KT124">
        <f t="shared" si="1072"/>
        <v>0</v>
      </c>
      <c r="KU124">
        <f t="shared" si="1073"/>
        <v>0</v>
      </c>
      <c r="KV124">
        <f t="shared" si="1074"/>
        <v>0</v>
      </c>
      <c r="KW124">
        <f t="shared" si="1075"/>
        <v>0</v>
      </c>
      <c r="KX124">
        <f t="shared" si="1076"/>
        <v>0</v>
      </c>
      <c r="KY124">
        <f t="shared" si="1077"/>
        <v>0</v>
      </c>
      <c r="KZ124">
        <f t="shared" si="1078"/>
        <v>0</v>
      </c>
      <c r="LA124">
        <f t="shared" si="1079"/>
        <v>0</v>
      </c>
      <c r="LB124">
        <f t="shared" si="1080"/>
        <v>0</v>
      </c>
      <c r="LC124">
        <f t="shared" si="1081"/>
        <v>0</v>
      </c>
      <c r="LD124">
        <f t="shared" si="1082"/>
        <v>0</v>
      </c>
      <c r="LE124">
        <f t="shared" si="1083"/>
        <v>1</v>
      </c>
      <c r="LF124">
        <f t="shared" si="1084"/>
        <v>0</v>
      </c>
      <c r="LG124">
        <f t="shared" si="1085"/>
        <v>0</v>
      </c>
      <c r="LH124">
        <f t="shared" si="1086"/>
        <v>0</v>
      </c>
      <c r="LI124">
        <f t="shared" si="1087"/>
        <v>0</v>
      </c>
      <c r="LJ124">
        <f t="shared" si="1088"/>
        <v>0</v>
      </c>
      <c r="LK124">
        <f t="shared" si="1089"/>
        <v>1</v>
      </c>
      <c r="LL124">
        <f t="shared" si="1090"/>
        <v>0</v>
      </c>
      <c r="LN124">
        <f t="shared" si="1091"/>
        <v>2</v>
      </c>
      <c r="LQ124">
        <f t="shared" ref="LQ124:LR124" si="1477">COUNTIFS($NG125:$NL134,NG134)</f>
        <v>1</v>
      </c>
      <c r="LR124">
        <f t="shared" si="1477"/>
        <v>4</v>
      </c>
      <c r="LS124">
        <f t="shared" si="1093"/>
        <v>3</v>
      </c>
      <c r="LT124">
        <f t="shared" si="1094"/>
        <v>1</v>
      </c>
      <c r="LU124">
        <f t="shared" si="1095"/>
        <v>1</v>
      </c>
      <c r="LV124">
        <f t="shared" si="1096"/>
        <v>1</v>
      </c>
      <c r="LX124" s="5">
        <f t="shared" ref="LX124:MC124" si="1478">COUNTIFS($NG124:$NL133,NG134)</f>
        <v>0</v>
      </c>
      <c r="LY124" s="5">
        <f t="shared" si="1478"/>
        <v>4</v>
      </c>
      <c r="LZ124" s="5">
        <f t="shared" si="1478"/>
        <v>2</v>
      </c>
      <c r="MA124" s="5">
        <f t="shared" si="1478"/>
        <v>0</v>
      </c>
      <c r="MB124" s="5">
        <f t="shared" si="1478"/>
        <v>0</v>
      </c>
      <c r="MC124" s="5">
        <f t="shared" si="1478"/>
        <v>0</v>
      </c>
      <c r="MD124" s="5"/>
      <c r="ME124" s="5">
        <f t="shared" si="1098"/>
        <v>0</v>
      </c>
      <c r="MF124" s="5">
        <f t="shared" si="1099"/>
        <v>1</v>
      </c>
      <c r="MG124" s="5">
        <f t="shared" si="1100"/>
        <v>0</v>
      </c>
      <c r="MH124" s="5">
        <f t="shared" si="1101"/>
        <v>0</v>
      </c>
      <c r="MI124" s="5">
        <f t="shared" si="1102"/>
        <v>0</v>
      </c>
      <c r="MJ124" s="5">
        <f t="shared" si="1103"/>
        <v>0</v>
      </c>
      <c r="MK124" s="5"/>
      <c r="ML124" s="20">
        <f t="shared" si="1104"/>
        <v>1</v>
      </c>
      <c r="MN124" s="4">
        <f t="shared" si="1182"/>
        <v>0</v>
      </c>
      <c r="MO124" s="4">
        <f t="shared" si="1183"/>
        <v>4</v>
      </c>
      <c r="MP124" s="4">
        <f t="shared" si="1184"/>
        <v>0</v>
      </c>
      <c r="MQ124" s="4">
        <f t="shared" si="1185"/>
        <v>0</v>
      </c>
      <c r="MR124" s="4">
        <f t="shared" si="1186"/>
        <v>0</v>
      </c>
      <c r="MS124" s="4">
        <f t="shared" si="1187"/>
        <v>0</v>
      </c>
      <c r="MU124">
        <f t="shared" si="1105"/>
        <v>1</v>
      </c>
      <c r="MV124">
        <f t="shared" si="1106"/>
        <v>0</v>
      </c>
      <c r="MW124">
        <f t="shared" si="1107"/>
        <v>0</v>
      </c>
      <c r="MX124">
        <f t="shared" si="1108"/>
        <v>1</v>
      </c>
      <c r="MY124">
        <f t="shared" si="1109"/>
        <v>1</v>
      </c>
      <c r="MZ124">
        <f t="shared" si="1110"/>
        <v>1</v>
      </c>
      <c r="NA124">
        <f>SUM(GW124:JC124)</f>
        <v>4</v>
      </c>
      <c r="NB124">
        <f t="shared" si="1111"/>
        <v>4</v>
      </c>
      <c r="NC124">
        <f t="shared" si="1112"/>
        <v>0</v>
      </c>
      <c r="ND124">
        <f t="shared" si="1113"/>
        <v>124</v>
      </c>
      <c r="NG124">
        <v>9</v>
      </c>
      <c r="NH124">
        <v>10</v>
      </c>
      <c r="NI124">
        <v>12</v>
      </c>
      <c r="NJ124">
        <v>23</v>
      </c>
      <c r="NK124">
        <v>52</v>
      </c>
      <c r="NL124">
        <v>58</v>
      </c>
      <c r="NN124" s="1">
        <f t="shared" si="1114"/>
        <v>1</v>
      </c>
      <c r="NO124" s="1">
        <f t="shared" si="1115"/>
        <v>1</v>
      </c>
      <c r="NP124" s="30">
        <f t="shared" si="1116"/>
        <v>2</v>
      </c>
      <c r="NR124" s="1">
        <f t="shared" si="1117"/>
        <v>1</v>
      </c>
      <c r="NS124" s="1">
        <f t="shared" si="1118"/>
        <v>2</v>
      </c>
      <c r="NT124" s="1">
        <f t="shared" si="1119"/>
        <v>11</v>
      </c>
      <c r="NU124" s="1">
        <f t="shared" si="1120"/>
        <v>29</v>
      </c>
      <c r="NV124" s="1">
        <f t="shared" si="1121"/>
        <v>6</v>
      </c>
      <c r="NW124" s="1"/>
      <c r="NX124" s="1">
        <f t="shared" si="1122"/>
        <v>5</v>
      </c>
      <c r="NY124" s="1"/>
      <c r="NZ124" s="1">
        <f t="shared" si="1123"/>
        <v>1</v>
      </c>
      <c r="OA124" s="1">
        <f t="shared" si="962"/>
        <v>2</v>
      </c>
      <c r="OB124" s="1">
        <f t="shared" si="963"/>
        <v>2</v>
      </c>
      <c r="OC124" s="1">
        <f t="shared" si="964"/>
        <v>3</v>
      </c>
      <c r="OD124" s="1">
        <f t="shared" si="965"/>
        <v>6</v>
      </c>
      <c r="OE124" s="1">
        <f t="shared" si="966"/>
        <v>6</v>
      </c>
      <c r="OF124" s="1"/>
      <c r="OG124" s="1">
        <f t="shared" si="1308"/>
        <v>4</v>
      </c>
      <c r="OH124" s="1"/>
      <c r="OI124" s="1">
        <f t="shared" si="1124"/>
        <v>7</v>
      </c>
      <c r="OJ124" s="1">
        <f t="shared" si="1125"/>
        <v>3</v>
      </c>
      <c r="OK124" s="1">
        <f t="shared" si="1126"/>
        <v>1</v>
      </c>
      <c r="OL124" s="1">
        <f t="shared" si="1127"/>
        <v>2</v>
      </c>
      <c r="OM124" s="1">
        <f t="shared" si="1128"/>
        <v>0</v>
      </c>
      <c r="ON124" s="1">
        <f t="shared" si="1129"/>
        <v>0</v>
      </c>
      <c r="OO124" s="1"/>
      <c r="OP124" s="1">
        <f t="shared" si="1298"/>
        <v>2</v>
      </c>
      <c r="OQ124" s="1">
        <f t="shared" si="1299"/>
        <v>4</v>
      </c>
      <c r="OR124" s="1">
        <f t="shared" si="1300"/>
        <v>4</v>
      </c>
      <c r="OS124" s="1">
        <f t="shared" si="1301"/>
        <v>4</v>
      </c>
      <c r="OT124" s="1">
        <f t="shared" si="1302"/>
        <v>0</v>
      </c>
      <c r="OU124" s="1">
        <f t="shared" si="1130"/>
        <v>0</v>
      </c>
      <c r="OV124" s="19">
        <f t="shared" si="1131"/>
        <v>5</v>
      </c>
      <c r="OW124" s="1"/>
      <c r="OX124" s="19">
        <f t="shared" si="1314"/>
        <v>4</v>
      </c>
      <c r="OY124" s="1">
        <f t="shared" si="1315"/>
        <v>4</v>
      </c>
      <c r="OZ124" s="1"/>
      <c r="PA124" s="1">
        <f t="shared" si="1347"/>
        <v>4</v>
      </c>
      <c r="PB124" s="1"/>
      <c r="PC124" s="1"/>
      <c r="PD124" s="19">
        <f t="shared" si="968"/>
        <v>4</v>
      </c>
      <c r="PE124" s="1"/>
      <c r="PF124" s="24">
        <f t="shared" si="1132"/>
        <v>0</v>
      </c>
      <c r="PI124" s="1">
        <f t="shared" si="1133"/>
        <v>7</v>
      </c>
      <c r="PJ124" s="19">
        <f t="shared" si="969"/>
        <v>1</v>
      </c>
      <c r="PK124" s="1">
        <f t="shared" si="1134"/>
        <v>3</v>
      </c>
      <c r="PL124" s="19">
        <f t="shared" si="970"/>
        <v>4</v>
      </c>
      <c r="PM124" s="1">
        <f t="shared" si="1135"/>
        <v>1</v>
      </c>
      <c r="PN124" s="19">
        <f t="shared" si="971"/>
        <v>3</v>
      </c>
      <c r="PO124" s="1">
        <f t="shared" si="1136"/>
        <v>2</v>
      </c>
      <c r="PP124" s="19">
        <f t="shared" si="972"/>
        <v>1</v>
      </c>
      <c r="PQ124" s="1">
        <f t="shared" si="1137"/>
        <v>0</v>
      </c>
      <c r="PR124" s="19">
        <f t="shared" si="973"/>
        <v>0</v>
      </c>
      <c r="PS124" s="1">
        <f t="shared" si="1138"/>
        <v>0</v>
      </c>
      <c r="PT124" s="19">
        <f t="shared" si="974"/>
        <v>0</v>
      </c>
      <c r="PV124" s="1">
        <f t="shared" si="975"/>
        <v>100</v>
      </c>
      <c r="PW124" s="1">
        <f t="shared" si="976"/>
        <v>100</v>
      </c>
      <c r="PX124" s="1">
        <f t="shared" si="977"/>
        <v>7</v>
      </c>
      <c r="PY124" s="1">
        <f t="shared" si="978"/>
        <v>100</v>
      </c>
      <c r="PZ124" s="1">
        <f t="shared" si="979"/>
        <v>100</v>
      </c>
      <c r="QA124" s="1">
        <f t="shared" si="980"/>
        <v>100</v>
      </c>
      <c r="QB124" s="1"/>
      <c r="QC124" s="1">
        <f t="shared" si="981"/>
        <v>100</v>
      </c>
      <c r="QD124" s="1">
        <f t="shared" si="982"/>
        <v>3</v>
      </c>
      <c r="QE124" s="1">
        <f t="shared" si="983"/>
        <v>100</v>
      </c>
      <c r="QF124" s="1">
        <f t="shared" si="984"/>
        <v>100</v>
      </c>
      <c r="QG124" s="1">
        <f t="shared" si="985"/>
        <v>100</v>
      </c>
      <c r="QH124" s="1">
        <f t="shared" si="986"/>
        <v>100</v>
      </c>
      <c r="QI124" s="1"/>
      <c r="QJ124" s="1">
        <f t="shared" si="987"/>
        <v>100</v>
      </c>
      <c r="QK124" s="1">
        <f t="shared" si="988"/>
        <v>4</v>
      </c>
      <c r="QL124" s="1">
        <f t="shared" si="989"/>
        <v>1</v>
      </c>
      <c r="QM124" s="1">
        <f t="shared" si="990"/>
        <v>100</v>
      </c>
      <c r="QN124" s="1">
        <f t="shared" si="991"/>
        <v>100</v>
      </c>
      <c r="QO124" s="1">
        <f t="shared" si="992"/>
        <v>100</v>
      </c>
      <c r="QP124" s="1"/>
      <c r="QQ124" s="1">
        <f t="shared" si="993"/>
        <v>2</v>
      </c>
      <c r="QR124" s="1">
        <f t="shared" si="994"/>
        <v>100</v>
      </c>
      <c r="QS124" s="1">
        <f t="shared" si="995"/>
        <v>100</v>
      </c>
      <c r="QT124" s="1">
        <f t="shared" si="996"/>
        <v>100</v>
      </c>
      <c r="QU124" s="1">
        <f t="shared" si="997"/>
        <v>100</v>
      </c>
      <c r="QV124" s="1">
        <f t="shared" si="998"/>
        <v>100</v>
      </c>
      <c r="QW124" s="1"/>
      <c r="QX124" s="1">
        <f t="shared" si="999"/>
        <v>100</v>
      </c>
      <c r="QY124" s="1">
        <f t="shared" si="1000"/>
        <v>100</v>
      </c>
      <c r="QZ124" s="1">
        <f t="shared" si="1001"/>
        <v>100</v>
      </c>
      <c r="RA124" s="1">
        <f t="shared" si="1002"/>
        <v>100</v>
      </c>
      <c r="RB124" s="1">
        <f t="shared" si="1003"/>
        <v>100</v>
      </c>
      <c r="RC124" s="1">
        <f t="shared" si="1004"/>
        <v>100</v>
      </c>
      <c r="RD124" s="1"/>
      <c r="RE124" s="1">
        <f t="shared" si="1005"/>
        <v>100</v>
      </c>
      <c r="RF124" s="1">
        <f t="shared" si="1006"/>
        <v>100</v>
      </c>
      <c r="RG124" s="1">
        <f t="shared" si="1007"/>
        <v>100</v>
      </c>
      <c r="RH124" s="1">
        <f t="shared" si="1008"/>
        <v>100</v>
      </c>
      <c r="RI124" s="1">
        <f t="shared" si="1009"/>
        <v>100</v>
      </c>
      <c r="RJ124" s="1">
        <f t="shared" si="1010"/>
        <v>100</v>
      </c>
      <c r="RL124">
        <f t="shared" si="1011"/>
        <v>33</v>
      </c>
      <c r="RM124">
        <f t="shared" si="1139"/>
        <v>27</v>
      </c>
      <c r="RN124">
        <f t="shared" si="1336"/>
        <v>24</v>
      </c>
      <c r="RO124">
        <f t="shared" ref="RO124:TU124" si="1479">IF(COUNTIFS($NG124:$NL133,RO$1),"x",RO$1)</f>
        <v>1</v>
      </c>
      <c r="RP124" t="str">
        <f t="shared" si="1479"/>
        <v>x</v>
      </c>
      <c r="RQ124" t="str">
        <f t="shared" si="1479"/>
        <v>x</v>
      </c>
      <c r="RR124">
        <f t="shared" si="1479"/>
        <v>4</v>
      </c>
      <c r="RS124">
        <f t="shared" si="1479"/>
        <v>5</v>
      </c>
      <c r="RT124" t="str">
        <f t="shared" si="1479"/>
        <v>x</v>
      </c>
      <c r="RU124" t="str">
        <f t="shared" si="1479"/>
        <v>x</v>
      </c>
      <c r="RV124" t="str">
        <f t="shared" si="1479"/>
        <v>x</v>
      </c>
      <c r="RW124" t="str">
        <f t="shared" si="1479"/>
        <v>x</v>
      </c>
      <c r="RX124" t="str">
        <f t="shared" si="1479"/>
        <v>x</v>
      </c>
      <c r="RY124" t="str">
        <f t="shared" si="1479"/>
        <v>x</v>
      </c>
      <c r="RZ124" t="str">
        <f t="shared" si="1479"/>
        <v>x</v>
      </c>
      <c r="SA124">
        <f t="shared" si="1479"/>
        <v>13</v>
      </c>
      <c r="SB124" t="str">
        <f t="shared" si="1479"/>
        <v>x</v>
      </c>
      <c r="SC124">
        <f t="shared" si="1479"/>
        <v>15</v>
      </c>
      <c r="SD124">
        <f t="shared" si="1479"/>
        <v>16</v>
      </c>
      <c r="SE124">
        <f t="shared" si="1479"/>
        <v>17</v>
      </c>
      <c r="SF124">
        <f t="shared" si="1479"/>
        <v>18</v>
      </c>
      <c r="SG124" t="str">
        <f t="shared" si="1479"/>
        <v>x</v>
      </c>
      <c r="SH124">
        <f t="shared" si="1479"/>
        <v>20</v>
      </c>
      <c r="SI124">
        <f t="shared" si="1479"/>
        <v>21</v>
      </c>
      <c r="SJ124">
        <f t="shared" si="1479"/>
        <v>22</v>
      </c>
      <c r="SK124" t="str">
        <f t="shared" si="1479"/>
        <v>x</v>
      </c>
      <c r="SL124">
        <f t="shared" si="1479"/>
        <v>24</v>
      </c>
      <c r="SM124">
        <f t="shared" si="1479"/>
        <v>25</v>
      </c>
      <c r="SN124">
        <f t="shared" si="1479"/>
        <v>26</v>
      </c>
      <c r="SO124" t="str">
        <f t="shared" si="1479"/>
        <v>x</v>
      </c>
      <c r="SP124">
        <f t="shared" si="1479"/>
        <v>28</v>
      </c>
      <c r="SQ124" t="str">
        <f t="shared" si="1479"/>
        <v>x</v>
      </c>
      <c r="SR124" t="str">
        <f t="shared" si="1479"/>
        <v>x</v>
      </c>
      <c r="SS124" t="str">
        <f t="shared" si="1479"/>
        <v>x</v>
      </c>
      <c r="ST124">
        <f t="shared" si="1479"/>
        <v>32</v>
      </c>
      <c r="SU124" t="str">
        <f t="shared" si="1479"/>
        <v>x</v>
      </c>
      <c r="SV124" t="str">
        <f t="shared" si="1479"/>
        <v>x</v>
      </c>
      <c r="SW124" t="str">
        <f t="shared" si="1479"/>
        <v>x</v>
      </c>
      <c r="SX124">
        <f t="shared" si="1479"/>
        <v>36</v>
      </c>
      <c r="SY124" t="str">
        <f t="shared" si="1479"/>
        <v>x</v>
      </c>
      <c r="SZ124" t="str">
        <f t="shared" si="1479"/>
        <v>x</v>
      </c>
      <c r="TA124">
        <f t="shared" si="1479"/>
        <v>39</v>
      </c>
      <c r="TB124" t="str">
        <f t="shared" si="1479"/>
        <v>x</v>
      </c>
      <c r="TC124" t="str">
        <f t="shared" si="1479"/>
        <v>x</v>
      </c>
      <c r="TD124" t="str">
        <f t="shared" si="1479"/>
        <v>x</v>
      </c>
      <c r="TE124" t="str">
        <f t="shared" si="1479"/>
        <v>x</v>
      </c>
      <c r="TF124">
        <f t="shared" si="1479"/>
        <v>44</v>
      </c>
      <c r="TG124" t="str">
        <f t="shared" si="1479"/>
        <v>x</v>
      </c>
      <c r="TH124">
        <f t="shared" si="1479"/>
        <v>46</v>
      </c>
      <c r="TI124" t="str">
        <f t="shared" si="1479"/>
        <v>x</v>
      </c>
      <c r="TJ124" t="str">
        <f t="shared" si="1479"/>
        <v>x</v>
      </c>
      <c r="TK124" t="str">
        <f t="shared" si="1479"/>
        <v>x</v>
      </c>
      <c r="TL124">
        <f t="shared" si="1479"/>
        <v>50</v>
      </c>
      <c r="TM124">
        <f t="shared" si="1479"/>
        <v>51</v>
      </c>
      <c r="TN124" t="str">
        <f t="shared" si="1479"/>
        <v>x</v>
      </c>
      <c r="TO124" t="str">
        <f t="shared" si="1479"/>
        <v>x</v>
      </c>
      <c r="TP124">
        <f t="shared" si="1479"/>
        <v>54</v>
      </c>
      <c r="TQ124" t="str">
        <f t="shared" si="1479"/>
        <v>x</v>
      </c>
      <c r="TR124">
        <f t="shared" si="1479"/>
        <v>56</v>
      </c>
      <c r="TS124" t="str">
        <f t="shared" si="1479"/>
        <v>x</v>
      </c>
      <c r="TT124" t="str">
        <f t="shared" si="1479"/>
        <v>x</v>
      </c>
      <c r="TU124" t="str">
        <f t="shared" si="1479"/>
        <v>x</v>
      </c>
      <c r="TV124">
        <f t="shared" si="1141"/>
        <v>27</v>
      </c>
      <c r="TW124">
        <f t="shared" ref="TW124:WC124" si="1480">IF(COUNTIFS($NG124:$NL132,TW$1),"x",TW$1)</f>
        <v>1</v>
      </c>
      <c r="TX124" t="str">
        <f t="shared" si="1480"/>
        <v>x</v>
      </c>
      <c r="TY124" t="str">
        <f t="shared" si="1480"/>
        <v>x</v>
      </c>
      <c r="TZ124">
        <f t="shared" si="1480"/>
        <v>4</v>
      </c>
      <c r="UA124">
        <f t="shared" si="1480"/>
        <v>5</v>
      </c>
      <c r="UB124" t="str">
        <f t="shared" si="1480"/>
        <v>x</v>
      </c>
      <c r="UC124" t="str">
        <f t="shared" si="1480"/>
        <v>x</v>
      </c>
      <c r="UD124" t="str">
        <f t="shared" si="1480"/>
        <v>x</v>
      </c>
      <c r="UE124" t="str">
        <f t="shared" si="1480"/>
        <v>x</v>
      </c>
      <c r="UF124" t="str">
        <f t="shared" si="1480"/>
        <v>x</v>
      </c>
      <c r="UG124" t="str">
        <f t="shared" si="1480"/>
        <v>x</v>
      </c>
      <c r="UH124" t="str">
        <f t="shared" si="1480"/>
        <v>x</v>
      </c>
      <c r="UI124">
        <f t="shared" si="1480"/>
        <v>13</v>
      </c>
      <c r="UJ124" t="str">
        <f t="shared" si="1480"/>
        <v>x</v>
      </c>
      <c r="UK124">
        <f t="shared" si="1480"/>
        <v>15</v>
      </c>
      <c r="UL124">
        <f t="shared" si="1480"/>
        <v>16</v>
      </c>
      <c r="UM124">
        <f t="shared" si="1480"/>
        <v>17</v>
      </c>
      <c r="UN124">
        <f t="shared" si="1480"/>
        <v>18</v>
      </c>
      <c r="UO124" t="str">
        <f t="shared" si="1480"/>
        <v>x</v>
      </c>
      <c r="UP124">
        <f t="shared" si="1480"/>
        <v>20</v>
      </c>
      <c r="UQ124">
        <f t="shared" si="1480"/>
        <v>21</v>
      </c>
      <c r="UR124">
        <f t="shared" si="1480"/>
        <v>22</v>
      </c>
      <c r="US124" t="str">
        <f t="shared" si="1480"/>
        <v>x</v>
      </c>
      <c r="UT124">
        <f t="shared" si="1480"/>
        <v>24</v>
      </c>
      <c r="UU124">
        <f t="shared" si="1480"/>
        <v>25</v>
      </c>
      <c r="UV124">
        <f t="shared" si="1480"/>
        <v>26</v>
      </c>
      <c r="UW124" t="str">
        <f t="shared" si="1480"/>
        <v>x</v>
      </c>
      <c r="UX124">
        <f t="shared" si="1480"/>
        <v>28</v>
      </c>
      <c r="UY124">
        <f t="shared" si="1480"/>
        <v>29</v>
      </c>
      <c r="UZ124" t="str">
        <f t="shared" si="1480"/>
        <v>x</v>
      </c>
      <c r="VA124" t="str">
        <f t="shared" si="1480"/>
        <v>x</v>
      </c>
      <c r="VB124">
        <f t="shared" si="1480"/>
        <v>32</v>
      </c>
      <c r="VC124" t="str">
        <f t="shared" si="1480"/>
        <v>x</v>
      </c>
      <c r="VD124" t="str">
        <f t="shared" si="1480"/>
        <v>x</v>
      </c>
      <c r="VE124" t="str">
        <f t="shared" si="1480"/>
        <v>x</v>
      </c>
      <c r="VF124">
        <f t="shared" si="1480"/>
        <v>36</v>
      </c>
      <c r="VG124" t="str">
        <f t="shared" si="1480"/>
        <v>x</v>
      </c>
      <c r="VH124" t="str">
        <f t="shared" si="1480"/>
        <v>x</v>
      </c>
      <c r="VI124">
        <f t="shared" si="1480"/>
        <v>39</v>
      </c>
      <c r="VJ124" t="str">
        <f t="shared" si="1480"/>
        <v>x</v>
      </c>
      <c r="VK124" t="str">
        <f t="shared" si="1480"/>
        <v>x</v>
      </c>
      <c r="VL124">
        <f t="shared" si="1480"/>
        <v>42</v>
      </c>
      <c r="VM124" t="str">
        <f t="shared" si="1480"/>
        <v>x</v>
      </c>
      <c r="VN124">
        <f t="shared" si="1480"/>
        <v>44</v>
      </c>
      <c r="VO124" t="str">
        <f t="shared" si="1480"/>
        <v>x</v>
      </c>
      <c r="VP124">
        <f t="shared" si="1480"/>
        <v>46</v>
      </c>
      <c r="VQ124" t="str">
        <f t="shared" si="1480"/>
        <v>x</v>
      </c>
      <c r="VR124" t="str">
        <f t="shared" si="1480"/>
        <v>x</v>
      </c>
      <c r="VS124" t="str">
        <f t="shared" si="1480"/>
        <v>x</v>
      </c>
      <c r="VT124">
        <f t="shared" si="1480"/>
        <v>50</v>
      </c>
      <c r="VU124">
        <f t="shared" si="1480"/>
        <v>51</v>
      </c>
      <c r="VV124" t="str">
        <f t="shared" si="1480"/>
        <v>x</v>
      </c>
      <c r="VW124">
        <f t="shared" si="1480"/>
        <v>53</v>
      </c>
      <c r="VX124">
        <f t="shared" si="1480"/>
        <v>54</v>
      </c>
      <c r="VY124" t="str">
        <f t="shared" si="1480"/>
        <v>x</v>
      </c>
      <c r="VZ124">
        <f t="shared" si="1480"/>
        <v>56</v>
      </c>
      <c r="WA124" t="str">
        <f t="shared" si="1480"/>
        <v>x</v>
      </c>
      <c r="WB124" t="str">
        <f t="shared" si="1480"/>
        <v>x</v>
      </c>
      <c r="WC124" t="str">
        <f t="shared" si="1480"/>
        <v>x</v>
      </c>
      <c r="WE124">
        <f t="shared" si="1014"/>
        <v>1</v>
      </c>
      <c r="WF124">
        <f t="shared" si="1015"/>
        <v>2</v>
      </c>
      <c r="WG124">
        <f t="shared" si="1016"/>
        <v>1</v>
      </c>
      <c r="WH124">
        <f t="shared" si="1017"/>
        <v>0</v>
      </c>
      <c r="WI124">
        <f t="shared" si="1018"/>
        <v>0</v>
      </c>
      <c r="WJ124">
        <f t="shared" si="1019"/>
        <v>2</v>
      </c>
      <c r="WL124" s="1">
        <f t="shared" si="1143"/>
        <v>7</v>
      </c>
      <c r="WM124" s="1">
        <f t="shared" si="1144"/>
        <v>3</v>
      </c>
      <c r="WN124" s="1">
        <f t="shared" si="1145"/>
        <v>1</v>
      </c>
      <c r="WO124" s="1">
        <f t="shared" si="1146"/>
        <v>2</v>
      </c>
      <c r="WP124" s="1">
        <f t="shared" si="1147"/>
        <v>0</v>
      </c>
      <c r="WQ124" s="1">
        <f t="shared" si="1148"/>
        <v>0</v>
      </c>
      <c r="WS124">
        <f t="shared" si="1149"/>
        <v>7</v>
      </c>
      <c r="WT124">
        <f t="shared" si="1150"/>
        <v>3</v>
      </c>
      <c r="WU124">
        <f t="shared" si="1151"/>
        <v>1</v>
      </c>
      <c r="WV124">
        <f t="shared" si="1152"/>
        <v>2</v>
      </c>
      <c r="WW124">
        <f t="shared" si="1153"/>
        <v>100</v>
      </c>
      <c r="WX124">
        <f t="shared" si="1154"/>
        <v>100</v>
      </c>
      <c r="WZ124" s="4">
        <f t="shared" si="1155"/>
        <v>1</v>
      </c>
      <c r="XB124" s="3">
        <f t="shared" si="1156"/>
        <v>7</v>
      </c>
      <c r="XD124" s="3">
        <f t="shared" si="1157"/>
        <v>3</v>
      </c>
      <c r="XE124" s="4">
        <f t="shared" si="1158"/>
        <v>4</v>
      </c>
      <c r="XG124" s="4">
        <f t="shared" si="1159"/>
        <v>0.75</v>
      </c>
      <c r="XI124" s="4">
        <v>0.75</v>
      </c>
      <c r="XK124">
        <f t="shared" si="1160"/>
        <v>2</v>
      </c>
      <c r="XM124">
        <f t="shared" si="1445"/>
        <v>0</v>
      </c>
      <c r="XN124">
        <f t="shared" si="1161"/>
        <v>0</v>
      </c>
      <c r="XO124" s="1">
        <f t="shared" si="1020"/>
        <v>1</v>
      </c>
      <c r="XP124">
        <f t="shared" si="1162"/>
        <v>0</v>
      </c>
      <c r="XR124">
        <f t="shared" si="1163"/>
        <v>0</v>
      </c>
    </row>
    <row r="125" spans="4:642">
      <c r="D125" s="4">
        <f t="shared" si="843"/>
        <v>0</v>
      </c>
      <c r="E125" s="4">
        <f t="shared" si="844"/>
        <v>11</v>
      </c>
      <c r="F125" s="4">
        <f t="shared" si="845"/>
        <v>0</v>
      </c>
      <c r="G125" s="4">
        <f t="shared" si="846"/>
        <v>0</v>
      </c>
      <c r="H125" s="4">
        <f t="shared" si="847"/>
        <v>0</v>
      </c>
      <c r="I125" s="4">
        <f t="shared" si="848"/>
        <v>0</v>
      </c>
      <c r="J125" s="4">
        <f t="shared" si="849"/>
        <v>0</v>
      </c>
      <c r="K125" s="4">
        <f t="shared" si="850"/>
        <v>0</v>
      </c>
      <c r="L125" s="4">
        <f t="shared" si="851"/>
        <v>0</v>
      </c>
      <c r="M125" s="4">
        <f t="shared" si="852"/>
        <v>0</v>
      </c>
      <c r="N125" s="4">
        <f t="shared" si="853"/>
        <v>12</v>
      </c>
      <c r="O125" s="4">
        <f t="shared" si="854"/>
        <v>13</v>
      </c>
      <c r="P125" s="4">
        <f t="shared" si="855"/>
        <v>0</v>
      </c>
      <c r="Q125" s="4">
        <f t="shared" si="856"/>
        <v>0</v>
      </c>
      <c r="R125" s="4">
        <f t="shared" si="857"/>
        <v>0</v>
      </c>
      <c r="S125" s="4">
        <f t="shared" si="858"/>
        <v>0</v>
      </c>
      <c r="T125" s="4">
        <f t="shared" si="859"/>
        <v>0</v>
      </c>
      <c r="U125" s="4">
        <f t="shared" si="860"/>
        <v>0</v>
      </c>
      <c r="V125" s="4">
        <f t="shared" si="861"/>
        <v>0</v>
      </c>
      <c r="W125" s="4">
        <f t="shared" si="862"/>
        <v>0</v>
      </c>
      <c r="X125" s="4">
        <f t="shared" si="863"/>
        <v>0</v>
      </c>
      <c r="Y125" s="4">
        <f t="shared" si="864"/>
        <v>0</v>
      </c>
      <c r="Z125" s="4">
        <f t="shared" si="865"/>
        <v>0</v>
      </c>
      <c r="AA125" s="4">
        <f t="shared" si="866"/>
        <v>0</v>
      </c>
      <c r="AB125" s="4">
        <f t="shared" si="867"/>
        <v>0</v>
      </c>
      <c r="AC125" s="4">
        <f t="shared" si="868"/>
        <v>0</v>
      </c>
      <c r="AD125" s="4">
        <f t="shared" si="869"/>
        <v>0</v>
      </c>
      <c r="AE125" s="4">
        <f t="shared" si="870"/>
        <v>0</v>
      </c>
      <c r="AF125" s="4">
        <f t="shared" si="871"/>
        <v>0</v>
      </c>
      <c r="AG125" s="4">
        <f t="shared" si="872"/>
        <v>0</v>
      </c>
      <c r="AH125" s="4">
        <f t="shared" si="873"/>
        <v>0</v>
      </c>
      <c r="AI125" s="4">
        <f t="shared" si="874"/>
        <v>0</v>
      </c>
      <c r="AJ125" s="4">
        <f t="shared" si="875"/>
        <v>0</v>
      </c>
      <c r="AK125" s="4">
        <f t="shared" si="876"/>
        <v>0</v>
      </c>
      <c r="AL125" s="4">
        <f t="shared" si="877"/>
        <v>0</v>
      </c>
      <c r="AM125" s="4">
        <f t="shared" si="878"/>
        <v>0</v>
      </c>
      <c r="AN125" s="4">
        <f t="shared" si="879"/>
        <v>0</v>
      </c>
      <c r="AO125" s="4">
        <f t="shared" si="880"/>
        <v>0</v>
      </c>
      <c r="AP125" s="4">
        <f t="shared" si="881"/>
        <v>0</v>
      </c>
      <c r="AQ125" s="4">
        <f t="shared" si="882"/>
        <v>0</v>
      </c>
      <c r="AR125" s="4">
        <f t="shared" si="883"/>
        <v>0</v>
      </c>
      <c r="AS125" s="4">
        <f t="shared" si="884"/>
        <v>0</v>
      </c>
      <c r="AT125" s="4">
        <f t="shared" si="885"/>
        <v>0</v>
      </c>
      <c r="AU125" s="4">
        <f t="shared" si="886"/>
        <v>0</v>
      </c>
      <c r="AV125" s="4">
        <f t="shared" si="887"/>
        <v>0</v>
      </c>
      <c r="AW125" s="4">
        <f t="shared" si="888"/>
        <v>0</v>
      </c>
      <c r="AX125" s="4">
        <f t="shared" si="889"/>
        <v>3</v>
      </c>
      <c r="AY125" s="4">
        <f t="shared" si="890"/>
        <v>0</v>
      </c>
      <c r="AZ125" s="4">
        <f t="shared" si="891"/>
        <v>7</v>
      </c>
      <c r="BA125" s="4">
        <f t="shared" si="892"/>
        <v>0</v>
      </c>
      <c r="BB125" s="4">
        <f t="shared" si="893"/>
        <v>0</v>
      </c>
      <c r="BC125" s="4">
        <f t="shared" si="894"/>
        <v>0</v>
      </c>
      <c r="BD125" s="4">
        <f t="shared" si="895"/>
        <v>0</v>
      </c>
      <c r="BE125" s="4">
        <f t="shared" si="896"/>
        <v>0</v>
      </c>
      <c r="BF125" s="4">
        <f t="shared" si="897"/>
        <v>0</v>
      </c>
      <c r="BG125" s="4">
        <f t="shared" si="898"/>
        <v>0</v>
      </c>
      <c r="BH125" s="4">
        <f t="shared" si="899"/>
        <v>9</v>
      </c>
      <c r="BI125" s="4">
        <f t="shared" si="900"/>
        <v>0</v>
      </c>
      <c r="BJ125" s="4">
        <f t="shared" si="901"/>
        <v>0</v>
      </c>
      <c r="BK125" s="4">
        <f t="shared" si="1021"/>
        <v>9.1666666666666661</v>
      </c>
      <c r="BL125" s="4">
        <f t="shared" si="1022"/>
        <v>8.3389830508474567</v>
      </c>
      <c r="BM125" s="4">
        <f t="shared" si="1023"/>
        <v>11.67457627118644</v>
      </c>
      <c r="BN125" s="4">
        <f t="shared" si="1024"/>
        <v>5.0033898305084747</v>
      </c>
      <c r="BO125" s="4">
        <f t="shared" si="1025"/>
        <v>8.3389830508474585</v>
      </c>
      <c r="BP125" s="4">
        <f t="shared" si="1026"/>
        <v>492</v>
      </c>
      <c r="BQ125" s="4">
        <f>COUNTIFS($NG125:$NL$206,EF$1)</f>
        <v>7</v>
      </c>
      <c r="BR125" s="4">
        <f>COUNTIFS($NG125:$NL$206,EG$1)</f>
        <v>11</v>
      </c>
      <c r="BS125" s="4">
        <f>COUNTIFS($NG125:$NL$206,EH$1)</f>
        <v>7</v>
      </c>
      <c r="BT125" s="4">
        <f>COUNTIFS($NG125:$NL$206,EI$1)</f>
        <v>11</v>
      </c>
      <c r="BU125" s="4">
        <f>COUNTIFS($NG125:$NL$206,EJ$1)</f>
        <v>11</v>
      </c>
      <c r="BV125" s="4">
        <f>COUNTIFS($NG125:$NL$206,EK$1)</f>
        <v>7</v>
      </c>
      <c r="BW125" s="4">
        <f>COUNTIFS($NG125:$NL$206,EL$1)</f>
        <v>6</v>
      </c>
      <c r="BX125" s="4">
        <f>COUNTIFS($NG125:$NL$206,EM$1)</f>
        <v>8</v>
      </c>
      <c r="BY125" s="4">
        <f>COUNTIFS($NG125:$NL$206,EN$1)</f>
        <v>11</v>
      </c>
      <c r="BZ125" s="4">
        <f>COUNTIFS($NG125:$NL$206,EO$1)</f>
        <v>14</v>
      </c>
      <c r="CA125" s="4">
        <f>COUNTIFS($NG125:$NL$206,EP$1)</f>
        <v>12</v>
      </c>
      <c r="CB125" s="4">
        <f>COUNTIFS($NG125:$NL$206,EQ$1)</f>
        <v>13</v>
      </c>
      <c r="CC125" s="4">
        <f>COUNTIFS($NG125:$NL$206,ER$1)</f>
        <v>8</v>
      </c>
      <c r="CD125" s="4">
        <f>COUNTIFS($NG125:$NL$206,ES$1)</f>
        <v>9</v>
      </c>
      <c r="CE125" s="4">
        <f>COUNTIFS($NG125:$NL$206,ET$1)</f>
        <v>7</v>
      </c>
      <c r="CF125" s="4">
        <f>COUNTIFS($NG125:$NL$206,EU$1)</f>
        <v>9</v>
      </c>
      <c r="CG125" s="4">
        <f>COUNTIFS($NG125:$NL$206,EV$1)</f>
        <v>13</v>
      </c>
      <c r="CH125" s="4">
        <f>COUNTIFS($NG125:$NL$206,EW$1)</f>
        <v>8</v>
      </c>
      <c r="CI125" s="4">
        <f>COUNTIFS($NG125:$NL$206,EX$1)</f>
        <v>10</v>
      </c>
      <c r="CJ125" s="4">
        <f>COUNTIFS($NG125:$NL$206,EY$1)</f>
        <v>9</v>
      </c>
      <c r="CK125" s="4">
        <f>COUNTIFS($NG125:$NL$206,EZ$1)</f>
        <v>5</v>
      </c>
      <c r="CL125" s="4">
        <f>COUNTIFS($NG125:$NL$206,FA$1)</f>
        <v>8</v>
      </c>
      <c r="CM125" s="4">
        <f>COUNTIFS($NG125:$NL$206,FB$1)</f>
        <v>3</v>
      </c>
      <c r="CN125" s="4">
        <f>COUNTIFS($NG125:$NL$206,FC$1)</f>
        <v>5</v>
      </c>
      <c r="CO125" s="4">
        <f>COUNTIFS($NG125:$NL$206,FD$1)</f>
        <v>11</v>
      </c>
      <c r="CP125" s="4">
        <f>COUNTIFS($NG125:$NL$206,FE$1)</f>
        <v>6</v>
      </c>
      <c r="CQ125" s="4">
        <f>COUNTIFS($NG125:$NL$206,FF$1)</f>
        <v>11</v>
      </c>
      <c r="CR125" s="4">
        <f>COUNTIFS($NG125:$NL$206,FG$1)</f>
        <v>11</v>
      </c>
      <c r="CS125" s="4">
        <f>COUNTIFS($NG125:$NL$206,FH$1)</f>
        <v>8</v>
      </c>
      <c r="CT125" s="4">
        <f>COUNTIFS($NG125:$NL$206,FI$1)</f>
        <v>8</v>
      </c>
      <c r="CU125" s="4">
        <f>COUNTIFS($NG125:$NL$206,FJ$1)</f>
        <v>11</v>
      </c>
      <c r="CV125" s="4">
        <f>COUNTIFS($NG125:$NL$206,FK$1)</f>
        <v>3</v>
      </c>
      <c r="CW125" s="4">
        <f>COUNTIFS($NG125:$NL$206,FL$1)</f>
        <v>8</v>
      </c>
      <c r="CX125" s="4">
        <f>COUNTIFS($NG125:$NL$206,FM$1)</f>
        <v>9</v>
      </c>
      <c r="CY125" s="4">
        <f>COUNTIFS($NG125:$NL$206,FN$1)</f>
        <v>10</v>
      </c>
      <c r="CZ125" s="4">
        <f>COUNTIFS($NG125:$NL$206,FO$1)</f>
        <v>8</v>
      </c>
      <c r="DA125" s="4">
        <f>COUNTIFS($NG125:$NL$206,FP$1)</f>
        <v>5</v>
      </c>
      <c r="DB125" s="4">
        <f>COUNTIFS($NG125:$NL$206,FQ$1)</f>
        <v>7</v>
      </c>
      <c r="DC125" s="4">
        <f>COUNTIFS($NG125:$NL$206,FR$1)</f>
        <v>5</v>
      </c>
      <c r="DD125" s="4">
        <f>COUNTIFS($NG125:$NL$206,FS$1)</f>
        <v>9</v>
      </c>
      <c r="DE125" s="4">
        <f>COUNTIFS($NG125:$NL$206,FT$1)</f>
        <v>7</v>
      </c>
      <c r="DF125" s="4">
        <f>COUNTIFS($NG125:$NL$206,FU$1)</f>
        <v>8</v>
      </c>
      <c r="DG125" s="4">
        <f>COUNTIFS($NG125:$NL$206,FV$1)</f>
        <v>9</v>
      </c>
      <c r="DH125" s="4">
        <f>COUNTIFS($NG125:$NL$206,FW$1)</f>
        <v>10</v>
      </c>
      <c r="DI125" s="4">
        <f>COUNTIFS($NG125:$NL$206,FX$1)</f>
        <v>6</v>
      </c>
      <c r="DJ125" s="4">
        <f>COUNTIFS($NG125:$NL$206,FY$1)</f>
        <v>9</v>
      </c>
      <c r="DK125" s="4">
        <f>COUNTIFS($NG125:$NL$206,FZ$1)</f>
        <v>3</v>
      </c>
      <c r="DL125" s="4">
        <f>COUNTIFS($NG125:$NL$206,GA$1)</f>
        <v>5</v>
      </c>
      <c r="DM125" s="4">
        <f>COUNTIFS($NG125:$NL$206,GB$1)</f>
        <v>7</v>
      </c>
      <c r="DN125" s="4">
        <f>COUNTIFS($NG125:$NL$206,GC$1)</f>
        <v>7</v>
      </c>
      <c r="DO125" s="4">
        <f>COUNTIFS($NG125:$NL$206,GD$1)</f>
        <v>6</v>
      </c>
      <c r="DP125" s="4">
        <f>COUNTIFS($NG125:$NL$206,GE$1)</f>
        <v>10</v>
      </c>
      <c r="DQ125" s="4">
        <f>COUNTIFS($NG125:$NL$206,GF$1)</f>
        <v>4</v>
      </c>
      <c r="DR125" s="4">
        <f>COUNTIFS($NG125:$NL$206,GG$1)</f>
        <v>4</v>
      </c>
      <c r="DS125" s="4">
        <f>COUNTIFS($NG125:$NL$206,GH$1)</f>
        <v>17</v>
      </c>
      <c r="DT125" s="4">
        <f>COUNTIFS($NG125:$NL$206,GI$1)</f>
        <v>7</v>
      </c>
      <c r="DU125" s="4">
        <f>COUNTIFS($NG125:$NL$206,GJ$1)</f>
        <v>9</v>
      </c>
      <c r="DV125" s="4">
        <f>COUNTIFS($NG125:$NL$206,GK$1)</f>
        <v>11</v>
      </c>
      <c r="DW125" s="4">
        <f>COUNTIFS($NG125:$NL$206,GL$1)</f>
        <v>11</v>
      </c>
      <c r="DZ125" s="4">
        <f t="shared" si="1234"/>
        <v>37</v>
      </c>
      <c r="EA125" s="4">
        <f t="shared" si="1235"/>
        <v>23</v>
      </c>
      <c r="EB125" s="4">
        <f t="shared" si="1236"/>
        <v>6</v>
      </c>
      <c r="EC125" s="4">
        <f t="shared" si="1237"/>
        <v>7</v>
      </c>
      <c r="ED125" s="4">
        <f t="shared" si="1238"/>
        <v>1</v>
      </c>
      <c r="EF125" s="4">
        <f t="shared" ref="EF125:GL125" si="1481">COUNTIFS($NG125:$NL134,EF$1)</f>
        <v>0</v>
      </c>
      <c r="EG125" s="4">
        <f t="shared" si="1481"/>
        <v>2</v>
      </c>
      <c r="EH125" s="4">
        <f t="shared" si="1481"/>
        <v>1</v>
      </c>
      <c r="EI125" s="4">
        <f t="shared" si="1481"/>
        <v>1</v>
      </c>
      <c r="EJ125" s="4">
        <f t="shared" si="1481"/>
        <v>0</v>
      </c>
      <c r="EK125" s="4">
        <f t="shared" si="1481"/>
        <v>1</v>
      </c>
      <c r="EL125" s="4">
        <f t="shared" si="1481"/>
        <v>3</v>
      </c>
      <c r="EM125" s="4">
        <f t="shared" si="1481"/>
        <v>1</v>
      </c>
      <c r="EN125" s="4">
        <f t="shared" si="1481"/>
        <v>1</v>
      </c>
      <c r="EO125" s="4">
        <f t="shared" si="1481"/>
        <v>4</v>
      </c>
      <c r="EP125" s="4">
        <f t="shared" si="1481"/>
        <v>3</v>
      </c>
      <c r="EQ125" s="4">
        <f t="shared" si="1481"/>
        <v>3</v>
      </c>
      <c r="ER125" s="4">
        <f t="shared" si="1481"/>
        <v>0</v>
      </c>
      <c r="ES125" s="4">
        <f t="shared" si="1481"/>
        <v>1</v>
      </c>
      <c r="ET125" s="4">
        <f t="shared" si="1481"/>
        <v>0</v>
      </c>
      <c r="EU125" s="4">
        <f t="shared" si="1481"/>
        <v>0</v>
      </c>
      <c r="EV125" s="4">
        <f t="shared" si="1481"/>
        <v>0</v>
      </c>
      <c r="EW125" s="4">
        <f t="shared" si="1481"/>
        <v>1</v>
      </c>
      <c r="EX125" s="4">
        <f t="shared" si="1481"/>
        <v>3</v>
      </c>
      <c r="EY125" s="4">
        <f t="shared" si="1481"/>
        <v>0</v>
      </c>
      <c r="EZ125" s="4">
        <f t="shared" si="1481"/>
        <v>0</v>
      </c>
      <c r="FA125" s="4">
        <f t="shared" si="1481"/>
        <v>0</v>
      </c>
      <c r="FB125" s="4">
        <f t="shared" si="1481"/>
        <v>1</v>
      </c>
      <c r="FC125" s="4">
        <f t="shared" si="1481"/>
        <v>0</v>
      </c>
      <c r="FD125" s="4">
        <f t="shared" si="1481"/>
        <v>1</v>
      </c>
      <c r="FE125" s="4">
        <f t="shared" si="1481"/>
        <v>0</v>
      </c>
      <c r="FF125" s="4">
        <f t="shared" si="1481"/>
        <v>1</v>
      </c>
      <c r="FG125" s="4">
        <f t="shared" si="1481"/>
        <v>1</v>
      </c>
      <c r="FH125" s="4">
        <f t="shared" si="1481"/>
        <v>1</v>
      </c>
      <c r="FI125" s="4">
        <f t="shared" si="1481"/>
        <v>2</v>
      </c>
      <c r="FJ125" s="4">
        <f t="shared" si="1481"/>
        <v>1</v>
      </c>
      <c r="FK125" s="4">
        <f t="shared" si="1481"/>
        <v>0</v>
      </c>
      <c r="FL125" s="4">
        <f t="shared" si="1481"/>
        <v>1</v>
      </c>
      <c r="FM125" s="4">
        <f t="shared" si="1481"/>
        <v>1</v>
      </c>
      <c r="FN125" s="4">
        <f t="shared" si="1481"/>
        <v>1</v>
      </c>
      <c r="FO125" s="4">
        <f t="shared" si="1481"/>
        <v>0</v>
      </c>
      <c r="FP125" s="4">
        <f t="shared" si="1481"/>
        <v>2</v>
      </c>
      <c r="FQ125" s="4">
        <f t="shared" si="1481"/>
        <v>1</v>
      </c>
      <c r="FR125" s="4">
        <f t="shared" si="1481"/>
        <v>0</v>
      </c>
      <c r="FS125" s="4">
        <f t="shared" si="1481"/>
        <v>1</v>
      </c>
      <c r="FT125" s="4">
        <f t="shared" si="1481"/>
        <v>3</v>
      </c>
      <c r="FU125" s="4">
        <f t="shared" si="1481"/>
        <v>1</v>
      </c>
      <c r="FV125" s="4">
        <f t="shared" si="1481"/>
        <v>3</v>
      </c>
      <c r="FW125" s="4">
        <f t="shared" si="1481"/>
        <v>0</v>
      </c>
      <c r="FX125" s="4">
        <f t="shared" si="1481"/>
        <v>1</v>
      </c>
      <c r="FY125" s="4">
        <f t="shared" si="1481"/>
        <v>0</v>
      </c>
      <c r="FZ125" s="4">
        <f t="shared" si="1481"/>
        <v>2</v>
      </c>
      <c r="GA125" s="4">
        <f t="shared" si="1481"/>
        <v>1</v>
      </c>
      <c r="GB125" s="4">
        <f t="shared" si="1481"/>
        <v>2</v>
      </c>
      <c r="GC125" s="4">
        <f t="shared" si="1481"/>
        <v>0</v>
      </c>
      <c r="GD125" s="4">
        <f t="shared" si="1481"/>
        <v>0</v>
      </c>
      <c r="GE125" s="4">
        <f t="shared" si="1481"/>
        <v>0</v>
      </c>
      <c r="GF125" s="4">
        <f t="shared" si="1481"/>
        <v>1</v>
      </c>
      <c r="GG125" s="4">
        <f t="shared" si="1481"/>
        <v>0</v>
      </c>
      <c r="GH125" s="4">
        <f t="shared" si="1481"/>
        <v>1</v>
      </c>
      <c r="GI125" s="4">
        <f t="shared" si="1481"/>
        <v>0</v>
      </c>
      <c r="GJ125" s="4">
        <f t="shared" si="1481"/>
        <v>2</v>
      </c>
      <c r="GK125" s="4">
        <f t="shared" si="1481"/>
        <v>0</v>
      </c>
      <c r="GL125" s="4">
        <f t="shared" si="1481"/>
        <v>3</v>
      </c>
      <c r="GM125" s="4">
        <f t="shared" si="1240"/>
        <v>60</v>
      </c>
      <c r="GO125">
        <f t="shared" si="1028"/>
        <v>1</v>
      </c>
      <c r="GP125">
        <f t="shared" si="1192"/>
        <v>0</v>
      </c>
      <c r="GQ125">
        <f t="shared" si="1193"/>
        <v>0</v>
      </c>
      <c r="GR125">
        <f t="shared" si="1194"/>
        <v>0</v>
      </c>
      <c r="GS125">
        <f t="shared" si="1195"/>
        <v>1</v>
      </c>
      <c r="GT125">
        <f t="shared" si="1196"/>
        <v>0</v>
      </c>
      <c r="GU125">
        <f t="shared" si="1197"/>
        <v>0</v>
      </c>
      <c r="GV125" s="1">
        <f t="shared" si="1029"/>
        <v>4</v>
      </c>
      <c r="GW125">
        <f t="shared" si="1030"/>
        <v>0</v>
      </c>
      <c r="GX125">
        <f t="shared" si="903"/>
        <v>0</v>
      </c>
      <c r="GY125">
        <f t="shared" si="904"/>
        <v>0</v>
      </c>
      <c r="GZ125">
        <f t="shared" si="905"/>
        <v>0</v>
      </c>
      <c r="HA125">
        <f t="shared" si="906"/>
        <v>0</v>
      </c>
      <c r="HB125">
        <f t="shared" si="907"/>
        <v>0</v>
      </c>
      <c r="HC125">
        <f t="shared" si="908"/>
        <v>0</v>
      </c>
      <c r="HD125">
        <f t="shared" si="909"/>
        <v>0</v>
      </c>
      <c r="HE125">
        <f t="shared" si="910"/>
        <v>0</v>
      </c>
      <c r="HF125">
        <f t="shared" si="911"/>
        <v>0</v>
      </c>
      <c r="HG125">
        <f t="shared" si="912"/>
        <v>0</v>
      </c>
      <c r="HH125">
        <f t="shared" si="913"/>
        <v>0</v>
      </c>
      <c r="HI125">
        <f t="shared" si="914"/>
        <v>0</v>
      </c>
      <c r="HJ125">
        <f t="shared" si="915"/>
        <v>0</v>
      </c>
      <c r="HK125">
        <f t="shared" si="916"/>
        <v>0</v>
      </c>
      <c r="HL125">
        <f t="shared" si="917"/>
        <v>0</v>
      </c>
      <c r="HM125">
        <f t="shared" si="918"/>
        <v>0</v>
      </c>
      <c r="HN125">
        <f t="shared" si="919"/>
        <v>0</v>
      </c>
      <c r="HO125">
        <f t="shared" si="920"/>
        <v>0</v>
      </c>
      <c r="HP125">
        <f t="shared" si="921"/>
        <v>0</v>
      </c>
      <c r="HQ125">
        <f t="shared" si="922"/>
        <v>0</v>
      </c>
      <c r="HR125">
        <f t="shared" si="923"/>
        <v>0</v>
      </c>
      <c r="HS125">
        <f t="shared" si="924"/>
        <v>0</v>
      </c>
      <c r="HT125">
        <f t="shared" si="925"/>
        <v>1</v>
      </c>
      <c r="HU125">
        <f t="shared" si="926"/>
        <v>0</v>
      </c>
      <c r="HV125">
        <f t="shared" si="927"/>
        <v>0</v>
      </c>
      <c r="HW125">
        <f t="shared" si="928"/>
        <v>0</v>
      </c>
      <c r="HX125">
        <f t="shared" si="929"/>
        <v>0</v>
      </c>
      <c r="HY125">
        <f t="shared" si="930"/>
        <v>0</v>
      </c>
      <c r="HZ125">
        <f t="shared" si="931"/>
        <v>0</v>
      </c>
      <c r="IA125">
        <f t="shared" si="932"/>
        <v>0</v>
      </c>
      <c r="IB125">
        <f t="shared" si="933"/>
        <v>0</v>
      </c>
      <c r="IC125">
        <f t="shared" si="934"/>
        <v>0</v>
      </c>
      <c r="ID125">
        <f t="shared" si="935"/>
        <v>0</v>
      </c>
      <c r="IE125">
        <f t="shared" si="936"/>
        <v>0</v>
      </c>
      <c r="IF125">
        <f t="shared" si="937"/>
        <v>1</v>
      </c>
      <c r="IG125">
        <f t="shared" si="938"/>
        <v>0</v>
      </c>
      <c r="IH125">
        <f t="shared" si="939"/>
        <v>0</v>
      </c>
      <c r="II125">
        <f t="shared" si="940"/>
        <v>0</v>
      </c>
      <c r="IJ125">
        <f t="shared" si="941"/>
        <v>0</v>
      </c>
      <c r="IK125">
        <f t="shared" si="942"/>
        <v>0</v>
      </c>
      <c r="IL125">
        <f t="shared" si="943"/>
        <v>0</v>
      </c>
      <c r="IM125">
        <f t="shared" si="944"/>
        <v>0</v>
      </c>
      <c r="IN125">
        <f t="shared" si="945"/>
        <v>0</v>
      </c>
      <c r="IO125">
        <f t="shared" si="946"/>
        <v>0</v>
      </c>
      <c r="IP125">
        <f t="shared" si="947"/>
        <v>0</v>
      </c>
      <c r="IQ125">
        <f t="shared" si="948"/>
        <v>0</v>
      </c>
      <c r="IR125">
        <f t="shared" si="949"/>
        <v>0</v>
      </c>
      <c r="IS125">
        <f t="shared" si="950"/>
        <v>0</v>
      </c>
      <c r="IT125">
        <f t="shared" si="951"/>
        <v>0</v>
      </c>
      <c r="IU125">
        <f t="shared" si="952"/>
        <v>0</v>
      </c>
      <c r="IV125">
        <f t="shared" si="953"/>
        <v>0</v>
      </c>
      <c r="IW125">
        <f t="shared" si="954"/>
        <v>0</v>
      </c>
      <c r="IX125">
        <f t="shared" si="955"/>
        <v>0</v>
      </c>
      <c r="IY125">
        <f t="shared" si="956"/>
        <v>0</v>
      </c>
      <c r="IZ125">
        <f t="shared" si="957"/>
        <v>0</v>
      </c>
      <c r="JA125">
        <f t="shared" si="958"/>
        <v>0</v>
      </c>
      <c r="JB125">
        <f t="shared" si="1031"/>
        <v>0</v>
      </c>
      <c r="JC125">
        <f t="shared" si="1032"/>
        <v>0</v>
      </c>
      <c r="JF125">
        <f t="shared" si="1033"/>
        <v>0</v>
      </c>
      <c r="JG125">
        <f t="shared" si="1034"/>
        <v>0</v>
      </c>
      <c r="JH125">
        <f t="shared" si="1035"/>
        <v>0</v>
      </c>
      <c r="JI125">
        <f t="shared" si="1036"/>
        <v>0</v>
      </c>
      <c r="JJ125">
        <f t="shared" si="1037"/>
        <v>0</v>
      </c>
      <c r="JK125">
        <f t="shared" si="1038"/>
        <v>0</v>
      </c>
      <c r="JL125">
        <f t="shared" si="1039"/>
        <v>0</v>
      </c>
      <c r="JM125">
        <f t="shared" si="1040"/>
        <v>0</v>
      </c>
      <c r="JN125">
        <f t="shared" si="1041"/>
        <v>0</v>
      </c>
      <c r="JO125">
        <f t="shared" si="1042"/>
        <v>0</v>
      </c>
      <c r="JP125">
        <f t="shared" si="1043"/>
        <v>0</v>
      </c>
      <c r="JQ125">
        <f t="shared" si="1044"/>
        <v>0</v>
      </c>
      <c r="JR125">
        <f t="shared" si="1045"/>
        <v>0</v>
      </c>
      <c r="JS125">
        <f t="shared" si="1046"/>
        <v>0</v>
      </c>
      <c r="JT125">
        <f t="shared" si="1047"/>
        <v>0</v>
      </c>
      <c r="JU125">
        <f t="shared" si="1048"/>
        <v>0</v>
      </c>
      <c r="JV125">
        <f t="shared" si="1049"/>
        <v>0</v>
      </c>
      <c r="JW125">
        <f t="shared" si="1050"/>
        <v>0</v>
      </c>
      <c r="JX125">
        <f t="shared" si="1051"/>
        <v>0</v>
      </c>
      <c r="JY125">
        <f t="shared" si="1052"/>
        <v>0</v>
      </c>
      <c r="JZ125">
        <f t="shared" si="1053"/>
        <v>0</v>
      </c>
      <c r="KA125">
        <f t="shared" si="1054"/>
        <v>0</v>
      </c>
      <c r="KB125">
        <f>IF(AND(SK125="x",SK126&lt;&gt;"x"),1,0)</f>
        <v>0</v>
      </c>
      <c r="KC125">
        <f t="shared" si="1055"/>
        <v>0</v>
      </c>
      <c r="KD125">
        <f t="shared" si="1056"/>
        <v>0</v>
      </c>
      <c r="KE125">
        <f t="shared" si="1057"/>
        <v>0</v>
      </c>
      <c r="KF125">
        <f t="shared" si="1058"/>
        <v>0</v>
      </c>
      <c r="KG125">
        <f t="shared" si="1059"/>
        <v>0</v>
      </c>
      <c r="KH125">
        <f t="shared" si="1060"/>
        <v>0</v>
      </c>
      <c r="KI125">
        <f t="shared" si="1061"/>
        <v>0</v>
      </c>
      <c r="KJ125">
        <f t="shared" si="1062"/>
        <v>0</v>
      </c>
      <c r="KK125">
        <f t="shared" si="1063"/>
        <v>0</v>
      </c>
      <c r="KL125">
        <f t="shared" si="1064"/>
        <v>0</v>
      </c>
      <c r="KM125">
        <f t="shared" si="1065"/>
        <v>0</v>
      </c>
      <c r="KN125">
        <f t="shared" si="1066"/>
        <v>0</v>
      </c>
      <c r="KO125">
        <f t="shared" si="1067"/>
        <v>0</v>
      </c>
      <c r="KP125">
        <f t="shared" si="1068"/>
        <v>0</v>
      </c>
      <c r="KQ125">
        <f t="shared" si="1069"/>
        <v>0</v>
      </c>
      <c r="KR125">
        <f t="shared" si="1070"/>
        <v>0</v>
      </c>
      <c r="KS125">
        <f t="shared" si="1071"/>
        <v>0</v>
      </c>
      <c r="KT125">
        <f t="shared" si="1072"/>
        <v>0</v>
      </c>
      <c r="KU125">
        <f t="shared" si="1073"/>
        <v>0</v>
      </c>
      <c r="KV125">
        <f t="shared" si="1074"/>
        <v>0</v>
      </c>
      <c r="KW125">
        <f t="shared" si="1075"/>
        <v>0</v>
      </c>
      <c r="KX125">
        <f t="shared" si="1076"/>
        <v>0</v>
      </c>
      <c r="KY125">
        <f t="shared" si="1077"/>
        <v>0</v>
      </c>
      <c r="KZ125">
        <f t="shared" si="1078"/>
        <v>0</v>
      </c>
      <c r="LA125">
        <f t="shared" si="1079"/>
        <v>0</v>
      </c>
      <c r="LB125">
        <f t="shared" si="1080"/>
        <v>0</v>
      </c>
      <c r="LC125">
        <f t="shared" si="1081"/>
        <v>0</v>
      </c>
      <c r="LD125">
        <f t="shared" si="1082"/>
        <v>0</v>
      </c>
      <c r="LE125">
        <f t="shared" si="1083"/>
        <v>0</v>
      </c>
      <c r="LF125">
        <f t="shared" si="1084"/>
        <v>0</v>
      </c>
      <c r="LG125">
        <f t="shared" si="1085"/>
        <v>0</v>
      </c>
      <c r="LH125">
        <f t="shared" si="1086"/>
        <v>0</v>
      </c>
      <c r="LI125">
        <f t="shared" si="1087"/>
        <v>0</v>
      </c>
      <c r="LJ125">
        <f t="shared" si="1088"/>
        <v>0</v>
      </c>
      <c r="LK125">
        <f t="shared" si="1089"/>
        <v>0</v>
      </c>
      <c r="LL125">
        <f t="shared" si="1090"/>
        <v>0</v>
      </c>
      <c r="LN125">
        <f t="shared" si="1091"/>
        <v>0</v>
      </c>
      <c r="LQ125">
        <f t="shared" ref="LQ125:LR125" si="1482">COUNTIFS($NG126:$NL135,NG135)</f>
        <v>2</v>
      </c>
      <c r="LR125">
        <f t="shared" si="1482"/>
        <v>4</v>
      </c>
      <c r="LS125">
        <f t="shared" si="1093"/>
        <v>1</v>
      </c>
      <c r="LT125">
        <f t="shared" si="1094"/>
        <v>1</v>
      </c>
      <c r="LU125">
        <f t="shared" si="1095"/>
        <v>2</v>
      </c>
      <c r="LV125">
        <f t="shared" si="1096"/>
        <v>2</v>
      </c>
      <c r="LX125" s="5">
        <f t="shared" ref="LX125:MC125" si="1483">COUNTIFS($NG125:$NL134,NG135)</f>
        <v>2</v>
      </c>
      <c r="LY125" s="5">
        <f t="shared" si="1483"/>
        <v>3</v>
      </c>
      <c r="LZ125" s="5">
        <f t="shared" si="1483"/>
        <v>0</v>
      </c>
      <c r="MA125" s="5">
        <f t="shared" si="1483"/>
        <v>0</v>
      </c>
      <c r="MB125" s="5">
        <f t="shared" si="1483"/>
        <v>1</v>
      </c>
      <c r="MC125" s="5">
        <f t="shared" si="1483"/>
        <v>2</v>
      </c>
      <c r="MD125" s="5"/>
      <c r="ME125" s="5">
        <f t="shared" si="1098"/>
        <v>1</v>
      </c>
      <c r="MF125" s="5">
        <f t="shared" si="1099"/>
        <v>0</v>
      </c>
      <c r="MG125" s="5">
        <f t="shared" si="1100"/>
        <v>0</v>
      </c>
      <c r="MH125" s="5">
        <f t="shared" si="1101"/>
        <v>0</v>
      </c>
      <c r="MI125" s="5">
        <f t="shared" si="1102"/>
        <v>0</v>
      </c>
      <c r="MJ125" s="5">
        <f t="shared" si="1103"/>
        <v>1</v>
      </c>
      <c r="MK125" s="5"/>
      <c r="ML125" s="20">
        <f t="shared" si="1104"/>
        <v>2</v>
      </c>
      <c r="MN125" s="4">
        <f t="shared" si="1182"/>
        <v>2</v>
      </c>
      <c r="MO125" s="4">
        <f t="shared" si="1183"/>
        <v>0</v>
      </c>
      <c r="MP125" s="4">
        <f t="shared" si="1184"/>
        <v>0</v>
      </c>
      <c r="MQ125" s="4">
        <f t="shared" si="1185"/>
        <v>0</v>
      </c>
      <c r="MR125" s="4">
        <f t="shared" si="1186"/>
        <v>0</v>
      </c>
      <c r="MS125" s="4">
        <f t="shared" si="1187"/>
        <v>2</v>
      </c>
      <c r="MU125">
        <f t="shared" si="1105"/>
        <v>0</v>
      </c>
      <c r="MV125">
        <f t="shared" si="1106"/>
        <v>0</v>
      </c>
      <c r="MW125">
        <f t="shared" si="1107"/>
        <v>1</v>
      </c>
      <c r="MX125">
        <f t="shared" si="1108"/>
        <v>1</v>
      </c>
      <c r="MY125">
        <f t="shared" si="1109"/>
        <v>0</v>
      </c>
      <c r="MZ125">
        <f t="shared" si="1110"/>
        <v>0</v>
      </c>
      <c r="NA125">
        <f>SUM(GW125:JC125)</f>
        <v>2</v>
      </c>
      <c r="NB125">
        <f>SUM(MU125:MZ125)</f>
        <v>2</v>
      </c>
      <c r="NC125">
        <f t="shared" si="1112"/>
        <v>0</v>
      </c>
      <c r="ND125">
        <f t="shared" si="1113"/>
        <v>125</v>
      </c>
      <c r="NG125">
        <v>2</v>
      </c>
      <c r="NH125">
        <v>11</v>
      </c>
      <c r="NI125">
        <v>12</v>
      </c>
      <c r="NJ125">
        <v>47</v>
      </c>
      <c r="NK125">
        <v>49</v>
      </c>
      <c r="NL125">
        <v>57</v>
      </c>
      <c r="NN125" s="1">
        <f t="shared" si="1114"/>
        <v>1</v>
      </c>
      <c r="NO125" s="1">
        <f t="shared" si="1115"/>
        <v>1</v>
      </c>
      <c r="NP125" s="30">
        <f t="shared" si="1116"/>
        <v>2</v>
      </c>
      <c r="NR125" s="1">
        <f t="shared" si="1117"/>
        <v>9</v>
      </c>
      <c r="NS125" s="1">
        <f t="shared" si="1118"/>
        <v>1</v>
      </c>
      <c r="NT125" s="1">
        <f t="shared" si="1119"/>
        <v>35</v>
      </c>
      <c r="NU125" s="1">
        <f t="shared" si="1120"/>
        <v>2</v>
      </c>
      <c r="NV125" s="1">
        <f t="shared" si="1121"/>
        <v>8</v>
      </c>
      <c r="NW125" s="1"/>
      <c r="NX125" s="1">
        <f t="shared" si="1122"/>
        <v>5</v>
      </c>
      <c r="NY125" s="1"/>
      <c r="NZ125" s="1">
        <f t="shared" si="1123"/>
        <v>1</v>
      </c>
      <c r="OA125" s="1">
        <f t="shared" si="962"/>
        <v>2</v>
      </c>
      <c r="OB125" s="1">
        <f t="shared" si="963"/>
        <v>2</v>
      </c>
      <c r="OC125" s="1">
        <f t="shared" si="964"/>
        <v>5</v>
      </c>
      <c r="OD125" s="1">
        <f t="shared" si="965"/>
        <v>5</v>
      </c>
      <c r="OE125" s="1">
        <f t="shared" si="966"/>
        <v>6</v>
      </c>
      <c r="OF125" s="1"/>
      <c r="OG125" s="1">
        <f t="shared" si="1308"/>
        <v>4</v>
      </c>
      <c r="OH125" s="1"/>
      <c r="OI125" s="1">
        <f t="shared" si="1124"/>
        <v>5</v>
      </c>
      <c r="OJ125" s="1">
        <f t="shared" si="1125"/>
        <v>3</v>
      </c>
      <c r="OK125" s="1">
        <f t="shared" si="1126"/>
        <v>3</v>
      </c>
      <c r="OL125" s="1">
        <f t="shared" si="1127"/>
        <v>1</v>
      </c>
      <c r="OM125" s="1">
        <f t="shared" si="1128"/>
        <v>3</v>
      </c>
      <c r="ON125" s="1">
        <f t="shared" si="1129"/>
        <v>2</v>
      </c>
      <c r="OO125" s="1"/>
      <c r="OP125" s="1">
        <f t="shared" si="1298"/>
        <v>0</v>
      </c>
      <c r="OQ125" s="1">
        <f t="shared" si="1299"/>
        <v>6</v>
      </c>
      <c r="OR125" s="1">
        <f t="shared" si="1300"/>
        <v>4</v>
      </c>
      <c r="OS125" s="32">
        <f t="shared" si="1301"/>
        <v>6</v>
      </c>
      <c r="OT125" s="1">
        <f t="shared" si="1302"/>
        <v>-2</v>
      </c>
      <c r="OU125" s="1">
        <f t="shared" si="1130"/>
        <v>0</v>
      </c>
      <c r="OV125" s="19">
        <f>SUMPRODUCT(1/COUNTIF(OI125:ON125,OI125:ON125))</f>
        <v>4</v>
      </c>
      <c r="OW125" s="1"/>
      <c r="OX125" s="19">
        <f t="shared" si="1314"/>
        <v>6</v>
      </c>
      <c r="OY125" s="1">
        <f t="shared" si="1315"/>
        <v>3</v>
      </c>
      <c r="OZ125" s="1"/>
      <c r="PA125" s="1">
        <f t="shared" si="1347"/>
        <v>6</v>
      </c>
      <c r="PB125" s="1"/>
      <c r="PC125" s="1"/>
      <c r="PD125" s="19">
        <f t="shared" si="968"/>
        <v>6</v>
      </c>
      <c r="PE125" s="1"/>
      <c r="PF125" s="24">
        <f>PD125-OX125</f>
        <v>0</v>
      </c>
      <c r="PI125" s="1">
        <f t="shared" si="1133"/>
        <v>5</v>
      </c>
      <c r="PJ125" s="19">
        <f t="shared" si="969"/>
        <v>2</v>
      </c>
      <c r="PK125" s="1">
        <f t="shared" si="1134"/>
        <v>3</v>
      </c>
      <c r="PL125" s="19">
        <f t="shared" si="970"/>
        <v>2</v>
      </c>
      <c r="PM125" s="1">
        <f t="shared" si="1135"/>
        <v>3</v>
      </c>
      <c r="PN125" s="19">
        <f t="shared" si="971"/>
        <v>2</v>
      </c>
      <c r="PO125" s="1">
        <f t="shared" si="1136"/>
        <v>1</v>
      </c>
      <c r="PP125" s="19">
        <f t="shared" si="972"/>
        <v>1</v>
      </c>
      <c r="PQ125" s="1">
        <f t="shared" si="1137"/>
        <v>3</v>
      </c>
      <c r="PR125" s="19">
        <f t="shared" si="973"/>
        <v>1</v>
      </c>
      <c r="PS125" s="1">
        <f t="shared" si="1138"/>
        <v>2</v>
      </c>
      <c r="PT125" s="19">
        <f t="shared" si="974"/>
        <v>2</v>
      </c>
      <c r="PV125" s="1">
        <f t="shared" si="975"/>
        <v>5</v>
      </c>
      <c r="PW125" s="1">
        <f t="shared" si="976"/>
        <v>100</v>
      </c>
      <c r="PX125" s="1">
        <f t="shared" si="977"/>
        <v>100</v>
      </c>
      <c r="PY125" s="1">
        <f t="shared" si="978"/>
        <v>100</v>
      </c>
      <c r="PZ125" s="1">
        <f t="shared" si="979"/>
        <v>100</v>
      </c>
      <c r="QA125" s="1">
        <f t="shared" si="980"/>
        <v>100</v>
      </c>
      <c r="QB125" s="1"/>
      <c r="QC125" s="1">
        <f t="shared" si="981"/>
        <v>3</v>
      </c>
      <c r="QD125" s="1">
        <f t="shared" si="982"/>
        <v>100</v>
      </c>
      <c r="QE125" s="1">
        <f t="shared" si="983"/>
        <v>9</v>
      </c>
      <c r="QF125" s="1">
        <f t="shared" si="984"/>
        <v>100</v>
      </c>
      <c r="QG125" s="1">
        <f t="shared" si="985"/>
        <v>100</v>
      </c>
      <c r="QH125" s="1">
        <f t="shared" si="986"/>
        <v>100</v>
      </c>
      <c r="QI125" s="1"/>
      <c r="QJ125" s="1">
        <f t="shared" si="987"/>
        <v>100</v>
      </c>
      <c r="QK125" s="1">
        <f t="shared" si="988"/>
        <v>3</v>
      </c>
      <c r="QL125" s="1">
        <f t="shared" si="989"/>
        <v>100</v>
      </c>
      <c r="QM125" s="1">
        <f t="shared" si="990"/>
        <v>100</v>
      </c>
      <c r="QN125" s="1">
        <f t="shared" si="991"/>
        <v>100</v>
      </c>
      <c r="QO125" s="1">
        <f t="shared" si="992"/>
        <v>100</v>
      </c>
      <c r="QP125" s="1"/>
      <c r="QQ125" s="1">
        <f t="shared" si="993"/>
        <v>100</v>
      </c>
      <c r="QR125" s="1">
        <f t="shared" si="994"/>
        <v>100</v>
      </c>
      <c r="QS125" s="1">
        <f t="shared" si="995"/>
        <v>100</v>
      </c>
      <c r="QT125" s="1">
        <f t="shared" si="996"/>
        <v>100</v>
      </c>
      <c r="QU125" s="1">
        <f t="shared" si="997"/>
        <v>100</v>
      </c>
      <c r="QV125" s="1">
        <f t="shared" si="998"/>
        <v>1</v>
      </c>
      <c r="QW125" s="1"/>
      <c r="QX125" s="1">
        <f t="shared" si="999"/>
        <v>100</v>
      </c>
      <c r="QY125" s="1">
        <f t="shared" si="1000"/>
        <v>100</v>
      </c>
      <c r="QZ125" s="1">
        <f t="shared" si="1001"/>
        <v>100</v>
      </c>
      <c r="RA125" s="1">
        <f t="shared" si="1002"/>
        <v>3</v>
      </c>
      <c r="RB125" s="1">
        <f t="shared" si="1003"/>
        <v>100</v>
      </c>
      <c r="RC125" s="1">
        <f t="shared" si="1004"/>
        <v>100</v>
      </c>
      <c r="RD125" s="1"/>
      <c r="RE125" s="1">
        <f t="shared" si="1005"/>
        <v>100</v>
      </c>
      <c r="RF125" s="1">
        <f t="shared" si="1006"/>
        <v>100</v>
      </c>
      <c r="RG125" s="1">
        <f t="shared" si="1007"/>
        <v>100</v>
      </c>
      <c r="RH125" s="1">
        <f t="shared" si="1008"/>
        <v>100</v>
      </c>
      <c r="RI125" s="1">
        <f t="shared" si="1009"/>
        <v>2</v>
      </c>
      <c r="RJ125" s="1">
        <f t="shared" si="1010"/>
        <v>10</v>
      </c>
      <c r="RL125">
        <f t="shared" si="1011"/>
        <v>37</v>
      </c>
      <c r="RM125">
        <f t="shared" si="1139"/>
        <v>26</v>
      </c>
      <c r="RN125">
        <f t="shared" si="1336"/>
        <v>22</v>
      </c>
      <c r="RO125">
        <f t="shared" ref="RO125:TU125" si="1484">IF(COUNTIFS($NG125:$NL134,RO$1),"x",RO$1)</f>
        <v>1</v>
      </c>
      <c r="RP125" t="str">
        <f t="shared" si="1484"/>
        <v>x</v>
      </c>
      <c r="RQ125" t="str">
        <f t="shared" si="1484"/>
        <v>x</v>
      </c>
      <c r="RR125" t="str">
        <f t="shared" si="1484"/>
        <v>x</v>
      </c>
      <c r="RS125">
        <f t="shared" si="1484"/>
        <v>5</v>
      </c>
      <c r="RT125" t="str">
        <f t="shared" si="1484"/>
        <v>x</v>
      </c>
      <c r="RU125" t="str">
        <f t="shared" si="1484"/>
        <v>x</v>
      </c>
      <c r="RV125" t="str">
        <f t="shared" si="1484"/>
        <v>x</v>
      </c>
      <c r="RW125" t="str">
        <f t="shared" si="1484"/>
        <v>x</v>
      </c>
      <c r="RX125" t="str">
        <f t="shared" si="1484"/>
        <v>x</v>
      </c>
      <c r="RY125" t="str">
        <f t="shared" si="1484"/>
        <v>x</v>
      </c>
      <c r="RZ125" t="str">
        <f t="shared" si="1484"/>
        <v>x</v>
      </c>
      <c r="SA125">
        <f t="shared" si="1484"/>
        <v>13</v>
      </c>
      <c r="SB125" t="str">
        <f t="shared" si="1484"/>
        <v>x</v>
      </c>
      <c r="SC125">
        <f t="shared" si="1484"/>
        <v>15</v>
      </c>
      <c r="SD125">
        <f t="shared" si="1484"/>
        <v>16</v>
      </c>
      <c r="SE125">
        <f t="shared" si="1484"/>
        <v>17</v>
      </c>
      <c r="SF125" t="str">
        <f t="shared" si="1484"/>
        <v>x</v>
      </c>
      <c r="SG125" t="str">
        <f t="shared" si="1484"/>
        <v>x</v>
      </c>
      <c r="SH125">
        <f t="shared" si="1484"/>
        <v>20</v>
      </c>
      <c r="SI125">
        <f t="shared" si="1484"/>
        <v>21</v>
      </c>
      <c r="SJ125">
        <f t="shared" si="1484"/>
        <v>22</v>
      </c>
      <c r="SK125" t="str">
        <f t="shared" si="1484"/>
        <v>x</v>
      </c>
      <c r="SL125">
        <f t="shared" si="1484"/>
        <v>24</v>
      </c>
      <c r="SM125" t="str">
        <f t="shared" si="1484"/>
        <v>x</v>
      </c>
      <c r="SN125">
        <f t="shared" si="1484"/>
        <v>26</v>
      </c>
      <c r="SO125" t="str">
        <f t="shared" si="1484"/>
        <v>x</v>
      </c>
      <c r="SP125" t="str">
        <f t="shared" si="1484"/>
        <v>x</v>
      </c>
      <c r="SQ125" t="str">
        <f t="shared" si="1484"/>
        <v>x</v>
      </c>
      <c r="SR125" t="str">
        <f t="shared" si="1484"/>
        <v>x</v>
      </c>
      <c r="SS125" t="str">
        <f t="shared" si="1484"/>
        <v>x</v>
      </c>
      <c r="ST125">
        <f t="shared" si="1484"/>
        <v>32</v>
      </c>
      <c r="SU125" t="str">
        <f t="shared" si="1484"/>
        <v>x</v>
      </c>
      <c r="SV125" t="str">
        <f t="shared" si="1484"/>
        <v>x</v>
      </c>
      <c r="SW125" t="str">
        <f t="shared" si="1484"/>
        <v>x</v>
      </c>
      <c r="SX125">
        <f t="shared" si="1484"/>
        <v>36</v>
      </c>
      <c r="SY125" t="str">
        <f t="shared" si="1484"/>
        <v>x</v>
      </c>
      <c r="SZ125" t="str">
        <f t="shared" si="1484"/>
        <v>x</v>
      </c>
      <c r="TA125">
        <f t="shared" si="1484"/>
        <v>39</v>
      </c>
      <c r="TB125" t="str">
        <f t="shared" si="1484"/>
        <v>x</v>
      </c>
      <c r="TC125" t="str">
        <f t="shared" si="1484"/>
        <v>x</v>
      </c>
      <c r="TD125" t="str">
        <f t="shared" si="1484"/>
        <v>x</v>
      </c>
      <c r="TE125" t="str">
        <f t="shared" si="1484"/>
        <v>x</v>
      </c>
      <c r="TF125">
        <f t="shared" si="1484"/>
        <v>44</v>
      </c>
      <c r="TG125" t="str">
        <f t="shared" si="1484"/>
        <v>x</v>
      </c>
      <c r="TH125">
        <f t="shared" si="1484"/>
        <v>46</v>
      </c>
      <c r="TI125" t="str">
        <f t="shared" si="1484"/>
        <v>x</v>
      </c>
      <c r="TJ125" t="str">
        <f t="shared" si="1484"/>
        <v>x</v>
      </c>
      <c r="TK125" t="str">
        <f t="shared" si="1484"/>
        <v>x</v>
      </c>
      <c r="TL125">
        <f t="shared" si="1484"/>
        <v>50</v>
      </c>
      <c r="TM125">
        <f t="shared" si="1484"/>
        <v>51</v>
      </c>
      <c r="TN125">
        <f t="shared" si="1484"/>
        <v>52</v>
      </c>
      <c r="TO125" t="str">
        <f t="shared" si="1484"/>
        <v>x</v>
      </c>
      <c r="TP125">
        <f t="shared" si="1484"/>
        <v>54</v>
      </c>
      <c r="TQ125" t="str">
        <f t="shared" si="1484"/>
        <v>x</v>
      </c>
      <c r="TR125">
        <f t="shared" si="1484"/>
        <v>56</v>
      </c>
      <c r="TS125" t="str">
        <f t="shared" si="1484"/>
        <v>x</v>
      </c>
      <c r="TT125">
        <f t="shared" si="1484"/>
        <v>58</v>
      </c>
      <c r="TU125" t="str">
        <f t="shared" si="1484"/>
        <v>x</v>
      </c>
      <c r="TV125">
        <f t="shared" si="1141"/>
        <v>26</v>
      </c>
      <c r="TW125">
        <f t="shared" ref="TW125:WC125" si="1485">IF(COUNTIFS($NG125:$NL133,TW$1),"x",TW$1)</f>
        <v>1</v>
      </c>
      <c r="TX125" t="str">
        <f t="shared" si="1485"/>
        <v>x</v>
      </c>
      <c r="TY125" t="str">
        <f t="shared" si="1485"/>
        <v>x</v>
      </c>
      <c r="TZ125">
        <f t="shared" si="1485"/>
        <v>4</v>
      </c>
      <c r="UA125">
        <f t="shared" si="1485"/>
        <v>5</v>
      </c>
      <c r="UB125" t="str">
        <f t="shared" si="1485"/>
        <v>x</v>
      </c>
      <c r="UC125" t="str">
        <f t="shared" si="1485"/>
        <v>x</v>
      </c>
      <c r="UD125" t="str">
        <f t="shared" si="1485"/>
        <v>x</v>
      </c>
      <c r="UE125" t="str">
        <f t="shared" si="1485"/>
        <v>x</v>
      </c>
      <c r="UF125" t="str">
        <f t="shared" si="1485"/>
        <v>x</v>
      </c>
      <c r="UG125" t="str">
        <f t="shared" si="1485"/>
        <v>x</v>
      </c>
      <c r="UH125" t="str">
        <f t="shared" si="1485"/>
        <v>x</v>
      </c>
      <c r="UI125">
        <f t="shared" si="1485"/>
        <v>13</v>
      </c>
      <c r="UJ125" t="str">
        <f t="shared" si="1485"/>
        <v>x</v>
      </c>
      <c r="UK125">
        <f t="shared" si="1485"/>
        <v>15</v>
      </c>
      <c r="UL125">
        <f t="shared" si="1485"/>
        <v>16</v>
      </c>
      <c r="UM125">
        <f t="shared" si="1485"/>
        <v>17</v>
      </c>
      <c r="UN125">
        <f t="shared" si="1485"/>
        <v>18</v>
      </c>
      <c r="UO125" t="str">
        <f t="shared" si="1485"/>
        <v>x</v>
      </c>
      <c r="UP125">
        <f t="shared" si="1485"/>
        <v>20</v>
      </c>
      <c r="UQ125">
        <f t="shared" si="1485"/>
        <v>21</v>
      </c>
      <c r="UR125">
        <f t="shared" si="1485"/>
        <v>22</v>
      </c>
      <c r="US125" t="str">
        <f t="shared" si="1485"/>
        <v>x</v>
      </c>
      <c r="UT125">
        <f t="shared" si="1485"/>
        <v>24</v>
      </c>
      <c r="UU125">
        <f t="shared" si="1485"/>
        <v>25</v>
      </c>
      <c r="UV125">
        <f t="shared" si="1485"/>
        <v>26</v>
      </c>
      <c r="UW125" t="str">
        <f t="shared" si="1485"/>
        <v>x</v>
      </c>
      <c r="UX125">
        <f t="shared" si="1485"/>
        <v>28</v>
      </c>
      <c r="UY125" t="str">
        <f t="shared" si="1485"/>
        <v>x</v>
      </c>
      <c r="UZ125" t="str">
        <f t="shared" si="1485"/>
        <v>x</v>
      </c>
      <c r="VA125" t="str">
        <f t="shared" si="1485"/>
        <v>x</v>
      </c>
      <c r="VB125">
        <f t="shared" si="1485"/>
        <v>32</v>
      </c>
      <c r="VC125" t="str">
        <f t="shared" si="1485"/>
        <v>x</v>
      </c>
      <c r="VD125" t="str">
        <f t="shared" si="1485"/>
        <v>x</v>
      </c>
      <c r="VE125" t="str">
        <f t="shared" si="1485"/>
        <v>x</v>
      </c>
      <c r="VF125">
        <f t="shared" si="1485"/>
        <v>36</v>
      </c>
      <c r="VG125" t="str">
        <f t="shared" si="1485"/>
        <v>x</v>
      </c>
      <c r="VH125" t="str">
        <f t="shared" si="1485"/>
        <v>x</v>
      </c>
      <c r="VI125">
        <f t="shared" si="1485"/>
        <v>39</v>
      </c>
      <c r="VJ125" t="str">
        <f t="shared" si="1485"/>
        <v>x</v>
      </c>
      <c r="VK125" t="str">
        <f t="shared" si="1485"/>
        <v>x</v>
      </c>
      <c r="VL125" t="str">
        <f t="shared" si="1485"/>
        <v>x</v>
      </c>
      <c r="VM125" t="str">
        <f t="shared" si="1485"/>
        <v>x</v>
      </c>
      <c r="VN125">
        <f t="shared" si="1485"/>
        <v>44</v>
      </c>
      <c r="VO125" t="str">
        <f t="shared" si="1485"/>
        <v>x</v>
      </c>
      <c r="VP125">
        <f t="shared" si="1485"/>
        <v>46</v>
      </c>
      <c r="VQ125" t="str">
        <f t="shared" si="1485"/>
        <v>x</v>
      </c>
      <c r="VR125" t="str">
        <f t="shared" si="1485"/>
        <v>x</v>
      </c>
      <c r="VS125" t="str">
        <f t="shared" si="1485"/>
        <v>x</v>
      </c>
      <c r="VT125">
        <f t="shared" si="1485"/>
        <v>50</v>
      </c>
      <c r="VU125">
        <f t="shared" si="1485"/>
        <v>51</v>
      </c>
      <c r="VV125">
        <f t="shared" si="1485"/>
        <v>52</v>
      </c>
      <c r="VW125" t="str">
        <f t="shared" si="1485"/>
        <v>x</v>
      </c>
      <c r="VX125">
        <f t="shared" si="1485"/>
        <v>54</v>
      </c>
      <c r="VY125" t="str">
        <f t="shared" si="1485"/>
        <v>x</v>
      </c>
      <c r="VZ125">
        <f t="shared" si="1485"/>
        <v>56</v>
      </c>
      <c r="WA125" t="str">
        <f t="shared" si="1485"/>
        <v>x</v>
      </c>
      <c r="WB125">
        <f t="shared" si="1485"/>
        <v>58</v>
      </c>
      <c r="WC125" t="str">
        <f t="shared" si="1485"/>
        <v>x</v>
      </c>
      <c r="WE125">
        <f t="shared" si="1014"/>
        <v>1</v>
      </c>
      <c r="WF125">
        <f t="shared" si="1015"/>
        <v>2</v>
      </c>
      <c r="WG125">
        <f t="shared" si="1016"/>
        <v>0</v>
      </c>
      <c r="WH125">
        <f t="shared" si="1017"/>
        <v>0</v>
      </c>
      <c r="WI125">
        <f t="shared" si="1018"/>
        <v>2</v>
      </c>
      <c r="WJ125">
        <f t="shared" si="1019"/>
        <v>1</v>
      </c>
      <c r="WL125" s="1">
        <f t="shared" si="1143"/>
        <v>5</v>
      </c>
      <c r="WM125" s="1">
        <f t="shared" si="1144"/>
        <v>3</v>
      </c>
      <c r="WN125" s="1">
        <f t="shared" si="1145"/>
        <v>3</v>
      </c>
      <c r="WO125" s="1">
        <f t="shared" si="1146"/>
        <v>1</v>
      </c>
      <c r="WP125" s="1">
        <f t="shared" si="1147"/>
        <v>3</v>
      </c>
      <c r="WQ125" s="1">
        <f t="shared" si="1148"/>
        <v>2</v>
      </c>
      <c r="WS125">
        <f t="shared" si="1149"/>
        <v>5</v>
      </c>
      <c r="WT125">
        <f t="shared" si="1150"/>
        <v>3</v>
      </c>
      <c r="WU125">
        <f t="shared" si="1151"/>
        <v>3</v>
      </c>
      <c r="WV125">
        <f t="shared" si="1152"/>
        <v>1</v>
      </c>
      <c r="WW125">
        <f t="shared" si="1153"/>
        <v>3</v>
      </c>
      <c r="WX125">
        <f t="shared" si="1154"/>
        <v>2</v>
      </c>
      <c r="WZ125" s="4">
        <f t="shared" si="1155"/>
        <v>1</v>
      </c>
      <c r="XB125" s="3">
        <f t="shared" si="1156"/>
        <v>5</v>
      </c>
      <c r="XD125" s="3">
        <f t="shared" si="1157"/>
        <v>6</v>
      </c>
      <c r="XE125" s="4">
        <f t="shared" si="1158"/>
        <v>6</v>
      </c>
      <c r="XG125" s="4">
        <f t="shared" si="1159"/>
        <v>1</v>
      </c>
      <c r="XI125" s="4">
        <v>0.75</v>
      </c>
      <c r="XK125">
        <f t="shared" si="1160"/>
        <v>3</v>
      </c>
      <c r="XM125">
        <f t="shared" si="1445"/>
        <v>0</v>
      </c>
      <c r="XN125">
        <f t="shared" si="1161"/>
        <v>0</v>
      </c>
      <c r="XO125" s="1">
        <f t="shared" si="1020"/>
        <v>1</v>
      </c>
      <c r="XP125">
        <f t="shared" si="1162"/>
        <v>1</v>
      </c>
      <c r="XR125">
        <f t="shared" si="1163"/>
        <v>0</v>
      </c>
    </row>
    <row r="126" spans="4:642">
      <c r="D126" s="4">
        <f t="shared" si="843"/>
        <v>0</v>
      </c>
      <c r="E126" s="4">
        <f t="shared" si="844"/>
        <v>0</v>
      </c>
      <c r="F126" s="4">
        <f t="shared" si="845"/>
        <v>0</v>
      </c>
      <c r="G126" s="4">
        <f t="shared" si="846"/>
        <v>0</v>
      </c>
      <c r="H126" s="4">
        <f t="shared" si="847"/>
        <v>0</v>
      </c>
      <c r="I126" s="4">
        <f t="shared" si="848"/>
        <v>0</v>
      </c>
      <c r="J126" s="4">
        <f t="shared" si="849"/>
        <v>0</v>
      </c>
      <c r="K126" s="4">
        <f t="shared" si="850"/>
        <v>0</v>
      </c>
      <c r="L126" s="4">
        <f t="shared" si="851"/>
        <v>0</v>
      </c>
      <c r="M126" s="4">
        <f t="shared" si="852"/>
        <v>0</v>
      </c>
      <c r="N126" s="4">
        <f t="shared" si="853"/>
        <v>0</v>
      </c>
      <c r="O126" s="4">
        <f t="shared" si="854"/>
        <v>0</v>
      </c>
      <c r="P126" s="4">
        <f t="shared" si="855"/>
        <v>0</v>
      </c>
      <c r="Q126" s="4">
        <f t="shared" si="856"/>
        <v>0</v>
      </c>
      <c r="R126" s="4">
        <f t="shared" si="857"/>
        <v>0</v>
      </c>
      <c r="S126" s="4">
        <f t="shared" si="858"/>
        <v>0</v>
      </c>
      <c r="T126" s="4">
        <f t="shared" si="859"/>
        <v>0</v>
      </c>
      <c r="U126" s="4">
        <f t="shared" si="860"/>
        <v>0</v>
      </c>
      <c r="V126" s="4">
        <f t="shared" si="861"/>
        <v>0</v>
      </c>
      <c r="W126" s="4">
        <f t="shared" si="862"/>
        <v>0</v>
      </c>
      <c r="X126" s="4">
        <f t="shared" si="863"/>
        <v>0</v>
      </c>
      <c r="Y126" s="4">
        <f t="shared" si="864"/>
        <v>0</v>
      </c>
      <c r="Z126" s="4">
        <f t="shared" si="865"/>
        <v>3</v>
      </c>
      <c r="AA126" s="4">
        <f t="shared" si="866"/>
        <v>0</v>
      </c>
      <c r="AB126" s="4">
        <f t="shared" si="867"/>
        <v>0</v>
      </c>
      <c r="AC126" s="4">
        <f t="shared" si="868"/>
        <v>0</v>
      </c>
      <c r="AD126" s="4">
        <f t="shared" si="869"/>
        <v>0</v>
      </c>
      <c r="AE126" s="4">
        <f t="shared" si="870"/>
        <v>0</v>
      </c>
      <c r="AF126" s="4">
        <f t="shared" si="871"/>
        <v>0</v>
      </c>
      <c r="AG126" s="4">
        <f t="shared" si="872"/>
        <v>0</v>
      </c>
      <c r="AH126" s="4">
        <f t="shared" si="873"/>
        <v>0</v>
      </c>
      <c r="AI126" s="4">
        <f t="shared" si="874"/>
        <v>0</v>
      </c>
      <c r="AJ126" s="4">
        <f t="shared" si="875"/>
        <v>0</v>
      </c>
      <c r="AK126" s="4">
        <f t="shared" si="876"/>
        <v>0</v>
      </c>
      <c r="AL126" s="4">
        <f t="shared" si="877"/>
        <v>0</v>
      </c>
      <c r="AM126" s="4">
        <f t="shared" si="878"/>
        <v>0</v>
      </c>
      <c r="AN126" s="4">
        <f t="shared" si="879"/>
        <v>5</v>
      </c>
      <c r="AO126" s="4">
        <f t="shared" si="880"/>
        <v>0</v>
      </c>
      <c r="AP126" s="4">
        <f t="shared" si="881"/>
        <v>0</v>
      </c>
      <c r="AQ126" s="4">
        <f t="shared" si="882"/>
        <v>0</v>
      </c>
      <c r="AR126" s="4">
        <f t="shared" si="883"/>
        <v>7</v>
      </c>
      <c r="AS126" s="4">
        <f t="shared" si="884"/>
        <v>0</v>
      </c>
      <c r="AT126" s="4">
        <f t="shared" si="885"/>
        <v>9</v>
      </c>
      <c r="AU126" s="4">
        <f t="shared" si="886"/>
        <v>0</v>
      </c>
      <c r="AV126" s="4">
        <f t="shared" si="887"/>
        <v>6</v>
      </c>
      <c r="AW126" s="4">
        <f t="shared" si="888"/>
        <v>0</v>
      </c>
      <c r="AX126" s="4">
        <f t="shared" si="889"/>
        <v>2</v>
      </c>
      <c r="AY126" s="4">
        <f t="shared" si="890"/>
        <v>0</v>
      </c>
      <c r="AZ126" s="4">
        <f t="shared" si="891"/>
        <v>0</v>
      </c>
      <c r="BA126" s="4">
        <f t="shared" si="892"/>
        <v>0</v>
      </c>
      <c r="BB126" s="4">
        <f t="shared" si="893"/>
        <v>0</v>
      </c>
      <c r="BC126" s="4">
        <f t="shared" si="894"/>
        <v>0</v>
      </c>
      <c r="BD126" s="4">
        <f t="shared" si="895"/>
        <v>0</v>
      </c>
      <c r="BE126" s="4">
        <f t="shared" si="896"/>
        <v>0</v>
      </c>
      <c r="BF126" s="4">
        <f t="shared" si="897"/>
        <v>0</v>
      </c>
      <c r="BG126" s="4">
        <f t="shared" si="898"/>
        <v>0</v>
      </c>
      <c r="BH126" s="4">
        <f t="shared" si="899"/>
        <v>0</v>
      </c>
      <c r="BI126" s="4">
        <f t="shared" si="900"/>
        <v>0</v>
      </c>
      <c r="BJ126" s="4">
        <f t="shared" si="901"/>
        <v>0</v>
      </c>
      <c r="BK126" s="4">
        <f t="shared" si="1021"/>
        <v>5.333333333333333</v>
      </c>
      <c r="BL126" s="4">
        <f t="shared" si="1022"/>
        <v>8.2372881355932197</v>
      </c>
      <c r="BM126" s="4">
        <f t="shared" si="1023"/>
        <v>11.532203389830507</v>
      </c>
      <c r="BN126" s="4">
        <f t="shared" si="1024"/>
        <v>4.942372881355932</v>
      </c>
      <c r="BO126" s="4">
        <f t="shared" si="1025"/>
        <v>8.2372881355932197</v>
      </c>
      <c r="BP126" s="4">
        <f t="shared" si="1026"/>
        <v>486</v>
      </c>
      <c r="BQ126" s="4">
        <f>COUNTIFS($NG126:$NL$206,EF$1)</f>
        <v>7</v>
      </c>
      <c r="BR126" s="4">
        <f>COUNTIFS($NG126:$NL$206,EG$1)</f>
        <v>10</v>
      </c>
      <c r="BS126" s="4">
        <f>COUNTIFS($NG126:$NL$206,EH$1)</f>
        <v>7</v>
      </c>
      <c r="BT126" s="4">
        <f>COUNTIFS($NG126:$NL$206,EI$1)</f>
        <v>11</v>
      </c>
      <c r="BU126" s="4">
        <f>COUNTIFS($NG126:$NL$206,EJ$1)</f>
        <v>11</v>
      </c>
      <c r="BV126" s="4">
        <f>COUNTIFS($NG126:$NL$206,EK$1)</f>
        <v>7</v>
      </c>
      <c r="BW126" s="4">
        <f>COUNTIFS($NG126:$NL$206,EL$1)</f>
        <v>6</v>
      </c>
      <c r="BX126" s="4">
        <f>COUNTIFS($NG126:$NL$206,EM$1)</f>
        <v>8</v>
      </c>
      <c r="BY126" s="4">
        <f>COUNTIFS($NG126:$NL$206,EN$1)</f>
        <v>11</v>
      </c>
      <c r="BZ126" s="4">
        <f>COUNTIFS($NG126:$NL$206,EO$1)</f>
        <v>14</v>
      </c>
      <c r="CA126" s="4">
        <f>COUNTIFS($NG126:$NL$206,EP$1)</f>
        <v>11</v>
      </c>
      <c r="CB126" s="4">
        <f>COUNTIFS($NG126:$NL$206,EQ$1)</f>
        <v>12</v>
      </c>
      <c r="CC126" s="4">
        <f>COUNTIFS($NG126:$NL$206,ER$1)</f>
        <v>8</v>
      </c>
      <c r="CD126" s="4">
        <f>COUNTIFS($NG126:$NL$206,ES$1)</f>
        <v>9</v>
      </c>
      <c r="CE126" s="4">
        <f>COUNTIFS($NG126:$NL$206,ET$1)</f>
        <v>7</v>
      </c>
      <c r="CF126" s="4">
        <f>COUNTIFS($NG126:$NL$206,EU$1)</f>
        <v>9</v>
      </c>
      <c r="CG126" s="4">
        <f>COUNTIFS($NG126:$NL$206,EV$1)</f>
        <v>13</v>
      </c>
      <c r="CH126" s="4">
        <f>COUNTIFS($NG126:$NL$206,EW$1)</f>
        <v>8</v>
      </c>
      <c r="CI126" s="4">
        <f>COUNTIFS($NG126:$NL$206,EX$1)</f>
        <v>10</v>
      </c>
      <c r="CJ126" s="4">
        <f>COUNTIFS($NG126:$NL$206,EY$1)</f>
        <v>9</v>
      </c>
      <c r="CK126" s="4">
        <f>COUNTIFS($NG126:$NL$206,EZ$1)</f>
        <v>5</v>
      </c>
      <c r="CL126" s="4">
        <f>COUNTIFS($NG126:$NL$206,FA$1)</f>
        <v>8</v>
      </c>
      <c r="CM126" s="4">
        <f>COUNTIFS($NG126:$NL$206,FB$1)</f>
        <v>3</v>
      </c>
      <c r="CN126" s="4">
        <f>COUNTIFS($NG126:$NL$206,FC$1)</f>
        <v>5</v>
      </c>
      <c r="CO126" s="4">
        <f>COUNTIFS($NG126:$NL$206,FD$1)</f>
        <v>11</v>
      </c>
      <c r="CP126" s="4">
        <f>COUNTIFS($NG126:$NL$206,FE$1)</f>
        <v>6</v>
      </c>
      <c r="CQ126" s="4">
        <f>COUNTIFS($NG126:$NL$206,FF$1)</f>
        <v>11</v>
      </c>
      <c r="CR126" s="4">
        <f>COUNTIFS($NG126:$NL$206,FG$1)</f>
        <v>11</v>
      </c>
      <c r="CS126" s="4">
        <f>COUNTIFS($NG126:$NL$206,FH$1)</f>
        <v>8</v>
      </c>
      <c r="CT126" s="4">
        <f>COUNTIFS($NG126:$NL$206,FI$1)</f>
        <v>8</v>
      </c>
      <c r="CU126" s="4">
        <f>COUNTIFS($NG126:$NL$206,FJ$1)</f>
        <v>11</v>
      </c>
      <c r="CV126" s="4">
        <f>COUNTIFS($NG126:$NL$206,FK$1)</f>
        <v>3</v>
      </c>
      <c r="CW126" s="4">
        <f>COUNTIFS($NG126:$NL$206,FL$1)</f>
        <v>8</v>
      </c>
      <c r="CX126" s="4">
        <f>COUNTIFS($NG126:$NL$206,FM$1)</f>
        <v>9</v>
      </c>
      <c r="CY126" s="4">
        <f>COUNTIFS($NG126:$NL$206,FN$1)</f>
        <v>10</v>
      </c>
      <c r="CZ126" s="4">
        <f>COUNTIFS($NG126:$NL$206,FO$1)</f>
        <v>8</v>
      </c>
      <c r="DA126" s="4">
        <f>COUNTIFS($NG126:$NL$206,FP$1)</f>
        <v>5</v>
      </c>
      <c r="DB126" s="4">
        <f>COUNTIFS($NG126:$NL$206,FQ$1)</f>
        <v>7</v>
      </c>
      <c r="DC126" s="4">
        <f>COUNTIFS($NG126:$NL$206,FR$1)</f>
        <v>5</v>
      </c>
      <c r="DD126" s="4">
        <f>COUNTIFS($NG126:$NL$206,FS$1)</f>
        <v>9</v>
      </c>
      <c r="DE126" s="4">
        <f>COUNTIFS($NG126:$NL$206,FT$1)</f>
        <v>7</v>
      </c>
      <c r="DF126" s="4">
        <f>COUNTIFS($NG126:$NL$206,FU$1)</f>
        <v>8</v>
      </c>
      <c r="DG126" s="4">
        <f>COUNTIFS($NG126:$NL$206,FV$1)</f>
        <v>9</v>
      </c>
      <c r="DH126" s="4">
        <f>COUNTIFS($NG126:$NL$206,FW$1)</f>
        <v>10</v>
      </c>
      <c r="DI126" s="4">
        <f>COUNTIFS($NG126:$NL$206,FX$1)</f>
        <v>6</v>
      </c>
      <c r="DJ126" s="4">
        <f>COUNTIFS($NG126:$NL$206,FY$1)</f>
        <v>9</v>
      </c>
      <c r="DK126" s="4">
        <f>COUNTIFS($NG126:$NL$206,FZ$1)</f>
        <v>2</v>
      </c>
      <c r="DL126" s="4">
        <f>COUNTIFS($NG126:$NL$206,GA$1)</f>
        <v>5</v>
      </c>
      <c r="DM126" s="4">
        <f>COUNTIFS($NG126:$NL$206,GB$1)</f>
        <v>6</v>
      </c>
      <c r="DN126" s="4">
        <f>COUNTIFS($NG126:$NL$206,GC$1)</f>
        <v>7</v>
      </c>
      <c r="DO126" s="4">
        <f>COUNTIFS($NG126:$NL$206,GD$1)</f>
        <v>6</v>
      </c>
      <c r="DP126" s="4">
        <f>COUNTIFS($NG126:$NL$206,GE$1)</f>
        <v>10</v>
      </c>
      <c r="DQ126" s="4">
        <f>COUNTIFS($NG126:$NL$206,GF$1)</f>
        <v>4</v>
      </c>
      <c r="DR126" s="4">
        <f>COUNTIFS($NG126:$NL$206,GG$1)</f>
        <v>4</v>
      </c>
      <c r="DS126" s="4">
        <f>COUNTIFS($NG126:$NL$206,GH$1)</f>
        <v>17</v>
      </c>
      <c r="DT126" s="4">
        <f>COUNTIFS($NG126:$NL$206,GI$1)</f>
        <v>7</v>
      </c>
      <c r="DU126" s="4">
        <f>COUNTIFS($NG126:$NL$206,GJ$1)</f>
        <v>8</v>
      </c>
      <c r="DV126" s="4">
        <f>COUNTIFS($NG126:$NL$206,GK$1)</f>
        <v>11</v>
      </c>
      <c r="DW126" s="4">
        <f>COUNTIFS($NG126:$NL$206,GL$1)</f>
        <v>11</v>
      </c>
      <c r="DZ126" s="4">
        <f t="shared" si="1234"/>
        <v>39</v>
      </c>
      <c r="EA126" s="4">
        <f t="shared" si="1235"/>
        <v>26</v>
      </c>
      <c r="EB126" s="4">
        <f t="shared" si="1236"/>
        <v>7</v>
      </c>
      <c r="EC126" s="4">
        <f t="shared" si="1237"/>
        <v>4</v>
      </c>
      <c r="ED126" s="4">
        <f t="shared" si="1238"/>
        <v>2</v>
      </c>
      <c r="EF126" s="4">
        <f t="shared" ref="EF126:GL126" si="1486">COUNTIFS($NG126:$NL135,EF$1)</f>
        <v>0</v>
      </c>
      <c r="EG126" s="4">
        <f t="shared" si="1486"/>
        <v>2</v>
      </c>
      <c r="EH126" s="4">
        <f t="shared" si="1486"/>
        <v>1</v>
      </c>
      <c r="EI126" s="4">
        <f t="shared" si="1486"/>
        <v>1</v>
      </c>
      <c r="EJ126" s="4">
        <f t="shared" si="1486"/>
        <v>0</v>
      </c>
      <c r="EK126" s="4">
        <f t="shared" si="1486"/>
        <v>1</v>
      </c>
      <c r="EL126" s="4">
        <f t="shared" si="1486"/>
        <v>4</v>
      </c>
      <c r="EM126" s="4">
        <f t="shared" si="1486"/>
        <v>1</v>
      </c>
      <c r="EN126" s="4">
        <f t="shared" si="1486"/>
        <v>1</v>
      </c>
      <c r="EO126" s="4">
        <f t="shared" si="1486"/>
        <v>4</v>
      </c>
      <c r="EP126" s="4">
        <f t="shared" si="1486"/>
        <v>2</v>
      </c>
      <c r="EQ126" s="4">
        <f t="shared" si="1486"/>
        <v>2</v>
      </c>
      <c r="ER126" s="4">
        <f t="shared" si="1486"/>
        <v>0</v>
      </c>
      <c r="ES126" s="4">
        <f t="shared" si="1486"/>
        <v>1</v>
      </c>
      <c r="ET126" s="4">
        <f t="shared" si="1486"/>
        <v>0</v>
      </c>
      <c r="EU126" s="4">
        <f t="shared" si="1486"/>
        <v>0</v>
      </c>
      <c r="EV126" s="4">
        <f t="shared" si="1486"/>
        <v>0</v>
      </c>
      <c r="EW126" s="4">
        <f t="shared" si="1486"/>
        <v>1</v>
      </c>
      <c r="EX126" s="4">
        <f t="shared" si="1486"/>
        <v>3</v>
      </c>
      <c r="EY126" s="4">
        <f t="shared" si="1486"/>
        <v>0</v>
      </c>
      <c r="EZ126" s="4">
        <f t="shared" si="1486"/>
        <v>0</v>
      </c>
      <c r="FA126" s="4">
        <f t="shared" si="1486"/>
        <v>0</v>
      </c>
      <c r="FB126" s="4">
        <f t="shared" si="1486"/>
        <v>1</v>
      </c>
      <c r="FC126" s="4">
        <f t="shared" si="1486"/>
        <v>1</v>
      </c>
      <c r="FD126" s="4">
        <f t="shared" si="1486"/>
        <v>1</v>
      </c>
      <c r="FE126" s="4">
        <f t="shared" si="1486"/>
        <v>0</v>
      </c>
      <c r="FF126" s="4">
        <f t="shared" si="1486"/>
        <v>1</v>
      </c>
      <c r="FG126" s="4">
        <f t="shared" si="1486"/>
        <v>1</v>
      </c>
      <c r="FH126" s="4">
        <f t="shared" si="1486"/>
        <v>1</v>
      </c>
      <c r="FI126" s="4">
        <f t="shared" si="1486"/>
        <v>2</v>
      </c>
      <c r="FJ126" s="4">
        <f t="shared" si="1486"/>
        <v>1</v>
      </c>
      <c r="FK126" s="4">
        <f t="shared" si="1486"/>
        <v>0</v>
      </c>
      <c r="FL126" s="4">
        <f t="shared" si="1486"/>
        <v>1</v>
      </c>
      <c r="FM126" s="4">
        <f t="shared" si="1486"/>
        <v>1</v>
      </c>
      <c r="FN126" s="4">
        <f t="shared" si="1486"/>
        <v>1</v>
      </c>
      <c r="FO126" s="4">
        <f t="shared" si="1486"/>
        <v>1</v>
      </c>
      <c r="FP126" s="4">
        <f t="shared" si="1486"/>
        <v>2</v>
      </c>
      <c r="FQ126" s="4">
        <f t="shared" si="1486"/>
        <v>1</v>
      </c>
      <c r="FR126" s="4">
        <f t="shared" si="1486"/>
        <v>0</v>
      </c>
      <c r="FS126" s="4">
        <f t="shared" si="1486"/>
        <v>1</v>
      </c>
      <c r="FT126" s="4">
        <f t="shared" si="1486"/>
        <v>3</v>
      </c>
      <c r="FU126" s="4">
        <f t="shared" si="1486"/>
        <v>1</v>
      </c>
      <c r="FV126" s="4">
        <f t="shared" si="1486"/>
        <v>3</v>
      </c>
      <c r="FW126" s="4">
        <f t="shared" si="1486"/>
        <v>0</v>
      </c>
      <c r="FX126" s="4">
        <f t="shared" si="1486"/>
        <v>1</v>
      </c>
      <c r="FY126" s="4">
        <f t="shared" si="1486"/>
        <v>0</v>
      </c>
      <c r="FZ126" s="4">
        <f t="shared" si="1486"/>
        <v>1</v>
      </c>
      <c r="GA126" s="4">
        <f t="shared" si="1486"/>
        <v>1</v>
      </c>
      <c r="GB126" s="4">
        <f t="shared" si="1486"/>
        <v>1</v>
      </c>
      <c r="GC126" s="4">
        <f t="shared" si="1486"/>
        <v>0</v>
      </c>
      <c r="GD126" s="4">
        <f t="shared" si="1486"/>
        <v>0</v>
      </c>
      <c r="GE126" s="4">
        <f t="shared" si="1486"/>
        <v>0</v>
      </c>
      <c r="GF126" s="4">
        <f t="shared" si="1486"/>
        <v>2</v>
      </c>
      <c r="GG126" s="4">
        <f t="shared" si="1486"/>
        <v>0</v>
      </c>
      <c r="GH126" s="4">
        <f t="shared" si="1486"/>
        <v>1</v>
      </c>
      <c r="GI126" s="4">
        <f t="shared" si="1486"/>
        <v>0</v>
      </c>
      <c r="GJ126" s="4">
        <f t="shared" si="1486"/>
        <v>2</v>
      </c>
      <c r="GK126" s="4">
        <f t="shared" si="1486"/>
        <v>0</v>
      </c>
      <c r="GL126" s="4">
        <f t="shared" si="1486"/>
        <v>3</v>
      </c>
      <c r="GM126">
        <f t="shared" si="1240"/>
        <v>60</v>
      </c>
      <c r="GO126">
        <f t="shared" si="1028"/>
        <v>0</v>
      </c>
      <c r="GP126">
        <f t="shared" si="1192"/>
        <v>0</v>
      </c>
      <c r="GQ126">
        <f t="shared" si="1193"/>
        <v>0</v>
      </c>
      <c r="GR126">
        <f t="shared" si="1194"/>
        <v>0</v>
      </c>
      <c r="GS126">
        <f t="shared" si="1195"/>
        <v>0</v>
      </c>
      <c r="GT126">
        <f t="shared" si="1196"/>
        <v>0</v>
      </c>
      <c r="GU126">
        <f t="shared" si="1197"/>
        <v>0</v>
      </c>
      <c r="GV126" s="1">
        <f t="shared" si="1029"/>
        <v>3</v>
      </c>
      <c r="GW126">
        <f t="shared" si="1030"/>
        <v>0</v>
      </c>
      <c r="GX126">
        <f t="shared" si="903"/>
        <v>0</v>
      </c>
      <c r="GY126">
        <f t="shared" si="904"/>
        <v>0</v>
      </c>
      <c r="GZ126">
        <f t="shared" si="905"/>
        <v>0</v>
      </c>
      <c r="HA126">
        <f t="shared" si="906"/>
        <v>0</v>
      </c>
      <c r="HB126">
        <f t="shared" si="907"/>
        <v>0</v>
      </c>
      <c r="HC126">
        <f t="shared" si="908"/>
        <v>0</v>
      </c>
      <c r="HD126">
        <f t="shared" si="909"/>
        <v>0</v>
      </c>
      <c r="HE126">
        <f t="shared" si="910"/>
        <v>0</v>
      </c>
      <c r="HF126">
        <f t="shared" si="911"/>
        <v>0</v>
      </c>
      <c r="HG126">
        <f t="shared" si="912"/>
        <v>0</v>
      </c>
      <c r="HH126">
        <f t="shared" si="913"/>
        <v>0</v>
      </c>
      <c r="HI126">
        <f t="shared" si="914"/>
        <v>0</v>
      </c>
      <c r="HJ126">
        <f t="shared" si="915"/>
        <v>0</v>
      </c>
      <c r="HK126">
        <f t="shared" si="916"/>
        <v>0</v>
      </c>
      <c r="HL126">
        <f t="shared" si="917"/>
        <v>0</v>
      </c>
      <c r="HM126">
        <f t="shared" si="918"/>
        <v>0</v>
      </c>
      <c r="HN126">
        <f t="shared" si="919"/>
        <v>0</v>
      </c>
      <c r="HO126">
        <f t="shared" si="920"/>
        <v>0</v>
      </c>
      <c r="HP126">
        <f t="shared" si="921"/>
        <v>0</v>
      </c>
      <c r="HQ126">
        <f t="shared" si="922"/>
        <v>0</v>
      </c>
      <c r="HR126">
        <f t="shared" si="923"/>
        <v>0</v>
      </c>
      <c r="HS126">
        <f t="shared" si="924"/>
        <v>0</v>
      </c>
      <c r="HT126">
        <f t="shared" si="925"/>
        <v>0</v>
      </c>
      <c r="HU126">
        <f t="shared" si="926"/>
        <v>0</v>
      </c>
      <c r="HV126">
        <f t="shared" si="927"/>
        <v>0</v>
      </c>
      <c r="HW126">
        <f t="shared" si="928"/>
        <v>0</v>
      </c>
      <c r="HX126">
        <f t="shared" si="929"/>
        <v>0</v>
      </c>
      <c r="HY126">
        <f t="shared" si="930"/>
        <v>0</v>
      </c>
      <c r="HZ126">
        <f t="shared" si="931"/>
        <v>0</v>
      </c>
      <c r="IA126">
        <f t="shared" si="932"/>
        <v>0</v>
      </c>
      <c r="IB126">
        <f t="shared" si="933"/>
        <v>0</v>
      </c>
      <c r="IC126">
        <f t="shared" si="934"/>
        <v>0</v>
      </c>
      <c r="ID126">
        <f t="shared" si="935"/>
        <v>0</v>
      </c>
      <c r="IE126">
        <f t="shared" si="936"/>
        <v>0</v>
      </c>
      <c r="IF126">
        <f t="shared" si="937"/>
        <v>0</v>
      </c>
      <c r="IG126">
        <f t="shared" si="938"/>
        <v>0</v>
      </c>
      <c r="IH126">
        <f t="shared" si="939"/>
        <v>0</v>
      </c>
      <c r="II126">
        <f t="shared" si="940"/>
        <v>0</v>
      </c>
      <c r="IJ126">
        <f t="shared" si="941"/>
        <v>0</v>
      </c>
      <c r="IK126">
        <f t="shared" si="942"/>
        <v>0</v>
      </c>
      <c r="IL126">
        <f t="shared" si="943"/>
        <v>0</v>
      </c>
      <c r="IM126">
        <f t="shared" si="944"/>
        <v>0</v>
      </c>
      <c r="IN126">
        <f t="shared" si="945"/>
        <v>0</v>
      </c>
      <c r="IO126">
        <f t="shared" si="946"/>
        <v>0</v>
      </c>
      <c r="IP126">
        <f t="shared" si="947"/>
        <v>0</v>
      </c>
      <c r="IQ126">
        <f t="shared" si="948"/>
        <v>0</v>
      </c>
      <c r="IR126">
        <f t="shared" si="949"/>
        <v>0</v>
      </c>
      <c r="IS126">
        <f t="shared" si="950"/>
        <v>0</v>
      </c>
      <c r="IT126">
        <f t="shared" si="951"/>
        <v>0</v>
      </c>
      <c r="IU126">
        <f t="shared" si="952"/>
        <v>0</v>
      </c>
      <c r="IV126">
        <f t="shared" si="953"/>
        <v>0</v>
      </c>
      <c r="IW126">
        <f t="shared" si="954"/>
        <v>0</v>
      </c>
      <c r="IX126">
        <f t="shared" si="955"/>
        <v>0</v>
      </c>
      <c r="IY126">
        <f t="shared" si="956"/>
        <v>0</v>
      </c>
      <c r="IZ126">
        <f t="shared" si="957"/>
        <v>1</v>
      </c>
      <c r="JA126">
        <f t="shared" si="958"/>
        <v>0</v>
      </c>
      <c r="JB126">
        <f t="shared" si="1031"/>
        <v>0</v>
      </c>
      <c r="JC126">
        <f t="shared" si="1032"/>
        <v>0</v>
      </c>
      <c r="JF126">
        <f t="shared" si="1033"/>
        <v>0</v>
      </c>
      <c r="JG126">
        <f t="shared" si="1034"/>
        <v>0</v>
      </c>
      <c r="JH126">
        <f t="shared" si="1035"/>
        <v>0</v>
      </c>
      <c r="JI126">
        <f t="shared" si="1036"/>
        <v>0</v>
      </c>
      <c r="JJ126">
        <f t="shared" si="1037"/>
        <v>0</v>
      </c>
      <c r="JK126">
        <f t="shared" si="1038"/>
        <v>0</v>
      </c>
      <c r="JL126">
        <f t="shared" si="1039"/>
        <v>0</v>
      </c>
      <c r="JM126">
        <f t="shared" si="1040"/>
        <v>0</v>
      </c>
      <c r="JN126">
        <f t="shared" si="1041"/>
        <v>0</v>
      </c>
      <c r="JO126">
        <f t="shared" si="1042"/>
        <v>0</v>
      </c>
      <c r="JP126">
        <f t="shared" si="1043"/>
        <v>0</v>
      </c>
      <c r="JQ126">
        <f t="shared" si="1044"/>
        <v>0</v>
      </c>
      <c r="JR126">
        <f t="shared" si="1045"/>
        <v>0</v>
      </c>
      <c r="JS126">
        <f t="shared" si="1046"/>
        <v>0</v>
      </c>
      <c r="JT126">
        <f t="shared" si="1047"/>
        <v>0</v>
      </c>
      <c r="JU126">
        <f t="shared" si="1048"/>
        <v>0</v>
      </c>
      <c r="JV126">
        <f t="shared" si="1049"/>
        <v>0</v>
      </c>
      <c r="JW126">
        <f t="shared" si="1050"/>
        <v>0</v>
      </c>
      <c r="JX126">
        <f t="shared" si="1051"/>
        <v>0</v>
      </c>
      <c r="JY126">
        <f t="shared" si="1052"/>
        <v>0</v>
      </c>
      <c r="JZ126">
        <f t="shared" si="1053"/>
        <v>0</v>
      </c>
      <c r="KA126">
        <f t="shared" si="1054"/>
        <v>0</v>
      </c>
      <c r="KB126">
        <f>IF(AND(SK126="x",SK127&lt;&gt;"x"),1,0)</f>
        <v>1</v>
      </c>
      <c r="KC126">
        <f t="shared" si="1055"/>
        <v>0</v>
      </c>
      <c r="KD126">
        <f t="shared" si="1056"/>
        <v>0</v>
      </c>
      <c r="KE126">
        <f t="shared" si="1057"/>
        <v>0</v>
      </c>
      <c r="KF126">
        <f t="shared" si="1058"/>
        <v>0</v>
      </c>
      <c r="KG126">
        <f t="shared" si="1059"/>
        <v>0</v>
      </c>
      <c r="KH126">
        <f t="shared" si="1060"/>
        <v>0</v>
      </c>
      <c r="KI126">
        <f t="shared" si="1061"/>
        <v>0</v>
      </c>
      <c r="KJ126">
        <f t="shared" si="1062"/>
        <v>0</v>
      </c>
      <c r="KK126">
        <f t="shared" si="1063"/>
        <v>0</v>
      </c>
      <c r="KL126">
        <f t="shared" si="1064"/>
        <v>0</v>
      </c>
      <c r="KM126">
        <f t="shared" si="1065"/>
        <v>0</v>
      </c>
      <c r="KN126">
        <f t="shared" si="1066"/>
        <v>0</v>
      </c>
      <c r="KO126">
        <f t="shared" si="1067"/>
        <v>0</v>
      </c>
      <c r="KP126">
        <f t="shared" si="1068"/>
        <v>0</v>
      </c>
      <c r="KQ126">
        <f t="shared" si="1069"/>
        <v>0</v>
      </c>
      <c r="KR126">
        <f t="shared" si="1070"/>
        <v>0</v>
      </c>
      <c r="KS126">
        <f t="shared" si="1071"/>
        <v>0</v>
      </c>
      <c r="KT126">
        <f t="shared" si="1072"/>
        <v>0</v>
      </c>
      <c r="KU126">
        <f t="shared" si="1073"/>
        <v>0</v>
      </c>
      <c r="KV126">
        <f t="shared" si="1074"/>
        <v>0</v>
      </c>
      <c r="KW126">
        <f t="shared" si="1075"/>
        <v>0</v>
      </c>
      <c r="KX126">
        <f t="shared" si="1076"/>
        <v>1</v>
      </c>
      <c r="KY126">
        <f t="shared" si="1077"/>
        <v>0</v>
      </c>
      <c r="KZ126">
        <f t="shared" si="1078"/>
        <v>1</v>
      </c>
      <c r="LA126">
        <f t="shared" si="1079"/>
        <v>0</v>
      </c>
      <c r="LB126">
        <f t="shared" si="1080"/>
        <v>0</v>
      </c>
      <c r="LC126">
        <f t="shared" si="1081"/>
        <v>0</v>
      </c>
      <c r="LD126">
        <f t="shared" si="1082"/>
        <v>0</v>
      </c>
      <c r="LE126">
        <f t="shared" si="1083"/>
        <v>0</v>
      </c>
      <c r="LF126">
        <f t="shared" si="1084"/>
        <v>0</v>
      </c>
      <c r="LG126">
        <f t="shared" si="1085"/>
        <v>0</v>
      </c>
      <c r="LH126">
        <f t="shared" si="1086"/>
        <v>0</v>
      </c>
      <c r="LI126">
        <f t="shared" si="1087"/>
        <v>0</v>
      </c>
      <c r="LJ126">
        <f t="shared" si="1088"/>
        <v>0</v>
      </c>
      <c r="LK126">
        <f t="shared" si="1089"/>
        <v>0</v>
      </c>
      <c r="LL126">
        <f t="shared" si="1090"/>
        <v>0</v>
      </c>
      <c r="LN126">
        <f>SUM(JF126:LL126)</f>
        <v>3</v>
      </c>
      <c r="LQ126">
        <f t="shared" ref="LQ126:LR126" si="1487">COUNTIFS($NG127:$NL136,NG136)</f>
        <v>2</v>
      </c>
      <c r="LR126">
        <f t="shared" si="1487"/>
        <v>3</v>
      </c>
      <c r="LS126">
        <f t="shared" si="1093"/>
        <v>3</v>
      </c>
      <c r="LT126">
        <f t="shared" si="1094"/>
        <v>2</v>
      </c>
      <c r="LU126">
        <f t="shared" si="1095"/>
        <v>1</v>
      </c>
      <c r="LV126">
        <f t="shared" si="1096"/>
        <v>4</v>
      </c>
      <c r="LX126" s="5">
        <f t="shared" ref="LX126:MC126" si="1488">COUNTIFS($NG126:$NL135,NG136)</f>
        <v>1</v>
      </c>
      <c r="LY126" s="5">
        <f t="shared" si="1488"/>
        <v>2</v>
      </c>
      <c r="LZ126" s="5">
        <f t="shared" si="1488"/>
        <v>2</v>
      </c>
      <c r="MA126" s="5">
        <f t="shared" si="1488"/>
        <v>1</v>
      </c>
      <c r="MB126" s="5">
        <f t="shared" si="1488"/>
        <v>0</v>
      </c>
      <c r="MC126" s="5">
        <f t="shared" si="1488"/>
        <v>3</v>
      </c>
      <c r="MD126" s="5"/>
      <c r="ME126" s="5">
        <f t="shared" si="1098"/>
        <v>0</v>
      </c>
      <c r="MF126" s="5">
        <f t="shared" si="1099"/>
        <v>0</v>
      </c>
      <c r="MG126" s="5">
        <f t="shared" si="1100"/>
        <v>0</v>
      </c>
      <c r="MH126" s="5">
        <f t="shared" si="1101"/>
        <v>0</v>
      </c>
      <c r="MI126" s="5">
        <f t="shared" si="1102"/>
        <v>0</v>
      </c>
      <c r="MJ126" s="5">
        <f t="shared" si="1103"/>
        <v>0</v>
      </c>
      <c r="MK126" s="5"/>
      <c r="ML126" s="20">
        <f t="shared" si="1104"/>
        <v>0</v>
      </c>
      <c r="MN126" s="4">
        <f t="shared" si="1182"/>
        <v>0</v>
      </c>
      <c r="MO126" s="4">
        <f t="shared" si="1183"/>
        <v>0</v>
      </c>
      <c r="MP126" s="4">
        <f t="shared" si="1184"/>
        <v>0</v>
      </c>
      <c r="MQ126" s="4">
        <f t="shared" si="1185"/>
        <v>0</v>
      </c>
      <c r="MR126" s="4">
        <f t="shared" si="1186"/>
        <v>0</v>
      </c>
      <c r="MS126" s="4">
        <f t="shared" si="1187"/>
        <v>0</v>
      </c>
      <c r="MU126">
        <f t="shared" si="1105"/>
        <v>0</v>
      </c>
      <c r="MV126">
        <f t="shared" si="1106"/>
        <v>0</v>
      </c>
      <c r="MW126">
        <f t="shared" si="1107"/>
        <v>0</v>
      </c>
      <c r="MX126">
        <f t="shared" si="1108"/>
        <v>0</v>
      </c>
      <c r="MY126">
        <f t="shared" si="1109"/>
        <v>1</v>
      </c>
      <c r="MZ126">
        <f t="shared" si="1110"/>
        <v>0</v>
      </c>
      <c r="NA126">
        <f>SUM(GW126:JC126)</f>
        <v>1</v>
      </c>
      <c r="NB126">
        <f t="shared" si="1111"/>
        <v>1</v>
      </c>
      <c r="NC126">
        <f t="shared" si="1112"/>
        <v>0</v>
      </c>
      <c r="ND126">
        <f t="shared" si="1113"/>
        <v>126</v>
      </c>
      <c r="NG126">
        <v>23</v>
      </c>
      <c r="NH126">
        <v>37</v>
      </c>
      <c r="NI126">
        <v>41</v>
      </c>
      <c r="NJ126">
        <v>43</v>
      </c>
      <c r="NK126">
        <v>45</v>
      </c>
      <c r="NL126">
        <v>47</v>
      </c>
      <c r="NN126" s="32">
        <f t="shared" si="1114"/>
        <v>0</v>
      </c>
      <c r="NO126" s="1">
        <f t="shared" si="1115"/>
        <v>1</v>
      </c>
      <c r="NP126" s="30">
        <f t="shared" si="1116"/>
        <v>1</v>
      </c>
      <c r="NR126" s="1">
        <f t="shared" si="1117"/>
        <v>14</v>
      </c>
      <c r="NS126" s="1">
        <f t="shared" si="1118"/>
        <v>4</v>
      </c>
      <c r="NT126" s="1">
        <f t="shared" si="1119"/>
        <v>2</v>
      </c>
      <c r="NU126" s="1">
        <f t="shared" si="1120"/>
        <v>2</v>
      </c>
      <c r="NV126" s="1">
        <f t="shared" si="1121"/>
        <v>2</v>
      </c>
      <c r="NW126" s="1"/>
      <c r="NX126" s="1">
        <f t="shared" si="1122"/>
        <v>3.0000000000000004</v>
      </c>
      <c r="NY126" s="1"/>
      <c r="NZ126" s="1">
        <f t="shared" si="1123"/>
        <v>3</v>
      </c>
      <c r="OA126" s="1">
        <f t="shared" si="962"/>
        <v>4</v>
      </c>
      <c r="OB126" s="1">
        <f t="shared" si="963"/>
        <v>5</v>
      </c>
      <c r="OC126" s="1">
        <f t="shared" si="964"/>
        <v>5</v>
      </c>
      <c r="OD126" s="1">
        <f t="shared" si="965"/>
        <v>5</v>
      </c>
      <c r="OE126" s="1">
        <f t="shared" si="966"/>
        <v>5</v>
      </c>
      <c r="OF126" s="1"/>
      <c r="OG126" s="32">
        <f t="shared" si="1308"/>
        <v>3</v>
      </c>
      <c r="OH126" s="1"/>
      <c r="OI126" s="1">
        <f t="shared" si="1124"/>
        <v>0</v>
      </c>
      <c r="OJ126" s="1">
        <f t="shared" si="1125"/>
        <v>7</v>
      </c>
      <c r="OK126" s="1">
        <f t="shared" si="1126"/>
        <v>3</v>
      </c>
      <c r="OL126" s="1">
        <f t="shared" si="1127"/>
        <v>3</v>
      </c>
      <c r="OM126" s="1">
        <f t="shared" si="1128"/>
        <v>0</v>
      </c>
      <c r="ON126" s="1">
        <f t="shared" si="1129"/>
        <v>0</v>
      </c>
      <c r="OO126" s="1"/>
      <c r="OP126" s="1">
        <f t="shared" si="1298"/>
        <v>3</v>
      </c>
      <c r="OQ126" s="1">
        <f t="shared" si="1299"/>
        <v>3</v>
      </c>
      <c r="OR126" s="1">
        <f t="shared" si="1300"/>
        <v>2</v>
      </c>
      <c r="OS126" s="1">
        <f t="shared" si="1301"/>
        <v>3</v>
      </c>
      <c r="OT126" s="1">
        <f t="shared" si="1302"/>
        <v>-1</v>
      </c>
      <c r="OU126" s="1">
        <f t="shared" si="1130"/>
        <v>1</v>
      </c>
      <c r="OV126" s="19">
        <f t="shared" si="1131"/>
        <v>3</v>
      </c>
      <c r="OW126" s="1"/>
      <c r="OX126" s="19">
        <f t="shared" si="1314"/>
        <v>3</v>
      </c>
      <c r="OY126" s="1">
        <f t="shared" si="1315"/>
        <v>2</v>
      </c>
      <c r="OZ126" s="1"/>
      <c r="PA126" s="1">
        <f t="shared" si="1347"/>
        <v>3</v>
      </c>
      <c r="PB126" s="1"/>
      <c r="PC126" s="1"/>
      <c r="PD126" s="19">
        <f t="shared" si="968"/>
        <v>2</v>
      </c>
      <c r="PE126" s="1"/>
      <c r="PF126" s="24">
        <f t="shared" si="1132"/>
        <v>-1</v>
      </c>
      <c r="PI126" s="1">
        <f t="shared" si="1133"/>
        <v>0</v>
      </c>
      <c r="PJ126" s="19">
        <f t="shared" si="969"/>
        <v>0</v>
      </c>
      <c r="PK126" s="1">
        <f t="shared" si="1134"/>
        <v>7</v>
      </c>
      <c r="PL126" s="19">
        <f t="shared" si="970"/>
        <v>1</v>
      </c>
      <c r="PM126" s="1">
        <f t="shared" si="1135"/>
        <v>3</v>
      </c>
      <c r="PN126" s="19">
        <f t="shared" si="971"/>
        <v>2</v>
      </c>
      <c r="PO126" s="1">
        <f t="shared" si="1136"/>
        <v>3</v>
      </c>
      <c r="PP126" s="19">
        <f t="shared" si="972"/>
        <v>2</v>
      </c>
      <c r="PQ126" s="1">
        <f t="shared" si="1137"/>
        <v>0</v>
      </c>
      <c r="PR126" s="19">
        <f t="shared" si="973"/>
        <v>0</v>
      </c>
      <c r="PS126" s="1">
        <f t="shared" si="1138"/>
        <v>0</v>
      </c>
      <c r="PT126" s="19">
        <f t="shared" si="974"/>
        <v>0</v>
      </c>
      <c r="PV126" s="1">
        <f t="shared" si="975"/>
        <v>100</v>
      </c>
      <c r="PW126" s="1">
        <f t="shared" si="976"/>
        <v>100</v>
      </c>
      <c r="PX126" s="1">
        <f t="shared" si="977"/>
        <v>100</v>
      </c>
      <c r="PY126" s="1">
        <f t="shared" si="978"/>
        <v>100</v>
      </c>
      <c r="PZ126" s="1">
        <f t="shared" si="979"/>
        <v>100</v>
      </c>
      <c r="QA126" s="1">
        <f t="shared" si="980"/>
        <v>100</v>
      </c>
      <c r="QB126" s="1"/>
      <c r="QC126" s="1">
        <f t="shared" si="981"/>
        <v>100</v>
      </c>
      <c r="QD126" s="1">
        <f t="shared" si="982"/>
        <v>100</v>
      </c>
      <c r="QE126" s="1">
        <f t="shared" si="983"/>
        <v>100</v>
      </c>
      <c r="QF126" s="1">
        <f t="shared" si="984"/>
        <v>7</v>
      </c>
      <c r="QG126" s="1">
        <f t="shared" si="985"/>
        <v>100</v>
      </c>
      <c r="QH126" s="1">
        <f t="shared" si="986"/>
        <v>100</v>
      </c>
      <c r="QI126" s="1"/>
      <c r="QJ126" s="1">
        <f t="shared" si="987"/>
        <v>100</v>
      </c>
      <c r="QK126" s="1">
        <f t="shared" si="988"/>
        <v>100</v>
      </c>
      <c r="QL126" s="1">
        <f t="shared" si="989"/>
        <v>100</v>
      </c>
      <c r="QM126" s="1">
        <f t="shared" si="990"/>
        <v>3</v>
      </c>
      <c r="QN126" s="1">
        <f t="shared" si="991"/>
        <v>100</v>
      </c>
      <c r="QO126" s="1">
        <f t="shared" si="992"/>
        <v>5</v>
      </c>
      <c r="QP126" s="1"/>
      <c r="QQ126" s="1">
        <f t="shared" si="993"/>
        <v>100</v>
      </c>
      <c r="QR126" s="1">
        <f t="shared" si="994"/>
        <v>100</v>
      </c>
      <c r="QS126" s="1">
        <f t="shared" si="995"/>
        <v>100</v>
      </c>
      <c r="QT126" s="1">
        <f t="shared" si="996"/>
        <v>100</v>
      </c>
      <c r="QU126" s="1">
        <f t="shared" si="997"/>
        <v>3</v>
      </c>
      <c r="QV126" s="1">
        <f t="shared" si="998"/>
        <v>100</v>
      </c>
      <c r="QW126" s="1"/>
      <c r="QX126" s="1">
        <f t="shared" si="999"/>
        <v>100</v>
      </c>
      <c r="QY126" s="1">
        <f t="shared" si="1000"/>
        <v>100</v>
      </c>
      <c r="QZ126" s="1">
        <f t="shared" si="1001"/>
        <v>100</v>
      </c>
      <c r="RA126" s="1">
        <f t="shared" si="1002"/>
        <v>100</v>
      </c>
      <c r="RB126" s="1">
        <f t="shared" si="1003"/>
        <v>100</v>
      </c>
      <c r="RC126" s="1">
        <f t="shared" si="1004"/>
        <v>100</v>
      </c>
      <c r="RD126" s="1"/>
      <c r="RE126" s="1">
        <f t="shared" si="1005"/>
        <v>100</v>
      </c>
      <c r="RF126" s="1">
        <f t="shared" si="1006"/>
        <v>100</v>
      </c>
      <c r="RG126" s="1">
        <f t="shared" si="1007"/>
        <v>100</v>
      </c>
      <c r="RH126" s="1">
        <f t="shared" si="1008"/>
        <v>100</v>
      </c>
      <c r="RI126" s="1">
        <f t="shared" si="1009"/>
        <v>100</v>
      </c>
      <c r="RJ126" s="1">
        <f t="shared" si="1010"/>
        <v>100</v>
      </c>
      <c r="RL126">
        <f t="shared" si="1011"/>
        <v>36</v>
      </c>
      <c r="RM126">
        <f t="shared" si="1139"/>
        <v>22</v>
      </c>
      <c r="RN126">
        <f t="shared" si="1336"/>
        <v>20</v>
      </c>
      <c r="RO126">
        <f t="shared" ref="RO126:TU126" si="1489">IF(COUNTIFS($NG126:$NL135,RO$1),"x",RO$1)</f>
        <v>1</v>
      </c>
      <c r="RP126" t="str">
        <f t="shared" si="1489"/>
        <v>x</v>
      </c>
      <c r="RQ126" t="str">
        <f t="shared" si="1489"/>
        <v>x</v>
      </c>
      <c r="RR126" t="str">
        <f t="shared" si="1489"/>
        <v>x</v>
      </c>
      <c r="RS126">
        <f t="shared" si="1489"/>
        <v>5</v>
      </c>
      <c r="RT126" t="str">
        <f t="shared" si="1489"/>
        <v>x</v>
      </c>
      <c r="RU126" t="str">
        <f t="shared" si="1489"/>
        <v>x</v>
      </c>
      <c r="RV126" t="str">
        <f t="shared" si="1489"/>
        <v>x</v>
      </c>
      <c r="RW126" t="str">
        <f t="shared" si="1489"/>
        <v>x</v>
      </c>
      <c r="RX126" t="str">
        <f t="shared" si="1489"/>
        <v>x</v>
      </c>
      <c r="RY126" t="str">
        <f t="shared" si="1489"/>
        <v>x</v>
      </c>
      <c r="RZ126" t="str">
        <f t="shared" si="1489"/>
        <v>x</v>
      </c>
      <c r="SA126">
        <f t="shared" si="1489"/>
        <v>13</v>
      </c>
      <c r="SB126" t="str">
        <f t="shared" si="1489"/>
        <v>x</v>
      </c>
      <c r="SC126">
        <f t="shared" si="1489"/>
        <v>15</v>
      </c>
      <c r="SD126">
        <f t="shared" si="1489"/>
        <v>16</v>
      </c>
      <c r="SE126">
        <f t="shared" si="1489"/>
        <v>17</v>
      </c>
      <c r="SF126" t="str">
        <f t="shared" si="1489"/>
        <v>x</v>
      </c>
      <c r="SG126" t="str">
        <f t="shared" si="1489"/>
        <v>x</v>
      </c>
      <c r="SH126">
        <f t="shared" si="1489"/>
        <v>20</v>
      </c>
      <c r="SI126">
        <f t="shared" si="1489"/>
        <v>21</v>
      </c>
      <c r="SJ126">
        <f t="shared" si="1489"/>
        <v>22</v>
      </c>
      <c r="SK126" t="str">
        <f t="shared" si="1489"/>
        <v>x</v>
      </c>
      <c r="SL126" t="str">
        <f t="shared" si="1489"/>
        <v>x</v>
      </c>
      <c r="SM126" t="str">
        <f t="shared" si="1489"/>
        <v>x</v>
      </c>
      <c r="SN126">
        <f t="shared" si="1489"/>
        <v>26</v>
      </c>
      <c r="SO126" t="str">
        <f t="shared" si="1489"/>
        <v>x</v>
      </c>
      <c r="SP126" t="str">
        <f t="shared" si="1489"/>
        <v>x</v>
      </c>
      <c r="SQ126" t="str">
        <f t="shared" si="1489"/>
        <v>x</v>
      </c>
      <c r="SR126" t="str">
        <f t="shared" si="1489"/>
        <v>x</v>
      </c>
      <c r="SS126" t="str">
        <f t="shared" si="1489"/>
        <v>x</v>
      </c>
      <c r="ST126">
        <f t="shared" si="1489"/>
        <v>32</v>
      </c>
      <c r="SU126" t="str">
        <f t="shared" si="1489"/>
        <v>x</v>
      </c>
      <c r="SV126" t="str">
        <f t="shared" si="1489"/>
        <v>x</v>
      </c>
      <c r="SW126" t="str">
        <f t="shared" si="1489"/>
        <v>x</v>
      </c>
      <c r="SX126" t="str">
        <f t="shared" si="1489"/>
        <v>x</v>
      </c>
      <c r="SY126" t="str">
        <f t="shared" si="1489"/>
        <v>x</v>
      </c>
      <c r="SZ126" t="str">
        <f t="shared" si="1489"/>
        <v>x</v>
      </c>
      <c r="TA126">
        <f t="shared" si="1489"/>
        <v>39</v>
      </c>
      <c r="TB126" t="str">
        <f t="shared" si="1489"/>
        <v>x</v>
      </c>
      <c r="TC126" t="str">
        <f t="shared" si="1489"/>
        <v>x</v>
      </c>
      <c r="TD126" t="str">
        <f t="shared" si="1489"/>
        <v>x</v>
      </c>
      <c r="TE126" t="str">
        <f t="shared" si="1489"/>
        <v>x</v>
      </c>
      <c r="TF126">
        <f t="shared" si="1489"/>
        <v>44</v>
      </c>
      <c r="TG126" t="str">
        <f t="shared" si="1489"/>
        <v>x</v>
      </c>
      <c r="TH126">
        <f t="shared" si="1489"/>
        <v>46</v>
      </c>
      <c r="TI126" t="str">
        <f t="shared" si="1489"/>
        <v>x</v>
      </c>
      <c r="TJ126" t="str">
        <f t="shared" si="1489"/>
        <v>x</v>
      </c>
      <c r="TK126" t="str">
        <f t="shared" si="1489"/>
        <v>x</v>
      </c>
      <c r="TL126">
        <f t="shared" si="1489"/>
        <v>50</v>
      </c>
      <c r="TM126">
        <f t="shared" si="1489"/>
        <v>51</v>
      </c>
      <c r="TN126">
        <f t="shared" si="1489"/>
        <v>52</v>
      </c>
      <c r="TO126" t="str">
        <f t="shared" si="1489"/>
        <v>x</v>
      </c>
      <c r="TP126">
        <f t="shared" si="1489"/>
        <v>54</v>
      </c>
      <c r="TQ126" t="str">
        <f t="shared" si="1489"/>
        <v>x</v>
      </c>
      <c r="TR126">
        <f t="shared" si="1489"/>
        <v>56</v>
      </c>
      <c r="TS126" t="str">
        <f t="shared" si="1489"/>
        <v>x</v>
      </c>
      <c r="TT126">
        <f t="shared" si="1489"/>
        <v>58</v>
      </c>
      <c r="TU126" t="str">
        <f t="shared" si="1489"/>
        <v>x</v>
      </c>
      <c r="TV126">
        <f t="shared" si="1141"/>
        <v>22</v>
      </c>
      <c r="TW126">
        <f t="shared" ref="TW126:WC126" si="1490">IF(COUNTIFS($NG126:$NL134,TW$1),"x",TW$1)</f>
        <v>1</v>
      </c>
      <c r="TX126" t="str">
        <f t="shared" si="1490"/>
        <v>x</v>
      </c>
      <c r="TY126" t="str">
        <f t="shared" si="1490"/>
        <v>x</v>
      </c>
      <c r="TZ126" t="str">
        <f t="shared" si="1490"/>
        <v>x</v>
      </c>
      <c r="UA126">
        <f t="shared" si="1490"/>
        <v>5</v>
      </c>
      <c r="UB126" t="str">
        <f t="shared" si="1490"/>
        <v>x</v>
      </c>
      <c r="UC126" t="str">
        <f t="shared" si="1490"/>
        <v>x</v>
      </c>
      <c r="UD126" t="str">
        <f t="shared" si="1490"/>
        <v>x</v>
      </c>
      <c r="UE126" t="str">
        <f t="shared" si="1490"/>
        <v>x</v>
      </c>
      <c r="UF126" t="str">
        <f t="shared" si="1490"/>
        <v>x</v>
      </c>
      <c r="UG126" t="str">
        <f t="shared" si="1490"/>
        <v>x</v>
      </c>
      <c r="UH126" t="str">
        <f t="shared" si="1490"/>
        <v>x</v>
      </c>
      <c r="UI126">
        <f t="shared" si="1490"/>
        <v>13</v>
      </c>
      <c r="UJ126" t="str">
        <f t="shared" si="1490"/>
        <v>x</v>
      </c>
      <c r="UK126">
        <f t="shared" si="1490"/>
        <v>15</v>
      </c>
      <c r="UL126">
        <f t="shared" si="1490"/>
        <v>16</v>
      </c>
      <c r="UM126">
        <f t="shared" si="1490"/>
        <v>17</v>
      </c>
      <c r="UN126" t="str">
        <f t="shared" si="1490"/>
        <v>x</v>
      </c>
      <c r="UO126" t="str">
        <f t="shared" si="1490"/>
        <v>x</v>
      </c>
      <c r="UP126">
        <f t="shared" si="1490"/>
        <v>20</v>
      </c>
      <c r="UQ126">
        <f t="shared" si="1490"/>
        <v>21</v>
      </c>
      <c r="UR126">
        <f t="shared" si="1490"/>
        <v>22</v>
      </c>
      <c r="US126" t="str">
        <f t="shared" si="1490"/>
        <v>x</v>
      </c>
      <c r="UT126">
        <f t="shared" si="1490"/>
        <v>24</v>
      </c>
      <c r="UU126" t="str">
        <f t="shared" si="1490"/>
        <v>x</v>
      </c>
      <c r="UV126">
        <f t="shared" si="1490"/>
        <v>26</v>
      </c>
      <c r="UW126" t="str">
        <f t="shared" si="1490"/>
        <v>x</v>
      </c>
      <c r="UX126" t="str">
        <f t="shared" si="1490"/>
        <v>x</v>
      </c>
      <c r="UY126" t="str">
        <f t="shared" si="1490"/>
        <v>x</v>
      </c>
      <c r="UZ126" t="str">
        <f t="shared" si="1490"/>
        <v>x</v>
      </c>
      <c r="VA126" t="str">
        <f t="shared" si="1490"/>
        <v>x</v>
      </c>
      <c r="VB126">
        <f t="shared" si="1490"/>
        <v>32</v>
      </c>
      <c r="VC126" t="str">
        <f t="shared" si="1490"/>
        <v>x</v>
      </c>
      <c r="VD126" t="str">
        <f t="shared" si="1490"/>
        <v>x</v>
      </c>
      <c r="VE126" t="str">
        <f t="shared" si="1490"/>
        <v>x</v>
      </c>
      <c r="VF126">
        <f t="shared" si="1490"/>
        <v>36</v>
      </c>
      <c r="VG126" t="str">
        <f t="shared" si="1490"/>
        <v>x</v>
      </c>
      <c r="VH126" t="str">
        <f t="shared" si="1490"/>
        <v>x</v>
      </c>
      <c r="VI126">
        <f t="shared" si="1490"/>
        <v>39</v>
      </c>
      <c r="VJ126" t="str">
        <f t="shared" si="1490"/>
        <v>x</v>
      </c>
      <c r="VK126" t="str">
        <f t="shared" si="1490"/>
        <v>x</v>
      </c>
      <c r="VL126" t="str">
        <f t="shared" si="1490"/>
        <v>x</v>
      </c>
      <c r="VM126" t="str">
        <f t="shared" si="1490"/>
        <v>x</v>
      </c>
      <c r="VN126">
        <f t="shared" si="1490"/>
        <v>44</v>
      </c>
      <c r="VO126" t="str">
        <f t="shared" si="1490"/>
        <v>x</v>
      </c>
      <c r="VP126">
        <f t="shared" si="1490"/>
        <v>46</v>
      </c>
      <c r="VQ126" t="str">
        <f t="shared" si="1490"/>
        <v>x</v>
      </c>
      <c r="VR126" t="str">
        <f t="shared" si="1490"/>
        <v>x</v>
      </c>
      <c r="VS126" t="str">
        <f t="shared" si="1490"/>
        <v>x</v>
      </c>
      <c r="VT126">
        <f t="shared" si="1490"/>
        <v>50</v>
      </c>
      <c r="VU126">
        <f t="shared" si="1490"/>
        <v>51</v>
      </c>
      <c r="VV126">
        <f t="shared" si="1490"/>
        <v>52</v>
      </c>
      <c r="VW126" t="str">
        <f t="shared" si="1490"/>
        <v>x</v>
      </c>
      <c r="VX126">
        <f t="shared" si="1490"/>
        <v>54</v>
      </c>
      <c r="VY126" t="str">
        <f t="shared" si="1490"/>
        <v>x</v>
      </c>
      <c r="VZ126">
        <f t="shared" si="1490"/>
        <v>56</v>
      </c>
      <c r="WA126" t="str">
        <f t="shared" si="1490"/>
        <v>x</v>
      </c>
      <c r="WB126">
        <f t="shared" si="1490"/>
        <v>58</v>
      </c>
      <c r="WC126" t="str">
        <f t="shared" si="1490"/>
        <v>x</v>
      </c>
      <c r="WE126">
        <f t="shared" si="1014"/>
        <v>0</v>
      </c>
      <c r="WF126">
        <f t="shared" si="1015"/>
        <v>0</v>
      </c>
      <c r="WG126">
        <f t="shared" si="1016"/>
        <v>1</v>
      </c>
      <c r="WH126">
        <f t="shared" si="1017"/>
        <v>1</v>
      </c>
      <c r="WI126">
        <f t="shared" si="1018"/>
        <v>4</v>
      </c>
      <c r="WJ126">
        <f t="shared" si="1019"/>
        <v>0</v>
      </c>
      <c r="WL126" s="1">
        <f t="shared" si="1143"/>
        <v>0</v>
      </c>
      <c r="WM126" s="1">
        <f t="shared" si="1144"/>
        <v>7</v>
      </c>
      <c r="WN126" s="1">
        <f t="shared" si="1145"/>
        <v>3</v>
      </c>
      <c r="WO126" s="1">
        <f t="shared" si="1146"/>
        <v>3</v>
      </c>
      <c r="WP126" s="1">
        <f t="shared" si="1147"/>
        <v>0</v>
      </c>
      <c r="WQ126" s="1">
        <f t="shared" si="1148"/>
        <v>0</v>
      </c>
      <c r="WS126">
        <f t="shared" si="1149"/>
        <v>100</v>
      </c>
      <c r="WT126">
        <f t="shared" si="1150"/>
        <v>7</v>
      </c>
      <c r="WU126">
        <f t="shared" si="1151"/>
        <v>3</v>
      </c>
      <c r="WV126">
        <f t="shared" si="1152"/>
        <v>3</v>
      </c>
      <c r="WW126">
        <f t="shared" si="1153"/>
        <v>100</v>
      </c>
      <c r="WX126">
        <f t="shared" si="1154"/>
        <v>100</v>
      </c>
      <c r="WZ126" s="4">
        <f t="shared" si="1155"/>
        <v>3</v>
      </c>
      <c r="XB126" s="3">
        <f t="shared" si="1156"/>
        <v>7</v>
      </c>
      <c r="XD126" s="3">
        <f t="shared" si="1157"/>
        <v>2</v>
      </c>
      <c r="XE126" s="4">
        <f t="shared" si="1158"/>
        <v>3</v>
      </c>
      <c r="XG126" s="4">
        <f t="shared" si="1159"/>
        <v>0.66666666666666663</v>
      </c>
      <c r="XI126" s="4">
        <v>0.75</v>
      </c>
      <c r="XK126">
        <f t="shared" si="1160"/>
        <v>2</v>
      </c>
      <c r="XM126">
        <f t="shared" si="1445"/>
        <v>0</v>
      </c>
      <c r="XN126">
        <f t="shared" si="1161"/>
        <v>0</v>
      </c>
      <c r="XO126" s="1">
        <f t="shared" si="1020"/>
        <v>1</v>
      </c>
      <c r="XP126">
        <f t="shared" si="1162"/>
        <v>0</v>
      </c>
      <c r="XR126">
        <f t="shared" si="1163"/>
        <v>0</v>
      </c>
    </row>
    <row r="127" spans="4:642">
      <c r="D127" s="4">
        <f t="shared" si="843"/>
        <v>0</v>
      </c>
      <c r="E127" s="4">
        <f t="shared" si="844"/>
        <v>0</v>
      </c>
      <c r="F127" s="4">
        <f t="shared" si="845"/>
        <v>0</v>
      </c>
      <c r="G127" s="4">
        <f t="shared" si="846"/>
        <v>0</v>
      </c>
      <c r="H127" s="4">
        <f t="shared" si="847"/>
        <v>0</v>
      </c>
      <c r="I127" s="4">
        <f t="shared" si="848"/>
        <v>0</v>
      </c>
      <c r="J127" s="4">
        <f t="shared" si="849"/>
        <v>6</v>
      </c>
      <c r="K127" s="4">
        <f t="shared" si="850"/>
        <v>0</v>
      </c>
      <c r="L127" s="4">
        <f t="shared" si="851"/>
        <v>0</v>
      </c>
      <c r="M127" s="4">
        <f t="shared" si="852"/>
        <v>14</v>
      </c>
      <c r="N127" s="4">
        <f t="shared" si="853"/>
        <v>0</v>
      </c>
      <c r="O127" s="4">
        <f t="shared" si="854"/>
        <v>0</v>
      </c>
      <c r="P127" s="4">
        <f t="shared" si="855"/>
        <v>0</v>
      </c>
      <c r="Q127" s="4">
        <f t="shared" si="856"/>
        <v>0</v>
      </c>
      <c r="R127" s="4">
        <f t="shared" si="857"/>
        <v>0</v>
      </c>
      <c r="S127" s="4">
        <f t="shared" si="858"/>
        <v>0</v>
      </c>
      <c r="T127" s="4">
        <f t="shared" si="859"/>
        <v>0</v>
      </c>
      <c r="U127" s="4">
        <f t="shared" si="860"/>
        <v>0</v>
      </c>
      <c r="V127" s="4">
        <f t="shared" si="861"/>
        <v>0</v>
      </c>
      <c r="W127" s="4">
        <f t="shared" si="862"/>
        <v>0</v>
      </c>
      <c r="X127" s="4">
        <f t="shared" si="863"/>
        <v>0</v>
      </c>
      <c r="Y127" s="4">
        <f t="shared" si="864"/>
        <v>0</v>
      </c>
      <c r="Z127" s="4">
        <f t="shared" si="865"/>
        <v>0</v>
      </c>
      <c r="AA127" s="4">
        <f t="shared" si="866"/>
        <v>0</v>
      </c>
      <c r="AB127" s="4">
        <f t="shared" si="867"/>
        <v>0</v>
      </c>
      <c r="AC127" s="4">
        <f t="shared" si="868"/>
        <v>0</v>
      </c>
      <c r="AD127" s="4">
        <f t="shared" si="869"/>
        <v>0</v>
      </c>
      <c r="AE127" s="4">
        <f t="shared" si="870"/>
        <v>0</v>
      </c>
      <c r="AF127" s="4">
        <f t="shared" si="871"/>
        <v>0</v>
      </c>
      <c r="AG127" s="4">
        <f t="shared" si="872"/>
        <v>0</v>
      </c>
      <c r="AH127" s="4">
        <f t="shared" si="873"/>
        <v>0</v>
      </c>
      <c r="AI127" s="4">
        <f t="shared" si="874"/>
        <v>0</v>
      </c>
      <c r="AJ127" s="4">
        <f t="shared" si="875"/>
        <v>0</v>
      </c>
      <c r="AK127" s="4">
        <f t="shared" si="876"/>
        <v>9</v>
      </c>
      <c r="AL127" s="4">
        <f t="shared" si="877"/>
        <v>0</v>
      </c>
      <c r="AM127" s="4">
        <f t="shared" si="878"/>
        <v>0</v>
      </c>
      <c r="AN127" s="4">
        <f t="shared" si="879"/>
        <v>0</v>
      </c>
      <c r="AO127" s="4">
        <f t="shared" si="880"/>
        <v>7</v>
      </c>
      <c r="AP127" s="4">
        <f t="shared" si="881"/>
        <v>0</v>
      </c>
      <c r="AQ127" s="4">
        <f t="shared" si="882"/>
        <v>0</v>
      </c>
      <c r="AR127" s="4">
        <f t="shared" si="883"/>
        <v>0</v>
      </c>
      <c r="AS127" s="4">
        <f t="shared" si="884"/>
        <v>0</v>
      </c>
      <c r="AT127" s="4">
        <f t="shared" si="885"/>
        <v>0</v>
      </c>
      <c r="AU127" s="4">
        <f t="shared" si="886"/>
        <v>0</v>
      </c>
      <c r="AV127" s="4">
        <f t="shared" si="887"/>
        <v>0</v>
      </c>
      <c r="AW127" s="4">
        <f t="shared" si="888"/>
        <v>0</v>
      </c>
      <c r="AX127" s="4">
        <f t="shared" si="889"/>
        <v>0</v>
      </c>
      <c r="AY127" s="4">
        <f t="shared" si="890"/>
        <v>0</v>
      </c>
      <c r="AZ127" s="4">
        <f t="shared" si="891"/>
        <v>0</v>
      </c>
      <c r="BA127" s="4">
        <f t="shared" si="892"/>
        <v>0</v>
      </c>
      <c r="BB127" s="4">
        <f t="shared" si="893"/>
        <v>0</v>
      </c>
      <c r="BC127" s="4">
        <f t="shared" si="894"/>
        <v>0</v>
      </c>
      <c r="BD127" s="4">
        <f t="shared" si="895"/>
        <v>0</v>
      </c>
      <c r="BE127" s="4">
        <f t="shared" si="896"/>
        <v>0</v>
      </c>
      <c r="BF127" s="4">
        <f t="shared" si="897"/>
        <v>0</v>
      </c>
      <c r="BG127" s="4">
        <f t="shared" si="898"/>
        <v>0</v>
      </c>
      <c r="BH127" s="4">
        <f t="shared" si="899"/>
        <v>8</v>
      </c>
      <c r="BI127" s="4">
        <f t="shared" si="900"/>
        <v>0</v>
      </c>
      <c r="BJ127" s="4">
        <f t="shared" si="901"/>
        <v>11</v>
      </c>
      <c r="BK127" s="4">
        <f t="shared" si="1021"/>
        <v>9.1666666666666661</v>
      </c>
      <c r="BL127" s="4">
        <f t="shared" si="1022"/>
        <v>8.1355932203389827</v>
      </c>
      <c r="BM127" s="4">
        <f t="shared" si="1023"/>
        <v>11.389830508474574</v>
      </c>
      <c r="BN127" s="4">
        <f t="shared" si="1024"/>
        <v>4.8813559322033893</v>
      </c>
      <c r="BO127" s="4">
        <f t="shared" si="1025"/>
        <v>8.1355932203389827</v>
      </c>
      <c r="BP127" s="4">
        <f t="shared" si="1026"/>
        <v>480</v>
      </c>
      <c r="BQ127" s="4">
        <f>COUNTIFS($NG127:$NL$206,EF$1)</f>
        <v>7</v>
      </c>
      <c r="BR127" s="4">
        <f>COUNTIFS($NG127:$NL$206,EG$1)</f>
        <v>10</v>
      </c>
      <c r="BS127" s="4">
        <f>COUNTIFS($NG127:$NL$206,EH$1)</f>
        <v>7</v>
      </c>
      <c r="BT127" s="4">
        <f>COUNTIFS($NG127:$NL$206,EI$1)</f>
        <v>11</v>
      </c>
      <c r="BU127" s="4">
        <f>COUNTIFS($NG127:$NL$206,EJ$1)</f>
        <v>11</v>
      </c>
      <c r="BV127" s="4">
        <f>COUNTIFS($NG127:$NL$206,EK$1)</f>
        <v>7</v>
      </c>
      <c r="BW127" s="4">
        <f>COUNTIFS($NG127:$NL$206,EL$1)</f>
        <v>6</v>
      </c>
      <c r="BX127" s="4">
        <f>COUNTIFS($NG127:$NL$206,EM$1)</f>
        <v>8</v>
      </c>
      <c r="BY127" s="4">
        <f>COUNTIFS($NG127:$NL$206,EN$1)</f>
        <v>11</v>
      </c>
      <c r="BZ127" s="4">
        <f>COUNTIFS($NG127:$NL$206,EO$1)</f>
        <v>14</v>
      </c>
      <c r="CA127" s="4">
        <f>COUNTIFS($NG127:$NL$206,EP$1)</f>
        <v>11</v>
      </c>
      <c r="CB127" s="4">
        <f>COUNTIFS($NG127:$NL$206,EQ$1)</f>
        <v>12</v>
      </c>
      <c r="CC127" s="4">
        <f>COUNTIFS($NG127:$NL$206,ER$1)</f>
        <v>8</v>
      </c>
      <c r="CD127" s="4">
        <f>COUNTIFS($NG127:$NL$206,ES$1)</f>
        <v>9</v>
      </c>
      <c r="CE127" s="4">
        <f>COUNTIFS($NG127:$NL$206,ET$1)</f>
        <v>7</v>
      </c>
      <c r="CF127" s="4">
        <f>COUNTIFS($NG127:$NL$206,EU$1)</f>
        <v>9</v>
      </c>
      <c r="CG127" s="4">
        <f>COUNTIFS($NG127:$NL$206,EV$1)</f>
        <v>13</v>
      </c>
      <c r="CH127" s="4">
        <f>COUNTIFS($NG127:$NL$206,EW$1)</f>
        <v>8</v>
      </c>
      <c r="CI127" s="4">
        <f>COUNTIFS($NG127:$NL$206,EX$1)</f>
        <v>10</v>
      </c>
      <c r="CJ127" s="4">
        <f>COUNTIFS($NG127:$NL$206,EY$1)</f>
        <v>9</v>
      </c>
      <c r="CK127" s="4">
        <f>COUNTIFS($NG127:$NL$206,EZ$1)</f>
        <v>5</v>
      </c>
      <c r="CL127" s="4">
        <f>COUNTIFS($NG127:$NL$206,FA$1)</f>
        <v>8</v>
      </c>
      <c r="CM127" s="4">
        <f>COUNTIFS($NG127:$NL$206,FB$1)</f>
        <v>2</v>
      </c>
      <c r="CN127" s="4">
        <f>COUNTIFS($NG127:$NL$206,FC$1)</f>
        <v>5</v>
      </c>
      <c r="CO127" s="4">
        <f>COUNTIFS($NG127:$NL$206,FD$1)</f>
        <v>11</v>
      </c>
      <c r="CP127" s="4">
        <f>COUNTIFS($NG127:$NL$206,FE$1)</f>
        <v>6</v>
      </c>
      <c r="CQ127" s="4">
        <f>COUNTIFS($NG127:$NL$206,FF$1)</f>
        <v>11</v>
      </c>
      <c r="CR127" s="4">
        <f>COUNTIFS($NG127:$NL$206,FG$1)</f>
        <v>11</v>
      </c>
      <c r="CS127" s="4">
        <f>COUNTIFS($NG127:$NL$206,FH$1)</f>
        <v>8</v>
      </c>
      <c r="CT127" s="4">
        <f>COUNTIFS($NG127:$NL$206,FI$1)</f>
        <v>8</v>
      </c>
      <c r="CU127" s="4">
        <f>COUNTIFS($NG127:$NL$206,FJ$1)</f>
        <v>11</v>
      </c>
      <c r="CV127" s="4">
        <f>COUNTIFS($NG127:$NL$206,FK$1)</f>
        <v>3</v>
      </c>
      <c r="CW127" s="4">
        <f>COUNTIFS($NG127:$NL$206,FL$1)</f>
        <v>8</v>
      </c>
      <c r="CX127" s="4">
        <f>COUNTIFS($NG127:$NL$206,FM$1)</f>
        <v>9</v>
      </c>
      <c r="CY127" s="4">
        <f>COUNTIFS($NG127:$NL$206,FN$1)</f>
        <v>10</v>
      </c>
      <c r="CZ127" s="4">
        <f>COUNTIFS($NG127:$NL$206,FO$1)</f>
        <v>8</v>
      </c>
      <c r="DA127" s="4">
        <f>COUNTIFS($NG127:$NL$206,FP$1)</f>
        <v>4</v>
      </c>
      <c r="DB127" s="4">
        <f>COUNTIFS($NG127:$NL$206,FQ$1)</f>
        <v>7</v>
      </c>
      <c r="DC127" s="4">
        <f>COUNTIFS($NG127:$NL$206,FR$1)</f>
        <v>5</v>
      </c>
      <c r="DD127" s="4">
        <f>COUNTIFS($NG127:$NL$206,FS$1)</f>
        <v>9</v>
      </c>
      <c r="DE127" s="4">
        <f>COUNTIFS($NG127:$NL$206,FT$1)</f>
        <v>6</v>
      </c>
      <c r="DF127" s="4">
        <f>COUNTIFS($NG127:$NL$206,FU$1)</f>
        <v>8</v>
      </c>
      <c r="DG127" s="4">
        <f>COUNTIFS($NG127:$NL$206,FV$1)</f>
        <v>8</v>
      </c>
      <c r="DH127" s="4">
        <f>COUNTIFS($NG127:$NL$206,FW$1)</f>
        <v>10</v>
      </c>
      <c r="DI127" s="4">
        <f>COUNTIFS($NG127:$NL$206,FX$1)</f>
        <v>5</v>
      </c>
      <c r="DJ127" s="4">
        <f>COUNTIFS($NG127:$NL$206,FY$1)</f>
        <v>9</v>
      </c>
      <c r="DK127" s="4">
        <f>COUNTIFS($NG127:$NL$206,FZ$1)</f>
        <v>1</v>
      </c>
      <c r="DL127" s="4">
        <f>COUNTIFS($NG127:$NL$206,GA$1)</f>
        <v>5</v>
      </c>
      <c r="DM127" s="4">
        <f>COUNTIFS($NG127:$NL$206,GB$1)</f>
        <v>6</v>
      </c>
      <c r="DN127" s="4">
        <f>COUNTIFS($NG127:$NL$206,GC$1)</f>
        <v>7</v>
      </c>
      <c r="DO127" s="4">
        <f>COUNTIFS($NG127:$NL$206,GD$1)</f>
        <v>6</v>
      </c>
      <c r="DP127" s="4">
        <f>COUNTIFS($NG127:$NL$206,GE$1)</f>
        <v>10</v>
      </c>
      <c r="DQ127" s="4">
        <f>COUNTIFS($NG127:$NL$206,GF$1)</f>
        <v>4</v>
      </c>
      <c r="DR127" s="4">
        <f>COUNTIFS($NG127:$NL$206,GG$1)</f>
        <v>4</v>
      </c>
      <c r="DS127" s="4">
        <f>COUNTIFS($NG127:$NL$206,GH$1)</f>
        <v>17</v>
      </c>
      <c r="DT127" s="4">
        <f>COUNTIFS($NG127:$NL$206,GI$1)</f>
        <v>7</v>
      </c>
      <c r="DU127" s="4">
        <f>COUNTIFS($NG127:$NL$206,GJ$1)</f>
        <v>8</v>
      </c>
      <c r="DV127" s="4">
        <f>COUNTIFS($NG127:$NL$206,GK$1)</f>
        <v>11</v>
      </c>
      <c r="DW127" s="4">
        <f>COUNTIFS($NG127:$NL$206,GL$1)</f>
        <v>11</v>
      </c>
      <c r="DZ127" s="4">
        <f t="shared" si="1234"/>
        <v>37</v>
      </c>
      <c r="EA127" s="4">
        <f t="shared" si="1235"/>
        <v>23</v>
      </c>
      <c r="EB127" s="4">
        <f t="shared" si="1236"/>
        <v>8</v>
      </c>
      <c r="EC127" s="4">
        <f t="shared" si="1237"/>
        <v>3</v>
      </c>
      <c r="ED127" s="4">
        <f t="shared" si="1238"/>
        <v>3</v>
      </c>
      <c r="EF127" s="4">
        <f t="shared" ref="EF127:GL127" si="1491">COUNTIFS($NG127:$NL136,EF$1)</f>
        <v>0</v>
      </c>
      <c r="EG127" s="4">
        <f t="shared" si="1491"/>
        <v>2</v>
      </c>
      <c r="EH127" s="4">
        <f t="shared" si="1491"/>
        <v>1</v>
      </c>
      <c r="EI127" s="4">
        <f t="shared" si="1491"/>
        <v>2</v>
      </c>
      <c r="EJ127" s="4">
        <f t="shared" si="1491"/>
        <v>0</v>
      </c>
      <c r="EK127" s="4">
        <f t="shared" si="1491"/>
        <v>1</v>
      </c>
      <c r="EL127" s="4">
        <f t="shared" si="1491"/>
        <v>4</v>
      </c>
      <c r="EM127" s="4">
        <f t="shared" si="1491"/>
        <v>1</v>
      </c>
      <c r="EN127" s="4">
        <f t="shared" si="1491"/>
        <v>1</v>
      </c>
      <c r="EO127" s="4">
        <f t="shared" si="1491"/>
        <v>4</v>
      </c>
      <c r="EP127" s="4">
        <f t="shared" si="1491"/>
        <v>2</v>
      </c>
      <c r="EQ127" s="4">
        <f t="shared" si="1491"/>
        <v>3</v>
      </c>
      <c r="ER127" s="4">
        <f t="shared" si="1491"/>
        <v>0</v>
      </c>
      <c r="ES127" s="4">
        <f t="shared" si="1491"/>
        <v>1</v>
      </c>
      <c r="ET127" s="4">
        <f t="shared" si="1491"/>
        <v>0</v>
      </c>
      <c r="EU127" s="4">
        <f t="shared" si="1491"/>
        <v>0</v>
      </c>
      <c r="EV127" s="4">
        <f t="shared" si="1491"/>
        <v>0</v>
      </c>
      <c r="EW127" s="4">
        <f t="shared" si="1491"/>
        <v>1</v>
      </c>
      <c r="EX127" s="4">
        <f t="shared" si="1491"/>
        <v>3</v>
      </c>
      <c r="EY127" s="4">
        <f t="shared" si="1491"/>
        <v>0</v>
      </c>
      <c r="EZ127" s="4">
        <f t="shared" si="1491"/>
        <v>0</v>
      </c>
      <c r="FA127" s="4">
        <f t="shared" si="1491"/>
        <v>0</v>
      </c>
      <c r="FB127" s="4">
        <f t="shared" si="1491"/>
        <v>0</v>
      </c>
      <c r="FC127" s="4">
        <f t="shared" si="1491"/>
        <v>1</v>
      </c>
      <c r="FD127" s="4">
        <f t="shared" si="1491"/>
        <v>1</v>
      </c>
      <c r="FE127" s="4">
        <f t="shared" si="1491"/>
        <v>0</v>
      </c>
      <c r="FF127" s="4">
        <f t="shared" si="1491"/>
        <v>1</v>
      </c>
      <c r="FG127" s="4">
        <f t="shared" si="1491"/>
        <v>1</v>
      </c>
      <c r="FH127" s="4">
        <f t="shared" si="1491"/>
        <v>1</v>
      </c>
      <c r="FI127" s="4">
        <f t="shared" si="1491"/>
        <v>3</v>
      </c>
      <c r="FJ127" s="4">
        <f t="shared" si="1491"/>
        <v>1</v>
      </c>
      <c r="FK127" s="4">
        <f t="shared" si="1491"/>
        <v>0</v>
      </c>
      <c r="FL127" s="4">
        <f t="shared" si="1491"/>
        <v>1</v>
      </c>
      <c r="FM127" s="4">
        <f t="shared" si="1491"/>
        <v>1</v>
      </c>
      <c r="FN127" s="4">
        <f t="shared" si="1491"/>
        <v>1</v>
      </c>
      <c r="FO127" s="4">
        <f t="shared" si="1491"/>
        <v>1</v>
      </c>
      <c r="FP127" s="4">
        <f t="shared" si="1491"/>
        <v>1</v>
      </c>
      <c r="FQ127" s="4">
        <f t="shared" si="1491"/>
        <v>1</v>
      </c>
      <c r="FR127" s="4">
        <f t="shared" si="1491"/>
        <v>0</v>
      </c>
      <c r="FS127" s="4">
        <f t="shared" si="1491"/>
        <v>1</v>
      </c>
      <c r="FT127" s="4">
        <f t="shared" si="1491"/>
        <v>2</v>
      </c>
      <c r="FU127" s="4">
        <f t="shared" si="1491"/>
        <v>1</v>
      </c>
      <c r="FV127" s="4">
        <f t="shared" si="1491"/>
        <v>2</v>
      </c>
      <c r="FW127" s="4">
        <f t="shared" si="1491"/>
        <v>0</v>
      </c>
      <c r="FX127" s="4">
        <f t="shared" si="1491"/>
        <v>0</v>
      </c>
      <c r="FY127" s="4">
        <f t="shared" si="1491"/>
        <v>0</v>
      </c>
      <c r="FZ127" s="4">
        <f t="shared" si="1491"/>
        <v>0</v>
      </c>
      <c r="GA127" s="4">
        <f t="shared" si="1491"/>
        <v>1</v>
      </c>
      <c r="GB127" s="4">
        <f t="shared" si="1491"/>
        <v>1</v>
      </c>
      <c r="GC127" s="4">
        <f t="shared" si="1491"/>
        <v>0</v>
      </c>
      <c r="GD127" s="4">
        <f t="shared" si="1491"/>
        <v>0</v>
      </c>
      <c r="GE127" s="4">
        <f t="shared" si="1491"/>
        <v>0</v>
      </c>
      <c r="GF127" s="4">
        <f t="shared" si="1491"/>
        <v>2</v>
      </c>
      <c r="GG127" s="4">
        <f t="shared" si="1491"/>
        <v>0</v>
      </c>
      <c r="GH127" s="4">
        <f t="shared" si="1491"/>
        <v>2</v>
      </c>
      <c r="GI127" s="4">
        <f t="shared" si="1491"/>
        <v>1</v>
      </c>
      <c r="GJ127" s="4">
        <f t="shared" si="1491"/>
        <v>2</v>
      </c>
      <c r="GK127" s="4">
        <f t="shared" si="1491"/>
        <v>0</v>
      </c>
      <c r="GL127" s="4">
        <f t="shared" si="1491"/>
        <v>4</v>
      </c>
      <c r="GM127">
        <f t="shared" si="1240"/>
        <v>60</v>
      </c>
      <c r="GO127">
        <f t="shared" si="1028"/>
        <v>1</v>
      </c>
      <c r="GP127">
        <f t="shared" si="1192"/>
        <v>0</v>
      </c>
      <c r="GQ127">
        <f t="shared" si="1193"/>
        <v>0</v>
      </c>
      <c r="GR127">
        <f t="shared" si="1194"/>
        <v>0</v>
      </c>
      <c r="GS127">
        <f t="shared" si="1195"/>
        <v>0</v>
      </c>
      <c r="GT127">
        <f t="shared" si="1196"/>
        <v>0</v>
      </c>
      <c r="GU127">
        <f t="shared" si="1197"/>
        <v>1</v>
      </c>
      <c r="GV127" s="1">
        <f t="shared" si="1029"/>
        <v>4</v>
      </c>
      <c r="GW127">
        <f t="shared" si="1030"/>
        <v>0</v>
      </c>
      <c r="GX127">
        <f t="shared" si="903"/>
        <v>0</v>
      </c>
      <c r="GY127">
        <f t="shared" si="904"/>
        <v>0</v>
      </c>
      <c r="GZ127">
        <f t="shared" si="905"/>
        <v>0</v>
      </c>
      <c r="HA127">
        <f t="shared" si="906"/>
        <v>0</v>
      </c>
      <c r="HB127">
        <f t="shared" si="907"/>
        <v>0</v>
      </c>
      <c r="HC127">
        <f t="shared" si="908"/>
        <v>0</v>
      </c>
      <c r="HD127">
        <f t="shared" si="909"/>
        <v>0</v>
      </c>
      <c r="HE127">
        <f t="shared" si="910"/>
        <v>0</v>
      </c>
      <c r="HF127">
        <f t="shared" si="911"/>
        <v>0</v>
      </c>
      <c r="HG127">
        <f t="shared" si="912"/>
        <v>0</v>
      </c>
      <c r="HH127">
        <f t="shared" si="913"/>
        <v>0</v>
      </c>
      <c r="HI127">
        <f t="shared" si="914"/>
        <v>0</v>
      </c>
      <c r="HJ127">
        <f t="shared" si="915"/>
        <v>0</v>
      </c>
      <c r="HK127">
        <f t="shared" si="916"/>
        <v>0</v>
      </c>
      <c r="HL127">
        <f t="shared" si="917"/>
        <v>0</v>
      </c>
      <c r="HM127">
        <f t="shared" si="918"/>
        <v>0</v>
      </c>
      <c r="HN127">
        <f t="shared" si="919"/>
        <v>0</v>
      </c>
      <c r="HO127">
        <f t="shared" si="920"/>
        <v>0</v>
      </c>
      <c r="HP127">
        <f t="shared" si="921"/>
        <v>0</v>
      </c>
      <c r="HQ127">
        <f t="shared" si="922"/>
        <v>0</v>
      </c>
      <c r="HR127">
        <f t="shared" si="923"/>
        <v>0</v>
      </c>
      <c r="HS127">
        <f t="shared" si="924"/>
        <v>0</v>
      </c>
      <c r="HT127">
        <f t="shared" si="925"/>
        <v>0</v>
      </c>
      <c r="HU127">
        <f t="shared" si="926"/>
        <v>0</v>
      </c>
      <c r="HV127">
        <f t="shared" si="927"/>
        <v>0</v>
      </c>
      <c r="HW127">
        <f t="shared" si="928"/>
        <v>0</v>
      </c>
      <c r="HX127">
        <f t="shared" si="929"/>
        <v>0</v>
      </c>
      <c r="HY127">
        <f t="shared" si="930"/>
        <v>0</v>
      </c>
      <c r="HZ127">
        <f t="shared" si="931"/>
        <v>0</v>
      </c>
      <c r="IA127">
        <f t="shared" si="932"/>
        <v>0</v>
      </c>
      <c r="IB127">
        <f t="shared" si="933"/>
        <v>0</v>
      </c>
      <c r="IC127">
        <f t="shared" si="934"/>
        <v>0</v>
      </c>
      <c r="ID127">
        <f t="shared" si="935"/>
        <v>0</v>
      </c>
      <c r="IE127">
        <f t="shared" si="936"/>
        <v>0</v>
      </c>
      <c r="IF127">
        <f t="shared" si="937"/>
        <v>0</v>
      </c>
      <c r="IG127">
        <f t="shared" si="938"/>
        <v>0</v>
      </c>
      <c r="IH127">
        <f t="shared" si="939"/>
        <v>0</v>
      </c>
      <c r="II127">
        <f t="shared" si="940"/>
        <v>0</v>
      </c>
      <c r="IJ127">
        <f t="shared" si="941"/>
        <v>0</v>
      </c>
      <c r="IK127">
        <f t="shared" si="942"/>
        <v>0</v>
      </c>
      <c r="IL127">
        <f t="shared" si="943"/>
        <v>0</v>
      </c>
      <c r="IM127">
        <f t="shared" si="944"/>
        <v>0</v>
      </c>
      <c r="IN127">
        <f t="shared" si="945"/>
        <v>1</v>
      </c>
      <c r="IO127">
        <f t="shared" si="946"/>
        <v>0</v>
      </c>
      <c r="IP127">
        <f t="shared" si="947"/>
        <v>0</v>
      </c>
      <c r="IQ127">
        <f t="shared" si="948"/>
        <v>0</v>
      </c>
      <c r="IR127">
        <f t="shared" si="949"/>
        <v>0</v>
      </c>
      <c r="IS127">
        <f t="shared" si="950"/>
        <v>0</v>
      </c>
      <c r="IT127">
        <f t="shared" si="951"/>
        <v>0</v>
      </c>
      <c r="IU127">
        <f t="shared" si="952"/>
        <v>0</v>
      </c>
      <c r="IV127">
        <f t="shared" si="953"/>
        <v>0</v>
      </c>
      <c r="IW127">
        <f t="shared" si="954"/>
        <v>0</v>
      </c>
      <c r="IX127">
        <f t="shared" si="955"/>
        <v>0</v>
      </c>
      <c r="IY127">
        <f t="shared" si="956"/>
        <v>0</v>
      </c>
      <c r="IZ127">
        <f t="shared" si="957"/>
        <v>0</v>
      </c>
      <c r="JA127">
        <f t="shared" si="958"/>
        <v>0</v>
      </c>
      <c r="JB127">
        <f t="shared" si="1031"/>
        <v>0</v>
      </c>
      <c r="JC127">
        <f t="shared" si="1032"/>
        <v>0</v>
      </c>
      <c r="JF127">
        <f t="shared" si="1033"/>
        <v>0</v>
      </c>
      <c r="JG127">
        <f t="shared" si="1034"/>
        <v>0</v>
      </c>
      <c r="JH127">
        <f t="shared" si="1035"/>
        <v>0</v>
      </c>
      <c r="JI127">
        <f t="shared" si="1036"/>
        <v>0</v>
      </c>
      <c r="JJ127">
        <f t="shared" si="1037"/>
        <v>0</v>
      </c>
      <c r="JK127">
        <f t="shared" si="1038"/>
        <v>0</v>
      </c>
      <c r="JL127">
        <f t="shared" si="1039"/>
        <v>0</v>
      </c>
      <c r="JM127">
        <f t="shared" si="1040"/>
        <v>0</v>
      </c>
      <c r="JN127">
        <f t="shared" si="1041"/>
        <v>0</v>
      </c>
      <c r="JO127">
        <f t="shared" si="1042"/>
        <v>0</v>
      </c>
      <c r="JP127">
        <f t="shared" si="1043"/>
        <v>0</v>
      </c>
      <c r="JQ127">
        <f t="shared" si="1044"/>
        <v>0</v>
      </c>
      <c r="JR127">
        <f t="shared" si="1045"/>
        <v>0</v>
      </c>
      <c r="JS127">
        <f t="shared" si="1046"/>
        <v>0</v>
      </c>
      <c r="JT127">
        <f t="shared" si="1047"/>
        <v>0</v>
      </c>
      <c r="JU127">
        <f t="shared" si="1048"/>
        <v>0</v>
      </c>
      <c r="JV127">
        <f t="shared" si="1049"/>
        <v>0</v>
      </c>
      <c r="JW127">
        <f t="shared" si="1050"/>
        <v>0</v>
      </c>
      <c r="JX127">
        <f t="shared" si="1051"/>
        <v>0</v>
      </c>
      <c r="JY127">
        <f t="shared" si="1052"/>
        <v>0</v>
      </c>
      <c r="JZ127">
        <f t="shared" si="1053"/>
        <v>0</v>
      </c>
      <c r="KA127">
        <f t="shared" si="1054"/>
        <v>0</v>
      </c>
      <c r="KB127">
        <f>IF(AND(SK127="x",SK128&lt;&gt;"x"),1,0)</f>
        <v>0</v>
      </c>
      <c r="KC127">
        <f t="shared" si="1055"/>
        <v>0</v>
      </c>
      <c r="KD127">
        <f t="shared" si="1056"/>
        <v>0</v>
      </c>
      <c r="KE127">
        <f t="shared" si="1057"/>
        <v>0</v>
      </c>
      <c r="KF127">
        <f t="shared" si="1058"/>
        <v>0</v>
      </c>
      <c r="KG127">
        <f t="shared" si="1059"/>
        <v>0</v>
      </c>
      <c r="KH127">
        <f t="shared" si="1060"/>
        <v>0</v>
      </c>
      <c r="KI127">
        <f t="shared" si="1061"/>
        <v>0</v>
      </c>
      <c r="KJ127">
        <f t="shared" si="1062"/>
        <v>0</v>
      </c>
      <c r="KK127">
        <f t="shared" si="1063"/>
        <v>0</v>
      </c>
      <c r="KL127">
        <f t="shared" si="1064"/>
        <v>0</v>
      </c>
      <c r="KM127">
        <f t="shared" si="1065"/>
        <v>0</v>
      </c>
      <c r="KN127">
        <f t="shared" si="1066"/>
        <v>0</v>
      </c>
      <c r="KO127">
        <f t="shared" si="1067"/>
        <v>0</v>
      </c>
      <c r="KP127">
        <f t="shared" si="1068"/>
        <v>0</v>
      </c>
      <c r="KQ127">
        <f t="shared" si="1069"/>
        <v>1</v>
      </c>
      <c r="KR127">
        <f t="shared" si="1070"/>
        <v>0</v>
      </c>
      <c r="KS127">
        <f t="shared" si="1071"/>
        <v>0</v>
      </c>
      <c r="KT127">
        <f t="shared" si="1072"/>
        <v>0</v>
      </c>
      <c r="KU127">
        <f t="shared" si="1073"/>
        <v>0</v>
      </c>
      <c r="KV127">
        <f t="shared" si="1074"/>
        <v>0</v>
      </c>
      <c r="KW127">
        <f t="shared" si="1075"/>
        <v>0</v>
      </c>
      <c r="KX127">
        <f t="shared" si="1076"/>
        <v>0</v>
      </c>
      <c r="KY127">
        <f t="shared" si="1077"/>
        <v>0</v>
      </c>
      <c r="KZ127">
        <f t="shared" si="1078"/>
        <v>0</v>
      </c>
      <c r="LA127">
        <f t="shared" si="1079"/>
        <v>0</v>
      </c>
      <c r="LB127">
        <f t="shared" si="1080"/>
        <v>0</v>
      </c>
      <c r="LC127">
        <f t="shared" si="1081"/>
        <v>0</v>
      </c>
      <c r="LD127">
        <f t="shared" si="1082"/>
        <v>0</v>
      </c>
      <c r="LE127">
        <f t="shared" si="1083"/>
        <v>0</v>
      </c>
      <c r="LF127">
        <f t="shared" si="1084"/>
        <v>0</v>
      </c>
      <c r="LG127">
        <f t="shared" si="1085"/>
        <v>0</v>
      </c>
      <c r="LH127">
        <f t="shared" si="1086"/>
        <v>0</v>
      </c>
      <c r="LI127">
        <f t="shared" si="1087"/>
        <v>0</v>
      </c>
      <c r="LJ127">
        <f t="shared" si="1088"/>
        <v>0</v>
      </c>
      <c r="LK127">
        <f t="shared" si="1089"/>
        <v>0</v>
      </c>
      <c r="LL127">
        <f t="shared" si="1090"/>
        <v>0</v>
      </c>
      <c r="LN127">
        <f t="shared" si="1091"/>
        <v>1</v>
      </c>
      <c r="LQ127">
        <f t="shared" ref="LQ127:LR127" si="1492">COUNTIFS($NG128:$NL137,NG137)</f>
        <v>2</v>
      </c>
      <c r="LR127">
        <f t="shared" si="1492"/>
        <v>2</v>
      </c>
      <c r="LS127">
        <f t="shared" si="1093"/>
        <v>4</v>
      </c>
      <c r="LT127">
        <f t="shared" si="1094"/>
        <v>1</v>
      </c>
      <c r="LU127">
        <f t="shared" si="1095"/>
        <v>1</v>
      </c>
      <c r="LV127">
        <f t="shared" si="1096"/>
        <v>2</v>
      </c>
      <c r="LX127" s="5">
        <f t="shared" ref="LX127:MC127" si="1493">COUNTIFS($NG127:$NL136,NG137)</f>
        <v>1</v>
      </c>
      <c r="LY127" s="5">
        <f t="shared" si="1493"/>
        <v>1</v>
      </c>
      <c r="LZ127" s="5">
        <f t="shared" si="1493"/>
        <v>3</v>
      </c>
      <c r="MA127" s="5">
        <f t="shared" si="1493"/>
        <v>1</v>
      </c>
      <c r="MB127" s="5">
        <f t="shared" si="1493"/>
        <v>0</v>
      </c>
      <c r="MC127" s="5">
        <f t="shared" si="1493"/>
        <v>1</v>
      </c>
      <c r="MD127" s="5"/>
      <c r="ME127" s="5">
        <f t="shared" si="1098"/>
        <v>0</v>
      </c>
      <c r="MF127" s="5">
        <f t="shared" si="1099"/>
        <v>0</v>
      </c>
      <c r="MG127" s="5">
        <f t="shared" si="1100"/>
        <v>0</v>
      </c>
      <c r="MH127" s="5">
        <f t="shared" si="1101"/>
        <v>1</v>
      </c>
      <c r="MI127" s="5">
        <f t="shared" si="1102"/>
        <v>0</v>
      </c>
      <c r="MJ127" s="5">
        <f t="shared" si="1103"/>
        <v>0</v>
      </c>
      <c r="MK127" s="5"/>
      <c r="ML127" s="20">
        <f t="shared" si="1104"/>
        <v>1</v>
      </c>
      <c r="MN127" s="4">
        <f t="shared" si="1182"/>
        <v>0</v>
      </c>
      <c r="MO127" s="4">
        <f t="shared" si="1183"/>
        <v>0</v>
      </c>
      <c r="MP127" s="4">
        <f t="shared" si="1184"/>
        <v>0</v>
      </c>
      <c r="MQ127" s="4">
        <f t="shared" si="1185"/>
        <v>1</v>
      </c>
      <c r="MR127" s="4">
        <f t="shared" si="1186"/>
        <v>0</v>
      </c>
      <c r="MS127" s="4">
        <f t="shared" si="1187"/>
        <v>0</v>
      </c>
      <c r="MU127">
        <f t="shared" si="1105"/>
        <v>0</v>
      </c>
      <c r="MV127">
        <f t="shared" si="1106"/>
        <v>0</v>
      </c>
      <c r="MW127">
        <f t="shared" si="1107"/>
        <v>0</v>
      </c>
      <c r="MX127">
        <f t="shared" si="1108"/>
        <v>1</v>
      </c>
      <c r="MY127">
        <f t="shared" si="1109"/>
        <v>1</v>
      </c>
      <c r="MZ127">
        <f t="shared" si="1110"/>
        <v>0</v>
      </c>
      <c r="NA127">
        <f>SUM(GW127:JC127)</f>
        <v>1</v>
      </c>
      <c r="NB127">
        <f t="shared" si="1111"/>
        <v>2</v>
      </c>
      <c r="NC127">
        <f t="shared" si="1112"/>
        <v>1</v>
      </c>
      <c r="ND127">
        <f t="shared" si="1113"/>
        <v>127</v>
      </c>
      <c r="NG127">
        <v>7</v>
      </c>
      <c r="NH127">
        <v>10</v>
      </c>
      <c r="NI127">
        <v>34</v>
      </c>
      <c r="NJ127">
        <v>38</v>
      </c>
      <c r="NK127">
        <v>57</v>
      </c>
      <c r="NL127">
        <v>59</v>
      </c>
      <c r="NN127" s="1">
        <f t="shared" si="1114"/>
        <v>1</v>
      </c>
      <c r="NO127" s="1">
        <f t="shared" si="1115"/>
        <v>1</v>
      </c>
      <c r="NP127" s="30">
        <f t="shared" si="1116"/>
        <v>2</v>
      </c>
      <c r="NR127" s="1">
        <f t="shared" si="1117"/>
        <v>3</v>
      </c>
      <c r="NS127" s="1">
        <f t="shared" si="1118"/>
        <v>24</v>
      </c>
      <c r="NT127" s="1">
        <f t="shared" si="1119"/>
        <v>4</v>
      </c>
      <c r="NU127" s="1">
        <f t="shared" si="1120"/>
        <v>19</v>
      </c>
      <c r="NV127" s="1">
        <f t="shared" si="1121"/>
        <v>2</v>
      </c>
      <c r="NW127" s="1"/>
      <c r="NX127" s="1">
        <f t="shared" si="1122"/>
        <v>5</v>
      </c>
      <c r="NY127" s="1"/>
      <c r="NZ127" s="1">
        <f t="shared" si="1123"/>
        <v>1</v>
      </c>
      <c r="OA127" s="1">
        <f t="shared" si="962"/>
        <v>2</v>
      </c>
      <c r="OB127" s="1">
        <f t="shared" si="963"/>
        <v>4</v>
      </c>
      <c r="OC127" s="1">
        <f t="shared" si="964"/>
        <v>4</v>
      </c>
      <c r="OD127" s="1">
        <f t="shared" si="965"/>
        <v>6</v>
      </c>
      <c r="OE127" s="1">
        <f t="shared" si="966"/>
        <v>6</v>
      </c>
      <c r="OF127" s="1"/>
      <c r="OG127" s="1">
        <f t="shared" si="1308"/>
        <v>4</v>
      </c>
      <c r="OH127" s="1"/>
      <c r="OI127" s="1">
        <f t="shared" si="1124"/>
        <v>2</v>
      </c>
      <c r="OJ127" s="1">
        <f t="shared" si="1125"/>
        <v>2</v>
      </c>
      <c r="OK127" s="1">
        <f t="shared" si="1126"/>
        <v>10</v>
      </c>
      <c r="OL127" s="1">
        <f t="shared" si="1127"/>
        <v>0</v>
      </c>
      <c r="OM127" s="1">
        <f t="shared" si="1128"/>
        <v>8</v>
      </c>
      <c r="ON127" s="1">
        <f t="shared" si="1129"/>
        <v>1</v>
      </c>
      <c r="OO127" s="1"/>
      <c r="OP127" s="1">
        <f t="shared" si="1298"/>
        <v>1</v>
      </c>
      <c r="OQ127" s="1">
        <f t="shared" si="1299"/>
        <v>5</v>
      </c>
      <c r="OR127" s="1">
        <f t="shared" si="1300"/>
        <v>4</v>
      </c>
      <c r="OS127" s="32">
        <f t="shared" si="1301"/>
        <v>5</v>
      </c>
      <c r="OT127" s="1">
        <f t="shared" si="1302"/>
        <v>-1</v>
      </c>
      <c r="OU127" s="1">
        <f t="shared" si="1130"/>
        <v>0</v>
      </c>
      <c r="OV127" s="19">
        <f t="shared" si="1131"/>
        <v>5</v>
      </c>
      <c r="OW127" s="1"/>
      <c r="OX127" s="19">
        <f t="shared" si="1314"/>
        <v>5</v>
      </c>
      <c r="OY127" s="1">
        <f t="shared" si="1315"/>
        <v>4</v>
      </c>
      <c r="OZ127" s="1"/>
      <c r="PA127" s="1">
        <f t="shared" si="1347"/>
        <v>5</v>
      </c>
      <c r="PB127" s="1"/>
      <c r="PC127" s="1"/>
      <c r="PD127" s="19">
        <f t="shared" si="968"/>
        <v>5</v>
      </c>
      <c r="PE127" s="1"/>
      <c r="PF127" s="24">
        <f t="shared" si="1132"/>
        <v>0</v>
      </c>
      <c r="PI127" s="1">
        <f t="shared" si="1133"/>
        <v>2</v>
      </c>
      <c r="PJ127" s="19">
        <f t="shared" si="969"/>
        <v>3</v>
      </c>
      <c r="PK127" s="1">
        <f t="shared" si="1134"/>
        <v>2</v>
      </c>
      <c r="PL127" s="19">
        <f t="shared" si="970"/>
        <v>3</v>
      </c>
      <c r="PM127" s="1">
        <f t="shared" si="1135"/>
        <v>10</v>
      </c>
      <c r="PN127" s="19">
        <f t="shared" si="971"/>
        <v>1</v>
      </c>
      <c r="PO127" s="1">
        <f t="shared" si="1136"/>
        <v>0</v>
      </c>
      <c r="PP127" s="19">
        <f t="shared" si="972"/>
        <v>0</v>
      </c>
      <c r="PQ127" s="1">
        <f t="shared" si="1137"/>
        <v>8</v>
      </c>
      <c r="PR127" s="19">
        <f t="shared" si="973"/>
        <v>1</v>
      </c>
      <c r="PS127" s="1">
        <f t="shared" si="1138"/>
        <v>1</v>
      </c>
      <c r="PT127" s="19">
        <f t="shared" si="974"/>
        <v>3</v>
      </c>
      <c r="PV127" s="1">
        <f t="shared" si="975"/>
        <v>2</v>
      </c>
      <c r="PW127" s="1">
        <f t="shared" si="976"/>
        <v>8</v>
      </c>
      <c r="PX127" s="1">
        <f t="shared" si="977"/>
        <v>100</v>
      </c>
      <c r="PY127" s="1">
        <f t="shared" si="978"/>
        <v>100</v>
      </c>
      <c r="PZ127" s="1">
        <f t="shared" si="979"/>
        <v>100</v>
      </c>
      <c r="QA127" s="1">
        <f t="shared" si="980"/>
        <v>100</v>
      </c>
      <c r="QB127" s="1"/>
      <c r="QC127" s="1">
        <f t="shared" si="981"/>
        <v>100</v>
      </c>
      <c r="QD127" s="1">
        <f t="shared" si="982"/>
        <v>2</v>
      </c>
      <c r="QE127" s="1">
        <f t="shared" si="983"/>
        <v>100</v>
      </c>
      <c r="QF127" s="1">
        <f t="shared" si="984"/>
        <v>100</v>
      </c>
      <c r="QG127" s="1">
        <f t="shared" si="985"/>
        <v>100</v>
      </c>
      <c r="QH127" s="1">
        <f t="shared" si="986"/>
        <v>100</v>
      </c>
      <c r="QI127" s="1"/>
      <c r="QJ127" s="1">
        <f t="shared" si="987"/>
        <v>100</v>
      </c>
      <c r="QK127" s="1">
        <f t="shared" si="988"/>
        <v>100</v>
      </c>
      <c r="QL127" s="1">
        <f t="shared" si="989"/>
        <v>100</v>
      </c>
      <c r="QM127" s="1">
        <f t="shared" si="990"/>
        <v>10</v>
      </c>
      <c r="QN127" s="1">
        <f t="shared" si="991"/>
        <v>100</v>
      </c>
      <c r="QO127" s="1">
        <f t="shared" si="992"/>
        <v>100</v>
      </c>
      <c r="QP127" s="1"/>
      <c r="QQ127" s="1">
        <f t="shared" si="993"/>
        <v>100</v>
      </c>
      <c r="QR127" s="1">
        <f t="shared" si="994"/>
        <v>100</v>
      </c>
      <c r="QS127" s="1">
        <f t="shared" si="995"/>
        <v>100</v>
      </c>
      <c r="QT127" s="1">
        <f t="shared" si="996"/>
        <v>100</v>
      </c>
      <c r="QU127" s="1">
        <f t="shared" si="997"/>
        <v>100</v>
      </c>
      <c r="QV127" s="1">
        <f t="shared" si="998"/>
        <v>100</v>
      </c>
      <c r="QW127" s="1"/>
      <c r="QX127" s="1">
        <f t="shared" si="999"/>
        <v>100</v>
      </c>
      <c r="QY127" s="1">
        <f t="shared" si="1000"/>
        <v>100</v>
      </c>
      <c r="QZ127" s="1">
        <f t="shared" si="1001"/>
        <v>100</v>
      </c>
      <c r="RA127" s="1">
        <f t="shared" si="1002"/>
        <v>100</v>
      </c>
      <c r="RB127" s="1">
        <f t="shared" si="1003"/>
        <v>100</v>
      </c>
      <c r="RC127" s="1">
        <f t="shared" si="1004"/>
        <v>8</v>
      </c>
      <c r="RD127" s="1"/>
      <c r="RE127" s="1">
        <f t="shared" si="1005"/>
        <v>100</v>
      </c>
      <c r="RF127" s="1">
        <f t="shared" si="1006"/>
        <v>100</v>
      </c>
      <c r="RG127" s="1">
        <f t="shared" si="1007"/>
        <v>100</v>
      </c>
      <c r="RH127" s="1">
        <f t="shared" si="1008"/>
        <v>100</v>
      </c>
      <c r="RI127" s="1">
        <f t="shared" si="1009"/>
        <v>100</v>
      </c>
      <c r="RJ127" s="1">
        <f t="shared" si="1010"/>
        <v>1</v>
      </c>
      <c r="RL127">
        <f t="shared" si="1011"/>
        <v>35</v>
      </c>
      <c r="RM127">
        <f t="shared" si="1139"/>
        <v>23</v>
      </c>
      <c r="RN127">
        <f t="shared" si="1336"/>
        <v>22</v>
      </c>
      <c r="RO127">
        <f t="shared" ref="RO127:TU127" si="1494">IF(COUNTIFS($NG127:$NL136,RO$1),"x",RO$1)</f>
        <v>1</v>
      </c>
      <c r="RP127" t="str">
        <f t="shared" si="1494"/>
        <v>x</v>
      </c>
      <c r="RQ127" t="str">
        <f t="shared" si="1494"/>
        <v>x</v>
      </c>
      <c r="RR127" t="str">
        <f t="shared" si="1494"/>
        <v>x</v>
      </c>
      <c r="RS127">
        <f t="shared" si="1494"/>
        <v>5</v>
      </c>
      <c r="RT127" t="str">
        <f t="shared" si="1494"/>
        <v>x</v>
      </c>
      <c r="RU127" t="str">
        <f t="shared" si="1494"/>
        <v>x</v>
      </c>
      <c r="RV127" t="str">
        <f t="shared" si="1494"/>
        <v>x</v>
      </c>
      <c r="RW127" t="str">
        <f t="shared" si="1494"/>
        <v>x</v>
      </c>
      <c r="RX127" t="str">
        <f t="shared" si="1494"/>
        <v>x</v>
      </c>
      <c r="RY127" t="str">
        <f t="shared" si="1494"/>
        <v>x</v>
      </c>
      <c r="RZ127" t="str">
        <f t="shared" si="1494"/>
        <v>x</v>
      </c>
      <c r="SA127">
        <f t="shared" si="1494"/>
        <v>13</v>
      </c>
      <c r="SB127" t="str">
        <f t="shared" si="1494"/>
        <v>x</v>
      </c>
      <c r="SC127">
        <f t="shared" si="1494"/>
        <v>15</v>
      </c>
      <c r="SD127">
        <f t="shared" si="1494"/>
        <v>16</v>
      </c>
      <c r="SE127">
        <f t="shared" si="1494"/>
        <v>17</v>
      </c>
      <c r="SF127" t="str">
        <f t="shared" si="1494"/>
        <v>x</v>
      </c>
      <c r="SG127" t="str">
        <f t="shared" si="1494"/>
        <v>x</v>
      </c>
      <c r="SH127">
        <f t="shared" si="1494"/>
        <v>20</v>
      </c>
      <c r="SI127">
        <f t="shared" si="1494"/>
        <v>21</v>
      </c>
      <c r="SJ127">
        <f t="shared" si="1494"/>
        <v>22</v>
      </c>
      <c r="SK127">
        <f t="shared" si="1494"/>
        <v>23</v>
      </c>
      <c r="SL127" t="str">
        <f t="shared" si="1494"/>
        <v>x</v>
      </c>
      <c r="SM127" t="str">
        <f t="shared" si="1494"/>
        <v>x</v>
      </c>
      <c r="SN127">
        <f t="shared" si="1494"/>
        <v>26</v>
      </c>
      <c r="SO127" t="str">
        <f t="shared" si="1494"/>
        <v>x</v>
      </c>
      <c r="SP127" t="str">
        <f t="shared" si="1494"/>
        <v>x</v>
      </c>
      <c r="SQ127" t="str">
        <f t="shared" si="1494"/>
        <v>x</v>
      </c>
      <c r="SR127" t="str">
        <f t="shared" si="1494"/>
        <v>x</v>
      </c>
      <c r="SS127" t="str">
        <f t="shared" si="1494"/>
        <v>x</v>
      </c>
      <c r="ST127">
        <f t="shared" si="1494"/>
        <v>32</v>
      </c>
      <c r="SU127" t="str">
        <f t="shared" si="1494"/>
        <v>x</v>
      </c>
      <c r="SV127" t="str">
        <f t="shared" si="1494"/>
        <v>x</v>
      </c>
      <c r="SW127" t="str">
        <f t="shared" si="1494"/>
        <v>x</v>
      </c>
      <c r="SX127" t="str">
        <f t="shared" si="1494"/>
        <v>x</v>
      </c>
      <c r="SY127" t="str">
        <f t="shared" si="1494"/>
        <v>x</v>
      </c>
      <c r="SZ127" t="str">
        <f t="shared" si="1494"/>
        <v>x</v>
      </c>
      <c r="TA127">
        <f t="shared" si="1494"/>
        <v>39</v>
      </c>
      <c r="TB127" t="str">
        <f t="shared" si="1494"/>
        <v>x</v>
      </c>
      <c r="TC127" t="str">
        <f t="shared" si="1494"/>
        <v>x</v>
      </c>
      <c r="TD127" t="str">
        <f t="shared" si="1494"/>
        <v>x</v>
      </c>
      <c r="TE127" t="str">
        <f t="shared" si="1494"/>
        <v>x</v>
      </c>
      <c r="TF127">
        <f t="shared" si="1494"/>
        <v>44</v>
      </c>
      <c r="TG127">
        <f t="shared" si="1494"/>
        <v>45</v>
      </c>
      <c r="TH127">
        <f t="shared" si="1494"/>
        <v>46</v>
      </c>
      <c r="TI127">
        <f t="shared" si="1494"/>
        <v>47</v>
      </c>
      <c r="TJ127" t="str">
        <f t="shared" si="1494"/>
        <v>x</v>
      </c>
      <c r="TK127" t="str">
        <f t="shared" si="1494"/>
        <v>x</v>
      </c>
      <c r="TL127">
        <f t="shared" si="1494"/>
        <v>50</v>
      </c>
      <c r="TM127">
        <f t="shared" si="1494"/>
        <v>51</v>
      </c>
      <c r="TN127">
        <f t="shared" si="1494"/>
        <v>52</v>
      </c>
      <c r="TO127" t="str">
        <f t="shared" si="1494"/>
        <v>x</v>
      </c>
      <c r="TP127">
        <f t="shared" si="1494"/>
        <v>54</v>
      </c>
      <c r="TQ127" t="str">
        <f t="shared" si="1494"/>
        <v>x</v>
      </c>
      <c r="TR127" t="str">
        <f t="shared" si="1494"/>
        <v>x</v>
      </c>
      <c r="TS127" t="str">
        <f t="shared" si="1494"/>
        <v>x</v>
      </c>
      <c r="TT127">
        <f t="shared" si="1494"/>
        <v>58</v>
      </c>
      <c r="TU127" t="str">
        <f t="shared" si="1494"/>
        <v>x</v>
      </c>
      <c r="TV127">
        <f t="shared" si="1141"/>
        <v>23</v>
      </c>
      <c r="TW127">
        <f t="shared" ref="TW127:WC127" si="1495">IF(COUNTIFS($NG127:$NL135,TW$1),"x",TW$1)</f>
        <v>1</v>
      </c>
      <c r="TX127" t="str">
        <f t="shared" si="1495"/>
        <v>x</v>
      </c>
      <c r="TY127" t="str">
        <f t="shared" si="1495"/>
        <v>x</v>
      </c>
      <c r="TZ127" t="str">
        <f t="shared" si="1495"/>
        <v>x</v>
      </c>
      <c r="UA127">
        <f t="shared" si="1495"/>
        <v>5</v>
      </c>
      <c r="UB127" t="str">
        <f t="shared" si="1495"/>
        <v>x</v>
      </c>
      <c r="UC127" t="str">
        <f t="shared" si="1495"/>
        <v>x</v>
      </c>
      <c r="UD127" t="str">
        <f t="shared" si="1495"/>
        <v>x</v>
      </c>
      <c r="UE127" t="str">
        <f t="shared" si="1495"/>
        <v>x</v>
      </c>
      <c r="UF127" t="str">
        <f t="shared" si="1495"/>
        <v>x</v>
      </c>
      <c r="UG127" t="str">
        <f t="shared" si="1495"/>
        <v>x</v>
      </c>
      <c r="UH127" t="str">
        <f t="shared" si="1495"/>
        <v>x</v>
      </c>
      <c r="UI127">
        <f t="shared" si="1495"/>
        <v>13</v>
      </c>
      <c r="UJ127" t="str">
        <f t="shared" si="1495"/>
        <v>x</v>
      </c>
      <c r="UK127">
        <f t="shared" si="1495"/>
        <v>15</v>
      </c>
      <c r="UL127">
        <f t="shared" si="1495"/>
        <v>16</v>
      </c>
      <c r="UM127">
        <f t="shared" si="1495"/>
        <v>17</v>
      </c>
      <c r="UN127" t="str">
        <f t="shared" si="1495"/>
        <v>x</v>
      </c>
      <c r="UO127" t="str">
        <f t="shared" si="1495"/>
        <v>x</v>
      </c>
      <c r="UP127">
        <f t="shared" si="1495"/>
        <v>20</v>
      </c>
      <c r="UQ127">
        <f t="shared" si="1495"/>
        <v>21</v>
      </c>
      <c r="UR127">
        <f t="shared" si="1495"/>
        <v>22</v>
      </c>
      <c r="US127">
        <f t="shared" si="1495"/>
        <v>23</v>
      </c>
      <c r="UT127" t="str">
        <f t="shared" si="1495"/>
        <v>x</v>
      </c>
      <c r="UU127" t="str">
        <f t="shared" si="1495"/>
        <v>x</v>
      </c>
      <c r="UV127">
        <f t="shared" si="1495"/>
        <v>26</v>
      </c>
      <c r="UW127" t="str">
        <f t="shared" si="1495"/>
        <v>x</v>
      </c>
      <c r="UX127" t="str">
        <f t="shared" si="1495"/>
        <v>x</v>
      </c>
      <c r="UY127" t="str">
        <f t="shared" si="1495"/>
        <v>x</v>
      </c>
      <c r="UZ127" t="str">
        <f t="shared" si="1495"/>
        <v>x</v>
      </c>
      <c r="VA127" t="str">
        <f t="shared" si="1495"/>
        <v>x</v>
      </c>
      <c r="VB127">
        <f t="shared" si="1495"/>
        <v>32</v>
      </c>
      <c r="VC127" t="str">
        <f t="shared" si="1495"/>
        <v>x</v>
      </c>
      <c r="VD127" t="str">
        <f t="shared" si="1495"/>
        <v>x</v>
      </c>
      <c r="VE127" t="str">
        <f t="shared" si="1495"/>
        <v>x</v>
      </c>
      <c r="VF127" t="str">
        <f t="shared" si="1495"/>
        <v>x</v>
      </c>
      <c r="VG127" t="str">
        <f t="shared" si="1495"/>
        <v>x</v>
      </c>
      <c r="VH127" t="str">
        <f t="shared" si="1495"/>
        <v>x</v>
      </c>
      <c r="VI127">
        <f t="shared" si="1495"/>
        <v>39</v>
      </c>
      <c r="VJ127" t="str">
        <f t="shared" si="1495"/>
        <v>x</v>
      </c>
      <c r="VK127" t="str">
        <f t="shared" si="1495"/>
        <v>x</v>
      </c>
      <c r="VL127" t="str">
        <f t="shared" si="1495"/>
        <v>x</v>
      </c>
      <c r="VM127" t="str">
        <f t="shared" si="1495"/>
        <v>x</v>
      </c>
      <c r="VN127">
        <f t="shared" si="1495"/>
        <v>44</v>
      </c>
      <c r="VO127">
        <f t="shared" si="1495"/>
        <v>45</v>
      </c>
      <c r="VP127">
        <f t="shared" si="1495"/>
        <v>46</v>
      </c>
      <c r="VQ127">
        <f t="shared" si="1495"/>
        <v>47</v>
      </c>
      <c r="VR127" t="str">
        <f t="shared" si="1495"/>
        <v>x</v>
      </c>
      <c r="VS127" t="str">
        <f t="shared" si="1495"/>
        <v>x</v>
      </c>
      <c r="VT127">
        <f t="shared" si="1495"/>
        <v>50</v>
      </c>
      <c r="VU127">
        <f t="shared" si="1495"/>
        <v>51</v>
      </c>
      <c r="VV127">
        <f t="shared" si="1495"/>
        <v>52</v>
      </c>
      <c r="VW127" t="str">
        <f t="shared" si="1495"/>
        <v>x</v>
      </c>
      <c r="VX127">
        <f t="shared" si="1495"/>
        <v>54</v>
      </c>
      <c r="VY127" t="str">
        <f t="shared" si="1495"/>
        <v>x</v>
      </c>
      <c r="VZ127">
        <f t="shared" si="1495"/>
        <v>56</v>
      </c>
      <c r="WA127" t="str">
        <f t="shared" si="1495"/>
        <v>x</v>
      </c>
      <c r="WB127">
        <f t="shared" si="1495"/>
        <v>58</v>
      </c>
      <c r="WC127" t="str">
        <f t="shared" si="1495"/>
        <v>x</v>
      </c>
      <c r="WE127">
        <f t="shared" si="1014"/>
        <v>1</v>
      </c>
      <c r="WF127">
        <f t="shared" si="1015"/>
        <v>1</v>
      </c>
      <c r="WG127">
        <f t="shared" si="1016"/>
        <v>0</v>
      </c>
      <c r="WH127">
        <f t="shared" si="1017"/>
        <v>2</v>
      </c>
      <c r="WI127">
        <f t="shared" si="1018"/>
        <v>0</v>
      </c>
      <c r="WJ127">
        <f t="shared" si="1019"/>
        <v>2</v>
      </c>
      <c r="WL127" s="1">
        <f t="shared" si="1143"/>
        <v>2</v>
      </c>
      <c r="WM127" s="1">
        <f t="shared" si="1144"/>
        <v>2</v>
      </c>
      <c r="WN127" s="1">
        <f t="shared" si="1145"/>
        <v>10</v>
      </c>
      <c r="WO127" s="1">
        <f t="shared" si="1146"/>
        <v>0</v>
      </c>
      <c r="WP127" s="1">
        <f t="shared" si="1147"/>
        <v>8</v>
      </c>
      <c r="WQ127" s="1">
        <f t="shared" si="1148"/>
        <v>1</v>
      </c>
      <c r="WS127">
        <f t="shared" si="1149"/>
        <v>2</v>
      </c>
      <c r="WT127">
        <f t="shared" si="1150"/>
        <v>2</v>
      </c>
      <c r="WU127">
        <f t="shared" si="1151"/>
        <v>10</v>
      </c>
      <c r="WV127">
        <f t="shared" si="1152"/>
        <v>100</v>
      </c>
      <c r="WW127">
        <f t="shared" si="1153"/>
        <v>8</v>
      </c>
      <c r="WX127">
        <f t="shared" si="1154"/>
        <v>1</v>
      </c>
      <c r="WZ127" s="4">
        <f t="shared" si="1155"/>
        <v>1</v>
      </c>
      <c r="XB127" s="3">
        <f t="shared" si="1156"/>
        <v>10</v>
      </c>
      <c r="XD127" s="3">
        <f t="shared" si="1157"/>
        <v>3</v>
      </c>
      <c r="XE127" s="4">
        <f t="shared" si="1158"/>
        <v>5</v>
      </c>
      <c r="XG127" s="4">
        <f t="shared" si="1159"/>
        <v>0.6</v>
      </c>
      <c r="XI127" s="4">
        <v>0.75</v>
      </c>
      <c r="XK127">
        <f t="shared" si="1160"/>
        <v>3</v>
      </c>
      <c r="XM127">
        <f t="shared" si="1445"/>
        <v>0</v>
      </c>
      <c r="XN127">
        <f t="shared" si="1161"/>
        <v>0</v>
      </c>
      <c r="XO127" s="1">
        <f t="shared" si="1020"/>
        <v>2</v>
      </c>
      <c r="XP127">
        <f t="shared" si="1162"/>
        <v>0</v>
      </c>
      <c r="XR127">
        <f t="shared" si="1163"/>
        <v>0</v>
      </c>
    </row>
    <row r="128" spans="4:642">
      <c r="D128" s="4">
        <f t="shared" si="843"/>
        <v>0</v>
      </c>
      <c r="E128" s="4">
        <f t="shared" si="844"/>
        <v>0</v>
      </c>
      <c r="F128" s="4">
        <f t="shared" si="845"/>
        <v>0</v>
      </c>
      <c r="G128" s="4">
        <f t="shared" si="846"/>
        <v>0</v>
      </c>
      <c r="H128" s="4">
        <f t="shared" si="847"/>
        <v>0</v>
      </c>
      <c r="I128" s="4">
        <f t="shared" si="848"/>
        <v>0</v>
      </c>
      <c r="J128" s="4">
        <f t="shared" si="849"/>
        <v>0</v>
      </c>
      <c r="K128" s="4">
        <f t="shared" si="850"/>
        <v>0</v>
      </c>
      <c r="L128" s="4">
        <f t="shared" si="851"/>
        <v>0</v>
      </c>
      <c r="M128" s="4">
        <f t="shared" si="852"/>
        <v>0</v>
      </c>
      <c r="N128" s="4">
        <f t="shared" si="853"/>
        <v>11</v>
      </c>
      <c r="O128" s="4">
        <f t="shared" si="854"/>
        <v>12</v>
      </c>
      <c r="P128" s="4">
        <f t="shared" si="855"/>
        <v>0</v>
      </c>
      <c r="Q128" s="4">
        <f t="shared" si="856"/>
        <v>0</v>
      </c>
      <c r="R128" s="4">
        <f t="shared" si="857"/>
        <v>0</v>
      </c>
      <c r="S128" s="4">
        <f t="shared" si="858"/>
        <v>0</v>
      </c>
      <c r="T128" s="4">
        <f t="shared" si="859"/>
        <v>0</v>
      </c>
      <c r="U128" s="4">
        <f t="shared" si="860"/>
        <v>0</v>
      </c>
      <c r="V128" s="4">
        <f t="shared" si="861"/>
        <v>10</v>
      </c>
      <c r="W128" s="4">
        <f t="shared" si="862"/>
        <v>0</v>
      </c>
      <c r="X128" s="4">
        <f t="shared" si="863"/>
        <v>0</v>
      </c>
      <c r="Y128" s="4">
        <f t="shared" si="864"/>
        <v>0</v>
      </c>
      <c r="Z128" s="4">
        <f t="shared" si="865"/>
        <v>0</v>
      </c>
      <c r="AA128" s="4">
        <f t="shared" si="866"/>
        <v>0</v>
      </c>
      <c r="AB128" s="4">
        <f t="shared" si="867"/>
        <v>0</v>
      </c>
      <c r="AC128" s="4">
        <f t="shared" si="868"/>
        <v>0</v>
      </c>
      <c r="AD128" s="4">
        <f t="shared" si="869"/>
        <v>0</v>
      </c>
      <c r="AE128" s="4">
        <f t="shared" si="870"/>
        <v>0</v>
      </c>
      <c r="AF128" s="4">
        <f t="shared" si="871"/>
        <v>0</v>
      </c>
      <c r="AG128" s="4">
        <f t="shared" si="872"/>
        <v>0</v>
      </c>
      <c r="AH128" s="4">
        <f t="shared" si="873"/>
        <v>0</v>
      </c>
      <c r="AI128" s="4">
        <f t="shared" si="874"/>
        <v>0</v>
      </c>
      <c r="AJ128" s="4">
        <f t="shared" si="875"/>
        <v>0</v>
      </c>
      <c r="AK128" s="4">
        <f t="shared" si="876"/>
        <v>0</v>
      </c>
      <c r="AL128" s="4">
        <f t="shared" si="877"/>
        <v>0</v>
      </c>
      <c r="AM128" s="4">
        <f t="shared" si="878"/>
        <v>0</v>
      </c>
      <c r="AN128" s="4">
        <f t="shared" si="879"/>
        <v>0</v>
      </c>
      <c r="AO128" s="4">
        <f t="shared" si="880"/>
        <v>0</v>
      </c>
      <c r="AP128" s="4">
        <f t="shared" si="881"/>
        <v>0</v>
      </c>
      <c r="AQ128" s="4">
        <f t="shared" si="882"/>
        <v>0</v>
      </c>
      <c r="AR128" s="4">
        <f t="shared" si="883"/>
        <v>0</v>
      </c>
      <c r="AS128" s="4">
        <f t="shared" si="884"/>
        <v>0</v>
      </c>
      <c r="AT128" s="4">
        <f t="shared" si="885"/>
        <v>0</v>
      </c>
      <c r="AU128" s="4">
        <f t="shared" si="886"/>
        <v>0</v>
      </c>
      <c r="AV128" s="4">
        <f t="shared" si="887"/>
        <v>0</v>
      </c>
      <c r="AW128" s="4">
        <f t="shared" si="888"/>
        <v>0</v>
      </c>
      <c r="AX128" s="4">
        <f t="shared" si="889"/>
        <v>0</v>
      </c>
      <c r="AY128" s="4">
        <f t="shared" si="890"/>
        <v>0</v>
      </c>
      <c r="AZ128" s="4">
        <f t="shared" si="891"/>
        <v>6</v>
      </c>
      <c r="BA128" s="4">
        <f t="shared" si="892"/>
        <v>0</v>
      </c>
      <c r="BB128" s="4">
        <f t="shared" si="893"/>
        <v>0</v>
      </c>
      <c r="BC128" s="4">
        <f t="shared" si="894"/>
        <v>0</v>
      </c>
      <c r="BD128" s="4">
        <f t="shared" si="895"/>
        <v>0</v>
      </c>
      <c r="BE128" s="4">
        <f t="shared" si="896"/>
        <v>0</v>
      </c>
      <c r="BF128" s="4">
        <f t="shared" si="897"/>
        <v>17</v>
      </c>
      <c r="BG128" s="4">
        <f t="shared" si="898"/>
        <v>0</v>
      </c>
      <c r="BH128" s="4">
        <f t="shared" si="899"/>
        <v>0</v>
      </c>
      <c r="BI128" s="4">
        <f t="shared" si="900"/>
        <v>0</v>
      </c>
      <c r="BJ128" s="4">
        <f t="shared" si="901"/>
        <v>10</v>
      </c>
      <c r="BK128" s="4">
        <f t="shared" si="1021"/>
        <v>11</v>
      </c>
      <c r="BL128" s="4">
        <f t="shared" si="1022"/>
        <v>8.0338983050847457</v>
      </c>
      <c r="BM128" s="4">
        <f t="shared" si="1023"/>
        <v>11.247457627118644</v>
      </c>
      <c r="BN128" s="4">
        <f t="shared" si="1024"/>
        <v>4.8203389830508474</v>
      </c>
      <c r="BO128" s="4">
        <f t="shared" si="1025"/>
        <v>8.0338983050847457</v>
      </c>
      <c r="BP128" s="4">
        <f t="shared" si="1026"/>
        <v>474</v>
      </c>
      <c r="BQ128" s="4">
        <f>COUNTIFS($NG128:$NL$206,EF$1)</f>
        <v>7</v>
      </c>
      <c r="BR128" s="4">
        <f>COUNTIFS($NG128:$NL$206,EG$1)</f>
        <v>10</v>
      </c>
      <c r="BS128" s="4">
        <f>COUNTIFS($NG128:$NL$206,EH$1)</f>
        <v>7</v>
      </c>
      <c r="BT128" s="4">
        <f>COUNTIFS($NG128:$NL$206,EI$1)</f>
        <v>11</v>
      </c>
      <c r="BU128" s="4">
        <f>COUNTIFS($NG128:$NL$206,EJ$1)</f>
        <v>11</v>
      </c>
      <c r="BV128" s="4">
        <f>COUNTIFS($NG128:$NL$206,EK$1)</f>
        <v>7</v>
      </c>
      <c r="BW128" s="4">
        <f>COUNTIFS($NG128:$NL$206,EL$1)</f>
        <v>5</v>
      </c>
      <c r="BX128" s="4">
        <f>COUNTIFS($NG128:$NL$206,EM$1)</f>
        <v>8</v>
      </c>
      <c r="BY128" s="4">
        <f>COUNTIFS($NG128:$NL$206,EN$1)</f>
        <v>11</v>
      </c>
      <c r="BZ128" s="4">
        <f>COUNTIFS($NG128:$NL$206,EO$1)</f>
        <v>13</v>
      </c>
      <c r="CA128" s="4">
        <f>COUNTIFS($NG128:$NL$206,EP$1)</f>
        <v>11</v>
      </c>
      <c r="CB128" s="4">
        <f>COUNTIFS($NG128:$NL$206,EQ$1)</f>
        <v>12</v>
      </c>
      <c r="CC128" s="4">
        <f>COUNTIFS($NG128:$NL$206,ER$1)</f>
        <v>8</v>
      </c>
      <c r="CD128" s="4">
        <f>COUNTIFS($NG128:$NL$206,ES$1)</f>
        <v>9</v>
      </c>
      <c r="CE128" s="4">
        <f>COUNTIFS($NG128:$NL$206,ET$1)</f>
        <v>7</v>
      </c>
      <c r="CF128" s="4">
        <f>COUNTIFS($NG128:$NL$206,EU$1)</f>
        <v>9</v>
      </c>
      <c r="CG128" s="4">
        <f>COUNTIFS($NG128:$NL$206,EV$1)</f>
        <v>13</v>
      </c>
      <c r="CH128" s="4">
        <f>COUNTIFS($NG128:$NL$206,EW$1)</f>
        <v>8</v>
      </c>
      <c r="CI128" s="4">
        <f>COUNTIFS($NG128:$NL$206,EX$1)</f>
        <v>10</v>
      </c>
      <c r="CJ128" s="4">
        <f>COUNTIFS($NG128:$NL$206,EY$1)</f>
        <v>9</v>
      </c>
      <c r="CK128" s="4">
        <f>COUNTIFS($NG128:$NL$206,EZ$1)</f>
        <v>5</v>
      </c>
      <c r="CL128" s="4">
        <f>COUNTIFS($NG128:$NL$206,FA$1)</f>
        <v>8</v>
      </c>
      <c r="CM128" s="4">
        <f>COUNTIFS($NG128:$NL$206,FB$1)</f>
        <v>2</v>
      </c>
      <c r="CN128" s="4">
        <f>COUNTIFS($NG128:$NL$206,FC$1)</f>
        <v>5</v>
      </c>
      <c r="CO128" s="4">
        <f>COUNTIFS($NG128:$NL$206,FD$1)</f>
        <v>11</v>
      </c>
      <c r="CP128" s="4">
        <f>COUNTIFS($NG128:$NL$206,FE$1)</f>
        <v>6</v>
      </c>
      <c r="CQ128" s="4">
        <f>COUNTIFS($NG128:$NL$206,FF$1)</f>
        <v>11</v>
      </c>
      <c r="CR128" s="4">
        <f>COUNTIFS($NG128:$NL$206,FG$1)</f>
        <v>11</v>
      </c>
      <c r="CS128" s="4">
        <f>COUNTIFS($NG128:$NL$206,FH$1)</f>
        <v>8</v>
      </c>
      <c r="CT128" s="4">
        <f>COUNTIFS($NG128:$NL$206,FI$1)</f>
        <v>8</v>
      </c>
      <c r="CU128" s="4">
        <f>COUNTIFS($NG128:$NL$206,FJ$1)</f>
        <v>11</v>
      </c>
      <c r="CV128" s="4">
        <f>COUNTIFS($NG128:$NL$206,FK$1)</f>
        <v>3</v>
      </c>
      <c r="CW128" s="4">
        <f>COUNTIFS($NG128:$NL$206,FL$1)</f>
        <v>8</v>
      </c>
      <c r="CX128" s="4">
        <f>COUNTIFS($NG128:$NL$206,FM$1)</f>
        <v>8</v>
      </c>
      <c r="CY128" s="4">
        <f>COUNTIFS($NG128:$NL$206,FN$1)</f>
        <v>10</v>
      </c>
      <c r="CZ128" s="4">
        <f>COUNTIFS($NG128:$NL$206,FO$1)</f>
        <v>8</v>
      </c>
      <c r="DA128" s="4">
        <f>COUNTIFS($NG128:$NL$206,FP$1)</f>
        <v>4</v>
      </c>
      <c r="DB128" s="4">
        <f>COUNTIFS($NG128:$NL$206,FQ$1)</f>
        <v>6</v>
      </c>
      <c r="DC128" s="4">
        <f>COUNTIFS($NG128:$NL$206,FR$1)</f>
        <v>5</v>
      </c>
      <c r="DD128" s="4">
        <f>COUNTIFS($NG128:$NL$206,FS$1)</f>
        <v>9</v>
      </c>
      <c r="DE128" s="4">
        <f>COUNTIFS($NG128:$NL$206,FT$1)</f>
        <v>6</v>
      </c>
      <c r="DF128" s="4">
        <f>COUNTIFS($NG128:$NL$206,FU$1)</f>
        <v>8</v>
      </c>
      <c r="DG128" s="4">
        <f>COUNTIFS($NG128:$NL$206,FV$1)</f>
        <v>8</v>
      </c>
      <c r="DH128" s="4">
        <f>COUNTIFS($NG128:$NL$206,FW$1)</f>
        <v>10</v>
      </c>
      <c r="DI128" s="4">
        <f>COUNTIFS($NG128:$NL$206,FX$1)</f>
        <v>5</v>
      </c>
      <c r="DJ128" s="4">
        <f>COUNTIFS($NG128:$NL$206,FY$1)</f>
        <v>9</v>
      </c>
      <c r="DK128" s="4">
        <f>COUNTIFS($NG128:$NL$206,FZ$1)</f>
        <v>1</v>
      </c>
      <c r="DL128" s="4">
        <f>COUNTIFS($NG128:$NL$206,GA$1)</f>
        <v>5</v>
      </c>
      <c r="DM128" s="4">
        <f>COUNTIFS($NG128:$NL$206,GB$1)</f>
        <v>6</v>
      </c>
      <c r="DN128" s="4">
        <f>COUNTIFS($NG128:$NL$206,GC$1)</f>
        <v>7</v>
      </c>
      <c r="DO128" s="4">
        <f>COUNTIFS($NG128:$NL$206,GD$1)</f>
        <v>6</v>
      </c>
      <c r="DP128" s="4">
        <f>COUNTIFS($NG128:$NL$206,GE$1)</f>
        <v>10</v>
      </c>
      <c r="DQ128" s="4">
        <f>COUNTIFS($NG128:$NL$206,GF$1)</f>
        <v>4</v>
      </c>
      <c r="DR128" s="4">
        <f>COUNTIFS($NG128:$NL$206,GG$1)</f>
        <v>4</v>
      </c>
      <c r="DS128" s="4">
        <f>COUNTIFS($NG128:$NL$206,GH$1)</f>
        <v>17</v>
      </c>
      <c r="DT128" s="4">
        <f>COUNTIFS($NG128:$NL$206,GI$1)</f>
        <v>7</v>
      </c>
      <c r="DU128" s="4">
        <f>COUNTIFS($NG128:$NL$206,GJ$1)</f>
        <v>7</v>
      </c>
      <c r="DV128" s="4">
        <f>COUNTIFS($NG128:$NL$206,GK$1)</f>
        <v>11</v>
      </c>
      <c r="DW128" s="4">
        <f>COUNTIFS($NG128:$NL$206,GL$1)</f>
        <v>10</v>
      </c>
      <c r="DZ128" s="4">
        <f t="shared" si="1234"/>
        <v>37</v>
      </c>
      <c r="EA128" s="4">
        <f t="shared" si="1235"/>
        <v>21</v>
      </c>
      <c r="EB128" s="4">
        <f t="shared" si="1236"/>
        <v>10</v>
      </c>
      <c r="EC128" s="4">
        <f t="shared" si="1237"/>
        <v>5</v>
      </c>
      <c r="ED128" s="4">
        <f t="shared" si="1238"/>
        <v>1</v>
      </c>
      <c r="EF128" s="4">
        <f t="shared" ref="EF128:GL128" si="1496">COUNTIFS($NG128:$NL137,EF$1)</f>
        <v>0</v>
      </c>
      <c r="EG128" s="4">
        <f t="shared" si="1496"/>
        <v>2</v>
      </c>
      <c r="EH128" s="4">
        <f t="shared" si="1496"/>
        <v>1</v>
      </c>
      <c r="EI128" s="4">
        <f t="shared" si="1496"/>
        <v>2</v>
      </c>
      <c r="EJ128" s="4">
        <f t="shared" si="1496"/>
        <v>0</v>
      </c>
      <c r="EK128" s="4">
        <f t="shared" si="1496"/>
        <v>2</v>
      </c>
      <c r="EL128" s="4">
        <f t="shared" si="1496"/>
        <v>3</v>
      </c>
      <c r="EM128" s="4">
        <f t="shared" si="1496"/>
        <v>1</v>
      </c>
      <c r="EN128" s="4">
        <f t="shared" si="1496"/>
        <v>1</v>
      </c>
      <c r="EO128" s="4">
        <f t="shared" si="1496"/>
        <v>3</v>
      </c>
      <c r="EP128" s="4">
        <f t="shared" si="1496"/>
        <v>2</v>
      </c>
      <c r="EQ128" s="4">
        <f t="shared" si="1496"/>
        <v>3</v>
      </c>
      <c r="ER128" s="4">
        <f t="shared" si="1496"/>
        <v>0</v>
      </c>
      <c r="ES128" s="4">
        <f t="shared" si="1496"/>
        <v>1</v>
      </c>
      <c r="ET128" s="4">
        <f t="shared" si="1496"/>
        <v>0</v>
      </c>
      <c r="EU128" s="4">
        <f t="shared" si="1496"/>
        <v>0</v>
      </c>
      <c r="EV128" s="4">
        <f t="shared" si="1496"/>
        <v>0</v>
      </c>
      <c r="EW128" s="4">
        <f t="shared" si="1496"/>
        <v>1</v>
      </c>
      <c r="EX128" s="4">
        <f t="shared" si="1496"/>
        <v>3</v>
      </c>
      <c r="EY128" s="4">
        <f t="shared" si="1496"/>
        <v>0</v>
      </c>
      <c r="EZ128" s="4">
        <f t="shared" si="1496"/>
        <v>0</v>
      </c>
      <c r="FA128" s="4">
        <f t="shared" si="1496"/>
        <v>0</v>
      </c>
      <c r="FB128" s="4">
        <f t="shared" si="1496"/>
        <v>0</v>
      </c>
      <c r="FC128" s="4">
        <f t="shared" si="1496"/>
        <v>1</v>
      </c>
      <c r="FD128" s="4">
        <f t="shared" si="1496"/>
        <v>1</v>
      </c>
      <c r="FE128" s="4">
        <f t="shared" si="1496"/>
        <v>0</v>
      </c>
      <c r="FF128" s="4">
        <f t="shared" si="1496"/>
        <v>1</v>
      </c>
      <c r="FG128" s="4">
        <f t="shared" si="1496"/>
        <v>1</v>
      </c>
      <c r="FH128" s="4">
        <f t="shared" si="1496"/>
        <v>2</v>
      </c>
      <c r="FI128" s="4">
        <f t="shared" si="1496"/>
        <v>4</v>
      </c>
      <c r="FJ128" s="4">
        <f t="shared" si="1496"/>
        <v>1</v>
      </c>
      <c r="FK128" s="4">
        <f t="shared" si="1496"/>
        <v>0</v>
      </c>
      <c r="FL128" s="4">
        <f t="shared" si="1496"/>
        <v>1</v>
      </c>
      <c r="FM128" s="4">
        <f t="shared" si="1496"/>
        <v>1</v>
      </c>
      <c r="FN128" s="4">
        <f t="shared" si="1496"/>
        <v>1</v>
      </c>
      <c r="FO128" s="4">
        <f t="shared" si="1496"/>
        <v>1</v>
      </c>
      <c r="FP128" s="4">
        <f t="shared" si="1496"/>
        <v>1</v>
      </c>
      <c r="FQ128" s="4">
        <f t="shared" si="1496"/>
        <v>0</v>
      </c>
      <c r="FR128" s="4">
        <f t="shared" si="1496"/>
        <v>0</v>
      </c>
      <c r="FS128" s="4">
        <f t="shared" si="1496"/>
        <v>1</v>
      </c>
      <c r="FT128" s="4">
        <f t="shared" si="1496"/>
        <v>2</v>
      </c>
      <c r="FU128" s="4">
        <f t="shared" si="1496"/>
        <v>1</v>
      </c>
      <c r="FV128" s="4">
        <f t="shared" si="1496"/>
        <v>2</v>
      </c>
      <c r="FW128" s="4">
        <f t="shared" si="1496"/>
        <v>1</v>
      </c>
      <c r="FX128" s="4">
        <f t="shared" si="1496"/>
        <v>0</v>
      </c>
      <c r="FY128" s="4">
        <f t="shared" si="1496"/>
        <v>0</v>
      </c>
      <c r="FZ128" s="4">
        <f t="shared" si="1496"/>
        <v>0</v>
      </c>
      <c r="GA128" s="4">
        <f t="shared" si="1496"/>
        <v>1</v>
      </c>
      <c r="GB128" s="4">
        <f t="shared" si="1496"/>
        <v>2</v>
      </c>
      <c r="GC128" s="4">
        <f t="shared" si="1496"/>
        <v>0</v>
      </c>
      <c r="GD128" s="4">
        <f t="shared" si="1496"/>
        <v>0</v>
      </c>
      <c r="GE128" s="4">
        <f t="shared" si="1496"/>
        <v>0</v>
      </c>
      <c r="GF128" s="4">
        <f t="shared" si="1496"/>
        <v>2</v>
      </c>
      <c r="GG128" s="4">
        <f t="shared" si="1496"/>
        <v>0</v>
      </c>
      <c r="GH128" s="4">
        <f t="shared" si="1496"/>
        <v>2</v>
      </c>
      <c r="GI128" s="4">
        <f t="shared" si="1496"/>
        <v>1</v>
      </c>
      <c r="GJ128" s="4">
        <f t="shared" si="1496"/>
        <v>1</v>
      </c>
      <c r="GK128" s="4">
        <f t="shared" si="1496"/>
        <v>0</v>
      </c>
      <c r="GL128" s="4">
        <f t="shared" si="1496"/>
        <v>3</v>
      </c>
      <c r="GM128">
        <f t="shared" si="1240"/>
        <v>60</v>
      </c>
      <c r="GO128">
        <f t="shared" si="1028"/>
        <v>1</v>
      </c>
      <c r="GP128">
        <f t="shared" si="1192"/>
        <v>0</v>
      </c>
      <c r="GQ128">
        <f t="shared" si="1193"/>
        <v>0</v>
      </c>
      <c r="GR128">
        <f t="shared" si="1194"/>
        <v>0</v>
      </c>
      <c r="GS128">
        <f t="shared" si="1195"/>
        <v>0</v>
      </c>
      <c r="GT128">
        <f t="shared" si="1196"/>
        <v>0</v>
      </c>
      <c r="GU128">
        <f t="shared" si="1197"/>
        <v>1</v>
      </c>
      <c r="GV128" s="1">
        <f t="shared" si="1029"/>
        <v>3</v>
      </c>
      <c r="GW128">
        <f t="shared" si="1030"/>
        <v>0</v>
      </c>
      <c r="GX128">
        <f t="shared" si="903"/>
        <v>0</v>
      </c>
      <c r="GY128">
        <f t="shared" si="904"/>
        <v>0</v>
      </c>
      <c r="GZ128">
        <f t="shared" si="905"/>
        <v>0</v>
      </c>
      <c r="HA128">
        <f t="shared" si="906"/>
        <v>0</v>
      </c>
      <c r="HB128">
        <f t="shared" si="907"/>
        <v>0</v>
      </c>
      <c r="HC128">
        <f t="shared" si="908"/>
        <v>0</v>
      </c>
      <c r="HD128">
        <f t="shared" si="909"/>
        <v>0</v>
      </c>
      <c r="HE128">
        <f t="shared" si="910"/>
        <v>0</v>
      </c>
      <c r="HF128">
        <f t="shared" si="911"/>
        <v>0</v>
      </c>
      <c r="HG128">
        <f t="shared" si="912"/>
        <v>0</v>
      </c>
      <c r="HH128">
        <f t="shared" si="913"/>
        <v>0</v>
      </c>
      <c r="HI128">
        <f t="shared" si="914"/>
        <v>0</v>
      </c>
      <c r="HJ128">
        <f t="shared" si="915"/>
        <v>0</v>
      </c>
      <c r="HK128">
        <f t="shared" si="916"/>
        <v>0</v>
      </c>
      <c r="HL128">
        <f t="shared" si="917"/>
        <v>1</v>
      </c>
      <c r="HM128">
        <f t="shared" si="918"/>
        <v>0</v>
      </c>
      <c r="HN128">
        <f t="shared" si="919"/>
        <v>0</v>
      </c>
      <c r="HO128">
        <f t="shared" si="920"/>
        <v>0</v>
      </c>
      <c r="HP128">
        <f t="shared" si="921"/>
        <v>0</v>
      </c>
      <c r="HQ128">
        <f t="shared" si="922"/>
        <v>0</v>
      </c>
      <c r="HR128">
        <f t="shared" si="923"/>
        <v>0</v>
      </c>
      <c r="HS128">
        <f t="shared" si="924"/>
        <v>0</v>
      </c>
      <c r="HT128">
        <f t="shared" si="925"/>
        <v>0</v>
      </c>
      <c r="HU128">
        <f t="shared" si="926"/>
        <v>0</v>
      </c>
      <c r="HV128">
        <f t="shared" si="927"/>
        <v>0</v>
      </c>
      <c r="HW128">
        <f t="shared" si="928"/>
        <v>0</v>
      </c>
      <c r="HX128">
        <f t="shared" si="929"/>
        <v>0</v>
      </c>
      <c r="HY128">
        <f t="shared" si="930"/>
        <v>0</v>
      </c>
      <c r="HZ128">
        <f t="shared" si="931"/>
        <v>0</v>
      </c>
      <c r="IA128">
        <f t="shared" si="932"/>
        <v>0</v>
      </c>
      <c r="IB128">
        <f t="shared" si="933"/>
        <v>0</v>
      </c>
      <c r="IC128">
        <f t="shared" si="934"/>
        <v>0</v>
      </c>
      <c r="ID128">
        <f t="shared" si="935"/>
        <v>0</v>
      </c>
      <c r="IE128">
        <f t="shared" si="936"/>
        <v>0</v>
      </c>
      <c r="IF128">
        <f t="shared" si="937"/>
        <v>0</v>
      </c>
      <c r="IG128">
        <f t="shared" si="938"/>
        <v>0</v>
      </c>
      <c r="IH128">
        <f t="shared" si="939"/>
        <v>0</v>
      </c>
      <c r="II128">
        <f t="shared" si="940"/>
        <v>0</v>
      </c>
      <c r="IJ128">
        <f t="shared" si="941"/>
        <v>0</v>
      </c>
      <c r="IK128">
        <f t="shared" si="942"/>
        <v>0</v>
      </c>
      <c r="IL128">
        <f t="shared" si="943"/>
        <v>0</v>
      </c>
      <c r="IM128">
        <f t="shared" si="944"/>
        <v>0</v>
      </c>
      <c r="IN128">
        <f t="shared" si="945"/>
        <v>0</v>
      </c>
      <c r="IO128">
        <f t="shared" si="946"/>
        <v>0</v>
      </c>
      <c r="IP128">
        <f t="shared" si="947"/>
        <v>0</v>
      </c>
      <c r="IQ128">
        <f t="shared" si="948"/>
        <v>0</v>
      </c>
      <c r="IR128">
        <f t="shared" si="949"/>
        <v>0</v>
      </c>
      <c r="IS128">
        <f t="shared" si="950"/>
        <v>0</v>
      </c>
      <c r="IT128">
        <f t="shared" si="951"/>
        <v>0</v>
      </c>
      <c r="IU128">
        <f t="shared" si="952"/>
        <v>0</v>
      </c>
      <c r="IV128">
        <f t="shared" si="953"/>
        <v>0</v>
      </c>
      <c r="IW128">
        <f t="shared" si="954"/>
        <v>0</v>
      </c>
      <c r="IX128">
        <f t="shared" si="955"/>
        <v>0</v>
      </c>
      <c r="IY128">
        <f t="shared" si="956"/>
        <v>0</v>
      </c>
      <c r="IZ128">
        <f t="shared" si="957"/>
        <v>0</v>
      </c>
      <c r="JA128">
        <f t="shared" si="958"/>
        <v>0</v>
      </c>
      <c r="JB128">
        <f t="shared" si="1031"/>
        <v>0</v>
      </c>
      <c r="JC128">
        <f t="shared" si="1032"/>
        <v>0</v>
      </c>
      <c r="JF128">
        <f t="shared" si="1033"/>
        <v>0</v>
      </c>
      <c r="JG128">
        <f t="shared" si="1034"/>
        <v>0</v>
      </c>
      <c r="JH128">
        <f t="shared" si="1035"/>
        <v>0</v>
      </c>
      <c r="JI128">
        <f t="shared" si="1036"/>
        <v>0</v>
      </c>
      <c r="JJ128">
        <f t="shared" si="1037"/>
        <v>0</v>
      </c>
      <c r="JK128">
        <f t="shared" si="1038"/>
        <v>0</v>
      </c>
      <c r="JL128">
        <f t="shared" si="1039"/>
        <v>0</v>
      </c>
      <c r="JM128">
        <f t="shared" si="1040"/>
        <v>0</v>
      </c>
      <c r="JN128">
        <f t="shared" si="1041"/>
        <v>0</v>
      </c>
      <c r="JO128">
        <f t="shared" si="1042"/>
        <v>0</v>
      </c>
      <c r="JP128">
        <f t="shared" si="1043"/>
        <v>0</v>
      </c>
      <c r="JQ128">
        <f t="shared" si="1044"/>
        <v>0</v>
      </c>
      <c r="JR128">
        <f t="shared" si="1045"/>
        <v>0</v>
      </c>
      <c r="JS128">
        <f t="shared" si="1046"/>
        <v>0</v>
      </c>
      <c r="JT128">
        <f t="shared" si="1047"/>
        <v>0</v>
      </c>
      <c r="JU128">
        <f t="shared" si="1048"/>
        <v>0</v>
      </c>
      <c r="JV128">
        <f t="shared" si="1049"/>
        <v>0</v>
      </c>
      <c r="JW128">
        <f t="shared" si="1050"/>
        <v>0</v>
      </c>
      <c r="JX128">
        <f t="shared" si="1051"/>
        <v>0</v>
      </c>
      <c r="JY128">
        <f t="shared" si="1052"/>
        <v>0</v>
      </c>
      <c r="JZ128">
        <f t="shared" si="1053"/>
        <v>0</v>
      </c>
      <c r="KA128">
        <f t="shared" si="1054"/>
        <v>0</v>
      </c>
      <c r="KB128">
        <f>IF(AND(SK128="x",SK129&lt;&gt;"x"),1,0)</f>
        <v>0</v>
      </c>
      <c r="KC128">
        <f t="shared" si="1055"/>
        <v>0</v>
      </c>
      <c r="KD128">
        <f t="shared" si="1056"/>
        <v>0</v>
      </c>
      <c r="KE128">
        <f t="shared" si="1057"/>
        <v>0</v>
      </c>
      <c r="KF128">
        <f t="shared" si="1058"/>
        <v>0</v>
      </c>
      <c r="KG128">
        <f t="shared" si="1059"/>
        <v>0</v>
      </c>
      <c r="KH128">
        <f t="shared" si="1060"/>
        <v>0</v>
      </c>
      <c r="KI128">
        <f t="shared" si="1061"/>
        <v>0</v>
      </c>
      <c r="KJ128">
        <f t="shared" si="1062"/>
        <v>0</v>
      </c>
      <c r="KK128">
        <f t="shared" si="1063"/>
        <v>0</v>
      </c>
      <c r="KL128">
        <f t="shared" si="1064"/>
        <v>0</v>
      </c>
      <c r="KM128">
        <f t="shared" si="1065"/>
        <v>0</v>
      </c>
      <c r="KN128">
        <f t="shared" si="1066"/>
        <v>0</v>
      </c>
      <c r="KO128">
        <f t="shared" si="1067"/>
        <v>0</v>
      </c>
      <c r="KP128">
        <f t="shared" si="1068"/>
        <v>0</v>
      </c>
      <c r="KQ128">
        <f t="shared" si="1069"/>
        <v>0</v>
      </c>
      <c r="KR128">
        <f t="shared" si="1070"/>
        <v>0</v>
      </c>
      <c r="KS128">
        <f t="shared" si="1071"/>
        <v>0</v>
      </c>
      <c r="KT128">
        <f t="shared" si="1072"/>
        <v>0</v>
      </c>
      <c r="KU128">
        <f t="shared" si="1073"/>
        <v>0</v>
      </c>
      <c r="KV128">
        <f t="shared" si="1074"/>
        <v>0</v>
      </c>
      <c r="KW128">
        <f t="shared" si="1075"/>
        <v>0</v>
      </c>
      <c r="KX128">
        <f t="shared" si="1076"/>
        <v>0</v>
      </c>
      <c r="KY128">
        <f t="shared" si="1077"/>
        <v>0</v>
      </c>
      <c r="KZ128">
        <f t="shared" si="1078"/>
        <v>0</v>
      </c>
      <c r="LA128">
        <f t="shared" si="1079"/>
        <v>0</v>
      </c>
      <c r="LB128">
        <f t="shared" si="1080"/>
        <v>0</v>
      </c>
      <c r="LC128">
        <f t="shared" si="1081"/>
        <v>0</v>
      </c>
      <c r="LD128">
        <f t="shared" si="1082"/>
        <v>0</v>
      </c>
      <c r="LE128">
        <f t="shared" si="1083"/>
        <v>0</v>
      </c>
      <c r="LF128">
        <f t="shared" si="1084"/>
        <v>0</v>
      </c>
      <c r="LG128">
        <f t="shared" si="1085"/>
        <v>0</v>
      </c>
      <c r="LH128">
        <f t="shared" si="1086"/>
        <v>0</v>
      </c>
      <c r="LI128">
        <f t="shared" si="1087"/>
        <v>0</v>
      </c>
      <c r="LJ128">
        <f t="shared" si="1088"/>
        <v>0</v>
      </c>
      <c r="LK128">
        <f t="shared" si="1089"/>
        <v>0</v>
      </c>
      <c r="LL128">
        <f t="shared" si="1090"/>
        <v>0</v>
      </c>
      <c r="LN128">
        <f t="shared" si="1091"/>
        <v>0</v>
      </c>
      <c r="LQ128">
        <f t="shared" ref="LQ128:LR128" si="1497">COUNTIFS($NG129:$NL138,NG138)</f>
        <v>2</v>
      </c>
      <c r="LR128">
        <f t="shared" si="1497"/>
        <v>2</v>
      </c>
      <c r="LS128">
        <f t="shared" si="1093"/>
        <v>2</v>
      </c>
      <c r="LT128">
        <f t="shared" si="1094"/>
        <v>1</v>
      </c>
      <c r="LU128">
        <f t="shared" si="1095"/>
        <v>2</v>
      </c>
      <c r="LV128">
        <f t="shared" si="1096"/>
        <v>2</v>
      </c>
      <c r="LX128" s="5">
        <f t="shared" ref="LX128:MC128" si="1498">COUNTIFS($NG128:$NL137,NG138)</f>
        <v>1</v>
      </c>
      <c r="LY128" s="5">
        <f t="shared" si="1498"/>
        <v>2</v>
      </c>
      <c r="LZ128" s="5">
        <f t="shared" si="1498"/>
        <v>1</v>
      </c>
      <c r="MA128" s="5">
        <f t="shared" si="1498"/>
        <v>0</v>
      </c>
      <c r="MB128" s="5">
        <f t="shared" si="1498"/>
        <v>2</v>
      </c>
      <c r="MC128" s="5">
        <f t="shared" si="1498"/>
        <v>1</v>
      </c>
      <c r="MD128" s="5"/>
      <c r="ME128" s="5">
        <f t="shared" si="1098"/>
        <v>0</v>
      </c>
      <c r="MF128" s="5">
        <f t="shared" si="1099"/>
        <v>1</v>
      </c>
      <c r="MG128" s="5">
        <f t="shared" si="1100"/>
        <v>0</v>
      </c>
      <c r="MH128" s="5">
        <f t="shared" si="1101"/>
        <v>0</v>
      </c>
      <c r="MI128" s="5">
        <f t="shared" si="1102"/>
        <v>1</v>
      </c>
      <c r="MJ128" s="5">
        <f t="shared" si="1103"/>
        <v>0</v>
      </c>
      <c r="MK128" s="5"/>
      <c r="ML128" s="20">
        <f t="shared" si="1104"/>
        <v>2</v>
      </c>
      <c r="MN128" s="4">
        <f t="shared" si="1182"/>
        <v>0</v>
      </c>
      <c r="MO128" s="4">
        <f t="shared" si="1183"/>
        <v>2</v>
      </c>
      <c r="MP128" s="4">
        <f t="shared" si="1184"/>
        <v>0</v>
      </c>
      <c r="MQ128" s="4">
        <f t="shared" si="1185"/>
        <v>0</v>
      </c>
      <c r="MR128" s="4">
        <f t="shared" si="1186"/>
        <v>2</v>
      </c>
      <c r="MS128" s="4">
        <f t="shared" si="1187"/>
        <v>0</v>
      </c>
      <c r="MU128">
        <f t="shared" si="1105"/>
        <v>0</v>
      </c>
      <c r="MV128">
        <f t="shared" si="1106"/>
        <v>0</v>
      </c>
      <c r="MW128">
        <f t="shared" si="1107"/>
        <v>0</v>
      </c>
      <c r="MX128">
        <f t="shared" si="1108"/>
        <v>1</v>
      </c>
      <c r="MY128">
        <f t="shared" si="1109"/>
        <v>0</v>
      </c>
      <c r="MZ128">
        <f t="shared" si="1110"/>
        <v>0</v>
      </c>
      <c r="NA128">
        <f>SUM(GW128:JC128)</f>
        <v>1</v>
      </c>
      <c r="NB128">
        <f t="shared" si="1111"/>
        <v>1</v>
      </c>
      <c r="NC128">
        <f t="shared" si="1112"/>
        <v>0</v>
      </c>
      <c r="ND128">
        <f t="shared" si="1113"/>
        <v>128</v>
      </c>
      <c r="NG128">
        <v>11</v>
      </c>
      <c r="NH128">
        <v>12</v>
      </c>
      <c r="NI128">
        <v>19</v>
      </c>
      <c r="NJ128">
        <v>49</v>
      </c>
      <c r="NK128">
        <v>55</v>
      </c>
      <c r="NL128">
        <v>59</v>
      </c>
      <c r="NN128" s="1">
        <f t="shared" si="1114"/>
        <v>1</v>
      </c>
      <c r="NO128" s="1">
        <f t="shared" si="1115"/>
        <v>1</v>
      </c>
      <c r="NP128" s="30">
        <f t="shared" si="1116"/>
        <v>2</v>
      </c>
      <c r="NR128" s="1">
        <f t="shared" si="1117"/>
        <v>1</v>
      </c>
      <c r="NS128" s="1">
        <f t="shared" si="1118"/>
        <v>7</v>
      </c>
      <c r="NT128" s="1">
        <f t="shared" si="1119"/>
        <v>30</v>
      </c>
      <c r="NU128" s="1">
        <f t="shared" si="1120"/>
        <v>6</v>
      </c>
      <c r="NV128" s="1">
        <f t="shared" si="1121"/>
        <v>4</v>
      </c>
      <c r="NW128" s="1"/>
      <c r="NX128" s="1">
        <f t="shared" si="1122"/>
        <v>5</v>
      </c>
      <c r="NY128" s="1"/>
      <c r="NZ128" s="1">
        <f t="shared" si="1123"/>
        <v>2</v>
      </c>
      <c r="OA128" s="1">
        <f t="shared" si="962"/>
        <v>2</v>
      </c>
      <c r="OB128" s="1">
        <f t="shared" si="963"/>
        <v>2</v>
      </c>
      <c r="OC128" s="1">
        <f t="shared" si="964"/>
        <v>5</v>
      </c>
      <c r="OD128" s="1">
        <f t="shared" si="965"/>
        <v>6</v>
      </c>
      <c r="OE128" s="1">
        <f t="shared" si="966"/>
        <v>6</v>
      </c>
      <c r="OF128" s="1"/>
      <c r="OG128" s="32">
        <f t="shared" si="1308"/>
        <v>3</v>
      </c>
      <c r="OH128" s="1"/>
      <c r="OI128" s="1">
        <f t="shared" si="1124"/>
        <v>6</v>
      </c>
      <c r="OJ128" s="1">
        <f t="shared" si="1125"/>
        <v>4</v>
      </c>
      <c r="OK128" s="1">
        <f t="shared" si="1126"/>
        <v>2</v>
      </c>
      <c r="OL128" s="1">
        <f t="shared" si="1127"/>
        <v>9</v>
      </c>
      <c r="OM128" s="1">
        <f t="shared" si="1128"/>
        <v>8</v>
      </c>
      <c r="ON128" s="1">
        <f t="shared" si="1129"/>
        <v>1</v>
      </c>
      <c r="OO128" s="1"/>
      <c r="OP128" s="1">
        <f t="shared" si="1298"/>
        <v>0</v>
      </c>
      <c r="OQ128" s="1">
        <f t="shared" si="1299"/>
        <v>6</v>
      </c>
      <c r="OR128" s="1">
        <f t="shared" si="1300"/>
        <v>6</v>
      </c>
      <c r="OS128" s="33">
        <f t="shared" si="1301"/>
        <v>6</v>
      </c>
      <c r="OT128" s="1">
        <f t="shared" si="1302"/>
        <v>0</v>
      </c>
      <c r="OU128" s="1">
        <f t="shared" si="1130"/>
        <v>0</v>
      </c>
      <c r="OV128" s="19">
        <f t="shared" si="1131"/>
        <v>6</v>
      </c>
      <c r="OW128" s="1"/>
      <c r="OX128" s="19">
        <f t="shared" si="1314"/>
        <v>6</v>
      </c>
      <c r="OY128" s="1">
        <f t="shared" si="1315"/>
        <v>5</v>
      </c>
      <c r="OZ128" s="1"/>
      <c r="PA128" s="1">
        <f t="shared" si="1347"/>
        <v>6</v>
      </c>
      <c r="PB128" s="1"/>
      <c r="PC128" s="1"/>
      <c r="PD128" s="19">
        <f t="shared" si="968"/>
        <v>6</v>
      </c>
      <c r="PE128" s="1"/>
      <c r="PF128" s="24">
        <f t="shared" si="1132"/>
        <v>0</v>
      </c>
      <c r="PI128" s="1">
        <f t="shared" si="1133"/>
        <v>6</v>
      </c>
      <c r="PJ128" s="19">
        <f t="shared" si="969"/>
        <v>2</v>
      </c>
      <c r="PK128" s="1">
        <f t="shared" si="1134"/>
        <v>4</v>
      </c>
      <c r="PL128" s="19">
        <f t="shared" si="970"/>
        <v>2</v>
      </c>
      <c r="PM128" s="1">
        <f t="shared" si="1135"/>
        <v>2</v>
      </c>
      <c r="PN128" s="19">
        <f t="shared" si="971"/>
        <v>2</v>
      </c>
      <c r="PO128" s="1">
        <f t="shared" si="1136"/>
        <v>9</v>
      </c>
      <c r="PP128" s="19">
        <f t="shared" si="972"/>
        <v>2</v>
      </c>
      <c r="PQ128" s="1">
        <f t="shared" si="1137"/>
        <v>8</v>
      </c>
      <c r="PR128" s="19">
        <f t="shared" si="973"/>
        <v>1</v>
      </c>
      <c r="PS128" s="1">
        <f t="shared" si="1138"/>
        <v>1</v>
      </c>
      <c r="PT128" s="19">
        <f t="shared" si="974"/>
        <v>2</v>
      </c>
      <c r="PV128" s="1">
        <f t="shared" si="975"/>
        <v>100</v>
      </c>
      <c r="PW128" s="1">
        <f t="shared" si="976"/>
        <v>10</v>
      </c>
      <c r="PX128" s="1">
        <f t="shared" si="977"/>
        <v>6</v>
      </c>
      <c r="PY128" s="1">
        <f t="shared" si="978"/>
        <v>100</v>
      </c>
      <c r="PZ128" s="1">
        <f t="shared" si="979"/>
        <v>100</v>
      </c>
      <c r="QA128" s="1">
        <f t="shared" si="980"/>
        <v>100</v>
      </c>
      <c r="QB128" s="1"/>
      <c r="QC128" s="1">
        <f t="shared" si="981"/>
        <v>100</v>
      </c>
      <c r="QD128" s="1">
        <f t="shared" si="982"/>
        <v>4</v>
      </c>
      <c r="QE128" s="1">
        <f t="shared" si="983"/>
        <v>100</v>
      </c>
      <c r="QF128" s="1">
        <f t="shared" si="984"/>
        <v>100</v>
      </c>
      <c r="QG128" s="1">
        <f t="shared" si="985"/>
        <v>100</v>
      </c>
      <c r="QH128" s="1">
        <f t="shared" si="986"/>
        <v>100</v>
      </c>
      <c r="QI128" s="1"/>
      <c r="QJ128" s="1">
        <f t="shared" si="987"/>
        <v>100</v>
      </c>
      <c r="QK128" s="1">
        <f t="shared" si="988"/>
        <v>100</v>
      </c>
      <c r="QL128" s="1">
        <f t="shared" si="989"/>
        <v>2</v>
      </c>
      <c r="QM128" s="1">
        <f t="shared" si="990"/>
        <v>3</v>
      </c>
      <c r="QN128" s="1">
        <f t="shared" si="991"/>
        <v>100</v>
      </c>
      <c r="QO128" s="1">
        <f t="shared" si="992"/>
        <v>100</v>
      </c>
      <c r="QP128" s="1"/>
      <c r="QQ128" s="1">
        <f t="shared" si="993"/>
        <v>100</v>
      </c>
      <c r="QR128" s="1">
        <f t="shared" si="994"/>
        <v>100</v>
      </c>
      <c r="QS128" s="1">
        <f t="shared" si="995"/>
        <v>100</v>
      </c>
      <c r="QT128" s="1">
        <f t="shared" si="996"/>
        <v>100</v>
      </c>
      <c r="QU128" s="1">
        <f t="shared" si="997"/>
        <v>10</v>
      </c>
      <c r="QV128" s="1">
        <f t="shared" si="998"/>
        <v>9</v>
      </c>
      <c r="QW128" s="1"/>
      <c r="QX128" s="1">
        <f t="shared" si="999"/>
        <v>100</v>
      </c>
      <c r="QY128" s="1">
        <f t="shared" si="1000"/>
        <v>100</v>
      </c>
      <c r="QZ128" s="1">
        <f t="shared" si="1001"/>
        <v>100</v>
      </c>
      <c r="RA128" s="1">
        <f t="shared" si="1002"/>
        <v>8</v>
      </c>
      <c r="RB128" s="1">
        <f t="shared" si="1003"/>
        <v>100</v>
      </c>
      <c r="RC128" s="1">
        <f t="shared" si="1004"/>
        <v>100</v>
      </c>
      <c r="RD128" s="1"/>
      <c r="RE128" s="1">
        <f t="shared" si="1005"/>
        <v>100</v>
      </c>
      <c r="RF128" s="1">
        <f t="shared" si="1006"/>
        <v>100</v>
      </c>
      <c r="RG128" s="1">
        <f t="shared" si="1007"/>
        <v>100</v>
      </c>
      <c r="RH128" s="1">
        <f t="shared" si="1008"/>
        <v>100</v>
      </c>
      <c r="RI128" s="1">
        <f t="shared" si="1009"/>
        <v>100</v>
      </c>
      <c r="RJ128" s="1">
        <f t="shared" si="1010"/>
        <v>1</v>
      </c>
      <c r="RL128">
        <f t="shared" si="1011"/>
        <v>37</v>
      </c>
      <c r="RM128">
        <f t="shared" si="1139"/>
        <v>24</v>
      </c>
      <c r="RN128">
        <f t="shared" si="1336"/>
        <v>22</v>
      </c>
      <c r="RO128">
        <f t="shared" ref="RO128:TU128" si="1499">IF(COUNTIFS($NG128:$NL137,RO$1),"x",RO$1)</f>
        <v>1</v>
      </c>
      <c r="RP128" t="str">
        <f t="shared" si="1499"/>
        <v>x</v>
      </c>
      <c r="RQ128" t="str">
        <f t="shared" si="1499"/>
        <v>x</v>
      </c>
      <c r="RR128" t="str">
        <f t="shared" si="1499"/>
        <v>x</v>
      </c>
      <c r="RS128">
        <f t="shared" si="1499"/>
        <v>5</v>
      </c>
      <c r="RT128" t="str">
        <f t="shared" si="1499"/>
        <v>x</v>
      </c>
      <c r="RU128" t="str">
        <f t="shared" si="1499"/>
        <v>x</v>
      </c>
      <c r="RV128" t="str">
        <f t="shared" si="1499"/>
        <v>x</v>
      </c>
      <c r="RW128" t="str">
        <f t="shared" si="1499"/>
        <v>x</v>
      </c>
      <c r="RX128" t="str">
        <f t="shared" si="1499"/>
        <v>x</v>
      </c>
      <c r="RY128" t="str">
        <f t="shared" si="1499"/>
        <v>x</v>
      </c>
      <c r="RZ128" t="str">
        <f t="shared" si="1499"/>
        <v>x</v>
      </c>
      <c r="SA128">
        <f t="shared" si="1499"/>
        <v>13</v>
      </c>
      <c r="SB128" t="str">
        <f t="shared" si="1499"/>
        <v>x</v>
      </c>
      <c r="SC128">
        <f t="shared" si="1499"/>
        <v>15</v>
      </c>
      <c r="SD128">
        <f t="shared" si="1499"/>
        <v>16</v>
      </c>
      <c r="SE128">
        <f t="shared" si="1499"/>
        <v>17</v>
      </c>
      <c r="SF128" t="str">
        <f t="shared" si="1499"/>
        <v>x</v>
      </c>
      <c r="SG128" t="str">
        <f t="shared" si="1499"/>
        <v>x</v>
      </c>
      <c r="SH128">
        <f t="shared" si="1499"/>
        <v>20</v>
      </c>
      <c r="SI128">
        <f t="shared" si="1499"/>
        <v>21</v>
      </c>
      <c r="SJ128">
        <f t="shared" si="1499"/>
        <v>22</v>
      </c>
      <c r="SK128">
        <f t="shared" si="1499"/>
        <v>23</v>
      </c>
      <c r="SL128" t="str">
        <f t="shared" si="1499"/>
        <v>x</v>
      </c>
      <c r="SM128" t="str">
        <f t="shared" si="1499"/>
        <v>x</v>
      </c>
      <c r="SN128">
        <f t="shared" si="1499"/>
        <v>26</v>
      </c>
      <c r="SO128" t="str">
        <f t="shared" si="1499"/>
        <v>x</v>
      </c>
      <c r="SP128" t="str">
        <f t="shared" si="1499"/>
        <v>x</v>
      </c>
      <c r="SQ128" t="str">
        <f t="shared" si="1499"/>
        <v>x</v>
      </c>
      <c r="SR128" t="str">
        <f t="shared" si="1499"/>
        <v>x</v>
      </c>
      <c r="SS128" t="str">
        <f t="shared" si="1499"/>
        <v>x</v>
      </c>
      <c r="ST128">
        <f t="shared" si="1499"/>
        <v>32</v>
      </c>
      <c r="SU128" t="str">
        <f t="shared" si="1499"/>
        <v>x</v>
      </c>
      <c r="SV128" t="str">
        <f t="shared" si="1499"/>
        <v>x</v>
      </c>
      <c r="SW128" t="str">
        <f t="shared" si="1499"/>
        <v>x</v>
      </c>
      <c r="SX128" t="str">
        <f t="shared" si="1499"/>
        <v>x</v>
      </c>
      <c r="SY128" t="str">
        <f t="shared" si="1499"/>
        <v>x</v>
      </c>
      <c r="SZ128">
        <f t="shared" si="1499"/>
        <v>38</v>
      </c>
      <c r="TA128">
        <f t="shared" si="1499"/>
        <v>39</v>
      </c>
      <c r="TB128" t="str">
        <f t="shared" si="1499"/>
        <v>x</v>
      </c>
      <c r="TC128" t="str">
        <f t="shared" si="1499"/>
        <v>x</v>
      </c>
      <c r="TD128" t="str">
        <f t="shared" si="1499"/>
        <v>x</v>
      </c>
      <c r="TE128" t="str">
        <f t="shared" si="1499"/>
        <v>x</v>
      </c>
      <c r="TF128" t="str">
        <f t="shared" si="1499"/>
        <v>x</v>
      </c>
      <c r="TG128">
        <f t="shared" si="1499"/>
        <v>45</v>
      </c>
      <c r="TH128">
        <f t="shared" si="1499"/>
        <v>46</v>
      </c>
      <c r="TI128">
        <f t="shared" si="1499"/>
        <v>47</v>
      </c>
      <c r="TJ128" t="str">
        <f t="shared" si="1499"/>
        <v>x</v>
      </c>
      <c r="TK128" t="str">
        <f t="shared" si="1499"/>
        <v>x</v>
      </c>
      <c r="TL128">
        <f t="shared" si="1499"/>
        <v>50</v>
      </c>
      <c r="TM128">
        <f t="shared" si="1499"/>
        <v>51</v>
      </c>
      <c r="TN128">
        <f t="shared" si="1499"/>
        <v>52</v>
      </c>
      <c r="TO128" t="str">
        <f t="shared" si="1499"/>
        <v>x</v>
      </c>
      <c r="TP128">
        <f t="shared" si="1499"/>
        <v>54</v>
      </c>
      <c r="TQ128" t="str">
        <f t="shared" si="1499"/>
        <v>x</v>
      </c>
      <c r="TR128" t="str">
        <f t="shared" si="1499"/>
        <v>x</v>
      </c>
      <c r="TS128" t="str">
        <f t="shared" si="1499"/>
        <v>x</v>
      </c>
      <c r="TT128">
        <f t="shared" si="1499"/>
        <v>58</v>
      </c>
      <c r="TU128" t="str">
        <f t="shared" si="1499"/>
        <v>x</v>
      </c>
      <c r="TV128">
        <f t="shared" si="1141"/>
        <v>24</v>
      </c>
      <c r="TW128">
        <f t="shared" ref="TW128:WC128" si="1500">IF(COUNTIFS($NG128:$NL136,TW$1),"x",TW$1)</f>
        <v>1</v>
      </c>
      <c r="TX128" t="str">
        <f t="shared" si="1500"/>
        <v>x</v>
      </c>
      <c r="TY128" t="str">
        <f t="shared" si="1500"/>
        <v>x</v>
      </c>
      <c r="TZ128" t="str">
        <f t="shared" si="1500"/>
        <v>x</v>
      </c>
      <c r="UA128">
        <f t="shared" si="1500"/>
        <v>5</v>
      </c>
      <c r="UB128" t="str">
        <f t="shared" si="1500"/>
        <v>x</v>
      </c>
      <c r="UC128" t="str">
        <f t="shared" si="1500"/>
        <v>x</v>
      </c>
      <c r="UD128" t="str">
        <f t="shared" si="1500"/>
        <v>x</v>
      </c>
      <c r="UE128" t="str">
        <f t="shared" si="1500"/>
        <v>x</v>
      </c>
      <c r="UF128" t="str">
        <f t="shared" si="1500"/>
        <v>x</v>
      </c>
      <c r="UG128" t="str">
        <f t="shared" si="1500"/>
        <v>x</v>
      </c>
      <c r="UH128" t="str">
        <f t="shared" si="1500"/>
        <v>x</v>
      </c>
      <c r="UI128">
        <f t="shared" si="1500"/>
        <v>13</v>
      </c>
      <c r="UJ128" t="str">
        <f t="shared" si="1500"/>
        <v>x</v>
      </c>
      <c r="UK128">
        <f t="shared" si="1500"/>
        <v>15</v>
      </c>
      <c r="UL128">
        <f t="shared" si="1500"/>
        <v>16</v>
      </c>
      <c r="UM128">
        <f t="shared" si="1500"/>
        <v>17</v>
      </c>
      <c r="UN128" t="str">
        <f t="shared" si="1500"/>
        <v>x</v>
      </c>
      <c r="UO128" t="str">
        <f t="shared" si="1500"/>
        <v>x</v>
      </c>
      <c r="UP128">
        <f t="shared" si="1500"/>
        <v>20</v>
      </c>
      <c r="UQ128">
        <f t="shared" si="1500"/>
        <v>21</v>
      </c>
      <c r="UR128">
        <f t="shared" si="1500"/>
        <v>22</v>
      </c>
      <c r="US128">
        <f t="shared" si="1500"/>
        <v>23</v>
      </c>
      <c r="UT128" t="str">
        <f t="shared" si="1500"/>
        <v>x</v>
      </c>
      <c r="UU128" t="str">
        <f t="shared" si="1500"/>
        <v>x</v>
      </c>
      <c r="UV128">
        <f t="shared" si="1500"/>
        <v>26</v>
      </c>
      <c r="UW128" t="str">
        <f t="shared" si="1500"/>
        <v>x</v>
      </c>
      <c r="UX128" t="str">
        <f t="shared" si="1500"/>
        <v>x</v>
      </c>
      <c r="UY128" t="str">
        <f t="shared" si="1500"/>
        <v>x</v>
      </c>
      <c r="UZ128" t="str">
        <f t="shared" si="1500"/>
        <v>x</v>
      </c>
      <c r="VA128" t="str">
        <f t="shared" si="1500"/>
        <v>x</v>
      </c>
      <c r="VB128">
        <f t="shared" si="1500"/>
        <v>32</v>
      </c>
      <c r="VC128" t="str">
        <f t="shared" si="1500"/>
        <v>x</v>
      </c>
      <c r="VD128">
        <f t="shared" si="1500"/>
        <v>34</v>
      </c>
      <c r="VE128" t="str">
        <f t="shared" si="1500"/>
        <v>x</v>
      </c>
      <c r="VF128" t="str">
        <f t="shared" si="1500"/>
        <v>x</v>
      </c>
      <c r="VG128" t="str">
        <f t="shared" si="1500"/>
        <v>x</v>
      </c>
      <c r="VH128">
        <f t="shared" si="1500"/>
        <v>38</v>
      </c>
      <c r="VI128">
        <f t="shared" si="1500"/>
        <v>39</v>
      </c>
      <c r="VJ128" t="str">
        <f t="shared" si="1500"/>
        <v>x</v>
      </c>
      <c r="VK128" t="str">
        <f t="shared" si="1500"/>
        <v>x</v>
      </c>
      <c r="VL128" t="str">
        <f t="shared" si="1500"/>
        <v>x</v>
      </c>
      <c r="VM128" t="str">
        <f t="shared" si="1500"/>
        <v>x</v>
      </c>
      <c r="VN128">
        <f t="shared" si="1500"/>
        <v>44</v>
      </c>
      <c r="VO128">
        <f t="shared" si="1500"/>
        <v>45</v>
      </c>
      <c r="VP128">
        <f t="shared" si="1500"/>
        <v>46</v>
      </c>
      <c r="VQ128">
        <f t="shared" si="1500"/>
        <v>47</v>
      </c>
      <c r="VR128" t="str">
        <f t="shared" si="1500"/>
        <v>x</v>
      </c>
      <c r="VS128" t="str">
        <f t="shared" si="1500"/>
        <v>x</v>
      </c>
      <c r="VT128">
        <f t="shared" si="1500"/>
        <v>50</v>
      </c>
      <c r="VU128">
        <f t="shared" si="1500"/>
        <v>51</v>
      </c>
      <c r="VV128">
        <f t="shared" si="1500"/>
        <v>52</v>
      </c>
      <c r="VW128" t="str">
        <f t="shared" si="1500"/>
        <v>x</v>
      </c>
      <c r="VX128">
        <f t="shared" si="1500"/>
        <v>54</v>
      </c>
      <c r="VY128" t="str">
        <f t="shared" si="1500"/>
        <v>x</v>
      </c>
      <c r="VZ128" t="str">
        <f t="shared" si="1500"/>
        <v>x</v>
      </c>
      <c r="WA128" t="str">
        <f t="shared" si="1500"/>
        <v>x</v>
      </c>
      <c r="WB128">
        <f t="shared" si="1500"/>
        <v>58</v>
      </c>
      <c r="WC128" t="str">
        <f t="shared" si="1500"/>
        <v>x</v>
      </c>
      <c r="WE128">
        <f t="shared" si="1014"/>
        <v>0</v>
      </c>
      <c r="WF128">
        <f t="shared" si="1015"/>
        <v>3</v>
      </c>
      <c r="WG128">
        <f t="shared" si="1016"/>
        <v>0</v>
      </c>
      <c r="WH128">
        <f t="shared" si="1017"/>
        <v>0</v>
      </c>
      <c r="WI128">
        <f t="shared" si="1018"/>
        <v>1</v>
      </c>
      <c r="WJ128">
        <f t="shared" si="1019"/>
        <v>2</v>
      </c>
      <c r="WL128" s="1">
        <f t="shared" si="1143"/>
        <v>6</v>
      </c>
      <c r="WM128" s="1">
        <f t="shared" si="1144"/>
        <v>4</v>
      </c>
      <c r="WN128" s="1">
        <f t="shared" si="1145"/>
        <v>2</v>
      </c>
      <c r="WO128" s="1">
        <f t="shared" si="1146"/>
        <v>9</v>
      </c>
      <c r="WP128" s="1">
        <f t="shared" si="1147"/>
        <v>8</v>
      </c>
      <c r="WQ128" s="1">
        <f t="shared" si="1148"/>
        <v>1</v>
      </c>
      <c r="WS128">
        <f t="shared" si="1149"/>
        <v>6</v>
      </c>
      <c r="WT128">
        <f t="shared" si="1150"/>
        <v>4</v>
      </c>
      <c r="WU128">
        <f t="shared" si="1151"/>
        <v>2</v>
      </c>
      <c r="WV128">
        <f t="shared" si="1152"/>
        <v>9</v>
      </c>
      <c r="WW128">
        <f t="shared" si="1153"/>
        <v>8</v>
      </c>
      <c r="WX128">
        <f t="shared" si="1154"/>
        <v>1</v>
      </c>
      <c r="WZ128" s="4">
        <f t="shared" si="1155"/>
        <v>1</v>
      </c>
      <c r="XB128" s="3">
        <f t="shared" si="1156"/>
        <v>9</v>
      </c>
      <c r="XD128" s="3">
        <f t="shared" si="1157"/>
        <v>3</v>
      </c>
      <c r="XE128" s="4">
        <f t="shared" si="1158"/>
        <v>6</v>
      </c>
      <c r="XG128" s="4">
        <f t="shared" si="1159"/>
        <v>0.5</v>
      </c>
      <c r="XI128" s="4">
        <v>0.75</v>
      </c>
      <c r="XK128">
        <f t="shared" si="1160"/>
        <v>3</v>
      </c>
      <c r="XM128">
        <f t="shared" si="1445"/>
        <v>0</v>
      </c>
      <c r="XN128">
        <f t="shared" si="1161"/>
        <v>0</v>
      </c>
      <c r="XO128" s="1">
        <f t="shared" si="1020"/>
        <v>3</v>
      </c>
      <c r="XP128">
        <f t="shared" si="1162"/>
        <v>0</v>
      </c>
      <c r="XR128">
        <f t="shared" si="1163"/>
        <v>0</v>
      </c>
    </row>
    <row r="129" spans="4:642">
      <c r="D129" s="4">
        <f t="shared" si="843"/>
        <v>0</v>
      </c>
      <c r="E129" s="4">
        <f t="shared" si="844"/>
        <v>0</v>
      </c>
      <c r="F129" s="4">
        <f t="shared" si="845"/>
        <v>0</v>
      </c>
      <c r="G129" s="4">
        <f t="shared" si="846"/>
        <v>0</v>
      </c>
      <c r="H129" s="4">
        <f t="shared" si="847"/>
        <v>0</v>
      </c>
      <c r="I129" s="4">
        <f t="shared" si="848"/>
        <v>0</v>
      </c>
      <c r="J129" s="4">
        <f t="shared" si="849"/>
        <v>5</v>
      </c>
      <c r="K129" s="4">
        <f t="shared" si="850"/>
        <v>0</v>
      </c>
      <c r="L129" s="4">
        <f t="shared" si="851"/>
        <v>0</v>
      </c>
      <c r="M129" s="4">
        <f t="shared" si="852"/>
        <v>13</v>
      </c>
      <c r="N129" s="4">
        <f t="shared" si="853"/>
        <v>0</v>
      </c>
      <c r="O129" s="4">
        <f t="shared" si="854"/>
        <v>0</v>
      </c>
      <c r="P129" s="4">
        <f t="shared" si="855"/>
        <v>0</v>
      </c>
      <c r="Q129" s="4">
        <f t="shared" si="856"/>
        <v>9</v>
      </c>
      <c r="R129" s="4">
        <f t="shared" si="857"/>
        <v>0</v>
      </c>
      <c r="S129" s="4">
        <f t="shared" si="858"/>
        <v>0</v>
      </c>
      <c r="T129" s="4">
        <f t="shared" si="859"/>
        <v>0</v>
      </c>
      <c r="U129" s="4">
        <f t="shared" si="860"/>
        <v>0</v>
      </c>
      <c r="V129" s="4">
        <f t="shared" si="861"/>
        <v>0</v>
      </c>
      <c r="W129" s="4">
        <f t="shared" si="862"/>
        <v>0</v>
      </c>
      <c r="X129" s="4">
        <f t="shared" si="863"/>
        <v>0</v>
      </c>
      <c r="Y129" s="4">
        <f t="shared" si="864"/>
        <v>0</v>
      </c>
      <c r="Z129" s="4">
        <f t="shared" si="865"/>
        <v>0</v>
      </c>
      <c r="AA129" s="4">
        <f t="shared" si="866"/>
        <v>0</v>
      </c>
      <c r="AB129" s="4">
        <f t="shared" si="867"/>
        <v>0</v>
      </c>
      <c r="AC129" s="4">
        <f t="shared" si="868"/>
        <v>0</v>
      </c>
      <c r="AD129" s="4">
        <f t="shared" si="869"/>
        <v>0</v>
      </c>
      <c r="AE129" s="4">
        <f t="shared" si="870"/>
        <v>0</v>
      </c>
      <c r="AF129" s="4">
        <f t="shared" si="871"/>
        <v>0</v>
      </c>
      <c r="AG129" s="4">
        <f t="shared" si="872"/>
        <v>0</v>
      </c>
      <c r="AH129" s="4">
        <f t="shared" si="873"/>
        <v>0</v>
      </c>
      <c r="AI129" s="4">
        <f t="shared" si="874"/>
        <v>0</v>
      </c>
      <c r="AJ129" s="4">
        <f t="shared" si="875"/>
        <v>0</v>
      </c>
      <c r="AK129" s="4">
        <f t="shared" si="876"/>
        <v>0</v>
      </c>
      <c r="AL129" s="4">
        <f t="shared" si="877"/>
        <v>0</v>
      </c>
      <c r="AM129" s="4">
        <f t="shared" si="878"/>
        <v>0</v>
      </c>
      <c r="AN129" s="4">
        <f t="shared" si="879"/>
        <v>0</v>
      </c>
      <c r="AO129" s="4">
        <f t="shared" si="880"/>
        <v>0</v>
      </c>
      <c r="AP129" s="4">
        <f t="shared" si="881"/>
        <v>0</v>
      </c>
      <c r="AQ129" s="4">
        <f t="shared" si="882"/>
        <v>0</v>
      </c>
      <c r="AR129" s="4">
        <f t="shared" si="883"/>
        <v>6</v>
      </c>
      <c r="AS129" s="4">
        <f t="shared" si="884"/>
        <v>0</v>
      </c>
      <c r="AT129" s="4">
        <f t="shared" si="885"/>
        <v>8</v>
      </c>
      <c r="AU129" s="4">
        <f t="shared" si="886"/>
        <v>0</v>
      </c>
      <c r="AV129" s="4">
        <f t="shared" si="887"/>
        <v>0</v>
      </c>
      <c r="AW129" s="4">
        <f t="shared" si="888"/>
        <v>0</v>
      </c>
      <c r="AX129" s="4">
        <f t="shared" si="889"/>
        <v>0</v>
      </c>
      <c r="AY129" s="4">
        <f t="shared" si="890"/>
        <v>0</v>
      </c>
      <c r="AZ129" s="4">
        <f t="shared" si="891"/>
        <v>0</v>
      </c>
      <c r="BA129" s="4">
        <f t="shared" si="892"/>
        <v>0</v>
      </c>
      <c r="BB129" s="4">
        <f t="shared" si="893"/>
        <v>0</v>
      </c>
      <c r="BC129" s="4">
        <f t="shared" si="894"/>
        <v>0</v>
      </c>
      <c r="BD129" s="4">
        <f t="shared" si="895"/>
        <v>0</v>
      </c>
      <c r="BE129" s="4">
        <f t="shared" si="896"/>
        <v>0</v>
      </c>
      <c r="BF129" s="4">
        <f t="shared" si="897"/>
        <v>0</v>
      </c>
      <c r="BG129" s="4">
        <f t="shared" si="898"/>
        <v>0</v>
      </c>
      <c r="BH129" s="4">
        <f t="shared" si="899"/>
        <v>0</v>
      </c>
      <c r="BI129" s="4">
        <f t="shared" si="900"/>
        <v>0</v>
      </c>
      <c r="BJ129" s="4">
        <f t="shared" si="901"/>
        <v>9</v>
      </c>
      <c r="BK129" s="4">
        <f t="shared" si="1021"/>
        <v>8.3333333333333339</v>
      </c>
      <c r="BL129" s="4">
        <f t="shared" si="1022"/>
        <v>7.9322033898305087</v>
      </c>
      <c r="BM129" s="4">
        <f t="shared" si="1023"/>
        <v>11.105084745762712</v>
      </c>
      <c r="BN129" s="4">
        <f t="shared" si="1024"/>
        <v>4.7593220338983047</v>
      </c>
      <c r="BO129" s="4">
        <f t="shared" si="1025"/>
        <v>7.9322033898305087</v>
      </c>
      <c r="BP129" s="4">
        <f t="shared" si="1026"/>
        <v>468</v>
      </c>
      <c r="BQ129" s="4">
        <f>COUNTIFS($NG129:$NL$206,EF$1)</f>
        <v>7</v>
      </c>
      <c r="BR129" s="4">
        <f>COUNTIFS($NG129:$NL$206,EG$1)</f>
        <v>10</v>
      </c>
      <c r="BS129" s="4">
        <f>COUNTIFS($NG129:$NL$206,EH$1)</f>
        <v>7</v>
      </c>
      <c r="BT129" s="4">
        <f>COUNTIFS($NG129:$NL$206,EI$1)</f>
        <v>11</v>
      </c>
      <c r="BU129" s="4">
        <f>COUNTIFS($NG129:$NL$206,EJ$1)</f>
        <v>11</v>
      </c>
      <c r="BV129" s="4">
        <f>COUNTIFS($NG129:$NL$206,EK$1)</f>
        <v>7</v>
      </c>
      <c r="BW129" s="4">
        <f>COUNTIFS($NG129:$NL$206,EL$1)</f>
        <v>5</v>
      </c>
      <c r="BX129" s="4">
        <f>COUNTIFS($NG129:$NL$206,EM$1)</f>
        <v>8</v>
      </c>
      <c r="BY129" s="4">
        <f>COUNTIFS($NG129:$NL$206,EN$1)</f>
        <v>11</v>
      </c>
      <c r="BZ129" s="4">
        <f>COUNTIFS($NG129:$NL$206,EO$1)</f>
        <v>13</v>
      </c>
      <c r="CA129" s="4">
        <f>COUNTIFS($NG129:$NL$206,EP$1)</f>
        <v>10</v>
      </c>
      <c r="CB129" s="4">
        <f>COUNTIFS($NG129:$NL$206,EQ$1)</f>
        <v>11</v>
      </c>
      <c r="CC129" s="4">
        <f>COUNTIFS($NG129:$NL$206,ER$1)</f>
        <v>8</v>
      </c>
      <c r="CD129" s="4">
        <f>COUNTIFS($NG129:$NL$206,ES$1)</f>
        <v>9</v>
      </c>
      <c r="CE129" s="4">
        <f>COUNTIFS($NG129:$NL$206,ET$1)</f>
        <v>7</v>
      </c>
      <c r="CF129" s="4">
        <f>COUNTIFS($NG129:$NL$206,EU$1)</f>
        <v>9</v>
      </c>
      <c r="CG129" s="4">
        <f>COUNTIFS($NG129:$NL$206,EV$1)</f>
        <v>13</v>
      </c>
      <c r="CH129" s="4">
        <f>COUNTIFS($NG129:$NL$206,EW$1)</f>
        <v>8</v>
      </c>
      <c r="CI129" s="4">
        <f>COUNTIFS($NG129:$NL$206,EX$1)</f>
        <v>9</v>
      </c>
      <c r="CJ129" s="4">
        <f>COUNTIFS($NG129:$NL$206,EY$1)</f>
        <v>9</v>
      </c>
      <c r="CK129" s="4">
        <f>COUNTIFS($NG129:$NL$206,EZ$1)</f>
        <v>5</v>
      </c>
      <c r="CL129" s="4">
        <f>COUNTIFS($NG129:$NL$206,FA$1)</f>
        <v>8</v>
      </c>
      <c r="CM129" s="4">
        <f>COUNTIFS($NG129:$NL$206,FB$1)</f>
        <v>2</v>
      </c>
      <c r="CN129" s="4">
        <f>COUNTIFS($NG129:$NL$206,FC$1)</f>
        <v>5</v>
      </c>
      <c r="CO129" s="4">
        <f>COUNTIFS($NG129:$NL$206,FD$1)</f>
        <v>11</v>
      </c>
      <c r="CP129" s="4">
        <f>COUNTIFS($NG129:$NL$206,FE$1)</f>
        <v>6</v>
      </c>
      <c r="CQ129" s="4">
        <f>COUNTIFS($NG129:$NL$206,FF$1)</f>
        <v>11</v>
      </c>
      <c r="CR129" s="4">
        <f>COUNTIFS($NG129:$NL$206,FG$1)</f>
        <v>11</v>
      </c>
      <c r="CS129" s="4">
        <f>COUNTIFS($NG129:$NL$206,FH$1)</f>
        <v>8</v>
      </c>
      <c r="CT129" s="4">
        <f>COUNTIFS($NG129:$NL$206,FI$1)</f>
        <v>8</v>
      </c>
      <c r="CU129" s="4">
        <f>COUNTIFS($NG129:$NL$206,FJ$1)</f>
        <v>11</v>
      </c>
      <c r="CV129" s="4">
        <f>COUNTIFS($NG129:$NL$206,FK$1)</f>
        <v>3</v>
      </c>
      <c r="CW129" s="4">
        <f>COUNTIFS($NG129:$NL$206,FL$1)</f>
        <v>8</v>
      </c>
      <c r="CX129" s="4">
        <f>COUNTIFS($NG129:$NL$206,FM$1)</f>
        <v>8</v>
      </c>
      <c r="CY129" s="4">
        <f>COUNTIFS($NG129:$NL$206,FN$1)</f>
        <v>10</v>
      </c>
      <c r="CZ129" s="4">
        <f>COUNTIFS($NG129:$NL$206,FO$1)</f>
        <v>8</v>
      </c>
      <c r="DA129" s="4">
        <f>COUNTIFS($NG129:$NL$206,FP$1)</f>
        <v>4</v>
      </c>
      <c r="DB129" s="4">
        <f>COUNTIFS($NG129:$NL$206,FQ$1)</f>
        <v>6</v>
      </c>
      <c r="DC129" s="4">
        <f>COUNTIFS($NG129:$NL$206,FR$1)</f>
        <v>5</v>
      </c>
      <c r="DD129" s="4">
        <f>COUNTIFS($NG129:$NL$206,FS$1)</f>
        <v>9</v>
      </c>
      <c r="DE129" s="4">
        <f>COUNTIFS($NG129:$NL$206,FT$1)</f>
        <v>6</v>
      </c>
      <c r="DF129" s="4">
        <f>COUNTIFS($NG129:$NL$206,FU$1)</f>
        <v>8</v>
      </c>
      <c r="DG129" s="4">
        <f>COUNTIFS($NG129:$NL$206,FV$1)</f>
        <v>8</v>
      </c>
      <c r="DH129" s="4">
        <f>COUNTIFS($NG129:$NL$206,FW$1)</f>
        <v>10</v>
      </c>
      <c r="DI129" s="4">
        <f>COUNTIFS($NG129:$NL$206,FX$1)</f>
        <v>5</v>
      </c>
      <c r="DJ129" s="4">
        <f>COUNTIFS($NG129:$NL$206,FY$1)</f>
        <v>9</v>
      </c>
      <c r="DK129" s="4">
        <f>COUNTIFS($NG129:$NL$206,FZ$1)</f>
        <v>1</v>
      </c>
      <c r="DL129" s="4">
        <f>COUNTIFS($NG129:$NL$206,GA$1)</f>
        <v>5</v>
      </c>
      <c r="DM129" s="4">
        <f>COUNTIFS($NG129:$NL$206,GB$1)</f>
        <v>5</v>
      </c>
      <c r="DN129" s="4">
        <f>COUNTIFS($NG129:$NL$206,GC$1)</f>
        <v>7</v>
      </c>
      <c r="DO129" s="4">
        <f>COUNTIFS($NG129:$NL$206,GD$1)</f>
        <v>6</v>
      </c>
      <c r="DP129" s="4">
        <f>COUNTIFS($NG129:$NL$206,GE$1)</f>
        <v>10</v>
      </c>
      <c r="DQ129" s="4">
        <f>COUNTIFS($NG129:$NL$206,GF$1)</f>
        <v>4</v>
      </c>
      <c r="DR129" s="4">
        <f>COUNTIFS($NG129:$NL$206,GG$1)</f>
        <v>4</v>
      </c>
      <c r="DS129" s="4">
        <f>COUNTIFS($NG129:$NL$206,GH$1)</f>
        <v>16</v>
      </c>
      <c r="DT129" s="4">
        <f>COUNTIFS($NG129:$NL$206,GI$1)</f>
        <v>7</v>
      </c>
      <c r="DU129" s="4">
        <f>COUNTIFS($NG129:$NL$206,GJ$1)</f>
        <v>7</v>
      </c>
      <c r="DV129" s="4">
        <f>COUNTIFS($NG129:$NL$206,GK$1)</f>
        <v>11</v>
      </c>
      <c r="DW129" s="4">
        <f>COUNTIFS($NG129:$NL$206,GL$1)</f>
        <v>9</v>
      </c>
      <c r="DZ129" s="4">
        <f t="shared" si="1234"/>
        <v>38</v>
      </c>
      <c r="EA129" s="4">
        <f t="shared" si="1235"/>
        <v>20</v>
      </c>
      <c r="EB129" s="4">
        <f t="shared" si="1236"/>
        <v>15</v>
      </c>
      <c r="EC129" s="4">
        <f t="shared" si="1237"/>
        <v>2</v>
      </c>
      <c r="ED129" s="4">
        <f t="shared" si="1238"/>
        <v>1</v>
      </c>
      <c r="EF129" s="4">
        <f t="shared" ref="EF129:GL129" si="1501">COUNTIFS($NG129:$NL138,EF$1)</f>
        <v>0</v>
      </c>
      <c r="EG129" s="4">
        <f t="shared" si="1501"/>
        <v>2</v>
      </c>
      <c r="EH129" s="4">
        <f t="shared" si="1501"/>
        <v>1</v>
      </c>
      <c r="EI129" s="4">
        <f t="shared" si="1501"/>
        <v>2</v>
      </c>
      <c r="EJ129" s="4">
        <f t="shared" si="1501"/>
        <v>0</v>
      </c>
      <c r="EK129" s="4">
        <f t="shared" si="1501"/>
        <v>2</v>
      </c>
      <c r="EL129" s="4">
        <f t="shared" si="1501"/>
        <v>3</v>
      </c>
      <c r="EM129" s="4">
        <f t="shared" si="1501"/>
        <v>1</v>
      </c>
      <c r="EN129" s="4">
        <f t="shared" si="1501"/>
        <v>2</v>
      </c>
      <c r="EO129" s="4">
        <f t="shared" si="1501"/>
        <v>3</v>
      </c>
      <c r="EP129" s="4">
        <f t="shared" si="1501"/>
        <v>2</v>
      </c>
      <c r="EQ129" s="4">
        <f t="shared" si="1501"/>
        <v>2</v>
      </c>
      <c r="ER129" s="4">
        <f t="shared" si="1501"/>
        <v>0</v>
      </c>
      <c r="ES129" s="4">
        <f t="shared" si="1501"/>
        <v>2</v>
      </c>
      <c r="ET129" s="4">
        <f t="shared" si="1501"/>
        <v>0</v>
      </c>
      <c r="EU129" s="4">
        <f t="shared" si="1501"/>
        <v>1</v>
      </c>
      <c r="EV129" s="4">
        <f t="shared" si="1501"/>
        <v>0</v>
      </c>
      <c r="EW129" s="4">
        <f t="shared" si="1501"/>
        <v>1</v>
      </c>
      <c r="EX129" s="4">
        <f t="shared" si="1501"/>
        <v>2</v>
      </c>
      <c r="EY129" s="4">
        <f t="shared" si="1501"/>
        <v>0</v>
      </c>
      <c r="EZ129" s="4">
        <f t="shared" si="1501"/>
        <v>0</v>
      </c>
      <c r="FA129" s="4">
        <f t="shared" si="1501"/>
        <v>0</v>
      </c>
      <c r="FB129" s="4">
        <f t="shared" si="1501"/>
        <v>0</v>
      </c>
      <c r="FC129" s="4">
        <f t="shared" si="1501"/>
        <v>1</v>
      </c>
      <c r="FD129" s="4">
        <f t="shared" si="1501"/>
        <v>1</v>
      </c>
      <c r="FE129" s="4">
        <f t="shared" si="1501"/>
        <v>0</v>
      </c>
      <c r="FF129" s="4">
        <f t="shared" si="1501"/>
        <v>1</v>
      </c>
      <c r="FG129" s="4">
        <f t="shared" si="1501"/>
        <v>1</v>
      </c>
      <c r="FH129" s="4">
        <f t="shared" si="1501"/>
        <v>2</v>
      </c>
      <c r="FI129" s="4">
        <f t="shared" si="1501"/>
        <v>4</v>
      </c>
      <c r="FJ129" s="4">
        <f t="shared" si="1501"/>
        <v>1</v>
      </c>
      <c r="FK129" s="4">
        <f t="shared" si="1501"/>
        <v>0</v>
      </c>
      <c r="FL129" s="4">
        <f t="shared" si="1501"/>
        <v>1</v>
      </c>
      <c r="FM129" s="4">
        <f t="shared" si="1501"/>
        <v>1</v>
      </c>
      <c r="FN129" s="4">
        <f t="shared" si="1501"/>
        <v>1</v>
      </c>
      <c r="FO129" s="4">
        <f t="shared" si="1501"/>
        <v>1</v>
      </c>
      <c r="FP129" s="4">
        <f t="shared" si="1501"/>
        <v>1</v>
      </c>
      <c r="FQ129" s="4">
        <f t="shared" si="1501"/>
        <v>0</v>
      </c>
      <c r="FR129" s="4">
        <f t="shared" si="1501"/>
        <v>0</v>
      </c>
      <c r="FS129" s="4">
        <f t="shared" si="1501"/>
        <v>1</v>
      </c>
      <c r="FT129" s="4">
        <f t="shared" si="1501"/>
        <v>2</v>
      </c>
      <c r="FU129" s="4">
        <f t="shared" si="1501"/>
        <v>1</v>
      </c>
      <c r="FV129" s="4">
        <f t="shared" si="1501"/>
        <v>2</v>
      </c>
      <c r="FW129" s="4">
        <f t="shared" si="1501"/>
        <v>1</v>
      </c>
      <c r="FX129" s="4">
        <f t="shared" si="1501"/>
        <v>0</v>
      </c>
      <c r="FY129" s="4">
        <f t="shared" si="1501"/>
        <v>0</v>
      </c>
      <c r="FZ129" s="4">
        <f t="shared" si="1501"/>
        <v>0</v>
      </c>
      <c r="GA129" s="4">
        <f t="shared" si="1501"/>
        <v>1</v>
      </c>
      <c r="GB129" s="4">
        <f t="shared" si="1501"/>
        <v>2</v>
      </c>
      <c r="GC129" s="4">
        <f t="shared" si="1501"/>
        <v>0</v>
      </c>
      <c r="GD129" s="4">
        <f t="shared" si="1501"/>
        <v>0</v>
      </c>
      <c r="GE129" s="4">
        <f t="shared" si="1501"/>
        <v>0</v>
      </c>
      <c r="GF129" s="4">
        <f t="shared" si="1501"/>
        <v>2</v>
      </c>
      <c r="GG129" s="4">
        <f t="shared" si="1501"/>
        <v>0</v>
      </c>
      <c r="GH129" s="4">
        <f t="shared" si="1501"/>
        <v>1</v>
      </c>
      <c r="GI129" s="4">
        <f t="shared" si="1501"/>
        <v>1</v>
      </c>
      <c r="GJ129" s="4">
        <f t="shared" si="1501"/>
        <v>2</v>
      </c>
      <c r="GK129" s="4">
        <f t="shared" si="1501"/>
        <v>0</v>
      </c>
      <c r="GL129" s="4">
        <f t="shared" si="1501"/>
        <v>2</v>
      </c>
      <c r="GM129">
        <f t="shared" si="1240"/>
        <v>60</v>
      </c>
      <c r="GO129">
        <f t="shared" si="1028"/>
        <v>1</v>
      </c>
      <c r="GP129">
        <f t="shared" si="1192"/>
        <v>0</v>
      </c>
      <c r="GQ129">
        <f t="shared" si="1193"/>
        <v>1</v>
      </c>
      <c r="GR129">
        <f t="shared" si="1194"/>
        <v>0</v>
      </c>
      <c r="GS129">
        <f t="shared" si="1195"/>
        <v>0</v>
      </c>
      <c r="GT129">
        <f t="shared" si="1196"/>
        <v>0</v>
      </c>
      <c r="GU129">
        <f t="shared" si="1197"/>
        <v>0</v>
      </c>
      <c r="GV129" s="1">
        <f t="shared" si="1029"/>
        <v>4</v>
      </c>
      <c r="GW129">
        <f t="shared" si="1030"/>
        <v>0</v>
      </c>
      <c r="GX129">
        <f t="shared" si="903"/>
        <v>0</v>
      </c>
      <c r="GY129">
        <f t="shared" si="904"/>
        <v>0</v>
      </c>
      <c r="GZ129">
        <f t="shared" si="905"/>
        <v>0</v>
      </c>
      <c r="HA129">
        <f t="shared" si="906"/>
        <v>0</v>
      </c>
      <c r="HB129">
        <f t="shared" si="907"/>
        <v>0</v>
      </c>
      <c r="HC129">
        <f t="shared" si="908"/>
        <v>0</v>
      </c>
      <c r="HD129">
        <f t="shared" si="909"/>
        <v>0</v>
      </c>
      <c r="HE129">
        <f t="shared" si="910"/>
        <v>0</v>
      </c>
      <c r="HF129">
        <f t="shared" si="911"/>
        <v>0</v>
      </c>
      <c r="HG129">
        <f t="shared" si="912"/>
        <v>0</v>
      </c>
      <c r="HH129">
        <f t="shared" si="913"/>
        <v>0</v>
      </c>
      <c r="HI129">
        <f t="shared" si="914"/>
        <v>0</v>
      </c>
      <c r="HJ129">
        <f t="shared" si="915"/>
        <v>0</v>
      </c>
      <c r="HK129">
        <f t="shared" si="916"/>
        <v>1</v>
      </c>
      <c r="HL129">
        <f t="shared" si="917"/>
        <v>0</v>
      </c>
      <c r="HM129">
        <f t="shared" si="918"/>
        <v>0</v>
      </c>
      <c r="HN129">
        <f t="shared" si="919"/>
        <v>0</v>
      </c>
      <c r="HO129">
        <f t="shared" si="920"/>
        <v>0</v>
      </c>
      <c r="HP129">
        <f t="shared" si="921"/>
        <v>0</v>
      </c>
      <c r="HQ129">
        <f t="shared" si="922"/>
        <v>0</v>
      </c>
      <c r="HR129">
        <f t="shared" si="923"/>
        <v>0</v>
      </c>
      <c r="HS129">
        <f t="shared" si="924"/>
        <v>0</v>
      </c>
      <c r="HT129">
        <f t="shared" si="925"/>
        <v>0</v>
      </c>
      <c r="HU129">
        <f t="shared" si="926"/>
        <v>0</v>
      </c>
      <c r="HV129">
        <f t="shared" si="927"/>
        <v>0</v>
      </c>
      <c r="HW129">
        <f t="shared" si="928"/>
        <v>0</v>
      </c>
      <c r="HX129">
        <f t="shared" si="929"/>
        <v>0</v>
      </c>
      <c r="HY129">
        <f t="shared" si="930"/>
        <v>0</v>
      </c>
      <c r="HZ129">
        <f t="shared" si="931"/>
        <v>0</v>
      </c>
      <c r="IA129">
        <f t="shared" si="932"/>
        <v>0</v>
      </c>
      <c r="IB129">
        <f t="shared" si="933"/>
        <v>0</v>
      </c>
      <c r="IC129">
        <f t="shared" si="934"/>
        <v>0</v>
      </c>
      <c r="ID129">
        <f t="shared" si="935"/>
        <v>0</v>
      </c>
      <c r="IE129">
        <f t="shared" si="936"/>
        <v>0</v>
      </c>
      <c r="IF129">
        <f t="shared" si="937"/>
        <v>0</v>
      </c>
      <c r="IG129">
        <f t="shared" si="938"/>
        <v>0</v>
      </c>
      <c r="IH129">
        <f t="shared" si="939"/>
        <v>0</v>
      </c>
      <c r="II129">
        <f t="shared" si="940"/>
        <v>0</v>
      </c>
      <c r="IJ129">
        <f t="shared" si="941"/>
        <v>0</v>
      </c>
      <c r="IK129">
        <f t="shared" si="942"/>
        <v>0</v>
      </c>
      <c r="IL129">
        <f t="shared" si="943"/>
        <v>0</v>
      </c>
      <c r="IM129">
        <f t="shared" si="944"/>
        <v>0</v>
      </c>
      <c r="IN129">
        <f t="shared" si="945"/>
        <v>0</v>
      </c>
      <c r="IO129">
        <f t="shared" si="946"/>
        <v>0</v>
      </c>
      <c r="IP129">
        <f t="shared" si="947"/>
        <v>0</v>
      </c>
      <c r="IQ129">
        <f t="shared" si="948"/>
        <v>0</v>
      </c>
      <c r="IR129">
        <f t="shared" si="949"/>
        <v>0</v>
      </c>
      <c r="IS129">
        <f t="shared" si="950"/>
        <v>0</v>
      </c>
      <c r="IT129">
        <f t="shared" si="951"/>
        <v>0</v>
      </c>
      <c r="IU129">
        <f t="shared" si="952"/>
        <v>0</v>
      </c>
      <c r="IV129">
        <f t="shared" si="953"/>
        <v>0</v>
      </c>
      <c r="IW129">
        <f t="shared" si="954"/>
        <v>0</v>
      </c>
      <c r="IX129">
        <f t="shared" si="955"/>
        <v>0</v>
      </c>
      <c r="IY129">
        <f t="shared" si="956"/>
        <v>0</v>
      </c>
      <c r="IZ129">
        <f t="shared" si="957"/>
        <v>0</v>
      </c>
      <c r="JA129">
        <f t="shared" si="958"/>
        <v>0</v>
      </c>
      <c r="JB129">
        <f t="shared" si="1031"/>
        <v>0</v>
      </c>
      <c r="JC129">
        <f t="shared" si="1032"/>
        <v>0</v>
      </c>
      <c r="JF129">
        <f t="shared" si="1033"/>
        <v>0</v>
      </c>
      <c r="JG129">
        <f t="shared" si="1034"/>
        <v>0</v>
      </c>
      <c r="JH129">
        <f t="shared" si="1035"/>
        <v>0</v>
      </c>
      <c r="JI129">
        <f t="shared" si="1036"/>
        <v>0</v>
      </c>
      <c r="JJ129">
        <f t="shared" si="1037"/>
        <v>0</v>
      </c>
      <c r="JK129">
        <f t="shared" si="1038"/>
        <v>0</v>
      </c>
      <c r="JL129">
        <f t="shared" si="1039"/>
        <v>0</v>
      </c>
      <c r="JM129">
        <f t="shared" si="1040"/>
        <v>0</v>
      </c>
      <c r="JN129">
        <f t="shared" si="1041"/>
        <v>0</v>
      </c>
      <c r="JO129">
        <f t="shared" si="1042"/>
        <v>0</v>
      </c>
      <c r="JP129">
        <f t="shared" si="1043"/>
        <v>0</v>
      </c>
      <c r="JQ129">
        <f t="shared" si="1044"/>
        <v>0</v>
      </c>
      <c r="JR129">
        <f t="shared" si="1045"/>
        <v>0</v>
      </c>
      <c r="JS129">
        <f t="shared" si="1046"/>
        <v>0</v>
      </c>
      <c r="JT129">
        <f t="shared" si="1047"/>
        <v>0</v>
      </c>
      <c r="JU129">
        <f t="shared" si="1048"/>
        <v>0</v>
      </c>
      <c r="JV129">
        <f t="shared" si="1049"/>
        <v>0</v>
      </c>
      <c r="JW129">
        <f t="shared" si="1050"/>
        <v>0</v>
      </c>
      <c r="JX129">
        <f t="shared" si="1051"/>
        <v>0</v>
      </c>
      <c r="JY129">
        <f t="shared" si="1052"/>
        <v>0</v>
      </c>
      <c r="JZ129">
        <f t="shared" si="1053"/>
        <v>0</v>
      </c>
      <c r="KA129">
        <f t="shared" si="1054"/>
        <v>0</v>
      </c>
      <c r="KB129">
        <f>IF(AND(SK129="x",SK130&lt;&gt;"x"),1,0)</f>
        <v>0</v>
      </c>
      <c r="KC129">
        <f t="shared" si="1055"/>
        <v>0</v>
      </c>
      <c r="KD129">
        <f t="shared" si="1056"/>
        <v>0</v>
      </c>
      <c r="KE129">
        <f t="shared" si="1057"/>
        <v>0</v>
      </c>
      <c r="KF129">
        <f t="shared" si="1058"/>
        <v>0</v>
      </c>
      <c r="KG129">
        <f t="shared" si="1059"/>
        <v>0</v>
      </c>
      <c r="KH129">
        <f t="shared" si="1060"/>
        <v>0</v>
      </c>
      <c r="KI129">
        <f t="shared" si="1061"/>
        <v>0</v>
      </c>
      <c r="KJ129">
        <f t="shared" si="1062"/>
        <v>0</v>
      </c>
      <c r="KK129">
        <f t="shared" si="1063"/>
        <v>0</v>
      </c>
      <c r="KL129">
        <f t="shared" si="1064"/>
        <v>0</v>
      </c>
      <c r="KM129">
        <f t="shared" si="1065"/>
        <v>0</v>
      </c>
      <c r="KN129">
        <f t="shared" si="1066"/>
        <v>0</v>
      </c>
      <c r="KO129">
        <f t="shared" si="1067"/>
        <v>0</v>
      </c>
      <c r="KP129">
        <f t="shared" si="1068"/>
        <v>0</v>
      </c>
      <c r="KQ129">
        <f t="shared" si="1069"/>
        <v>0</v>
      </c>
      <c r="KR129">
        <f t="shared" si="1070"/>
        <v>0</v>
      </c>
      <c r="KS129">
        <f t="shared" si="1071"/>
        <v>0</v>
      </c>
      <c r="KT129">
        <f t="shared" si="1072"/>
        <v>0</v>
      </c>
      <c r="KU129">
        <f t="shared" si="1073"/>
        <v>0</v>
      </c>
      <c r="KV129">
        <f t="shared" si="1074"/>
        <v>0</v>
      </c>
      <c r="KW129">
        <f t="shared" si="1075"/>
        <v>0</v>
      </c>
      <c r="KX129">
        <f t="shared" si="1076"/>
        <v>0</v>
      </c>
      <c r="KY129">
        <f t="shared" si="1077"/>
        <v>0</v>
      </c>
      <c r="KZ129">
        <f t="shared" si="1078"/>
        <v>0</v>
      </c>
      <c r="LA129">
        <f t="shared" si="1079"/>
        <v>0</v>
      </c>
      <c r="LB129">
        <f t="shared" si="1080"/>
        <v>0</v>
      </c>
      <c r="LC129">
        <f t="shared" si="1081"/>
        <v>0</v>
      </c>
      <c r="LD129">
        <f t="shared" si="1082"/>
        <v>0</v>
      </c>
      <c r="LE129">
        <f t="shared" si="1083"/>
        <v>0</v>
      </c>
      <c r="LF129">
        <f t="shared" si="1084"/>
        <v>0</v>
      </c>
      <c r="LG129">
        <f t="shared" si="1085"/>
        <v>0</v>
      </c>
      <c r="LH129">
        <f t="shared" si="1086"/>
        <v>0</v>
      </c>
      <c r="LI129">
        <f t="shared" si="1087"/>
        <v>0</v>
      </c>
      <c r="LJ129">
        <f t="shared" si="1088"/>
        <v>0</v>
      </c>
      <c r="LK129">
        <f t="shared" si="1089"/>
        <v>0</v>
      </c>
      <c r="LL129">
        <f t="shared" si="1090"/>
        <v>0</v>
      </c>
      <c r="LN129">
        <f t="shared" si="1091"/>
        <v>0</v>
      </c>
      <c r="LQ129">
        <f t="shared" ref="LQ129:LR129" si="1502">COUNTIFS($NG130:$NL139,NG139)</f>
        <v>3</v>
      </c>
      <c r="LR129">
        <f t="shared" si="1502"/>
        <v>3</v>
      </c>
      <c r="LS129">
        <f t="shared" si="1093"/>
        <v>1</v>
      </c>
      <c r="LT129">
        <f t="shared" si="1094"/>
        <v>2</v>
      </c>
      <c r="LU129">
        <f t="shared" si="1095"/>
        <v>2</v>
      </c>
      <c r="LV129">
        <f t="shared" si="1096"/>
        <v>2</v>
      </c>
      <c r="LX129" s="5">
        <f t="shared" ref="LX129:MC129" si="1503">COUNTIFS($NG129:$NL138,NG139)</f>
        <v>2</v>
      </c>
      <c r="LY129" s="5">
        <f t="shared" si="1503"/>
        <v>3</v>
      </c>
      <c r="LZ129" s="5">
        <f t="shared" si="1503"/>
        <v>0</v>
      </c>
      <c r="MA129" s="5">
        <f t="shared" si="1503"/>
        <v>1</v>
      </c>
      <c r="MB129" s="5">
        <f t="shared" si="1503"/>
        <v>1</v>
      </c>
      <c r="MC129" s="5">
        <f t="shared" si="1503"/>
        <v>1</v>
      </c>
      <c r="MD129" s="5"/>
      <c r="ME129" s="5">
        <f t="shared" si="1098"/>
        <v>0</v>
      </c>
      <c r="MF129" s="5">
        <f t="shared" si="1099"/>
        <v>1</v>
      </c>
      <c r="MG129" s="5">
        <f t="shared" si="1100"/>
        <v>0</v>
      </c>
      <c r="MH129" s="5">
        <f t="shared" si="1101"/>
        <v>0</v>
      </c>
      <c r="MI129" s="5">
        <f t="shared" si="1102"/>
        <v>0</v>
      </c>
      <c r="MJ129" s="5">
        <f t="shared" si="1103"/>
        <v>0</v>
      </c>
      <c r="MK129" s="5"/>
      <c r="ML129" s="20">
        <f t="shared" si="1104"/>
        <v>1</v>
      </c>
      <c r="MN129" s="4">
        <f t="shared" si="1182"/>
        <v>0</v>
      </c>
      <c r="MO129" s="4">
        <f t="shared" si="1183"/>
        <v>3</v>
      </c>
      <c r="MP129" s="4">
        <f t="shared" si="1184"/>
        <v>0</v>
      </c>
      <c r="MQ129" s="4">
        <f t="shared" si="1185"/>
        <v>0</v>
      </c>
      <c r="MR129" s="4">
        <f t="shared" si="1186"/>
        <v>0</v>
      </c>
      <c r="MS129" s="4">
        <f t="shared" si="1187"/>
        <v>0</v>
      </c>
      <c r="MU129">
        <f t="shared" si="1105"/>
        <v>0</v>
      </c>
      <c r="MV129">
        <f t="shared" si="1106"/>
        <v>0</v>
      </c>
      <c r="MW129">
        <f t="shared" si="1107"/>
        <v>1</v>
      </c>
      <c r="MX129">
        <f t="shared" si="1108"/>
        <v>0</v>
      </c>
      <c r="MY129">
        <f t="shared" si="1109"/>
        <v>0</v>
      </c>
      <c r="MZ129">
        <f t="shared" si="1110"/>
        <v>0</v>
      </c>
      <c r="NA129">
        <f>SUM(GW129:JC129)</f>
        <v>1</v>
      </c>
      <c r="NB129">
        <f t="shared" si="1111"/>
        <v>1</v>
      </c>
      <c r="NC129">
        <f t="shared" si="1112"/>
        <v>0</v>
      </c>
      <c r="ND129">
        <f t="shared" si="1113"/>
        <v>129</v>
      </c>
      <c r="NG129">
        <v>7</v>
      </c>
      <c r="NH129">
        <v>10</v>
      </c>
      <c r="NI129">
        <v>14</v>
      </c>
      <c r="NJ129">
        <v>41</v>
      </c>
      <c r="NK129">
        <v>43</v>
      </c>
      <c r="NL129">
        <v>59</v>
      </c>
      <c r="NN129" s="1">
        <f t="shared" si="1114"/>
        <v>1</v>
      </c>
      <c r="NO129" s="1">
        <f t="shared" si="1115"/>
        <v>1</v>
      </c>
      <c r="NP129" s="30">
        <f t="shared" si="1116"/>
        <v>2</v>
      </c>
      <c r="NR129" s="1">
        <f t="shared" si="1117"/>
        <v>3</v>
      </c>
      <c r="NS129" s="1">
        <f t="shared" si="1118"/>
        <v>4</v>
      </c>
      <c r="NT129" s="1">
        <f t="shared" si="1119"/>
        <v>27</v>
      </c>
      <c r="NU129" s="1">
        <f t="shared" si="1120"/>
        <v>2</v>
      </c>
      <c r="NV129" s="1">
        <f t="shared" si="1121"/>
        <v>16</v>
      </c>
      <c r="NW129" s="1"/>
      <c r="NX129" s="1">
        <f t="shared" si="1122"/>
        <v>5</v>
      </c>
      <c r="NY129" s="1"/>
      <c r="NZ129" s="1">
        <f t="shared" si="1123"/>
        <v>1</v>
      </c>
      <c r="OA129" s="1">
        <f t="shared" si="962"/>
        <v>2</v>
      </c>
      <c r="OB129" s="1">
        <f t="shared" si="963"/>
        <v>2</v>
      </c>
      <c r="OC129" s="1">
        <f t="shared" si="964"/>
        <v>5</v>
      </c>
      <c r="OD129" s="1">
        <f t="shared" si="965"/>
        <v>5</v>
      </c>
      <c r="OE129" s="1">
        <f t="shared" si="966"/>
        <v>6</v>
      </c>
      <c r="OF129" s="1"/>
      <c r="OG129" s="1">
        <f t="shared" si="1308"/>
        <v>4</v>
      </c>
      <c r="OH129" s="1"/>
      <c r="OI129" s="1">
        <f t="shared" si="1124"/>
        <v>4</v>
      </c>
      <c r="OJ129" s="1">
        <f t="shared" si="1125"/>
        <v>1</v>
      </c>
      <c r="OK129" s="1">
        <f t="shared" si="1126"/>
        <v>9</v>
      </c>
      <c r="OL129" s="1">
        <f t="shared" si="1127"/>
        <v>2</v>
      </c>
      <c r="OM129" s="1">
        <f t="shared" si="1128"/>
        <v>3</v>
      </c>
      <c r="ON129" s="1">
        <f t="shared" si="1129"/>
        <v>7</v>
      </c>
      <c r="OO129" s="1"/>
      <c r="OP129" s="1">
        <f t="shared" si="1298"/>
        <v>0</v>
      </c>
      <c r="OQ129" s="1">
        <f t="shared" si="1299"/>
        <v>6</v>
      </c>
      <c r="OR129" s="1">
        <f t="shared" si="1300"/>
        <v>6</v>
      </c>
      <c r="OS129" s="33">
        <f t="shared" si="1301"/>
        <v>6</v>
      </c>
      <c r="OT129" s="1">
        <f t="shared" si="1302"/>
        <v>0</v>
      </c>
      <c r="OU129" s="1">
        <f t="shared" si="1130"/>
        <v>0</v>
      </c>
      <c r="OV129" s="19">
        <f t="shared" si="1131"/>
        <v>6</v>
      </c>
      <c r="OW129" s="1"/>
      <c r="OX129" s="19">
        <f t="shared" si="1314"/>
        <v>6</v>
      </c>
      <c r="OY129" s="1">
        <f t="shared" si="1315"/>
        <v>5</v>
      </c>
      <c r="OZ129" s="1"/>
      <c r="PA129" s="1">
        <f t="shared" si="1347"/>
        <v>6</v>
      </c>
      <c r="PB129" s="1"/>
      <c r="PC129" s="1"/>
      <c r="PD129" s="19">
        <f t="shared" si="968"/>
        <v>6</v>
      </c>
      <c r="PE129" s="1"/>
      <c r="PF129" s="24">
        <f t="shared" si="1132"/>
        <v>0</v>
      </c>
      <c r="PI129" s="1">
        <f t="shared" si="1133"/>
        <v>4</v>
      </c>
      <c r="PJ129" s="19">
        <f t="shared" si="969"/>
        <v>2</v>
      </c>
      <c r="PK129" s="1">
        <f t="shared" si="1134"/>
        <v>1</v>
      </c>
      <c r="PL129" s="19">
        <f t="shared" si="970"/>
        <v>3</v>
      </c>
      <c r="PM129" s="1">
        <f t="shared" si="1135"/>
        <v>9</v>
      </c>
      <c r="PN129" s="19">
        <f t="shared" si="971"/>
        <v>1</v>
      </c>
      <c r="PO129" s="1">
        <f t="shared" si="1136"/>
        <v>2</v>
      </c>
      <c r="PP129" s="19">
        <f t="shared" si="972"/>
        <v>1</v>
      </c>
      <c r="PQ129" s="1">
        <f t="shared" si="1137"/>
        <v>3</v>
      </c>
      <c r="PR129" s="19">
        <f t="shared" si="973"/>
        <v>1</v>
      </c>
      <c r="PS129" s="1">
        <f t="shared" si="1138"/>
        <v>7</v>
      </c>
      <c r="PT129" s="19">
        <f t="shared" si="974"/>
        <v>1</v>
      </c>
      <c r="PV129" s="1">
        <f t="shared" si="975"/>
        <v>4</v>
      </c>
      <c r="PW129" s="1">
        <f t="shared" si="976"/>
        <v>6</v>
      </c>
      <c r="PX129" s="1">
        <f t="shared" si="977"/>
        <v>100</v>
      </c>
      <c r="PY129" s="1">
        <f t="shared" si="978"/>
        <v>100</v>
      </c>
      <c r="PZ129" s="1">
        <f t="shared" si="979"/>
        <v>100</v>
      </c>
      <c r="QA129" s="1">
        <f t="shared" si="980"/>
        <v>100</v>
      </c>
      <c r="QB129" s="1"/>
      <c r="QC129" s="1">
        <f t="shared" si="981"/>
        <v>100</v>
      </c>
      <c r="QD129" s="1">
        <f t="shared" si="982"/>
        <v>1</v>
      </c>
      <c r="QE129" s="1">
        <f t="shared" si="983"/>
        <v>100</v>
      </c>
      <c r="QF129" s="1">
        <f t="shared" si="984"/>
        <v>100</v>
      </c>
      <c r="QG129" s="1">
        <f t="shared" si="985"/>
        <v>100</v>
      </c>
      <c r="QH129" s="1">
        <f t="shared" si="986"/>
        <v>100</v>
      </c>
      <c r="QI129" s="1"/>
      <c r="QJ129" s="1">
        <f t="shared" si="987"/>
        <v>100</v>
      </c>
      <c r="QK129" s="1">
        <f t="shared" si="988"/>
        <v>100</v>
      </c>
      <c r="QL129" s="1">
        <f t="shared" si="989"/>
        <v>9</v>
      </c>
      <c r="QM129" s="1">
        <f t="shared" si="990"/>
        <v>100</v>
      </c>
      <c r="QN129" s="1">
        <f t="shared" si="991"/>
        <v>100</v>
      </c>
      <c r="QO129" s="1">
        <f t="shared" si="992"/>
        <v>100</v>
      </c>
      <c r="QP129" s="1"/>
      <c r="QQ129" s="1">
        <f t="shared" si="993"/>
        <v>100</v>
      </c>
      <c r="QR129" s="1">
        <f t="shared" si="994"/>
        <v>100</v>
      </c>
      <c r="QS129" s="1">
        <f t="shared" si="995"/>
        <v>100</v>
      </c>
      <c r="QT129" s="1">
        <f t="shared" si="996"/>
        <v>100</v>
      </c>
      <c r="QU129" s="1">
        <f t="shared" si="997"/>
        <v>100</v>
      </c>
      <c r="QV129" s="1">
        <f t="shared" si="998"/>
        <v>2</v>
      </c>
      <c r="QW129" s="1"/>
      <c r="QX129" s="1">
        <f t="shared" si="999"/>
        <v>100</v>
      </c>
      <c r="QY129" s="1">
        <f t="shared" si="1000"/>
        <v>100</v>
      </c>
      <c r="QZ129" s="1">
        <f t="shared" si="1001"/>
        <v>100</v>
      </c>
      <c r="RA129" s="1">
        <f t="shared" si="1002"/>
        <v>100</v>
      </c>
      <c r="RB129" s="1">
        <f t="shared" si="1003"/>
        <v>3</v>
      </c>
      <c r="RC129" s="1">
        <f t="shared" si="1004"/>
        <v>100</v>
      </c>
      <c r="RD129" s="1"/>
      <c r="RE129" s="1">
        <f t="shared" si="1005"/>
        <v>100</v>
      </c>
      <c r="RF129" s="1">
        <f t="shared" si="1006"/>
        <v>100</v>
      </c>
      <c r="RG129" s="1">
        <f t="shared" si="1007"/>
        <v>100</v>
      </c>
      <c r="RH129" s="1">
        <f t="shared" si="1008"/>
        <v>100</v>
      </c>
      <c r="RI129" s="1">
        <f t="shared" si="1009"/>
        <v>100</v>
      </c>
      <c r="RJ129" s="1">
        <f t="shared" si="1010"/>
        <v>7</v>
      </c>
      <c r="RL129">
        <f t="shared" si="1011"/>
        <v>38</v>
      </c>
      <c r="RM129">
        <f t="shared" si="1139"/>
        <v>22</v>
      </c>
      <c r="RN129">
        <f t="shared" si="1336"/>
        <v>21</v>
      </c>
      <c r="RO129">
        <f t="shared" ref="RO129:TU129" si="1504">IF(COUNTIFS($NG129:$NL138,RO$1),"x",RO$1)</f>
        <v>1</v>
      </c>
      <c r="RP129" t="str">
        <f t="shared" si="1504"/>
        <v>x</v>
      </c>
      <c r="RQ129" t="str">
        <f t="shared" si="1504"/>
        <v>x</v>
      </c>
      <c r="RR129" t="str">
        <f t="shared" si="1504"/>
        <v>x</v>
      </c>
      <c r="RS129">
        <f t="shared" si="1504"/>
        <v>5</v>
      </c>
      <c r="RT129" t="str">
        <f t="shared" si="1504"/>
        <v>x</v>
      </c>
      <c r="RU129" t="str">
        <f t="shared" si="1504"/>
        <v>x</v>
      </c>
      <c r="RV129" t="str">
        <f t="shared" si="1504"/>
        <v>x</v>
      </c>
      <c r="RW129" t="str">
        <f t="shared" si="1504"/>
        <v>x</v>
      </c>
      <c r="RX129" t="str">
        <f t="shared" si="1504"/>
        <v>x</v>
      </c>
      <c r="RY129" t="str">
        <f t="shared" si="1504"/>
        <v>x</v>
      </c>
      <c r="RZ129" t="str">
        <f t="shared" si="1504"/>
        <v>x</v>
      </c>
      <c r="SA129">
        <f t="shared" si="1504"/>
        <v>13</v>
      </c>
      <c r="SB129" t="str">
        <f t="shared" si="1504"/>
        <v>x</v>
      </c>
      <c r="SC129">
        <f t="shared" si="1504"/>
        <v>15</v>
      </c>
      <c r="SD129" t="str">
        <f t="shared" si="1504"/>
        <v>x</v>
      </c>
      <c r="SE129">
        <f t="shared" si="1504"/>
        <v>17</v>
      </c>
      <c r="SF129" t="str">
        <f t="shared" si="1504"/>
        <v>x</v>
      </c>
      <c r="SG129" t="str">
        <f t="shared" si="1504"/>
        <v>x</v>
      </c>
      <c r="SH129">
        <f t="shared" si="1504"/>
        <v>20</v>
      </c>
      <c r="SI129">
        <f t="shared" si="1504"/>
        <v>21</v>
      </c>
      <c r="SJ129">
        <f t="shared" si="1504"/>
        <v>22</v>
      </c>
      <c r="SK129">
        <f t="shared" si="1504"/>
        <v>23</v>
      </c>
      <c r="SL129" t="str">
        <f t="shared" si="1504"/>
        <v>x</v>
      </c>
      <c r="SM129" t="str">
        <f t="shared" si="1504"/>
        <v>x</v>
      </c>
      <c r="SN129">
        <f t="shared" si="1504"/>
        <v>26</v>
      </c>
      <c r="SO129" t="str">
        <f t="shared" si="1504"/>
        <v>x</v>
      </c>
      <c r="SP129" t="str">
        <f t="shared" si="1504"/>
        <v>x</v>
      </c>
      <c r="SQ129" t="str">
        <f t="shared" si="1504"/>
        <v>x</v>
      </c>
      <c r="SR129" t="str">
        <f t="shared" si="1504"/>
        <v>x</v>
      </c>
      <c r="SS129" t="str">
        <f t="shared" si="1504"/>
        <v>x</v>
      </c>
      <c r="ST129">
        <f t="shared" si="1504"/>
        <v>32</v>
      </c>
      <c r="SU129" t="str">
        <f t="shared" si="1504"/>
        <v>x</v>
      </c>
      <c r="SV129" t="str">
        <f t="shared" si="1504"/>
        <v>x</v>
      </c>
      <c r="SW129" t="str">
        <f t="shared" si="1504"/>
        <v>x</v>
      </c>
      <c r="SX129" t="str">
        <f t="shared" si="1504"/>
        <v>x</v>
      </c>
      <c r="SY129" t="str">
        <f t="shared" si="1504"/>
        <v>x</v>
      </c>
      <c r="SZ129">
        <f t="shared" si="1504"/>
        <v>38</v>
      </c>
      <c r="TA129">
        <f t="shared" si="1504"/>
        <v>39</v>
      </c>
      <c r="TB129" t="str">
        <f t="shared" si="1504"/>
        <v>x</v>
      </c>
      <c r="TC129" t="str">
        <f t="shared" si="1504"/>
        <v>x</v>
      </c>
      <c r="TD129" t="str">
        <f t="shared" si="1504"/>
        <v>x</v>
      </c>
      <c r="TE129" t="str">
        <f t="shared" si="1504"/>
        <v>x</v>
      </c>
      <c r="TF129" t="str">
        <f t="shared" si="1504"/>
        <v>x</v>
      </c>
      <c r="TG129">
        <f t="shared" si="1504"/>
        <v>45</v>
      </c>
      <c r="TH129">
        <f t="shared" si="1504"/>
        <v>46</v>
      </c>
      <c r="TI129">
        <f t="shared" si="1504"/>
        <v>47</v>
      </c>
      <c r="TJ129" t="str">
        <f t="shared" si="1504"/>
        <v>x</v>
      </c>
      <c r="TK129" t="str">
        <f t="shared" si="1504"/>
        <v>x</v>
      </c>
      <c r="TL129">
        <f t="shared" si="1504"/>
        <v>50</v>
      </c>
      <c r="TM129">
        <f t="shared" si="1504"/>
        <v>51</v>
      </c>
      <c r="TN129">
        <f t="shared" si="1504"/>
        <v>52</v>
      </c>
      <c r="TO129" t="str">
        <f t="shared" si="1504"/>
        <v>x</v>
      </c>
      <c r="TP129">
        <f t="shared" si="1504"/>
        <v>54</v>
      </c>
      <c r="TQ129" t="str">
        <f t="shared" si="1504"/>
        <v>x</v>
      </c>
      <c r="TR129" t="str">
        <f t="shared" si="1504"/>
        <v>x</v>
      </c>
      <c r="TS129" t="str">
        <f t="shared" si="1504"/>
        <v>x</v>
      </c>
      <c r="TT129">
        <f t="shared" si="1504"/>
        <v>58</v>
      </c>
      <c r="TU129" t="str">
        <f t="shared" si="1504"/>
        <v>x</v>
      </c>
      <c r="TV129">
        <f t="shared" si="1141"/>
        <v>22</v>
      </c>
      <c r="TW129">
        <f t="shared" ref="TW129:WC129" si="1505">IF(COUNTIFS($NG129:$NL137,TW$1),"x",TW$1)</f>
        <v>1</v>
      </c>
      <c r="TX129" t="str">
        <f t="shared" si="1505"/>
        <v>x</v>
      </c>
      <c r="TY129" t="str">
        <f t="shared" si="1505"/>
        <v>x</v>
      </c>
      <c r="TZ129" t="str">
        <f t="shared" si="1505"/>
        <v>x</v>
      </c>
      <c r="UA129">
        <f t="shared" si="1505"/>
        <v>5</v>
      </c>
      <c r="UB129" t="str">
        <f t="shared" si="1505"/>
        <v>x</v>
      </c>
      <c r="UC129" t="str">
        <f t="shared" si="1505"/>
        <v>x</v>
      </c>
      <c r="UD129" t="str">
        <f t="shared" si="1505"/>
        <v>x</v>
      </c>
      <c r="UE129" t="str">
        <f t="shared" si="1505"/>
        <v>x</v>
      </c>
      <c r="UF129" t="str">
        <f t="shared" si="1505"/>
        <v>x</v>
      </c>
      <c r="UG129" t="str">
        <f t="shared" si="1505"/>
        <v>x</v>
      </c>
      <c r="UH129" t="str">
        <f t="shared" si="1505"/>
        <v>x</v>
      </c>
      <c r="UI129">
        <f t="shared" si="1505"/>
        <v>13</v>
      </c>
      <c r="UJ129" t="str">
        <f t="shared" si="1505"/>
        <v>x</v>
      </c>
      <c r="UK129">
        <f t="shared" si="1505"/>
        <v>15</v>
      </c>
      <c r="UL129">
        <f t="shared" si="1505"/>
        <v>16</v>
      </c>
      <c r="UM129">
        <f t="shared" si="1505"/>
        <v>17</v>
      </c>
      <c r="UN129" t="str">
        <f t="shared" si="1505"/>
        <v>x</v>
      </c>
      <c r="UO129" t="str">
        <f t="shared" si="1505"/>
        <v>x</v>
      </c>
      <c r="UP129">
        <f t="shared" si="1505"/>
        <v>20</v>
      </c>
      <c r="UQ129">
        <f t="shared" si="1505"/>
        <v>21</v>
      </c>
      <c r="UR129">
        <f t="shared" si="1505"/>
        <v>22</v>
      </c>
      <c r="US129">
        <f t="shared" si="1505"/>
        <v>23</v>
      </c>
      <c r="UT129" t="str">
        <f t="shared" si="1505"/>
        <v>x</v>
      </c>
      <c r="UU129" t="str">
        <f t="shared" si="1505"/>
        <v>x</v>
      </c>
      <c r="UV129">
        <f t="shared" si="1505"/>
        <v>26</v>
      </c>
      <c r="UW129" t="str">
        <f t="shared" si="1505"/>
        <v>x</v>
      </c>
      <c r="UX129" t="str">
        <f t="shared" si="1505"/>
        <v>x</v>
      </c>
      <c r="UY129" t="str">
        <f t="shared" si="1505"/>
        <v>x</v>
      </c>
      <c r="UZ129" t="str">
        <f t="shared" si="1505"/>
        <v>x</v>
      </c>
      <c r="VA129" t="str">
        <f t="shared" si="1505"/>
        <v>x</v>
      </c>
      <c r="VB129">
        <f t="shared" si="1505"/>
        <v>32</v>
      </c>
      <c r="VC129" t="str">
        <f t="shared" si="1505"/>
        <v>x</v>
      </c>
      <c r="VD129" t="str">
        <f t="shared" si="1505"/>
        <v>x</v>
      </c>
      <c r="VE129" t="str">
        <f t="shared" si="1505"/>
        <v>x</v>
      </c>
      <c r="VF129" t="str">
        <f t="shared" si="1505"/>
        <v>x</v>
      </c>
      <c r="VG129" t="str">
        <f t="shared" si="1505"/>
        <v>x</v>
      </c>
      <c r="VH129">
        <f t="shared" si="1505"/>
        <v>38</v>
      </c>
      <c r="VI129">
        <f t="shared" si="1505"/>
        <v>39</v>
      </c>
      <c r="VJ129" t="str">
        <f t="shared" si="1505"/>
        <v>x</v>
      </c>
      <c r="VK129" t="str">
        <f t="shared" si="1505"/>
        <v>x</v>
      </c>
      <c r="VL129" t="str">
        <f t="shared" si="1505"/>
        <v>x</v>
      </c>
      <c r="VM129" t="str">
        <f t="shared" si="1505"/>
        <v>x</v>
      </c>
      <c r="VN129" t="str">
        <f t="shared" si="1505"/>
        <v>x</v>
      </c>
      <c r="VO129">
        <f t="shared" si="1505"/>
        <v>45</v>
      </c>
      <c r="VP129">
        <f t="shared" si="1505"/>
        <v>46</v>
      </c>
      <c r="VQ129">
        <f t="shared" si="1505"/>
        <v>47</v>
      </c>
      <c r="VR129" t="str">
        <f t="shared" si="1505"/>
        <v>x</v>
      </c>
      <c r="VS129" t="str">
        <f t="shared" si="1505"/>
        <v>x</v>
      </c>
      <c r="VT129">
        <f t="shared" si="1505"/>
        <v>50</v>
      </c>
      <c r="VU129">
        <f t="shared" si="1505"/>
        <v>51</v>
      </c>
      <c r="VV129">
        <f t="shared" si="1505"/>
        <v>52</v>
      </c>
      <c r="VW129" t="str">
        <f t="shared" si="1505"/>
        <v>x</v>
      </c>
      <c r="VX129">
        <f t="shared" si="1505"/>
        <v>54</v>
      </c>
      <c r="VY129" t="str">
        <f t="shared" si="1505"/>
        <v>x</v>
      </c>
      <c r="VZ129" t="str">
        <f t="shared" si="1505"/>
        <v>x</v>
      </c>
      <c r="WA129" t="str">
        <f t="shared" si="1505"/>
        <v>x</v>
      </c>
      <c r="WB129">
        <f t="shared" si="1505"/>
        <v>58</v>
      </c>
      <c r="WC129" t="str">
        <f t="shared" si="1505"/>
        <v>x</v>
      </c>
      <c r="WE129">
        <f t="shared" si="1014"/>
        <v>1</v>
      </c>
      <c r="WF129">
        <f t="shared" si="1015"/>
        <v>2</v>
      </c>
      <c r="WG129">
        <f t="shared" si="1016"/>
        <v>0</v>
      </c>
      <c r="WH129">
        <f t="shared" si="1017"/>
        <v>0</v>
      </c>
      <c r="WI129">
        <f t="shared" si="1018"/>
        <v>2</v>
      </c>
      <c r="WJ129">
        <f t="shared" si="1019"/>
        <v>1</v>
      </c>
      <c r="WL129" s="1">
        <f t="shared" si="1143"/>
        <v>4</v>
      </c>
      <c r="WM129" s="1">
        <f t="shared" si="1144"/>
        <v>1</v>
      </c>
      <c r="WN129" s="1">
        <f t="shared" si="1145"/>
        <v>9</v>
      </c>
      <c r="WO129" s="1">
        <f t="shared" si="1146"/>
        <v>2</v>
      </c>
      <c r="WP129" s="1">
        <f t="shared" si="1147"/>
        <v>3</v>
      </c>
      <c r="WQ129" s="1">
        <f t="shared" si="1148"/>
        <v>7</v>
      </c>
      <c r="WS129">
        <f t="shared" si="1149"/>
        <v>4</v>
      </c>
      <c r="WT129">
        <f t="shared" si="1150"/>
        <v>1</v>
      </c>
      <c r="WU129">
        <f t="shared" si="1151"/>
        <v>9</v>
      </c>
      <c r="WV129">
        <f t="shared" si="1152"/>
        <v>2</v>
      </c>
      <c r="WW129">
        <f t="shared" si="1153"/>
        <v>3</v>
      </c>
      <c r="WX129">
        <f t="shared" si="1154"/>
        <v>7</v>
      </c>
      <c r="WZ129" s="4">
        <f t="shared" si="1155"/>
        <v>1</v>
      </c>
      <c r="XB129" s="3">
        <f t="shared" si="1156"/>
        <v>9</v>
      </c>
      <c r="XD129" s="3">
        <f t="shared" si="1157"/>
        <v>4</v>
      </c>
      <c r="XE129" s="4">
        <f t="shared" si="1158"/>
        <v>6</v>
      </c>
      <c r="XG129" s="4">
        <f t="shared" si="1159"/>
        <v>0.66666666666666663</v>
      </c>
      <c r="XI129" s="4">
        <v>0.75</v>
      </c>
      <c r="XK129">
        <f t="shared" si="1160"/>
        <v>3</v>
      </c>
      <c r="XM129">
        <f t="shared" si="1445"/>
        <v>0</v>
      </c>
      <c r="XN129">
        <f t="shared" si="1161"/>
        <v>0</v>
      </c>
      <c r="XO129" s="1">
        <f t="shared" si="1020"/>
        <v>2</v>
      </c>
      <c r="XP129">
        <f t="shared" si="1162"/>
        <v>0</v>
      </c>
      <c r="XR129">
        <f t="shared" si="1163"/>
        <v>0</v>
      </c>
    </row>
    <row r="130" spans="4:642">
      <c r="D130" s="4">
        <f t="shared" ref="D130:D193" si="1506">IF(COUNTIFS($NG130:$NL130,BQ$1),BQ130,0)</f>
        <v>0</v>
      </c>
      <c r="E130" s="4">
        <f t="shared" ref="E130:E193" si="1507">IF(COUNTIFS($NG130:$NL130,BR$1),BR130,0)</f>
        <v>10</v>
      </c>
      <c r="F130" s="4">
        <f t="shared" ref="F130:F193" si="1508">IF(COUNTIFS($NG130:$NL130,BS$1),BS130,0)</f>
        <v>0</v>
      </c>
      <c r="G130" s="4">
        <f t="shared" ref="G130:G193" si="1509">IF(COUNTIFS($NG130:$NL130,BT$1),BT130,0)</f>
        <v>0</v>
      </c>
      <c r="H130" s="4">
        <f t="shared" ref="H130:H193" si="1510">IF(COUNTIFS($NG130:$NL130,BU$1),BU130,0)</f>
        <v>0</v>
      </c>
      <c r="I130" s="4">
        <f t="shared" ref="I130:I193" si="1511">IF(COUNTIFS($NG130:$NL130,BV$1),BV130,0)</f>
        <v>0</v>
      </c>
      <c r="J130" s="4">
        <f t="shared" ref="J130:J193" si="1512">IF(COUNTIFS($NG130:$NL130,BW$1),BW130,0)</f>
        <v>0</v>
      </c>
      <c r="K130" s="4">
        <f t="shared" ref="K130:K193" si="1513">IF(COUNTIFS($NG130:$NL130,BX$1),BX130,0)</f>
        <v>0</v>
      </c>
      <c r="L130" s="4">
        <f t="shared" ref="L130:L193" si="1514">IF(COUNTIFS($NG130:$NL130,BY$1),BY130,0)</f>
        <v>0</v>
      </c>
      <c r="M130" s="4">
        <f t="shared" ref="M130:M193" si="1515">IF(COUNTIFS($NG130:$NL130,BZ$1),BZ130,0)</f>
        <v>12</v>
      </c>
      <c r="N130" s="4">
        <f t="shared" ref="N130:N193" si="1516">IF(COUNTIFS($NG130:$NL130,CA$1),CA130,0)</f>
        <v>0</v>
      </c>
      <c r="O130" s="4">
        <f t="shared" ref="O130:O193" si="1517">IF(COUNTIFS($NG130:$NL130,CB$1),CB130,0)</f>
        <v>0</v>
      </c>
      <c r="P130" s="4">
        <f t="shared" ref="P130:P193" si="1518">IF(COUNTIFS($NG130:$NL130,CC$1),CC130,0)</f>
        <v>0</v>
      </c>
      <c r="Q130" s="4">
        <f t="shared" ref="Q130:Q193" si="1519">IF(COUNTIFS($NG130:$NL130,CD$1),CD130,0)</f>
        <v>0</v>
      </c>
      <c r="R130" s="4">
        <f t="shared" ref="R130:R193" si="1520">IF(COUNTIFS($NG130:$NL130,CE$1),CE130,0)</f>
        <v>0</v>
      </c>
      <c r="S130" s="4">
        <f t="shared" ref="S130:S193" si="1521">IF(COUNTIFS($NG130:$NL130,CF$1),CF130,0)</f>
        <v>0</v>
      </c>
      <c r="T130" s="4">
        <f t="shared" ref="T130:T193" si="1522">IF(COUNTIFS($NG130:$NL130,CG$1),CG130,0)</f>
        <v>0</v>
      </c>
      <c r="U130" s="4">
        <f t="shared" ref="U130:U193" si="1523">IF(COUNTIFS($NG130:$NL130,CH$1),CH130,0)</f>
        <v>0</v>
      </c>
      <c r="V130" s="4">
        <f t="shared" ref="V130:V193" si="1524">IF(COUNTIFS($NG130:$NL130,CI$1),CI130,0)</f>
        <v>9</v>
      </c>
      <c r="W130" s="4">
        <f t="shared" ref="W130:W193" si="1525">IF(COUNTIFS($NG130:$NL130,CJ$1),CJ130,0)</f>
        <v>0</v>
      </c>
      <c r="X130" s="4">
        <f t="shared" ref="X130:X193" si="1526">IF(COUNTIFS($NG130:$NL130,CK$1),CK130,0)</f>
        <v>0</v>
      </c>
      <c r="Y130" s="4">
        <f t="shared" ref="Y130:Y193" si="1527">IF(COUNTIFS($NG130:$NL130,CL$1),CL130,0)</f>
        <v>0</v>
      </c>
      <c r="Z130" s="4">
        <f t="shared" ref="Z130:Z193" si="1528">IF(COUNTIFS($NG130:$NL130,CM$1),CM130,0)</f>
        <v>0</v>
      </c>
      <c r="AA130" s="4">
        <f t="shared" ref="AA130:AA193" si="1529">IF(COUNTIFS($NG130:$NL130,CN$1),CN130,0)</f>
        <v>0</v>
      </c>
      <c r="AB130" s="4">
        <f t="shared" ref="AB130:AB193" si="1530">IF(COUNTIFS($NG130:$NL130,CO$1),CO130,0)</f>
        <v>0</v>
      </c>
      <c r="AC130" s="4">
        <f t="shared" ref="AC130:AC193" si="1531">IF(COUNTIFS($NG130:$NL130,CP$1),CP130,0)</f>
        <v>0</v>
      </c>
      <c r="AD130" s="4">
        <f t="shared" ref="AD130:AD193" si="1532">IF(COUNTIFS($NG130:$NL130,CQ$1),CQ130,0)</f>
        <v>11</v>
      </c>
      <c r="AE130" s="4">
        <f t="shared" ref="AE130:AE193" si="1533">IF(COUNTIFS($NG130:$NL130,CR$1),CR130,0)</f>
        <v>0</v>
      </c>
      <c r="AF130" s="4">
        <f t="shared" ref="AF130:AF193" si="1534">IF(COUNTIFS($NG130:$NL130,CS$1),CS130,0)</f>
        <v>0</v>
      </c>
      <c r="AG130" s="4">
        <f t="shared" ref="AG130:AG193" si="1535">IF(COUNTIFS($NG130:$NL130,CT$1),CT130,0)</f>
        <v>8</v>
      </c>
      <c r="AH130" s="4">
        <f t="shared" ref="AH130:AH193" si="1536">IF(COUNTIFS($NG130:$NL130,CU$1),CU130,0)</f>
        <v>0</v>
      </c>
      <c r="AI130" s="4">
        <f t="shared" ref="AI130:AI193" si="1537">IF(COUNTIFS($NG130:$NL130,CV$1),CV130,0)</f>
        <v>0</v>
      </c>
      <c r="AJ130" s="4">
        <f t="shared" ref="AJ130:AJ193" si="1538">IF(COUNTIFS($NG130:$NL130,CW$1),CW130,0)</f>
        <v>0</v>
      </c>
      <c r="AK130" s="4">
        <f t="shared" ref="AK130:AK193" si="1539">IF(COUNTIFS($NG130:$NL130,CX$1),CX130,0)</f>
        <v>0</v>
      </c>
      <c r="AL130" s="4">
        <f t="shared" ref="AL130:AL193" si="1540">IF(COUNTIFS($NG130:$NL130,CY$1),CY130,0)</f>
        <v>10</v>
      </c>
      <c r="AM130" s="4">
        <f t="shared" ref="AM130:AM193" si="1541">IF(COUNTIFS($NG130:$NL130,CZ$1),CZ130,0)</f>
        <v>0</v>
      </c>
      <c r="AN130" s="4">
        <f t="shared" ref="AN130:AN193" si="1542">IF(COUNTIFS($NG130:$NL130,DA$1),DA130,0)</f>
        <v>0</v>
      </c>
      <c r="AO130" s="4">
        <f t="shared" ref="AO130:AO193" si="1543">IF(COUNTIFS($NG130:$NL130,DB$1),DB130,0)</f>
        <v>0</v>
      </c>
      <c r="AP130" s="4">
        <f t="shared" ref="AP130:AP193" si="1544">IF(COUNTIFS($NG130:$NL130,DC$1),DC130,0)</f>
        <v>0</v>
      </c>
      <c r="AQ130" s="4">
        <f t="shared" ref="AQ130:AQ193" si="1545">IF(COUNTIFS($NG130:$NL130,DD$1),DD130,0)</f>
        <v>0</v>
      </c>
      <c r="AR130" s="4">
        <f t="shared" ref="AR130:AR193" si="1546">IF(COUNTIFS($NG130:$NL130,DE$1),DE130,0)</f>
        <v>0</v>
      </c>
      <c r="AS130" s="4">
        <f t="shared" ref="AS130:AS193" si="1547">IF(COUNTIFS($NG130:$NL130,DF$1),DF130,0)</f>
        <v>0</v>
      </c>
      <c r="AT130" s="4">
        <f t="shared" ref="AT130:AT193" si="1548">IF(COUNTIFS($NG130:$NL130,DG$1),DG130,0)</f>
        <v>0</v>
      </c>
      <c r="AU130" s="4">
        <f t="shared" ref="AU130:AU193" si="1549">IF(COUNTIFS($NG130:$NL130,DH$1),DH130,0)</f>
        <v>0</v>
      </c>
      <c r="AV130" s="4">
        <f t="shared" ref="AV130:AV193" si="1550">IF(COUNTIFS($NG130:$NL130,DI$1),DI130,0)</f>
        <v>0</v>
      </c>
      <c r="AW130" s="4">
        <f t="shared" ref="AW130:AW193" si="1551">IF(COUNTIFS($NG130:$NL130,DJ$1),DJ130,0)</f>
        <v>0</v>
      </c>
      <c r="AX130" s="4">
        <f t="shared" ref="AX130:AX193" si="1552">IF(COUNTIFS($NG130:$NL130,DK$1),DK130,0)</f>
        <v>0</v>
      </c>
      <c r="AY130" s="4">
        <f t="shared" ref="AY130:AY193" si="1553">IF(COUNTIFS($NG130:$NL130,DL$1),DL130,0)</f>
        <v>0</v>
      </c>
      <c r="AZ130" s="4">
        <f t="shared" ref="AZ130:AZ193" si="1554">IF(COUNTIFS($NG130:$NL130,DM$1),DM130,0)</f>
        <v>0</v>
      </c>
      <c r="BA130" s="4">
        <f t="shared" ref="BA130:BA193" si="1555">IF(COUNTIFS($NG130:$NL130,DN$1),DN130,0)</f>
        <v>0</v>
      </c>
      <c r="BB130" s="4">
        <f t="shared" ref="BB130:BB193" si="1556">IF(COUNTIFS($NG130:$NL130,DO$1),DO130,0)</f>
        <v>0</v>
      </c>
      <c r="BC130" s="4">
        <f t="shared" ref="BC130:BC193" si="1557">IF(COUNTIFS($NG130:$NL130,DP$1),DP130,0)</f>
        <v>0</v>
      </c>
      <c r="BD130" s="4">
        <f t="shared" ref="BD130:BD193" si="1558">IF(COUNTIFS($NG130:$NL130,DQ$1),DQ130,0)</f>
        <v>0</v>
      </c>
      <c r="BE130" s="4">
        <f t="shared" ref="BE130:BE193" si="1559">IF(COUNTIFS($NG130:$NL130,DR$1),DR130,0)</f>
        <v>0</v>
      </c>
      <c r="BF130" s="4">
        <f t="shared" ref="BF130:BF193" si="1560">IF(COUNTIFS($NG130:$NL130,DS$1),DS130,0)</f>
        <v>0</v>
      </c>
      <c r="BG130" s="4">
        <f t="shared" ref="BG130:BG193" si="1561">IF(COUNTIFS($NG130:$NL130,DT$1),DT130,0)</f>
        <v>0</v>
      </c>
      <c r="BH130" s="4">
        <f t="shared" ref="BH130:BH193" si="1562">IF(COUNTIFS($NG130:$NL130,DU$1),DU130,0)</f>
        <v>0</v>
      </c>
      <c r="BI130" s="4">
        <f t="shared" ref="BI130:BI193" si="1563">IF(COUNTIFS($NG130:$NL130,DV$1),DV130,0)</f>
        <v>0</v>
      </c>
      <c r="BJ130" s="4">
        <f t="shared" ref="BJ130:BJ193" si="1564">IF(COUNTIFS($NG130:$NL130,DW$1),DW130,0)</f>
        <v>0</v>
      </c>
      <c r="BK130" s="4">
        <f t="shared" si="1021"/>
        <v>10</v>
      </c>
      <c r="BL130" s="4">
        <f t="shared" si="1022"/>
        <v>7.8305084745762699</v>
      </c>
      <c r="BM130" s="4">
        <f t="shared" si="1023"/>
        <v>10.962711864406778</v>
      </c>
      <c r="BN130" s="4">
        <f t="shared" si="1024"/>
        <v>4.6983050847457619</v>
      </c>
      <c r="BO130" s="4">
        <f t="shared" si="1025"/>
        <v>7.8305084745762707</v>
      </c>
      <c r="BP130" s="4">
        <f t="shared" si="1026"/>
        <v>462</v>
      </c>
      <c r="BQ130" s="4">
        <f>COUNTIFS($NG130:$NL$206,EF$1)</f>
        <v>7</v>
      </c>
      <c r="BR130" s="4">
        <f>COUNTIFS($NG130:$NL$206,EG$1)</f>
        <v>10</v>
      </c>
      <c r="BS130" s="4">
        <f>COUNTIFS($NG130:$NL$206,EH$1)</f>
        <v>7</v>
      </c>
      <c r="BT130" s="4">
        <f>COUNTIFS($NG130:$NL$206,EI$1)</f>
        <v>11</v>
      </c>
      <c r="BU130" s="4">
        <f>COUNTIFS($NG130:$NL$206,EJ$1)</f>
        <v>11</v>
      </c>
      <c r="BV130" s="4">
        <f>COUNTIFS($NG130:$NL$206,EK$1)</f>
        <v>7</v>
      </c>
      <c r="BW130" s="4">
        <f>COUNTIFS($NG130:$NL$206,EL$1)</f>
        <v>4</v>
      </c>
      <c r="BX130" s="4">
        <f>COUNTIFS($NG130:$NL$206,EM$1)</f>
        <v>8</v>
      </c>
      <c r="BY130" s="4">
        <f>COUNTIFS($NG130:$NL$206,EN$1)</f>
        <v>11</v>
      </c>
      <c r="BZ130" s="4">
        <f>COUNTIFS($NG130:$NL$206,EO$1)</f>
        <v>12</v>
      </c>
      <c r="CA130" s="4">
        <f>COUNTIFS($NG130:$NL$206,EP$1)</f>
        <v>10</v>
      </c>
      <c r="CB130" s="4">
        <f>COUNTIFS($NG130:$NL$206,EQ$1)</f>
        <v>11</v>
      </c>
      <c r="CC130" s="4">
        <f>COUNTIFS($NG130:$NL$206,ER$1)</f>
        <v>8</v>
      </c>
      <c r="CD130" s="4">
        <f>COUNTIFS($NG130:$NL$206,ES$1)</f>
        <v>8</v>
      </c>
      <c r="CE130" s="4">
        <f>COUNTIFS($NG130:$NL$206,ET$1)</f>
        <v>7</v>
      </c>
      <c r="CF130" s="4">
        <f>COUNTIFS($NG130:$NL$206,EU$1)</f>
        <v>9</v>
      </c>
      <c r="CG130" s="4">
        <f>COUNTIFS($NG130:$NL$206,EV$1)</f>
        <v>13</v>
      </c>
      <c r="CH130" s="4">
        <f>COUNTIFS($NG130:$NL$206,EW$1)</f>
        <v>8</v>
      </c>
      <c r="CI130" s="4">
        <f>COUNTIFS($NG130:$NL$206,EX$1)</f>
        <v>9</v>
      </c>
      <c r="CJ130" s="4">
        <f>COUNTIFS($NG130:$NL$206,EY$1)</f>
        <v>9</v>
      </c>
      <c r="CK130" s="4">
        <f>COUNTIFS($NG130:$NL$206,EZ$1)</f>
        <v>5</v>
      </c>
      <c r="CL130" s="4">
        <f>COUNTIFS($NG130:$NL$206,FA$1)</f>
        <v>8</v>
      </c>
      <c r="CM130" s="4">
        <f>COUNTIFS($NG130:$NL$206,FB$1)</f>
        <v>2</v>
      </c>
      <c r="CN130" s="4">
        <f>COUNTIFS($NG130:$NL$206,FC$1)</f>
        <v>5</v>
      </c>
      <c r="CO130" s="4">
        <f>COUNTIFS($NG130:$NL$206,FD$1)</f>
        <v>11</v>
      </c>
      <c r="CP130" s="4">
        <f>COUNTIFS($NG130:$NL$206,FE$1)</f>
        <v>6</v>
      </c>
      <c r="CQ130" s="4">
        <f>COUNTIFS($NG130:$NL$206,FF$1)</f>
        <v>11</v>
      </c>
      <c r="CR130" s="4">
        <f>COUNTIFS($NG130:$NL$206,FG$1)</f>
        <v>11</v>
      </c>
      <c r="CS130" s="4">
        <f>COUNTIFS($NG130:$NL$206,FH$1)</f>
        <v>8</v>
      </c>
      <c r="CT130" s="4">
        <f>COUNTIFS($NG130:$NL$206,FI$1)</f>
        <v>8</v>
      </c>
      <c r="CU130" s="4">
        <f>COUNTIFS($NG130:$NL$206,FJ$1)</f>
        <v>11</v>
      </c>
      <c r="CV130" s="4">
        <f>COUNTIFS($NG130:$NL$206,FK$1)</f>
        <v>3</v>
      </c>
      <c r="CW130" s="4">
        <f>COUNTIFS($NG130:$NL$206,FL$1)</f>
        <v>8</v>
      </c>
      <c r="CX130" s="4">
        <f>COUNTIFS($NG130:$NL$206,FM$1)</f>
        <v>8</v>
      </c>
      <c r="CY130" s="4">
        <f>COUNTIFS($NG130:$NL$206,FN$1)</f>
        <v>10</v>
      </c>
      <c r="CZ130" s="4">
        <f>COUNTIFS($NG130:$NL$206,FO$1)</f>
        <v>8</v>
      </c>
      <c r="DA130" s="4">
        <f>COUNTIFS($NG130:$NL$206,FP$1)</f>
        <v>4</v>
      </c>
      <c r="DB130" s="4">
        <f>COUNTIFS($NG130:$NL$206,FQ$1)</f>
        <v>6</v>
      </c>
      <c r="DC130" s="4">
        <f>COUNTIFS($NG130:$NL$206,FR$1)</f>
        <v>5</v>
      </c>
      <c r="DD130" s="4">
        <f>COUNTIFS($NG130:$NL$206,FS$1)</f>
        <v>9</v>
      </c>
      <c r="DE130" s="4">
        <f>COUNTIFS($NG130:$NL$206,FT$1)</f>
        <v>5</v>
      </c>
      <c r="DF130" s="4">
        <f>COUNTIFS($NG130:$NL$206,FU$1)</f>
        <v>8</v>
      </c>
      <c r="DG130" s="4">
        <f>COUNTIFS($NG130:$NL$206,FV$1)</f>
        <v>7</v>
      </c>
      <c r="DH130" s="4">
        <f>COUNTIFS($NG130:$NL$206,FW$1)</f>
        <v>10</v>
      </c>
      <c r="DI130" s="4">
        <f>COUNTIFS($NG130:$NL$206,FX$1)</f>
        <v>5</v>
      </c>
      <c r="DJ130" s="4">
        <f>COUNTIFS($NG130:$NL$206,FY$1)</f>
        <v>9</v>
      </c>
      <c r="DK130" s="4">
        <f>COUNTIFS($NG130:$NL$206,FZ$1)</f>
        <v>1</v>
      </c>
      <c r="DL130" s="4">
        <f>COUNTIFS($NG130:$NL$206,GA$1)</f>
        <v>5</v>
      </c>
      <c r="DM130" s="4">
        <f>COUNTIFS($NG130:$NL$206,GB$1)</f>
        <v>5</v>
      </c>
      <c r="DN130" s="4">
        <f>COUNTIFS($NG130:$NL$206,GC$1)</f>
        <v>7</v>
      </c>
      <c r="DO130" s="4">
        <f>COUNTIFS($NG130:$NL$206,GD$1)</f>
        <v>6</v>
      </c>
      <c r="DP130" s="4">
        <f>COUNTIFS($NG130:$NL$206,GE$1)</f>
        <v>10</v>
      </c>
      <c r="DQ130" s="4">
        <f>COUNTIFS($NG130:$NL$206,GF$1)</f>
        <v>4</v>
      </c>
      <c r="DR130" s="4">
        <f>COUNTIFS($NG130:$NL$206,GG$1)</f>
        <v>4</v>
      </c>
      <c r="DS130" s="4">
        <f>COUNTIFS($NG130:$NL$206,GH$1)</f>
        <v>16</v>
      </c>
      <c r="DT130" s="4">
        <f>COUNTIFS($NG130:$NL$206,GI$1)</f>
        <v>7</v>
      </c>
      <c r="DU130" s="4">
        <f>COUNTIFS($NG130:$NL$206,GJ$1)</f>
        <v>7</v>
      </c>
      <c r="DV130" s="4">
        <f>COUNTIFS($NG130:$NL$206,GK$1)</f>
        <v>11</v>
      </c>
      <c r="DW130" s="4">
        <f>COUNTIFS($NG130:$NL$206,GL$1)</f>
        <v>8</v>
      </c>
      <c r="DZ130" s="4">
        <f t="shared" si="1234"/>
        <v>39</v>
      </c>
      <c r="EA130" s="4">
        <f t="shared" si="1235"/>
        <v>22</v>
      </c>
      <c r="EB130" s="4">
        <f t="shared" si="1236"/>
        <v>14</v>
      </c>
      <c r="EC130" s="4">
        <f t="shared" si="1237"/>
        <v>2</v>
      </c>
      <c r="ED130" s="4">
        <f t="shared" si="1238"/>
        <v>1</v>
      </c>
      <c r="EF130" s="4">
        <f t="shared" ref="EF130:GL130" si="1565">COUNTIFS($NG130:$NL139,EF$1)</f>
        <v>0</v>
      </c>
      <c r="EG130" s="4">
        <f t="shared" si="1565"/>
        <v>3</v>
      </c>
      <c r="EH130" s="4">
        <f t="shared" si="1565"/>
        <v>1</v>
      </c>
      <c r="EI130" s="4">
        <f t="shared" si="1565"/>
        <v>2</v>
      </c>
      <c r="EJ130" s="4">
        <f t="shared" si="1565"/>
        <v>0</v>
      </c>
      <c r="EK130" s="4">
        <f t="shared" si="1565"/>
        <v>2</v>
      </c>
      <c r="EL130" s="4">
        <f t="shared" si="1565"/>
        <v>2</v>
      </c>
      <c r="EM130" s="4">
        <f t="shared" si="1565"/>
        <v>1</v>
      </c>
      <c r="EN130" s="4">
        <f t="shared" si="1565"/>
        <v>2</v>
      </c>
      <c r="EO130" s="4">
        <f t="shared" si="1565"/>
        <v>3</v>
      </c>
      <c r="EP130" s="4">
        <f t="shared" si="1565"/>
        <v>2</v>
      </c>
      <c r="EQ130" s="4">
        <f t="shared" si="1565"/>
        <v>2</v>
      </c>
      <c r="ER130" s="4">
        <f t="shared" si="1565"/>
        <v>0</v>
      </c>
      <c r="ES130" s="4">
        <f t="shared" si="1565"/>
        <v>1</v>
      </c>
      <c r="ET130" s="4">
        <f t="shared" si="1565"/>
        <v>1</v>
      </c>
      <c r="EU130" s="4">
        <f t="shared" si="1565"/>
        <v>1</v>
      </c>
      <c r="EV130" s="4">
        <f t="shared" si="1565"/>
        <v>0</v>
      </c>
      <c r="EW130" s="4">
        <f t="shared" si="1565"/>
        <v>1</v>
      </c>
      <c r="EX130" s="4">
        <f t="shared" si="1565"/>
        <v>2</v>
      </c>
      <c r="EY130" s="4">
        <f t="shared" si="1565"/>
        <v>0</v>
      </c>
      <c r="EZ130" s="4">
        <f t="shared" si="1565"/>
        <v>0</v>
      </c>
      <c r="FA130" s="4">
        <f t="shared" si="1565"/>
        <v>0</v>
      </c>
      <c r="FB130" s="4">
        <f t="shared" si="1565"/>
        <v>0</v>
      </c>
      <c r="FC130" s="4">
        <f t="shared" si="1565"/>
        <v>1</v>
      </c>
      <c r="FD130" s="4">
        <f t="shared" si="1565"/>
        <v>1</v>
      </c>
      <c r="FE130" s="4">
        <f t="shared" si="1565"/>
        <v>0</v>
      </c>
      <c r="FF130" s="4">
        <f t="shared" si="1565"/>
        <v>1</v>
      </c>
      <c r="FG130" s="4">
        <f t="shared" si="1565"/>
        <v>1</v>
      </c>
      <c r="FH130" s="4">
        <f t="shared" si="1565"/>
        <v>2</v>
      </c>
      <c r="FI130" s="4">
        <f t="shared" si="1565"/>
        <v>4</v>
      </c>
      <c r="FJ130" s="4">
        <f t="shared" si="1565"/>
        <v>2</v>
      </c>
      <c r="FK130" s="4">
        <f t="shared" si="1565"/>
        <v>0</v>
      </c>
      <c r="FL130" s="4">
        <f t="shared" si="1565"/>
        <v>1</v>
      </c>
      <c r="FM130" s="4">
        <f t="shared" si="1565"/>
        <v>2</v>
      </c>
      <c r="FN130" s="4">
        <f t="shared" si="1565"/>
        <v>1</v>
      </c>
      <c r="FO130" s="4">
        <f t="shared" si="1565"/>
        <v>1</v>
      </c>
      <c r="FP130" s="4">
        <f t="shared" si="1565"/>
        <v>1</v>
      </c>
      <c r="FQ130" s="4">
        <f t="shared" si="1565"/>
        <v>0</v>
      </c>
      <c r="FR130" s="4">
        <f t="shared" si="1565"/>
        <v>0</v>
      </c>
      <c r="FS130" s="4">
        <f t="shared" si="1565"/>
        <v>1</v>
      </c>
      <c r="FT130" s="4">
        <f t="shared" si="1565"/>
        <v>1</v>
      </c>
      <c r="FU130" s="4">
        <f t="shared" si="1565"/>
        <v>1</v>
      </c>
      <c r="FV130" s="4">
        <f t="shared" si="1565"/>
        <v>1</v>
      </c>
      <c r="FW130" s="4">
        <f t="shared" si="1565"/>
        <v>1</v>
      </c>
      <c r="FX130" s="4">
        <f t="shared" si="1565"/>
        <v>0</v>
      </c>
      <c r="FY130" s="4">
        <f t="shared" si="1565"/>
        <v>0</v>
      </c>
      <c r="FZ130" s="4">
        <f t="shared" si="1565"/>
        <v>0</v>
      </c>
      <c r="GA130" s="4">
        <f t="shared" si="1565"/>
        <v>1</v>
      </c>
      <c r="GB130" s="4">
        <f t="shared" si="1565"/>
        <v>2</v>
      </c>
      <c r="GC130" s="4">
        <f t="shared" si="1565"/>
        <v>0</v>
      </c>
      <c r="GD130" s="4">
        <f t="shared" si="1565"/>
        <v>0</v>
      </c>
      <c r="GE130" s="4">
        <f t="shared" si="1565"/>
        <v>0</v>
      </c>
      <c r="GF130" s="4">
        <f t="shared" si="1565"/>
        <v>2</v>
      </c>
      <c r="GG130" s="4">
        <f t="shared" si="1565"/>
        <v>0</v>
      </c>
      <c r="GH130" s="4">
        <f t="shared" si="1565"/>
        <v>1</v>
      </c>
      <c r="GI130" s="4">
        <f t="shared" si="1565"/>
        <v>2</v>
      </c>
      <c r="GJ130" s="4">
        <f t="shared" si="1565"/>
        <v>2</v>
      </c>
      <c r="GK130" s="4">
        <f t="shared" si="1565"/>
        <v>0</v>
      </c>
      <c r="GL130" s="4">
        <f t="shared" si="1565"/>
        <v>1</v>
      </c>
      <c r="GM130">
        <f t="shared" si="1240"/>
        <v>60</v>
      </c>
      <c r="GO130">
        <f t="shared" si="1028"/>
        <v>1</v>
      </c>
      <c r="GP130">
        <f t="shared" si="1192"/>
        <v>0</v>
      </c>
      <c r="GQ130">
        <f t="shared" si="1193"/>
        <v>0</v>
      </c>
      <c r="GR130">
        <f t="shared" si="1194"/>
        <v>1</v>
      </c>
      <c r="GS130">
        <f t="shared" si="1195"/>
        <v>0</v>
      </c>
      <c r="GT130">
        <f t="shared" si="1196"/>
        <v>0</v>
      </c>
      <c r="GU130">
        <f t="shared" si="1197"/>
        <v>0</v>
      </c>
      <c r="GV130" s="1">
        <f t="shared" si="1029"/>
        <v>4</v>
      </c>
      <c r="GW130">
        <f t="shared" si="1030"/>
        <v>0</v>
      </c>
      <c r="GX130">
        <f t="shared" ref="GX130:GX193" si="1566">IF(AND(RP130&lt;&gt;"x",RP131="x"),1,0)</f>
        <v>0</v>
      </c>
      <c r="GY130">
        <f t="shared" ref="GY130:GY193" si="1567">IF(AND(RQ130&lt;&gt;"x",RQ131="x"),1,0)</f>
        <v>0</v>
      </c>
      <c r="GZ130">
        <f t="shared" ref="GZ130:GZ193" si="1568">IF(AND(RR130&lt;&gt;"x",RR131="x"),1,0)</f>
        <v>0</v>
      </c>
      <c r="HA130">
        <f t="shared" ref="HA130:HA193" si="1569">IF(AND(RS130&lt;&gt;"x",RS131="x"),1,0)</f>
        <v>0</v>
      </c>
      <c r="HB130">
        <f t="shared" ref="HB130:HB193" si="1570">IF(AND(RT130&lt;&gt;"x",RT131="x"),1,0)</f>
        <v>0</v>
      </c>
      <c r="HC130">
        <f t="shared" ref="HC130:HC193" si="1571">IF(AND(RU130&lt;&gt;"x",RU131="x"),1,0)</f>
        <v>0</v>
      </c>
      <c r="HD130">
        <f t="shared" ref="HD130:HD193" si="1572">IF(AND(RV130&lt;&gt;"x",RV131="x"),1,0)</f>
        <v>0</v>
      </c>
      <c r="HE130">
        <f t="shared" ref="HE130:HE193" si="1573">IF(AND(RW130&lt;&gt;"x",RW131="x"),1,0)</f>
        <v>0</v>
      </c>
      <c r="HF130">
        <f t="shared" ref="HF130:HF193" si="1574">IF(AND(RX130&lt;&gt;"x",RX131="x"),1,0)</f>
        <v>0</v>
      </c>
      <c r="HG130">
        <f t="shared" ref="HG130:HG193" si="1575">IF(AND(RY130&lt;&gt;"x",RY131="x"),1,0)</f>
        <v>0</v>
      </c>
      <c r="HH130">
        <f t="shared" ref="HH130:HH193" si="1576">IF(AND(RZ130&lt;&gt;"x",RZ131="x"),1,0)</f>
        <v>0</v>
      </c>
      <c r="HI130">
        <f t="shared" ref="HI130:HI193" si="1577">IF(AND(SA130&lt;&gt;"x",SA131="x"),1,0)</f>
        <v>0</v>
      </c>
      <c r="HJ130">
        <f t="shared" ref="HJ130:HJ193" si="1578">IF(AND(SB130&lt;&gt;"x",SB131="x"),1,0)</f>
        <v>0</v>
      </c>
      <c r="HK130">
        <f t="shared" ref="HK130:HK193" si="1579">IF(AND(SC130&lt;&gt;"x",SC131="x"),1,0)</f>
        <v>0</v>
      </c>
      <c r="HL130">
        <f t="shared" ref="HL130:HL193" si="1580">IF(AND(SD130&lt;&gt;"x",SD131="x"),1,0)</f>
        <v>0</v>
      </c>
      <c r="HM130">
        <f t="shared" ref="HM130:HM193" si="1581">IF(AND(SE130&lt;&gt;"x",SE131="x"),1,0)</f>
        <v>1</v>
      </c>
      <c r="HN130">
        <f t="shared" ref="HN130:HN193" si="1582">IF(AND(SF130&lt;&gt;"x",SF131="x"),1,0)</f>
        <v>0</v>
      </c>
      <c r="HO130">
        <f t="shared" ref="HO130:HO193" si="1583">IF(AND(SG130&lt;&gt;"x",SG131="x"),1,0)</f>
        <v>0</v>
      </c>
      <c r="HP130">
        <f t="shared" ref="HP130:HP193" si="1584">IF(AND(SH130&lt;&gt;"x",SH131="x"),1,0)</f>
        <v>1</v>
      </c>
      <c r="HQ130">
        <f t="shared" ref="HQ130:HQ193" si="1585">IF(AND(SI130&lt;&gt;"x",SI131="x"),1,0)</f>
        <v>1</v>
      </c>
      <c r="HR130">
        <f t="shared" ref="HR130:HR193" si="1586">IF(AND(SJ130&lt;&gt;"x",SJ131="x"),1,0)</f>
        <v>0</v>
      </c>
      <c r="HS130">
        <f t="shared" ref="HS130:HS193" si="1587">IF(AND(SK130&lt;&gt;"x",SK131="x"),1,0)</f>
        <v>0</v>
      </c>
      <c r="HT130">
        <f t="shared" ref="HT130:HT193" si="1588">IF(AND(SL130&lt;&gt;"x",SL131="x"),1,0)</f>
        <v>0</v>
      </c>
      <c r="HU130">
        <f t="shared" ref="HU130:HU193" si="1589">IF(AND(SM130&lt;&gt;"x",SM131="x"),1,0)</f>
        <v>0</v>
      </c>
      <c r="HV130">
        <f t="shared" ref="HV130:HV193" si="1590">IF(AND(SN130&lt;&gt;"x",SN131="x"),1,0)</f>
        <v>0</v>
      </c>
      <c r="HW130">
        <f t="shared" ref="HW130:HW193" si="1591">IF(AND(SO130&lt;&gt;"x",SO131="x"),1,0)</f>
        <v>0</v>
      </c>
      <c r="HX130">
        <f t="shared" ref="HX130:HX193" si="1592">IF(AND(SP130&lt;&gt;"x",SP131="x"),1,0)</f>
        <v>0</v>
      </c>
      <c r="HY130">
        <f t="shared" ref="HY130:HY193" si="1593">IF(AND(SQ130&lt;&gt;"x",SQ131="x"),1,0)</f>
        <v>0</v>
      </c>
      <c r="HZ130">
        <f t="shared" ref="HZ130:HZ193" si="1594">IF(AND(SR130&lt;&gt;"x",SR131="x"),1,0)</f>
        <v>0</v>
      </c>
      <c r="IA130">
        <f t="shared" ref="IA130:IA193" si="1595">IF(AND(SS130&lt;&gt;"x",SS131="x"),1,0)</f>
        <v>0</v>
      </c>
      <c r="IB130">
        <f t="shared" ref="IB130:IB193" si="1596">IF(AND(ST130&lt;&gt;"x",ST131="x"),1,0)</f>
        <v>1</v>
      </c>
      <c r="IC130">
        <f t="shared" ref="IC130:IC193" si="1597">IF(AND(SU130&lt;&gt;"x",SU131="x"),1,0)</f>
        <v>0</v>
      </c>
      <c r="ID130">
        <f t="shared" ref="ID130:ID193" si="1598">IF(AND(SV130&lt;&gt;"x",SV131="x"),1,0)</f>
        <v>0</v>
      </c>
      <c r="IE130">
        <f t="shared" ref="IE130:IE193" si="1599">IF(AND(SW130&lt;&gt;"x",SW131="x"),1,0)</f>
        <v>0</v>
      </c>
      <c r="IF130">
        <f t="shared" ref="IF130:IF193" si="1600">IF(AND(SX130&lt;&gt;"x",SX131="x"),1,0)</f>
        <v>0</v>
      </c>
      <c r="IG130">
        <f t="shared" ref="IG130:IG193" si="1601">IF(AND(SY130&lt;&gt;"x",SY131="x"),1,0)</f>
        <v>0</v>
      </c>
      <c r="IH130">
        <f t="shared" ref="IH130:IH193" si="1602">IF(AND(SZ130&lt;&gt;"x",SZ131="x"),1,0)</f>
        <v>0</v>
      </c>
      <c r="II130">
        <f t="shared" ref="II130:II193" si="1603">IF(AND(TA130&lt;&gt;"x",TA131="x"),1,0)</f>
        <v>0</v>
      </c>
      <c r="IJ130">
        <f t="shared" ref="IJ130:IJ193" si="1604">IF(AND(TB130&lt;&gt;"x",TB131="x"),1,0)</f>
        <v>0</v>
      </c>
      <c r="IK130">
        <f t="shared" ref="IK130:IK193" si="1605">IF(AND(TC130&lt;&gt;"x",TC131="x"),1,0)</f>
        <v>0</v>
      </c>
      <c r="IL130">
        <f t="shared" ref="IL130:IL193" si="1606">IF(AND(TD130&lt;&gt;"x",TD131="x"),1,0)</f>
        <v>0</v>
      </c>
      <c r="IM130">
        <f t="shared" ref="IM130:IM193" si="1607">IF(AND(TE130&lt;&gt;"x",TE131="x"),1,0)</f>
        <v>0</v>
      </c>
      <c r="IN130">
        <f t="shared" ref="IN130:IN193" si="1608">IF(AND(TF130&lt;&gt;"x",TF131="x"),1,0)</f>
        <v>0</v>
      </c>
      <c r="IO130">
        <f t="shared" ref="IO130:IO193" si="1609">IF(AND(TG130&lt;&gt;"x",TG131="x"),1,0)</f>
        <v>0</v>
      </c>
      <c r="IP130">
        <f t="shared" ref="IP130:IP193" si="1610">IF(AND(TH130&lt;&gt;"x",TH131="x"),1,0)</f>
        <v>0</v>
      </c>
      <c r="IQ130">
        <f t="shared" ref="IQ130:IQ193" si="1611">IF(AND(TI130&lt;&gt;"x",TI131="x"),1,0)</f>
        <v>0</v>
      </c>
      <c r="IR130">
        <f t="shared" ref="IR130:IR193" si="1612">IF(AND(TJ130&lt;&gt;"x",TJ131="x"),1,0)</f>
        <v>0</v>
      </c>
      <c r="IS130">
        <f t="shared" ref="IS130:IS193" si="1613">IF(AND(TK130&lt;&gt;"x",TK131="x"),1,0)</f>
        <v>0</v>
      </c>
      <c r="IT130">
        <f t="shared" ref="IT130:IT193" si="1614">IF(AND(TL130&lt;&gt;"x",TL131="x"),1,0)</f>
        <v>0</v>
      </c>
      <c r="IU130">
        <f t="shared" ref="IU130:IU193" si="1615">IF(AND(TM130&lt;&gt;"x",TM131="x"),1,0)</f>
        <v>0</v>
      </c>
      <c r="IV130">
        <f t="shared" ref="IV130:IV193" si="1616">IF(AND(TN130&lt;&gt;"x",TN131="x"),1,0)</f>
        <v>0</v>
      </c>
      <c r="IW130">
        <f t="shared" ref="IW130:IW193" si="1617">IF(AND(TO130&lt;&gt;"x",TO131="x"),1,0)</f>
        <v>0</v>
      </c>
      <c r="IX130">
        <f t="shared" ref="IX130:IX193" si="1618">IF(AND(TP130&lt;&gt;"x",TP131="x"),1,0)</f>
        <v>0</v>
      </c>
      <c r="IY130">
        <f t="shared" ref="IY130:IY193" si="1619">IF(AND(TQ130&lt;&gt;"x",TQ131="x"),1,0)</f>
        <v>0</v>
      </c>
      <c r="IZ130">
        <f t="shared" ref="IZ130:IZ193" si="1620">IF(AND(TR130&lt;&gt;"x",TR131="x"),1,0)</f>
        <v>0</v>
      </c>
      <c r="JA130">
        <f t="shared" ref="JA130:JA193" si="1621">IF(AND(TS130&lt;&gt;"x",TS131="x"),1,0)</f>
        <v>0</v>
      </c>
      <c r="JB130">
        <f t="shared" si="1031"/>
        <v>0</v>
      </c>
      <c r="JC130">
        <f t="shared" si="1032"/>
        <v>0</v>
      </c>
      <c r="JF130">
        <f t="shared" si="1033"/>
        <v>0</v>
      </c>
      <c r="JG130">
        <f t="shared" si="1034"/>
        <v>0</v>
      </c>
      <c r="JH130">
        <f t="shared" si="1035"/>
        <v>0</v>
      </c>
      <c r="JI130">
        <f t="shared" si="1036"/>
        <v>0</v>
      </c>
      <c r="JJ130">
        <f t="shared" si="1037"/>
        <v>0</v>
      </c>
      <c r="JK130">
        <f t="shared" si="1038"/>
        <v>0</v>
      </c>
      <c r="JL130">
        <f t="shared" si="1039"/>
        <v>0</v>
      </c>
      <c r="JM130">
        <f t="shared" si="1040"/>
        <v>0</v>
      </c>
      <c r="JN130">
        <f t="shared" si="1041"/>
        <v>0</v>
      </c>
      <c r="JO130">
        <f t="shared" si="1042"/>
        <v>0</v>
      </c>
      <c r="JP130">
        <f t="shared" si="1043"/>
        <v>0</v>
      </c>
      <c r="JQ130">
        <f t="shared" si="1044"/>
        <v>0</v>
      </c>
      <c r="JR130">
        <f t="shared" si="1045"/>
        <v>0</v>
      </c>
      <c r="JS130">
        <f t="shared" si="1046"/>
        <v>0</v>
      </c>
      <c r="JT130">
        <f t="shared" si="1047"/>
        <v>0</v>
      </c>
      <c r="JU130">
        <f t="shared" si="1048"/>
        <v>0</v>
      </c>
      <c r="JV130">
        <f t="shared" si="1049"/>
        <v>0</v>
      </c>
      <c r="JW130">
        <f t="shared" si="1050"/>
        <v>0</v>
      </c>
      <c r="JX130">
        <f t="shared" si="1051"/>
        <v>0</v>
      </c>
      <c r="JY130">
        <f t="shared" si="1052"/>
        <v>0</v>
      </c>
      <c r="JZ130">
        <f t="shared" si="1053"/>
        <v>0</v>
      </c>
      <c r="KA130">
        <f t="shared" si="1054"/>
        <v>0</v>
      </c>
      <c r="KB130">
        <f>IF(AND(SK130="x",SK131&lt;&gt;"x"),1,0)</f>
        <v>0</v>
      </c>
      <c r="KC130">
        <f t="shared" si="1055"/>
        <v>0</v>
      </c>
      <c r="KD130">
        <f t="shared" si="1056"/>
        <v>0</v>
      </c>
      <c r="KE130">
        <f t="shared" si="1057"/>
        <v>0</v>
      </c>
      <c r="KF130">
        <f t="shared" si="1058"/>
        <v>1</v>
      </c>
      <c r="KG130">
        <f t="shared" si="1059"/>
        <v>0</v>
      </c>
      <c r="KH130">
        <f t="shared" si="1060"/>
        <v>0</v>
      </c>
      <c r="KI130">
        <f t="shared" si="1061"/>
        <v>0</v>
      </c>
      <c r="KJ130">
        <f t="shared" si="1062"/>
        <v>0</v>
      </c>
      <c r="KK130">
        <f t="shared" si="1063"/>
        <v>0</v>
      </c>
      <c r="KL130">
        <f t="shared" si="1064"/>
        <v>0</v>
      </c>
      <c r="KM130">
        <f t="shared" si="1065"/>
        <v>0</v>
      </c>
      <c r="KN130">
        <f t="shared" si="1066"/>
        <v>1</v>
      </c>
      <c r="KO130">
        <f t="shared" si="1067"/>
        <v>0</v>
      </c>
      <c r="KP130">
        <f t="shared" si="1068"/>
        <v>0</v>
      </c>
      <c r="KQ130">
        <f t="shared" si="1069"/>
        <v>0</v>
      </c>
      <c r="KR130">
        <f t="shared" si="1070"/>
        <v>0</v>
      </c>
      <c r="KS130">
        <f t="shared" si="1071"/>
        <v>0</v>
      </c>
      <c r="KT130">
        <f t="shared" si="1072"/>
        <v>0</v>
      </c>
      <c r="KU130">
        <f t="shared" si="1073"/>
        <v>0</v>
      </c>
      <c r="KV130">
        <f t="shared" si="1074"/>
        <v>0</v>
      </c>
      <c r="KW130">
        <f t="shared" si="1075"/>
        <v>0</v>
      </c>
      <c r="KX130">
        <f t="shared" si="1076"/>
        <v>0</v>
      </c>
      <c r="KY130">
        <f t="shared" si="1077"/>
        <v>0</v>
      </c>
      <c r="KZ130">
        <f t="shared" si="1078"/>
        <v>0</v>
      </c>
      <c r="LA130">
        <f t="shared" si="1079"/>
        <v>0</v>
      </c>
      <c r="LB130">
        <f t="shared" si="1080"/>
        <v>0</v>
      </c>
      <c r="LC130">
        <f t="shared" si="1081"/>
        <v>0</v>
      </c>
      <c r="LD130">
        <f t="shared" si="1082"/>
        <v>0</v>
      </c>
      <c r="LE130">
        <f t="shared" si="1083"/>
        <v>0</v>
      </c>
      <c r="LF130">
        <f t="shared" si="1084"/>
        <v>0</v>
      </c>
      <c r="LG130">
        <f t="shared" si="1085"/>
        <v>0</v>
      </c>
      <c r="LH130">
        <f t="shared" si="1086"/>
        <v>0</v>
      </c>
      <c r="LI130">
        <f t="shared" si="1087"/>
        <v>0</v>
      </c>
      <c r="LJ130">
        <f t="shared" si="1088"/>
        <v>0</v>
      </c>
      <c r="LK130">
        <f t="shared" si="1089"/>
        <v>0</v>
      </c>
      <c r="LL130">
        <f t="shared" si="1090"/>
        <v>0</v>
      </c>
      <c r="LN130">
        <f t="shared" si="1091"/>
        <v>2</v>
      </c>
      <c r="LQ130">
        <f t="shared" ref="LQ130:LR130" si="1622">COUNTIFS($NG131:$NL140,NG140)</f>
        <v>1</v>
      </c>
      <c r="LR130">
        <f t="shared" si="1622"/>
        <v>2</v>
      </c>
      <c r="LS130">
        <f t="shared" si="1093"/>
        <v>1</v>
      </c>
      <c r="LT130">
        <f t="shared" si="1094"/>
        <v>1</v>
      </c>
      <c r="LU130">
        <f t="shared" si="1095"/>
        <v>1</v>
      </c>
      <c r="LV130">
        <f t="shared" si="1096"/>
        <v>2</v>
      </c>
      <c r="LX130" s="5">
        <f t="shared" ref="LX130:MC130" si="1623">COUNTIFS($NG130:$NL139,NG140)</f>
        <v>0</v>
      </c>
      <c r="LY130" s="5">
        <f>COUNTIFS($NG130:$NL139,NH140)</f>
        <v>1</v>
      </c>
      <c r="LZ130" s="5">
        <f t="shared" si="1623"/>
        <v>0</v>
      </c>
      <c r="MA130" s="5">
        <f t="shared" si="1623"/>
        <v>0</v>
      </c>
      <c r="MB130" s="5">
        <f t="shared" si="1623"/>
        <v>0</v>
      </c>
      <c r="MC130" s="5">
        <f t="shared" si="1623"/>
        <v>1</v>
      </c>
      <c r="MD130" s="5"/>
      <c r="ME130" s="5">
        <f t="shared" si="1098"/>
        <v>0</v>
      </c>
      <c r="MF130" s="5">
        <f t="shared" si="1099"/>
        <v>0</v>
      </c>
      <c r="MG130" s="5">
        <f t="shared" si="1100"/>
        <v>0</v>
      </c>
      <c r="MH130" s="5">
        <f t="shared" si="1101"/>
        <v>0</v>
      </c>
      <c r="MI130" s="5">
        <f t="shared" si="1102"/>
        <v>0</v>
      </c>
      <c r="MJ130" s="5">
        <f t="shared" si="1103"/>
        <v>0</v>
      </c>
      <c r="MK130" s="5"/>
      <c r="ML130" s="20">
        <f t="shared" si="1104"/>
        <v>0</v>
      </c>
      <c r="MN130" s="4">
        <f>IF(LQ130=LX130,LX130,0)</f>
        <v>0</v>
      </c>
      <c r="MO130" s="4">
        <f>IF(LR130=LY130,LY130,0)</f>
        <v>0</v>
      </c>
      <c r="MP130" s="4">
        <f t="shared" si="1184"/>
        <v>0</v>
      </c>
      <c r="MQ130" s="4">
        <f t="shared" si="1185"/>
        <v>0</v>
      </c>
      <c r="MR130" s="4">
        <f t="shared" si="1186"/>
        <v>0</v>
      </c>
      <c r="MS130" s="4">
        <f t="shared" si="1187"/>
        <v>0</v>
      </c>
      <c r="MU130">
        <f t="shared" si="1105"/>
        <v>1</v>
      </c>
      <c r="MV130">
        <f t="shared" si="1106"/>
        <v>0</v>
      </c>
      <c r="MW130">
        <f t="shared" si="1107"/>
        <v>1</v>
      </c>
      <c r="MX130">
        <f t="shared" si="1108"/>
        <v>1</v>
      </c>
      <c r="MY130">
        <f t="shared" si="1109"/>
        <v>1</v>
      </c>
      <c r="MZ130">
        <f t="shared" si="1110"/>
        <v>0</v>
      </c>
      <c r="NA130">
        <f t="shared" ref="NA130:NA193" si="1624">SUM(GW130:JC130)</f>
        <v>4</v>
      </c>
      <c r="NB130">
        <f t="shared" si="1111"/>
        <v>4</v>
      </c>
      <c r="NC130">
        <f t="shared" si="1112"/>
        <v>0</v>
      </c>
      <c r="ND130">
        <f t="shared" si="1113"/>
        <v>130</v>
      </c>
      <c r="NG130">
        <v>2</v>
      </c>
      <c r="NH130">
        <v>10</v>
      </c>
      <c r="NI130">
        <v>19</v>
      </c>
      <c r="NJ130">
        <v>27</v>
      </c>
      <c r="NK130">
        <v>30</v>
      </c>
      <c r="NL130">
        <v>35</v>
      </c>
      <c r="NN130" s="1">
        <f t="shared" si="1114"/>
        <v>1</v>
      </c>
      <c r="NO130" s="1">
        <f t="shared" si="1115"/>
        <v>0</v>
      </c>
      <c r="NP130" s="30">
        <f t="shared" si="1116"/>
        <v>1</v>
      </c>
      <c r="NR130" s="1">
        <f t="shared" si="1117"/>
        <v>8</v>
      </c>
      <c r="NS130" s="1">
        <f t="shared" si="1118"/>
        <v>9</v>
      </c>
      <c r="NT130" s="1">
        <f t="shared" si="1119"/>
        <v>8</v>
      </c>
      <c r="NU130" s="1">
        <f t="shared" si="1120"/>
        <v>3</v>
      </c>
      <c r="NV130" s="1">
        <f t="shared" si="1121"/>
        <v>5</v>
      </c>
      <c r="NW130" s="1"/>
      <c r="NX130" s="1">
        <f t="shared" si="1122"/>
        <v>4</v>
      </c>
      <c r="NY130" s="1"/>
      <c r="NZ130" s="1">
        <f t="shared" si="1123"/>
        <v>1</v>
      </c>
      <c r="OA130" s="1">
        <f t="shared" ref="OA130:OA193" si="1625">IF(NH130&lt;=9,1,IF(AND(NH130&gt;9,NH130&lt;=19),2,IF(AND(NH130&gt;19,NH130&lt;=29),3,IF(AND(NH130&gt;29,NH130&lt;=39),4,IF(AND(NH130&gt;39,NH130&lt;=49),5,IF(AND(NH130&gt;49,NH130&lt;=59),6))))))</f>
        <v>2</v>
      </c>
      <c r="OB130" s="1">
        <f t="shared" ref="OB130:OB193" si="1626">IF(NI130&lt;=9,1,IF(AND(NI130&gt;9,NI130&lt;=19),2,IF(AND(NI130&gt;19,NI130&lt;=29),3,IF(AND(NI130&gt;29,NI130&lt;=39),4,IF(AND(NI130&gt;39,NI130&lt;=49),5,IF(AND(NI130&gt;49,NI130&lt;=59),6))))))</f>
        <v>2</v>
      </c>
      <c r="OC130" s="1">
        <f t="shared" ref="OC130:OC193" si="1627">IF(NJ130&lt;=9,1,IF(AND(NJ130&gt;9,NJ130&lt;=19),2,IF(AND(NJ130&gt;19,NJ130&lt;=29),3,IF(AND(NJ130&gt;29,NJ130&lt;=39),4,IF(AND(NJ130&gt;39,NJ130&lt;=49),5,IF(AND(NJ130&gt;49,NJ130&lt;=59),6))))))</f>
        <v>3</v>
      </c>
      <c r="OD130" s="1">
        <f t="shared" ref="OD130:OD193" si="1628">IF(NK130&lt;=9,1,IF(AND(NK130&gt;9,NK130&lt;=19),2,IF(AND(NK130&gt;19,NK130&lt;=29),3,IF(AND(NK130&gt;29,NK130&lt;=39),4,IF(AND(NK130&gt;39,NK130&lt;=49),5,IF(AND(NK130&gt;49,NK130&lt;=59),6))))))</f>
        <v>4</v>
      </c>
      <c r="OE130" s="1">
        <f t="shared" ref="OE130:OE193" si="1629">IF(NL130&lt;=9,1,IF(AND(NL130&gt;9,NL130&lt;=19),2,IF(AND(NL130&gt;19,NL130&lt;=29),3,IF(AND(NL130&gt;29,NL130&lt;=39),4,IF(AND(NL130&gt;39,NL130&lt;=49),5,IF(AND(NL130&gt;49,NL130&lt;=59),6))))))</f>
        <v>4</v>
      </c>
      <c r="OF130" s="1"/>
      <c r="OG130" s="1">
        <f t="shared" si="1308"/>
        <v>4</v>
      </c>
      <c r="OH130" s="1"/>
      <c r="OI130" s="1">
        <f t="shared" si="1124"/>
        <v>5</v>
      </c>
      <c r="OJ130" s="1">
        <f t="shared" si="1125"/>
        <v>4</v>
      </c>
      <c r="OK130" s="1">
        <f t="shared" si="1126"/>
        <v>1</v>
      </c>
      <c r="OL130" s="1">
        <f t="shared" si="1127"/>
        <v>0</v>
      </c>
      <c r="OM130" s="1">
        <f t="shared" si="1128"/>
        <v>3</v>
      </c>
      <c r="ON130" s="1">
        <f t="shared" si="1129"/>
        <v>0</v>
      </c>
      <c r="OO130" s="1"/>
      <c r="OP130" s="1">
        <f t="shared" si="1298"/>
        <v>2</v>
      </c>
      <c r="OQ130" s="1">
        <f t="shared" si="1299"/>
        <v>4</v>
      </c>
      <c r="OR130" s="1">
        <f t="shared" si="1300"/>
        <v>4</v>
      </c>
      <c r="OS130" s="1">
        <f t="shared" si="1301"/>
        <v>4</v>
      </c>
      <c r="OT130" s="1">
        <f t="shared" si="1302"/>
        <v>0</v>
      </c>
      <c r="OU130" s="1">
        <f t="shared" si="1130"/>
        <v>0</v>
      </c>
      <c r="OV130" s="19">
        <f t="shared" si="1131"/>
        <v>5</v>
      </c>
      <c r="OW130" s="1"/>
      <c r="OX130" s="19">
        <f t="shared" si="1314"/>
        <v>4</v>
      </c>
      <c r="OY130" s="1">
        <f t="shared" si="1315"/>
        <v>4</v>
      </c>
      <c r="OZ130" s="1"/>
      <c r="PA130" s="1">
        <f t="shared" si="1347"/>
        <v>4</v>
      </c>
      <c r="PB130" s="1"/>
      <c r="PC130" s="1"/>
      <c r="PD130" s="19">
        <f t="shared" ref="PD130:PD193" si="1630">IF(6-PA130&gt;1,OV130-1,PA130)</f>
        <v>4</v>
      </c>
      <c r="PE130" s="1"/>
      <c r="PF130" s="24">
        <f t="shared" si="1132"/>
        <v>0</v>
      </c>
      <c r="PI130" s="1">
        <f t="shared" si="1133"/>
        <v>5</v>
      </c>
      <c r="PJ130" s="19">
        <f t="shared" ref="PJ130:PJ193" si="1631">COUNTIFS(NG131:NL140,NG130)</f>
        <v>2</v>
      </c>
      <c r="PK130" s="1">
        <f t="shared" si="1134"/>
        <v>4</v>
      </c>
      <c r="PL130" s="19">
        <f t="shared" ref="PL130:PL193" si="1632">COUNTIFS(NG131:NL140,NH130)</f>
        <v>2</v>
      </c>
      <c r="PM130" s="1">
        <f t="shared" si="1135"/>
        <v>1</v>
      </c>
      <c r="PN130" s="19">
        <f t="shared" ref="PN130:PN193" si="1633">COUNTIFS(NG131:NL140,NI130)</f>
        <v>1</v>
      </c>
      <c r="PO130" s="1">
        <f t="shared" si="1136"/>
        <v>0</v>
      </c>
      <c r="PP130" s="19">
        <f t="shared" ref="PP130:PP193" si="1634">COUNTIFS(NG131:NL140,NJ130)</f>
        <v>0</v>
      </c>
      <c r="PQ130" s="1">
        <f t="shared" si="1137"/>
        <v>3</v>
      </c>
      <c r="PR130" s="19">
        <f t="shared" ref="PR130:PR193" si="1635">COUNTIFS(NG131:NL140,NK130)</f>
        <v>3</v>
      </c>
      <c r="PS130" s="1">
        <f t="shared" si="1138"/>
        <v>0</v>
      </c>
      <c r="PT130" s="19">
        <f t="shared" ref="PT130:PT193" si="1636">COUNTIFS(NG131:NL140,NL130)</f>
        <v>0</v>
      </c>
      <c r="PV130" s="1">
        <f t="shared" ref="PV130:PV193" si="1637">IF(ISNA(MATCH($NG130,NG131:NG140,0)),100,MATCH($NG130,NG131:NG140,0))</f>
        <v>5</v>
      </c>
      <c r="PW130" s="1">
        <f t="shared" ref="PW130:PW193" si="1638">IF(ISNA(MATCH($NG130,NH131:NH140,0)),100,MATCH($NG130,NH131:NH140,0))</f>
        <v>100</v>
      </c>
      <c r="PX130" s="1">
        <f t="shared" ref="PX130:PX193" si="1639">IF(ISNA(MATCH($NG130,NI131:NI140,0)),100,MATCH($NG130,NI131:NI140,0))</f>
        <v>100</v>
      </c>
      <c r="PY130" s="1">
        <f t="shared" ref="PY130:PY193" si="1640">IF(ISNA(MATCH($NG130,NJ131:NJ140,0)),100,MATCH($NG130,NJ131:NJ140,0))</f>
        <v>100</v>
      </c>
      <c r="PZ130" s="1">
        <f t="shared" ref="PZ130:PZ193" si="1641">IF(ISNA(MATCH($NG130,NK131:NK140,0)),100,MATCH($NG130,NK131:NK140,0))</f>
        <v>100</v>
      </c>
      <c r="QA130" s="1">
        <f t="shared" ref="QA130:QA193" si="1642">IF(ISNA(MATCH($NG130,NL131:NL140,0)),100,MATCH($NG130,NL131:NL140,0))</f>
        <v>100</v>
      </c>
      <c r="QB130" s="1"/>
      <c r="QC130" s="1">
        <f t="shared" ref="QC130:QC193" si="1643">IF(ISNA(MATCH($NH130,NG131:NG140,0)),100,MATCH($NH130,NG131:NG140,0))</f>
        <v>100</v>
      </c>
      <c r="QD130" s="1">
        <f t="shared" ref="QD130:QD193" si="1644">IF(ISNA(MATCH($NH130,NH131:NH140,0)),100,MATCH($NH130,NH131:NH140,0))</f>
        <v>4</v>
      </c>
      <c r="QE130" s="1">
        <f t="shared" ref="QE130:QE193" si="1645">IF(ISNA(MATCH($NH130,NI131:NI140,0)),100,MATCH($NH130,NI131:NI140,0))</f>
        <v>100</v>
      </c>
      <c r="QF130" s="1">
        <f t="shared" ref="QF130:QF193" si="1646">IF(ISNA(MATCH($NH130,NJ131:NJ140,0)),100,MATCH($NH130,NJ131:NJ140,0))</f>
        <v>100</v>
      </c>
      <c r="QG130" s="1">
        <f t="shared" ref="QG130:QG193" si="1647">IF(ISNA(MATCH($NH130,NK131:NK140,0)),100,MATCH($NH130,NK131:NK140,0))</f>
        <v>100</v>
      </c>
      <c r="QH130" s="1">
        <f t="shared" ref="QH130:QH193" si="1648">IF(ISNA(MATCH($NH130,NL131:NL140,0)),100,MATCH($NH130,NL131:NL140,0))</f>
        <v>100</v>
      </c>
      <c r="QI130" s="1"/>
      <c r="QJ130" s="1">
        <f t="shared" ref="QJ130:QJ193" si="1649">IF(ISNA(MATCH($NI130,NG131:NG140,0)),100,MATCH($NI130,NG131:NG140,0))</f>
        <v>100</v>
      </c>
      <c r="QK130" s="1">
        <f t="shared" ref="QK130:QK193" si="1650">IF(ISNA(MATCH($NI130,NH131:NH140,0)),100,MATCH($NI130,NH131:NH140,0))</f>
        <v>100</v>
      </c>
      <c r="QL130" s="1">
        <f t="shared" ref="QL130:QL193" si="1651">IF(ISNA(MATCH($NI130,NI131:NI140,0)),100,MATCH($NI130,NI131:NI140,0))</f>
        <v>100</v>
      </c>
      <c r="QM130" s="1">
        <f t="shared" ref="QM130:QM193" si="1652">IF(ISNA(MATCH($NI130,NJ131:NJ140,0)),100,MATCH($NI130,NJ131:NJ140,0))</f>
        <v>1</v>
      </c>
      <c r="QN130" s="1">
        <f t="shared" ref="QN130:QN193" si="1653">IF(ISNA(MATCH($NI130,NK131:NK140,0)),100,MATCH($NI130,NK131:NK140,0))</f>
        <v>100</v>
      </c>
      <c r="QO130" s="1">
        <f t="shared" ref="QO130:QO193" si="1654">IF(ISNA(MATCH($NI130,NL131:NL140,0)),100,MATCH($NI130,NL131:NL140,0))</f>
        <v>100</v>
      </c>
      <c r="QP130" s="1"/>
      <c r="QQ130" s="1">
        <f t="shared" ref="QQ130:QQ193" si="1655">IF(ISNA(MATCH($NJ130,NG131:NG140,0)),100,MATCH($NJ130,NG131:NG140,0))</f>
        <v>100</v>
      </c>
      <c r="QR130" s="1">
        <f t="shared" ref="QR130:QR193" si="1656">IF(ISNA(MATCH($NJ130,NH131:NH140,0)),100,MATCH($NJ130,NH131:NH140,0))</f>
        <v>100</v>
      </c>
      <c r="QS130" s="1">
        <f t="shared" ref="QS130:QS193" si="1657">IF(ISNA(MATCH($NJ130,NI131:NI140,0)),100,MATCH($NJ130,NI131:NI140,0))</f>
        <v>100</v>
      </c>
      <c r="QT130" s="1">
        <f t="shared" ref="QT130:QT193" si="1658">IF(ISNA(MATCH($NJ130,NJ131:NJ140,0)),100,MATCH($NJ130,NJ131:NJ140,0))</f>
        <v>100</v>
      </c>
      <c r="QU130" s="1">
        <f t="shared" ref="QU130:QU193" si="1659">IF(ISNA(MATCH($NJ130,NK131:NK140,0)),100,MATCH($NJ130,NK131:NK140,0))</f>
        <v>100</v>
      </c>
      <c r="QV130" s="1">
        <f t="shared" ref="QV130:QV193" si="1660">IF(ISNA(MATCH($NJ130,NL131:NL140,0)),100,MATCH($NJ130,NL131:NL140,0))</f>
        <v>100</v>
      </c>
      <c r="QW130" s="1"/>
      <c r="QX130" s="1">
        <f t="shared" ref="QX130:QX193" si="1661">IF(ISNA(MATCH($NK130,NG131:NG140,0)),100,MATCH($NK130,NG131:NG140,0))</f>
        <v>100</v>
      </c>
      <c r="QY130" s="1">
        <f t="shared" ref="QY130:QY193" si="1662">IF(ISNA(MATCH($NK130,NH131:NH140,0)),100,MATCH($NK130,NH131:NH140,0))</f>
        <v>100</v>
      </c>
      <c r="QZ130" s="1">
        <f t="shared" ref="QZ130:QZ193" si="1663">IF(ISNA(MATCH($NK130,NI131:NI140,0)),100,MATCH($NK130,NI131:NI140,0))</f>
        <v>3</v>
      </c>
      <c r="RA130" s="1">
        <f t="shared" ref="RA130:RA193" si="1664">IF(ISNA(MATCH($NK130,NJ131:NJ140,0)),100,MATCH($NK130,NJ131:NJ140,0))</f>
        <v>100</v>
      </c>
      <c r="RB130" s="1">
        <f t="shared" ref="RB130:RB193" si="1665">IF(ISNA(MATCH($NK130,NK131:NK140,0)),100,MATCH($NK130,NK131:NK140,0))</f>
        <v>100</v>
      </c>
      <c r="RC130" s="1">
        <f t="shared" ref="RC130:RC193" si="1666">IF(ISNA(MATCH($NK130,NL131:NL140,0)),100,MATCH($NK130,NL131:NL140,0))</f>
        <v>100</v>
      </c>
      <c r="RD130" s="1"/>
      <c r="RE130" s="1">
        <f t="shared" ref="RE130:RE193" si="1667">IF(ISNA(MATCH($NL130,NG131:NG140,0)),100,MATCH($NL130,NG131:NG140,0))</f>
        <v>100</v>
      </c>
      <c r="RF130" s="1">
        <f t="shared" ref="RF130:RF193" si="1668">IF(ISNA(MATCH($NL130,NH131:NH140,0)),100,MATCH($NL130,NH131:NH140,0))</f>
        <v>100</v>
      </c>
      <c r="RG130" s="1">
        <f t="shared" ref="RG130:RG193" si="1669">IF(ISNA(MATCH($NL130,NI131:NI140,0)),100,MATCH($NL130,NI131:NI140,0))</f>
        <v>100</v>
      </c>
      <c r="RH130" s="1">
        <f t="shared" ref="RH130:RH193" si="1670">IF(ISNA(MATCH($NL130,NJ131:NJ140,0)),100,MATCH($NL130,NJ131:NJ140,0))</f>
        <v>100</v>
      </c>
      <c r="RI130" s="1">
        <f t="shared" ref="RI130:RI193" si="1671">IF(ISNA(MATCH($NL130,NK131:NK140,0)),100,MATCH($NL130,NK131:NK140,0))</f>
        <v>100</v>
      </c>
      <c r="RJ130" s="1">
        <f t="shared" ref="RJ130:RJ193" si="1672">IF(ISNA(MATCH($NL130,NL131:NL140,0)),100,MATCH($NL130,NL131:NL140,0))</f>
        <v>100</v>
      </c>
      <c r="RL130">
        <f t="shared" ref="RL130:RL193" si="1673">SUM(IF(FREQUENCY(NG131:NL139,NG131:NL139)&gt;0,1))</f>
        <v>37</v>
      </c>
      <c r="RM130">
        <f t="shared" si="1139"/>
        <v>21</v>
      </c>
      <c r="RN130">
        <f t="shared" si="1336"/>
        <v>20</v>
      </c>
      <c r="RO130">
        <f t="shared" ref="RO130:TU130" si="1674">IF(COUNTIFS($NG130:$NL139,RO$1),"x",RO$1)</f>
        <v>1</v>
      </c>
      <c r="RP130" t="str">
        <f t="shared" si="1674"/>
        <v>x</v>
      </c>
      <c r="RQ130" t="str">
        <f t="shared" si="1674"/>
        <v>x</v>
      </c>
      <c r="RR130" t="str">
        <f t="shared" si="1674"/>
        <v>x</v>
      </c>
      <c r="RS130">
        <f t="shared" si="1674"/>
        <v>5</v>
      </c>
      <c r="RT130" t="str">
        <f t="shared" si="1674"/>
        <v>x</v>
      </c>
      <c r="RU130" t="str">
        <f t="shared" si="1674"/>
        <v>x</v>
      </c>
      <c r="RV130" t="str">
        <f t="shared" si="1674"/>
        <v>x</v>
      </c>
      <c r="RW130" t="str">
        <f t="shared" si="1674"/>
        <v>x</v>
      </c>
      <c r="RX130" t="str">
        <f t="shared" si="1674"/>
        <v>x</v>
      </c>
      <c r="RY130" t="str">
        <f t="shared" si="1674"/>
        <v>x</v>
      </c>
      <c r="RZ130" t="str">
        <f t="shared" si="1674"/>
        <v>x</v>
      </c>
      <c r="SA130">
        <f t="shared" si="1674"/>
        <v>13</v>
      </c>
      <c r="SB130" t="str">
        <f t="shared" si="1674"/>
        <v>x</v>
      </c>
      <c r="SC130" t="str">
        <f t="shared" si="1674"/>
        <v>x</v>
      </c>
      <c r="SD130" t="str">
        <f t="shared" si="1674"/>
        <v>x</v>
      </c>
      <c r="SE130">
        <f t="shared" si="1674"/>
        <v>17</v>
      </c>
      <c r="SF130" t="str">
        <f t="shared" si="1674"/>
        <v>x</v>
      </c>
      <c r="SG130" t="str">
        <f t="shared" si="1674"/>
        <v>x</v>
      </c>
      <c r="SH130">
        <f t="shared" si="1674"/>
        <v>20</v>
      </c>
      <c r="SI130">
        <f t="shared" si="1674"/>
        <v>21</v>
      </c>
      <c r="SJ130">
        <f t="shared" si="1674"/>
        <v>22</v>
      </c>
      <c r="SK130">
        <f t="shared" si="1674"/>
        <v>23</v>
      </c>
      <c r="SL130" t="str">
        <f t="shared" si="1674"/>
        <v>x</v>
      </c>
      <c r="SM130" t="str">
        <f t="shared" si="1674"/>
        <v>x</v>
      </c>
      <c r="SN130">
        <f t="shared" si="1674"/>
        <v>26</v>
      </c>
      <c r="SO130" t="str">
        <f t="shared" si="1674"/>
        <v>x</v>
      </c>
      <c r="SP130" t="str">
        <f t="shared" si="1674"/>
        <v>x</v>
      </c>
      <c r="SQ130" t="str">
        <f t="shared" si="1674"/>
        <v>x</v>
      </c>
      <c r="SR130" t="str">
        <f t="shared" si="1674"/>
        <v>x</v>
      </c>
      <c r="SS130" t="str">
        <f t="shared" si="1674"/>
        <v>x</v>
      </c>
      <c r="ST130">
        <f t="shared" si="1674"/>
        <v>32</v>
      </c>
      <c r="SU130" t="str">
        <f t="shared" si="1674"/>
        <v>x</v>
      </c>
      <c r="SV130" t="str">
        <f t="shared" si="1674"/>
        <v>x</v>
      </c>
      <c r="SW130" t="str">
        <f t="shared" si="1674"/>
        <v>x</v>
      </c>
      <c r="SX130" t="str">
        <f t="shared" si="1674"/>
        <v>x</v>
      </c>
      <c r="SY130" t="str">
        <f t="shared" si="1674"/>
        <v>x</v>
      </c>
      <c r="SZ130">
        <f t="shared" si="1674"/>
        <v>38</v>
      </c>
      <c r="TA130">
        <f t="shared" si="1674"/>
        <v>39</v>
      </c>
      <c r="TB130" t="str">
        <f t="shared" si="1674"/>
        <v>x</v>
      </c>
      <c r="TC130" t="str">
        <f t="shared" si="1674"/>
        <v>x</v>
      </c>
      <c r="TD130" t="str">
        <f t="shared" si="1674"/>
        <v>x</v>
      </c>
      <c r="TE130" t="str">
        <f t="shared" si="1674"/>
        <v>x</v>
      </c>
      <c r="TF130" t="str">
        <f t="shared" si="1674"/>
        <v>x</v>
      </c>
      <c r="TG130">
        <f t="shared" si="1674"/>
        <v>45</v>
      </c>
      <c r="TH130">
        <f t="shared" si="1674"/>
        <v>46</v>
      </c>
      <c r="TI130">
        <f t="shared" si="1674"/>
        <v>47</v>
      </c>
      <c r="TJ130" t="str">
        <f t="shared" si="1674"/>
        <v>x</v>
      </c>
      <c r="TK130" t="str">
        <f t="shared" si="1674"/>
        <v>x</v>
      </c>
      <c r="TL130">
        <f t="shared" si="1674"/>
        <v>50</v>
      </c>
      <c r="TM130">
        <f t="shared" si="1674"/>
        <v>51</v>
      </c>
      <c r="TN130">
        <f t="shared" si="1674"/>
        <v>52</v>
      </c>
      <c r="TO130" t="str">
        <f t="shared" si="1674"/>
        <v>x</v>
      </c>
      <c r="TP130">
        <f t="shared" si="1674"/>
        <v>54</v>
      </c>
      <c r="TQ130" t="str">
        <f t="shared" si="1674"/>
        <v>x</v>
      </c>
      <c r="TR130" t="str">
        <f t="shared" si="1674"/>
        <v>x</v>
      </c>
      <c r="TS130" t="str">
        <f t="shared" si="1674"/>
        <v>x</v>
      </c>
      <c r="TT130">
        <f t="shared" si="1674"/>
        <v>58</v>
      </c>
      <c r="TU130" t="str">
        <f t="shared" si="1674"/>
        <v>x</v>
      </c>
      <c r="TV130">
        <f t="shared" si="1141"/>
        <v>21</v>
      </c>
      <c r="TW130">
        <f t="shared" ref="TW130:WC130" si="1675">IF(COUNTIFS($NG130:$NL138,TW$1),"x",TW$1)</f>
        <v>1</v>
      </c>
      <c r="TX130" t="str">
        <f t="shared" si="1675"/>
        <v>x</v>
      </c>
      <c r="TY130" t="str">
        <f t="shared" si="1675"/>
        <v>x</v>
      </c>
      <c r="TZ130" t="str">
        <f t="shared" si="1675"/>
        <v>x</v>
      </c>
      <c r="UA130">
        <f t="shared" si="1675"/>
        <v>5</v>
      </c>
      <c r="UB130" t="str">
        <f t="shared" si="1675"/>
        <v>x</v>
      </c>
      <c r="UC130" t="str">
        <f t="shared" si="1675"/>
        <v>x</v>
      </c>
      <c r="UD130" t="str">
        <f t="shared" si="1675"/>
        <v>x</v>
      </c>
      <c r="UE130" t="str">
        <f t="shared" si="1675"/>
        <v>x</v>
      </c>
      <c r="UF130" t="str">
        <f t="shared" si="1675"/>
        <v>x</v>
      </c>
      <c r="UG130" t="str">
        <f t="shared" si="1675"/>
        <v>x</v>
      </c>
      <c r="UH130" t="str">
        <f t="shared" si="1675"/>
        <v>x</v>
      </c>
      <c r="UI130">
        <f t="shared" si="1675"/>
        <v>13</v>
      </c>
      <c r="UJ130" t="str">
        <f t="shared" si="1675"/>
        <v>x</v>
      </c>
      <c r="UK130">
        <f t="shared" si="1675"/>
        <v>15</v>
      </c>
      <c r="UL130" t="str">
        <f t="shared" si="1675"/>
        <v>x</v>
      </c>
      <c r="UM130">
        <f t="shared" si="1675"/>
        <v>17</v>
      </c>
      <c r="UN130" t="str">
        <f t="shared" si="1675"/>
        <v>x</v>
      </c>
      <c r="UO130" t="str">
        <f t="shared" si="1675"/>
        <v>x</v>
      </c>
      <c r="UP130">
        <f t="shared" si="1675"/>
        <v>20</v>
      </c>
      <c r="UQ130">
        <f t="shared" si="1675"/>
        <v>21</v>
      </c>
      <c r="UR130">
        <f t="shared" si="1675"/>
        <v>22</v>
      </c>
      <c r="US130">
        <f t="shared" si="1675"/>
        <v>23</v>
      </c>
      <c r="UT130" t="str">
        <f t="shared" si="1675"/>
        <v>x</v>
      </c>
      <c r="UU130" t="str">
        <f t="shared" si="1675"/>
        <v>x</v>
      </c>
      <c r="UV130">
        <f t="shared" si="1675"/>
        <v>26</v>
      </c>
      <c r="UW130" t="str">
        <f t="shared" si="1675"/>
        <v>x</v>
      </c>
      <c r="UX130" t="str">
        <f t="shared" si="1675"/>
        <v>x</v>
      </c>
      <c r="UY130" t="str">
        <f t="shared" si="1675"/>
        <v>x</v>
      </c>
      <c r="UZ130" t="str">
        <f t="shared" si="1675"/>
        <v>x</v>
      </c>
      <c r="VA130" t="str">
        <f t="shared" si="1675"/>
        <v>x</v>
      </c>
      <c r="VB130">
        <f t="shared" si="1675"/>
        <v>32</v>
      </c>
      <c r="VC130" t="str">
        <f t="shared" si="1675"/>
        <v>x</v>
      </c>
      <c r="VD130" t="str">
        <f t="shared" si="1675"/>
        <v>x</v>
      </c>
      <c r="VE130" t="str">
        <f t="shared" si="1675"/>
        <v>x</v>
      </c>
      <c r="VF130" t="str">
        <f t="shared" si="1675"/>
        <v>x</v>
      </c>
      <c r="VG130" t="str">
        <f t="shared" si="1675"/>
        <v>x</v>
      </c>
      <c r="VH130">
        <f t="shared" si="1675"/>
        <v>38</v>
      </c>
      <c r="VI130">
        <f t="shared" si="1675"/>
        <v>39</v>
      </c>
      <c r="VJ130" t="str">
        <f t="shared" si="1675"/>
        <v>x</v>
      </c>
      <c r="VK130" t="str">
        <f t="shared" si="1675"/>
        <v>x</v>
      </c>
      <c r="VL130" t="str">
        <f t="shared" si="1675"/>
        <v>x</v>
      </c>
      <c r="VM130" t="str">
        <f t="shared" si="1675"/>
        <v>x</v>
      </c>
      <c r="VN130" t="str">
        <f t="shared" si="1675"/>
        <v>x</v>
      </c>
      <c r="VO130">
        <f t="shared" si="1675"/>
        <v>45</v>
      </c>
      <c r="VP130">
        <f t="shared" si="1675"/>
        <v>46</v>
      </c>
      <c r="VQ130">
        <f t="shared" si="1675"/>
        <v>47</v>
      </c>
      <c r="VR130" t="str">
        <f t="shared" si="1675"/>
        <v>x</v>
      </c>
      <c r="VS130" t="str">
        <f t="shared" si="1675"/>
        <v>x</v>
      </c>
      <c r="VT130">
        <f t="shared" si="1675"/>
        <v>50</v>
      </c>
      <c r="VU130">
        <f t="shared" si="1675"/>
        <v>51</v>
      </c>
      <c r="VV130">
        <f t="shared" si="1675"/>
        <v>52</v>
      </c>
      <c r="VW130" t="str">
        <f t="shared" si="1675"/>
        <v>x</v>
      </c>
      <c r="VX130">
        <f t="shared" si="1675"/>
        <v>54</v>
      </c>
      <c r="VY130" t="str">
        <f t="shared" si="1675"/>
        <v>x</v>
      </c>
      <c r="VZ130" t="str">
        <f t="shared" si="1675"/>
        <v>x</v>
      </c>
      <c r="WA130" t="str">
        <f t="shared" si="1675"/>
        <v>x</v>
      </c>
      <c r="WB130">
        <f t="shared" si="1675"/>
        <v>58</v>
      </c>
      <c r="WC130" t="str">
        <f t="shared" si="1675"/>
        <v>x</v>
      </c>
      <c r="WE130">
        <f t="shared" ref="WE130:WE193" si="1676">COUNTIFS(NG130:NL130,"&lt;10")</f>
        <v>1</v>
      </c>
      <c r="WF130">
        <f t="shared" ref="WF130:WF193" si="1677">COUNTIFS(NG130:NL130,"&gt;9", NG130:NL130,"&lt;20")</f>
        <v>2</v>
      </c>
      <c r="WG130">
        <f t="shared" ref="WG130:WG193" si="1678">COUNTIFS(NG130:NL130,"&gt;19", NG130:NL130,"&lt;30")</f>
        <v>1</v>
      </c>
      <c r="WH130">
        <f t="shared" ref="WH130:WH193" si="1679">COUNTIFS(NG130:NL130,"&gt;29", NG130:NL130,"&lt;40")</f>
        <v>2</v>
      </c>
      <c r="WI130">
        <f t="shared" ref="WI130:WI193" si="1680">COUNTIFS(NG130:NL130,"&gt;39", NG130:NL130,"&lt;50")</f>
        <v>0</v>
      </c>
      <c r="WJ130">
        <f t="shared" ref="WJ130:WJ193" si="1681">COUNTIFS(NG130:NL130,"&gt;49")</f>
        <v>0</v>
      </c>
      <c r="WL130" s="1">
        <f t="shared" si="1143"/>
        <v>5</v>
      </c>
      <c r="WM130" s="1">
        <f t="shared" si="1144"/>
        <v>4</v>
      </c>
      <c r="WN130" s="1">
        <f t="shared" si="1145"/>
        <v>1</v>
      </c>
      <c r="WO130" s="1">
        <f t="shared" si="1146"/>
        <v>0</v>
      </c>
      <c r="WP130" s="1">
        <f t="shared" si="1147"/>
        <v>3</v>
      </c>
      <c r="WQ130" s="1">
        <f t="shared" si="1148"/>
        <v>0</v>
      </c>
      <c r="WS130">
        <f t="shared" si="1149"/>
        <v>5</v>
      </c>
      <c r="WT130">
        <f t="shared" si="1150"/>
        <v>4</v>
      </c>
      <c r="WU130">
        <f t="shared" si="1151"/>
        <v>1</v>
      </c>
      <c r="WV130">
        <f t="shared" si="1152"/>
        <v>100</v>
      </c>
      <c r="WW130">
        <f t="shared" si="1153"/>
        <v>3</v>
      </c>
      <c r="WX130">
        <f t="shared" si="1154"/>
        <v>100</v>
      </c>
      <c r="WZ130" s="4">
        <f t="shared" si="1155"/>
        <v>1</v>
      </c>
      <c r="XB130" s="3">
        <f t="shared" si="1156"/>
        <v>5</v>
      </c>
      <c r="XD130" s="3">
        <f t="shared" si="1157"/>
        <v>4</v>
      </c>
      <c r="XE130" s="4">
        <f t="shared" si="1158"/>
        <v>4</v>
      </c>
      <c r="XG130" s="4">
        <f t="shared" si="1159"/>
        <v>1</v>
      </c>
      <c r="XI130" s="4">
        <v>0.75</v>
      </c>
      <c r="XK130">
        <f t="shared" si="1160"/>
        <v>2</v>
      </c>
      <c r="XM130">
        <f t="shared" si="1445"/>
        <v>0</v>
      </c>
      <c r="XN130">
        <f t="shared" si="1161"/>
        <v>0</v>
      </c>
      <c r="XO130" s="1">
        <f t="shared" ref="XO130:XO193" si="1682">IF(XE130-XD130=0,XE130-XD130+XP130,XE130-XD130)</f>
        <v>1</v>
      </c>
      <c r="XP130">
        <f t="shared" si="1162"/>
        <v>1</v>
      </c>
      <c r="XR130">
        <f t="shared" si="1163"/>
        <v>0</v>
      </c>
    </row>
    <row r="131" spans="4:642">
      <c r="D131" s="4">
        <f t="shared" si="1506"/>
        <v>0</v>
      </c>
      <c r="E131" s="4">
        <f t="shared" si="1507"/>
        <v>0</v>
      </c>
      <c r="F131" s="4">
        <f t="shared" si="1508"/>
        <v>7</v>
      </c>
      <c r="G131" s="4">
        <f t="shared" si="1509"/>
        <v>0</v>
      </c>
      <c r="H131" s="4">
        <f t="shared" si="1510"/>
        <v>0</v>
      </c>
      <c r="I131" s="4">
        <f t="shared" si="1511"/>
        <v>7</v>
      </c>
      <c r="J131" s="4">
        <f t="shared" si="1512"/>
        <v>0</v>
      </c>
      <c r="K131" s="4">
        <f t="shared" si="1513"/>
        <v>0</v>
      </c>
      <c r="L131" s="4">
        <f t="shared" si="1514"/>
        <v>11</v>
      </c>
      <c r="M131" s="4">
        <f t="shared" si="1515"/>
        <v>0</v>
      </c>
      <c r="N131" s="4">
        <f t="shared" si="1516"/>
        <v>0</v>
      </c>
      <c r="O131" s="4">
        <f t="shared" si="1517"/>
        <v>0</v>
      </c>
      <c r="P131" s="4">
        <f t="shared" si="1518"/>
        <v>0</v>
      </c>
      <c r="Q131" s="4">
        <f t="shared" si="1519"/>
        <v>0</v>
      </c>
      <c r="R131" s="4">
        <f t="shared" si="1520"/>
        <v>0</v>
      </c>
      <c r="S131" s="4">
        <f t="shared" si="1521"/>
        <v>0</v>
      </c>
      <c r="T131" s="4">
        <f t="shared" si="1522"/>
        <v>0</v>
      </c>
      <c r="U131" s="4">
        <f t="shared" si="1523"/>
        <v>0</v>
      </c>
      <c r="V131" s="4">
        <f t="shared" si="1524"/>
        <v>8</v>
      </c>
      <c r="W131" s="4">
        <f t="shared" si="1525"/>
        <v>0</v>
      </c>
      <c r="X131" s="4">
        <f t="shared" si="1526"/>
        <v>0</v>
      </c>
      <c r="Y131" s="4">
        <f t="shared" si="1527"/>
        <v>0</v>
      </c>
      <c r="Z131" s="4">
        <f t="shared" si="1528"/>
        <v>0</v>
      </c>
      <c r="AA131" s="4">
        <f t="shared" si="1529"/>
        <v>0</v>
      </c>
      <c r="AB131" s="4">
        <f t="shared" si="1530"/>
        <v>0</v>
      </c>
      <c r="AC131" s="4">
        <f t="shared" si="1531"/>
        <v>0</v>
      </c>
      <c r="AD131" s="4">
        <f t="shared" si="1532"/>
        <v>0</v>
      </c>
      <c r="AE131" s="4">
        <f t="shared" si="1533"/>
        <v>0</v>
      </c>
      <c r="AF131" s="4">
        <f t="shared" si="1534"/>
        <v>0</v>
      </c>
      <c r="AG131" s="4">
        <f t="shared" si="1535"/>
        <v>0</v>
      </c>
      <c r="AH131" s="4">
        <f t="shared" si="1536"/>
        <v>11</v>
      </c>
      <c r="AI131" s="4">
        <f t="shared" si="1537"/>
        <v>0</v>
      </c>
      <c r="AJ131" s="4">
        <f t="shared" si="1538"/>
        <v>0</v>
      </c>
      <c r="AK131" s="4">
        <f t="shared" si="1539"/>
        <v>0</v>
      </c>
      <c r="AL131" s="4">
        <f t="shared" si="1540"/>
        <v>0</v>
      </c>
      <c r="AM131" s="4">
        <f t="shared" si="1541"/>
        <v>0</v>
      </c>
      <c r="AN131" s="4">
        <f t="shared" si="1542"/>
        <v>0</v>
      </c>
      <c r="AO131" s="4">
        <f t="shared" si="1543"/>
        <v>0</v>
      </c>
      <c r="AP131" s="4">
        <f t="shared" si="1544"/>
        <v>0</v>
      </c>
      <c r="AQ131" s="4">
        <f t="shared" si="1545"/>
        <v>0</v>
      </c>
      <c r="AR131" s="4">
        <f t="shared" si="1546"/>
        <v>5</v>
      </c>
      <c r="AS131" s="4">
        <f t="shared" si="1547"/>
        <v>0</v>
      </c>
      <c r="AT131" s="4">
        <f t="shared" si="1548"/>
        <v>0</v>
      </c>
      <c r="AU131" s="4">
        <f t="shared" si="1549"/>
        <v>0</v>
      </c>
      <c r="AV131" s="4">
        <f t="shared" si="1550"/>
        <v>0</v>
      </c>
      <c r="AW131" s="4">
        <f t="shared" si="1551"/>
        <v>0</v>
      </c>
      <c r="AX131" s="4">
        <f t="shared" si="1552"/>
        <v>0</v>
      </c>
      <c r="AY131" s="4">
        <f t="shared" si="1553"/>
        <v>0</v>
      </c>
      <c r="AZ131" s="4">
        <f t="shared" si="1554"/>
        <v>0</v>
      </c>
      <c r="BA131" s="4">
        <f t="shared" si="1555"/>
        <v>0</v>
      </c>
      <c r="BB131" s="4">
        <f t="shared" si="1556"/>
        <v>0</v>
      </c>
      <c r="BC131" s="4">
        <f t="shared" si="1557"/>
        <v>0</v>
      </c>
      <c r="BD131" s="4">
        <f t="shared" si="1558"/>
        <v>0</v>
      </c>
      <c r="BE131" s="4">
        <f t="shared" si="1559"/>
        <v>0</v>
      </c>
      <c r="BF131" s="4">
        <f t="shared" si="1560"/>
        <v>0</v>
      </c>
      <c r="BG131" s="4">
        <f t="shared" si="1561"/>
        <v>0</v>
      </c>
      <c r="BH131" s="4">
        <f t="shared" si="1562"/>
        <v>0</v>
      </c>
      <c r="BI131" s="4">
        <f t="shared" si="1563"/>
        <v>0</v>
      </c>
      <c r="BJ131" s="4">
        <f t="shared" si="1564"/>
        <v>0</v>
      </c>
      <c r="BK131" s="4">
        <f t="shared" ref="BK131:BK194" si="1683">SUM(D131:BJ131)/6</f>
        <v>8.1666666666666661</v>
      </c>
      <c r="BL131" s="4">
        <f t="shared" ref="BL131:BL194" si="1684">AVERAGE(BM131:BN131)</f>
        <v>7.7288135593220337</v>
      </c>
      <c r="BM131" s="4">
        <f t="shared" ref="BM131:BM194" si="1685">BO131*1.4</f>
        <v>10.820338983050847</v>
      </c>
      <c r="BN131" s="4">
        <f t="shared" ref="BN131:BN194" si="1686">BO131*0.6</f>
        <v>4.6372881355932201</v>
      </c>
      <c r="BO131" s="4">
        <f t="shared" ref="BO131:BO194" si="1687">BP131/59</f>
        <v>7.7288135593220337</v>
      </c>
      <c r="BP131" s="4">
        <f t="shared" ref="BP131:BP194" si="1688">SUM(BQ131:DW131)</f>
        <v>456</v>
      </c>
      <c r="BQ131" s="4">
        <f>COUNTIFS($NG131:$NL$206,EF$1)</f>
        <v>7</v>
      </c>
      <c r="BR131" s="4">
        <f>COUNTIFS($NG131:$NL$206,EG$1)</f>
        <v>9</v>
      </c>
      <c r="BS131" s="4">
        <f>COUNTIFS($NG131:$NL$206,EH$1)</f>
        <v>7</v>
      </c>
      <c r="BT131" s="4">
        <f>COUNTIFS($NG131:$NL$206,EI$1)</f>
        <v>11</v>
      </c>
      <c r="BU131" s="4">
        <f>COUNTIFS($NG131:$NL$206,EJ$1)</f>
        <v>11</v>
      </c>
      <c r="BV131" s="4">
        <f>COUNTIFS($NG131:$NL$206,EK$1)</f>
        <v>7</v>
      </c>
      <c r="BW131" s="4">
        <f>COUNTIFS($NG131:$NL$206,EL$1)</f>
        <v>4</v>
      </c>
      <c r="BX131" s="4">
        <f>COUNTIFS($NG131:$NL$206,EM$1)</f>
        <v>8</v>
      </c>
      <c r="BY131" s="4">
        <f>COUNTIFS($NG131:$NL$206,EN$1)</f>
        <v>11</v>
      </c>
      <c r="BZ131" s="4">
        <f>COUNTIFS($NG131:$NL$206,EO$1)</f>
        <v>11</v>
      </c>
      <c r="CA131" s="4">
        <f>COUNTIFS($NG131:$NL$206,EP$1)</f>
        <v>10</v>
      </c>
      <c r="CB131" s="4">
        <f>COUNTIFS($NG131:$NL$206,EQ$1)</f>
        <v>11</v>
      </c>
      <c r="CC131" s="4">
        <f>COUNTIFS($NG131:$NL$206,ER$1)</f>
        <v>8</v>
      </c>
      <c r="CD131" s="4">
        <f>COUNTIFS($NG131:$NL$206,ES$1)</f>
        <v>8</v>
      </c>
      <c r="CE131" s="4">
        <f>COUNTIFS($NG131:$NL$206,ET$1)</f>
        <v>7</v>
      </c>
      <c r="CF131" s="4">
        <f>COUNTIFS($NG131:$NL$206,EU$1)</f>
        <v>9</v>
      </c>
      <c r="CG131" s="4">
        <f>COUNTIFS($NG131:$NL$206,EV$1)</f>
        <v>13</v>
      </c>
      <c r="CH131" s="4">
        <f>COUNTIFS($NG131:$NL$206,EW$1)</f>
        <v>8</v>
      </c>
      <c r="CI131" s="4">
        <f>COUNTIFS($NG131:$NL$206,EX$1)</f>
        <v>8</v>
      </c>
      <c r="CJ131" s="4">
        <f>COUNTIFS($NG131:$NL$206,EY$1)</f>
        <v>9</v>
      </c>
      <c r="CK131" s="4">
        <f>COUNTIFS($NG131:$NL$206,EZ$1)</f>
        <v>5</v>
      </c>
      <c r="CL131" s="4">
        <f>COUNTIFS($NG131:$NL$206,FA$1)</f>
        <v>8</v>
      </c>
      <c r="CM131" s="4">
        <f>COUNTIFS($NG131:$NL$206,FB$1)</f>
        <v>2</v>
      </c>
      <c r="CN131" s="4">
        <f>COUNTIFS($NG131:$NL$206,FC$1)</f>
        <v>5</v>
      </c>
      <c r="CO131" s="4">
        <f>COUNTIFS($NG131:$NL$206,FD$1)</f>
        <v>11</v>
      </c>
      <c r="CP131" s="4">
        <f>COUNTIFS($NG131:$NL$206,FE$1)</f>
        <v>6</v>
      </c>
      <c r="CQ131" s="4">
        <f>COUNTIFS($NG131:$NL$206,FF$1)</f>
        <v>10</v>
      </c>
      <c r="CR131" s="4">
        <f>COUNTIFS($NG131:$NL$206,FG$1)</f>
        <v>11</v>
      </c>
      <c r="CS131" s="4">
        <f>COUNTIFS($NG131:$NL$206,FH$1)</f>
        <v>8</v>
      </c>
      <c r="CT131" s="4">
        <f>COUNTIFS($NG131:$NL$206,FI$1)</f>
        <v>7</v>
      </c>
      <c r="CU131" s="4">
        <f>COUNTIFS($NG131:$NL$206,FJ$1)</f>
        <v>11</v>
      </c>
      <c r="CV131" s="4">
        <f>COUNTIFS($NG131:$NL$206,FK$1)</f>
        <v>3</v>
      </c>
      <c r="CW131" s="4">
        <f>COUNTIFS($NG131:$NL$206,FL$1)</f>
        <v>8</v>
      </c>
      <c r="CX131" s="4">
        <f>COUNTIFS($NG131:$NL$206,FM$1)</f>
        <v>8</v>
      </c>
      <c r="CY131" s="4">
        <f>COUNTIFS($NG131:$NL$206,FN$1)</f>
        <v>9</v>
      </c>
      <c r="CZ131" s="4">
        <f>COUNTIFS($NG131:$NL$206,FO$1)</f>
        <v>8</v>
      </c>
      <c r="DA131" s="4">
        <f>COUNTIFS($NG131:$NL$206,FP$1)</f>
        <v>4</v>
      </c>
      <c r="DB131" s="4">
        <f>COUNTIFS($NG131:$NL$206,FQ$1)</f>
        <v>6</v>
      </c>
      <c r="DC131" s="4">
        <f>COUNTIFS($NG131:$NL$206,FR$1)</f>
        <v>5</v>
      </c>
      <c r="DD131" s="4">
        <f>COUNTIFS($NG131:$NL$206,FS$1)</f>
        <v>9</v>
      </c>
      <c r="DE131" s="4">
        <f>COUNTIFS($NG131:$NL$206,FT$1)</f>
        <v>5</v>
      </c>
      <c r="DF131" s="4">
        <f>COUNTIFS($NG131:$NL$206,FU$1)</f>
        <v>8</v>
      </c>
      <c r="DG131" s="4">
        <f>COUNTIFS($NG131:$NL$206,FV$1)</f>
        <v>7</v>
      </c>
      <c r="DH131" s="4">
        <f>COUNTIFS($NG131:$NL$206,FW$1)</f>
        <v>10</v>
      </c>
      <c r="DI131" s="4">
        <f>COUNTIFS($NG131:$NL$206,FX$1)</f>
        <v>5</v>
      </c>
      <c r="DJ131" s="4">
        <f>COUNTIFS($NG131:$NL$206,FY$1)</f>
        <v>9</v>
      </c>
      <c r="DK131" s="4">
        <f>COUNTIFS($NG131:$NL$206,FZ$1)</f>
        <v>1</v>
      </c>
      <c r="DL131" s="4">
        <f>COUNTIFS($NG131:$NL$206,GA$1)</f>
        <v>5</v>
      </c>
      <c r="DM131" s="4">
        <f>COUNTIFS($NG131:$NL$206,GB$1)</f>
        <v>5</v>
      </c>
      <c r="DN131" s="4">
        <f>COUNTIFS($NG131:$NL$206,GC$1)</f>
        <v>7</v>
      </c>
      <c r="DO131" s="4">
        <f>COUNTIFS($NG131:$NL$206,GD$1)</f>
        <v>6</v>
      </c>
      <c r="DP131" s="4">
        <f>COUNTIFS($NG131:$NL$206,GE$1)</f>
        <v>10</v>
      </c>
      <c r="DQ131" s="4">
        <f>COUNTIFS($NG131:$NL$206,GF$1)</f>
        <v>4</v>
      </c>
      <c r="DR131" s="4">
        <f>COUNTIFS($NG131:$NL$206,GG$1)</f>
        <v>4</v>
      </c>
      <c r="DS131" s="4">
        <f>COUNTIFS($NG131:$NL$206,GH$1)</f>
        <v>16</v>
      </c>
      <c r="DT131" s="4">
        <f>COUNTIFS($NG131:$NL$206,GI$1)</f>
        <v>7</v>
      </c>
      <c r="DU131" s="4">
        <f>COUNTIFS($NG131:$NL$206,GJ$1)</f>
        <v>7</v>
      </c>
      <c r="DV131" s="4">
        <f>COUNTIFS($NG131:$NL$206,GK$1)</f>
        <v>11</v>
      </c>
      <c r="DW131" s="4">
        <f>COUNTIFS($NG131:$NL$206,GL$1)</f>
        <v>8</v>
      </c>
      <c r="DZ131" s="4">
        <f t="shared" si="1234"/>
        <v>41</v>
      </c>
      <c r="EA131" s="4">
        <f t="shared" si="1235"/>
        <v>23</v>
      </c>
      <c r="EB131" s="4">
        <f t="shared" si="1236"/>
        <v>17</v>
      </c>
      <c r="EC131" s="4">
        <f t="shared" si="1237"/>
        <v>1</v>
      </c>
      <c r="ED131" s="4">
        <f t="shared" si="1238"/>
        <v>0</v>
      </c>
      <c r="EF131" s="4">
        <f t="shared" ref="EF131:GL131" si="1689">COUNTIFS($NG131:$NL140,EF$1)</f>
        <v>0</v>
      </c>
      <c r="EG131" s="4">
        <f t="shared" si="1689"/>
        <v>2</v>
      </c>
      <c r="EH131" s="4">
        <f t="shared" si="1689"/>
        <v>1</v>
      </c>
      <c r="EI131" s="4">
        <f t="shared" si="1689"/>
        <v>2</v>
      </c>
      <c r="EJ131" s="4">
        <f t="shared" si="1689"/>
        <v>0</v>
      </c>
      <c r="EK131" s="4">
        <f t="shared" si="1689"/>
        <v>2</v>
      </c>
      <c r="EL131" s="4">
        <f t="shared" si="1689"/>
        <v>2</v>
      </c>
      <c r="EM131" s="4">
        <f t="shared" si="1689"/>
        <v>1</v>
      </c>
      <c r="EN131" s="4">
        <f t="shared" si="1689"/>
        <v>2</v>
      </c>
      <c r="EO131" s="4">
        <f t="shared" si="1689"/>
        <v>2</v>
      </c>
      <c r="EP131" s="4">
        <f t="shared" si="1689"/>
        <v>2</v>
      </c>
      <c r="EQ131" s="4">
        <f t="shared" si="1689"/>
        <v>2</v>
      </c>
      <c r="ER131" s="4">
        <f t="shared" si="1689"/>
        <v>0</v>
      </c>
      <c r="ES131" s="4">
        <f t="shared" si="1689"/>
        <v>1</v>
      </c>
      <c r="ET131" s="4">
        <f t="shared" si="1689"/>
        <v>1</v>
      </c>
      <c r="EU131" s="4">
        <f t="shared" si="1689"/>
        <v>1</v>
      </c>
      <c r="EV131" s="4">
        <f t="shared" si="1689"/>
        <v>1</v>
      </c>
      <c r="EW131" s="4">
        <f t="shared" si="1689"/>
        <v>2</v>
      </c>
      <c r="EX131" s="4">
        <f t="shared" si="1689"/>
        <v>1</v>
      </c>
      <c r="EY131" s="4">
        <f t="shared" si="1689"/>
        <v>1</v>
      </c>
      <c r="EZ131" s="4">
        <f t="shared" si="1689"/>
        <v>1</v>
      </c>
      <c r="FA131" s="4">
        <f t="shared" si="1689"/>
        <v>0</v>
      </c>
      <c r="FB131" s="4">
        <f t="shared" si="1689"/>
        <v>0</v>
      </c>
      <c r="FC131" s="4">
        <f t="shared" si="1689"/>
        <v>1</v>
      </c>
      <c r="FD131" s="4">
        <f t="shared" si="1689"/>
        <v>1</v>
      </c>
      <c r="FE131" s="4">
        <f t="shared" si="1689"/>
        <v>0</v>
      </c>
      <c r="FF131" s="4">
        <f t="shared" si="1689"/>
        <v>0</v>
      </c>
      <c r="FG131" s="4">
        <f t="shared" si="1689"/>
        <v>1</v>
      </c>
      <c r="FH131" s="4">
        <f t="shared" si="1689"/>
        <v>2</v>
      </c>
      <c r="FI131" s="4">
        <f t="shared" si="1689"/>
        <v>3</v>
      </c>
      <c r="FJ131" s="4">
        <f t="shared" si="1689"/>
        <v>2</v>
      </c>
      <c r="FK131" s="4">
        <f t="shared" si="1689"/>
        <v>1</v>
      </c>
      <c r="FL131" s="4">
        <f t="shared" si="1689"/>
        <v>1</v>
      </c>
      <c r="FM131" s="4">
        <f t="shared" si="1689"/>
        <v>2</v>
      </c>
      <c r="FN131" s="4">
        <f t="shared" si="1689"/>
        <v>0</v>
      </c>
      <c r="FO131" s="4">
        <f t="shared" si="1689"/>
        <v>1</v>
      </c>
      <c r="FP131" s="4">
        <f t="shared" si="1689"/>
        <v>1</v>
      </c>
      <c r="FQ131" s="4">
        <f t="shared" si="1689"/>
        <v>0</v>
      </c>
      <c r="FR131" s="4">
        <f t="shared" si="1689"/>
        <v>0</v>
      </c>
      <c r="FS131" s="4">
        <f t="shared" si="1689"/>
        <v>1</v>
      </c>
      <c r="FT131" s="4">
        <f t="shared" si="1689"/>
        <v>1</v>
      </c>
      <c r="FU131" s="4">
        <f t="shared" si="1689"/>
        <v>2</v>
      </c>
      <c r="FV131" s="4">
        <f t="shared" si="1689"/>
        <v>1</v>
      </c>
      <c r="FW131" s="4">
        <f t="shared" si="1689"/>
        <v>1</v>
      </c>
      <c r="FX131" s="4">
        <f t="shared" si="1689"/>
        <v>0</v>
      </c>
      <c r="FY131" s="4">
        <f t="shared" si="1689"/>
        <v>0</v>
      </c>
      <c r="FZ131" s="4">
        <f t="shared" si="1689"/>
        <v>0</v>
      </c>
      <c r="GA131" s="4">
        <f t="shared" si="1689"/>
        <v>1</v>
      </c>
      <c r="GB131" s="4">
        <f t="shared" si="1689"/>
        <v>2</v>
      </c>
      <c r="GC131" s="4">
        <f t="shared" si="1689"/>
        <v>0</v>
      </c>
      <c r="GD131" s="4">
        <f t="shared" si="1689"/>
        <v>0</v>
      </c>
      <c r="GE131" s="4">
        <f t="shared" si="1689"/>
        <v>0</v>
      </c>
      <c r="GF131" s="4">
        <f t="shared" si="1689"/>
        <v>2</v>
      </c>
      <c r="GG131" s="4">
        <f t="shared" si="1689"/>
        <v>0</v>
      </c>
      <c r="GH131" s="4">
        <f t="shared" si="1689"/>
        <v>1</v>
      </c>
      <c r="GI131" s="4">
        <f t="shared" si="1689"/>
        <v>2</v>
      </c>
      <c r="GJ131" s="4">
        <f t="shared" si="1689"/>
        <v>2</v>
      </c>
      <c r="GK131" s="4">
        <f t="shared" si="1689"/>
        <v>0</v>
      </c>
      <c r="GL131" s="4">
        <f t="shared" si="1689"/>
        <v>1</v>
      </c>
      <c r="GM131">
        <f t="shared" si="1240"/>
        <v>60</v>
      </c>
      <c r="GO131">
        <f t="shared" ref="GO131:GO194" si="1690">SUM(GP131:GU131)</f>
        <v>0</v>
      </c>
      <c r="GP131">
        <f t="shared" si="1192"/>
        <v>0</v>
      </c>
      <c r="GQ131">
        <f t="shared" si="1193"/>
        <v>0</v>
      </c>
      <c r="GR131">
        <f t="shared" si="1194"/>
        <v>0</v>
      </c>
      <c r="GS131">
        <f t="shared" si="1195"/>
        <v>0</v>
      </c>
      <c r="GT131">
        <f t="shared" si="1196"/>
        <v>0</v>
      </c>
      <c r="GU131">
        <f t="shared" si="1197"/>
        <v>0</v>
      </c>
      <c r="GV131" s="1">
        <f t="shared" ref="GV131:GV194" si="1691">COUNTIFS(WE131:WJ131,"&gt;0")</f>
        <v>4</v>
      </c>
      <c r="GW131">
        <f t="shared" ref="GW131:GW194" si="1692">IF(AND(RO131&lt;&gt;"x",RO132="x"),1,0)</f>
        <v>0</v>
      </c>
      <c r="GX131">
        <f t="shared" si="1566"/>
        <v>0</v>
      </c>
      <c r="GY131">
        <f t="shared" si="1567"/>
        <v>0</v>
      </c>
      <c r="GZ131">
        <f t="shared" si="1568"/>
        <v>0</v>
      </c>
      <c r="HA131">
        <f t="shared" si="1569"/>
        <v>0</v>
      </c>
      <c r="HB131">
        <f t="shared" si="1570"/>
        <v>0</v>
      </c>
      <c r="HC131">
        <f t="shared" si="1571"/>
        <v>0</v>
      </c>
      <c r="HD131">
        <f t="shared" si="1572"/>
        <v>0</v>
      </c>
      <c r="HE131">
        <f t="shared" si="1573"/>
        <v>0</v>
      </c>
      <c r="HF131">
        <f t="shared" si="1574"/>
        <v>0</v>
      </c>
      <c r="HG131">
        <f t="shared" si="1575"/>
        <v>0</v>
      </c>
      <c r="HH131">
        <f t="shared" si="1576"/>
        <v>0</v>
      </c>
      <c r="HI131">
        <f t="shared" si="1577"/>
        <v>0</v>
      </c>
      <c r="HJ131">
        <f t="shared" si="1578"/>
        <v>0</v>
      </c>
      <c r="HK131">
        <f t="shared" si="1579"/>
        <v>0</v>
      </c>
      <c r="HL131">
        <f t="shared" si="1580"/>
        <v>0</v>
      </c>
      <c r="HM131">
        <f t="shared" si="1581"/>
        <v>0</v>
      </c>
      <c r="HN131">
        <f t="shared" si="1582"/>
        <v>0</v>
      </c>
      <c r="HO131">
        <f t="shared" si="1583"/>
        <v>0</v>
      </c>
      <c r="HP131">
        <f t="shared" si="1584"/>
        <v>0</v>
      </c>
      <c r="HQ131">
        <f t="shared" si="1585"/>
        <v>0</v>
      </c>
      <c r="HR131">
        <f t="shared" si="1586"/>
        <v>0</v>
      </c>
      <c r="HS131">
        <f t="shared" si="1587"/>
        <v>0</v>
      </c>
      <c r="HT131">
        <f t="shared" si="1588"/>
        <v>0</v>
      </c>
      <c r="HU131">
        <f t="shared" si="1589"/>
        <v>0</v>
      </c>
      <c r="HV131">
        <f t="shared" si="1590"/>
        <v>0</v>
      </c>
      <c r="HW131">
        <f t="shared" si="1591"/>
        <v>0</v>
      </c>
      <c r="HX131">
        <f t="shared" si="1592"/>
        <v>0</v>
      </c>
      <c r="HY131">
        <f t="shared" si="1593"/>
        <v>0</v>
      </c>
      <c r="HZ131">
        <f t="shared" si="1594"/>
        <v>0</v>
      </c>
      <c r="IA131">
        <f t="shared" si="1595"/>
        <v>0</v>
      </c>
      <c r="IB131">
        <f t="shared" si="1596"/>
        <v>0</v>
      </c>
      <c r="IC131">
        <f t="shared" si="1597"/>
        <v>0</v>
      </c>
      <c r="ID131">
        <f t="shared" si="1598"/>
        <v>0</v>
      </c>
      <c r="IE131">
        <f t="shared" si="1599"/>
        <v>0</v>
      </c>
      <c r="IF131">
        <f t="shared" si="1600"/>
        <v>0</v>
      </c>
      <c r="IG131">
        <f t="shared" si="1601"/>
        <v>0</v>
      </c>
      <c r="IH131">
        <f t="shared" si="1602"/>
        <v>0</v>
      </c>
      <c r="II131">
        <f t="shared" si="1603"/>
        <v>0</v>
      </c>
      <c r="IJ131">
        <f t="shared" si="1604"/>
        <v>0</v>
      </c>
      <c r="IK131">
        <f t="shared" si="1605"/>
        <v>0</v>
      </c>
      <c r="IL131">
        <f t="shared" si="1606"/>
        <v>0</v>
      </c>
      <c r="IM131">
        <f t="shared" si="1607"/>
        <v>0</v>
      </c>
      <c r="IN131">
        <f t="shared" si="1608"/>
        <v>0</v>
      </c>
      <c r="IO131">
        <f t="shared" si="1609"/>
        <v>0</v>
      </c>
      <c r="IP131">
        <f t="shared" si="1610"/>
        <v>0</v>
      </c>
      <c r="IQ131">
        <f t="shared" si="1611"/>
        <v>0</v>
      </c>
      <c r="IR131">
        <f t="shared" si="1612"/>
        <v>0</v>
      </c>
      <c r="IS131">
        <f t="shared" si="1613"/>
        <v>0</v>
      </c>
      <c r="IT131">
        <f t="shared" si="1614"/>
        <v>1</v>
      </c>
      <c r="IU131">
        <f t="shared" si="1615"/>
        <v>0</v>
      </c>
      <c r="IV131">
        <f t="shared" si="1616"/>
        <v>0</v>
      </c>
      <c r="IW131">
        <f t="shared" si="1617"/>
        <v>0</v>
      </c>
      <c r="IX131">
        <f t="shared" si="1618"/>
        <v>0</v>
      </c>
      <c r="IY131">
        <f t="shared" si="1619"/>
        <v>0</v>
      </c>
      <c r="IZ131">
        <f t="shared" si="1620"/>
        <v>0</v>
      </c>
      <c r="JA131">
        <f t="shared" si="1621"/>
        <v>0</v>
      </c>
      <c r="JB131">
        <f t="shared" ref="JB131:JB194" si="1693">IF(AND(TT131&lt;&gt;"x",TT132="x"),1,0)</f>
        <v>0</v>
      </c>
      <c r="JC131">
        <f t="shared" ref="JC131:JC194" si="1694">IF(AND(TU131&lt;&gt;"x",TU132="x"),1,0)</f>
        <v>0</v>
      </c>
      <c r="JF131">
        <f t="shared" ref="JF131:JF194" si="1695">IF(AND(RO131="x",RO132&lt;&gt;"x"),1,0)</f>
        <v>0</v>
      </c>
      <c r="JG131">
        <f t="shared" ref="JG131:JG194" si="1696">IF(AND(RP131="x",RP132&lt;&gt;"x"),1,0)</f>
        <v>0</v>
      </c>
      <c r="JH131">
        <f t="shared" ref="JH131:JH194" si="1697">IF(AND(RQ131="x",RQ132&lt;&gt;"x"),1,0)</f>
        <v>0</v>
      </c>
      <c r="JI131">
        <f t="shared" ref="JI131:JI194" si="1698">IF(AND(RR131="x",RR132&lt;&gt;"x"),1,0)</f>
        <v>0</v>
      </c>
      <c r="JJ131">
        <f t="shared" ref="JJ131:JJ194" si="1699">IF(AND(RS131="x",RS132&lt;&gt;"x"),1,0)</f>
        <v>0</v>
      </c>
      <c r="JK131">
        <f t="shared" ref="JK131:JK194" si="1700">IF(AND(RT131="x",RT132&lt;&gt;"x"),1,0)</f>
        <v>0</v>
      </c>
      <c r="JL131">
        <f t="shared" ref="JL131:JL194" si="1701">IF(AND(RU131="x",RU132&lt;&gt;"x"),1,0)</f>
        <v>0</v>
      </c>
      <c r="JM131">
        <f t="shared" ref="JM131:JM194" si="1702">IF(AND(RV131="x",RV132&lt;&gt;"x"),1,0)</f>
        <v>0</v>
      </c>
      <c r="JN131">
        <f t="shared" ref="JN131:JN194" si="1703">IF(AND(RW131="x",RW132&lt;&gt;"x"),1,0)</f>
        <v>0</v>
      </c>
      <c r="JO131">
        <f t="shared" ref="JO131:JO194" si="1704">IF(AND(RX131="x",RX132&lt;&gt;"x"),1,0)</f>
        <v>0</v>
      </c>
      <c r="JP131">
        <f t="shared" ref="JP131:JP194" si="1705">IF(AND(RY131="x",RY132&lt;&gt;"x"),1,0)</f>
        <v>0</v>
      </c>
      <c r="JQ131">
        <f t="shared" ref="JQ131:JQ194" si="1706">IF(AND(RZ131="x",RZ132&lt;&gt;"x"),1,0)</f>
        <v>0</v>
      </c>
      <c r="JR131">
        <f t="shared" ref="JR131:JR194" si="1707">IF(AND(SA131="x",SA132&lt;&gt;"x"),1,0)</f>
        <v>0</v>
      </c>
      <c r="JS131">
        <f t="shared" ref="JS131:JS194" si="1708">IF(AND(SB131="x",SB132&lt;&gt;"x"),1,0)</f>
        <v>0</v>
      </c>
      <c r="JT131">
        <f t="shared" ref="JT131:JT194" si="1709">IF(AND(SC131="x",SC132&lt;&gt;"x"),1,0)</f>
        <v>0</v>
      </c>
      <c r="JU131">
        <f t="shared" ref="JU131:JU194" si="1710">IF(AND(SD131="x",SD132&lt;&gt;"x"),1,0)</f>
        <v>0</v>
      </c>
      <c r="JV131">
        <f t="shared" ref="JV131:JV194" si="1711">IF(AND(SE131="x",SE132&lt;&gt;"x"),1,0)</f>
        <v>0</v>
      </c>
      <c r="JW131">
        <f t="shared" ref="JW131:JW194" si="1712">IF(AND(SF131="x",SF132&lt;&gt;"x"),1,0)</f>
        <v>0</v>
      </c>
      <c r="JX131">
        <f t="shared" ref="JX131:JX194" si="1713">IF(AND(SG131="x",SG132&lt;&gt;"x"),1,0)</f>
        <v>1</v>
      </c>
      <c r="JY131">
        <f t="shared" ref="JY131:JY194" si="1714">IF(AND(SH131="x",SH132&lt;&gt;"x"),1,0)</f>
        <v>0</v>
      </c>
      <c r="JZ131">
        <f t="shared" ref="JZ131:JZ194" si="1715">IF(AND(SI131="x",SI132&lt;&gt;"x"),1,0)</f>
        <v>0</v>
      </c>
      <c r="KA131">
        <f t="shared" ref="KA131:KA194" si="1716">IF(AND(SJ131="x",SJ132&lt;&gt;"x"),1,0)</f>
        <v>0</v>
      </c>
      <c r="KB131">
        <f t="shared" ref="KB131:KB194" si="1717">IF(AND(SK131="x",SK132&lt;&gt;"x"),1,0)</f>
        <v>0</v>
      </c>
      <c r="KC131">
        <f t="shared" ref="KC131:KC194" si="1718">IF(AND(SL131="x",SL132&lt;&gt;"x"),1,0)</f>
        <v>0</v>
      </c>
      <c r="KD131">
        <f t="shared" ref="KD131:KD194" si="1719">IF(AND(SM131="x",SM132&lt;&gt;"x"),1,0)</f>
        <v>0</v>
      </c>
      <c r="KE131">
        <f t="shared" ref="KE131:KE194" si="1720">IF(AND(SN131="x",SN132&lt;&gt;"x"),1,0)</f>
        <v>0</v>
      </c>
      <c r="KF131">
        <f t="shared" ref="KF131:KF194" si="1721">IF(AND(SO131="x",SO132&lt;&gt;"x"),1,0)</f>
        <v>0</v>
      </c>
      <c r="KG131">
        <f t="shared" ref="KG131:KG194" si="1722">IF(AND(SP131="x",SP132&lt;&gt;"x"),1,0)</f>
        <v>0</v>
      </c>
      <c r="KH131">
        <f t="shared" ref="KH131:KH194" si="1723">IF(AND(SQ131="x",SQ132&lt;&gt;"x"),1,0)</f>
        <v>0</v>
      </c>
      <c r="KI131">
        <f t="shared" ref="KI131:KI194" si="1724">IF(AND(SR131="x",SR132&lt;&gt;"x"),1,0)</f>
        <v>0</v>
      </c>
      <c r="KJ131">
        <f t="shared" ref="KJ131:KJ194" si="1725">IF(AND(SS131="x",SS132&lt;&gt;"x"),1,0)</f>
        <v>0</v>
      </c>
      <c r="KK131">
        <f t="shared" ref="KK131:KK194" si="1726">IF(AND(ST131="x",ST132&lt;&gt;"x"),1,0)</f>
        <v>0</v>
      </c>
      <c r="KL131">
        <f t="shared" ref="KL131:KL194" si="1727">IF(AND(SU131="x",SU132&lt;&gt;"x"),1,0)</f>
        <v>0</v>
      </c>
      <c r="KM131">
        <f t="shared" ref="KM131:KM194" si="1728">IF(AND(SV131="x",SV132&lt;&gt;"x"),1,0)</f>
        <v>0</v>
      </c>
      <c r="KN131">
        <f t="shared" ref="KN131:KN194" si="1729">IF(AND(SW131="x",SW132&lt;&gt;"x"),1,0)</f>
        <v>0</v>
      </c>
      <c r="KO131">
        <f t="shared" ref="KO131:KO194" si="1730">IF(AND(SX131="x",SX132&lt;&gt;"x"),1,0)</f>
        <v>0</v>
      </c>
      <c r="KP131">
        <f t="shared" ref="KP131:KP194" si="1731">IF(AND(SY131="x",SY132&lt;&gt;"x"),1,0)</f>
        <v>0</v>
      </c>
      <c r="KQ131">
        <f t="shared" ref="KQ131:KQ194" si="1732">IF(AND(SZ131="x",SZ132&lt;&gt;"x"),1,0)</f>
        <v>0</v>
      </c>
      <c r="KR131">
        <f t="shared" ref="KR131:KR194" si="1733">IF(AND(TA131="x",TA132&lt;&gt;"x"),1,0)</f>
        <v>0</v>
      </c>
      <c r="KS131">
        <f t="shared" ref="KS131:KS194" si="1734">IF(AND(TB131="x",TB132&lt;&gt;"x"),1,0)</f>
        <v>0</v>
      </c>
      <c r="KT131">
        <f t="shared" ref="KT131:KT194" si="1735">IF(AND(TC131="x",TC132&lt;&gt;"x"),1,0)</f>
        <v>1</v>
      </c>
      <c r="KU131">
        <f t="shared" ref="KU131:KU194" si="1736">IF(AND(TD131="x",TD132&lt;&gt;"x"),1,0)</f>
        <v>0</v>
      </c>
      <c r="KV131">
        <f t="shared" ref="KV131:KV194" si="1737">IF(AND(TE131="x",TE132&lt;&gt;"x"),1,0)</f>
        <v>0</v>
      </c>
      <c r="KW131">
        <f t="shared" ref="KW131:KW194" si="1738">IF(AND(TF131="x",TF132&lt;&gt;"x"),1,0)</f>
        <v>0</v>
      </c>
      <c r="KX131">
        <f t="shared" ref="KX131:KX194" si="1739">IF(AND(TG131="x",TG132&lt;&gt;"x"),1,0)</f>
        <v>0</v>
      </c>
      <c r="KY131">
        <f t="shared" ref="KY131:KY194" si="1740">IF(AND(TH131="x",TH132&lt;&gt;"x"),1,0)</f>
        <v>0</v>
      </c>
      <c r="KZ131">
        <f t="shared" ref="KZ131:KZ194" si="1741">IF(AND(TI131="x",TI132&lt;&gt;"x"),1,0)</f>
        <v>0</v>
      </c>
      <c r="LA131">
        <f t="shared" ref="LA131:LA194" si="1742">IF(AND(TJ131="x",TJ132&lt;&gt;"x"),1,0)</f>
        <v>0</v>
      </c>
      <c r="LB131">
        <f t="shared" ref="LB131:LB194" si="1743">IF(AND(TK131="x",TK132&lt;&gt;"x"),1,0)</f>
        <v>0</v>
      </c>
      <c r="LC131">
        <f t="shared" ref="LC131:LC194" si="1744">IF(AND(TL131="x",TL132&lt;&gt;"x"),1,0)</f>
        <v>0</v>
      </c>
      <c r="LD131">
        <f t="shared" ref="LD131:LD194" si="1745">IF(AND(TM131="x",TM132&lt;&gt;"x"),1,0)</f>
        <v>0</v>
      </c>
      <c r="LE131">
        <f t="shared" ref="LE131:LE194" si="1746">IF(AND(TN131="x",TN132&lt;&gt;"x"),1,0)</f>
        <v>0</v>
      </c>
      <c r="LF131">
        <f t="shared" ref="LF131:LF194" si="1747">IF(AND(TO131="x",TO132&lt;&gt;"x"),1,0)</f>
        <v>0</v>
      </c>
      <c r="LG131">
        <f t="shared" ref="LG131:LG194" si="1748">IF(AND(TP131="x",TP132&lt;&gt;"x"),1,0)</f>
        <v>0</v>
      </c>
      <c r="LH131">
        <f t="shared" ref="LH131:LH194" si="1749">IF(AND(TQ131="x",TQ132&lt;&gt;"x"),1,0)</f>
        <v>0</v>
      </c>
      <c r="LI131">
        <f t="shared" ref="LI131:LI194" si="1750">IF(AND(TR131="x",TR132&lt;&gt;"x"),1,0)</f>
        <v>0</v>
      </c>
      <c r="LJ131">
        <f t="shared" ref="LJ131:LJ194" si="1751">IF(AND(TS131="x",TS132&lt;&gt;"x"),1,0)</f>
        <v>0</v>
      </c>
      <c r="LK131">
        <f t="shared" ref="LK131:LK194" si="1752">IF(AND(TT131="x",TT132&lt;&gt;"x"),1,0)</f>
        <v>0</v>
      </c>
      <c r="LL131">
        <f t="shared" ref="LL131:LL194" si="1753">IF(AND(TU131="x",TU132&lt;&gt;"x"),1,0)</f>
        <v>0</v>
      </c>
      <c r="LN131">
        <f t="shared" ref="LN131:LN194" si="1754">SUM(JF131:LL131)</f>
        <v>2</v>
      </c>
      <c r="LQ131">
        <f t="shared" ref="LQ131:LR131" si="1755">COUNTIFS($NG132:$NL141,NG141)</f>
        <v>1</v>
      </c>
      <c r="LR131">
        <f t="shared" si="1755"/>
        <v>2</v>
      </c>
      <c r="LS131">
        <f t="shared" ref="LS131:LS194" si="1756">COUNTIFS($NG132:$NL141,NI141)</f>
        <v>2</v>
      </c>
      <c r="LT131">
        <f t="shared" ref="LT131:LT194" si="1757">COUNTIFS($NG132:$NL141,NJ141)</f>
        <v>2</v>
      </c>
      <c r="LU131">
        <f t="shared" ref="LU131:LU194" si="1758">COUNTIFS($NG132:$NL141,NK141)</f>
        <v>1</v>
      </c>
      <c r="LV131">
        <f t="shared" ref="LV131:LV194" si="1759">COUNTIFS($NG132:$NL141,NL141)</f>
        <v>2</v>
      </c>
      <c r="LX131" s="5">
        <f t="shared" ref="LX131:MC131" si="1760">COUNTIFS($NG131:$NL140,NG141)</f>
        <v>1</v>
      </c>
      <c r="LY131" s="5">
        <f t="shared" si="1760"/>
        <v>1</v>
      </c>
      <c r="LZ131" s="5">
        <f t="shared" si="1760"/>
        <v>1</v>
      </c>
      <c r="MA131" s="5">
        <f t="shared" si="1760"/>
        <v>1</v>
      </c>
      <c r="MB131" s="5">
        <f t="shared" si="1760"/>
        <v>0</v>
      </c>
      <c r="MC131" s="5">
        <f t="shared" si="1760"/>
        <v>1</v>
      </c>
      <c r="MD131" s="5"/>
      <c r="ME131" s="5">
        <f t="shared" ref="ME131:ME194" si="1761">IF(LX131=(LQ131-1),0,1)</f>
        <v>1</v>
      </c>
      <c r="MF131" s="5">
        <f t="shared" ref="MF131:MF194" si="1762">IF(LY131=(LR131-1),0,1)</f>
        <v>0</v>
      </c>
      <c r="MG131" s="5">
        <f t="shared" ref="MG131:MG194" si="1763">IF(LZ131=(LS131-1),0,1)</f>
        <v>0</v>
      </c>
      <c r="MH131" s="5">
        <f t="shared" ref="MH131:MH194" si="1764">IF(MA131=(LT131-1),0,1)</f>
        <v>0</v>
      </c>
      <c r="MI131" s="5">
        <f t="shared" ref="MI131:MI194" si="1765">IF(MB131=(LU131-1),0,1)</f>
        <v>0</v>
      </c>
      <c r="MJ131" s="5">
        <f t="shared" ref="MJ131:MJ194" si="1766">IF(MC131=(LV131-1),0,1)</f>
        <v>0</v>
      </c>
      <c r="MK131" s="5"/>
      <c r="ML131" s="20">
        <f t="shared" ref="ML131:ML194" si="1767">SUM(ME131:MJ131)</f>
        <v>1</v>
      </c>
      <c r="MN131" s="4">
        <f t="shared" si="1182"/>
        <v>1</v>
      </c>
      <c r="MO131" s="4">
        <f t="shared" si="1183"/>
        <v>0</v>
      </c>
      <c r="MP131" s="4">
        <f t="shared" si="1184"/>
        <v>0</v>
      </c>
      <c r="MQ131" s="4">
        <f t="shared" si="1185"/>
        <v>0</v>
      </c>
      <c r="MR131" s="4">
        <f t="shared" si="1186"/>
        <v>0</v>
      </c>
      <c r="MS131" s="4">
        <f t="shared" si="1187"/>
        <v>0</v>
      </c>
      <c r="MU131">
        <f t="shared" ref="MU131:MU194" si="1768">IF(COUNTIFS($NG132:$NL140,NG141)&gt;0,0,1)</f>
        <v>1</v>
      </c>
      <c r="MV131">
        <f t="shared" ref="MV131:MV194" si="1769">IF(COUNTIFS($NG132:$NL140,NH141)&gt;0,0,1)</f>
        <v>0</v>
      </c>
      <c r="MW131">
        <f t="shared" ref="MW131:MW194" si="1770">IF(COUNTIFS($NG132:$NL140,NI141)&gt;0,0,1)</f>
        <v>0</v>
      </c>
      <c r="MX131">
        <f t="shared" ref="MX131:MX194" si="1771">IF(COUNTIFS($NG132:$NL140,NJ141)&gt;0,0,1)</f>
        <v>0</v>
      </c>
      <c r="MY131">
        <f t="shared" ref="MY131:MY194" si="1772">IF(COUNTIFS($NG132:$NL140,NK141)&gt;0,0,1)</f>
        <v>1</v>
      </c>
      <c r="MZ131">
        <f t="shared" ref="MZ131:MZ194" si="1773">IF(COUNTIFS($NG132:$NL140,NL141)&gt;0,0,1)</f>
        <v>0</v>
      </c>
      <c r="NA131">
        <f t="shared" si="1624"/>
        <v>1</v>
      </c>
      <c r="NB131">
        <f t="shared" ref="NB131:NB194" si="1774">SUM(MU131:MZ131)</f>
        <v>2</v>
      </c>
      <c r="NC131">
        <f t="shared" ref="NC131:NC194" si="1775">NB131-NA131</f>
        <v>1</v>
      </c>
      <c r="ND131">
        <f t="shared" ref="ND131:ND194" si="1776">ND130+1</f>
        <v>131</v>
      </c>
      <c r="NG131">
        <v>3</v>
      </c>
      <c r="NH131">
        <v>6</v>
      </c>
      <c r="NI131">
        <v>9</v>
      </c>
      <c r="NJ131">
        <v>19</v>
      </c>
      <c r="NK131">
        <v>31</v>
      </c>
      <c r="NL131">
        <v>41</v>
      </c>
      <c r="NN131" s="1">
        <f t="shared" ref="NN131:NN194" si="1777">IF(NG131&lt;=19,1,0)</f>
        <v>1</v>
      </c>
      <c r="NO131" s="1">
        <f t="shared" ref="NO131:NO194" si="1778">IF(NL131&gt;40,1,0)</f>
        <v>1</v>
      </c>
      <c r="NP131" s="30">
        <f t="shared" ref="NP131:NP194" si="1779">SUM(NN131:NO131)</f>
        <v>2</v>
      </c>
      <c r="NR131" s="1">
        <f t="shared" ref="NR131:NR194" si="1780">NH131-NG131</f>
        <v>3</v>
      </c>
      <c r="NS131" s="1">
        <f t="shared" ref="NS131:NS194" si="1781">NI131-NH131</f>
        <v>3</v>
      </c>
      <c r="NT131" s="1">
        <f t="shared" ref="NT131:NT194" si="1782">NJ131-NI131</f>
        <v>10</v>
      </c>
      <c r="NU131" s="1">
        <f t="shared" ref="NU131:NU194" si="1783">NK131-NJ131</f>
        <v>12</v>
      </c>
      <c r="NV131" s="1">
        <f t="shared" ref="NV131:NV194" si="1784">NL131-NK131</f>
        <v>10</v>
      </c>
      <c r="NW131" s="1"/>
      <c r="NX131" s="1">
        <f t="shared" ref="NX131:NX194" si="1785">SUMPRODUCT(1/COUNTIF(NR131:NV131,NR131:NV131))</f>
        <v>3</v>
      </c>
      <c r="NY131" s="1"/>
      <c r="NZ131" s="1">
        <f t="shared" ref="NZ131:NZ194" si="1786">IF(NG131&lt;=9,1,IF(AND(NG131&gt;9,NG131&lt;=19),2,IF(AND(NG131&gt;19,NG131&lt;=29),3,IF(AND(NG131&gt;29,NG131&lt;=39),4,IF(AND(NG131&gt;39,NG131&lt;=49),5,IF(AND(NG131&gt;49,NG131&lt;=59),6))))))</f>
        <v>1</v>
      </c>
      <c r="OA131" s="1">
        <f t="shared" si="1625"/>
        <v>1</v>
      </c>
      <c r="OB131" s="1">
        <f t="shared" si="1626"/>
        <v>1</v>
      </c>
      <c r="OC131" s="1">
        <f t="shared" si="1627"/>
        <v>2</v>
      </c>
      <c r="OD131" s="1">
        <f t="shared" si="1628"/>
        <v>4</v>
      </c>
      <c r="OE131" s="1">
        <f t="shared" si="1629"/>
        <v>5</v>
      </c>
      <c r="OF131" s="1"/>
      <c r="OG131" s="1">
        <f t="shared" si="1308"/>
        <v>4</v>
      </c>
      <c r="OH131" s="1"/>
      <c r="OI131" s="1">
        <f t="shared" ref="OI131:OI194" si="1787">PI131</f>
        <v>10</v>
      </c>
      <c r="OJ131" s="1">
        <f t="shared" ref="OJ131:OJ194" si="1788">PK131</f>
        <v>6</v>
      </c>
      <c r="OK131" s="1">
        <f t="shared" ref="OK131:OK194" si="1789">PM131</f>
        <v>7</v>
      </c>
      <c r="OL131" s="1">
        <f t="shared" ref="OL131:OL194" si="1790">PO131</f>
        <v>0</v>
      </c>
      <c r="OM131" s="1">
        <f t="shared" ref="OM131:OM194" si="1791">PQ131</f>
        <v>8</v>
      </c>
      <c r="ON131" s="1">
        <f t="shared" ref="ON131:ON194" si="1792">PS131</f>
        <v>0</v>
      </c>
      <c r="OO131" s="1"/>
      <c r="OP131" s="1">
        <f t="shared" si="1298"/>
        <v>2</v>
      </c>
      <c r="OQ131" s="1">
        <f t="shared" si="1299"/>
        <v>4</v>
      </c>
      <c r="OR131" s="1">
        <f t="shared" si="1300"/>
        <v>4</v>
      </c>
      <c r="OS131" s="1">
        <f t="shared" si="1301"/>
        <v>4</v>
      </c>
      <c r="OT131" s="1">
        <f t="shared" si="1302"/>
        <v>0</v>
      </c>
      <c r="OU131" s="1">
        <f t="shared" ref="OU131:OU194" si="1793">IF(AND(OT131=-1,OS131&lt;5),1,0)</f>
        <v>0</v>
      </c>
      <c r="OV131" s="19">
        <f t="shared" ref="OV131:OV194" si="1794">SUMPRODUCT(1/COUNTIF(OI131:ON131,OI131:ON131))</f>
        <v>5</v>
      </c>
      <c r="OW131" s="1"/>
      <c r="OX131" s="19">
        <f t="shared" si="1314"/>
        <v>4</v>
      </c>
      <c r="OY131" s="1">
        <f t="shared" si="1315"/>
        <v>4</v>
      </c>
      <c r="OZ131" s="1"/>
      <c r="PA131" s="1">
        <f t="shared" ref="PA131:PA194" si="1795">6-COUNTIFS(OI131:ON131,"=0")</f>
        <v>4</v>
      </c>
      <c r="PB131" s="1"/>
      <c r="PC131" s="1"/>
      <c r="PD131" s="19">
        <f t="shared" si="1630"/>
        <v>4</v>
      </c>
      <c r="PE131" s="1"/>
      <c r="PF131" s="24">
        <f t="shared" ref="PF131:PF162" si="1796">PD131-OX131</f>
        <v>0</v>
      </c>
      <c r="PI131" s="1">
        <f t="shared" ref="PI131:PI194" si="1797">IF(MIN(PV131:QA131)=100,0,MIN(PV131:QA131))</f>
        <v>10</v>
      </c>
      <c r="PJ131" s="19">
        <f t="shared" si="1631"/>
        <v>1</v>
      </c>
      <c r="PK131" s="1">
        <f t="shared" ref="PK131:PK194" si="1798">IF(MIN(QC131:QH131)=100,0,MIN(QC131:QH131))</f>
        <v>6</v>
      </c>
      <c r="PL131" s="19">
        <f t="shared" si="1632"/>
        <v>1</v>
      </c>
      <c r="PM131" s="1">
        <f t="shared" ref="PM131:PM194" si="1799">IF(MIN(QJ131:QO131)=100,0,MIN(QJ131:QO131))</f>
        <v>7</v>
      </c>
      <c r="PN131" s="19">
        <f t="shared" si="1633"/>
        <v>1</v>
      </c>
      <c r="PO131" s="1">
        <f t="shared" ref="PO131:PO194" si="1800">IF(MIN(QQ131:QV131)=100,0,MIN(QQ131:QV131))</f>
        <v>0</v>
      </c>
      <c r="PP131" s="19">
        <f t="shared" si="1634"/>
        <v>0</v>
      </c>
      <c r="PQ131" s="1">
        <f t="shared" ref="PQ131:PQ194" si="1801">IF(MIN(QX131:RC131)=100,0,MIN(QX131:RC131))</f>
        <v>8</v>
      </c>
      <c r="PR131" s="19">
        <f t="shared" si="1635"/>
        <v>1</v>
      </c>
      <c r="PS131" s="1">
        <f t="shared" ref="PS131:PS194" si="1802">IF(MIN(RE131:RJ131)=100,0,MIN(RE131:RJ131))</f>
        <v>0</v>
      </c>
      <c r="PT131" s="19">
        <f t="shared" si="1636"/>
        <v>0</v>
      </c>
      <c r="PV131" s="1">
        <f t="shared" si="1637"/>
        <v>10</v>
      </c>
      <c r="PW131" s="1">
        <f t="shared" si="1638"/>
        <v>100</v>
      </c>
      <c r="PX131" s="1">
        <f t="shared" si="1639"/>
        <v>100</v>
      </c>
      <c r="PY131" s="1">
        <f t="shared" si="1640"/>
        <v>100</v>
      </c>
      <c r="PZ131" s="1">
        <f t="shared" si="1641"/>
        <v>100</v>
      </c>
      <c r="QA131" s="1">
        <f t="shared" si="1642"/>
        <v>100</v>
      </c>
      <c r="QB131" s="1"/>
      <c r="QC131" s="1">
        <f t="shared" si="1643"/>
        <v>6</v>
      </c>
      <c r="QD131" s="1">
        <f t="shared" si="1644"/>
        <v>100</v>
      </c>
      <c r="QE131" s="1">
        <f t="shared" si="1645"/>
        <v>100</v>
      </c>
      <c r="QF131" s="1">
        <f t="shared" si="1646"/>
        <v>100</v>
      </c>
      <c r="QG131" s="1">
        <f t="shared" si="1647"/>
        <v>100</v>
      </c>
      <c r="QH131" s="1">
        <f t="shared" si="1648"/>
        <v>100</v>
      </c>
      <c r="QI131" s="1"/>
      <c r="QJ131" s="1">
        <f t="shared" si="1649"/>
        <v>7</v>
      </c>
      <c r="QK131" s="1">
        <f t="shared" si="1650"/>
        <v>100</v>
      </c>
      <c r="QL131" s="1">
        <f t="shared" si="1651"/>
        <v>100</v>
      </c>
      <c r="QM131" s="1">
        <f t="shared" si="1652"/>
        <v>100</v>
      </c>
      <c r="QN131" s="1">
        <f t="shared" si="1653"/>
        <v>100</v>
      </c>
      <c r="QO131" s="1">
        <f t="shared" si="1654"/>
        <v>100</v>
      </c>
      <c r="QP131" s="1"/>
      <c r="QQ131" s="1">
        <f t="shared" si="1655"/>
        <v>100</v>
      </c>
      <c r="QR131" s="1">
        <f t="shared" si="1656"/>
        <v>100</v>
      </c>
      <c r="QS131" s="1">
        <f t="shared" si="1657"/>
        <v>100</v>
      </c>
      <c r="QT131" s="1">
        <f t="shared" si="1658"/>
        <v>100</v>
      </c>
      <c r="QU131" s="1">
        <f t="shared" si="1659"/>
        <v>100</v>
      </c>
      <c r="QV131" s="1">
        <f t="shared" si="1660"/>
        <v>100</v>
      </c>
      <c r="QW131" s="1"/>
      <c r="QX131" s="1">
        <f t="shared" si="1661"/>
        <v>100</v>
      </c>
      <c r="QY131" s="1">
        <f t="shared" si="1662"/>
        <v>100</v>
      </c>
      <c r="QZ131" s="1">
        <f t="shared" si="1663"/>
        <v>100</v>
      </c>
      <c r="RA131" s="1">
        <f t="shared" si="1664"/>
        <v>8</v>
      </c>
      <c r="RB131" s="1">
        <f t="shared" si="1665"/>
        <v>100</v>
      </c>
      <c r="RC131" s="1">
        <f t="shared" si="1666"/>
        <v>100</v>
      </c>
      <c r="RD131" s="1"/>
      <c r="RE131" s="1">
        <f t="shared" si="1667"/>
        <v>100</v>
      </c>
      <c r="RF131" s="1">
        <f t="shared" si="1668"/>
        <v>100</v>
      </c>
      <c r="RG131" s="1">
        <f t="shared" si="1669"/>
        <v>100</v>
      </c>
      <c r="RH131" s="1">
        <f t="shared" si="1670"/>
        <v>100</v>
      </c>
      <c r="RI131" s="1">
        <f t="shared" si="1671"/>
        <v>100</v>
      </c>
      <c r="RJ131" s="1">
        <f t="shared" si="1672"/>
        <v>100</v>
      </c>
      <c r="RL131">
        <f t="shared" si="1673"/>
        <v>38</v>
      </c>
      <c r="RM131">
        <f t="shared" ref="RM131:RM194" si="1803">TV131</f>
        <v>22</v>
      </c>
      <c r="RN131">
        <f t="shared" si="1336"/>
        <v>18</v>
      </c>
      <c r="RO131">
        <f t="shared" ref="RO131:TU131" si="1804">IF(COUNTIFS($NG131:$NL140,RO$1),"x",RO$1)</f>
        <v>1</v>
      </c>
      <c r="RP131" t="str">
        <f t="shared" si="1804"/>
        <v>x</v>
      </c>
      <c r="RQ131" t="str">
        <f t="shared" si="1804"/>
        <v>x</v>
      </c>
      <c r="RR131" t="str">
        <f t="shared" si="1804"/>
        <v>x</v>
      </c>
      <c r="RS131">
        <f t="shared" si="1804"/>
        <v>5</v>
      </c>
      <c r="RT131" t="str">
        <f t="shared" si="1804"/>
        <v>x</v>
      </c>
      <c r="RU131" t="str">
        <f t="shared" si="1804"/>
        <v>x</v>
      </c>
      <c r="RV131" t="str">
        <f t="shared" si="1804"/>
        <v>x</v>
      </c>
      <c r="RW131" t="str">
        <f t="shared" si="1804"/>
        <v>x</v>
      </c>
      <c r="RX131" t="str">
        <f t="shared" si="1804"/>
        <v>x</v>
      </c>
      <c r="RY131" t="str">
        <f t="shared" si="1804"/>
        <v>x</v>
      </c>
      <c r="RZ131" t="str">
        <f t="shared" si="1804"/>
        <v>x</v>
      </c>
      <c r="SA131">
        <f t="shared" si="1804"/>
        <v>13</v>
      </c>
      <c r="SB131" t="str">
        <f t="shared" si="1804"/>
        <v>x</v>
      </c>
      <c r="SC131" t="str">
        <f t="shared" si="1804"/>
        <v>x</v>
      </c>
      <c r="SD131" t="str">
        <f t="shared" si="1804"/>
        <v>x</v>
      </c>
      <c r="SE131" t="str">
        <f t="shared" si="1804"/>
        <v>x</v>
      </c>
      <c r="SF131" t="str">
        <f t="shared" si="1804"/>
        <v>x</v>
      </c>
      <c r="SG131" t="str">
        <f t="shared" si="1804"/>
        <v>x</v>
      </c>
      <c r="SH131" t="str">
        <f t="shared" si="1804"/>
        <v>x</v>
      </c>
      <c r="SI131" t="str">
        <f t="shared" si="1804"/>
        <v>x</v>
      </c>
      <c r="SJ131">
        <f t="shared" si="1804"/>
        <v>22</v>
      </c>
      <c r="SK131">
        <f t="shared" si="1804"/>
        <v>23</v>
      </c>
      <c r="SL131" t="str">
        <f t="shared" si="1804"/>
        <v>x</v>
      </c>
      <c r="SM131" t="str">
        <f t="shared" si="1804"/>
        <v>x</v>
      </c>
      <c r="SN131">
        <f t="shared" si="1804"/>
        <v>26</v>
      </c>
      <c r="SO131">
        <f t="shared" si="1804"/>
        <v>27</v>
      </c>
      <c r="SP131" t="str">
        <f t="shared" si="1804"/>
        <v>x</v>
      </c>
      <c r="SQ131" t="str">
        <f t="shared" si="1804"/>
        <v>x</v>
      </c>
      <c r="SR131" t="str">
        <f t="shared" si="1804"/>
        <v>x</v>
      </c>
      <c r="SS131" t="str">
        <f t="shared" si="1804"/>
        <v>x</v>
      </c>
      <c r="ST131" t="str">
        <f t="shared" si="1804"/>
        <v>x</v>
      </c>
      <c r="SU131" t="str">
        <f t="shared" si="1804"/>
        <v>x</v>
      </c>
      <c r="SV131" t="str">
        <f t="shared" si="1804"/>
        <v>x</v>
      </c>
      <c r="SW131">
        <f t="shared" si="1804"/>
        <v>35</v>
      </c>
      <c r="SX131" t="str">
        <f t="shared" si="1804"/>
        <v>x</v>
      </c>
      <c r="SY131" t="str">
        <f t="shared" si="1804"/>
        <v>x</v>
      </c>
      <c r="SZ131">
        <f t="shared" si="1804"/>
        <v>38</v>
      </c>
      <c r="TA131">
        <f t="shared" si="1804"/>
        <v>39</v>
      </c>
      <c r="TB131" t="str">
        <f t="shared" si="1804"/>
        <v>x</v>
      </c>
      <c r="TC131" t="str">
        <f t="shared" si="1804"/>
        <v>x</v>
      </c>
      <c r="TD131" t="str">
        <f t="shared" si="1804"/>
        <v>x</v>
      </c>
      <c r="TE131" t="str">
        <f t="shared" si="1804"/>
        <v>x</v>
      </c>
      <c r="TF131" t="str">
        <f t="shared" si="1804"/>
        <v>x</v>
      </c>
      <c r="TG131">
        <f t="shared" si="1804"/>
        <v>45</v>
      </c>
      <c r="TH131">
        <f t="shared" si="1804"/>
        <v>46</v>
      </c>
      <c r="TI131">
        <f t="shared" si="1804"/>
        <v>47</v>
      </c>
      <c r="TJ131" t="str">
        <f t="shared" si="1804"/>
        <v>x</v>
      </c>
      <c r="TK131" t="str">
        <f t="shared" si="1804"/>
        <v>x</v>
      </c>
      <c r="TL131">
        <f t="shared" si="1804"/>
        <v>50</v>
      </c>
      <c r="TM131">
        <f t="shared" si="1804"/>
        <v>51</v>
      </c>
      <c r="TN131">
        <f t="shared" si="1804"/>
        <v>52</v>
      </c>
      <c r="TO131" t="str">
        <f t="shared" si="1804"/>
        <v>x</v>
      </c>
      <c r="TP131">
        <f t="shared" si="1804"/>
        <v>54</v>
      </c>
      <c r="TQ131" t="str">
        <f t="shared" si="1804"/>
        <v>x</v>
      </c>
      <c r="TR131" t="str">
        <f t="shared" si="1804"/>
        <v>x</v>
      </c>
      <c r="TS131" t="str">
        <f t="shared" si="1804"/>
        <v>x</v>
      </c>
      <c r="TT131">
        <f t="shared" si="1804"/>
        <v>58</v>
      </c>
      <c r="TU131" t="str">
        <f t="shared" si="1804"/>
        <v>x</v>
      </c>
      <c r="TV131">
        <f t="shared" ref="TV131:TV194" si="1805">59-COUNTIFS(TW131:WC131,"x")</f>
        <v>22</v>
      </c>
      <c r="TW131">
        <f t="shared" ref="TW131:WC131" si="1806">IF(COUNTIFS($NG131:$NL139,TW$1),"x",TW$1)</f>
        <v>1</v>
      </c>
      <c r="TX131" t="str">
        <f t="shared" si="1806"/>
        <v>x</v>
      </c>
      <c r="TY131" t="str">
        <f t="shared" si="1806"/>
        <v>x</v>
      </c>
      <c r="TZ131" t="str">
        <f t="shared" si="1806"/>
        <v>x</v>
      </c>
      <c r="UA131">
        <f t="shared" si="1806"/>
        <v>5</v>
      </c>
      <c r="UB131" t="str">
        <f t="shared" si="1806"/>
        <v>x</v>
      </c>
      <c r="UC131" t="str">
        <f t="shared" si="1806"/>
        <v>x</v>
      </c>
      <c r="UD131" t="str">
        <f t="shared" si="1806"/>
        <v>x</v>
      </c>
      <c r="UE131" t="str">
        <f t="shared" si="1806"/>
        <v>x</v>
      </c>
      <c r="UF131" t="str">
        <f t="shared" si="1806"/>
        <v>x</v>
      </c>
      <c r="UG131" t="str">
        <f t="shared" si="1806"/>
        <v>x</v>
      </c>
      <c r="UH131" t="str">
        <f t="shared" si="1806"/>
        <v>x</v>
      </c>
      <c r="UI131">
        <f t="shared" si="1806"/>
        <v>13</v>
      </c>
      <c r="UJ131" t="str">
        <f t="shared" si="1806"/>
        <v>x</v>
      </c>
      <c r="UK131" t="str">
        <f t="shared" si="1806"/>
        <v>x</v>
      </c>
      <c r="UL131" t="str">
        <f t="shared" si="1806"/>
        <v>x</v>
      </c>
      <c r="UM131">
        <f t="shared" si="1806"/>
        <v>17</v>
      </c>
      <c r="UN131" t="str">
        <f t="shared" si="1806"/>
        <v>x</v>
      </c>
      <c r="UO131" t="str">
        <f t="shared" si="1806"/>
        <v>x</v>
      </c>
      <c r="UP131">
        <f t="shared" si="1806"/>
        <v>20</v>
      </c>
      <c r="UQ131">
        <f t="shared" si="1806"/>
        <v>21</v>
      </c>
      <c r="UR131">
        <f t="shared" si="1806"/>
        <v>22</v>
      </c>
      <c r="US131">
        <f t="shared" si="1806"/>
        <v>23</v>
      </c>
      <c r="UT131" t="str">
        <f t="shared" si="1806"/>
        <v>x</v>
      </c>
      <c r="UU131" t="str">
        <f t="shared" si="1806"/>
        <v>x</v>
      </c>
      <c r="UV131">
        <f t="shared" si="1806"/>
        <v>26</v>
      </c>
      <c r="UW131">
        <f t="shared" si="1806"/>
        <v>27</v>
      </c>
      <c r="UX131" t="str">
        <f t="shared" si="1806"/>
        <v>x</v>
      </c>
      <c r="UY131" t="str">
        <f t="shared" si="1806"/>
        <v>x</v>
      </c>
      <c r="UZ131" t="str">
        <f t="shared" si="1806"/>
        <v>x</v>
      </c>
      <c r="VA131" t="str">
        <f t="shared" si="1806"/>
        <v>x</v>
      </c>
      <c r="VB131">
        <f t="shared" si="1806"/>
        <v>32</v>
      </c>
      <c r="VC131" t="str">
        <f t="shared" si="1806"/>
        <v>x</v>
      </c>
      <c r="VD131" t="str">
        <f t="shared" si="1806"/>
        <v>x</v>
      </c>
      <c r="VE131">
        <f t="shared" si="1806"/>
        <v>35</v>
      </c>
      <c r="VF131" t="str">
        <f t="shared" si="1806"/>
        <v>x</v>
      </c>
      <c r="VG131" t="str">
        <f t="shared" si="1806"/>
        <v>x</v>
      </c>
      <c r="VH131">
        <f t="shared" si="1806"/>
        <v>38</v>
      </c>
      <c r="VI131">
        <f t="shared" si="1806"/>
        <v>39</v>
      </c>
      <c r="VJ131" t="str">
        <f t="shared" si="1806"/>
        <v>x</v>
      </c>
      <c r="VK131" t="str">
        <f t="shared" si="1806"/>
        <v>x</v>
      </c>
      <c r="VL131" t="str">
        <f t="shared" si="1806"/>
        <v>x</v>
      </c>
      <c r="VM131" t="str">
        <f t="shared" si="1806"/>
        <v>x</v>
      </c>
      <c r="VN131" t="str">
        <f t="shared" si="1806"/>
        <v>x</v>
      </c>
      <c r="VO131">
        <f t="shared" si="1806"/>
        <v>45</v>
      </c>
      <c r="VP131">
        <f t="shared" si="1806"/>
        <v>46</v>
      </c>
      <c r="VQ131">
        <f t="shared" si="1806"/>
        <v>47</v>
      </c>
      <c r="VR131" t="str">
        <f t="shared" si="1806"/>
        <v>x</v>
      </c>
      <c r="VS131" t="str">
        <f t="shared" si="1806"/>
        <v>x</v>
      </c>
      <c r="VT131">
        <f t="shared" si="1806"/>
        <v>50</v>
      </c>
      <c r="VU131">
        <f t="shared" si="1806"/>
        <v>51</v>
      </c>
      <c r="VV131">
        <f t="shared" si="1806"/>
        <v>52</v>
      </c>
      <c r="VW131" t="str">
        <f t="shared" si="1806"/>
        <v>x</v>
      </c>
      <c r="VX131">
        <f t="shared" si="1806"/>
        <v>54</v>
      </c>
      <c r="VY131" t="str">
        <f t="shared" si="1806"/>
        <v>x</v>
      </c>
      <c r="VZ131" t="str">
        <f t="shared" si="1806"/>
        <v>x</v>
      </c>
      <c r="WA131" t="str">
        <f t="shared" si="1806"/>
        <v>x</v>
      </c>
      <c r="WB131">
        <f t="shared" si="1806"/>
        <v>58</v>
      </c>
      <c r="WC131" t="str">
        <f t="shared" si="1806"/>
        <v>x</v>
      </c>
      <c r="WE131">
        <f t="shared" si="1676"/>
        <v>3</v>
      </c>
      <c r="WF131">
        <f t="shared" si="1677"/>
        <v>1</v>
      </c>
      <c r="WG131">
        <f t="shared" si="1678"/>
        <v>0</v>
      </c>
      <c r="WH131">
        <f t="shared" si="1679"/>
        <v>1</v>
      </c>
      <c r="WI131">
        <f t="shared" si="1680"/>
        <v>1</v>
      </c>
      <c r="WJ131">
        <f t="shared" si="1681"/>
        <v>0</v>
      </c>
      <c r="WL131" s="1">
        <f t="shared" ref="WL131:WL194" si="1807">PI131</f>
        <v>10</v>
      </c>
      <c r="WM131" s="1">
        <f t="shared" ref="WM131:WM194" si="1808">PK131</f>
        <v>6</v>
      </c>
      <c r="WN131" s="1">
        <f t="shared" ref="WN131:WN194" si="1809">PM131</f>
        <v>7</v>
      </c>
      <c r="WO131" s="1">
        <f t="shared" ref="WO131:WO194" si="1810">PO131</f>
        <v>0</v>
      </c>
      <c r="WP131" s="1">
        <f t="shared" ref="WP131:WP194" si="1811">PQ131</f>
        <v>8</v>
      </c>
      <c r="WQ131" s="1">
        <f t="shared" ref="WQ131:WQ194" si="1812">PS131</f>
        <v>0</v>
      </c>
      <c r="WS131">
        <f t="shared" ref="WS131:WS194" si="1813">IF(WL131=0,100,WL131)</f>
        <v>10</v>
      </c>
      <c r="WT131">
        <f t="shared" ref="WT131:WT194" si="1814">IF(WM131=0,100,WM131)</f>
        <v>6</v>
      </c>
      <c r="WU131">
        <f t="shared" ref="WU131:WU194" si="1815">IF(WN131=0,100,WN131)</f>
        <v>7</v>
      </c>
      <c r="WV131">
        <f t="shared" ref="WV131:WV194" si="1816">IF(WO131=0,100,WO131)</f>
        <v>100</v>
      </c>
      <c r="WW131">
        <f t="shared" ref="WW131:WW194" si="1817">IF(WP131=0,100,WP131)</f>
        <v>8</v>
      </c>
      <c r="WX131">
        <f t="shared" ref="WX131:WX194" si="1818">IF(WQ131=0,100,WQ131)</f>
        <v>100</v>
      </c>
      <c r="WZ131" s="4">
        <f t="shared" ref="WZ131:WZ194" si="1819">MIN(WS131:WX131)</f>
        <v>6</v>
      </c>
      <c r="XB131" s="3">
        <f t="shared" ref="XB131:XB194" si="1820">MAX(WL131:WQ131)</f>
        <v>10</v>
      </c>
      <c r="XD131" s="3">
        <f t="shared" ref="XD131:XD194" si="1821">COUNTIFS(WL131:WQ131,"&lt;=5")-COUNTIFS(WL131:WQ131,"&lt;=0")</f>
        <v>0</v>
      </c>
      <c r="XE131" s="4">
        <f t="shared" ref="XE131:XE194" si="1822">COUNTIFS(WL131:WQ131,"&gt;0")</f>
        <v>4</v>
      </c>
      <c r="XG131" s="4">
        <f t="shared" ref="XG131:XI194" si="1823">XD131/XE131</f>
        <v>0</v>
      </c>
      <c r="XI131" s="4">
        <v>0.75</v>
      </c>
      <c r="XK131">
        <f t="shared" ref="XK131:XK194" si="1824">ROUNDUP(XE131/2,0)</f>
        <v>2</v>
      </c>
      <c r="XM131">
        <f t="shared" si="1445"/>
        <v>1</v>
      </c>
      <c r="XN131">
        <f t="shared" ref="XN131:XN194" si="1825">IF(XG131&gt;=0.24,0,1)</f>
        <v>1</v>
      </c>
      <c r="XO131" s="1">
        <f t="shared" si="1682"/>
        <v>4</v>
      </c>
      <c r="XP131">
        <f t="shared" ref="XP131:XP194" si="1826">COUNTIFS(WL131:WQ131,"=5")</f>
        <v>0</v>
      </c>
      <c r="XR131">
        <f t="shared" ref="XR131:XR194" si="1827">IF(OR(XN131=1,XO131=0),1,0)</f>
        <v>1</v>
      </c>
    </row>
    <row r="132" spans="4:642">
      <c r="D132" s="4">
        <f t="shared" si="1506"/>
        <v>0</v>
      </c>
      <c r="E132" s="4">
        <f t="shared" si="1507"/>
        <v>0</v>
      </c>
      <c r="F132" s="4">
        <f t="shared" si="1508"/>
        <v>0</v>
      </c>
      <c r="G132" s="4">
        <f t="shared" si="1509"/>
        <v>0</v>
      </c>
      <c r="H132" s="4">
        <f t="shared" si="1510"/>
        <v>0</v>
      </c>
      <c r="I132" s="4">
        <f t="shared" si="1511"/>
        <v>0</v>
      </c>
      <c r="J132" s="4">
        <f t="shared" si="1512"/>
        <v>0</v>
      </c>
      <c r="K132" s="4">
        <f t="shared" si="1513"/>
        <v>8</v>
      </c>
      <c r="L132" s="4">
        <f t="shared" si="1514"/>
        <v>0</v>
      </c>
      <c r="M132" s="4">
        <f t="shared" si="1515"/>
        <v>0</v>
      </c>
      <c r="N132" s="4">
        <f t="shared" si="1516"/>
        <v>0</v>
      </c>
      <c r="O132" s="4">
        <f t="shared" si="1517"/>
        <v>11</v>
      </c>
      <c r="P132" s="4">
        <f t="shared" si="1518"/>
        <v>0</v>
      </c>
      <c r="Q132" s="4">
        <f t="shared" si="1519"/>
        <v>0</v>
      </c>
      <c r="R132" s="4">
        <f t="shared" si="1520"/>
        <v>0</v>
      </c>
      <c r="S132" s="4">
        <f t="shared" si="1521"/>
        <v>0</v>
      </c>
      <c r="T132" s="4">
        <f t="shared" si="1522"/>
        <v>0</v>
      </c>
      <c r="U132" s="4">
        <f t="shared" si="1523"/>
        <v>0</v>
      </c>
      <c r="V132" s="4">
        <f t="shared" si="1524"/>
        <v>0</v>
      </c>
      <c r="W132" s="4">
        <f t="shared" si="1525"/>
        <v>0</v>
      </c>
      <c r="X132" s="4">
        <f t="shared" si="1526"/>
        <v>0</v>
      </c>
      <c r="Y132" s="4">
        <f t="shared" si="1527"/>
        <v>0</v>
      </c>
      <c r="Z132" s="4">
        <f t="shared" si="1528"/>
        <v>0</v>
      </c>
      <c r="AA132" s="4">
        <f t="shared" si="1529"/>
        <v>0</v>
      </c>
      <c r="AB132" s="4">
        <f t="shared" si="1530"/>
        <v>0</v>
      </c>
      <c r="AC132" s="4">
        <f t="shared" si="1531"/>
        <v>0</v>
      </c>
      <c r="AD132" s="4">
        <f t="shared" si="1532"/>
        <v>0</v>
      </c>
      <c r="AE132" s="4">
        <f t="shared" si="1533"/>
        <v>0</v>
      </c>
      <c r="AF132" s="4">
        <f t="shared" si="1534"/>
        <v>0</v>
      </c>
      <c r="AG132" s="4">
        <f t="shared" si="1535"/>
        <v>0</v>
      </c>
      <c r="AH132" s="4">
        <f t="shared" si="1536"/>
        <v>0</v>
      </c>
      <c r="AI132" s="4">
        <f t="shared" si="1537"/>
        <v>0</v>
      </c>
      <c r="AJ132" s="4">
        <f t="shared" si="1538"/>
        <v>8</v>
      </c>
      <c r="AK132" s="4">
        <f t="shared" si="1539"/>
        <v>0</v>
      </c>
      <c r="AL132" s="4">
        <f t="shared" si="1540"/>
        <v>0</v>
      </c>
      <c r="AM132" s="4">
        <f t="shared" si="1541"/>
        <v>0</v>
      </c>
      <c r="AN132" s="4">
        <f t="shared" si="1542"/>
        <v>0</v>
      </c>
      <c r="AO132" s="4">
        <f t="shared" si="1543"/>
        <v>0</v>
      </c>
      <c r="AP132" s="4">
        <f t="shared" si="1544"/>
        <v>0</v>
      </c>
      <c r="AQ132" s="4">
        <f t="shared" si="1545"/>
        <v>9</v>
      </c>
      <c r="AR132" s="4">
        <f t="shared" si="1546"/>
        <v>0</v>
      </c>
      <c r="AS132" s="4">
        <f t="shared" si="1547"/>
        <v>0</v>
      </c>
      <c r="AT132" s="4">
        <f t="shared" si="1548"/>
        <v>7</v>
      </c>
      <c r="AU132" s="4">
        <f t="shared" si="1549"/>
        <v>0</v>
      </c>
      <c r="AV132" s="4">
        <f t="shared" si="1550"/>
        <v>0</v>
      </c>
      <c r="AW132" s="4">
        <f t="shared" si="1551"/>
        <v>0</v>
      </c>
      <c r="AX132" s="4">
        <f t="shared" si="1552"/>
        <v>0</v>
      </c>
      <c r="AY132" s="4">
        <f t="shared" si="1553"/>
        <v>5</v>
      </c>
      <c r="AZ132" s="4">
        <f t="shared" si="1554"/>
        <v>0</v>
      </c>
      <c r="BA132" s="4">
        <f t="shared" si="1555"/>
        <v>0</v>
      </c>
      <c r="BB132" s="4">
        <f t="shared" si="1556"/>
        <v>0</v>
      </c>
      <c r="BC132" s="4">
        <f t="shared" si="1557"/>
        <v>0</v>
      </c>
      <c r="BD132" s="4">
        <f t="shared" si="1558"/>
        <v>0</v>
      </c>
      <c r="BE132" s="4">
        <f t="shared" si="1559"/>
        <v>0</v>
      </c>
      <c r="BF132" s="4">
        <f t="shared" si="1560"/>
        <v>0</v>
      </c>
      <c r="BG132" s="4">
        <f t="shared" si="1561"/>
        <v>0</v>
      </c>
      <c r="BH132" s="4">
        <f t="shared" si="1562"/>
        <v>0</v>
      </c>
      <c r="BI132" s="4">
        <f t="shared" si="1563"/>
        <v>0</v>
      </c>
      <c r="BJ132" s="4">
        <f t="shared" si="1564"/>
        <v>0</v>
      </c>
      <c r="BK132" s="4">
        <f t="shared" si="1683"/>
        <v>8</v>
      </c>
      <c r="BL132" s="4">
        <f t="shared" si="1684"/>
        <v>7.6271186440677967</v>
      </c>
      <c r="BM132" s="4">
        <f t="shared" si="1685"/>
        <v>10.677966101694915</v>
      </c>
      <c r="BN132" s="4">
        <f t="shared" si="1686"/>
        <v>4.5762711864406782</v>
      </c>
      <c r="BO132" s="4">
        <f t="shared" si="1687"/>
        <v>7.6271186440677967</v>
      </c>
      <c r="BP132" s="4">
        <f t="shared" si="1688"/>
        <v>450</v>
      </c>
      <c r="BQ132" s="4">
        <f>COUNTIFS($NG132:$NL$206,EF$1)</f>
        <v>7</v>
      </c>
      <c r="BR132" s="4">
        <f>COUNTIFS($NG132:$NL$206,EG$1)</f>
        <v>9</v>
      </c>
      <c r="BS132" s="4">
        <f>COUNTIFS($NG132:$NL$206,EH$1)</f>
        <v>6</v>
      </c>
      <c r="BT132" s="4">
        <f>COUNTIFS($NG132:$NL$206,EI$1)</f>
        <v>11</v>
      </c>
      <c r="BU132" s="4">
        <f>COUNTIFS($NG132:$NL$206,EJ$1)</f>
        <v>11</v>
      </c>
      <c r="BV132" s="4">
        <f>COUNTIFS($NG132:$NL$206,EK$1)</f>
        <v>6</v>
      </c>
      <c r="BW132" s="4">
        <f>COUNTIFS($NG132:$NL$206,EL$1)</f>
        <v>4</v>
      </c>
      <c r="BX132" s="4">
        <f>COUNTIFS($NG132:$NL$206,EM$1)</f>
        <v>8</v>
      </c>
      <c r="BY132" s="4">
        <f>COUNTIFS($NG132:$NL$206,EN$1)</f>
        <v>10</v>
      </c>
      <c r="BZ132" s="4">
        <f>COUNTIFS($NG132:$NL$206,EO$1)</f>
        <v>11</v>
      </c>
      <c r="CA132" s="4">
        <f>COUNTIFS($NG132:$NL$206,EP$1)</f>
        <v>10</v>
      </c>
      <c r="CB132" s="4">
        <f>COUNTIFS($NG132:$NL$206,EQ$1)</f>
        <v>11</v>
      </c>
      <c r="CC132" s="4">
        <f>COUNTIFS($NG132:$NL$206,ER$1)</f>
        <v>8</v>
      </c>
      <c r="CD132" s="4">
        <f>COUNTIFS($NG132:$NL$206,ES$1)</f>
        <v>8</v>
      </c>
      <c r="CE132" s="4">
        <f>COUNTIFS($NG132:$NL$206,ET$1)</f>
        <v>7</v>
      </c>
      <c r="CF132" s="4">
        <f>COUNTIFS($NG132:$NL$206,EU$1)</f>
        <v>9</v>
      </c>
      <c r="CG132" s="4">
        <f>COUNTIFS($NG132:$NL$206,EV$1)</f>
        <v>13</v>
      </c>
      <c r="CH132" s="4">
        <f>COUNTIFS($NG132:$NL$206,EW$1)</f>
        <v>8</v>
      </c>
      <c r="CI132" s="4">
        <f>COUNTIFS($NG132:$NL$206,EX$1)</f>
        <v>7</v>
      </c>
      <c r="CJ132" s="4">
        <f>COUNTIFS($NG132:$NL$206,EY$1)</f>
        <v>9</v>
      </c>
      <c r="CK132" s="4">
        <f>COUNTIFS($NG132:$NL$206,EZ$1)</f>
        <v>5</v>
      </c>
      <c r="CL132" s="4">
        <f>COUNTIFS($NG132:$NL$206,FA$1)</f>
        <v>8</v>
      </c>
      <c r="CM132" s="4">
        <f>COUNTIFS($NG132:$NL$206,FB$1)</f>
        <v>2</v>
      </c>
      <c r="CN132" s="4">
        <f>COUNTIFS($NG132:$NL$206,FC$1)</f>
        <v>5</v>
      </c>
      <c r="CO132" s="4">
        <f>COUNTIFS($NG132:$NL$206,FD$1)</f>
        <v>11</v>
      </c>
      <c r="CP132" s="4">
        <f>COUNTIFS($NG132:$NL$206,FE$1)</f>
        <v>6</v>
      </c>
      <c r="CQ132" s="4">
        <f>COUNTIFS($NG132:$NL$206,FF$1)</f>
        <v>10</v>
      </c>
      <c r="CR132" s="4">
        <f>COUNTIFS($NG132:$NL$206,FG$1)</f>
        <v>11</v>
      </c>
      <c r="CS132" s="4">
        <f>COUNTIFS($NG132:$NL$206,FH$1)</f>
        <v>8</v>
      </c>
      <c r="CT132" s="4">
        <f>COUNTIFS($NG132:$NL$206,FI$1)</f>
        <v>7</v>
      </c>
      <c r="CU132" s="4">
        <f>COUNTIFS($NG132:$NL$206,FJ$1)</f>
        <v>10</v>
      </c>
      <c r="CV132" s="4">
        <f>COUNTIFS($NG132:$NL$206,FK$1)</f>
        <v>3</v>
      </c>
      <c r="CW132" s="4">
        <f>COUNTIFS($NG132:$NL$206,FL$1)</f>
        <v>8</v>
      </c>
      <c r="CX132" s="4">
        <f>COUNTIFS($NG132:$NL$206,FM$1)</f>
        <v>8</v>
      </c>
      <c r="CY132" s="4">
        <f>COUNTIFS($NG132:$NL$206,FN$1)</f>
        <v>9</v>
      </c>
      <c r="CZ132" s="4">
        <f>COUNTIFS($NG132:$NL$206,FO$1)</f>
        <v>8</v>
      </c>
      <c r="DA132" s="4">
        <f>COUNTIFS($NG132:$NL$206,FP$1)</f>
        <v>4</v>
      </c>
      <c r="DB132" s="4">
        <f>COUNTIFS($NG132:$NL$206,FQ$1)</f>
        <v>6</v>
      </c>
      <c r="DC132" s="4">
        <f>COUNTIFS($NG132:$NL$206,FR$1)</f>
        <v>5</v>
      </c>
      <c r="DD132" s="4">
        <f>COUNTIFS($NG132:$NL$206,FS$1)</f>
        <v>9</v>
      </c>
      <c r="DE132" s="4">
        <f>COUNTIFS($NG132:$NL$206,FT$1)</f>
        <v>4</v>
      </c>
      <c r="DF132" s="4">
        <f>COUNTIFS($NG132:$NL$206,FU$1)</f>
        <v>8</v>
      </c>
      <c r="DG132" s="4">
        <f>COUNTIFS($NG132:$NL$206,FV$1)</f>
        <v>7</v>
      </c>
      <c r="DH132" s="4">
        <f>COUNTIFS($NG132:$NL$206,FW$1)</f>
        <v>10</v>
      </c>
      <c r="DI132" s="4">
        <f>COUNTIFS($NG132:$NL$206,FX$1)</f>
        <v>5</v>
      </c>
      <c r="DJ132" s="4">
        <f>COUNTIFS($NG132:$NL$206,FY$1)</f>
        <v>9</v>
      </c>
      <c r="DK132" s="4">
        <f>COUNTIFS($NG132:$NL$206,FZ$1)</f>
        <v>1</v>
      </c>
      <c r="DL132" s="4">
        <f>COUNTIFS($NG132:$NL$206,GA$1)</f>
        <v>5</v>
      </c>
      <c r="DM132" s="4">
        <f>COUNTIFS($NG132:$NL$206,GB$1)</f>
        <v>5</v>
      </c>
      <c r="DN132" s="4">
        <f>COUNTIFS($NG132:$NL$206,GC$1)</f>
        <v>7</v>
      </c>
      <c r="DO132" s="4">
        <f>COUNTIFS($NG132:$NL$206,GD$1)</f>
        <v>6</v>
      </c>
      <c r="DP132" s="4">
        <f>COUNTIFS($NG132:$NL$206,GE$1)</f>
        <v>10</v>
      </c>
      <c r="DQ132" s="4">
        <f>COUNTIFS($NG132:$NL$206,GF$1)</f>
        <v>4</v>
      </c>
      <c r="DR132" s="4">
        <f>COUNTIFS($NG132:$NL$206,GG$1)</f>
        <v>4</v>
      </c>
      <c r="DS132" s="4">
        <f>COUNTIFS($NG132:$NL$206,GH$1)</f>
        <v>16</v>
      </c>
      <c r="DT132" s="4">
        <f>COUNTIFS($NG132:$NL$206,GI$1)</f>
        <v>7</v>
      </c>
      <c r="DU132" s="4">
        <f>COUNTIFS($NG132:$NL$206,GJ$1)</f>
        <v>7</v>
      </c>
      <c r="DV132" s="4">
        <f>COUNTIFS($NG132:$NL$206,GK$1)</f>
        <v>11</v>
      </c>
      <c r="DW132" s="4">
        <f>COUNTIFS($NG132:$NL$206,GL$1)</f>
        <v>8</v>
      </c>
      <c r="DZ132" s="4">
        <f t="shared" si="1234"/>
        <v>40</v>
      </c>
      <c r="EA132" s="4">
        <f t="shared" si="1235"/>
        <v>21</v>
      </c>
      <c r="EB132" s="4">
        <f t="shared" si="1236"/>
        <v>18</v>
      </c>
      <c r="EC132" s="4">
        <f t="shared" si="1237"/>
        <v>1</v>
      </c>
      <c r="ED132" s="4">
        <f t="shared" si="1238"/>
        <v>0</v>
      </c>
      <c r="EF132" s="4">
        <f t="shared" ref="EF132:GL132" si="1828">COUNTIFS($NG132:$NL141,EF$1)</f>
        <v>0</v>
      </c>
      <c r="EG132" s="4">
        <f t="shared" si="1828"/>
        <v>2</v>
      </c>
      <c r="EH132" s="4">
        <f t="shared" si="1828"/>
        <v>1</v>
      </c>
      <c r="EI132" s="4">
        <f t="shared" si="1828"/>
        <v>2</v>
      </c>
      <c r="EJ132" s="4">
        <f t="shared" si="1828"/>
        <v>0</v>
      </c>
      <c r="EK132" s="4">
        <f t="shared" si="1828"/>
        <v>1</v>
      </c>
      <c r="EL132" s="4">
        <f t="shared" si="1828"/>
        <v>2</v>
      </c>
      <c r="EM132" s="4">
        <f t="shared" si="1828"/>
        <v>1</v>
      </c>
      <c r="EN132" s="4">
        <f t="shared" si="1828"/>
        <v>1</v>
      </c>
      <c r="EO132" s="4">
        <f t="shared" si="1828"/>
        <v>2</v>
      </c>
      <c r="EP132" s="4">
        <f t="shared" si="1828"/>
        <v>2</v>
      </c>
      <c r="EQ132" s="4">
        <f t="shared" si="1828"/>
        <v>2</v>
      </c>
      <c r="ER132" s="4">
        <f t="shared" si="1828"/>
        <v>0</v>
      </c>
      <c r="ES132" s="4">
        <f t="shared" si="1828"/>
        <v>2</v>
      </c>
      <c r="ET132" s="4">
        <f t="shared" si="1828"/>
        <v>1</v>
      </c>
      <c r="EU132" s="4">
        <f t="shared" si="1828"/>
        <v>1</v>
      </c>
      <c r="EV132" s="4">
        <f t="shared" si="1828"/>
        <v>1</v>
      </c>
      <c r="EW132" s="4">
        <f t="shared" si="1828"/>
        <v>2</v>
      </c>
      <c r="EX132" s="4">
        <f t="shared" si="1828"/>
        <v>0</v>
      </c>
      <c r="EY132" s="4">
        <f t="shared" si="1828"/>
        <v>1</v>
      </c>
      <c r="EZ132" s="4">
        <f t="shared" si="1828"/>
        <v>1</v>
      </c>
      <c r="FA132" s="4">
        <f t="shared" si="1828"/>
        <v>0</v>
      </c>
      <c r="FB132" s="4">
        <f t="shared" si="1828"/>
        <v>0</v>
      </c>
      <c r="FC132" s="4">
        <f t="shared" si="1828"/>
        <v>1</v>
      </c>
      <c r="FD132" s="4">
        <f t="shared" si="1828"/>
        <v>1</v>
      </c>
      <c r="FE132" s="4">
        <f t="shared" si="1828"/>
        <v>0</v>
      </c>
      <c r="FF132" s="4">
        <f t="shared" si="1828"/>
        <v>0</v>
      </c>
      <c r="FG132" s="4">
        <f t="shared" si="1828"/>
        <v>1</v>
      </c>
      <c r="FH132" s="4">
        <f t="shared" si="1828"/>
        <v>2</v>
      </c>
      <c r="FI132" s="4">
        <f t="shared" si="1828"/>
        <v>3</v>
      </c>
      <c r="FJ132" s="4">
        <f t="shared" si="1828"/>
        <v>1</v>
      </c>
      <c r="FK132" s="4">
        <f t="shared" si="1828"/>
        <v>1</v>
      </c>
      <c r="FL132" s="4">
        <f t="shared" si="1828"/>
        <v>1</v>
      </c>
      <c r="FM132" s="4">
        <f t="shared" si="1828"/>
        <v>2</v>
      </c>
      <c r="FN132" s="4">
        <f t="shared" si="1828"/>
        <v>0</v>
      </c>
      <c r="FO132" s="4">
        <f t="shared" si="1828"/>
        <v>1</v>
      </c>
      <c r="FP132" s="4">
        <f t="shared" si="1828"/>
        <v>2</v>
      </c>
      <c r="FQ132" s="4">
        <f t="shared" si="1828"/>
        <v>0</v>
      </c>
      <c r="FR132" s="4">
        <f t="shared" si="1828"/>
        <v>0</v>
      </c>
      <c r="FS132" s="4">
        <f t="shared" si="1828"/>
        <v>1</v>
      </c>
      <c r="FT132" s="4">
        <f t="shared" si="1828"/>
        <v>0</v>
      </c>
      <c r="FU132" s="4">
        <f t="shared" si="1828"/>
        <v>2</v>
      </c>
      <c r="FV132" s="4">
        <f t="shared" si="1828"/>
        <v>1</v>
      </c>
      <c r="FW132" s="4">
        <f t="shared" si="1828"/>
        <v>2</v>
      </c>
      <c r="FX132" s="4">
        <f t="shared" si="1828"/>
        <v>0</v>
      </c>
      <c r="FY132" s="4">
        <f t="shared" si="1828"/>
        <v>0</v>
      </c>
      <c r="FZ132" s="4">
        <f t="shared" si="1828"/>
        <v>0</v>
      </c>
      <c r="GA132" s="4">
        <f t="shared" si="1828"/>
        <v>1</v>
      </c>
      <c r="GB132" s="4">
        <f t="shared" si="1828"/>
        <v>2</v>
      </c>
      <c r="GC132" s="4">
        <f t="shared" si="1828"/>
        <v>1</v>
      </c>
      <c r="GD132" s="4">
        <f t="shared" si="1828"/>
        <v>0</v>
      </c>
      <c r="GE132" s="4">
        <f t="shared" si="1828"/>
        <v>0</v>
      </c>
      <c r="GF132" s="4">
        <f t="shared" si="1828"/>
        <v>2</v>
      </c>
      <c r="GG132" s="4">
        <f t="shared" si="1828"/>
        <v>0</v>
      </c>
      <c r="GH132" s="4">
        <f t="shared" si="1828"/>
        <v>1</v>
      </c>
      <c r="GI132" s="4">
        <f t="shared" si="1828"/>
        <v>2</v>
      </c>
      <c r="GJ132" s="4">
        <f t="shared" si="1828"/>
        <v>2</v>
      </c>
      <c r="GK132" s="4">
        <f t="shared" si="1828"/>
        <v>0</v>
      </c>
      <c r="GL132" s="4">
        <f t="shared" si="1828"/>
        <v>2</v>
      </c>
      <c r="GM132">
        <f t="shared" si="1240"/>
        <v>60</v>
      </c>
      <c r="GO132">
        <f t="shared" si="1690"/>
        <v>0</v>
      </c>
      <c r="GP132">
        <f t="shared" si="1192"/>
        <v>0</v>
      </c>
      <c r="GQ132">
        <f t="shared" si="1193"/>
        <v>0</v>
      </c>
      <c r="GR132">
        <f t="shared" si="1194"/>
        <v>0</v>
      </c>
      <c r="GS132">
        <f t="shared" si="1195"/>
        <v>0</v>
      </c>
      <c r="GT132">
        <f t="shared" si="1196"/>
        <v>0</v>
      </c>
      <c r="GU132">
        <f t="shared" si="1197"/>
        <v>0</v>
      </c>
      <c r="GV132" s="1">
        <f t="shared" si="1691"/>
        <v>4</v>
      </c>
      <c r="GW132">
        <f t="shared" si="1692"/>
        <v>0</v>
      </c>
      <c r="GX132">
        <f t="shared" si="1566"/>
        <v>0</v>
      </c>
      <c r="GY132">
        <f t="shared" si="1567"/>
        <v>0</v>
      </c>
      <c r="GZ132">
        <f t="shared" si="1568"/>
        <v>0</v>
      </c>
      <c r="HA132">
        <f t="shared" si="1569"/>
        <v>0</v>
      </c>
      <c r="HB132">
        <f t="shared" si="1570"/>
        <v>0</v>
      </c>
      <c r="HC132">
        <f t="shared" si="1571"/>
        <v>0</v>
      </c>
      <c r="HD132">
        <f t="shared" si="1572"/>
        <v>0</v>
      </c>
      <c r="HE132">
        <f t="shared" si="1573"/>
        <v>0</v>
      </c>
      <c r="HF132">
        <f t="shared" si="1574"/>
        <v>0</v>
      </c>
      <c r="HG132">
        <f t="shared" si="1575"/>
        <v>0</v>
      </c>
      <c r="HH132">
        <f t="shared" si="1576"/>
        <v>0</v>
      </c>
      <c r="HI132">
        <f t="shared" si="1577"/>
        <v>0</v>
      </c>
      <c r="HJ132">
        <f t="shared" si="1578"/>
        <v>0</v>
      </c>
      <c r="HK132">
        <f t="shared" si="1579"/>
        <v>0</v>
      </c>
      <c r="HL132">
        <f t="shared" si="1580"/>
        <v>0</v>
      </c>
      <c r="HM132">
        <f t="shared" si="1581"/>
        <v>0</v>
      </c>
      <c r="HN132">
        <f t="shared" si="1582"/>
        <v>0</v>
      </c>
      <c r="HO132">
        <f t="shared" si="1583"/>
        <v>0</v>
      </c>
      <c r="HP132">
        <f t="shared" si="1584"/>
        <v>0</v>
      </c>
      <c r="HQ132">
        <f t="shared" si="1585"/>
        <v>0</v>
      </c>
      <c r="HR132">
        <f t="shared" si="1586"/>
        <v>0</v>
      </c>
      <c r="HS132">
        <f t="shared" si="1587"/>
        <v>0</v>
      </c>
      <c r="HT132">
        <f t="shared" si="1588"/>
        <v>0</v>
      </c>
      <c r="HU132">
        <f t="shared" si="1589"/>
        <v>0</v>
      </c>
      <c r="HV132">
        <f t="shared" si="1590"/>
        <v>0</v>
      </c>
      <c r="HW132">
        <f t="shared" si="1591"/>
        <v>0</v>
      </c>
      <c r="HX132">
        <f t="shared" si="1592"/>
        <v>0</v>
      </c>
      <c r="HY132">
        <f t="shared" si="1593"/>
        <v>0</v>
      </c>
      <c r="HZ132">
        <f t="shared" si="1594"/>
        <v>0</v>
      </c>
      <c r="IA132">
        <f t="shared" si="1595"/>
        <v>0</v>
      </c>
      <c r="IB132">
        <f t="shared" si="1596"/>
        <v>0</v>
      </c>
      <c r="IC132">
        <f t="shared" si="1597"/>
        <v>0</v>
      </c>
      <c r="ID132">
        <f t="shared" si="1598"/>
        <v>0</v>
      </c>
      <c r="IE132">
        <f t="shared" si="1599"/>
        <v>0</v>
      </c>
      <c r="IF132">
        <f t="shared" si="1600"/>
        <v>0</v>
      </c>
      <c r="IG132">
        <f t="shared" si="1601"/>
        <v>0</v>
      </c>
      <c r="IH132">
        <f t="shared" si="1602"/>
        <v>0</v>
      </c>
      <c r="II132">
        <f t="shared" si="1603"/>
        <v>0</v>
      </c>
      <c r="IJ132">
        <f t="shared" si="1604"/>
        <v>0</v>
      </c>
      <c r="IK132">
        <f t="shared" si="1605"/>
        <v>0</v>
      </c>
      <c r="IL132">
        <f t="shared" si="1606"/>
        <v>0</v>
      </c>
      <c r="IM132">
        <f t="shared" si="1607"/>
        <v>0</v>
      </c>
      <c r="IN132">
        <f t="shared" si="1608"/>
        <v>0</v>
      </c>
      <c r="IO132">
        <f t="shared" si="1609"/>
        <v>0</v>
      </c>
      <c r="IP132">
        <f t="shared" si="1610"/>
        <v>0</v>
      </c>
      <c r="IQ132">
        <f t="shared" si="1611"/>
        <v>1</v>
      </c>
      <c r="IR132">
        <f t="shared" si="1612"/>
        <v>0</v>
      </c>
      <c r="IS132">
        <f t="shared" si="1613"/>
        <v>0</v>
      </c>
      <c r="IT132">
        <f t="shared" si="1614"/>
        <v>0</v>
      </c>
      <c r="IU132">
        <f t="shared" si="1615"/>
        <v>0</v>
      </c>
      <c r="IV132">
        <f t="shared" si="1616"/>
        <v>0</v>
      </c>
      <c r="IW132">
        <f t="shared" si="1617"/>
        <v>0</v>
      </c>
      <c r="IX132">
        <f t="shared" si="1618"/>
        <v>0</v>
      </c>
      <c r="IY132">
        <f t="shared" si="1619"/>
        <v>0</v>
      </c>
      <c r="IZ132">
        <f t="shared" si="1620"/>
        <v>0</v>
      </c>
      <c r="JA132">
        <f t="shared" si="1621"/>
        <v>0</v>
      </c>
      <c r="JB132">
        <f t="shared" si="1693"/>
        <v>0</v>
      </c>
      <c r="JC132">
        <f t="shared" si="1694"/>
        <v>0</v>
      </c>
      <c r="JF132">
        <f t="shared" si="1695"/>
        <v>0</v>
      </c>
      <c r="JG132">
        <f t="shared" si="1696"/>
        <v>0</v>
      </c>
      <c r="JH132">
        <f t="shared" si="1697"/>
        <v>0</v>
      </c>
      <c r="JI132">
        <f t="shared" si="1698"/>
        <v>0</v>
      </c>
      <c r="JJ132">
        <f t="shared" si="1699"/>
        <v>0</v>
      </c>
      <c r="JK132">
        <f t="shared" si="1700"/>
        <v>0</v>
      </c>
      <c r="JL132">
        <f t="shared" si="1701"/>
        <v>0</v>
      </c>
      <c r="JM132">
        <f t="shared" si="1702"/>
        <v>0</v>
      </c>
      <c r="JN132">
        <f t="shared" si="1703"/>
        <v>0</v>
      </c>
      <c r="JO132">
        <f t="shared" si="1704"/>
        <v>0</v>
      </c>
      <c r="JP132">
        <f t="shared" si="1705"/>
        <v>0</v>
      </c>
      <c r="JQ132">
        <f t="shared" si="1706"/>
        <v>0</v>
      </c>
      <c r="JR132">
        <f t="shared" si="1707"/>
        <v>0</v>
      </c>
      <c r="JS132">
        <f t="shared" si="1708"/>
        <v>0</v>
      </c>
      <c r="JT132">
        <f t="shared" si="1709"/>
        <v>0</v>
      </c>
      <c r="JU132">
        <f t="shared" si="1710"/>
        <v>0</v>
      </c>
      <c r="JV132">
        <f t="shared" si="1711"/>
        <v>0</v>
      </c>
      <c r="JW132">
        <f t="shared" si="1712"/>
        <v>0</v>
      </c>
      <c r="JX132">
        <f t="shared" si="1713"/>
        <v>0</v>
      </c>
      <c r="JY132">
        <f t="shared" si="1714"/>
        <v>0</v>
      </c>
      <c r="JZ132">
        <f t="shared" si="1715"/>
        <v>0</v>
      </c>
      <c r="KA132">
        <f t="shared" si="1716"/>
        <v>0</v>
      </c>
      <c r="KB132">
        <f t="shared" si="1717"/>
        <v>0</v>
      </c>
      <c r="KC132">
        <f t="shared" si="1718"/>
        <v>0</v>
      </c>
      <c r="KD132">
        <f t="shared" si="1719"/>
        <v>0</v>
      </c>
      <c r="KE132">
        <f t="shared" si="1720"/>
        <v>0</v>
      </c>
      <c r="KF132">
        <f t="shared" si="1721"/>
        <v>0</v>
      </c>
      <c r="KG132">
        <f t="shared" si="1722"/>
        <v>0</v>
      </c>
      <c r="KH132">
        <f t="shared" si="1723"/>
        <v>0</v>
      </c>
      <c r="KI132">
        <f t="shared" si="1724"/>
        <v>0</v>
      </c>
      <c r="KJ132">
        <f t="shared" si="1725"/>
        <v>0</v>
      </c>
      <c r="KK132">
        <f t="shared" si="1726"/>
        <v>0</v>
      </c>
      <c r="KL132">
        <f t="shared" si="1727"/>
        <v>0</v>
      </c>
      <c r="KM132">
        <f t="shared" si="1728"/>
        <v>0</v>
      </c>
      <c r="KN132">
        <f t="shared" si="1729"/>
        <v>0</v>
      </c>
      <c r="KO132">
        <f t="shared" si="1730"/>
        <v>0</v>
      </c>
      <c r="KP132">
        <f t="shared" si="1731"/>
        <v>0</v>
      </c>
      <c r="KQ132">
        <f t="shared" si="1732"/>
        <v>0</v>
      </c>
      <c r="KR132">
        <f t="shared" si="1733"/>
        <v>0</v>
      </c>
      <c r="KS132">
        <f t="shared" si="1734"/>
        <v>1</v>
      </c>
      <c r="KT132">
        <f t="shared" si="1735"/>
        <v>0</v>
      </c>
      <c r="KU132">
        <f t="shared" si="1736"/>
        <v>0</v>
      </c>
      <c r="KV132">
        <f t="shared" si="1737"/>
        <v>1</v>
      </c>
      <c r="KW132">
        <f t="shared" si="1738"/>
        <v>0</v>
      </c>
      <c r="KX132">
        <f t="shared" si="1739"/>
        <v>0</v>
      </c>
      <c r="KY132">
        <f t="shared" si="1740"/>
        <v>0</v>
      </c>
      <c r="KZ132">
        <f t="shared" si="1741"/>
        <v>0</v>
      </c>
      <c r="LA132">
        <f t="shared" si="1742"/>
        <v>1</v>
      </c>
      <c r="LB132">
        <f t="shared" si="1743"/>
        <v>0</v>
      </c>
      <c r="LC132">
        <f t="shared" si="1744"/>
        <v>0</v>
      </c>
      <c r="LD132">
        <f t="shared" si="1745"/>
        <v>0</v>
      </c>
      <c r="LE132">
        <f t="shared" si="1746"/>
        <v>0</v>
      </c>
      <c r="LF132">
        <f t="shared" si="1747"/>
        <v>0</v>
      </c>
      <c r="LG132">
        <f t="shared" si="1748"/>
        <v>0</v>
      </c>
      <c r="LH132">
        <f t="shared" si="1749"/>
        <v>0</v>
      </c>
      <c r="LI132">
        <f t="shared" si="1750"/>
        <v>0</v>
      </c>
      <c r="LJ132">
        <f t="shared" si="1751"/>
        <v>0</v>
      </c>
      <c r="LK132">
        <f t="shared" si="1752"/>
        <v>0</v>
      </c>
      <c r="LL132">
        <f t="shared" si="1753"/>
        <v>0</v>
      </c>
      <c r="LN132">
        <f t="shared" si="1754"/>
        <v>3</v>
      </c>
      <c r="LQ132">
        <f t="shared" ref="LQ132:LR132" si="1829">COUNTIFS($NG133:$NL142,NG142)</f>
        <v>1</v>
      </c>
      <c r="LR132">
        <f t="shared" si="1829"/>
        <v>2</v>
      </c>
      <c r="LS132">
        <f t="shared" si="1756"/>
        <v>1</v>
      </c>
      <c r="LT132">
        <f t="shared" si="1757"/>
        <v>2</v>
      </c>
      <c r="LU132">
        <f t="shared" si="1758"/>
        <v>1</v>
      </c>
      <c r="LV132">
        <f t="shared" si="1759"/>
        <v>2</v>
      </c>
      <c r="LX132" s="5">
        <f t="shared" ref="LX132:MC132" si="1830">COUNTIFS($NG132:$NL141,NG142)</f>
        <v>1</v>
      </c>
      <c r="LY132" s="5">
        <f t="shared" si="1830"/>
        <v>2</v>
      </c>
      <c r="LZ132" s="5">
        <f t="shared" si="1830"/>
        <v>1</v>
      </c>
      <c r="MA132" s="5">
        <f t="shared" si="1830"/>
        <v>1</v>
      </c>
      <c r="MB132" s="5">
        <f t="shared" si="1830"/>
        <v>0</v>
      </c>
      <c r="MC132" s="5">
        <f t="shared" si="1830"/>
        <v>1</v>
      </c>
      <c r="MD132" s="5"/>
      <c r="ME132" s="5">
        <f t="shared" si="1761"/>
        <v>1</v>
      </c>
      <c r="MF132" s="5">
        <f t="shared" si="1762"/>
        <v>1</v>
      </c>
      <c r="MG132" s="5">
        <f t="shared" si="1763"/>
        <v>1</v>
      </c>
      <c r="MH132" s="5">
        <f t="shared" si="1764"/>
        <v>0</v>
      </c>
      <c r="MI132" s="5">
        <f t="shared" si="1765"/>
        <v>0</v>
      </c>
      <c r="MJ132" s="5">
        <f t="shared" si="1766"/>
        <v>0</v>
      </c>
      <c r="MK132" s="5"/>
      <c r="ML132" s="20">
        <f t="shared" si="1767"/>
        <v>3</v>
      </c>
      <c r="MN132" s="4">
        <f t="shared" si="1182"/>
        <v>1</v>
      </c>
      <c r="MO132" s="4">
        <f t="shared" si="1183"/>
        <v>2</v>
      </c>
      <c r="MP132" s="4">
        <f t="shared" si="1184"/>
        <v>1</v>
      </c>
      <c r="MQ132" s="4">
        <f t="shared" si="1185"/>
        <v>0</v>
      </c>
      <c r="MR132" s="4">
        <f t="shared" si="1186"/>
        <v>0</v>
      </c>
      <c r="MS132" s="4">
        <f t="shared" si="1187"/>
        <v>0</v>
      </c>
      <c r="MU132">
        <f t="shared" si="1768"/>
        <v>1</v>
      </c>
      <c r="MV132">
        <f t="shared" si="1769"/>
        <v>0</v>
      </c>
      <c r="MW132">
        <f t="shared" si="1770"/>
        <v>1</v>
      </c>
      <c r="MX132">
        <f t="shared" si="1771"/>
        <v>0</v>
      </c>
      <c r="MY132">
        <f t="shared" si="1772"/>
        <v>1</v>
      </c>
      <c r="MZ132">
        <f t="shared" si="1773"/>
        <v>0</v>
      </c>
      <c r="NA132">
        <f t="shared" si="1624"/>
        <v>1</v>
      </c>
      <c r="NB132">
        <f t="shared" si="1774"/>
        <v>3</v>
      </c>
      <c r="NC132">
        <f t="shared" si="1775"/>
        <v>2</v>
      </c>
      <c r="ND132">
        <f t="shared" si="1776"/>
        <v>132</v>
      </c>
      <c r="NG132">
        <v>8</v>
      </c>
      <c r="NH132">
        <v>12</v>
      </c>
      <c r="NI132">
        <v>33</v>
      </c>
      <c r="NJ132">
        <v>40</v>
      </c>
      <c r="NK132">
        <v>43</v>
      </c>
      <c r="NL132">
        <v>48</v>
      </c>
      <c r="NN132" s="1">
        <f t="shared" si="1777"/>
        <v>1</v>
      </c>
      <c r="NO132" s="1">
        <f t="shared" si="1778"/>
        <v>1</v>
      </c>
      <c r="NP132" s="30">
        <f t="shared" si="1779"/>
        <v>2</v>
      </c>
      <c r="NR132" s="1">
        <f t="shared" si="1780"/>
        <v>4</v>
      </c>
      <c r="NS132" s="1">
        <f t="shared" si="1781"/>
        <v>21</v>
      </c>
      <c r="NT132" s="1">
        <f t="shared" si="1782"/>
        <v>7</v>
      </c>
      <c r="NU132" s="1">
        <f t="shared" si="1783"/>
        <v>3</v>
      </c>
      <c r="NV132" s="1">
        <f t="shared" si="1784"/>
        <v>5</v>
      </c>
      <c r="NW132" s="1"/>
      <c r="NX132" s="1">
        <f t="shared" si="1785"/>
        <v>5</v>
      </c>
      <c r="NY132" s="1"/>
      <c r="NZ132" s="1">
        <f t="shared" si="1786"/>
        <v>1</v>
      </c>
      <c r="OA132" s="1">
        <f t="shared" si="1625"/>
        <v>2</v>
      </c>
      <c r="OB132" s="1">
        <f t="shared" si="1626"/>
        <v>4</v>
      </c>
      <c r="OC132" s="1">
        <f t="shared" si="1627"/>
        <v>5</v>
      </c>
      <c r="OD132" s="1">
        <f t="shared" si="1628"/>
        <v>5</v>
      </c>
      <c r="OE132" s="1">
        <f t="shared" si="1629"/>
        <v>5</v>
      </c>
      <c r="OF132" s="1"/>
      <c r="OG132" s="1">
        <f t="shared" si="1308"/>
        <v>4</v>
      </c>
      <c r="OH132" s="1"/>
      <c r="OI132" s="1">
        <f t="shared" si="1787"/>
        <v>10</v>
      </c>
      <c r="OJ132" s="1">
        <f t="shared" si="1788"/>
        <v>4</v>
      </c>
      <c r="OK132" s="1">
        <f t="shared" si="1789"/>
        <v>10</v>
      </c>
      <c r="OL132" s="1">
        <f t="shared" si="1790"/>
        <v>0</v>
      </c>
      <c r="OM132" s="1">
        <f t="shared" si="1791"/>
        <v>0</v>
      </c>
      <c r="ON132" s="1">
        <f t="shared" si="1792"/>
        <v>0</v>
      </c>
      <c r="OO132" s="1"/>
      <c r="OP132" s="1">
        <f t="shared" si="1298"/>
        <v>3</v>
      </c>
      <c r="OQ132" s="1">
        <f t="shared" si="1299"/>
        <v>3</v>
      </c>
      <c r="OR132" s="1">
        <f t="shared" si="1300"/>
        <v>2.0000000000000004</v>
      </c>
      <c r="OS132" s="1">
        <f t="shared" si="1301"/>
        <v>3</v>
      </c>
      <c r="OT132" s="1">
        <f t="shared" si="1302"/>
        <v>-0.99999999999999956</v>
      </c>
      <c r="OU132" s="1">
        <f t="shared" si="1793"/>
        <v>1</v>
      </c>
      <c r="OV132" s="19">
        <f t="shared" si="1794"/>
        <v>3.0000000000000004</v>
      </c>
      <c r="OW132" s="1"/>
      <c r="OX132" s="19">
        <f t="shared" si="1314"/>
        <v>3</v>
      </c>
      <c r="OY132" s="1">
        <f t="shared" si="1315"/>
        <v>2.0000000000000004</v>
      </c>
      <c r="OZ132" s="1"/>
      <c r="PA132" s="1">
        <f t="shared" si="1795"/>
        <v>3</v>
      </c>
      <c r="PB132" s="1"/>
      <c r="PC132" s="1"/>
      <c r="PD132" s="19">
        <f t="shared" si="1630"/>
        <v>2.0000000000000004</v>
      </c>
      <c r="PE132" s="1"/>
      <c r="PF132" s="24">
        <f t="shared" si="1796"/>
        <v>-0.99999999999999956</v>
      </c>
      <c r="PI132" s="1">
        <f t="shared" si="1797"/>
        <v>10</v>
      </c>
      <c r="PJ132" s="19">
        <f t="shared" si="1631"/>
        <v>1</v>
      </c>
      <c r="PK132" s="1">
        <f t="shared" si="1798"/>
        <v>4</v>
      </c>
      <c r="PL132" s="19">
        <f t="shared" si="1632"/>
        <v>2</v>
      </c>
      <c r="PM132" s="1">
        <f t="shared" si="1799"/>
        <v>10</v>
      </c>
      <c r="PN132" s="19">
        <f t="shared" si="1633"/>
        <v>1</v>
      </c>
      <c r="PO132" s="1">
        <f t="shared" si="1800"/>
        <v>0</v>
      </c>
      <c r="PP132" s="19">
        <f t="shared" si="1634"/>
        <v>0</v>
      </c>
      <c r="PQ132" s="1">
        <f t="shared" si="1801"/>
        <v>0</v>
      </c>
      <c r="PR132" s="19">
        <f t="shared" si="1635"/>
        <v>0</v>
      </c>
      <c r="PS132" s="1">
        <f t="shared" si="1802"/>
        <v>0</v>
      </c>
      <c r="PT132" s="19">
        <f t="shared" si="1636"/>
        <v>0</v>
      </c>
      <c r="PV132" s="1">
        <f t="shared" si="1637"/>
        <v>10</v>
      </c>
      <c r="PW132" s="1">
        <f t="shared" si="1638"/>
        <v>100</v>
      </c>
      <c r="PX132" s="1">
        <f t="shared" si="1639"/>
        <v>100</v>
      </c>
      <c r="PY132" s="1">
        <f t="shared" si="1640"/>
        <v>100</v>
      </c>
      <c r="PZ132" s="1">
        <f t="shared" si="1641"/>
        <v>100</v>
      </c>
      <c r="QA132" s="1">
        <f t="shared" si="1642"/>
        <v>100</v>
      </c>
      <c r="QB132" s="1"/>
      <c r="QC132" s="1">
        <f t="shared" si="1643"/>
        <v>100</v>
      </c>
      <c r="QD132" s="1">
        <f t="shared" si="1644"/>
        <v>4</v>
      </c>
      <c r="QE132" s="1">
        <f t="shared" si="1645"/>
        <v>100</v>
      </c>
      <c r="QF132" s="1">
        <f t="shared" si="1646"/>
        <v>100</v>
      </c>
      <c r="QG132" s="1">
        <f t="shared" si="1647"/>
        <v>100</v>
      </c>
      <c r="QH132" s="1">
        <f t="shared" si="1648"/>
        <v>100</v>
      </c>
      <c r="QI132" s="1"/>
      <c r="QJ132" s="1">
        <f t="shared" si="1649"/>
        <v>100</v>
      </c>
      <c r="QK132" s="1">
        <f t="shared" si="1650"/>
        <v>100</v>
      </c>
      <c r="QL132" s="1">
        <f t="shared" si="1651"/>
        <v>10</v>
      </c>
      <c r="QM132" s="1">
        <f t="shared" si="1652"/>
        <v>100</v>
      </c>
      <c r="QN132" s="1">
        <f t="shared" si="1653"/>
        <v>100</v>
      </c>
      <c r="QO132" s="1">
        <f t="shared" si="1654"/>
        <v>100</v>
      </c>
      <c r="QP132" s="1"/>
      <c r="QQ132" s="1">
        <f t="shared" si="1655"/>
        <v>100</v>
      </c>
      <c r="QR132" s="1">
        <f t="shared" si="1656"/>
        <v>100</v>
      </c>
      <c r="QS132" s="1">
        <f t="shared" si="1657"/>
        <v>100</v>
      </c>
      <c r="QT132" s="1">
        <f t="shared" si="1658"/>
        <v>100</v>
      </c>
      <c r="QU132" s="1">
        <f t="shared" si="1659"/>
        <v>100</v>
      </c>
      <c r="QV132" s="1">
        <f t="shared" si="1660"/>
        <v>100</v>
      </c>
      <c r="QW132" s="1"/>
      <c r="QX132" s="1">
        <f t="shared" si="1661"/>
        <v>100</v>
      </c>
      <c r="QY132" s="1">
        <f t="shared" si="1662"/>
        <v>100</v>
      </c>
      <c r="QZ132" s="1">
        <f t="shared" si="1663"/>
        <v>100</v>
      </c>
      <c r="RA132" s="1">
        <f t="shared" si="1664"/>
        <v>100</v>
      </c>
      <c r="RB132" s="1">
        <f t="shared" si="1665"/>
        <v>100</v>
      </c>
      <c r="RC132" s="1">
        <f t="shared" si="1666"/>
        <v>100</v>
      </c>
      <c r="RD132" s="1"/>
      <c r="RE132" s="1">
        <f t="shared" si="1667"/>
        <v>100</v>
      </c>
      <c r="RF132" s="1">
        <f t="shared" si="1668"/>
        <v>100</v>
      </c>
      <c r="RG132" s="1">
        <f t="shared" si="1669"/>
        <v>100</v>
      </c>
      <c r="RH132" s="1">
        <f t="shared" si="1670"/>
        <v>100</v>
      </c>
      <c r="RI132" s="1">
        <f t="shared" si="1671"/>
        <v>100</v>
      </c>
      <c r="RJ132" s="1">
        <f t="shared" si="1672"/>
        <v>100</v>
      </c>
      <c r="RL132">
        <f t="shared" si="1673"/>
        <v>35</v>
      </c>
      <c r="RM132">
        <f t="shared" si="1803"/>
        <v>21</v>
      </c>
      <c r="RN132">
        <f t="shared" si="1336"/>
        <v>19</v>
      </c>
      <c r="RO132">
        <f t="shared" ref="RO132:TU132" si="1831">IF(COUNTIFS($NG132:$NL141,RO$1),"x",RO$1)</f>
        <v>1</v>
      </c>
      <c r="RP132" t="str">
        <f t="shared" si="1831"/>
        <v>x</v>
      </c>
      <c r="RQ132" t="str">
        <f t="shared" si="1831"/>
        <v>x</v>
      </c>
      <c r="RR132" t="str">
        <f t="shared" si="1831"/>
        <v>x</v>
      </c>
      <c r="RS132">
        <f t="shared" si="1831"/>
        <v>5</v>
      </c>
      <c r="RT132" t="str">
        <f t="shared" si="1831"/>
        <v>x</v>
      </c>
      <c r="RU132" t="str">
        <f t="shared" si="1831"/>
        <v>x</v>
      </c>
      <c r="RV132" t="str">
        <f t="shared" si="1831"/>
        <v>x</v>
      </c>
      <c r="RW132" t="str">
        <f t="shared" si="1831"/>
        <v>x</v>
      </c>
      <c r="RX132" t="str">
        <f t="shared" si="1831"/>
        <v>x</v>
      </c>
      <c r="RY132" t="str">
        <f t="shared" si="1831"/>
        <v>x</v>
      </c>
      <c r="RZ132" t="str">
        <f t="shared" si="1831"/>
        <v>x</v>
      </c>
      <c r="SA132">
        <f t="shared" si="1831"/>
        <v>13</v>
      </c>
      <c r="SB132" t="str">
        <f t="shared" si="1831"/>
        <v>x</v>
      </c>
      <c r="SC132" t="str">
        <f t="shared" si="1831"/>
        <v>x</v>
      </c>
      <c r="SD132" t="str">
        <f t="shared" si="1831"/>
        <v>x</v>
      </c>
      <c r="SE132" t="str">
        <f t="shared" si="1831"/>
        <v>x</v>
      </c>
      <c r="SF132" t="str">
        <f t="shared" si="1831"/>
        <v>x</v>
      </c>
      <c r="SG132">
        <f t="shared" si="1831"/>
        <v>19</v>
      </c>
      <c r="SH132" t="str">
        <f t="shared" si="1831"/>
        <v>x</v>
      </c>
      <c r="SI132" t="str">
        <f t="shared" si="1831"/>
        <v>x</v>
      </c>
      <c r="SJ132">
        <f t="shared" si="1831"/>
        <v>22</v>
      </c>
      <c r="SK132">
        <f t="shared" si="1831"/>
        <v>23</v>
      </c>
      <c r="SL132" t="str">
        <f t="shared" si="1831"/>
        <v>x</v>
      </c>
      <c r="SM132" t="str">
        <f t="shared" si="1831"/>
        <v>x</v>
      </c>
      <c r="SN132">
        <f t="shared" si="1831"/>
        <v>26</v>
      </c>
      <c r="SO132">
        <f t="shared" si="1831"/>
        <v>27</v>
      </c>
      <c r="SP132" t="str">
        <f t="shared" si="1831"/>
        <v>x</v>
      </c>
      <c r="SQ132" t="str">
        <f t="shared" si="1831"/>
        <v>x</v>
      </c>
      <c r="SR132" t="str">
        <f t="shared" si="1831"/>
        <v>x</v>
      </c>
      <c r="SS132" t="str">
        <f t="shared" si="1831"/>
        <v>x</v>
      </c>
      <c r="ST132" t="str">
        <f t="shared" si="1831"/>
        <v>x</v>
      </c>
      <c r="SU132" t="str">
        <f t="shared" si="1831"/>
        <v>x</v>
      </c>
      <c r="SV132" t="str">
        <f t="shared" si="1831"/>
        <v>x</v>
      </c>
      <c r="SW132">
        <f t="shared" si="1831"/>
        <v>35</v>
      </c>
      <c r="SX132" t="str">
        <f t="shared" si="1831"/>
        <v>x</v>
      </c>
      <c r="SY132" t="str">
        <f t="shared" si="1831"/>
        <v>x</v>
      </c>
      <c r="SZ132">
        <f t="shared" si="1831"/>
        <v>38</v>
      </c>
      <c r="TA132">
        <f t="shared" si="1831"/>
        <v>39</v>
      </c>
      <c r="TB132" t="str">
        <f t="shared" si="1831"/>
        <v>x</v>
      </c>
      <c r="TC132">
        <f t="shared" si="1831"/>
        <v>41</v>
      </c>
      <c r="TD132" t="str">
        <f t="shared" si="1831"/>
        <v>x</v>
      </c>
      <c r="TE132" t="str">
        <f t="shared" si="1831"/>
        <v>x</v>
      </c>
      <c r="TF132" t="str">
        <f t="shared" si="1831"/>
        <v>x</v>
      </c>
      <c r="TG132">
        <f t="shared" si="1831"/>
        <v>45</v>
      </c>
      <c r="TH132">
        <f t="shared" si="1831"/>
        <v>46</v>
      </c>
      <c r="TI132">
        <f t="shared" si="1831"/>
        <v>47</v>
      </c>
      <c r="TJ132" t="str">
        <f t="shared" si="1831"/>
        <v>x</v>
      </c>
      <c r="TK132" t="str">
        <f t="shared" si="1831"/>
        <v>x</v>
      </c>
      <c r="TL132" t="str">
        <f t="shared" si="1831"/>
        <v>x</v>
      </c>
      <c r="TM132">
        <f t="shared" si="1831"/>
        <v>51</v>
      </c>
      <c r="TN132">
        <f t="shared" si="1831"/>
        <v>52</v>
      </c>
      <c r="TO132" t="str">
        <f t="shared" si="1831"/>
        <v>x</v>
      </c>
      <c r="TP132">
        <f t="shared" si="1831"/>
        <v>54</v>
      </c>
      <c r="TQ132" t="str">
        <f t="shared" si="1831"/>
        <v>x</v>
      </c>
      <c r="TR132" t="str">
        <f t="shared" si="1831"/>
        <v>x</v>
      </c>
      <c r="TS132" t="str">
        <f t="shared" si="1831"/>
        <v>x</v>
      </c>
      <c r="TT132">
        <f t="shared" si="1831"/>
        <v>58</v>
      </c>
      <c r="TU132" t="str">
        <f t="shared" si="1831"/>
        <v>x</v>
      </c>
      <c r="TV132">
        <f t="shared" si="1805"/>
        <v>21</v>
      </c>
      <c r="TW132">
        <f t="shared" ref="TW132:WC132" si="1832">IF(COUNTIFS($NG132:$NL140,TW$1),"x",TW$1)</f>
        <v>1</v>
      </c>
      <c r="TX132" t="str">
        <f t="shared" si="1832"/>
        <v>x</v>
      </c>
      <c r="TY132">
        <f t="shared" si="1832"/>
        <v>3</v>
      </c>
      <c r="TZ132" t="str">
        <f t="shared" si="1832"/>
        <v>x</v>
      </c>
      <c r="UA132">
        <f t="shared" si="1832"/>
        <v>5</v>
      </c>
      <c r="UB132" t="str">
        <f t="shared" si="1832"/>
        <v>x</v>
      </c>
      <c r="UC132" t="str">
        <f t="shared" si="1832"/>
        <v>x</v>
      </c>
      <c r="UD132" t="str">
        <f t="shared" si="1832"/>
        <v>x</v>
      </c>
      <c r="UE132" t="str">
        <f t="shared" si="1832"/>
        <v>x</v>
      </c>
      <c r="UF132" t="str">
        <f t="shared" si="1832"/>
        <v>x</v>
      </c>
      <c r="UG132" t="str">
        <f t="shared" si="1832"/>
        <v>x</v>
      </c>
      <c r="UH132" t="str">
        <f t="shared" si="1832"/>
        <v>x</v>
      </c>
      <c r="UI132">
        <f t="shared" si="1832"/>
        <v>13</v>
      </c>
      <c r="UJ132" t="str">
        <f t="shared" si="1832"/>
        <v>x</v>
      </c>
      <c r="UK132" t="str">
        <f t="shared" si="1832"/>
        <v>x</v>
      </c>
      <c r="UL132" t="str">
        <f t="shared" si="1832"/>
        <v>x</v>
      </c>
      <c r="UM132" t="str">
        <f t="shared" si="1832"/>
        <v>x</v>
      </c>
      <c r="UN132" t="str">
        <f t="shared" si="1832"/>
        <v>x</v>
      </c>
      <c r="UO132">
        <f t="shared" si="1832"/>
        <v>19</v>
      </c>
      <c r="UP132" t="str">
        <f t="shared" si="1832"/>
        <v>x</v>
      </c>
      <c r="UQ132" t="str">
        <f t="shared" si="1832"/>
        <v>x</v>
      </c>
      <c r="UR132">
        <f t="shared" si="1832"/>
        <v>22</v>
      </c>
      <c r="US132">
        <f t="shared" si="1832"/>
        <v>23</v>
      </c>
      <c r="UT132" t="str">
        <f t="shared" si="1832"/>
        <v>x</v>
      </c>
      <c r="UU132" t="str">
        <f t="shared" si="1832"/>
        <v>x</v>
      </c>
      <c r="UV132">
        <f t="shared" si="1832"/>
        <v>26</v>
      </c>
      <c r="UW132">
        <f t="shared" si="1832"/>
        <v>27</v>
      </c>
      <c r="UX132" t="str">
        <f t="shared" si="1832"/>
        <v>x</v>
      </c>
      <c r="UY132" t="str">
        <f t="shared" si="1832"/>
        <v>x</v>
      </c>
      <c r="UZ132" t="str">
        <f t="shared" si="1832"/>
        <v>x</v>
      </c>
      <c r="VA132" t="str">
        <f t="shared" si="1832"/>
        <v>x</v>
      </c>
      <c r="VB132" t="str">
        <f t="shared" si="1832"/>
        <v>x</v>
      </c>
      <c r="VC132" t="str">
        <f t="shared" si="1832"/>
        <v>x</v>
      </c>
      <c r="VD132" t="str">
        <f t="shared" si="1832"/>
        <v>x</v>
      </c>
      <c r="VE132">
        <f t="shared" si="1832"/>
        <v>35</v>
      </c>
      <c r="VF132" t="str">
        <f t="shared" si="1832"/>
        <v>x</v>
      </c>
      <c r="VG132" t="str">
        <f t="shared" si="1832"/>
        <v>x</v>
      </c>
      <c r="VH132">
        <f t="shared" si="1832"/>
        <v>38</v>
      </c>
      <c r="VI132">
        <f t="shared" si="1832"/>
        <v>39</v>
      </c>
      <c r="VJ132" t="str">
        <f t="shared" si="1832"/>
        <v>x</v>
      </c>
      <c r="VK132">
        <f t="shared" si="1832"/>
        <v>41</v>
      </c>
      <c r="VL132" t="str">
        <f t="shared" si="1832"/>
        <v>x</v>
      </c>
      <c r="VM132" t="str">
        <f t="shared" si="1832"/>
        <v>x</v>
      </c>
      <c r="VN132" t="str">
        <f t="shared" si="1832"/>
        <v>x</v>
      </c>
      <c r="VO132">
        <f t="shared" si="1832"/>
        <v>45</v>
      </c>
      <c r="VP132">
        <f t="shared" si="1832"/>
        <v>46</v>
      </c>
      <c r="VQ132">
        <f t="shared" si="1832"/>
        <v>47</v>
      </c>
      <c r="VR132" t="str">
        <f t="shared" si="1832"/>
        <v>x</v>
      </c>
      <c r="VS132" t="str">
        <f t="shared" si="1832"/>
        <v>x</v>
      </c>
      <c r="VT132">
        <f t="shared" si="1832"/>
        <v>50</v>
      </c>
      <c r="VU132">
        <f t="shared" si="1832"/>
        <v>51</v>
      </c>
      <c r="VV132">
        <f t="shared" si="1832"/>
        <v>52</v>
      </c>
      <c r="VW132" t="str">
        <f t="shared" si="1832"/>
        <v>x</v>
      </c>
      <c r="VX132">
        <f t="shared" si="1832"/>
        <v>54</v>
      </c>
      <c r="VY132" t="str">
        <f t="shared" si="1832"/>
        <v>x</v>
      </c>
      <c r="VZ132" t="str">
        <f t="shared" si="1832"/>
        <v>x</v>
      </c>
      <c r="WA132" t="str">
        <f t="shared" si="1832"/>
        <v>x</v>
      </c>
      <c r="WB132">
        <f t="shared" si="1832"/>
        <v>58</v>
      </c>
      <c r="WC132" t="str">
        <f t="shared" si="1832"/>
        <v>x</v>
      </c>
      <c r="WE132">
        <f t="shared" si="1676"/>
        <v>1</v>
      </c>
      <c r="WF132">
        <f t="shared" si="1677"/>
        <v>1</v>
      </c>
      <c r="WG132">
        <f t="shared" si="1678"/>
        <v>0</v>
      </c>
      <c r="WH132">
        <f t="shared" si="1679"/>
        <v>1</v>
      </c>
      <c r="WI132">
        <f t="shared" si="1680"/>
        <v>3</v>
      </c>
      <c r="WJ132">
        <f t="shared" si="1681"/>
        <v>0</v>
      </c>
      <c r="WL132" s="1">
        <f t="shared" si="1807"/>
        <v>10</v>
      </c>
      <c r="WM132" s="1">
        <f t="shared" si="1808"/>
        <v>4</v>
      </c>
      <c r="WN132" s="1">
        <f t="shared" si="1809"/>
        <v>10</v>
      </c>
      <c r="WO132" s="1">
        <f t="shared" si="1810"/>
        <v>0</v>
      </c>
      <c r="WP132" s="1">
        <f t="shared" si="1811"/>
        <v>0</v>
      </c>
      <c r="WQ132" s="1">
        <f t="shared" si="1812"/>
        <v>0</v>
      </c>
      <c r="WS132">
        <f t="shared" si="1813"/>
        <v>10</v>
      </c>
      <c r="WT132">
        <f t="shared" si="1814"/>
        <v>4</v>
      </c>
      <c r="WU132">
        <f t="shared" si="1815"/>
        <v>10</v>
      </c>
      <c r="WV132">
        <f t="shared" si="1816"/>
        <v>100</v>
      </c>
      <c r="WW132">
        <f t="shared" si="1817"/>
        <v>100</v>
      </c>
      <c r="WX132">
        <f t="shared" si="1818"/>
        <v>100</v>
      </c>
      <c r="WZ132" s="4">
        <f t="shared" si="1819"/>
        <v>4</v>
      </c>
      <c r="XB132" s="3">
        <f t="shared" si="1820"/>
        <v>10</v>
      </c>
      <c r="XD132" s="3">
        <f t="shared" si="1821"/>
        <v>1</v>
      </c>
      <c r="XE132" s="4">
        <f t="shared" si="1822"/>
        <v>3</v>
      </c>
      <c r="XG132" s="4">
        <f t="shared" si="1823"/>
        <v>0.33333333333333331</v>
      </c>
      <c r="XI132" s="4">
        <v>0.75</v>
      </c>
      <c r="XK132">
        <f t="shared" si="1824"/>
        <v>2</v>
      </c>
      <c r="XM132">
        <f t="shared" si="1445"/>
        <v>1</v>
      </c>
      <c r="XN132">
        <f t="shared" si="1825"/>
        <v>0</v>
      </c>
      <c r="XO132" s="1">
        <f t="shared" si="1682"/>
        <v>2</v>
      </c>
      <c r="XP132">
        <f t="shared" si="1826"/>
        <v>0</v>
      </c>
      <c r="XR132">
        <f t="shared" si="1827"/>
        <v>0</v>
      </c>
    </row>
    <row r="133" spans="4:642">
      <c r="D133" s="4">
        <f t="shared" si="1506"/>
        <v>0</v>
      </c>
      <c r="E133" s="4">
        <f t="shared" si="1507"/>
        <v>0</v>
      </c>
      <c r="F133" s="4">
        <f t="shared" si="1508"/>
        <v>0</v>
      </c>
      <c r="G133" s="4">
        <f t="shared" si="1509"/>
        <v>0</v>
      </c>
      <c r="H133" s="4">
        <f t="shared" si="1510"/>
        <v>0</v>
      </c>
      <c r="I133" s="4">
        <f t="shared" si="1511"/>
        <v>0</v>
      </c>
      <c r="J133" s="4">
        <f t="shared" si="1512"/>
        <v>4</v>
      </c>
      <c r="K133" s="4">
        <f t="shared" si="1513"/>
        <v>0</v>
      </c>
      <c r="L133" s="4">
        <f t="shared" si="1514"/>
        <v>0</v>
      </c>
      <c r="M133" s="4">
        <f t="shared" si="1515"/>
        <v>0</v>
      </c>
      <c r="N133" s="4">
        <f t="shared" si="1516"/>
        <v>0</v>
      </c>
      <c r="O133" s="4">
        <f t="shared" si="1517"/>
        <v>0</v>
      </c>
      <c r="P133" s="4">
        <f t="shared" si="1518"/>
        <v>0</v>
      </c>
      <c r="Q133" s="4">
        <f t="shared" si="1519"/>
        <v>0</v>
      </c>
      <c r="R133" s="4">
        <f t="shared" si="1520"/>
        <v>0</v>
      </c>
      <c r="S133" s="4">
        <f t="shared" si="1521"/>
        <v>0</v>
      </c>
      <c r="T133" s="4">
        <f t="shared" si="1522"/>
        <v>0</v>
      </c>
      <c r="U133" s="4">
        <f t="shared" si="1523"/>
        <v>0</v>
      </c>
      <c r="V133" s="4">
        <f t="shared" si="1524"/>
        <v>0</v>
      </c>
      <c r="W133" s="4">
        <f t="shared" si="1525"/>
        <v>0</v>
      </c>
      <c r="X133" s="4">
        <f t="shared" si="1526"/>
        <v>0</v>
      </c>
      <c r="Y133" s="4">
        <f t="shared" si="1527"/>
        <v>0</v>
      </c>
      <c r="Z133" s="4">
        <f t="shared" si="1528"/>
        <v>0</v>
      </c>
      <c r="AA133" s="4">
        <f t="shared" si="1529"/>
        <v>0</v>
      </c>
      <c r="AB133" s="4">
        <f t="shared" si="1530"/>
        <v>0</v>
      </c>
      <c r="AC133" s="4">
        <f t="shared" si="1531"/>
        <v>0</v>
      </c>
      <c r="AD133" s="4">
        <f t="shared" si="1532"/>
        <v>0</v>
      </c>
      <c r="AE133" s="4">
        <f t="shared" si="1533"/>
        <v>0</v>
      </c>
      <c r="AF133" s="4">
        <f t="shared" si="1534"/>
        <v>8</v>
      </c>
      <c r="AG133" s="4">
        <f t="shared" si="1535"/>
        <v>7</v>
      </c>
      <c r="AH133" s="4">
        <f t="shared" si="1536"/>
        <v>0</v>
      </c>
      <c r="AI133" s="4">
        <f t="shared" si="1537"/>
        <v>0</v>
      </c>
      <c r="AJ133" s="4">
        <f t="shared" si="1538"/>
        <v>0</v>
      </c>
      <c r="AK133" s="4">
        <f t="shared" si="1539"/>
        <v>0</v>
      </c>
      <c r="AL133" s="4">
        <f t="shared" si="1540"/>
        <v>0</v>
      </c>
      <c r="AM133" s="4">
        <f t="shared" si="1541"/>
        <v>0</v>
      </c>
      <c r="AN133" s="4">
        <f t="shared" si="1542"/>
        <v>4</v>
      </c>
      <c r="AO133" s="4">
        <f t="shared" si="1543"/>
        <v>0</v>
      </c>
      <c r="AP133" s="4">
        <f t="shared" si="1544"/>
        <v>0</v>
      </c>
      <c r="AQ133" s="4">
        <f t="shared" si="1545"/>
        <v>0</v>
      </c>
      <c r="AR133" s="4">
        <f t="shared" si="1546"/>
        <v>0</v>
      </c>
      <c r="AS133" s="4">
        <f t="shared" si="1547"/>
        <v>8</v>
      </c>
      <c r="AT133" s="4">
        <f t="shared" si="1548"/>
        <v>0</v>
      </c>
      <c r="AU133" s="4">
        <f t="shared" si="1549"/>
        <v>0</v>
      </c>
      <c r="AV133" s="4">
        <f t="shared" si="1550"/>
        <v>0</v>
      </c>
      <c r="AW133" s="4">
        <f t="shared" si="1551"/>
        <v>0</v>
      </c>
      <c r="AX133" s="4">
        <f t="shared" si="1552"/>
        <v>0</v>
      </c>
      <c r="AY133" s="4">
        <f t="shared" si="1553"/>
        <v>0</v>
      </c>
      <c r="AZ133" s="4">
        <f t="shared" si="1554"/>
        <v>0</v>
      </c>
      <c r="BA133" s="4">
        <f t="shared" si="1555"/>
        <v>0</v>
      </c>
      <c r="BB133" s="4">
        <f t="shared" si="1556"/>
        <v>0</v>
      </c>
      <c r="BC133" s="4">
        <f t="shared" si="1557"/>
        <v>0</v>
      </c>
      <c r="BD133" s="4">
        <f t="shared" si="1558"/>
        <v>4</v>
      </c>
      <c r="BE133" s="4">
        <f t="shared" si="1559"/>
        <v>0</v>
      </c>
      <c r="BF133" s="4">
        <f t="shared" si="1560"/>
        <v>0</v>
      </c>
      <c r="BG133" s="4">
        <f t="shared" si="1561"/>
        <v>0</v>
      </c>
      <c r="BH133" s="4">
        <f t="shared" si="1562"/>
        <v>0</v>
      </c>
      <c r="BI133" s="4">
        <f t="shared" si="1563"/>
        <v>0</v>
      </c>
      <c r="BJ133" s="4">
        <f t="shared" si="1564"/>
        <v>0</v>
      </c>
      <c r="BK133" s="4">
        <f t="shared" si="1683"/>
        <v>5.833333333333333</v>
      </c>
      <c r="BL133" s="4">
        <f t="shared" si="1684"/>
        <v>7.5254237288135588</v>
      </c>
      <c r="BM133" s="4">
        <f t="shared" si="1685"/>
        <v>10.535593220338983</v>
      </c>
      <c r="BN133" s="4">
        <f t="shared" si="1686"/>
        <v>4.5152542372881355</v>
      </c>
      <c r="BO133" s="4">
        <f t="shared" si="1687"/>
        <v>7.5254237288135597</v>
      </c>
      <c r="BP133" s="4">
        <f t="shared" si="1688"/>
        <v>444</v>
      </c>
      <c r="BQ133" s="4">
        <f>COUNTIFS($NG133:$NL$206,EF$1)</f>
        <v>7</v>
      </c>
      <c r="BR133" s="4">
        <f>COUNTIFS($NG133:$NL$206,EG$1)</f>
        <v>9</v>
      </c>
      <c r="BS133" s="4">
        <f>COUNTIFS($NG133:$NL$206,EH$1)</f>
        <v>6</v>
      </c>
      <c r="BT133" s="4">
        <f>COUNTIFS($NG133:$NL$206,EI$1)</f>
        <v>11</v>
      </c>
      <c r="BU133" s="4">
        <f>COUNTIFS($NG133:$NL$206,EJ$1)</f>
        <v>11</v>
      </c>
      <c r="BV133" s="4">
        <f>COUNTIFS($NG133:$NL$206,EK$1)</f>
        <v>6</v>
      </c>
      <c r="BW133" s="4">
        <f>COUNTIFS($NG133:$NL$206,EL$1)</f>
        <v>4</v>
      </c>
      <c r="BX133" s="4">
        <f>COUNTIFS($NG133:$NL$206,EM$1)</f>
        <v>7</v>
      </c>
      <c r="BY133" s="4">
        <f>COUNTIFS($NG133:$NL$206,EN$1)</f>
        <v>10</v>
      </c>
      <c r="BZ133" s="4">
        <f>COUNTIFS($NG133:$NL$206,EO$1)</f>
        <v>11</v>
      </c>
      <c r="CA133" s="4">
        <f>COUNTIFS($NG133:$NL$206,EP$1)</f>
        <v>10</v>
      </c>
      <c r="CB133" s="4">
        <f>COUNTIFS($NG133:$NL$206,EQ$1)</f>
        <v>10</v>
      </c>
      <c r="CC133" s="4">
        <f>COUNTIFS($NG133:$NL$206,ER$1)</f>
        <v>8</v>
      </c>
      <c r="CD133" s="4">
        <f>COUNTIFS($NG133:$NL$206,ES$1)</f>
        <v>8</v>
      </c>
      <c r="CE133" s="4">
        <f>COUNTIFS($NG133:$NL$206,ET$1)</f>
        <v>7</v>
      </c>
      <c r="CF133" s="4">
        <f>COUNTIFS($NG133:$NL$206,EU$1)</f>
        <v>9</v>
      </c>
      <c r="CG133" s="4">
        <f>COUNTIFS($NG133:$NL$206,EV$1)</f>
        <v>13</v>
      </c>
      <c r="CH133" s="4">
        <f>COUNTIFS($NG133:$NL$206,EW$1)</f>
        <v>8</v>
      </c>
      <c r="CI133" s="4">
        <f>COUNTIFS($NG133:$NL$206,EX$1)</f>
        <v>7</v>
      </c>
      <c r="CJ133" s="4">
        <f>COUNTIFS($NG133:$NL$206,EY$1)</f>
        <v>9</v>
      </c>
      <c r="CK133" s="4">
        <f>COUNTIFS($NG133:$NL$206,EZ$1)</f>
        <v>5</v>
      </c>
      <c r="CL133" s="4">
        <f>COUNTIFS($NG133:$NL$206,FA$1)</f>
        <v>8</v>
      </c>
      <c r="CM133" s="4">
        <f>COUNTIFS($NG133:$NL$206,FB$1)</f>
        <v>2</v>
      </c>
      <c r="CN133" s="4">
        <f>COUNTIFS($NG133:$NL$206,FC$1)</f>
        <v>5</v>
      </c>
      <c r="CO133" s="4">
        <f>COUNTIFS($NG133:$NL$206,FD$1)</f>
        <v>11</v>
      </c>
      <c r="CP133" s="4">
        <f>COUNTIFS($NG133:$NL$206,FE$1)</f>
        <v>6</v>
      </c>
      <c r="CQ133" s="4">
        <f>COUNTIFS($NG133:$NL$206,FF$1)</f>
        <v>10</v>
      </c>
      <c r="CR133" s="4">
        <f>COUNTIFS($NG133:$NL$206,FG$1)</f>
        <v>11</v>
      </c>
      <c r="CS133" s="4">
        <f>COUNTIFS($NG133:$NL$206,FH$1)</f>
        <v>8</v>
      </c>
      <c r="CT133" s="4">
        <f>COUNTIFS($NG133:$NL$206,FI$1)</f>
        <v>7</v>
      </c>
      <c r="CU133" s="4">
        <f>COUNTIFS($NG133:$NL$206,FJ$1)</f>
        <v>10</v>
      </c>
      <c r="CV133" s="4">
        <f>COUNTIFS($NG133:$NL$206,FK$1)</f>
        <v>3</v>
      </c>
      <c r="CW133" s="4">
        <f>COUNTIFS($NG133:$NL$206,FL$1)</f>
        <v>7</v>
      </c>
      <c r="CX133" s="4">
        <f>COUNTIFS($NG133:$NL$206,FM$1)</f>
        <v>8</v>
      </c>
      <c r="CY133" s="4">
        <f>COUNTIFS($NG133:$NL$206,FN$1)</f>
        <v>9</v>
      </c>
      <c r="CZ133" s="4">
        <f>COUNTIFS($NG133:$NL$206,FO$1)</f>
        <v>8</v>
      </c>
      <c r="DA133" s="4">
        <f>COUNTIFS($NG133:$NL$206,FP$1)</f>
        <v>4</v>
      </c>
      <c r="DB133" s="4">
        <f>COUNTIFS($NG133:$NL$206,FQ$1)</f>
        <v>6</v>
      </c>
      <c r="DC133" s="4">
        <f>COUNTIFS($NG133:$NL$206,FR$1)</f>
        <v>5</v>
      </c>
      <c r="DD133" s="4">
        <f>COUNTIFS($NG133:$NL$206,FS$1)</f>
        <v>8</v>
      </c>
      <c r="DE133" s="4">
        <f>COUNTIFS($NG133:$NL$206,FT$1)</f>
        <v>4</v>
      </c>
      <c r="DF133" s="4">
        <f>COUNTIFS($NG133:$NL$206,FU$1)</f>
        <v>8</v>
      </c>
      <c r="DG133" s="4">
        <f>COUNTIFS($NG133:$NL$206,FV$1)</f>
        <v>6</v>
      </c>
      <c r="DH133" s="4">
        <f>COUNTIFS($NG133:$NL$206,FW$1)</f>
        <v>10</v>
      </c>
      <c r="DI133" s="4">
        <f>COUNTIFS($NG133:$NL$206,FX$1)</f>
        <v>5</v>
      </c>
      <c r="DJ133" s="4">
        <f>COUNTIFS($NG133:$NL$206,FY$1)</f>
        <v>9</v>
      </c>
      <c r="DK133" s="4">
        <f>COUNTIFS($NG133:$NL$206,FZ$1)</f>
        <v>1</v>
      </c>
      <c r="DL133" s="4">
        <f>COUNTIFS($NG133:$NL$206,GA$1)</f>
        <v>4</v>
      </c>
      <c r="DM133" s="4">
        <f>COUNTIFS($NG133:$NL$206,GB$1)</f>
        <v>5</v>
      </c>
      <c r="DN133" s="4">
        <f>COUNTIFS($NG133:$NL$206,GC$1)</f>
        <v>7</v>
      </c>
      <c r="DO133" s="4">
        <f>COUNTIFS($NG133:$NL$206,GD$1)</f>
        <v>6</v>
      </c>
      <c r="DP133" s="4">
        <f>COUNTIFS($NG133:$NL$206,GE$1)</f>
        <v>10</v>
      </c>
      <c r="DQ133" s="4">
        <f>COUNTIFS($NG133:$NL$206,GF$1)</f>
        <v>4</v>
      </c>
      <c r="DR133" s="4">
        <f>COUNTIFS($NG133:$NL$206,GG$1)</f>
        <v>4</v>
      </c>
      <c r="DS133" s="4">
        <f>COUNTIFS($NG133:$NL$206,GH$1)</f>
        <v>16</v>
      </c>
      <c r="DT133" s="4">
        <f>COUNTIFS($NG133:$NL$206,GI$1)</f>
        <v>7</v>
      </c>
      <c r="DU133" s="4">
        <f>COUNTIFS($NG133:$NL$206,GJ$1)</f>
        <v>7</v>
      </c>
      <c r="DV133" s="4">
        <f>COUNTIFS($NG133:$NL$206,GK$1)</f>
        <v>11</v>
      </c>
      <c r="DW133" s="4">
        <f>COUNTIFS($NG133:$NL$206,GL$1)</f>
        <v>8</v>
      </c>
      <c r="DZ133" s="4">
        <f t="shared" si="1234"/>
        <v>38</v>
      </c>
      <c r="EA133" s="4">
        <f t="shared" si="1235"/>
        <v>17</v>
      </c>
      <c r="EB133" s="4">
        <f t="shared" si="1236"/>
        <v>20</v>
      </c>
      <c r="EC133" s="4">
        <f t="shared" si="1237"/>
        <v>1</v>
      </c>
      <c r="ED133" s="4">
        <f t="shared" si="1238"/>
        <v>0</v>
      </c>
      <c r="EF133" s="4">
        <f t="shared" ref="EF133:GL133" si="1833">COUNTIFS($NG133:$NL142,EF$1)</f>
        <v>0</v>
      </c>
      <c r="EG133" s="4">
        <f t="shared" si="1833"/>
        <v>2</v>
      </c>
      <c r="EH133" s="4">
        <f t="shared" si="1833"/>
        <v>1</v>
      </c>
      <c r="EI133" s="4">
        <f t="shared" si="1833"/>
        <v>2</v>
      </c>
      <c r="EJ133" s="4">
        <f t="shared" si="1833"/>
        <v>0</v>
      </c>
      <c r="EK133" s="4">
        <f t="shared" si="1833"/>
        <v>1</v>
      </c>
      <c r="EL133" s="4">
        <f t="shared" si="1833"/>
        <v>2</v>
      </c>
      <c r="EM133" s="4">
        <f t="shared" si="1833"/>
        <v>1</v>
      </c>
      <c r="EN133" s="4">
        <f t="shared" si="1833"/>
        <v>1</v>
      </c>
      <c r="EO133" s="4">
        <f t="shared" si="1833"/>
        <v>2</v>
      </c>
      <c r="EP133" s="4">
        <f t="shared" si="1833"/>
        <v>2</v>
      </c>
      <c r="EQ133" s="4">
        <f t="shared" si="1833"/>
        <v>2</v>
      </c>
      <c r="ER133" s="4">
        <f t="shared" si="1833"/>
        <v>0</v>
      </c>
      <c r="ES133" s="4">
        <f t="shared" si="1833"/>
        <v>2</v>
      </c>
      <c r="ET133" s="4">
        <f t="shared" si="1833"/>
        <v>1</v>
      </c>
      <c r="EU133" s="4">
        <f t="shared" si="1833"/>
        <v>1</v>
      </c>
      <c r="EV133" s="4">
        <f t="shared" si="1833"/>
        <v>1</v>
      </c>
      <c r="EW133" s="4">
        <f t="shared" si="1833"/>
        <v>2</v>
      </c>
      <c r="EX133" s="4">
        <f t="shared" si="1833"/>
        <v>0</v>
      </c>
      <c r="EY133" s="4">
        <f t="shared" si="1833"/>
        <v>1</v>
      </c>
      <c r="EZ133" s="4">
        <f t="shared" si="1833"/>
        <v>1</v>
      </c>
      <c r="FA133" s="4">
        <f t="shared" si="1833"/>
        <v>0</v>
      </c>
      <c r="FB133" s="4">
        <f t="shared" si="1833"/>
        <v>0</v>
      </c>
      <c r="FC133" s="4">
        <f t="shared" si="1833"/>
        <v>1</v>
      </c>
      <c r="FD133" s="4">
        <f t="shared" si="1833"/>
        <v>1</v>
      </c>
      <c r="FE133" s="4">
        <f t="shared" si="1833"/>
        <v>0</v>
      </c>
      <c r="FF133" s="4">
        <f t="shared" si="1833"/>
        <v>0</v>
      </c>
      <c r="FG133" s="4">
        <f t="shared" si="1833"/>
        <v>1</v>
      </c>
      <c r="FH133" s="4">
        <f t="shared" si="1833"/>
        <v>2</v>
      </c>
      <c r="FI133" s="4">
        <f t="shared" si="1833"/>
        <v>3</v>
      </c>
      <c r="FJ133" s="4">
        <f t="shared" si="1833"/>
        <v>1</v>
      </c>
      <c r="FK133" s="4">
        <f t="shared" si="1833"/>
        <v>1</v>
      </c>
      <c r="FL133" s="4">
        <f t="shared" si="1833"/>
        <v>1</v>
      </c>
      <c r="FM133" s="4">
        <f t="shared" si="1833"/>
        <v>2</v>
      </c>
      <c r="FN133" s="4">
        <f t="shared" si="1833"/>
        <v>0</v>
      </c>
      <c r="FO133" s="4">
        <f t="shared" si="1833"/>
        <v>2</v>
      </c>
      <c r="FP133" s="4">
        <f t="shared" si="1833"/>
        <v>2</v>
      </c>
      <c r="FQ133" s="4">
        <f t="shared" si="1833"/>
        <v>0</v>
      </c>
      <c r="FR133" s="4">
        <f t="shared" si="1833"/>
        <v>0</v>
      </c>
      <c r="FS133" s="4">
        <f t="shared" si="1833"/>
        <v>0</v>
      </c>
      <c r="FT133" s="4">
        <f t="shared" si="1833"/>
        <v>0</v>
      </c>
      <c r="FU133" s="4">
        <f t="shared" si="1833"/>
        <v>2</v>
      </c>
      <c r="FV133" s="4">
        <f t="shared" si="1833"/>
        <v>0</v>
      </c>
      <c r="FW133" s="4">
        <f t="shared" si="1833"/>
        <v>2</v>
      </c>
      <c r="FX133" s="4">
        <f t="shared" si="1833"/>
        <v>0</v>
      </c>
      <c r="FY133" s="4">
        <f t="shared" si="1833"/>
        <v>0</v>
      </c>
      <c r="FZ133" s="4">
        <f t="shared" si="1833"/>
        <v>1</v>
      </c>
      <c r="GA133" s="4">
        <f t="shared" si="1833"/>
        <v>0</v>
      </c>
      <c r="GB133" s="4">
        <f t="shared" si="1833"/>
        <v>2</v>
      </c>
      <c r="GC133" s="4">
        <f t="shared" si="1833"/>
        <v>1</v>
      </c>
      <c r="GD133" s="4">
        <f t="shared" si="1833"/>
        <v>0</v>
      </c>
      <c r="GE133" s="4">
        <f t="shared" si="1833"/>
        <v>0</v>
      </c>
      <c r="GF133" s="4">
        <f t="shared" si="1833"/>
        <v>2</v>
      </c>
      <c r="GG133" s="4">
        <f t="shared" si="1833"/>
        <v>0</v>
      </c>
      <c r="GH133" s="4">
        <f t="shared" si="1833"/>
        <v>2</v>
      </c>
      <c r="GI133" s="4">
        <f t="shared" si="1833"/>
        <v>2</v>
      </c>
      <c r="GJ133" s="4">
        <f t="shared" si="1833"/>
        <v>2</v>
      </c>
      <c r="GK133" s="4">
        <f t="shared" si="1833"/>
        <v>0</v>
      </c>
      <c r="GL133" s="4">
        <f t="shared" si="1833"/>
        <v>2</v>
      </c>
      <c r="GM133">
        <f t="shared" si="1240"/>
        <v>60</v>
      </c>
      <c r="GO133">
        <f t="shared" si="1690"/>
        <v>0</v>
      </c>
      <c r="GP133">
        <f t="shared" si="1192"/>
        <v>0</v>
      </c>
      <c r="GQ133">
        <f t="shared" si="1193"/>
        <v>0</v>
      </c>
      <c r="GR133">
        <f t="shared" si="1194"/>
        <v>0</v>
      </c>
      <c r="GS133">
        <f t="shared" si="1195"/>
        <v>0</v>
      </c>
      <c r="GT133">
        <f t="shared" si="1196"/>
        <v>0</v>
      </c>
      <c r="GU133">
        <f t="shared" si="1197"/>
        <v>0</v>
      </c>
      <c r="GV133" s="1">
        <f t="shared" si="1691"/>
        <v>5</v>
      </c>
      <c r="GW133">
        <f t="shared" si="1692"/>
        <v>0</v>
      </c>
      <c r="GX133">
        <f t="shared" si="1566"/>
        <v>0</v>
      </c>
      <c r="GY133">
        <f t="shared" si="1567"/>
        <v>0</v>
      </c>
      <c r="GZ133">
        <f t="shared" si="1568"/>
        <v>0</v>
      </c>
      <c r="HA133">
        <f t="shared" si="1569"/>
        <v>0</v>
      </c>
      <c r="HB133">
        <f t="shared" si="1570"/>
        <v>0</v>
      </c>
      <c r="HC133">
        <f t="shared" si="1571"/>
        <v>0</v>
      </c>
      <c r="HD133">
        <f t="shared" si="1572"/>
        <v>0</v>
      </c>
      <c r="HE133">
        <f t="shared" si="1573"/>
        <v>0</v>
      </c>
      <c r="HF133">
        <f t="shared" si="1574"/>
        <v>0</v>
      </c>
      <c r="HG133">
        <f t="shared" si="1575"/>
        <v>0</v>
      </c>
      <c r="HH133">
        <f t="shared" si="1576"/>
        <v>0</v>
      </c>
      <c r="HI133">
        <f t="shared" si="1577"/>
        <v>0</v>
      </c>
      <c r="HJ133">
        <f t="shared" si="1578"/>
        <v>0</v>
      </c>
      <c r="HK133">
        <f t="shared" si="1579"/>
        <v>0</v>
      </c>
      <c r="HL133">
        <f t="shared" si="1580"/>
        <v>0</v>
      </c>
      <c r="HM133">
        <f t="shared" si="1581"/>
        <v>0</v>
      </c>
      <c r="HN133">
        <f t="shared" si="1582"/>
        <v>0</v>
      </c>
      <c r="HO133">
        <f t="shared" si="1583"/>
        <v>0</v>
      </c>
      <c r="HP133">
        <f t="shared" si="1584"/>
        <v>0</v>
      </c>
      <c r="HQ133">
        <f t="shared" si="1585"/>
        <v>0</v>
      </c>
      <c r="HR133">
        <f t="shared" si="1586"/>
        <v>0</v>
      </c>
      <c r="HS133">
        <f t="shared" si="1587"/>
        <v>0</v>
      </c>
      <c r="HT133">
        <f t="shared" si="1588"/>
        <v>0</v>
      </c>
      <c r="HU133">
        <f t="shared" si="1589"/>
        <v>0</v>
      </c>
      <c r="HV133">
        <f t="shared" si="1590"/>
        <v>0</v>
      </c>
      <c r="HW133">
        <f t="shared" si="1591"/>
        <v>0</v>
      </c>
      <c r="HX133">
        <f t="shared" si="1592"/>
        <v>0</v>
      </c>
      <c r="HY133">
        <f t="shared" si="1593"/>
        <v>0</v>
      </c>
      <c r="HZ133">
        <f t="shared" si="1594"/>
        <v>0</v>
      </c>
      <c r="IA133">
        <f t="shared" si="1595"/>
        <v>0</v>
      </c>
      <c r="IB133">
        <f t="shared" si="1596"/>
        <v>0</v>
      </c>
      <c r="IC133">
        <f t="shared" si="1597"/>
        <v>0</v>
      </c>
      <c r="ID133">
        <f t="shared" si="1598"/>
        <v>0</v>
      </c>
      <c r="IE133">
        <f t="shared" si="1599"/>
        <v>0</v>
      </c>
      <c r="IF133">
        <f t="shared" si="1600"/>
        <v>0</v>
      </c>
      <c r="IG133">
        <f t="shared" si="1601"/>
        <v>0</v>
      </c>
      <c r="IH133">
        <f t="shared" si="1602"/>
        <v>1</v>
      </c>
      <c r="II133">
        <f t="shared" si="1603"/>
        <v>0</v>
      </c>
      <c r="IJ133">
        <f t="shared" si="1604"/>
        <v>1</v>
      </c>
      <c r="IK133">
        <f t="shared" si="1605"/>
        <v>0</v>
      </c>
      <c r="IL133">
        <f t="shared" si="1606"/>
        <v>0</v>
      </c>
      <c r="IM133">
        <f t="shared" si="1607"/>
        <v>0</v>
      </c>
      <c r="IN133">
        <f t="shared" si="1608"/>
        <v>0</v>
      </c>
      <c r="IO133">
        <f t="shared" si="1609"/>
        <v>0</v>
      </c>
      <c r="IP133">
        <f t="shared" si="1610"/>
        <v>1</v>
      </c>
      <c r="IQ133">
        <f t="shared" si="1611"/>
        <v>0</v>
      </c>
      <c r="IR133">
        <f t="shared" si="1612"/>
        <v>0</v>
      </c>
      <c r="IS133">
        <f t="shared" si="1613"/>
        <v>0</v>
      </c>
      <c r="IT133">
        <f t="shared" si="1614"/>
        <v>0</v>
      </c>
      <c r="IU133">
        <f t="shared" si="1615"/>
        <v>0</v>
      </c>
      <c r="IV133">
        <f t="shared" si="1616"/>
        <v>0</v>
      </c>
      <c r="IW133">
        <f t="shared" si="1617"/>
        <v>0</v>
      </c>
      <c r="IX133">
        <f t="shared" si="1618"/>
        <v>0</v>
      </c>
      <c r="IY133">
        <f t="shared" si="1619"/>
        <v>0</v>
      </c>
      <c r="IZ133">
        <f t="shared" si="1620"/>
        <v>0</v>
      </c>
      <c r="JA133">
        <f t="shared" si="1621"/>
        <v>0</v>
      </c>
      <c r="JB133">
        <f t="shared" si="1693"/>
        <v>0</v>
      </c>
      <c r="JC133">
        <f t="shared" si="1694"/>
        <v>0</v>
      </c>
      <c r="JF133">
        <f t="shared" si="1695"/>
        <v>0</v>
      </c>
      <c r="JG133">
        <f t="shared" si="1696"/>
        <v>0</v>
      </c>
      <c r="JH133">
        <f t="shared" si="1697"/>
        <v>0</v>
      </c>
      <c r="JI133">
        <f t="shared" si="1698"/>
        <v>0</v>
      </c>
      <c r="JJ133">
        <f t="shared" si="1699"/>
        <v>0</v>
      </c>
      <c r="JK133">
        <f t="shared" si="1700"/>
        <v>0</v>
      </c>
      <c r="JL133">
        <f t="shared" si="1701"/>
        <v>0</v>
      </c>
      <c r="JM133">
        <f t="shared" si="1702"/>
        <v>0</v>
      </c>
      <c r="JN133">
        <f t="shared" si="1703"/>
        <v>0</v>
      </c>
      <c r="JO133">
        <f t="shared" si="1704"/>
        <v>0</v>
      </c>
      <c r="JP133">
        <f t="shared" si="1705"/>
        <v>0</v>
      </c>
      <c r="JQ133">
        <f t="shared" si="1706"/>
        <v>0</v>
      </c>
      <c r="JR133">
        <f t="shared" si="1707"/>
        <v>0</v>
      </c>
      <c r="JS133">
        <f t="shared" si="1708"/>
        <v>0</v>
      </c>
      <c r="JT133">
        <f t="shared" si="1709"/>
        <v>0</v>
      </c>
      <c r="JU133">
        <f t="shared" si="1710"/>
        <v>0</v>
      </c>
      <c r="JV133">
        <f t="shared" si="1711"/>
        <v>0</v>
      </c>
      <c r="JW133">
        <f t="shared" si="1712"/>
        <v>0</v>
      </c>
      <c r="JX133">
        <f t="shared" si="1713"/>
        <v>0</v>
      </c>
      <c r="JY133">
        <f t="shared" si="1714"/>
        <v>0</v>
      </c>
      <c r="JZ133">
        <f t="shared" si="1715"/>
        <v>0</v>
      </c>
      <c r="KA133">
        <f t="shared" si="1716"/>
        <v>0</v>
      </c>
      <c r="KB133">
        <f t="shared" si="1717"/>
        <v>0</v>
      </c>
      <c r="KC133">
        <f t="shared" si="1718"/>
        <v>0</v>
      </c>
      <c r="KD133">
        <f t="shared" si="1719"/>
        <v>0</v>
      </c>
      <c r="KE133">
        <f t="shared" si="1720"/>
        <v>0</v>
      </c>
      <c r="KF133">
        <f t="shared" si="1721"/>
        <v>0</v>
      </c>
      <c r="KG133">
        <f t="shared" si="1722"/>
        <v>0</v>
      </c>
      <c r="KH133">
        <f t="shared" si="1723"/>
        <v>0</v>
      </c>
      <c r="KI133">
        <f t="shared" si="1724"/>
        <v>0</v>
      </c>
      <c r="KJ133">
        <f t="shared" si="1725"/>
        <v>0</v>
      </c>
      <c r="KK133">
        <f t="shared" si="1726"/>
        <v>0</v>
      </c>
      <c r="KL133">
        <f t="shared" si="1727"/>
        <v>0</v>
      </c>
      <c r="KM133">
        <f t="shared" si="1728"/>
        <v>0</v>
      </c>
      <c r="KN133">
        <f t="shared" si="1729"/>
        <v>0</v>
      </c>
      <c r="KO133">
        <f t="shared" si="1730"/>
        <v>0</v>
      </c>
      <c r="KP133">
        <f t="shared" si="1731"/>
        <v>0</v>
      </c>
      <c r="KQ133">
        <f t="shared" si="1732"/>
        <v>0</v>
      </c>
      <c r="KR133">
        <f t="shared" si="1733"/>
        <v>0</v>
      </c>
      <c r="KS133">
        <f t="shared" si="1734"/>
        <v>0</v>
      </c>
      <c r="KT133">
        <f t="shared" si="1735"/>
        <v>0</v>
      </c>
      <c r="KU133">
        <f t="shared" si="1736"/>
        <v>0</v>
      </c>
      <c r="KV133">
        <f t="shared" si="1737"/>
        <v>0</v>
      </c>
      <c r="KW133">
        <f t="shared" si="1738"/>
        <v>0</v>
      </c>
      <c r="KX133">
        <f t="shared" si="1739"/>
        <v>0</v>
      </c>
      <c r="KY133">
        <f t="shared" si="1740"/>
        <v>0</v>
      </c>
      <c r="KZ133">
        <f t="shared" si="1741"/>
        <v>0</v>
      </c>
      <c r="LA133">
        <f t="shared" si="1742"/>
        <v>0</v>
      </c>
      <c r="LB133">
        <f t="shared" si="1743"/>
        <v>0</v>
      </c>
      <c r="LC133">
        <f t="shared" si="1744"/>
        <v>0</v>
      </c>
      <c r="LD133">
        <f t="shared" si="1745"/>
        <v>0</v>
      </c>
      <c r="LE133">
        <f t="shared" si="1746"/>
        <v>0</v>
      </c>
      <c r="LF133">
        <f t="shared" si="1747"/>
        <v>0</v>
      </c>
      <c r="LG133">
        <f t="shared" si="1748"/>
        <v>0</v>
      </c>
      <c r="LH133">
        <f t="shared" si="1749"/>
        <v>0</v>
      </c>
      <c r="LI133">
        <f t="shared" si="1750"/>
        <v>0</v>
      </c>
      <c r="LJ133">
        <f t="shared" si="1751"/>
        <v>0</v>
      </c>
      <c r="LK133">
        <f t="shared" si="1752"/>
        <v>0</v>
      </c>
      <c r="LL133">
        <f t="shared" si="1753"/>
        <v>0</v>
      </c>
      <c r="LN133">
        <f t="shared" si="1754"/>
        <v>0</v>
      </c>
      <c r="LQ133">
        <f t="shared" ref="LQ133:LR133" si="1834">COUNTIFS($NG134:$NL143,NG143)</f>
        <v>2</v>
      </c>
      <c r="LR133">
        <f t="shared" si="1834"/>
        <v>3</v>
      </c>
      <c r="LS133">
        <f t="shared" si="1756"/>
        <v>2</v>
      </c>
      <c r="LT133">
        <f t="shared" si="1757"/>
        <v>1</v>
      </c>
      <c r="LU133">
        <f t="shared" si="1758"/>
        <v>1</v>
      </c>
      <c r="LV133">
        <f t="shared" si="1759"/>
        <v>1</v>
      </c>
      <c r="LX133" s="5">
        <f t="shared" ref="LX133:MC133" si="1835">COUNTIFS($NG133:$NL142,NG143)</f>
        <v>1</v>
      </c>
      <c r="LY133" s="5">
        <f t="shared" si="1835"/>
        <v>2</v>
      </c>
      <c r="LZ133" s="5">
        <f t="shared" si="1835"/>
        <v>2</v>
      </c>
      <c r="MA133" s="5">
        <f t="shared" si="1835"/>
        <v>0</v>
      </c>
      <c r="MB133" s="5">
        <f t="shared" si="1835"/>
        <v>0</v>
      </c>
      <c r="MC133" s="5">
        <f t="shared" si="1835"/>
        <v>0</v>
      </c>
      <c r="MD133" s="5"/>
      <c r="ME133" s="5">
        <f t="shared" si="1761"/>
        <v>0</v>
      </c>
      <c r="MF133" s="5">
        <f t="shared" si="1762"/>
        <v>0</v>
      </c>
      <c r="MG133" s="5">
        <f t="shared" si="1763"/>
        <v>1</v>
      </c>
      <c r="MH133" s="5">
        <f t="shared" si="1764"/>
        <v>0</v>
      </c>
      <c r="MI133" s="5">
        <f t="shared" si="1765"/>
        <v>0</v>
      </c>
      <c r="MJ133" s="5">
        <f t="shared" si="1766"/>
        <v>0</v>
      </c>
      <c r="MK133" s="5"/>
      <c r="ML133" s="20">
        <f t="shared" si="1767"/>
        <v>1</v>
      </c>
      <c r="MN133" s="4">
        <f t="shared" si="1182"/>
        <v>0</v>
      </c>
      <c r="MO133" s="4">
        <f t="shared" si="1183"/>
        <v>0</v>
      </c>
      <c r="MP133" s="4">
        <f t="shared" si="1184"/>
        <v>2</v>
      </c>
      <c r="MQ133" s="4">
        <f t="shared" si="1185"/>
        <v>0</v>
      </c>
      <c r="MR133" s="4">
        <f t="shared" si="1186"/>
        <v>0</v>
      </c>
      <c r="MS133" s="4">
        <f t="shared" si="1187"/>
        <v>0</v>
      </c>
      <c r="MU133">
        <f t="shared" si="1768"/>
        <v>0</v>
      </c>
      <c r="MV133">
        <f t="shared" si="1769"/>
        <v>0</v>
      </c>
      <c r="MW133">
        <f t="shared" si="1770"/>
        <v>0</v>
      </c>
      <c r="MX133">
        <f t="shared" si="1771"/>
        <v>1</v>
      </c>
      <c r="MY133">
        <f t="shared" si="1772"/>
        <v>1</v>
      </c>
      <c r="MZ133">
        <f t="shared" si="1773"/>
        <v>1</v>
      </c>
      <c r="NA133">
        <f t="shared" si="1624"/>
        <v>3</v>
      </c>
      <c r="NB133">
        <f t="shared" si="1774"/>
        <v>3</v>
      </c>
      <c r="NC133">
        <f t="shared" si="1775"/>
        <v>0</v>
      </c>
      <c r="ND133">
        <f t="shared" si="1776"/>
        <v>133</v>
      </c>
      <c r="NG133">
        <v>7</v>
      </c>
      <c r="NH133">
        <v>29</v>
      </c>
      <c r="NI133">
        <v>30</v>
      </c>
      <c r="NJ133">
        <v>37</v>
      </c>
      <c r="NK133">
        <v>42</v>
      </c>
      <c r="NL133">
        <v>53</v>
      </c>
      <c r="NN133" s="1">
        <f t="shared" si="1777"/>
        <v>1</v>
      </c>
      <c r="NO133" s="1">
        <f t="shared" si="1778"/>
        <v>1</v>
      </c>
      <c r="NP133" s="30">
        <f t="shared" si="1779"/>
        <v>2</v>
      </c>
      <c r="NR133" s="1">
        <f t="shared" si="1780"/>
        <v>22</v>
      </c>
      <c r="NS133" s="1">
        <f t="shared" si="1781"/>
        <v>1</v>
      </c>
      <c r="NT133" s="1">
        <f t="shared" si="1782"/>
        <v>7</v>
      </c>
      <c r="NU133" s="1">
        <f t="shared" si="1783"/>
        <v>5</v>
      </c>
      <c r="NV133" s="1">
        <f t="shared" si="1784"/>
        <v>11</v>
      </c>
      <c r="NW133" s="1"/>
      <c r="NX133" s="1">
        <f t="shared" si="1785"/>
        <v>5</v>
      </c>
      <c r="NY133" s="1"/>
      <c r="NZ133" s="1">
        <f t="shared" si="1786"/>
        <v>1</v>
      </c>
      <c r="OA133" s="1">
        <f t="shared" si="1625"/>
        <v>3</v>
      </c>
      <c r="OB133" s="1">
        <f t="shared" si="1626"/>
        <v>4</v>
      </c>
      <c r="OC133" s="1">
        <f t="shared" si="1627"/>
        <v>4</v>
      </c>
      <c r="OD133" s="1">
        <f t="shared" si="1628"/>
        <v>5</v>
      </c>
      <c r="OE133" s="1">
        <f t="shared" si="1629"/>
        <v>6</v>
      </c>
      <c r="OF133" s="1"/>
      <c r="OG133" s="1">
        <f t="shared" si="1308"/>
        <v>5</v>
      </c>
      <c r="OH133" s="1"/>
      <c r="OI133" s="1">
        <f t="shared" si="1787"/>
        <v>2</v>
      </c>
      <c r="OJ133" s="1">
        <f t="shared" si="1788"/>
        <v>4</v>
      </c>
      <c r="OK133" s="1">
        <f t="shared" si="1789"/>
        <v>3</v>
      </c>
      <c r="OL133" s="1">
        <f t="shared" si="1790"/>
        <v>8</v>
      </c>
      <c r="OM133" s="1">
        <f t="shared" si="1791"/>
        <v>7</v>
      </c>
      <c r="ON133" s="1">
        <f t="shared" si="1792"/>
        <v>2</v>
      </c>
      <c r="OO133" s="1"/>
      <c r="OP133" s="1">
        <f t="shared" si="1298"/>
        <v>0</v>
      </c>
      <c r="OQ133" s="1">
        <f t="shared" si="1299"/>
        <v>6</v>
      </c>
      <c r="OR133" s="1">
        <f t="shared" si="1300"/>
        <v>5</v>
      </c>
      <c r="OS133" s="32">
        <f t="shared" si="1301"/>
        <v>6</v>
      </c>
      <c r="OT133" s="1">
        <f t="shared" si="1302"/>
        <v>-1</v>
      </c>
      <c r="OU133" s="1">
        <f t="shared" si="1793"/>
        <v>0</v>
      </c>
      <c r="OV133" s="19">
        <f t="shared" si="1794"/>
        <v>5</v>
      </c>
      <c r="OW133" s="1"/>
      <c r="OX133" s="19">
        <f t="shared" si="1314"/>
        <v>6</v>
      </c>
      <c r="OY133" s="1">
        <f t="shared" si="1315"/>
        <v>4</v>
      </c>
      <c r="OZ133" s="1"/>
      <c r="PA133" s="1">
        <f t="shared" si="1795"/>
        <v>6</v>
      </c>
      <c r="PB133" s="1"/>
      <c r="PC133" s="1"/>
      <c r="PD133" s="19">
        <f t="shared" si="1630"/>
        <v>6</v>
      </c>
      <c r="PE133" s="1"/>
      <c r="PF133" s="24">
        <f t="shared" si="1796"/>
        <v>0</v>
      </c>
      <c r="PI133" s="1">
        <f t="shared" si="1797"/>
        <v>2</v>
      </c>
      <c r="PJ133" s="19">
        <f t="shared" si="1631"/>
        <v>1</v>
      </c>
      <c r="PK133" s="1">
        <f t="shared" si="1798"/>
        <v>4</v>
      </c>
      <c r="PL133" s="19">
        <f t="shared" si="1632"/>
        <v>2</v>
      </c>
      <c r="PM133" s="1">
        <f t="shared" si="1799"/>
        <v>3</v>
      </c>
      <c r="PN133" s="19">
        <f t="shared" si="1633"/>
        <v>2</v>
      </c>
      <c r="PO133" s="1">
        <f t="shared" si="1800"/>
        <v>8</v>
      </c>
      <c r="PP133" s="19">
        <f t="shared" si="1634"/>
        <v>1</v>
      </c>
      <c r="PQ133" s="1">
        <f t="shared" si="1801"/>
        <v>7</v>
      </c>
      <c r="PR133" s="19">
        <f t="shared" si="1635"/>
        <v>1</v>
      </c>
      <c r="PS133" s="1">
        <f t="shared" si="1802"/>
        <v>2</v>
      </c>
      <c r="PT133" s="19">
        <f t="shared" si="1636"/>
        <v>1</v>
      </c>
      <c r="PV133" s="1">
        <f t="shared" si="1637"/>
        <v>100</v>
      </c>
      <c r="PW133" s="1">
        <f t="shared" si="1638"/>
        <v>2</v>
      </c>
      <c r="PX133" s="1">
        <f t="shared" si="1639"/>
        <v>100</v>
      </c>
      <c r="PY133" s="1">
        <f t="shared" si="1640"/>
        <v>100</v>
      </c>
      <c r="PZ133" s="1">
        <f t="shared" si="1641"/>
        <v>100</v>
      </c>
      <c r="QA133" s="1">
        <f t="shared" si="1642"/>
        <v>100</v>
      </c>
      <c r="QB133" s="1"/>
      <c r="QC133" s="1">
        <f t="shared" si="1643"/>
        <v>100</v>
      </c>
      <c r="QD133" s="1">
        <f t="shared" si="1644"/>
        <v>4</v>
      </c>
      <c r="QE133" s="1">
        <f t="shared" si="1645"/>
        <v>10</v>
      </c>
      <c r="QF133" s="1">
        <f t="shared" si="1646"/>
        <v>100</v>
      </c>
      <c r="QG133" s="1">
        <f t="shared" si="1647"/>
        <v>100</v>
      </c>
      <c r="QH133" s="1">
        <f t="shared" si="1648"/>
        <v>100</v>
      </c>
      <c r="QI133" s="1"/>
      <c r="QJ133" s="1">
        <f t="shared" si="1649"/>
        <v>100</v>
      </c>
      <c r="QK133" s="1">
        <f t="shared" si="1650"/>
        <v>100</v>
      </c>
      <c r="QL133" s="1">
        <f t="shared" si="1651"/>
        <v>3</v>
      </c>
      <c r="QM133" s="1">
        <f t="shared" si="1652"/>
        <v>100</v>
      </c>
      <c r="QN133" s="1">
        <f t="shared" si="1653"/>
        <v>100</v>
      </c>
      <c r="QO133" s="1">
        <f t="shared" si="1654"/>
        <v>100</v>
      </c>
      <c r="QP133" s="1"/>
      <c r="QQ133" s="1">
        <f t="shared" si="1655"/>
        <v>100</v>
      </c>
      <c r="QR133" s="1">
        <f t="shared" si="1656"/>
        <v>100</v>
      </c>
      <c r="QS133" s="1">
        <f t="shared" si="1657"/>
        <v>8</v>
      </c>
      <c r="QT133" s="1">
        <f t="shared" si="1658"/>
        <v>100</v>
      </c>
      <c r="QU133" s="1">
        <f t="shared" si="1659"/>
        <v>100</v>
      </c>
      <c r="QV133" s="1">
        <f t="shared" si="1660"/>
        <v>100</v>
      </c>
      <c r="QW133" s="1"/>
      <c r="QX133" s="1">
        <f t="shared" si="1661"/>
        <v>100</v>
      </c>
      <c r="QY133" s="1">
        <f t="shared" si="1662"/>
        <v>100</v>
      </c>
      <c r="QZ133" s="1">
        <f t="shared" si="1663"/>
        <v>100</v>
      </c>
      <c r="RA133" s="1">
        <f t="shared" si="1664"/>
        <v>100</v>
      </c>
      <c r="RB133" s="1">
        <f t="shared" si="1665"/>
        <v>100</v>
      </c>
      <c r="RC133" s="1">
        <f t="shared" si="1666"/>
        <v>7</v>
      </c>
      <c r="RD133" s="1"/>
      <c r="RE133" s="1">
        <f t="shared" si="1667"/>
        <v>100</v>
      </c>
      <c r="RF133" s="1">
        <f t="shared" si="1668"/>
        <v>100</v>
      </c>
      <c r="RG133" s="1">
        <f t="shared" si="1669"/>
        <v>100</v>
      </c>
      <c r="RH133" s="1">
        <f t="shared" si="1670"/>
        <v>100</v>
      </c>
      <c r="RI133" s="1">
        <f t="shared" si="1671"/>
        <v>2</v>
      </c>
      <c r="RJ133" s="1">
        <f t="shared" si="1672"/>
        <v>100</v>
      </c>
      <c r="RL133">
        <f t="shared" si="1673"/>
        <v>38</v>
      </c>
      <c r="RM133">
        <f t="shared" si="1803"/>
        <v>24</v>
      </c>
      <c r="RN133">
        <f t="shared" si="1336"/>
        <v>21</v>
      </c>
      <c r="RO133">
        <f t="shared" ref="RO133:TU133" si="1836">IF(COUNTIFS($NG133:$NL142,RO$1),"x",RO$1)</f>
        <v>1</v>
      </c>
      <c r="RP133" t="str">
        <f t="shared" si="1836"/>
        <v>x</v>
      </c>
      <c r="RQ133" t="str">
        <f t="shared" si="1836"/>
        <v>x</v>
      </c>
      <c r="RR133" t="str">
        <f t="shared" si="1836"/>
        <v>x</v>
      </c>
      <c r="RS133">
        <f t="shared" si="1836"/>
        <v>5</v>
      </c>
      <c r="RT133" t="str">
        <f t="shared" si="1836"/>
        <v>x</v>
      </c>
      <c r="RU133" t="str">
        <f t="shared" si="1836"/>
        <v>x</v>
      </c>
      <c r="RV133" t="str">
        <f t="shared" si="1836"/>
        <v>x</v>
      </c>
      <c r="RW133" t="str">
        <f t="shared" si="1836"/>
        <v>x</v>
      </c>
      <c r="RX133" t="str">
        <f t="shared" si="1836"/>
        <v>x</v>
      </c>
      <c r="RY133" t="str">
        <f t="shared" si="1836"/>
        <v>x</v>
      </c>
      <c r="RZ133" t="str">
        <f t="shared" si="1836"/>
        <v>x</v>
      </c>
      <c r="SA133">
        <f t="shared" si="1836"/>
        <v>13</v>
      </c>
      <c r="SB133" t="str">
        <f t="shared" si="1836"/>
        <v>x</v>
      </c>
      <c r="SC133" t="str">
        <f t="shared" si="1836"/>
        <v>x</v>
      </c>
      <c r="SD133" t="str">
        <f t="shared" si="1836"/>
        <v>x</v>
      </c>
      <c r="SE133" t="str">
        <f t="shared" si="1836"/>
        <v>x</v>
      </c>
      <c r="SF133" t="str">
        <f t="shared" si="1836"/>
        <v>x</v>
      </c>
      <c r="SG133">
        <f t="shared" si="1836"/>
        <v>19</v>
      </c>
      <c r="SH133" t="str">
        <f t="shared" si="1836"/>
        <v>x</v>
      </c>
      <c r="SI133" t="str">
        <f t="shared" si="1836"/>
        <v>x</v>
      </c>
      <c r="SJ133">
        <f t="shared" si="1836"/>
        <v>22</v>
      </c>
      <c r="SK133">
        <f t="shared" si="1836"/>
        <v>23</v>
      </c>
      <c r="SL133" t="str">
        <f t="shared" si="1836"/>
        <v>x</v>
      </c>
      <c r="SM133" t="str">
        <f t="shared" si="1836"/>
        <v>x</v>
      </c>
      <c r="SN133">
        <f t="shared" si="1836"/>
        <v>26</v>
      </c>
      <c r="SO133">
        <f t="shared" si="1836"/>
        <v>27</v>
      </c>
      <c r="SP133" t="str">
        <f t="shared" si="1836"/>
        <v>x</v>
      </c>
      <c r="SQ133" t="str">
        <f t="shared" si="1836"/>
        <v>x</v>
      </c>
      <c r="SR133" t="str">
        <f t="shared" si="1836"/>
        <v>x</v>
      </c>
      <c r="SS133" t="str">
        <f t="shared" si="1836"/>
        <v>x</v>
      </c>
      <c r="ST133" t="str">
        <f t="shared" si="1836"/>
        <v>x</v>
      </c>
      <c r="SU133" t="str">
        <f t="shared" si="1836"/>
        <v>x</v>
      </c>
      <c r="SV133" t="str">
        <f t="shared" si="1836"/>
        <v>x</v>
      </c>
      <c r="SW133">
        <f t="shared" si="1836"/>
        <v>35</v>
      </c>
      <c r="SX133" t="str">
        <f t="shared" si="1836"/>
        <v>x</v>
      </c>
      <c r="SY133" t="str">
        <f t="shared" si="1836"/>
        <v>x</v>
      </c>
      <c r="SZ133">
        <f t="shared" si="1836"/>
        <v>38</v>
      </c>
      <c r="TA133">
        <f t="shared" si="1836"/>
        <v>39</v>
      </c>
      <c r="TB133">
        <f t="shared" si="1836"/>
        <v>40</v>
      </c>
      <c r="TC133">
        <f t="shared" si="1836"/>
        <v>41</v>
      </c>
      <c r="TD133" t="str">
        <f t="shared" si="1836"/>
        <v>x</v>
      </c>
      <c r="TE133">
        <f t="shared" si="1836"/>
        <v>43</v>
      </c>
      <c r="TF133" t="str">
        <f t="shared" si="1836"/>
        <v>x</v>
      </c>
      <c r="TG133">
        <f t="shared" si="1836"/>
        <v>45</v>
      </c>
      <c r="TH133">
        <f t="shared" si="1836"/>
        <v>46</v>
      </c>
      <c r="TI133" t="str">
        <f t="shared" si="1836"/>
        <v>x</v>
      </c>
      <c r="TJ133">
        <f t="shared" si="1836"/>
        <v>48</v>
      </c>
      <c r="TK133" t="str">
        <f t="shared" si="1836"/>
        <v>x</v>
      </c>
      <c r="TL133" t="str">
        <f t="shared" si="1836"/>
        <v>x</v>
      </c>
      <c r="TM133">
        <f t="shared" si="1836"/>
        <v>51</v>
      </c>
      <c r="TN133">
        <f t="shared" si="1836"/>
        <v>52</v>
      </c>
      <c r="TO133" t="str">
        <f t="shared" si="1836"/>
        <v>x</v>
      </c>
      <c r="TP133">
        <f t="shared" si="1836"/>
        <v>54</v>
      </c>
      <c r="TQ133" t="str">
        <f t="shared" si="1836"/>
        <v>x</v>
      </c>
      <c r="TR133" t="str">
        <f t="shared" si="1836"/>
        <v>x</v>
      </c>
      <c r="TS133" t="str">
        <f t="shared" si="1836"/>
        <v>x</v>
      </c>
      <c r="TT133">
        <f t="shared" si="1836"/>
        <v>58</v>
      </c>
      <c r="TU133" t="str">
        <f t="shared" si="1836"/>
        <v>x</v>
      </c>
      <c r="TV133">
        <f t="shared" si="1805"/>
        <v>24</v>
      </c>
      <c r="TW133">
        <f t="shared" ref="TW133:WC133" si="1837">IF(COUNTIFS($NG133:$NL141,TW$1),"x",TW$1)</f>
        <v>1</v>
      </c>
      <c r="TX133" t="str">
        <f t="shared" si="1837"/>
        <v>x</v>
      </c>
      <c r="TY133" t="str">
        <f t="shared" si="1837"/>
        <v>x</v>
      </c>
      <c r="TZ133" t="str">
        <f t="shared" si="1837"/>
        <v>x</v>
      </c>
      <c r="UA133">
        <f t="shared" si="1837"/>
        <v>5</v>
      </c>
      <c r="UB133" t="str">
        <f t="shared" si="1837"/>
        <v>x</v>
      </c>
      <c r="UC133" t="str">
        <f t="shared" si="1837"/>
        <v>x</v>
      </c>
      <c r="UD133">
        <f t="shared" si="1837"/>
        <v>8</v>
      </c>
      <c r="UE133" t="str">
        <f t="shared" si="1837"/>
        <v>x</v>
      </c>
      <c r="UF133" t="str">
        <f t="shared" si="1837"/>
        <v>x</v>
      </c>
      <c r="UG133" t="str">
        <f t="shared" si="1837"/>
        <v>x</v>
      </c>
      <c r="UH133" t="str">
        <f t="shared" si="1837"/>
        <v>x</v>
      </c>
      <c r="UI133">
        <f t="shared" si="1837"/>
        <v>13</v>
      </c>
      <c r="UJ133" t="str">
        <f t="shared" si="1837"/>
        <v>x</v>
      </c>
      <c r="UK133" t="str">
        <f t="shared" si="1837"/>
        <v>x</v>
      </c>
      <c r="UL133" t="str">
        <f t="shared" si="1837"/>
        <v>x</v>
      </c>
      <c r="UM133" t="str">
        <f t="shared" si="1837"/>
        <v>x</v>
      </c>
      <c r="UN133" t="str">
        <f t="shared" si="1837"/>
        <v>x</v>
      </c>
      <c r="UO133">
        <f t="shared" si="1837"/>
        <v>19</v>
      </c>
      <c r="UP133" t="str">
        <f t="shared" si="1837"/>
        <v>x</v>
      </c>
      <c r="UQ133" t="str">
        <f t="shared" si="1837"/>
        <v>x</v>
      </c>
      <c r="UR133">
        <f t="shared" si="1837"/>
        <v>22</v>
      </c>
      <c r="US133">
        <f t="shared" si="1837"/>
        <v>23</v>
      </c>
      <c r="UT133" t="str">
        <f t="shared" si="1837"/>
        <v>x</v>
      </c>
      <c r="UU133" t="str">
        <f t="shared" si="1837"/>
        <v>x</v>
      </c>
      <c r="UV133">
        <f t="shared" si="1837"/>
        <v>26</v>
      </c>
      <c r="UW133">
        <f t="shared" si="1837"/>
        <v>27</v>
      </c>
      <c r="UX133" t="str">
        <f t="shared" si="1837"/>
        <v>x</v>
      </c>
      <c r="UY133" t="str">
        <f t="shared" si="1837"/>
        <v>x</v>
      </c>
      <c r="UZ133" t="str">
        <f t="shared" si="1837"/>
        <v>x</v>
      </c>
      <c r="VA133" t="str">
        <f t="shared" si="1837"/>
        <v>x</v>
      </c>
      <c r="VB133" t="str">
        <f t="shared" si="1837"/>
        <v>x</v>
      </c>
      <c r="VC133">
        <f t="shared" si="1837"/>
        <v>33</v>
      </c>
      <c r="VD133" t="str">
        <f t="shared" si="1837"/>
        <v>x</v>
      </c>
      <c r="VE133">
        <f t="shared" si="1837"/>
        <v>35</v>
      </c>
      <c r="VF133" t="str">
        <f t="shared" si="1837"/>
        <v>x</v>
      </c>
      <c r="VG133" t="str">
        <f t="shared" si="1837"/>
        <v>x</v>
      </c>
      <c r="VH133">
        <f t="shared" si="1837"/>
        <v>38</v>
      </c>
      <c r="VI133">
        <f t="shared" si="1837"/>
        <v>39</v>
      </c>
      <c r="VJ133">
        <f t="shared" si="1837"/>
        <v>40</v>
      </c>
      <c r="VK133">
        <f t="shared" si="1837"/>
        <v>41</v>
      </c>
      <c r="VL133" t="str">
        <f t="shared" si="1837"/>
        <v>x</v>
      </c>
      <c r="VM133">
        <f t="shared" si="1837"/>
        <v>43</v>
      </c>
      <c r="VN133" t="str">
        <f t="shared" si="1837"/>
        <v>x</v>
      </c>
      <c r="VO133">
        <f t="shared" si="1837"/>
        <v>45</v>
      </c>
      <c r="VP133">
        <f t="shared" si="1837"/>
        <v>46</v>
      </c>
      <c r="VQ133">
        <f t="shared" si="1837"/>
        <v>47</v>
      </c>
      <c r="VR133">
        <f t="shared" si="1837"/>
        <v>48</v>
      </c>
      <c r="VS133" t="str">
        <f t="shared" si="1837"/>
        <v>x</v>
      </c>
      <c r="VT133" t="str">
        <f t="shared" si="1837"/>
        <v>x</v>
      </c>
      <c r="VU133">
        <f t="shared" si="1837"/>
        <v>51</v>
      </c>
      <c r="VV133">
        <f t="shared" si="1837"/>
        <v>52</v>
      </c>
      <c r="VW133" t="str">
        <f t="shared" si="1837"/>
        <v>x</v>
      </c>
      <c r="VX133">
        <f t="shared" si="1837"/>
        <v>54</v>
      </c>
      <c r="VY133" t="str">
        <f t="shared" si="1837"/>
        <v>x</v>
      </c>
      <c r="VZ133" t="str">
        <f t="shared" si="1837"/>
        <v>x</v>
      </c>
      <c r="WA133" t="str">
        <f t="shared" si="1837"/>
        <v>x</v>
      </c>
      <c r="WB133">
        <f t="shared" si="1837"/>
        <v>58</v>
      </c>
      <c r="WC133" t="str">
        <f t="shared" si="1837"/>
        <v>x</v>
      </c>
      <c r="WE133">
        <f t="shared" si="1676"/>
        <v>1</v>
      </c>
      <c r="WF133">
        <f t="shared" si="1677"/>
        <v>0</v>
      </c>
      <c r="WG133">
        <f t="shared" si="1678"/>
        <v>1</v>
      </c>
      <c r="WH133">
        <f t="shared" si="1679"/>
        <v>2</v>
      </c>
      <c r="WI133">
        <f t="shared" si="1680"/>
        <v>1</v>
      </c>
      <c r="WJ133">
        <f t="shared" si="1681"/>
        <v>1</v>
      </c>
      <c r="WL133" s="1">
        <f t="shared" si="1807"/>
        <v>2</v>
      </c>
      <c r="WM133" s="1">
        <f t="shared" si="1808"/>
        <v>4</v>
      </c>
      <c r="WN133" s="1">
        <f t="shared" si="1809"/>
        <v>3</v>
      </c>
      <c r="WO133" s="1">
        <f t="shared" si="1810"/>
        <v>8</v>
      </c>
      <c r="WP133" s="1">
        <f t="shared" si="1811"/>
        <v>7</v>
      </c>
      <c r="WQ133" s="1">
        <f t="shared" si="1812"/>
        <v>2</v>
      </c>
      <c r="WS133">
        <f t="shared" si="1813"/>
        <v>2</v>
      </c>
      <c r="WT133">
        <f t="shared" si="1814"/>
        <v>4</v>
      </c>
      <c r="WU133">
        <f t="shared" si="1815"/>
        <v>3</v>
      </c>
      <c r="WV133">
        <f t="shared" si="1816"/>
        <v>8</v>
      </c>
      <c r="WW133">
        <f t="shared" si="1817"/>
        <v>7</v>
      </c>
      <c r="WX133">
        <f t="shared" si="1818"/>
        <v>2</v>
      </c>
      <c r="WZ133" s="4">
        <f t="shared" si="1819"/>
        <v>2</v>
      </c>
      <c r="XB133" s="3">
        <f t="shared" si="1820"/>
        <v>8</v>
      </c>
      <c r="XD133" s="3">
        <f t="shared" si="1821"/>
        <v>4</v>
      </c>
      <c r="XE133" s="4">
        <f t="shared" si="1822"/>
        <v>6</v>
      </c>
      <c r="XG133" s="4">
        <f t="shared" si="1823"/>
        <v>0.66666666666666663</v>
      </c>
      <c r="XI133" s="4">
        <v>0.75</v>
      </c>
      <c r="XK133">
        <f t="shared" si="1824"/>
        <v>3</v>
      </c>
      <c r="XM133">
        <f t="shared" si="1445"/>
        <v>0</v>
      </c>
      <c r="XN133">
        <f t="shared" si="1825"/>
        <v>0</v>
      </c>
      <c r="XO133" s="1">
        <f t="shared" si="1682"/>
        <v>2</v>
      </c>
      <c r="XP133">
        <f t="shared" si="1826"/>
        <v>0</v>
      </c>
      <c r="XR133">
        <f t="shared" si="1827"/>
        <v>0</v>
      </c>
    </row>
    <row r="134" spans="4:642">
      <c r="D134" s="4">
        <f t="shared" si="1506"/>
        <v>0</v>
      </c>
      <c r="E134" s="4">
        <f t="shared" si="1507"/>
        <v>0</v>
      </c>
      <c r="F134" s="4">
        <f t="shared" si="1508"/>
        <v>0</v>
      </c>
      <c r="G134" s="4">
        <f t="shared" si="1509"/>
        <v>11</v>
      </c>
      <c r="H134" s="4">
        <f t="shared" si="1510"/>
        <v>0</v>
      </c>
      <c r="I134" s="4">
        <f t="shared" si="1511"/>
        <v>0</v>
      </c>
      <c r="J134" s="4">
        <f t="shared" si="1512"/>
        <v>0</v>
      </c>
      <c r="K134" s="4">
        <f t="shared" si="1513"/>
        <v>0</v>
      </c>
      <c r="L134" s="4">
        <f t="shared" si="1514"/>
        <v>0</v>
      </c>
      <c r="M134" s="4">
        <f t="shared" si="1515"/>
        <v>11</v>
      </c>
      <c r="N134" s="4">
        <f t="shared" si="1516"/>
        <v>10</v>
      </c>
      <c r="O134" s="4">
        <f t="shared" si="1517"/>
        <v>0</v>
      </c>
      <c r="P134" s="4">
        <f t="shared" si="1518"/>
        <v>0</v>
      </c>
      <c r="Q134" s="4">
        <f t="shared" si="1519"/>
        <v>0</v>
      </c>
      <c r="R134" s="4">
        <f t="shared" si="1520"/>
        <v>0</v>
      </c>
      <c r="S134" s="4">
        <f t="shared" si="1521"/>
        <v>0</v>
      </c>
      <c r="T134" s="4">
        <f t="shared" si="1522"/>
        <v>0</v>
      </c>
      <c r="U134" s="4">
        <f t="shared" si="1523"/>
        <v>8</v>
      </c>
      <c r="V134" s="4">
        <f t="shared" si="1524"/>
        <v>0</v>
      </c>
      <c r="W134" s="4">
        <f t="shared" si="1525"/>
        <v>0</v>
      </c>
      <c r="X134" s="4">
        <f t="shared" si="1526"/>
        <v>0</v>
      </c>
      <c r="Y134" s="4">
        <f t="shared" si="1527"/>
        <v>0</v>
      </c>
      <c r="Z134" s="4">
        <f t="shared" si="1528"/>
        <v>0</v>
      </c>
      <c r="AA134" s="4">
        <f t="shared" si="1529"/>
        <v>0</v>
      </c>
      <c r="AB134" s="4">
        <f t="shared" si="1530"/>
        <v>11</v>
      </c>
      <c r="AC134" s="4">
        <f t="shared" si="1531"/>
        <v>0</v>
      </c>
      <c r="AD134" s="4">
        <f t="shared" si="1532"/>
        <v>0</v>
      </c>
      <c r="AE134" s="4">
        <f t="shared" si="1533"/>
        <v>11</v>
      </c>
      <c r="AF134" s="4">
        <f t="shared" si="1534"/>
        <v>0</v>
      </c>
      <c r="AG134" s="4">
        <f t="shared" si="1535"/>
        <v>0</v>
      </c>
      <c r="AH134" s="4">
        <f t="shared" si="1536"/>
        <v>0</v>
      </c>
      <c r="AI134" s="4">
        <f t="shared" si="1537"/>
        <v>0</v>
      </c>
      <c r="AJ134" s="4">
        <f t="shared" si="1538"/>
        <v>0</v>
      </c>
      <c r="AK134" s="4">
        <f t="shared" si="1539"/>
        <v>0</v>
      </c>
      <c r="AL134" s="4">
        <f t="shared" si="1540"/>
        <v>0</v>
      </c>
      <c r="AM134" s="4">
        <f t="shared" si="1541"/>
        <v>0</v>
      </c>
      <c r="AN134" s="4">
        <f t="shared" si="1542"/>
        <v>0</v>
      </c>
      <c r="AO134" s="4">
        <f t="shared" si="1543"/>
        <v>0</v>
      </c>
      <c r="AP134" s="4">
        <f t="shared" si="1544"/>
        <v>0</v>
      </c>
      <c r="AQ134" s="4">
        <f t="shared" si="1545"/>
        <v>0</v>
      </c>
      <c r="AR134" s="4">
        <f t="shared" si="1546"/>
        <v>0</v>
      </c>
      <c r="AS134" s="4">
        <f t="shared" si="1547"/>
        <v>0</v>
      </c>
      <c r="AT134" s="4">
        <f t="shared" si="1548"/>
        <v>0</v>
      </c>
      <c r="AU134" s="4">
        <f t="shared" si="1549"/>
        <v>0</v>
      </c>
      <c r="AV134" s="4">
        <f t="shared" si="1550"/>
        <v>0</v>
      </c>
      <c r="AW134" s="4">
        <f t="shared" si="1551"/>
        <v>0</v>
      </c>
      <c r="AX134" s="4">
        <f t="shared" si="1552"/>
        <v>0</v>
      </c>
      <c r="AY134" s="4">
        <f t="shared" si="1553"/>
        <v>0</v>
      </c>
      <c r="AZ134" s="4">
        <f t="shared" si="1554"/>
        <v>0</v>
      </c>
      <c r="BA134" s="4">
        <f t="shared" si="1555"/>
        <v>0</v>
      </c>
      <c r="BB134" s="4">
        <f t="shared" si="1556"/>
        <v>0</v>
      </c>
      <c r="BC134" s="4">
        <f t="shared" si="1557"/>
        <v>0</v>
      </c>
      <c r="BD134" s="4">
        <f t="shared" si="1558"/>
        <v>0</v>
      </c>
      <c r="BE134" s="4">
        <f t="shared" si="1559"/>
        <v>0</v>
      </c>
      <c r="BF134" s="4">
        <f t="shared" si="1560"/>
        <v>0</v>
      </c>
      <c r="BG134" s="4">
        <f t="shared" si="1561"/>
        <v>0</v>
      </c>
      <c r="BH134" s="4">
        <f t="shared" si="1562"/>
        <v>0</v>
      </c>
      <c r="BI134" s="4">
        <f t="shared" si="1563"/>
        <v>0</v>
      </c>
      <c r="BJ134" s="4">
        <f t="shared" si="1564"/>
        <v>0</v>
      </c>
      <c r="BK134" s="4">
        <f t="shared" si="1683"/>
        <v>10.333333333333334</v>
      </c>
      <c r="BL134" s="4">
        <f t="shared" si="1684"/>
        <v>7.4237288135593209</v>
      </c>
      <c r="BM134" s="4">
        <f t="shared" si="1685"/>
        <v>10.393220338983049</v>
      </c>
      <c r="BN134" s="4">
        <f t="shared" si="1686"/>
        <v>4.4542372881355927</v>
      </c>
      <c r="BO134" s="4">
        <f t="shared" si="1687"/>
        <v>7.4237288135593218</v>
      </c>
      <c r="BP134" s="4">
        <f t="shared" si="1688"/>
        <v>438</v>
      </c>
      <c r="BQ134" s="4">
        <f>COUNTIFS($NG134:$NL$206,EF$1)</f>
        <v>7</v>
      </c>
      <c r="BR134" s="4">
        <f>COUNTIFS($NG134:$NL$206,EG$1)</f>
        <v>9</v>
      </c>
      <c r="BS134" s="4">
        <f>COUNTIFS($NG134:$NL$206,EH$1)</f>
        <v>6</v>
      </c>
      <c r="BT134" s="4">
        <f>COUNTIFS($NG134:$NL$206,EI$1)</f>
        <v>11</v>
      </c>
      <c r="BU134" s="4">
        <f>COUNTIFS($NG134:$NL$206,EJ$1)</f>
        <v>11</v>
      </c>
      <c r="BV134" s="4">
        <f>COUNTIFS($NG134:$NL$206,EK$1)</f>
        <v>6</v>
      </c>
      <c r="BW134" s="4">
        <f>COUNTIFS($NG134:$NL$206,EL$1)</f>
        <v>3</v>
      </c>
      <c r="BX134" s="4">
        <f>COUNTIFS($NG134:$NL$206,EM$1)</f>
        <v>7</v>
      </c>
      <c r="BY134" s="4">
        <f>COUNTIFS($NG134:$NL$206,EN$1)</f>
        <v>10</v>
      </c>
      <c r="BZ134" s="4">
        <f>COUNTIFS($NG134:$NL$206,EO$1)</f>
        <v>11</v>
      </c>
      <c r="CA134" s="4">
        <f>COUNTIFS($NG134:$NL$206,EP$1)</f>
        <v>10</v>
      </c>
      <c r="CB134" s="4">
        <f>COUNTIFS($NG134:$NL$206,EQ$1)</f>
        <v>10</v>
      </c>
      <c r="CC134" s="4">
        <f>COUNTIFS($NG134:$NL$206,ER$1)</f>
        <v>8</v>
      </c>
      <c r="CD134" s="4">
        <f>COUNTIFS($NG134:$NL$206,ES$1)</f>
        <v>8</v>
      </c>
      <c r="CE134" s="4">
        <f>COUNTIFS($NG134:$NL$206,ET$1)</f>
        <v>7</v>
      </c>
      <c r="CF134" s="4">
        <f>COUNTIFS($NG134:$NL$206,EU$1)</f>
        <v>9</v>
      </c>
      <c r="CG134" s="4">
        <f>COUNTIFS($NG134:$NL$206,EV$1)</f>
        <v>13</v>
      </c>
      <c r="CH134" s="4">
        <f>COUNTIFS($NG134:$NL$206,EW$1)</f>
        <v>8</v>
      </c>
      <c r="CI134" s="4">
        <f>COUNTIFS($NG134:$NL$206,EX$1)</f>
        <v>7</v>
      </c>
      <c r="CJ134" s="4">
        <f>COUNTIFS($NG134:$NL$206,EY$1)</f>
        <v>9</v>
      </c>
      <c r="CK134" s="4">
        <f>COUNTIFS($NG134:$NL$206,EZ$1)</f>
        <v>5</v>
      </c>
      <c r="CL134" s="4">
        <f>COUNTIFS($NG134:$NL$206,FA$1)</f>
        <v>8</v>
      </c>
      <c r="CM134" s="4">
        <f>COUNTIFS($NG134:$NL$206,FB$1)</f>
        <v>2</v>
      </c>
      <c r="CN134" s="4">
        <f>COUNTIFS($NG134:$NL$206,FC$1)</f>
        <v>5</v>
      </c>
      <c r="CO134" s="4">
        <f>COUNTIFS($NG134:$NL$206,FD$1)</f>
        <v>11</v>
      </c>
      <c r="CP134" s="4">
        <f>COUNTIFS($NG134:$NL$206,FE$1)</f>
        <v>6</v>
      </c>
      <c r="CQ134" s="4">
        <f>COUNTIFS($NG134:$NL$206,FF$1)</f>
        <v>10</v>
      </c>
      <c r="CR134" s="4">
        <f>COUNTIFS($NG134:$NL$206,FG$1)</f>
        <v>11</v>
      </c>
      <c r="CS134" s="4">
        <f>COUNTIFS($NG134:$NL$206,FH$1)</f>
        <v>7</v>
      </c>
      <c r="CT134" s="4">
        <f>COUNTIFS($NG134:$NL$206,FI$1)</f>
        <v>6</v>
      </c>
      <c r="CU134" s="4">
        <f>COUNTIFS($NG134:$NL$206,FJ$1)</f>
        <v>10</v>
      </c>
      <c r="CV134" s="4">
        <f>COUNTIFS($NG134:$NL$206,FK$1)</f>
        <v>3</v>
      </c>
      <c r="CW134" s="4">
        <f>COUNTIFS($NG134:$NL$206,FL$1)</f>
        <v>7</v>
      </c>
      <c r="CX134" s="4">
        <f>COUNTIFS($NG134:$NL$206,FM$1)</f>
        <v>8</v>
      </c>
      <c r="CY134" s="4">
        <f>COUNTIFS($NG134:$NL$206,FN$1)</f>
        <v>9</v>
      </c>
      <c r="CZ134" s="4">
        <f>COUNTIFS($NG134:$NL$206,FO$1)</f>
        <v>8</v>
      </c>
      <c r="DA134" s="4">
        <f>COUNTIFS($NG134:$NL$206,FP$1)</f>
        <v>3</v>
      </c>
      <c r="DB134" s="4">
        <f>COUNTIFS($NG134:$NL$206,FQ$1)</f>
        <v>6</v>
      </c>
      <c r="DC134" s="4">
        <f>COUNTIFS($NG134:$NL$206,FR$1)</f>
        <v>5</v>
      </c>
      <c r="DD134" s="4">
        <f>COUNTIFS($NG134:$NL$206,FS$1)</f>
        <v>8</v>
      </c>
      <c r="DE134" s="4">
        <f>COUNTIFS($NG134:$NL$206,FT$1)</f>
        <v>4</v>
      </c>
      <c r="DF134" s="4">
        <f>COUNTIFS($NG134:$NL$206,FU$1)</f>
        <v>7</v>
      </c>
      <c r="DG134" s="4">
        <f>COUNTIFS($NG134:$NL$206,FV$1)</f>
        <v>6</v>
      </c>
      <c r="DH134" s="4">
        <f>COUNTIFS($NG134:$NL$206,FW$1)</f>
        <v>10</v>
      </c>
      <c r="DI134" s="4">
        <f>COUNTIFS($NG134:$NL$206,FX$1)</f>
        <v>5</v>
      </c>
      <c r="DJ134" s="4">
        <f>COUNTIFS($NG134:$NL$206,FY$1)</f>
        <v>9</v>
      </c>
      <c r="DK134" s="4">
        <f>COUNTIFS($NG134:$NL$206,FZ$1)</f>
        <v>1</v>
      </c>
      <c r="DL134" s="4">
        <f>COUNTIFS($NG134:$NL$206,GA$1)</f>
        <v>4</v>
      </c>
      <c r="DM134" s="4">
        <f>COUNTIFS($NG134:$NL$206,GB$1)</f>
        <v>5</v>
      </c>
      <c r="DN134" s="4">
        <f>COUNTIFS($NG134:$NL$206,GC$1)</f>
        <v>7</v>
      </c>
      <c r="DO134" s="4">
        <f>COUNTIFS($NG134:$NL$206,GD$1)</f>
        <v>6</v>
      </c>
      <c r="DP134" s="4">
        <f>COUNTIFS($NG134:$NL$206,GE$1)</f>
        <v>10</v>
      </c>
      <c r="DQ134" s="4">
        <f>COUNTIFS($NG134:$NL$206,GF$1)</f>
        <v>3</v>
      </c>
      <c r="DR134" s="4">
        <f>COUNTIFS($NG134:$NL$206,GG$1)</f>
        <v>4</v>
      </c>
      <c r="DS134" s="4">
        <f>COUNTIFS($NG134:$NL$206,GH$1)</f>
        <v>16</v>
      </c>
      <c r="DT134" s="4">
        <f>COUNTIFS($NG134:$NL$206,GI$1)</f>
        <v>7</v>
      </c>
      <c r="DU134" s="4">
        <f>COUNTIFS($NG134:$NL$206,GJ$1)</f>
        <v>7</v>
      </c>
      <c r="DV134" s="4">
        <f>COUNTIFS($NG134:$NL$206,GK$1)</f>
        <v>11</v>
      </c>
      <c r="DW134" s="4">
        <f>COUNTIFS($NG134:$NL$206,GL$1)</f>
        <v>8</v>
      </c>
      <c r="DZ134" s="4">
        <f t="shared" si="1234"/>
        <v>41</v>
      </c>
      <c r="EA134" s="4">
        <f t="shared" si="1235"/>
        <v>23</v>
      </c>
      <c r="EB134" s="4">
        <f t="shared" si="1236"/>
        <v>17</v>
      </c>
      <c r="EC134" s="4">
        <f t="shared" si="1237"/>
        <v>1</v>
      </c>
      <c r="ED134" s="4">
        <f t="shared" si="1238"/>
        <v>0</v>
      </c>
      <c r="EF134" s="4">
        <f t="shared" ref="EF134:GL134" si="1838">COUNTIFS($NG134:$NL143,EF$1)</f>
        <v>0</v>
      </c>
      <c r="EG134" s="4">
        <f t="shared" si="1838"/>
        <v>2</v>
      </c>
      <c r="EH134" s="4">
        <f t="shared" si="1838"/>
        <v>1</v>
      </c>
      <c r="EI134" s="4">
        <f t="shared" si="1838"/>
        <v>2</v>
      </c>
      <c r="EJ134" s="4">
        <f t="shared" si="1838"/>
        <v>0</v>
      </c>
      <c r="EK134" s="4">
        <f t="shared" si="1838"/>
        <v>1</v>
      </c>
      <c r="EL134" s="4">
        <f t="shared" si="1838"/>
        <v>1</v>
      </c>
      <c r="EM134" s="4">
        <f t="shared" si="1838"/>
        <v>1</v>
      </c>
      <c r="EN134" s="4">
        <f t="shared" si="1838"/>
        <v>2</v>
      </c>
      <c r="EO134" s="4">
        <f t="shared" si="1838"/>
        <v>3</v>
      </c>
      <c r="EP134" s="4">
        <f t="shared" si="1838"/>
        <v>2</v>
      </c>
      <c r="EQ134" s="4">
        <f t="shared" si="1838"/>
        <v>2</v>
      </c>
      <c r="ER134" s="4">
        <f t="shared" si="1838"/>
        <v>0</v>
      </c>
      <c r="ES134" s="4">
        <f t="shared" si="1838"/>
        <v>2</v>
      </c>
      <c r="ET134" s="4">
        <f t="shared" si="1838"/>
        <v>1</v>
      </c>
      <c r="EU134" s="4">
        <f t="shared" si="1838"/>
        <v>1</v>
      </c>
      <c r="EV134" s="4">
        <f t="shared" si="1838"/>
        <v>1</v>
      </c>
      <c r="EW134" s="4">
        <f t="shared" si="1838"/>
        <v>2</v>
      </c>
      <c r="EX134" s="4">
        <f t="shared" si="1838"/>
        <v>0</v>
      </c>
      <c r="EY134" s="4">
        <f t="shared" si="1838"/>
        <v>1</v>
      </c>
      <c r="EZ134" s="4">
        <f t="shared" si="1838"/>
        <v>1</v>
      </c>
      <c r="FA134" s="4">
        <f t="shared" si="1838"/>
        <v>0</v>
      </c>
      <c r="FB134" s="4">
        <f t="shared" si="1838"/>
        <v>0</v>
      </c>
      <c r="FC134" s="4">
        <f t="shared" si="1838"/>
        <v>1</v>
      </c>
      <c r="FD134" s="4">
        <f t="shared" si="1838"/>
        <v>1</v>
      </c>
      <c r="FE134" s="4">
        <f t="shared" si="1838"/>
        <v>0</v>
      </c>
      <c r="FF134" s="4">
        <f t="shared" si="1838"/>
        <v>0</v>
      </c>
      <c r="FG134" s="4">
        <f t="shared" si="1838"/>
        <v>1</v>
      </c>
      <c r="FH134" s="4">
        <f t="shared" si="1838"/>
        <v>2</v>
      </c>
      <c r="FI134" s="4">
        <f t="shared" si="1838"/>
        <v>2</v>
      </c>
      <c r="FJ134" s="4">
        <f t="shared" si="1838"/>
        <v>1</v>
      </c>
      <c r="FK134" s="4">
        <f t="shared" si="1838"/>
        <v>1</v>
      </c>
      <c r="FL134" s="4">
        <f t="shared" si="1838"/>
        <v>1</v>
      </c>
      <c r="FM134" s="4">
        <f t="shared" si="1838"/>
        <v>2</v>
      </c>
      <c r="FN134" s="4">
        <f t="shared" si="1838"/>
        <v>0</v>
      </c>
      <c r="FO134" s="4">
        <f t="shared" si="1838"/>
        <v>2</v>
      </c>
      <c r="FP134" s="4">
        <f t="shared" si="1838"/>
        <v>1</v>
      </c>
      <c r="FQ134" s="4">
        <f t="shared" si="1838"/>
        <v>1</v>
      </c>
      <c r="FR134" s="4">
        <f t="shared" si="1838"/>
        <v>0</v>
      </c>
      <c r="FS134" s="4">
        <f t="shared" si="1838"/>
        <v>1</v>
      </c>
      <c r="FT134" s="4">
        <f t="shared" si="1838"/>
        <v>0</v>
      </c>
      <c r="FU134" s="4">
        <f t="shared" si="1838"/>
        <v>1</v>
      </c>
      <c r="FV134" s="4">
        <f t="shared" si="1838"/>
        <v>0</v>
      </c>
      <c r="FW134" s="4">
        <f t="shared" si="1838"/>
        <v>2</v>
      </c>
      <c r="FX134" s="4">
        <f t="shared" si="1838"/>
        <v>0</v>
      </c>
      <c r="FY134" s="4">
        <f t="shared" si="1838"/>
        <v>1</v>
      </c>
      <c r="FZ134" s="4">
        <f t="shared" si="1838"/>
        <v>1</v>
      </c>
      <c r="GA134" s="4">
        <f t="shared" si="1838"/>
        <v>0</v>
      </c>
      <c r="GB134" s="4">
        <f t="shared" si="1838"/>
        <v>2</v>
      </c>
      <c r="GC134" s="4">
        <f t="shared" si="1838"/>
        <v>1</v>
      </c>
      <c r="GD134" s="4">
        <f t="shared" si="1838"/>
        <v>0</v>
      </c>
      <c r="GE134" s="4">
        <f t="shared" si="1838"/>
        <v>0</v>
      </c>
      <c r="GF134" s="4">
        <f t="shared" si="1838"/>
        <v>1</v>
      </c>
      <c r="GG134" s="4">
        <f t="shared" si="1838"/>
        <v>0</v>
      </c>
      <c r="GH134" s="4">
        <f t="shared" si="1838"/>
        <v>2</v>
      </c>
      <c r="GI134" s="4">
        <f t="shared" si="1838"/>
        <v>2</v>
      </c>
      <c r="GJ134" s="4">
        <f t="shared" si="1838"/>
        <v>2</v>
      </c>
      <c r="GK134" s="4">
        <f t="shared" si="1838"/>
        <v>0</v>
      </c>
      <c r="GL134" s="4">
        <f t="shared" si="1838"/>
        <v>2</v>
      </c>
      <c r="GM134">
        <f t="shared" si="1240"/>
        <v>60</v>
      </c>
      <c r="GO134">
        <f t="shared" si="1690"/>
        <v>0</v>
      </c>
      <c r="GP134">
        <f t="shared" si="1192"/>
        <v>0</v>
      </c>
      <c r="GQ134">
        <f t="shared" si="1193"/>
        <v>0</v>
      </c>
      <c r="GR134">
        <f t="shared" si="1194"/>
        <v>0</v>
      </c>
      <c r="GS134">
        <f t="shared" si="1195"/>
        <v>0</v>
      </c>
      <c r="GT134">
        <f t="shared" si="1196"/>
        <v>0</v>
      </c>
      <c r="GU134">
        <f t="shared" si="1197"/>
        <v>0</v>
      </c>
      <c r="GV134" s="1">
        <f t="shared" si="1691"/>
        <v>3</v>
      </c>
      <c r="GW134">
        <f t="shared" si="1692"/>
        <v>0</v>
      </c>
      <c r="GX134">
        <f t="shared" si="1566"/>
        <v>0</v>
      </c>
      <c r="GY134">
        <f t="shared" si="1567"/>
        <v>0</v>
      </c>
      <c r="GZ134">
        <f t="shared" si="1568"/>
        <v>0</v>
      </c>
      <c r="HA134">
        <f t="shared" si="1569"/>
        <v>0</v>
      </c>
      <c r="HB134">
        <f t="shared" si="1570"/>
        <v>0</v>
      </c>
      <c r="HC134">
        <f t="shared" si="1571"/>
        <v>0</v>
      </c>
      <c r="HD134">
        <f t="shared" si="1572"/>
        <v>0</v>
      </c>
      <c r="HE134">
        <f t="shared" si="1573"/>
        <v>0</v>
      </c>
      <c r="HF134">
        <f t="shared" si="1574"/>
        <v>0</v>
      </c>
      <c r="HG134">
        <f t="shared" si="1575"/>
        <v>0</v>
      </c>
      <c r="HH134">
        <f t="shared" si="1576"/>
        <v>0</v>
      </c>
      <c r="HI134">
        <f t="shared" si="1577"/>
        <v>0</v>
      </c>
      <c r="HJ134">
        <f t="shared" si="1578"/>
        <v>0</v>
      </c>
      <c r="HK134">
        <f t="shared" si="1579"/>
        <v>0</v>
      </c>
      <c r="HL134">
        <f t="shared" si="1580"/>
        <v>0</v>
      </c>
      <c r="HM134">
        <f t="shared" si="1581"/>
        <v>0</v>
      </c>
      <c r="HN134">
        <f t="shared" si="1582"/>
        <v>0</v>
      </c>
      <c r="HO134">
        <f t="shared" si="1583"/>
        <v>0</v>
      </c>
      <c r="HP134">
        <f t="shared" si="1584"/>
        <v>0</v>
      </c>
      <c r="HQ134">
        <f t="shared" si="1585"/>
        <v>0</v>
      </c>
      <c r="HR134">
        <f t="shared" si="1586"/>
        <v>0</v>
      </c>
      <c r="HS134">
        <f t="shared" si="1587"/>
        <v>0</v>
      </c>
      <c r="HT134">
        <f t="shared" si="1588"/>
        <v>0</v>
      </c>
      <c r="HU134">
        <f t="shared" si="1589"/>
        <v>0</v>
      </c>
      <c r="HV134">
        <f t="shared" si="1590"/>
        <v>0</v>
      </c>
      <c r="HW134">
        <f t="shared" si="1591"/>
        <v>0</v>
      </c>
      <c r="HX134">
        <f t="shared" si="1592"/>
        <v>0</v>
      </c>
      <c r="HY134">
        <f t="shared" si="1593"/>
        <v>0</v>
      </c>
      <c r="HZ134">
        <f t="shared" si="1594"/>
        <v>0</v>
      </c>
      <c r="IA134">
        <f t="shared" si="1595"/>
        <v>0</v>
      </c>
      <c r="IB134">
        <f t="shared" si="1596"/>
        <v>0</v>
      </c>
      <c r="IC134">
        <f t="shared" si="1597"/>
        <v>0</v>
      </c>
      <c r="ID134">
        <f t="shared" si="1598"/>
        <v>0</v>
      </c>
      <c r="IE134">
        <f t="shared" si="1599"/>
        <v>0</v>
      </c>
      <c r="IF134">
        <f t="shared" si="1600"/>
        <v>0</v>
      </c>
      <c r="IG134">
        <f t="shared" si="1601"/>
        <v>0</v>
      </c>
      <c r="IH134">
        <f t="shared" si="1602"/>
        <v>0</v>
      </c>
      <c r="II134">
        <f t="shared" si="1603"/>
        <v>0</v>
      </c>
      <c r="IJ134">
        <f t="shared" si="1604"/>
        <v>0</v>
      </c>
      <c r="IK134">
        <f t="shared" si="1605"/>
        <v>0</v>
      </c>
      <c r="IL134">
        <f t="shared" si="1606"/>
        <v>0</v>
      </c>
      <c r="IM134">
        <f t="shared" si="1607"/>
        <v>0</v>
      </c>
      <c r="IN134">
        <f t="shared" si="1608"/>
        <v>0</v>
      </c>
      <c r="IO134">
        <f t="shared" si="1609"/>
        <v>0</v>
      </c>
      <c r="IP134">
        <f t="shared" si="1610"/>
        <v>0</v>
      </c>
      <c r="IQ134">
        <f t="shared" si="1611"/>
        <v>0</v>
      </c>
      <c r="IR134">
        <f t="shared" si="1612"/>
        <v>0</v>
      </c>
      <c r="IS134">
        <f t="shared" si="1613"/>
        <v>0</v>
      </c>
      <c r="IT134">
        <f t="shared" si="1614"/>
        <v>0</v>
      </c>
      <c r="IU134">
        <f t="shared" si="1615"/>
        <v>0</v>
      </c>
      <c r="IV134">
        <f t="shared" si="1616"/>
        <v>1</v>
      </c>
      <c r="IW134">
        <f t="shared" si="1617"/>
        <v>0</v>
      </c>
      <c r="IX134">
        <f t="shared" si="1618"/>
        <v>0</v>
      </c>
      <c r="IY134">
        <f t="shared" si="1619"/>
        <v>0</v>
      </c>
      <c r="IZ134">
        <f t="shared" si="1620"/>
        <v>0</v>
      </c>
      <c r="JA134">
        <f t="shared" si="1621"/>
        <v>0</v>
      </c>
      <c r="JB134">
        <f t="shared" si="1693"/>
        <v>0</v>
      </c>
      <c r="JC134">
        <f t="shared" si="1694"/>
        <v>0</v>
      </c>
      <c r="JF134">
        <f t="shared" si="1695"/>
        <v>0</v>
      </c>
      <c r="JG134">
        <f t="shared" si="1696"/>
        <v>0</v>
      </c>
      <c r="JH134">
        <f t="shared" si="1697"/>
        <v>0</v>
      </c>
      <c r="JI134">
        <f t="shared" si="1698"/>
        <v>0</v>
      </c>
      <c r="JJ134">
        <f t="shared" si="1699"/>
        <v>0</v>
      </c>
      <c r="JK134">
        <f t="shared" si="1700"/>
        <v>0</v>
      </c>
      <c r="JL134">
        <f t="shared" si="1701"/>
        <v>0</v>
      </c>
      <c r="JM134">
        <f t="shared" si="1702"/>
        <v>0</v>
      </c>
      <c r="JN134">
        <f t="shared" si="1703"/>
        <v>0</v>
      </c>
      <c r="JO134">
        <f t="shared" si="1704"/>
        <v>0</v>
      </c>
      <c r="JP134">
        <f t="shared" si="1705"/>
        <v>0</v>
      </c>
      <c r="JQ134">
        <f t="shared" si="1706"/>
        <v>0</v>
      </c>
      <c r="JR134">
        <f t="shared" si="1707"/>
        <v>0</v>
      </c>
      <c r="JS134">
        <f t="shared" si="1708"/>
        <v>0</v>
      </c>
      <c r="JT134">
        <f t="shared" si="1709"/>
        <v>0</v>
      </c>
      <c r="JU134">
        <f t="shared" si="1710"/>
        <v>0</v>
      </c>
      <c r="JV134">
        <f t="shared" si="1711"/>
        <v>0</v>
      </c>
      <c r="JW134">
        <f t="shared" si="1712"/>
        <v>0</v>
      </c>
      <c r="JX134">
        <f t="shared" si="1713"/>
        <v>0</v>
      </c>
      <c r="JY134">
        <f t="shared" si="1714"/>
        <v>0</v>
      </c>
      <c r="JZ134">
        <f t="shared" si="1715"/>
        <v>0</v>
      </c>
      <c r="KA134">
        <f t="shared" si="1716"/>
        <v>0</v>
      </c>
      <c r="KB134">
        <f t="shared" si="1717"/>
        <v>0</v>
      </c>
      <c r="KC134">
        <f t="shared" si="1718"/>
        <v>0</v>
      </c>
      <c r="KD134">
        <f t="shared" si="1719"/>
        <v>1</v>
      </c>
      <c r="KE134">
        <f t="shared" si="1720"/>
        <v>0</v>
      </c>
      <c r="KF134">
        <f t="shared" si="1721"/>
        <v>0</v>
      </c>
      <c r="KG134">
        <f t="shared" si="1722"/>
        <v>1</v>
      </c>
      <c r="KH134">
        <f t="shared" si="1723"/>
        <v>0</v>
      </c>
      <c r="KI134">
        <f t="shared" si="1724"/>
        <v>0</v>
      </c>
      <c r="KJ134">
        <f t="shared" si="1725"/>
        <v>0</v>
      </c>
      <c r="KK134">
        <f t="shared" si="1726"/>
        <v>0</v>
      </c>
      <c r="KL134">
        <f t="shared" si="1727"/>
        <v>0</v>
      </c>
      <c r="KM134">
        <f t="shared" si="1728"/>
        <v>0</v>
      </c>
      <c r="KN134">
        <f t="shared" si="1729"/>
        <v>0</v>
      </c>
      <c r="KO134">
        <f t="shared" si="1730"/>
        <v>0</v>
      </c>
      <c r="KP134">
        <f t="shared" si="1731"/>
        <v>0</v>
      </c>
      <c r="KQ134">
        <f t="shared" si="1732"/>
        <v>0</v>
      </c>
      <c r="KR134">
        <f t="shared" si="1733"/>
        <v>0</v>
      </c>
      <c r="KS134">
        <f t="shared" si="1734"/>
        <v>0</v>
      </c>
      <c r="KT134">
        <f t="shared" si="1735"/>
        <v>0</v>
      </c>
      <c r="KU134">
        <f t="shared" si="1736"/>
        <v>0</v>
      </c>
      <c r="KV134">
        <f t="shared" si="1737"/>
        <v>0</v>
      </c>
      <c r="KW134">
        <f t="shared" si="1738"/>
        <v>0</v>
      </c>
      <c r="KX134">
        <f t="shared" si="1739"/>
        <v>0</v>
      </c>
      <c r="KY134">
        <f t="shared" si="1740"/>
        <v>0</v>
      </c>
      <c r="KZ134">
        <f t="shared" si="1741"/>
        <v>0</v>
      </c>
      <c r="LA134">
        <f t="shared" si="1742"/>
        <v>0</v>
      </c>
      <c r="LB134">
        <f t="shared" si="1743"/>
        <v>0</v>
      </c>
      <c r="LC134">
        <f t="shared" si="1744"/>
        <v>0</v>
      </c>
      <c r="LD134">
        <f t="shared" si="1745"/>
        <v>0</v>
      </c>
      <c r="LE134">
        <f t="shared" si="1746"/>
        <v>0</v>
      </c>
      <c r="LF134">
        <f t="shared" si="1747"/>
        <v>0</v>
      </c>
      <c r="LG134">
        <f t="shared" si="1748"/>
        <v>0</v>
      </c>
      <c r="LH134">
        <f t="shared" si="1749"/>
        <v>0</v>
      </c>
      <c r="LI134">
        <f t="shared" si="1750"/>
        <v>0</v>
      </c>
      <c r="LJ134">
        <f t="shared" si="1751"/>
        <v>0</v>
      </c>
      <c r="LK134">
        <f t="shared" si="1752"/>
        <v>0</v>
      </c>
      <c r="LL134">
        <f t="shared" si="1753"/>
        <v>0</v>
      </c>
      <c r="LN134">
        <f t="shared" si="1754"/>
        <v>2</v>
      </c>
      <c r="LQ134">
        <f t="shared" ref="LQ134:LR134" si="1839">COUNTIFS($NG135:$NL144,NG144)</f>
        <v>3</v>
      </c>
      <c r="LR134">
        <f t="shared" si="1839"/>
        <v>3</v>
      </c>
      <c r="LS134">
        <f t="shared" si="1756"/>
        <v>3</v>
      </c>
      <c r="LT134">
        <f t="shared" si="1757"/>
        <v>2</v>
      </c>
      <c r="LU134">
        <f t="shared" si="1758"/>
        <v>2</v>
      </c>
      <c r="LV134">
        <f t="shared" si="1759"/>
        <v>1</v>
      </c>
      <c r="LX134" s="5">
        <f t="shared" ref="LX134:MC134" si="1840">COUNTIFS($NG134:$NL143,NG144)</f>
        <v>2</v>
      </c>
      <c r="LY134" s="5">
        <f t="shared" si="1840"/>
        <v>2</v>
      </c>
      <c r="LZ134" s="5">
        <f t="shared" si="1840"/>
        <v>3</v>
      </c>
      <c r="MA134" s="5">
        <f t="shared" si="1840"/>
        <v>1</v>
      </c>
      <c r="MB134" s="5">
        <f t="shared" si="1840"/>
        <v>1</v>
      </c>
      <c r="MC134" s="5">
        <f t="shared" si="1840"/>
        <v>0</v>
      </c>
      <c r="MD134" s="5"/>
      <c r="ME134" s="5">
        <f t="shared" si="1761"/>
        <v>0</v>
      </c>
      <c r="MF134" s="5">
        <f t="shared" si="1762"/>
        <v>0</v>
      </c>
      <c r="MG134" s="5">
        <f t="shared" si="1763"/>
        <v>1</v>
      </c>
      <c r="MH134" s="5">
        <f t="shared" si="1764"/>
        <v>0</v>
      </c>
      <c r="MI134" s="5">
        <f t="shared" si="1765"/>
        <v>0</v>
      </c>
      <c r="MJ134" s="5">
        <f t="shared" si="1766"/>
        <v>0</v>
      </c>
      <c r="MK134" s="5"/>
      <c r="ML134" s="20">
        <f t="shared" si="1767"/>
        <v>1</v>
      </c>
      <c r="MN134" s="4">
        <f t="shared" si="1182"/>
        <v>0</v>
      </c>
      <c r="MO134" s="4">
        <f t="shared" si="1183"/>
        <v>0</v>
      </c>
      <c r="MP134" s="4">
        <f t="shared" si="1184"/>
        <v>3</v>
      </c>
      <c r="MQ134" s="4">
        <f t="shared" si="1185"/>
        <v>0</v>
      </c>
      <c r="MR134" s="4">
        <f t="shared" si="1186"/>
        <v>0</v>
      </c>
      <c r="MS134" s="4">
        <f t="shared" si="1187"/>
        <v>0</v>
      </c>
      <c r="MU134">
        <f t="shared" si="1768"/>
        <v>0</v>
      </c>
      <c r="MV134">
        <f t="shared" si="1769"/>
        <v>0</v>
      </c>
      <c r="MW134">
        <f t="shared" si="1770"/>
        <v>0</v>
      </c>
      <c r="MX134">
        <f t="shared" si="1771"/>
        <v>0</v>
      </c>
      <c r="MY134">
        <f t="shared" si="1772"/>
        <v>0</v>
      </c>
      <c r="MZ134">
        <f t="shared" si="1773"/>
        <v>1</v>
      </c>
      <c r="NA134">
        <f t="shared" si="1624"/>
        <v>1</v>
      </c>
      <c r="NB134">
        <f t="shared" si="1774"/>
        <v>1</v>
      </c>
      <c r="NC134">
        <f t="shared" si="1775"/>
        <v>0</v>
      </c>
      <c r="ND134">
        <f t="shared" si="1776"/>
        <v>134</v>
      </c>
      <c r="NG134">
        <v>4</v>
      </c>
      <c r="NH134">
        <v>10</v>
      </c>
      <c r="NI134">
        <v>11</v>
      </c>
      <c r="NJ134">
        <v>18</v>
      </c>
      <c r="NK134">
        <v>25</v>
      </c>
      <c r="NL134">
        <v>28</v>
      </c>
      <c r="NN134" s="1">
        <f t="shared" si="1777"/>
        <v>1</v>
      </c>
      <c r="NO134" s="32">
        <f t="shared" si="1778"/>
        <v>0</v>
      </c>
      <c r="NP134" s="30">
        <f t="shared" si="1779"/>
        <v>1</v>
      </c>
      <c r="NR134" s="1">
        <f t="shared" si="1780"/>
        <v>6</v>
      </c>
      <c r="NS134" s="1">
        <f t="shared" si="1781"/>
        <v>1</v>
      </c>
      <c r="NT134" s="1">
        <f t="shared" si="1782"/>
        <v>7</v>
      </c>
      <c r="NU134" s="1">
        <f t="shared" si="1783"/>
        <v>7</v>
      </c>
      <c r="NV134" s="1">
        <f t="shared" si="1784"/>
        <v>3</v>
      </c>
      <c r="NW134" s="1"/>
      <c r="NX134" s="1">
        <f t="shared" si="1785"/>
        <v>4</v>
      </c>
      <c r="NY134" s="1"/>
      <c r="NZ134" s="1">
        <f t="shared" si="1786"/>
        <v>1</v>
      </c>
      <c r="OA134" s="1">
        <f t="shared" si="1625"/>
        <v>2</v>
      </c>
      <c r="OB134" s="1">
        <f t="shared" si="1626"/>
        <v>2</v>
      </c>
      <c r="OC134" s="1">
        <f t="shared" si="1627"/>
        <v>2</v>
      </c>
      <c r="OD134" s="1">
        <f t="shared" si="1628"/>
        <v>3</v>
      </c>
      <c r="OE134" s="1">
        <f t="shared" si="1629"/>
        <v>3</v>
      </c>
      <c r="OF134" s="1"/>
      <c r="OG134" s="32">
        <f t="shared" si="1308"/>
        <v>3</v>
      </c>
      <c r="OH134" s="1"/>
      <c r="OI134" s="1">
        <f t="shared" si="1787"/>
        <v>2</v>
      </c>
      <c r="OJ134" s="1">
        <f t="shared" si="1788"/>
        <v>5</v>
      </c>
      <c r="OK134" s="1">
        <f t="shared" si="1789"/>
        <v>4</v>
      </c>
      <c r="OL134" s="1">
        <f t="shared" si="1790"/>
        <v>6</v>
      </c>
      <c r="OM134" s="1">
        <f t="shared" si="1791"/>
        <v>0</v>
      </c>
      <c r="ON134" s="1">
        <f t="shared" si="1792"/>
        <v>0</v>
      </c>
      <c r="OO134" s="1"/>
      <c r="OP134" s="1">
        <f t="shared" si="1298"/>
        <v>2</v>
      </c>
      <c r="OQ134" s="1">
        <f t="shared" si="1299"/>
        <v>4</v>
      </c>
      <c r="OR134" s="1">
        <f t="shared" si="1300"/>
        <v>4</v>
      </c>
      <c r="OS134" s="1">
        <f t="shared" si="1301"/>
        <v>4</v>
      </c>
      <c r="OT134" s="1">
        <f t="shared" si="1302"/>
        <v>0</v>
      </c>
      <c r="OU134" s="1">
        <f t="shared" si="1793"/>
        <v>0</v>
      </c>
      <c r="OV134" s="19">
        <f t="shared" si="1794"/>
        <v>5</v>
      </c>
      <c r="OW134" s="1"/>
      <c r="OX134" s="19">
        <f t="shared" si="1314"/>
        <v>4</v>
      </c>
      <c r="OY134" s="1">
        <f t="shared" si="1315"/>
        <v>4</v>
      </c>
      <c r="OZ134" s="1"/>
      <c r="PA134" s="1">
        <f t="shared" si="1795"/>
        <v>4</v>
      </c>
      <c r="PB134" s="1"/>
      <c r="PC134" s="1"/>
      <c r="PD134" s="19">
        <f t="shared" si="1630"/>
        <v>4</v>
      </c>
      <c r="PE134" s="1"/>
      <c r="PF134" s="24">
        <f t="shared" si="1796"/>
        <v>0</v>
      </c>
      <c r="PI134" s="1">
        <f t="shared" si="1797"/>
        <v>2</v>
      </c>
      <c r="PJ134" s="19">
        <f t="shared" si="1631"/>
        <v>1</v>
      </c>
      <c r="PK134" s="1">
        <f t="shared" si="1798"/>
        <v>5</v>
      </c>
      <c r="PL134" s="19">
        <f t="shared" si="1632"/>
        <v>3</v>
      </c>
      <c r="PM134" s="1">
        <f t="shared" si="1799"/>
        <v>4</v>
      </c>
      <c r="PN134" s="19">
        <f t="shared" si="1633"/>
        <v>1</v>
      </c>
      <c r="PO134" s="1">
        <f t="shared" si="1800"/>
        <v>6</v>
      </c>
      <c r="PP134" s="19">
        <f t="shared" si="1634"/>
        <v>1</v>
      </c>
      <c r="PQ134" s="1">
        <f t="shared" si="1801"/>
        <v>0</v>
      </c>
      <c r="PR134" s="19">
        <f t="shared" si="1635"/>
        <v>0</v>
      </c>
      <c r="PS134" s="1">
        <f t="shared" si="1802"/>
        <v>0</v>
      </c>
      <c r="PT134" s="19">
        <f t="shared" si="1636"/>
        <v>0</v>
      </c>
      <c r="PV134" s="1">
        <f t="shared" si="1637"/>
        <v>2</v>
      </c>
      <c r="PW134" s="1">
        <f t="shared" si="1638"/>
        <v>100</v>
      </c>
      <c r="PX134" s="1">
        <f t="shared" si="1639"/>
        <v>100</v>
      </c>
      <c r="PY134" s="1">
        <f t="shared" si="1640"/>
        <v>100</v>
      </c>
      <c r="PZ134" s="1">
        <f t="shared" si="1641"/>
        <v>100</v>
      </c>
      <c r="QA134" s="1">
        <f t="shared" si="1642"/>
        <v>100</v>
      </c>
      <c r="QB134" s="1"/>
      <c r="QC134" s="1">
        <f t="shared" si="1643"/>
        <v>100</v>
      </c>
      <c r="QD134" s="1">
        <f t="shared" si="1644"/>
        <v>5</v>
      </c>
      <c r="QE134" s="1">
        <f t="shared" si="1645"/>
        <v>10</v>
      </c>
      <c r="QF134" s="1">
        <f t="shared" si="1646"/>
        <v>100</v>
      </c>
      <c r="QG134" s="1">
        <f t="shared" si="1647"/>
        <v>100</v>
      </c>
      <c r="QH134" s="1">
        <f t="shared" si="1648"/>
        <v>100</v>
      </c>
      <c r="QI134" s="1"/>
      <c r="QJ134" s="1">
        <f t="shared" si="1649"/>
        <v>100</v>
      </c>
      <c r="QK134" s="1">
        <f t="shared" si="1650"/>
        <v>4</v>
      </c>
      <c r="QL134" s="1">
        <f t="shared" si="1651"/>
        <v>100</v>
      </c>
      <c r="QM134" s="1">
        <f t="shared" si="1652"/>
        <v>100</v>
      </c>
      <c r="QN134" s="1">
        <f t="shared" si="1653"/>
        <v>100</v>
      </c>
      <c r="QO134" s="1">
        <f t="shared" si="1654"/>
        <v>100</v>
      </c>
      <c r="QP134" s="1"/>
      <c r="QQ134" s="1">
        <f t="shared" si="1655"/>
        <v>100</v>
      </c>
      <c r="QR134" s="1">
        <f t="shared" si="1656"/>
        <v>6</v>
      </c>
      <c r="QS134" s="1">
        <f t="shared" si="1657"/>
        <v>100</v>
      </c>
      <c r="QT134" s="1">
        <f t="shared" si="1658"/>
        <v>100</v>
      </c>
      <c r="QU134" s="1">
        <f t="shared" si="1659"/>
        <v>100</v>
      </c>
      <c r="QV134" s="1">
        <f t="shared" si="1660"/>
        <v>100</v>
      </c>
      <c r="QW134" s="1"/>
      <c r="QX134" s="1">
        <f t="shared" si="1661"/>
        <v>100</v>
      </c>
      <c r="QY134" s="1">
        <f t="shared" si="1662"/>
        <v>100</v>
      </c>
      <c r="QZ134" s="1">
        <f t="shared" si="1663"/>
        <v>100</v>
      </c>
      <c r="RA134" s="1">
        <f t="shared" si="1664"/>
        <v>100</v>
      </c>
      <c r="RB134" s="1">
        <f t="shared" si="1665"/>
        <v>100</v>
      </c>
      <c r="RC134" s="1">
        <f t="shared" si="1666"/>
        <v>100</v>
      </c>
      <c r="RD134" s="1"/>
      <c r="RE134" s="1">
        <f t="shared" si="1667"/>
        <v>100</v>
      </c>
      <c r="RF134" s="1">
        <f t="shared" si="1668"/>
        <v>100</v>
      </c>
      <c r="RG134" s="1">
        <f t="shared" si="1669"/>
        <v>100</v>
      </c>
      <c r="RH134" s="1">
        <f t="shared" si="1670"/>
        <v>100</v>
      </c>
      <c r="RI134" s="1">
        <f t="shared" si="1671"/>
        <v>100</v>
      </c>
      <c r="RJ134" s="1">
        <f t="shared" si="1672"/>
        <v>100</v>
      </c>
      <c r="RL134">
        <f t="shared" si="1673"/>
        <v>39</v>
      </c>
      <c r="RM134">
        <f t="shared" si="1803"/>
        <v>21</v>
      </c>
      <c r="RN134">
        <f t="shared" si="1336"/>
        <v>18</v>
      </c>
      <c r="RO134">
        <f t="shared" ref="RO134:TU134" si="1841">IF(COUNTIFS($NG134:$NL143,RO$1),"x",RO$1)</f>
        <v>1</v>
      </c>
      <c r="RP134" t="str">
        <f t="shared" si="1841"/>
        <v>x</v>
      </c>
      <c r="RQ134" t="str">
        <f t="shared" si="1841"/>
        <v>x</v>
      </c>
      <c r="RR134" t="str">
        <f t="shared" si="1841"/>
        <v>x</v>
      </c>
      <c r="RS134">
        <f t="shared" si="1841"/>
        <v>5</v>
      </c>
      <c r="RT134" t="str">
        <f t="shared" si="1841"/>
        <v>x</v>
      </c>
      <c r="RU134" t="str">
        <f t="shared" si="1841"/>
        <v>x</v>
      </c>
      <c r="RV134" t="str">
        <f t="shared" si="1841"/>
        <v>x</v>
      </c>
      <c r="RW134" t="str">
        <f t="shared" si="1841"/>
        <v>x</v>
      </c>
      <c r="RX134" t="str">
        <f t="shared" si="1841"/>
        <v>x</v>
      </c>
      <c r="RY134" t="str">
        <f t="shared" si="1841"/>
        <v>x</v>
      </c>
      <c r="RZ134" t="str">
        <f t="shared" si="1841"/>
        <v>x</v>
      </c>
      <c r="SA134">
        <f t="shared" si="1841"/>
        <v>13</v>
      </c>
      <c r="SB134" t="str">
        <f t="shared" si="1841"/>
        <v>x</v>
      </c>
      <c r="SC134" t="str">
        <f t="shared" si="1841"/>
        <v>x</v>
      </c>
      <c r="SD134" t="str">
        <f t="shared" si="1841"/>
        <v>x</v>
      </c>
      <c r="SE134" t="str">
        <f t="shared" si="1841"/>
        <v>x</v>
      </c>
      <c r="SF134" t="str">
        <f t="shared" si="1841"/>
        <v>x</v>
      </c>
      <c r="SG134">
        <f t="shared" si="1841"/>
        <v>19</v>
      </c>
      <c r="SH134" t="str">
        <f t="shared" si="1841"/>
        <v>x</v>
      </c>
      <c r="SI134" t="str">
        <f t="shared" si="1841"/>
        <v>x</v>
      </c>
      <c r="SJ134">
        <f t="shared" si="1841"/>
        <v>22</v>
      </c>
      <c r="SK134">
        <f t="shared" si="1841"/>
        <v>23</v>
      </c>
      <c r="SL134" t="str">
        <f t="shared" si="1841"/>
        <v>x</v>
      </c>
      <c r="SM134" t="str">
        <f t="shared" si="1841"/>
        <v>x</v>
      </c>
      <c r="SN134">
        <f t="shared" si="1841"/>
        <v>26</v>
      </c>
      <c r="SO134">
        <f t="shared" si="1841"/>
        <v>27</v>
      </c>
      <c r="SP134" t="str">
        <f t="shared" si="1841"/>
        <v>x</v>
      </c>
      <c r="SQ134" t="str">
        <f t="shared" si="1841"/>
        <v>x</v>
      </c>
      <c r="SR134" t="str">
        <f t="shared" si="1841"/>
        <v>x</v>
      </c>
      <c r="SS134" t="str">
        <f t="shared" si="1841"/>
        <v>x</v>
      </c>
      <c r="ST134" t="str">
        <f t="shared" si="1841"/>
        <v>x</v>
      </c>
      <c r="SU134" t="str">
        <f t="shared" si="1841"/>
        <v>x</v>
      </c>
      <c r="SV134" t="str">
        <f t="shared" si="1841"/>
        <v>x</v>
      </c>
      <c r="SW134">
        <f t="shared" si="1841"/>
        <v>35</v>
      </c>
      <c r="SX134" t="str">
        <f t="shared" si="1841"/>
        <v>x</v>
      </c>
      <c r="SY134" t="str">
        <f t="shared" si="1841"/>
        <v>x</v>
      </c>
      <c r="SZ134" t="str">
        <f t="shared" si="1841"/>
        <v>x</v>
      </c>
      <c r="TA134">
        <f t="shared" si="1841"/>
        <v>39</v>
      </c>
      <c r="TB134" t="str">
        <f t="shared" si="1841"/>
        <v>x</v>
      </c>
      <c r="TC134">
        <f t="shared" si="1841"/>
        <v>41</v>
      </c>
      <c r="TD134" t="str">
        <f t="shared" si="1841"/>
        <v>x</v>
      </c>
      <c r="TE134">
        <f t="shared" si="1841"/>
        <v>43</v>
      </c>
      <c r="TF134" t="str">
        <f t="shared" si="1841"/>
        <v>x</v>
      </c>
      <c r="TG134">
        <f t="shared" si="1841"/>
        <v>45</v>
      </c>
      <c r="TH134" t="str">
        <f t="shared" si="1841"/>
        <v>x</v>
      </c>
      <c r="TI134" t="str">
        <f t="shared" si="1841"/>
        <v>x</v>
      </c>
      <c r="TJ134">
        <f t="shared" si="1841"/>
        <v>48</v>
      </c>
      <c r="TK134" t="str">
        <f t="shared" si="1841"/>
        <v>x</v>
      </c>
      <c r="TL134" t="str">
        <f t="shared" si="1841"/>
        <v>x</v>
      </c>
      <c r="TM134">
        <f t="shared" si="1841"/>
        <v>51</v>
      </c>
      <c r="TN134">
        <f t="shared" si="1841"/>
        <v>52</v>
      </c>
      <c r="TO134" t="str">
        <f t="shared" si="1841"/>
        <v>x</v>
      </c>
      <c r="TP134">
        <f t="shared" si="1841"/>
        <v>54</v>
      </c>
      <c r="TQ134" t="str">
        <f t="shared" si="1841"/>
        <v>x</v>
      </c>
      <c r="TR134" t="str">
        <f t="shared" si="1841"/>
        <v>x</v>
      </c>
      <c r="TS134" t="str">
        <f t="shared" si="1841"/>
        <v>x</v>
      </c>
      <c r="TT134">
        <f t="shared" si="1841"/>
        <v>58</v>
      </c>
      <c r="TU134" t="str">
        <f t="shared" si="1841"/>
        <v>x</v>
      </c>
      <c r="TV134">
        <f t="shared" si="1805"/>
        <v>21</v>
      </c>
      <c r="TW134">
        <f t="shared" ref="TW134:WC134" si="1842">IF(COUNTIFS($NG134:$NL142,TW$1),"x",TW$1)</f>
        <v>1</v>
      </c>
      <c r="TX134" t="str">
        <f t="shared" si="1842"/>
        <v>x</v>
      </c>
      <c r="TY134" t="str">
        <f t="shared" si="1842"/>
        <v>x</v>
      </c>
      <c r="TZ134" t="str">
        <f t="shared" si="1842"/>
        <v>x</v>
      </c>
      <c r="UA134">
        <f t="shared" si="1842"/>
        <v>5</v>
      </c>
      <c r="UB134" t="str">
        <f t="shared" si="1842"/>
        <v>x</v>
      </c>
      <c r="UC134" t="str">
        <f t="shared" si="1842"/>
        <v>x</v>
      </c>
      <c r="UD134" t="str">
        <f t="shared" si="1842"/>
        <v>x</v>
      </c>
      <c r="UE134" t="str">
        <f t="shared" si="1842"/>
        <v>x</v>
      </c>
      <c r="UF134" t="str">
        <f t="shared" si="1842"/>
        <v>x</v>
      </c>
      <c r="UG134" t="str">
        <f t="shared" si="1842"/>
        <v>x</v>
      </c>
      <c r="UH134" t="str">
        <f t="shared" si="1842"/>
        <v>x</v>
      </c>
      <c r="UI134">
        <f t="shared" si="1842"/>
        <v>13</v>
      </c>
      <c r="UJ134" t="str">
        <f t="shared" si="1842"/>
        <v>x</v>
      </c>
      <c r="UK134" t="str">
        <f t="shared" si="1842"/>
        <v>x</v>
      </c>
      <c r="UL134" t="str">
        <f t="shared" si="1842"/>
        <v>x</v>
      </c>
      <c r="UM134" t="str">
        <f t="shared" si="1842"/>
        <v>x</v>
      </c>
      <c r="UN134" t="str">
        <f t="shared" si="1842"/>
        <v>x</v>
      </c>
      <c r="UO134">
        <f t="shared" si="1842"/>
        <v>19</v>
      </c>
      <c r="UP134" t="str">
        <f t="shared" si="1842"/>
        <v>x</v>
      </c>
      <c r="UQ134" t="str">
        <f t="shared" si="1842"/>
        <v>x</v>
      </c>
      <c r="UR134">
        <f t="shared" si="1842"/>
        <v>22</v>
      </c>
      <c r="US134">
        <f t="shared" si="1842"/>
        <v>23</v>
      </c>
      <c r="UT134" t="str">
        <f t="shared" si="1842"/>
        <v>x</v>
      </c>
      <c r="UU134" t="str">
        <f t="shared" si="1842"/>
        <v>x</v>
      </c>
      <c r="UV134">
        <f t="shared" si="1842"/>
        <v>26</v>
      </c>
      <c r="UW134">
        <f t="shared" si="1842"/>
        <v>27</v>
      </c>
      <c r="UX134" t="str">
        <f t="shared" si="1842"/>
        <v>x</v>
      </c>
      <c r="UY134" t="str">
        <f t="shared" si="1842"/>
        <v>x</v>
      </c>
      <c r="UZ134" t="str">
        <f t="shared" si="1842"/>
        <v>x</v>
      </c>
      <c r="VA134" t="str">
        <f t="shared" si="1842"/>
        <v>x</v>
      </c>
      <c r="VB134" t="str">
        <f t="shared" si="1842"/>
        <v>x</v>
      </c>
      <c r="VC134" t="str">
        <f t="shared" si="1842"/>
        <v>x</v>
      </c>
      <c r="VD134" t="str">
        <f t="shared" si="1842"/>
        <v>x</v>
      </c>
      <c r="VE134">
        <f t="shared" si="1842"/>
        <v>35</v>
      </c>
      <c r="VF134" t="str">
        <f t="shared" si="1842"/>
        <v>x</v>
      </c>
      <c r="VG134" t="str">
        <f t="shared" si="1842"/>
        <v>x</v>
      </c>
      <c r="VH134">
        <f t="shared" si="1842"/>
        <v>38</v>
      </c>
      <c r="VI134">
        <f t="shared" si="1842"/>
        <v>39</v>
      </c>
      <c r="VJ134">
        <f t="shared" si="1842"/>
        <v>40</v>
      </c>
      <c r="VK134">
        <f t="shared" si="1842"/>
        <v>41</v>
      </c>
      <c r="VL134" t="str">
        <f t="shared" si="1842"/>
        <v>x</v>
      </c>
      <c r="VM134">
        <f t="shared" si="1842"/>
        <v>43</v>
      </c>
      <c r="VN134" t="str">
        <f t="shared" si="1842"/>
        <v>x</v>
      </c>
      <c r="VO134">
        <f t="shared" si="1842"/>
        <v>45</v>
      </c>
      <c r="VP134">
        <f t="shared" si="1842"/>
        <v>46</v>
      </c>
      <c r="VQ134" t="str">
        <f t="shared" si="1842"/>
        <v>x</v>
      </c>
      <c r="VR134">
        <f t="shared" si="1842"/>
        <v>48</v>
      </c>
      <c r="VS134" t="str">
        <f t="shared" si="1842"/>
        <v>x</v>
      </c>
      <c r="VT134" t="str">
        <f t="shared" si="1842"/>
        <v>x</v>
      </c>
      <c r="VU134">
        <f t="shared" si="1842"/>
        <v>51</v>
      </c>
      <c r="VV134">
        <f t="shared" si="1842"/>
        <v>52</v>
      </c>
      <c r="VW134" t="str">
        <f t="shared" si="1842"/>
        <v>x</v>
      </c>
      <c r="VX134">
        <f t="shared" si="1842"/>
        <v>54</v>
      </c>
      <c r="VY134" t="str">
        <f t="shared" si="1842"/>
        <v>x</v>
      </c>
      <c r="VZ134" t="str">
        <f t="shared" si="1842"/>
        <v>x</v>
      </c>
      <c r="WA134" t="str">
        <f t="shared" si="1842"/>
        <v>x</v>
      </c>
      <c r="WB134">
        <f t="shared" si="1842"/>
        <v>58</v>
      </c>
      <c r="WC134" t="str">
        <f t="shared" si="1842"/>
        <v>x</v>
      </c>
      <c r="WE134">
        <f t="shared" si="1676"/>
        <v>1</v>
      </c>
      <c r="WF134">
        <f t="shared" si="1677"/>
        <v>3</v>
      </c>
      <c r="WG134">
        <f t="shared" si="1678"/>
        <v>2</v>
      </c>
      <c r="WH134">
        <f t="shared" si="1679"/>
        <v>0</v>
      </c>
      <c r="WI134">
        <f t="shared" si="1680"/>
        <v>0</v>
      </c>
      <c r="WJ134">
        <f t="shared" si="1681"/>
        <v>0</v>
      </c>
      <c r="WL134" s="1">
        <f t="shared" si="1807"/>
        <v>2</v>
      </c>
      <c r="WM134" s="1">
        <f t="shared" si="1808"/>
        <v>5</v>
      </c>
      <c r="WN134" s="1">
        <f t="shared" si="1809"/>
        <v>4</v>
      </c>
      <c r="WO134" s="1">
        <f t="shared" si="1810"/>
        <v>6</v>
      </c>
      <c r="WP134" s="1">
        <f t="shared" si="1811"/>
        <v>0</v>
      </c>
      <c r="WQ134" s="1">
        <f t="shared" si="1812"/>
        <v>0</v>
      </c>
      <c r="WS134">
        <f t="shared" si="1813"/>
        <v>2</v>
      </c>
      <c r="WT134">
        <f t="shared" si="1814"/>
        <v>5</v>
      </c>
      <c r="WU134">
        <f t="shared" si="1815"/>
        <v>4</v>
      </c>
      <c r="WV134">
        <f t="shared" si="1816"/>
        <v>6</v>
      </c>
      <c r="WW134">
        <f t="shared" si="1817"/>
        <v>100</v>
      </c>
      <c r="WX134">
        <f t="shared" si="1818"/>
        <v>100</v>
      </c>
      <c r="WZ134" s="4">
        <f t="shared" si="1819"/>
        <v>2</v>
      </c>
      <c r="XB134" s="3">
        <f t="shared" si="1820"/>
        <v>6</v>
      </c>
      <c r="XD134" s="3">
        <f t="shared" si="1821"/>
        <v>3</v>
      </c>
      <c r="XE134" s="4">
        <f t="shared" si="1822"/>
        <v>4</v>
      </c>
      <c r="XG134" s="4">
        <f t="shared" si="1823"/>
        <v>0.75</v>
      </c>
      <c r="XI134" s="4">
        <v>0.75</v>
      </c>
      <c r="XK134">
        <f t="shared" si="1824"/>
        <v>2</v>
      </c>
      <c r="XM134">
        <f t="shared" si="1445"/>
        <v>0</v>
      </c>
      <c r="XN134">
        <f t="shared" si="1825"/>
        <v>0</v>
      </c>
      <c r="XO134" s="1">
        <f t="shared" si="1682"/>
        <v>1</v>
      </c>
      <c r="XP134">
        <f t="shared" si="1826"/>
        <v>1</v>
      </c>
      <c r="XR134">
        <f t="shared" si="1827"/>
        <v>0</v>
      </c>
    </row>
    <row r="135" spans="4:642">
      <c r="D135" s="4">
        <f t="shared" si="1506"/>
        <v>0</v>
      </c>
      <c r="E135" s="4">
        <f t="shared" si="1507"/>
        <v>9</v>
      </c>
      <c r="F135" s="4">
        <f t="shared" si="1508"/>
        <v>0</v>
      </c>
      <c r="G135" s="4">
        <f t="shared" si="1509"/>
        <v>0</v>
      </c>
      <c r="H135" s="4">
        <f t="shared" si="1510"/>
        <v>0</v>
      </c>
      <c r="I135" s="4">
        <f t="shared" si="1511"/>
        <v>0</v>
      </c>
      <c r="J135" s="4">
        <f t="shared" si="1512"/>
        <v>3</v>
      </c>
      <c r="K135" s="4">
        <f t="shared" si="1513"/>
        <v>0</v>
      </c>
      <c r="L135" s="4">
        <f t="shared" si="1514"/>
        <v>0</v>
      </c>
      <c r="M135" s="4">
        <f t="shared" si="1515"/>
        <v>0</v>
      </c>
      <c r="N135" s="4">
        <f t="shared" si="1516"/>
        <v>0</v>
      </c>
      <c r="O135" s="4">
        <f t="shared" si="1517"/>
        <v>0</v>
      </c>
      <c r="P135" s="4">
        <f t="shared" si="1518"/>
        <v>0</v>
      </c>
      <c r="Q135" s="4">
        <f t="shared" si="1519"/>
        <v>0</v>
      </c>
      <c r="R135" s="4">
        <f t="shared" si="1520"/>
        <v>0</v>
      </c>
      <c r="S135" s="4">
        <f t="shared" si="1521"/>
        <v>0</v>
      </c>
      <c r="T135" s="4">
        <f t="shared" si="1522"/>
        <v>0</v>
      </c>
      <c r="U135" s="4">
        <f t="shared" si="1523"/>
        <v>0</v>
      </c>
      <c r="V135" s="4">
        <f t="shared" si="1524"/>
        <v>0</v>
      </c>
      <c r="W135" s="4">
        <f t="shared" si="1525"/>
        <v>0</v>
      </c>
      <c r="X135" s="4">
        <f t="shared" si="1526"/>
        <v>0</v>
      </c>
      <c r="Y135" s="4">
        <f t="shared" si="1527"/>
        <v>0</v>
      </c>
      <c r="Z135" s="4">
        <f t="shared" si="1528"/>
        <v>0</v>
      </c>
      <c r="AA135" s="4">
        <f t="shared" si="1529"/>
        <v>5</v>
      </c>
      <c r="AB135" s="4">
        <f t="shared" si="1530"/>
        <v>0</v>
      </c>
      <c r="AC135" s="4">
        <f t="shared" si="1531"/>
        <v>0</v>
      </c>
      <c r="AD135" s="4">
        <f t="shared" si="1532"/>
        <v>0</v>
      </c>
      <c r="AE135" s="4">
        <f t="shared" si="1533"/>
        <v>0</v>
      </c>
      <c r="AF135" s="4">
        <f t="shared" si="1534"/>
        <v>0</v>
      </c>
      <c r="AG135" s="4">
        <f t="shared" si="1535"/>
        <v>0</v>
      </c>
      <c r="AH135" s="4">
        <f t="shared" si="1536"/>
        <v>0</v>
      </c>
      <c r="AI135" s="4">
        <f t="shared" si="1537"/>
        <v>0</v>
      </c>
      <c r="AJ135" s="4">
        <f t="shared" si="1538"/>
        <v>0</v>
      </c>
      <c r="AK135" s="4">
        <f t="shared" si="1539"/>
        <v>0</v>
      </c>
      <c r="AL135" s="4">
        <f t="shared" si="1540"/>
        <v>0</v>
      </c>
      <c r="AM135" s="4">
        <f t="shared" si="1541"/>
        <v>8</v>
      </c>
      <c r="AN135" s="4">
        <f t="shared" si="1542"/>
        <v>0</v>
      </c>
      <c r="AO135" s="4">
        <f t="shared" si="1543"/>
        <v>0</v>
      </c>
      <c r="AP135" s="4">
        <f t="shared" si="1544"/>
        <v>0</v>
      </c>
      <c r="AQ135" s="4">
        <f t="shared" si="1545"/>
        <v>0</v>
      </c>
      <c r="AR135" s="4">
        <f t="shared" si="1546"/>
        <v>0</v>
      </c>
      <c r="AS135" s="4">
        <f t="shared" si="1547"/>
        <v>0</v>
      </c>
      <c r="AT135" s="4">
        <f t="shared" si="1548"/>
        <v>0</v>
      </c>
      <c r="AU135" s="4">
        <f t="shared" si="1549"/>
        <v>0</v>
      </c>
      <c r="AV135" s="4">
        <f t="shared" si="1550"/>
        <v>0</v>
      </c>
      <c r="AW135" s="4">
        <f t="shared" si="1551"/>
        <v>0</v>
      </c>
      <c r="AX135" s="4">
        <f t="shared" si="1552"/>
        <v>0</v>
      </c>
      <c r="AY135" s="4">
        <f t="shared" si="1553"/>
        <v>0</v>
      </c>
      <c r="AZ135" s="4">
        <f t="shared" si="1554"/>
        <v>0</v>
      </c>
      <c r="BA135" s="4">
        <f t="shared" si="1555"/>
        <v>0</v>
      </c>
      <c r="BB135" s="4">
        <f t="shared" si="1556"/>
        <v>0</v>
      </c>
      <c r="BC135" s="4">
        <f t="shared" si="1557"/>
        <v>0</v>
      </c>
      <c r="BD135" s="4">
        <f t="shared" si="1558"/>
        <v>3</v>
      </c>
      <c r="BE135" s="4">
        <f t="shared" si="1559"/>
        <v>0</v>
      </c>
      <c r="BF135" s="4">
        <f t="shared" si="1560"/>
        <v>0</v>
      </c>
      <c r="BG135" s="4">
        <f t="shared" si="1561"/>
        <v>0</v>
      </c>
      <c r="BH135" s="4">
        <f t="shared" si="1562"/>
        <v>7</v>
      </c>
      <c r="BI135" s="4">
        <f t="shared" si="1563"/>
        <v>0</v>
      </c>
      <c r="BJ135" s="4">
        <f t="shared" si="1564"/>
        <v>0</v>
      </c>
      <c r="BK135" s="4">
        <f t="shared" si="1683"/>
        <v>5.833333333333333</v>
      </c>
      <c r="BL135" s="4">
        <f t="shared" si="1684"/>
        <v>7.3220338983050848</v>
      </c>
      <c r="BM135" s="4">
        <f t="shared" si="1685"/>
        <v>10.250847457627119</v>
      </c>
      <c r="BN135" s="4">
        <f t="shared" si="1686"/>
        <v>4.3932203389830509</v>
      </c>
      <c r="BO135" s="4">
        <f t="shared" si="1687"/>
        <v>7.3220338983050848</v>
      </c>
      <c r="BP135" s="4">
        <f t="shared" si="1688"/>
        <v>432</v>
      </c>
      <c r="BQ135" s="4">
        <f>COUNTIFS($NG135:$NL$206,EF$1)</f>
        <v>7</v>
      </c>
      <c r="BR135" s="4">
        <f>COUNTIFS($NG135:$NL$206,EG$1)</f>
        <v>9</v>
      </c>
      <c r="BS135" s="4">
        <f>COUNTIFS($NG135:$NL$206,EH$1)</f>
        <v>6</v>
      </c>
      <c r="BT135" s="4">
        <f>COUNTIFS($NG135:$NL$206,EI$1)</f>
        <v>10</v>
      </c>
      <c r="BU135" s="4">
        <f>COUNTIFS($NG135:$NL$206,EJ$1)</f>
        <v>11</v>
      </c>
      <c r="BV135" s="4">
        <f>COUNTIFS($NG135:$NL$206,EK$1)</f>
        <v>6</v>
      </c>
      <c r="BW135" s="4">
        <f>COUNTIFS($NG135:$NL$206,EL$1)</f>
        <v>3</v>
      </c>
      <c r="BX135" s="4">
        <f>COUNTIFS($NG135:$NL$206,EM$1)</f>
        <v>7</v>
      </c>
      <c r="BY135" s="4">
        <f>COUNTIFS($NG135:$NL$206,EN$1)</f>
        <v>10</v>
      </c>
      <c r="BZ135" s="4">
        <f>COUNTIFS($NG135:$NL$206,EO$1)</f>
        <v>10</v>
      </c>
      <c r="CA135" s="4">
        <f>COUNTIFS($NG135:$NL$206,EP$1)</f>
        <v>9</v>
      </c>
      <c r="CB135" s="4">
        <f>COUNTIFS($NG135:$NL$206,EQ$1)</f>
        <v>10</v>
      </c>
      <c r="CC135" s="4">
        <f>COUNTIFS($NG135:$NL$206,ER$1)</f>
        <v>8</v>
      </c>
      <c r="CD135" s="4">
        <f>COUNTIFS($NG135:$NL$206,ES$1)</f>
        <v>8</v>
      </c>
      <c r="CE135" s="4">
        <f>COUNTIFS($NG135:$NL$206,ET$1)</f>
        <v>7</v>
      </c>
      <c r="CF135" s="4">
        <f>COUNTIFS($NG135:$NL$206,EU$1)</f>
        <v>9</v>
      </c>
      <c r="CG135" s="4">
        <f>COUNTIFS($NG135:$NL$206,EV$1)</f>
        <v>13</v>
      </c>
      <c r="CH135" s="4">
        <f>COUNTIFS($NG135:$NL$206,EW$1)</f>
        <v>7</v>
      </c>
      <c r="CI135" s="4">
        <f>COUNTIFS($NG135:$NL$206,EX$1)</f>
        <v>7</v>
      </c>
      <c r="CJ135" s="4">
        <f>COUNTIFS($NG135:$NL$206,EY$1)</f>
        <v>9</v>
      </c>
      <c r="CK135" s="4">
        <f>COUNTIFS($NG135:$NL$206,EZ$1)</f>
        <v>5</v>
      </c>
      <c r="CL135" s="4">
        <f>COUNTIFS($NG135:$NL$206,FA$1)</f>
        <v>8</v>
      </c>
      <c r="CM135" s="4">
        <f>COUNTIFS($NG135:$NL$206,FB$1)</f>
        <v>2</v>
      </c>
      <c r="CN135" s="4">
        <f>COUNTIFS($NG135:$NL$206,FC$1)</f>
        <v>5</v>
      </c>
      <c r="CO135" s="4">
        <f>COUNTIFS($NG135:$NL$206,FD$1)</f>
        <v>10</v>
      </c>
      <c r="CP135" s="4">
        <f>COUNTIFS($NG135:$NL$206,FE$1)</f>
        <v>6</v>
      </c>
      <c r="CQ135" s="4">
        <f>COUNTIFS($NG135:$NL$206,FF$1)</f>
        <v>10</v>
      </c>
      <c r="CR135" s="4">
        <f>COUNTIFS($NG135:$NL$206,FG$1)</f>
        <v>10</v>
      </c>
      <c r="CS135" s="4">
        <f>COUNTIFS($NG135:$NL$206,FH$1)</f>
        <v>7</v>
      </c>
      <c r="CT135" s="4">
        <f>COUNTIFS($NG135:$NL$206,FI$1)</f>
        <v>6</v>
      </c>
      <c r="CU135" s="4">
        <f>COUNTIFS($NG135:$NL$206,FJ$1)</f>
        <v>10</v>
      </c>
      <c r="CV135" s="4">
        <f>COUNTIFS($NG135:$NL$206,FK$1)</f>
        <v>3</v>
      </c>
      <c r="CW135" s="4">
        <f>COUNTIFS($NG135:$NL$206,FL$1)</f>
        <v>7</v>
      </c>
      <c r="CX135" s="4">
        <f>COUNTIFS($NG135:$NL$206,FM$1)</f>
        <v>8</v>
      </c>
      <c r="CY135" s="4">
        <f>COUNTIFS($NG135:$NL$206,FN$1)</f>
        <v>9</v>
      </c>
      <c r="CZ135" s="4">
        <f>COUNTIFS($NG135:$NL$206,FO$1)</f>
        <v>8</v>
      </c>
      <c r="DA135" s="4">
        <f>COUNTIFS($NG135:$NL$206,FP$1)</f>
        <v>3</v>
      </c>
      <c r="DB135" s="4">
        <f>COUNTIFS($NG135:$NL$206,FQ$1)</f>
        <v>6</v>
      </c>
      <c r="DC135" s="4">
        <f>COUNTIFS($NG135:$NL$206,FR$1)</f>
        <v>5</v>
      </c>
      <c r="DD135" s="4">
        <f>COUNTIFS($NG135:$NL$206,FS$1)</f>
        <v>8</v>
      </c>
      <c r="DE135" s="4">
        <f>COUNTIFS($NG135:$NL$206,FT$1)</f>
        <v>4</v>
      </c>
      <c r="DF135" s="4">
        <f>COUNTIFS($NG135:$NL$206,FU$1)</f>
        <v>7</v>
      </c>
      <c r="DG135" s="4">
        <f>COUNTIFS($NG135:$NL$206,FV$1)</f>
        <v>6</v>
      </c>
      <c r="DH135" s="4">
        <f>COUNTIFS($NG135:$NL$206,FW$1)</f>
        <v>10</v>
      </c>
      <c r="DI135" s="4">
        <f>COUNTIFS($NG135:$NL$206,FX$1)</f>
        <v>5</v>
      </c>
      <c r="DJ135" s="4">
        <f>COUNTIFS($NG135:$NL$206,FY$1)</f>
        <v>9</v>
      </c>
      <c r="DK135" s="4">
        <f>COUNTIFS($NG135:$NL$206,FZ$1)</f>
        <v>1</v>
      </c>
      <c r="DL135" s="4">
        <f>COUNTIFS($NG135:$NL$206,GA$1)</f>
        <v>4</v>
      </c>
      <c r="DM135" s="4">
        <f>COUNTIFS($NG135:$NL$206,GB$1)</f>
        <v>5</v>
      </c>
      <c r="DN135" s="4">
        <f>COUNTIFS($NG135:$NL$206,GC$1)</f>
        <v>7</v>
      </c>
      <c r="DO135" s="4">
        <f>COUNTIFS($NG135:$NL$206,GD$1)</f>
        <v>6</v>
      </c>
      <c r="DP135" s="4">
        <f>COUNTIFS($NG135:$NL$206,GE$1)</f>
        <v>10</v>
      </c>
      <c r="DQ135" s="4">
        <f>COUNTIFS($NG135:$NL$206,GF$1)</f>
        <v>3</v>
      </c>
      <c r="DR135" s="4">
        <f>COUNTIFS($NG135:$NL$206,GG$1)</f>
        <v>4</v>
      </c>
      <c r="DS135" s="4">
        <f>COUNTIFS($NG135:$NL$206,GH$1)</f>
        <v>16</v>
      </c>
      <c r="DT135" s="4">
        <f>COUNTIFS($NG135:$NL$206,GI$1)</f>
        <v>7</v>
      </c>
      <c r="DU135" s="4">
        <f>COUNTIFS($NG135:$NL$206,GJ$1)</f>
        <v>7</v>
      </c>
      <c r="DV135" s="4">
        <f>COUNTIFS($NG135:$NL$206,GK$1)</f>
        <v>11</v>
      </c>
      <c r="DW135" s="4">
        <f>COUNTIFS($NG135:$NL$206,GL$1)</f>
        <v>8</v>
      </c>
      <c r="DZ135" s="4">
        <f t="shared" si="1234"/>
        <v>40</v>
      </c>
      <c r="EA135" s="4">
        <f t="shared" si="1235"/>
        <v>23</v>
      </c>
      <c r="EB135" s="4">
        <f t="shared" si="1236"/>
        <v>14</v>
      </c>
      <c r="EC135" s="4">
        <f t="shared" si="1237"/>
        <v>3</v>
      </c>
      <c r="ED135" s="4">
        <f t="shared" si="1238"/>
        <v>0</v>
      </c>
      <c r="EF135" s="4">
        <f t="shared" ref="EF135:GL135" si="1843">COUNTIFS($NG135:$NL144,EF$1)</f>
        <v>0</v>
      </c>
      <c r="EG135" s="4">
        <f t="shared" si="1843"/>
        <v>3</v>
      </c>
      <c r="EH135" s="4">
        <f t="shared" si="1843"/>
        <v>1</v>
      </c>
      <c r="EI135" s="4">
        <f t="shared" si="1843"/>
        <v>1</v>
      </c>
      <c r="EJ135" s="4">
        <f t="shared" si="1843"/>
        <v>0</v>
      </c>
      <c r="EK135" s="4">
        <f t="shared" si="1843"/>
        <v>1</v>
      </c>
      <c r="EL135" s="4">
        <f t="shared" si="1843"/>
        <v>1</v>
      </c>
      <c r="EM135" s="4">
        <f t="shared" si="1843"/>
        <v>1</v>
      </c>
      <c r="EN135" s="4">
        <f t="shared" si="1843"/>
        <v>3</v>
      </c>
      <c r="EO135" s="4">
        <f t="shared" si="1843"/>
        <v>3</v>
      </c>
      <c r="EP135" s="4">
        <f t="shared" si="1843"/>
        <v>1</v>
      </c>
      <c r="EQ135" s="4">
        <f t="shared" si="1843"/>
        <v>2</v>
      </c>
      <c r="ER135" s="4">
        <f t="shared" si="1843"/>
        <v>0</v>
      </c>
      <c r="ES135" s="4">
        <f t="shared" si="1843"/>
        <v>2</v>
      </c>
      <c r="ET135" s="4">
        <f t="shared" si="1843"/>
        <v>1</v>
      </c>
      <c r="EU135" s="4">
        <f t="shared" si="1843"/>
        <v>1</v>
      </c>
      <c r="EV135" s="4">
        <f t="shared" si="1843"/>
        <v>1</v>
      </c>
      <c r="EW135" s="4">
        <f t="shared" si="1843"/>
        <v>1</v>
      </c>
      <c r="EX135" s="4">
        <f t="shared" si="1843"/>
        <v>0</v>
      </c>
      <c r="EY135" s="4">
        <f t="shared" si="1843"/>
        <v>1</v>
      </c>
      <c r="EZ135" s="4">
        <f t="shared" si="1843"/>
        <v>1</v>
      </c>
      <c r="FA135" s="4">
        <f t="shared" si="1843"/>
        <v>0</v>
      </c>
      <c r="FB135" s="4">
        <f t="shared" si="1843"/>
        <v>0</v>
      </c>
      <c r="FC135" s="4">
        <f t="shared" si="1843"/>
        <v>1</v>
      </c>
      <c r="FD135" s="4">
        <f t="shared" si="1843"/>
        <v>0</v>
      </c>
      <c r="FE135" s="4">
        <f t="shared" si="1843"/>
        <v>0</v>
      </c>
      <c r="FF135" s="4">
        <f t="shared" si="1843"/>
        <v>0</v>
      </c>
      <c r="FG135" s="4">
        <f t="shared" si="1843"/>
        <v>0</v>
      </c>
      <c r="FH135" s="4">
        <f t="shared" si="1843"/>
        <v>2</v>
      </c>
      <c r="FI135" s="4">
        <f t="shared" si="1843"/>
        <v>2</v>
      </c>
      <c r="FJ135" s="4">
        <f t="shared" si="1843"/>
        <v>2</v>
      </c>
      <c r="FK135" s="4">
        <f t="shared" si="1843"/>
        <v>1</v>
      </c>
      <c r="FL135" s="4">
        <f t="shared" si="1843"/>
        <v>1</v>
      </c>
      <c r="FM135" s="4">
        <f t="shared" si="1843"/>
        <v>2</v>
      </c>
      <c r="FN135" s="4">
        <f t="shared" si="1843"/>
        <v>0</v>
      </c>
      <c r="FO135" s="4">
        <f t="shared" si="1843"/>
        <v>2</v>
      </c>
      <c r="FP135" s="4">
        <f t="shared" si="1843"/>
        <v>1</v>
      </c>
      <c r="FQ135" s="4">
        <f t="shared" si="1843"/>
        <v>1</v>
      </c>
      <c r="FR135" s="4">
        <f t="shared" si="1843"/>
        <v>0</v>
      </c>
      <c r="FS135" s="4">
        <f t="shared" si="1843"/>
        <v>2</v>
      </c>
      <c r="FT135" s="4">
        <f t="shared" si="1843"/>
        <v>0</v>
      </c>
      <c r="FU135" s="4">
        <f t="shared" si="1843"/>
        <v>1</v>
      </c>
      <c r="FV135" s="4">
        <f t="shared" si="1843"/>
        <v>0</v>
      </c>
      <c r="FW135" s="4">
        <f t="shared" si="1843"/>
        <v>2</v>
      </c>
      <c r="FX135" s="4">
        <f t="shared" si="1843"/>
        <v>0</v>
      </c>
      <c r="FY135" s="4">
        <f t="shared" si="1843"/>
        <v>1</v>
      </c>
      <c r="FZ135" s="4">
        <f t="shared" si="1843"/>
        <v>1</v>
      </c>
      <c r="GA135" s="4">
        <f t="shared" si="1843"/>
        <v>0</v>
      </c>
      <c r="GB135" s="4">
        <f t="shared" si="1843"/>
        <v>2</v>
      </c>
      <c r="GC135" s="4">
        <f t="shared" si="1843"/>
        <v>1</v>
      </c>
      <c r="GD135" s="4">
        <f t="shared" si="1843"/>
        <v>0</v>
      </c>
      <c r="GE135" s="4">
        <f t="shared" si="1843"/>
        <v>1</v>
      </c>
      <c r="GF135" s="4">
        <f t="shared" si="1843"/>
        <v>1</v>
      </c>
      <c r="GG135" s="4">
        <f t="shared" si="1843"/>
        <v>0</v>
      </c>
      <c r="GH135" s="4">
        <f t="shared" si="1843"/>
        <v>2</v>
      </c>
      <c r="GI135" s="4">
        <f t="shared" si="1843"/>
        <v>2</v>
      </c>
      <c r="GJ135" s="4">
        <f t="shared" si="1843"/>
        <v>2</v>
      </c>
      <c r="GK135" s="4">
        <f t="shared" si="1843"/>
        <v>0</v>
      </c>
      <c r="GL135" s="4">
        <f t="shared" si="1843"/>
        <v>2</v>
      </c>
      <c r="GM135">
        <f t="shared" si="1240"/>
        <v>60</v>
      </c>
      <c r="GO135">
        <f t="shared" si="1690"/>
        <v>0</v>
      </c>
      <c r="GP135">
        <f t="shared" si="1192"/>
        <v>0</v>
      </c>
      <c r="GQ135">
        <f t="shared" si="1193"/>
        <v>0</v>
      </c>
      <c r="GR135">
        <f t="shared" si="1194"/>
        <v>0</v>
      </c>
      <c r="GS135">
        <f t="shared" si="1195"/>
        <v>0</v>
      </c>
      <c r="GT135">
        <f t="shared" si="1196"/>
        <v>0</v>
      </c>
      <c r="GU135">
        <f t="shared" si="1197"/>
        <v>0</v>
      </c>
      <c r="GV135" s="1">
        <f t="shared" si="1691"/>
        <v>4</v>
      </c>
      <c r="GW135">
        <f t="shared" si="1692"/>
        <v>0</v>
      </c>
      <c r="GX135">
        <f t="shared" si="1566"/>
        <v>0</v>
      </c>
      <c r="GY135">
        <f t="shared" si="1567"/>
        <v>0</v>
      </c>
      <c r="GZ135">
        <f t="shared" si="1568"/>
        <v>0</v>
      </c>
      <c r="HA135">
        <f t="shared" si="1569"/>
        <v>0</v>
      </c>
      <c r="HB135">
        <f t="shared" si="1570"/>
        <v>0</v>
      </c>
      <c r="HC135">
        <f t="shared" si="1571"/>
        <v>0</v>
      </c>
      <c r="HD135">
        <f t="shared" si="1572"/>
        <v>0</v>
      </c>
      <c r="HE135">
        <f t="shared" si="1573"/>
        <v>0</v>
      </c>
      <c r="HF135">
        <f t="shared" si="1574"/>
        <v>0</v>
      </c>
      <c r="HG135">
        <f t="shared" si="1575"/>
        <v>0</v>
      </c>
      <c r="HH135">
        <f t="shared" si="1576"/>
        <v>0</v>
      </c>
      <c r="HI135">
        <f t="shared" si="1577"/>
        <v>0</v>
      </c>
      <c r="HJ135">
        <f t="shared" si="1578"/>
        <v>0</v>
      </c>
      <c r="HK135">
        <f t="shared" si="1579"/>
        <v>0</v>
      </c>
      <c r="HL135">
        <f t="shared" si="1580"/>
        <v>0</v>
      </c>
      <c r="HM135">
        <f t="shared" si="1581"/>
        <v>0</v>
      </c>
      <c r="HN135">
        <f t="shared" si="1582"/>
        <v>0</v>
      </c>
      <c r="HO135">
        <f t="shared" si="1583"/>
        <v>0</v>
      </c>
      <c r="HP135">
        <f t="shared" si="1584"/>
        <v>0</v>
      </c>
      <c r="HQ135">
        <f t="shared" si="1585"/>
        <v>0</v>
      </c>
      <c r="HR135">
        <f t="shared" si="1586"/>
        <v>0</v>
      </c>
      <c r="HS135">
        <f t="shared" si="1587"/>
        <v>0</v>
      </c>
      <c r="HT135">
        <f t="shared" si="1588"/>
        <v>0</v>
      </c>
      <c r="HU135">
        <f t="shared" si="1589"/>
        <v>0</v>
      </c>
      <c r="HV135">
        <f t="shared" si="1590"/>
        <v>0</v>
      </c>
      <c r="HW135">
        <f t="shared" si="1591"/>
        <v>0</v>
      </c>
      <c r="HX135">
        <f t="shared" si="1592"/>
        <v>0</v>
      </c>
      <c r="HY135">
        <f t="shared" si="1593"/>
        <v>0</v>
      </c>
      <c r="HZ135">
        <f t="shared" si="1594"/>
        <v>0</v>
      </c>
      <c r="IA135">
        <f t="shared" si="1595"/>
        <v>0</v>
      </c>
      <c r="IB135">
        <f t="shared" si="1596"/>
        <v>0</v>
      </c>
      <c r="IC135">
        <f t="shared" si="1597"/>
        <v>0</v>
      </c>
      <c r="ID135">
        <f t="shared" si="1598"/>
        <v>0</v>
      </c>
      <c r="IE135">
        <f t="shared" si="1599"/>
        <v>1</v>
      </c>
      <c r="IF135">
        <f t="shared" si="1600"/>
        <v>0</v>
      </c>
      <c r="IG135">
        <f t="shared" si="1601"/>
        <v>0</v>
      </c>
      <c r="IH135">
        <f t="shared" si="1602"/>
        <v>0</v>
      </c>
      <c r="II135">
        <f t="shared" si="1603"/>
        <v>0</v>
      </c>
      <c r="IJ135">
        <f t="shared" si="1604"/>
        <v>0</v>
      </c>
      <c r="IK135">
        <f t="shared" si="1605"/>
        <v>1</v>
      </c>
      <c r="IL135">
        <f t="shared" si="1606"/>
        <v>0</v>
      </c>
      <c r="IM135">
        <f t="shared" si="1607"/>
        <v>0</v>
      </c>
      <c r="IN135">
        <f t="shared" si="1608"/>
        <v>0</v>
      </c>
      <c r="IO135">
        <f t="shared" si="1609"/>
        <v>0</v>
      </c>
      <c r="IP135">
        <f t="shared" si="1610"/>
        <v>0</v>
      </c>
      <c r="IQ135">
        <f t="shared" si="1611"/>
        <v>0</v>
      </c>
      <c r="IR135">
        <f t="shared" si="1612"/>
        <v>0</v>
      </c>
      <c r="IS135">
        <f t="shared" si="1613"/>
        <v>0</v>
      </c>
      <c r="IT135">
        <f t="shared" si="1614"/>
        <v>0</v>
      </c>
      <c r="IU135">
        <f t="shared" si="1615"/>
        <v>0</v>
      </c>
      <c r="IV135">
        <f t="shared" si="1616"/>
        <v>0</v>
      </c>
      <c r="IW135">
        <f t="shared" si="1617"/>
        <v>0</v>
      </c>
      <c r="IX135">
        <f t="shared" si="1618"/>
        <v>0</v>
      </c>
      <c r="IY135">
        <f t="shared" si="1619"/>
        <v>0</v>
      </c>
      <c r="IZ135">
        <f t="shared" si="1620"/>
        <v>0</v>
      </c>
      <c r="JA135">
        <f t="shared" si="1621"/>
        <v>0</v>
      </c>
      <c r="JB135">
        <f t="shared" si="1693"/>
        <v>0</v>
      </c>
      <c r="JC135">
        <f t="shared" si="1694"/>
        <v>0</v>
      </c>
      <c r="JF135">
        <f t="shared" si="1695"/>
        <v>0</v>
      </c>
      <c r="JG135">
        <f t="shared" si="1696"/>
        <v>0</v>
      </c>
      <c r="JH135">
        <f t="shared" si="1697"/>
        <v>0</v>
      </c>
      <c r="JI135">
        <f t="shared" si="1698"/>
        <v>0</v>
      </c>
      <c r="JJ135">
        <f t="shared" si="1699"/>
        <v>0</v>
      </c>
      <c r="JK135">
        <f t="shared" si="1700"/>
        <v>0</v>
      </c>
      <c r="JL135">
        <f t="shared" si="1701"/>
        <v>1</v>
      </c>
      <c r="JM135">
        <f t="shared" si="1702"/>
        <v>0</v>
      </c>
      <c r="JN135">
        <f t="shared" si="1703"/>
        <v>0</v>
      </c>
      <c r="JO135">
        <f t="shared" si="1704"/>
        <v>0</v>
      </c>
      <c r="JP135">
        <f t="shared" si="1705"/>
        <v>0</v>
      </c>
      <c r="JQ135">
        <f t="shared" si="1706"/>
        <v>0</v>
      </c>
      <c r="JR135">
        <f t="shared" si="1707"/>
        <v>0</v>
      </c>
      <c r="JS135">
        <f t="shared" si="1708"/>
        <v>0</v>
      </c>
      <c r="JT135">
        <f t="shared" si="1709"/>
        <v>0</v>
      </c>
      <c r="JU135">
        <f t="shared" si="1710"/>
        <v>0</v>
      </c>
      <c r="JV135">
        <f t="shared" si="1711"/>
        <v>0</v>
      </c>
      <c r="JW135">
        <f t="shared" si="1712"/>
        <v>0</v>
      </c>
      <c r="JX135">
        <f t="shared" si="1713"/>
        <v>0</v>
      </c>
      <c r="JY135">
        <f t="shared" si="1714"/>
        <v>0</v>
      </c>
      <c r="JZ135">
        <f t="shared" si="1715"/>
        <v>0</v>
      </c>
      <c r="KA135">
        <f t="shared" si="1716"/>
        <v>0</v>
      </c>
      <c r="KB135">
        <f t="shared" si="1717"/>
        <v>0</v>
      </c>
      <c r="KC135">
        <f t="shared" si="1718"/>
        <v>1</v>
      </c>
      <c r="KD135">
        <f t="shared" si="1719"/>
        <v>0</v>
      </c>
      <c r="KE135">
        <f t="shared" si="1720"/>
        <v>0</v>
      </c>
      <c r="KF135">
        <f t="shared" si="1721"/>
        <v>0</v>
      </c>
      <c r="KG135">
        <f t="shared" si="1722"/>
        <v>0</v>
      </c>
      <c r="KH135">
        <f t="shared" si="1723"/>
        <v>0</v>
      </c>
      <c r="KI135">
        <f t="shared" si="1724"/>
        <v>0</v>
      </c>
      <c r="KJ135">
        <f t="shared" si="1725"/>
        <v>0</v>
      </c>
      <c r="KK135">
        <f t="shared" si="1726"/>
        <v>0</v>
      </c>
      <c r="KL135">
        <f t="shared" si="1727"/>
        <v>0</v>
      </c>
      <c r="KM135">
        <f t="shared" si="1728"/>
        <v>0</v>
      </c>
      <c r="KN135">
        <f t="shared" si="1729"/>
        <v>0</v>
      </c>
      <c r="KO135">
        <f t="shared" si="1730"/>
        <v>0</v>
      </c>
      <c r="KP135">
        <f t="shared" si="1731"/>
        <v>0</v>
      </c>
      <c r="KQ135">
        <f t="shared" si="1732"/>
        <v>0</v>
      </c>
      <c r="KR135">
        <f t="shared" si="1733"/>
        <v>0</v>
      </c>
      <c r="KS135">
        <f t="shared" si="1734"/>
        <v>0</v>
      </c>
      <c r="KT135">
        <f t="shared" si="1735"/>
        <v>0</v>
      </c>
      <c r="KU135">
        <f t="shared" si="1736"/>
        <v>0</v>
      </c>
      <c r="KV135">
        <f t="shared" si="1737"/>
        <v>0</v>
      </c>
      <c r="KW135">
        <f t="shared" si="1738"/>
        <v>0</v>
      </c>
      <c r="KX135">
        <f t="shared" si="1739"/>
        <v>0</v>
      </c>
      <c r="KY135">
        <f t="shared" si="1740"/>
        <v>0</v>
      </c>
      <c r="KZ135">
        <f t="shared" si="1741"/>
        <v>0</v>
      </c>
      <c r="LA135">
        <f t="shared" si="1742"/>
        <v>0</v>
      </c>
      <c r="LB135">
        <f t="shared" si="1743"/>
        <v>0</v>
      </c>
      <c r="LC135">
        <f t="shared" si="1744"/>
        <v>0</v>
      </c>
      <c r="LD135">
        <f t="shared" si="1745"/>
        <v>0</v>
      </c>
      <c r="LE135">
        <f t="shared" si="1746"/>
        <v>0</v>
      </c>
      <c r="LF135">
        <f t="shared" si="1747"/>
        <v>1</v>
      </c>
      <c r="LG135">
        <f t="shared" si="1748"/>
        <v>0</v>
      </c>
      <c r="LH135">
        <f t="shared" si="1749"/>
        <v>0</v>
      </c>
      <c r="LI135">
        <f t="shared" si="1750"/>
        <v>0</v>
      </c>
      <c r="LJ135">
        <f t="shared" si="1751"/>
        <v>0</v>
      </c>
      <c r="LK135">
        <f t="shared" si="1752"/>
        <v>0</v>
      </c>
      <c r="LL135">
        <f t="shared" si="1753"/>
        <v>0</v>
      </c>
      <c r="LN135">
        <f t="shared" si="1754"/>
        <v>3</v>
      </c>
      <c r="LQ135">
        <f t="shared" ref="LQ135:LR135" si="1844">COUNTIFS($NG136:$NL145,NG145)</f>
        <v>3</v>
      </c>
      <c r="LR135">
        <f t="shared" si="1844"/>
        <v>4</v>
      </c>
      <c r="LS135">
        <f t="shared" si="1756"/>
        <v>2</v>
      </c>
      <c r="LT135">
        <f t="shared" si="1757"/>
        <v>3</v>
      </c>
      <c r="LU135">
        <f t="shared" si="1758"/>
        <v>1</v>
      </c>
      <c r="LV135">
        <f t="shared" si="1759"/>
        <v>1</v>
      </c>
      <c r="LX135" s="5">
        <f t="shared" ref="LX135:MC135" si="1845">COUNTIFS($NG135:$NL144,NG145)</f>
        <v>3</v>
      </c>
      <c r="LY135" s="5">
        <f t="shared" si="1845"/>
        <v>3</v>
      </c>
      <c r="LZ135" s="5">
        <f t="shared" si="1845"/>
        <v>1</v>
      </c>
      <c r="MA135" s="5">
        <f t="shared" si="1845"/>
        <v>2</v>
      </c>
      <c r="MB135" s="5">
        <f t="shared" si="1845"/>
        <v>0</v>
      </c>
      <c r="MC135" s="5">
        <f t="shared" si="1845"/>
        <v>0</v>
      </c>
      <c r="MD135" s="5"/>
      <c r="ME135" s="5">
        <f t="shared" si="1761"/>
        <v>1</v>
      </c>
      <c r="MF135" s="5">
        <f t="shared" si="1762"/>
        <v>0</v>
      </c>
      <c r="MG135" s="5">
        <f t="shared" si="1763"/>
        <v>0</v>
      </c>
      <c r="MH135" s="5">
        <f t="shared" si="1764"/>
        <v>0</v>
      </c>
      <c r="MI135" s="5">
        <f t="shared" si="1765"/>
        <v>0</v>
      </c>
      <c r="MJ135" s="5">
        <f t="shared" si="1766"/>
        <v>0</v>
      </c>
      <c r="MK135" s="5"/>
      <c r="ML135" s="20">
        <f t="shared" si="1767"/>
        <v>1</v>
      </c>
      <c r="MN135" s="4">
        <f t="shared" ref="MN135:MN198" si="1846">IF(LQ135=LX135,LX135,0)</f>
        <v>3</v>
      </c>
      <c r="MO135" s="4">
        <f t="shared" ref="MO135:MO198" si="1847">IF(LR135=LY135,LY135,0)</f>
        <v>0</v>
      </c>
      <c r="MP135" s="4">
        <f t="shared" ref="MP135:MP198" si="1848">IF(LS135=LZ135,LZ135,0)</f>
        <v>0</v>
      </c>
      <c r="MQ135" s="4">
        <f t="shared" ref="MQ135:MQ198" si="1849">IF(LT135=MA135,MA135,0)</f>
        <v>0</v>
      </c>
      <c r="MR135" s="4">
        <f t="shared" ref="MR135:MR198" si="1850">IF(LU135=MB135,MB135,0)</f>
        <v>0</v>
      </c>
      <c r="MS135" s="4">
        <f t="shared" ref="MS135:MS198" si="1851">IF(LV135=MC135,MC135,0)</f>
        <v>0</v>
      </c>
      <c r="MU135">
        <f t="shared" si="1768"/>
        <v>0</v>
      </c>
      <c r="MV135">
        <f t="shared" si="1769"/>
        <v>0</v>
      </c>
      <c r="MW135">
        <f t="shared" si="1770"/>
        <v>0</v>
      </c>
      <c r="MX135">
        <f t="shared" si="1771"/>
        <v>0</v>
      </c>
      <c r="MY135">
        <f t="shared" si="1772"/>
        <v>1</v>
      </c>
      <c r="MZ135">
        <f t="shared" si="1773"/>
        <v>1</v>
      </c>
      <c r="NA135">
        <f t="shared" si="1624"/>
        <v>2</v>
      </c>
      <c r="NB135">
        <f t="shared" si="1774"/>
        <v>2</v>
      </c>
      <c r="NC135">
        <f t="shared" si="1775"/>
        <v>0</v>
      </c>
      <c r="ND135">
        <f t="shared" si="1776"/>
        <v>135</v>
      </c>
      <c r="NG135">
        <v>2</v>
      </c>
      <c r="NH135">
        <v>7</v>
      </c>
      <c r="NI135">
        <v>24</v>
      </c>
      <c r="NJ135">
        <v>36</v>
      </c>
      <c r="NK135">
        <v>53</v>
      </c>
      <c r="NL135">
        <v>57</v>
      </c>
      <c r="NN135" s="1">
        <f t="shared" si="1777"/>
        <v>1</v>
      </c>
      <c r="NO135" s="1">
        <f t="shared" si="1778"/>
        <v>1</v>
      </c>
      <c r="NP135" s="30">
        <f t="shared" si="1779"/>
        <v>2</v>
      </c>
      <c r="NR135" s="1">
        <f t="shared" si="1780"/>
        <v>5</v>
      </c>
      <c r="NS135" s="1">
        <f t="shared" si="1781"/>
        <v>17</v>
      </c>
      <c r="NT135" s="1">
        <f t="shared" si="1782"/>
        <v>12</v>
      </c>
      <c r="NU135" s="1">
        <f t="shared" si="1783"/>
        <v>17</v>
      </c>
      <c r="NV135" s="1">
        <f t="shared" si="1784"/>
        <v>4</v>
      </c>
      <c r="NW135" s="1"/>
      <c r="NX135" s="1">
        <f t="shared" si="1785"/>
        <v>4</v>
      </c>
      <c r="NY135" s="1"/>
      <c r="NZ135" s="1">
        <f t="shared" si="1786"/>
        <v>1</v>
      </c>
      <c r="OA135" s="1">
        <f t="shared" si="1625"/>
        <v>1</v>
      </c>
      <c r="OB135" s="1">
        <f t="shared" si="1626"/>
        <v>3</v>
      </c>
      <c r="OC135" s="1">
        <f t="shared" si="1627"/>
        <v>4</v>
      </c>
      <c r="OD135" s="1">
        <f t="shared" si="1628"/>
        <v>6</v>
      </c>
      <c r="OE135" s="1">
        <f t="shared" si="1629"/>
        <v>6</v>
      </c>
      <c r="OF135" s="1"/>
      <c r="OG135" s="1">
        <f t="shared" si="1308"/>
        <v>4</v>
      </c>
      <c r="OH135" s="1"/>
      <c r="OI135" s="1">
        <f t="shared" si="1787"/>
        <v>4</v>
      </c>
      <c r="OJ135" s="1">
        <f t="shared" si="1788"/>
        <v>0</v>
      </c>
      <c r="OK135" s="1">
        <f t="shared" si="1789"/>
        <v>0</v>
      </c>
      <c r="OL135" s="1">
        <f t="shared" si="1790"/>
        <v>7</v>
      </c>
      <c r="OM135" s="1">
        <f t="shared" si="1791"/>
        <v>0</v>
      </c>
      <c r="ON135" s="1">
        <f t="shared" si="1792"/>
        <v>3</v>
      </c>
      <c r="OO135" s="1"/>
      <c r="OP135" s="1">
        <f t="shared" si="1298"/>
        <v>3</v>
      </c>
      <c r="OQ135" s="1">
        <f t="shared" si="1299"/>
        <v>3</v>
      </c>
      <c r="OR135" s="1">
        <f t="shared" si="1300"/>
        <v>3</v>
      </c>
      <c r="OS135" s="1">
        <f t="shared" si="1301"/>
        <v>3</v>
      </c>
      <c r="OT135" s="1">
        <f t="shared" si="1302"/>
        <v>0</v>
      </c>
      <c r="OU135" s="1">
        <f t="shared" si="1793"/>
        <v>0</v>
      </c>
      <c r="OV135" s="19">
        <f t="shared" si="1794"/>
        <v>4</v>
      </c>
      <c r="OW135" s="1"/>
      <c r="OX135" s="19">
        <f t="shared" si="1314"/>
        <v>3</v>
      </c>
      <c r="OY135" s="1">
        <f t="shared" si="1315"/>
        <v>3</v>
      </c>
      <c r="OZ135" s="1"/>
      <c r="PA135" s="1">
        <f t="shared" si="1795"/>
        <v>3</v>
      </c>
      <c r="PB135" s="1"/>
      <c r="PC135" s="1"/>
      <c r="PD135" s="19">
        <f t="shared" si="1630"/>
        <v>3</v>
      </c>
      <c r="PE135" s="1"/>
      <c r="PF135" s="24">
        <f t="shared" si="1796"/>
        <v>0</v>
      </c>
      <c r="PI135" s="1">
        <f t="shared" si="1797"/>
        <v>4</v>
      </c>
      <c r="PJ135" s="19">
        <f t="shared" si="1631"/>
        <v>3</v>
      </c>
      <c r="PK135" s="1">
        <f t="shared" si="1798"/>
        <v>0</v>
      </c>
      <c r="PL135" s="19">
        <f t="shared" si="1632"/>
        <v>0</v>
      </c>
      <c r="PM135" s="1">
        <f t="shared" si="1799"/>
        <v>0</v>
      </c>
      <c r="PN135" s="19">
        <f t="shared" si="1633"/>
        <v>0</v>
      </c>
      <c r="PO135" s="1">
        <f t="shared" si="1800"/>
        <v>7</v>
      </c>
      <c r="PP135" s="19">
        <f t="shared" si="1634"/>
        <v>1</v>
      </c>
      <c r="PQ135" s="1">
        <f t="shared" si="1801"/>
        <v>0</v>
      </c>
      <c r="PR135" s="19">
        <f t="shared" si="1635"/>
        <v>0</v>
      </c>
      <c r="PS135" s="1">
        <f t="shared" si="1802"/>
        <v>3</v>
      </c>
      <c r="PT135" s="19">
        <f t="shared" si="1636"/>
        <v>1</v>
      </c>
      <c r="PV135" s="1">
        <f t="shared" si="1637"/>
        <v>4</v>
      </c>
      <c r="PW135" s="1">
        <f t="shared" si="1638"/>
        <v>100</v>
      </c>
      <c r="PX135" s="1">
        <f t="shared" si="1639"/>
        <v>100</v>
      </c>
      <c r="PY135" s="1">
        <f t="shared" si="1640"/>
        <v>100</v>
      </c>
      <c r="PZ135" s="1">
        <f t="shared" si="1641"/>
        <v>100</v>
      </c>
      <c r="QA135" s="1">
        <f t="shared" si="1642"/>
        <v>100</v>
      </c>
      <c r="QB135" s="1"/>
      <c r="QC135" s="1">
        <f t="shared" si="1643"/>
        <v>100</v>
      </c>
      <c r="QD135" s="1">
        <f t="shared" si="1644"/>
        <v>100</v>
      </c>
      <c r="QE135" s="1">
        <f t="shared" si="1645"/>
        <v>100</v>
      </c>
      <c r="QF135" s="1">
        <f t="shared" si="1646"/>
        <v>100</v>
      </c>
      <c r="QG135" s="1">
        <f t="shared" si="1647"/>
        <v>100</v>
      </c>
      <c r="QH135" s="1">
        <f t="shared" si="1648"/>
        <v>100</v>
      </c>
      <c r="QI135" s="1"/>
      <c r="QJ135" s="1">
        <f t="shared" si="1649"/>
        <v>100</v>
      </c>
      <c r="QK135" s="1">
        <f t="shared" si="1650"/>
        <v>100</v>
      </c>
      <c r="QL135" s="1">
        <f t="shared" si="1651"/>
        <v>100</v>
      </c>
      <c r="QM135" s="1">
        <f t="shared" si="1652"/>
        <v>100</v>
      </c>
      <c r="QN135" s="1">
        <f t="shared" si="1653"/>
        <v>100</v>
      </c>
      <c r="QO135" s="1">
        <f t="shared" si="1654"/>
        <v>100</v>
      </c>
      <c r="QP135" s="1"/>
      <c r="QQ135" s="1">
        <f t="shared" si="1655"/>
        <v>100</v>
      </c>
      <c r="QR135" s="1">
        <f t="shared" si="1656"/>
        <v>100</v>
      </c>
      <c r="QS135" s="1">
        <f t="shared" si="1657"/>
        <v>100</v>
      </c>
      <c r="QT135" s="1">
        <f t="shared" si="1658"/>
        <v>7</v>
      </c>
      <c r="QU135" s="1">
        <f t="shared" si="1659"/>
        <v>100</v>
      </c>
      <c r="QV135" s="1">
        <f t="shared" si="1660"/>
        <v>100</v>
      </c>
      <c r="QW135" s="1"/>
      <c r="QX135" s="1">
        <f t="shared" si="1661"/>
        <v>100</v>
      </c>
      <c r="QY135" s="1">
        <f t="shared" si="1662"/>
        <v>100</v>
      </c>
      <c r="QZ135" s="1">
        <f t="shared" si="1663"/>
        <v>100</v>
      </c>
      <c r="RA135" s="1">
        <f t="shared" si="1664"/>
        <v>100</v>
      </c>
      <c r="RB135" s="1">
        <f t="shared" si="1665"/>
        <v>100</v>
      </c>
      <c r="RC135" s="1">
        <f t="shared" si="1666"/>
        <v>100</v>
      </c>
      <c r="RD135" s="1"/>
      <c r="RE135" s="1">
        <f t="shared" si="1667"/>
        <v>100</v>
      </c>
      <c r="RF135" s="1">
        <f t="shared" si="1668"/>
        <v>100</v>
      </c>
      <c r="RG135" s="1">
        <f t="shared" si="1669"/>
        <v>100</v>
      </c>
      <c r="RH135" s="1">
        <f t="shared" si="1670"/>
        <v>100</v>
      </c>
      <c r="RI135" s="1">
        <f t="shared" si="1671"/>
        <v>100</v>
      </c>
      <c r="RJ135" s="1">
        <f t="shared" si="1672"/>
        <v>3</v>
      </c>
      <c r="RL135">
        <f t="shared" si="1673"/>
        <v>37</v>
      </c>
      <c r="RM135">
        <f t="shared" si="1803"/>
        <v>20</v>
      </c>
      <c r="RN135">
        <f t="shared" si="1336"/>
        <v>19</v>
      </c>
      <c r="RO135">
        <f t="shared" ref="RO135:TU135" si="1852">IF(COUNTIFS($NG135:$NL144,RO$1),"x",RO$1)</f>
        <v>1</v>
      </c>
      <c r="RP135" t="str">
        <f t="shared" si="1852"/>
        <v>x</v>
      </c>
      <c r="RQ135" t="str">
        <f t="shared" si="1852"/>
        <v>x</v>
      </c>
      <c r="RR135" t="str">
        <f t="shared" si="1852"/>
        <v>x</v>
      </c>
      <c r="RS135">
        <f t="shared" si="1852"/>
        <v>5</v>
      </c>
      <c r="RT135" t="str">
        <f t="shared" si="1852"/>
        <v>x</v>
      </c>
      <c r="RU135" t="str">
        <f t="shared" si="1852"/>
        <v>x</v>
      </c>
      <c r="RV135" t="str">
        <f t="shared" si="1852"/>
        <v>x</v>
      </c>
      <c r="RW135" t="str">
        <f t="shared" si="1852"/>
        <v>x</v>
      </c>
      <c r="RX135" t="str">
        <f t="shared" si="1852"/>
        <v>x</v>
      </c>
      <c r="RY135" t="str">
        <f t="shared" si="1852"/>
        <v>x</v>
      </c>
      <c r="RZ135" t="str">
        <f t="shared" si="1852"/>
        <v>x</v>
      </c>
      <c r="SA135">
        <f t="shared" si="1852"/>
        <v>13</v>
      </c>
      <c r="SB135" t="str">
        <f t="shared" si="1852"/>
        <v>x</v>
      </c>
      <c r="SC135" t="str">
        <f t="shared" si="1852"/>
        <v>x</v>
      </c>
      <c r="SD135" t="str">
        <f t="shared" si="1852"/>
        <v>x</v>
      </c>
      <c r="SE135" t="str">
        <f t="shared" si="1852"/>
        <v>x</v>
      </c>
      <c r="SF135" t="str">
        <f t="shared" si="1852"/>
        <v>x</v>
      </c>
      <c r="SG135">
        <f t="shared" si="1852"/>
        <v>19</v>
      </c>
      <c r="SH135" t="str">
        <f t="shared" si="1852"/>
        <v>x</v>
      </c>
      <c r="SI135" t="str">
        <f t="shared" si="1852"/>
        <v>x</v>
      </c>
      <c r="SJ135">
        <f t="shared" si="1852"/>
        <v>22</v>
      </c>
      <c r="SK135">
        <f t="shared" si="1852"/>
        <v>23</v>
      </c>
      <c r="SL135" t="str">
        <f t="shared" si="1852"/>
        <v>x</v>
      </c>
      <c r="SM135">
        <f t="shared" si="1852"/>
        <v>25</v>
      </c>
      <c r="SN135">
        <f t="shared" si="1852"/>
        <v>26</v>
      </c>
      <c r="SO135">
        <f t="shared" si="1852"/>
        <v>27</v>
      </c>
      <c r="SP135">
        <f t="shared" si="1852"/>
        <v>28</v>
      </c>
      <c r="SQ135" t="str">
        <f t="shared" si="1852"/>
        <v>x</v>
      </c>
      <c r="SR135" t="str">
        <f t="shared" si="1852"/>
        <v>x</v>
      </c>
      <c r="SS135" t="str">
        <f t="shared" si="1852"/>
        <v>x</v>
      </c>
      <c r="ST135" t="str">
        <f t="shared" si="1852"/>
        <v>x</v>
      </c>
      <c r="SU135" t="str">
        <f t="shared" si="1852"/>
        <v>x</v>
      </c>
      <c r="SV135" t="str">
        <f t="shared" si="1852"/>
        <v>x</v>
      </c>
      <c r="SW135">
        <f t="shared" si="1852"/>
        <v>35</v>
      </c>
      <c r="SX135" t="str">
        <f t="shared" si="1852"/>
        <v>x</v>
      </c>
      <c r="SY135" t="str">
        <f t="shared" si="1852"/>
        <v>x</v>
      </c>
      <c r="SZ135" t="str">
        <f t="shared" si="1852"/>
        <v>x</v>
      </c>
      <c r="TA135">
        <f t="shared" si="1852"/>
        <v>39</v>
      </c>
      <c r="TB135" t="str">
        <f t="shared" si="1852"/>
        <v>x</v>
      </c>
      <c r="TC135">
        <f t="shared" si="1852"/>
        <v>41</v>
      </c>
      <c r="TD135" t="str">
        <f t="shared" si="1852"/>
        <v>x</v>
      </c>
      <c r="TE135">
        <f t="shared" si="1852"/>
        <v>43</v>
      </c>
      <c r="TF135" t="str">
        <f t="shared" si="1852"/>
        <v>x</v>
      </c>
      <c r="TG135">
        <f t="shared" si="1852"/>
        <v>45</v>
      </c>
      <c r="TH135" t="str">
        <f t="shared" si="1852"/>
        <v>x</v>
      </c>
      <c r="TI135" t="str">
        <f t="shared" si="1852"/>
        <v>x</v>
      </c>
      <c r="TJ135">
        <f t="shared" si="1852"/>
        <v>48</v>
      </c>
      <c r="TK135" t="str">
        <f t="shared" si="1852"/>
        <v>x</v>
      </c>
      <c r="TL135" t="str">
        <f t="shared" si="1852"/>
        <v>x</v>
      </c>
      <c r="TM135">
        <f t="shared" si="1852"/>
        <v>51</v>
      </c>
      <c r="TN135" t="str">
        <f t="shared" si="1852"/>
        <v>x</v>
      </c>
      <c r="TO135" t="str">
        <f t="shared" si="1852"/>
        <v>x</v>
      </c>
      <c r="TP135">
        <f t="shared" si="1852"/>
        <v>54</v>
      </c>
      <c r="TQ135" t="str">
        <f t="shared" si="1852"/>
        <v>x</v>
      </c>
      <c r="TR135" t="str">
        <f t="shared" si="1852"/>
        <v>x</v>
      </c>
      <c r="TS135" t="str">
        <f t="shared" si="1852"/>
        <v>x</v>
      </c>
      <c r="TT135">
        <f t="shared" si="1852"/>
        <v>58</v>
      </c>
      <c r="TU135" t="str">
        <f t="shared" si="1852"/>
        <v>x</v>
      </c>
      <c r="TV135">
        <f t="shared" si="1805"/>
        <v>20</v>
      </c>
      <c r="TW135">
        <f t="shared" ref="TW135:WC135" si="1853">IF(COUNTIFS($NG135:$NL143,TW$1),"x",TW$1)</f>
        <v>1</v>
      </c>
      <c r="TX135" t="str">
        <f t="shared" si="1853"/>
        <v>x</v>
      </c>
      <c r="TY135" t="str">
        <f t="shared" si="1853"/>
        <v>x</v>
      </c>
      <c r="TZ135" t="str">
        <f t="shared" si="1853"/>
        <v>x</v>
      </c>
      <c r="UA135">
        <f t="shared" si="1853"/>
        <v>5</v>
      </c>
      <c r="UB135" t="str">
        <f t="shared" si="1853"/>
        <v>x</v>
      </c>
      <c r="UC135" t="str">
        <f t="shared" si="1853"/>
        <v>x</v>
      </c>
      <c r="UD135" t="str">
        <f t="shared" si="1853"/>
        <v>x</v>
      </c>
      <c r="UE135" t="str">
        <f t="shared" si="1853"/>
        <v>x</v>
      </c>
      <c r="UF135" t="str">
        <f t="shared" si="1853"/>
        <v>x</v>
      </c>
      <c r="UG135" t="str">
        <f t="shared" si="1853"/>
        <v>x</v>
      </c>
      <c r="UH135" t="str">
        <f t="shared" si="1853"/>
        <v>x</v>
      </c>
      <c r="UI135">
        <f t="shared" si="1853"/>
        <v>13</v>
      </c>
      <c r="UJ135" t="str">
        <f t="shared" si="1853"/>
        <v>x</v>
      </c>
      <c r="UK135" t="str">
        <f t="shared" si="1853"/>
        <v>x</v>
      </c>
      <c r="UL135" t="str">
        <f t="shared" si="1853"/>
        <v>x</v>
      </c>
      <c r="UM135" t="str">
        <f t="shared" si="1853"/>
        <v>x</v>
      </c>
      <c r="UN135" t="str">
        <f t="shared" si="1853"/>
        <v>x</v>
      </c>
      <c r="UO135">
        <f t="shared" si="1853"/>
        <v>19</v>
      </c>
      <c r="UP135" t="str">
        <f t="shared" si="1853"/>
        <v>x</v>
      </c>
      <c r="UQ135" t="str">
        <f t="shared" si="1853"/>
        <v>x</v>
      </c>
      <c r="UR135">
        <f t="shared" si="1853"/>
        <v>22</v>
      </c>
      <c r="US135">
        <f t="shared" si="1853"/>
        <v>23</v>
      </c>
      <c r="UT135" t="str">
        <f t="shared" si="1853"/>
        <v>x</v>
      </c>
      <c r="UU135">
        <f t="shared" si="1853"/>
        <v>25</v>
      </c>
      <c r="UV135">
        <f t="shared" si="1853"/>
        <v>26</v>
      </c>
      <c r="UW135">
        <f t="shared" si="1853"/>
        <v>27</v>
      </c>
      <c r="UX135">
        <f t="shared" si="1853"/>
        <v>28</v>
      </c>
      <c r="UY135" t="str">
        <f t="shared" si="1853"/>
        <v>x</v>
      </c>
      <c r="UZ135" t="str">
        <f t="shared" si="1853"/>
        <v>x</v>
      </c>
      <c r="VA135" t="str">
        <f t="shared" si="1853"/>
        <v>x</v>
      </c>
      <c r="VB135" t="str">
        <f t="shared" si="1853"/>
        <v>x</v>
      </c>
      <c r="VC135" t="str">
        <f t="shared" si="1853"/>
        <v>x</v>
      </c>
      <c r="VD135" t="str">
        <f t="shared" si="1853"/>
        <v>x</v>
      </c>
      <c r="VE135">
        <f t="shared" si="1853"/>
        <v>35</v>
      </c>
      <c r="VF135" t="str">
        <f t="shared" si="1853"/>
        <v>x</v>
      </c>
      <c r="VG135" t="str">
        <f t="shared" si="1853"/>
        <v>x</v>
      </c>
      <c r="VH135" t="str">
        <f t="shared" si="1853"/>
        <v>x</v>
      </c>
      <c r="VI135">
        <f t="shared" si="1853"/>
        <v>39</v>
      </c>
      <c r="VJ135" t="str">
        <f t="shared" si="1853"/>
        <v>x</v>
      </c>
      <c r="VK135">
        <f t="shared" si="1853"/>
        <v>41</v>
      </c>
      <c r="VL135" t="str">
        <f t="shared" si="1853"/>
        <v>x</v>
      </c>
      <c r="VM135">
        <f t="shared" si="1853"/>
        <v>43</v>
      </c>
      <c r="VN135" t="str">
        <f t="shared" si="1853"/>
        <v>x</v>
      </c>
      <c r="VO135">
        <f t="shared" si="1853"/>
        <v>45</v>
      </c>
      <c r="VP135" t="str">
        <f t="shared" si="1853"/>
        <v>x</v>
      </c>
      <c r="VQ135" t="str">
        <f t="shared" si="1853"/>
        <v>x</v>
      </c>
      <c r="VR135">
        <f t="shared" si="1853"/>
        <v>48</v>
      </c>
      <c r="VS135" t="str">
        <f t="shared" si="1853"/>
        <v>x</v>
      </c>
      <c r="VT135" t="str">
        <f t="shared" si="1853"/>
        <v>x</v>
      </c>
      <c r="VU135">
        <f t="shared" si="1853"/>
        <v>51</v>
      </c>
      <c r="VV135">
        <f t="shared" si="1853"/>
        <v>52</v>
      </c>
      <c r="VW135" t="str">
        <f t="shared" si="1853"/>
        <v>x</v>
      </c>
      <c r="VX135">
        <f t="shared" si="1853"/>
        <v>54</v>
      </c>
      <c r="VY135" t="str">
        <f t="shared" si="1853"/>
        <v>x</v>
      </c>
      <c r="VZ135" t="str">
        <f t="shared" si="1853"/>
        <v>x</v>
      </c>
      <c r="WA135" t="str">
        <f t="shared" si="1853"/>
        <v>x</v>
      </c>
      <c r="WB135">
        <f t="shared" si="1853"/>
        <v>58</v>
      </c>
      <c r="WC135" t="str">
        <f t="shared" si="1853"/>
        <v>x</v>
      </c>
      <c r="WE135">
        <f t="shared" si="1676"/>
        <v>2</v>
      </c>
      <c r="WF135">
        <f t="shared" si="1677"/>
        <v>0</v>
      </c>
      <c r="WG135">
        <f t="shared" si="1678"/>
        <v>1</v>
      </c>
      <c r="WH135">
        <f t="shared" si="1679"/>
        <v>1</v>
      </c>
      <c r="WI135">
        <f t="shared" si="1680"/>
        <v>0</v>
      </c>
      <c r="WJ135">
        <f t="shared" si="1681"/>
        <v>2</v>
      </c>
      <c r="WL135" s="1">
        <f t="shared" si="1807"/>
        <v>4</v>
      </c>
      <c r="WM135" s="1">
        <f t="shared" si="1808"/>
        <v>0</v>
      </c>
      <c r="WN135" s="1">
        <f t="shared" si="1809"/>
        <v>0</v>
      </c>
      <c r="WO135" s="1">
        <f t="shared" si="1810"/>
        <v>7</v>
      </c>
      <c r="WP135" s="1">
        <f t="shared" si="1811"/>
        <v>0</v>
      </c>
      <c r="WQ135" s="1">
        <f t="shared" si="1812"/>
        <v>3</v>
      </c>
      <c r="WS135">
        <f t="shared" si="1813"/>
        <v>4</v>
      </c>
      <c r="WT135">
        <f t="shared" si="1814"/>
        <v>100</v>
      </c>
      <c r="WU135">
        <f t="shared" si="1815"/>
        <v>100</v>
      </c>
      <c r="WV135">
        <f t="shared" si="1816"/>
        <v>7</v>
      </c>
      <c r="WW135">
        <f t="shared" si="1817"/>
        <v>100</v>
      </c>
      <c r="WX135">
        <f t="shared" si="1818"/>
        <v>3</v>
      </c>
      <c r="WZ135" s="4">
        <f t="shared" si="1819"/>
        <v>3</v>
      </c>
      <c r="XB135" s="3">
        <f t="shared" si="1820"/>
        <v>7</v>
      </c>
      <c r="XD135" s="3">
        <f t="shared" si="1821"/>
        <v>2</v>
      </c>
      <c r="XE135" s="4">
        <f t="shared" si="1822"/>
        <v>3</v>
      </c>
      <c r="XG135" s="4">
        <f t="shared" si="1823"/>
        <v>0.66666666666666663</v>
      </c>
      <c r="XI135" s="4">
        <v>0.75</v>
      </c>
      <c r="XK135">
        <f t="shared" si="1824"/>
        <v>2</v>
      </c>
      <c r="XM135">
        <f t="shared" si="1445"/>
        <v>0</v>
      </c>
      <c r="XN135">
        <f t="shared" si="1825"/>
        <v>0</v>
      </c>
      <c r="XO135" s="1">
        <f t="shared" si="1682"/>
        <v>1</v>
      </c>
      <c r="XP135">
        <f t="shared" si="1826"/>
        <v>0</v>
      </c>
      <c r="XR135">
        <f t="shared" si="1827"/>
        <v>0</v>
      </c>
    </row>
    <row r="136" spans="4:642">
      <c r="D136" s="4">
        <f t="shared" si="1506"/>
        <v>0</v>
      </c>
      <c r="E136" s="4">
        <f t="shared" si="1507"/>
        <v>0</v>
      </c>
      <c r="F136" s="4">
        <f t="shared" si="1508"/>
        <v>0</v>
      </c>
      <c r="G136" s="4">
        <f t="shared" si="1509"/>
        <v>10</v>
      </c>
      <c r="H136" s="4">
        <f t="shared" si="1510"/>
        <v>0</v>
      </c>
      <c r="I136" s="4">
        <f t="shared" si="1511"/>
        <v>0</v>
      </c>
      <c r="J136" s="4">
        <f t="shared" si="1512"/>
        <v>0</v>
      </c>
      <c r="K136" s="4">
        <f t="shared" si="1513"/>
        <v>0</v>
      </c>
      <c r="L136" s="4">
        <f t="shared" si="1514"/>
        <v>0</v>
      </c>
      <c r="M136" s="4">
        <f t="shared" si="1515"/>
        <v>0</v>
      </c>
      <c r="N136" s="4">
        <f t="shared" si="1516"/>
        <v>0</v>
      </c>
      <c r="O136" s="4">
        <f t="shared" si="1517"/>
        <v>10</v>
      </c>
      <c r="P136" s="4">
        <f t="shared" si="1518"/>
        <v>0</v>
      </c>
      <c r="Q136" s="4">
        <f t="shared" si="1519"/>
        <v>0</v>
      </c>
      <c r="R136" s="4">
        <f t="shared" si="1520"/>
        <v>0</v>
      </c>
      <c r="S136" s="4">
        <f t="shared" si="1521"/>
        <v>0</v>
      </c>
      <c r="T136" s="4">
        <f t="shared" si="1522"/>
        <v>0</v>
      </c>
      <c r="U136" s="4">
        <f t="shared" si="1523"/>
        <v>0</v>
      </c>
      <c r="V136" s="4">
        <f t="shared" si="1524"/>
        <v>0</v>
      </c>
      <c r="W136" s="4">
        <f t="shared" si="1525"/>
        <v>0</v>
      </c>
      <c r="X136" s="4">
        <f t="shared" si="1526"/>
        <v>0</v>
      </c>
      <c r="Y136" s="4">
        <f t="shared" si="1527"/>
        <v>0</v>
      </c>
      <c r="Z136" s="4">
        <f t="shared" si="1528"/>
        <v>0</v>
      </c>
      <c r="AA136" s="4">
        <f t="shared" si="1529"/>
        <v>0</v>
      </c>
      <c r="AB136" s="4">
        <f t="shared" si="1530"/>
        <v>0</v>
      </c>
      <c r="AC136" s="4">
        <f t="shared" si="1531"/>
        <v>0</v>
      </c>
      <c r="AD136" s="4">
        <f t="shared" si="1532"/>
        <v>0</v>
      </c>
      <c r="AE136" s="4">
        <f t="shared" si="1533"/>
        <v>0</v>
      </c>
      <c r="AF136" s="4">
        <f t="shared" si="1534"/>
        <v>0</v>
      </c>
      <c r="AG136" s="4">
        <f t="shared" si="1535"/>
        <v>6</v>
      </c>
      <c r="AH136" s="4">
        <f t="shared" si="1536"/>
        <v>0</v>
      </c>
      <c r="AI136" s="4">
        <f t="shared" si="1537"/>
        <v>0</v>
      </c>
      <c r="AJ136" s="4">
        <f t="shared" si="1538"/>
        <v>0</v>
      </c>
      <c r="AK136" s="4">
        <f t="shared" si="1539"/>
        <v>0</v>
      </c>
      <c r="AL136" s="4">
        <f t="shared" si="1540"/>
        <v>0</v>
      </c>
      <c r="AM136" s="4">
        <f t="shared" si="1541"/>
        <v>0</v>
      </c>
      <c r="AN136" s="4">
        <f t="shared" si="1542"/>
        <v>0</v>
      </c>
      <c r="AO136" s="4">
        <f t="shared" si="1543"/>
        <v>0</v>
      </c>
      <c r="AP136" s="4">
        <f t="shared" si="1544"/>
        <v>0</v>
      </c>
      <c r="AQ136" s="4">
        <f t="shared" si="1545"/>
        <v>0</v>
      </c>
      <c r="AR136" s="4">
        <f t="shared" si="1546"/>
        <v>0</v>
      </c>
      <c r="AS136" s="4">
        <f t="shared" si="1547"/>
        <v>0</v>
      </c>
      <c r="AT136" s="4">
        <f t="shared" si="1548"/>
        <v>0</v>
      </c>
      <c r="AU136" s="4">
        <f t="shared" si="1549"/>
        <v>0</v>
      </c>
      <c r="AV136" s="4">
        <f t="shared" si="1550"/>
        <v>0</v>
      </c>
      <c r="AW136" s="4">
        <f t="shared" si="1551"/>
        <v>0</v>
      </c>
      <c r="AX136" s="4">
        <f t="shared" si="1552"/>
        <v>0</v>
      </c>
      <c r="AY136" s="4">
        <f t="shared" si="1553"/>
        <v>0</v>
      </c>
      <c r="AZ136" s="4">
        <f t="shared" si="1554"/>
        <v>0</v>
      </c>
      <c r="BA136" s="4">
        <f t="shared" si="1555"/>
        <v>0</v>
      </c>
      <c r="BB136" s="4">
        <f t="shared" si="1556"/>
        <v>0</v>
      </c>
      <c r="BC136" s="4">
        <f t="shared" si="1557"/>
        <v>0</v>
      </c>
      <c r="BD136" s="4">
        <f t="shared" si="1558"/>
        <v>0</v>
      </c>
      <c r="BE136" s="4">
        <f t="shared" si="1559"/>
        <v>0</v>
      </c>
      <c r="BF136" s="4">
        <f t="shared" si="1560"/>
        <v>16</v>
      </c>
      <c r="BG136" s="4">
        <f t="shared" si="1561"/>
        <v>7</v>
      </c>
      <c r="BH136" s="4">
        <f t="shared" si="1562"/>
        <v>0</v>
      </c>
      <c r="BI136" s="4">
        <f t="shared" si="1563"/>
        <v>0</v>
      </c>
      <c r="BJ136" s="4">
        <f t="shared" si="1564"/>
        <v>8</v>
      </c>
      <c r="BK136" s="4">
        <f t="shared" si="1683"/>
        <v>9.5</v>
      </c>
      <c r="BL136" s="4">
        <f t="shared" si="1684"/>
        <v>7.2203389830508478</v>
      </c>
      <c r="BM136" s="4">
        <f t="shared" si="1685"/>
        <v>10.108474576271187</v>
      </c>
      <c r="BN136" s="4">
        <f t="shared" si="1686"/>
        <v>4.3322033898305081</v>
      </c>
      <c r="BO136" s="4">
        <f t="shared" si="1687"/>
        <v>7.2203389830508478</v>
      </c>
      <c r="BP136" s="4">
        <f t="shared" si="1688"/>
        <v>426</v>
      </c>
      <c r="BQ136" s="4">
        <f>COUNTIFS($NG136:$NL$206,EF$1)</f>
        <v>7</v>
      </c>
      <c r="BR136" s="4">
        <f>COUNTIFS($NG136:$NL$206,EG$1)</f>
        <v>8</v>
      </c>
      <c r="BS136" s="4">
        <f>COUNTIFS($NG136:$NL$206,EH$1)</f>
        <v>6</v>
      </c>
      <c r="BT136" s="4">
        <f>COUNTIFS($NG136:$NL$206,EI$1)</f>
        <v>10</v>
      </c>
      <c r="BU136" s="4">
        <f>COUNTIFS($NG136:$NL$206,EJ$1)</f>
        <v>11</v>
      </c>
      <c r="BV136" s="4">
        <f>COUNTIFS($NG136:$NL$206,EK$1)</f>
        <v>6</v>
      </c>
      <c r="BW136" s="4">
        <f>COUNTIFS($NG136:$NL$206,EL$1)</f>
        <v>2</v>
      </c>
      <c r="BX136" s="4">
        <f>COUNTIFS($NG136:$NL$206,EM$1)</f>
        <v>7</v>
      </c>
      <c r="BY136" s="4">
        <f>COUNTIFS($NG136:$NL$206,EN$1)</f>
        <v>10</v>
      </c>
      <c r="BZ136" s="4">
        <f>COUNTIFS($NG136:$NL$206,EO$1)</f>
        <v>10</v>
      </c>
      <c r="CA136" s="4">
        <f>COUNTIFS($NG136:$NL$206,EP$1)</f>
        <v>9</v>
      </c>
      <c r="CB136" s="4">
        <f>COUNTIFS($NG136:$NL$206,EQ$1)</f>
        <v>10</v>
      </c>
      <c r="CC136" s="4">
        <f>COUNTIFS($NG136:$NL$206,ER$1)</f>
        <v>8</v>
      </c>
      <c r="CD136" s="4">
        <f>COUNTIFS($NG136:$NL$206,ES$1)</f>
        <v>8</v>
      </c>
      <c r="CE136" s="4">
        <f>COUNTIFS($NG136:$NL$206,ET$1)</f>
        <v>7</v>
      </c>
      <c r="CF136" s="4">
        <f>COUNTIFS($NG136:$NL$206,EU$1)</f>
        <v>9</v>
      </c>
      <c r="CG136" s="4">
        <f>COUNTIFS($NG136:$NL$206,EV$1)</f>
        <v>13</v>
      </c>
      <c r="CH136" s="4">
        <f>COUNTIFS($NG136:$NL$206,EW$1)</f>
        <v>7</v>
      </c>
      <c r="CI136" s="4">
        <f>COUNTIFS($NG136:$NL$206,EX$1)</f>
        <v>7</v>
      </c>
      <c r="CJ136" s="4">
        <f>COUNTIFS($NG136:$NL$206,EY$1)</f>
        <v>9</v>
      </c>
      <c r="CK136" s="4">
        <f>COUNTIFS($NG136:$NL$206,EZ$1)</f>
        <v>5</v>
      </c>
      <c r="CL136" s="4">
        <f>COUNTIFS($NG136:$NL$206,FA$1)</f>
        <v>8</v>
      </c>
      <c r="CM136" s="4">
        <f>COUNTIFS($NG136:$NL$206,FB$1)</f>
        <v>2</v>
      </c>
      <c r="CN136" s="4">
        <f>COUNTIFS($NG136:$NL$206,FC$1)</f>
        <v>4</v>
      </c>
      <c r="CO136" s="4">
        <f>COUNTIFS($NG136:$NL$206,FD$1)</f>
        <v>10</v>
      </c>
      <c r="CP136" s="4">
        <f>COUNTIFS($NG136:$NL$206,FE$1)</f>
        <v>6</v>
      </c>
      <c r="CQ136" s="4">
        <f>COUNTIFS($NG136:$NL$206,FF$1)</f>
        <v>10</v>
      </c>
      <c r="CR136" s="4">
        <f>COUNTIFS($NG136:$NL$206,FG$1)</f>
        <v>10</v>
      </c>
      <c r="CS136" s="4">
        <f>COUNTIFS($NG136:$NL$206,FH$1)</f>
        <v>7</v>
      </c>
      <c r="CT136" s="4">
        <f>COUNTIFS($NG136:$NL$206,FI$1)</f>
        <v>6</v>
      </c>
      <c r="CU136" s="4">
        <f>COUNTIFS($NG136:$NL$206,FJ$1)</f>
        <v>10</v>
      </c>
      <c r="CV136" s="4">
        <f>COUNTIFS($NG136:$NL$206,FK$1)</f>
        <v>3</v>
      </c>
      <c r="CW136" s="4">
        <f>COUNTIFS($NG136:$NL$206,FL$1)</f>
        <v>7</v>
      </c>
      <c r="CX136" s="4">
        <f>COUNTIFS($NG136:$NL$206,FM$1)</f>
        <v>8</v>
      </c>
      <c r="CY136" s="4">
        <f>COUNTIFS($NG136:$NL$206,FN$1)</f>
        <v>9</v>
      </c>
      <c r="CZ136" s="4">
        <f>COUNTIFS($NG136:$NL$206,FO$1)</f>
        <v>7</v>
      </c>
      <c r="DA136" s="4">
        <f>COUNTIFS($NG136:$NL$206,FP$1)</f>
        <v>3</v>
      </c>
      <c r="DB136" s="4">
        <f>COUNTIFS($NG136:$NL$206,FQ$1)</f>
        <v>6</v>
      </c>
      <c r="DC136" s="4">
        <f>COUNTIFS($NG136:$NL$206,FR$1)</f>
        <v>5</v>
      </c>
      <c r="DD136" s="4">
        <f>COUNTIFS($NG136:$NL$206,FS$1)</f>
        <v>8</v>
      </c>
      <c r="DE136" s="4">
        <f>COUNTIFS($NG136:$NL$206,FT$1)</f>
        <v>4</v>
      </c>
      <c r="DF136" s="4">
        <f>COUNTIFS($NG136:$NL$206,FU$1)</f>
        <v>7</v>
      </c>
      <c r="DG136" s="4">
        <f>COUNTIFS($NG136:$NL$206,FV$1)</f>
        <v>6</v>
      </c>
      <c r="DH136" s="4">
        <f>COUNTIFS($NG136:$NL$206,FW$1)</f>
        <v>10</v>
      </c>
      <c r="DI136" s="4">
        <f>COUNTIFS($NG136:$NL$206,FX$1)</f>
        <v>5</v>
      </c>
      <c r="DJ136" s="4">
        <f>COUNTIFS($NG136:$NL$206,FY$1)</f>
        <v>9</v>
      </c>
      <c r="DK136" s="4">
        <f>COUNTIFS($NG136:$NL$206,FZ$1)</f>
        <v>1</v>
      </c>
      <c r="DL136" s="4">
        <f>COUNTIFS($NG136:$NL$206,GA$1)</f>
        <v>4</v>
      </c>
      <c r="DM136" s="4">
        <f>COUNTIFS($NG136:$NL$206,GB$1)</f>
        <v>5</v>
      </c>
      <c r="DN136" s="4">
        <f>COUNTIFS($NG136:$NL$206,GC$1)</f>
        <v>7</v>
      </c>
      <c r="DO136" s="4">
        <f>COUNTIFS($NG136:$NL$206,GD$1)</f>
        <v>6</v>
      </c>
      <c r="DP136" s="4">
        <f>COUNTIFS($NG136:$NL$206,GE$1)</f>
        <v>10</v>
      </c>
      <c r="DQ136" s="4">
        <f>COUNTIFS($NG136:$NL$206,GF$1)</f>
        <v>2</v>
      </c>
      <c r="DR136" s="4">
        <f>COUNTIFS($NG136:$NL$206,GG$1)</f>
        <v>4</v>
      </c>
      <c r="DS136" s="4">
        <f>COUNTIFS($NG136:$NL$206,GH$1)</f>
        <v>16</v>
      </c>
      <c r="DT136" s="4">
        <f>COUNTIFS($NG136:$NL$206,GI$1)</f>
        <v>7</v>
      </c>
      <c r="DU136" s="4">
        <f>COUNTIFS($NG136:$NL$206,GJ$1)</f>
        <v>6</v>
      </c>
      <c r="DV136" s="4">
        <f>COUNTIFS($NG136:$NL$206,GK$1)</f>
        <v>11</v>
      </c>
      <c r="DW136" s="4">
        <f>COUNTIFS($NG136:$NL$206,GL$1)</f>
        <v>8</v>
      </c>
      <c r="DZ136" s="4">
        <f t="shared" si="1234"/>
        <v>39</v>
      </c>
      <c r="EA136" s="4">
        <f t="shared" si="1235"/>
        <v>23</v>
      </c>
      <c r="EB136" s="4">
        <f t="shared" si="1236"/>
        <v>12</v>
      </c>
      <c r="EC136" s="4">
        <f t="shared" si="1237"/>
        <v>3</v>
      </c>
      <c r="ED136" s="4">
        <f t="shared" si="1238"/>
        <v>1</v>
      </c>
      <c r="EF136" s="4">
        <f t="shared" ref="EF136:GL136" si="1854">COUNTIFS($NG136:$NL145,EF$1)</f>
        <v>0</v>
      </c>
      <c r="EG136" s="4">
        <f t="shared" si="1854"/>
        <v>3</v>
      </c>
      <c r="EH136" s="4">
        <f t="shared" si="1854"/>
        <v>1</v>
      </c>
      <c r="EI136" s="4">
        <f t="shared" si="1854"/>
        <v>1</v>
      </c>
      <c r="EJ136" s="4">
        <f t="shared" si="1854"/>
        <v>0</v>
      </c>
      <c r="EK136" s="4">
        <f t="shared" si="1854"/>
        <v>1</v>
      </c>
      <c r="EL136" s="4">
        <f t="shared" si="1854"/>
        <v>0</v>
      </c>
      <c r="EM136" s="4">
        <f t="shared" si="1854"/>
        <v>1</v>
      </c>
      <c r="EN136" s="4">
        <f t="shared" si="1854"/>
        <v>3</v>
      </c>
      <c r="EO136" s="4">
        <f t="shared" si="1854"/>
        <v>4</v>
      </c>
      <c r="EP136" s="4">
        <f t="shared" si="1854"/>
        <v>1</v>
      </c>
      <c r="EQ136" s="4">
        <f t="shared" si="1854"/>
        <v>2</v>
      </c>
      <c r="ER136" s="4">
        <f t="shared" si="1854"/>
        <v>0</v>
      </c>
      <c r="ES136" s="4">
        <f t="shared" si="1854"/>
        <v>2</v>
      </c>
      <c r="ET136" s="4">
        <f t="shared" si="1854"/>
        <v>1</v>
      </c>
      <c r="EU136" s="4">
        <f t="shared" si="1854"/>
        <v>1</v>
      </c>
      <c r="EV136" s="4">
        <f t="shared" si="1854"/>
        <v>2</v>
      </c>
      <c r="EW136" s="4">
        <f t="shared" si="1854"/>
        <v>1</v>
      </c>
      <c r="EX136" s="4">
        <f t="shared" si="1854"/>
        <v>0</v>
      </c>
      <c r="EY136" s="4">
        <f t="shared" si="1854"/>
        <v>1</v>
      </c>
      <c r="EZ136" s="4">
        <f t="shared" si="1854"/>
        <v>1</v>
      </c>
      <c r="FA136" s="4">
        <f t="shared" si="1854"/>
        <v>0</v>
      </c>
      <c r="FB136" s="4">
        <f t="shared" si="1854"/>
        <v>0</v>
      </c>
      <c r="FC136" s="4">
        <f t="shared" si="1854"/>
        <v>0</v>
      </c>
      <c r="FD136" s="4">
        <f t="shared" si="1854"/>
        <v>0</v>
      </c>
      <c r="FE136" s="4">
        <f t="shared" si="1854"/>
        <v>0</v>
      </c>
      <c r="FF136" s="4">
        <f t="shared" si="1854"/>
        <v>0</v>
      </c>
      <c r="FG136" s="4">
        <f t="shared" si="1854"/>
        <v>0</v>
      </c>
      <c r="FH136" s="4">
        <f t="shared" si="1854"/>
        <v>2</v>
      </c>
      <c r="FI136" s="4">
        <f t="shared" si="1854"/>
        <v>2</v>
      </c>
      <c r="FJ136" s="4">
        <f t="shared" si="1854"/>
        <v>3</v>
      </c>
      <c r="FK136" s="4">
        <f t="shared" si="1854"/>
        <v>1</v>
      </c>
      <c r="FL136" s="4">
        <f t="shared" si="1854"/>
        <v>1</v>
      </c>
      <c r="FM136" s="4">
        <f t="shared" si="1854"/>
        <v>2</v>
      </c>
      <c r="FN136" s="4">
        <f t="shared" si="1854"/>
        <v>1</v>
      </c>
      <c r="FO136" s="4">
        <f t="shared" si="1854"/>
        <v>1</v>
      </c>
      <c r="FP136" s="4">
        <f t="shared" si="1854"/>
        <v>1</v>
      </c>
      <c r="FQ136" s="4">
        <f t="shared" si="1854"/>
        <v>1</v>
      </c>
      <c r="FR136" s="4">
        <f t="shared" si="1854"/>
        <v>0</v>
      </c>
      <c r="FS136" s="4">
        <f t="shared" si="1854"/>
        <v>2</v>
      </c>
      <c r="FT136" s="4">
        <f t="shared" si="1854"/>
        <v>1</v>
      </c>
      <c r="FU136" s="4">
        <f t="shared" si="1854"/>
        <v>1</v>
      </c>
      <c r="FV136" s="4">
        <f t="shared" si="1854"/>
        <v>0</v>
      </c>
      <c r="FW136" s="4">
        <f t="shared" si="1854"/>
        <v>2</v>
      </c>
      <c r="FX136" s="4">
        <f t="shared" si="1854"/>
        <v>0</v>
      </c>
      <c r="FY136" s="4">
        <f t="shared" si="1854"/>
        <v>1</v>
      </c>
      <c r="FZ136" s="4">
        <f t="shared" si="1854"/>
        <v>1</v>
      </c>
      <c r="GA136" s="4">
        <f t="shared" si="1854"/>
        <v>0</v>
      </c>
      <c r="GB136" s="4">
        <f t="shared" si="1854"/>
        <v>2</v>
      </c>
      <c r="GC136" s="4">
        <f t="shared" si="1854"/>
        <v>1</v>
      </c>
      <c r="GD136" s="4">
        <f t="shared" si="1854"/>
        <v>0</v>
      </c>
      <c r="GE136" s="4">
        <f t="shared" si="1854"/>
        <v>1</v>
      </c>
      <c r="GF136" s="4">
        <f t="shared" si="1854"/>
        <v>0</v>
      </c>
      <c r="GG136" s="4">
        <f t="shared" si="1854"/>
        <v>0</v>
      </c>
      <c r="GH136" s="4">
        <f t="shared" si="1854"/>
        <v>2</v>
      </c>
      <c r="GI136" s="4">
        <f t="shared" si="1854"/>
        <v>2</v>
      </c>
      <c r="GJ136" s="4">
        <f t="shared" si="1854"/>
        <v>1</v>
      </c>
      <c r="GK136" s="4">
        <f t="shared" si="1854"/>
        <v>0</v>
      </c>
      <c r="GL136" s="4">
        <f t="shared" si="1854"/>
        <v>2</v>
      </c>
      <c r="GM136">
        <f t="shared" si="1240"/>
        <v>60</v>
      </c>
      <c r="GO136">
        <f t="shared" si="1690"/>
        <v>1</v>
      </c>
      <c r="GP136">
        <f t="shared" ref="GP136:GP199" si="1855">COUNTIFS($NG137:$NL137,NG136)</f>
        <v>0</v>
      </c>
      <c r="GQ136">
        <f t="shared" ref="GQ136:GQ199" si="1856">COUNTIFS($NG137:$NL137,NH136)</f>
        <v>0</v>
      </c>
      <c r="GR136">
        <f t="shared" ref="GR136:GR199" si="1857">COUNTIFS($NG137:$NL137,NI136)</f>
        <v>1</v>
      </c>
      <c r="GS136">
        <f t="shared" ref="GS136:GS199" si="1858">COUNTIFS($NG137:$NL137,NJ136)</f>
        <v>0</v>
      </c>
      <c r="GT136">
        <f t="shared" ref="GT136:GT199" si="1859">COUNTIFS($NG137:$NL137,NK136)</f>
        <v>0</v>
      </c>
      <c r="GU136">
        <f t="shared" ref="GU136:GU199" si="1860">COUNTIFS($NG137:$NL137,NL136)</f>
        <v>0</v>
      </c>
      <c r="GV136" s="1">
        <f t="shared" si="1691"/>
        <v>4</v>
      </c>
      <c r="GW136">
        <f t="shared" si="1692"/>
        <v>0</v>
      </c>
      <c r="GX136">
        <f t="shared" si="1566"/>
        <v>0</v>
      </c>
      <c r="GY136">
        <f t="shared" si="1567"/>
        <v>0</v>
      </c>
      <c r="GZ136">
        <f t="shared" si="1568"/>
        <v>0</v>
      </c>
      <c r="HA136">
        <f t="shared" si="1569"/>
        <v>0</v>
      </c>
      <c r="HB136">
        <f t="shared" si="1570"/>
        <v>0</v>
      </c>
      <c r="HC136">
        <f t="shared" si="1571"/>
        <v>0</v>
      </c>
      <c r="HD136">
        <f t="shared" si="1572"/>
        <v>0</v>
      </c>
      <c r="HE136">
        <f t="shared" si="1573"/>
        <v>0</v>
      </c>
      <c r="HF136">
        <f t="shared" si="1574"/>
        <v>0</v>
      </c>
      <c r="HG136">
        <f t="shared" si="1575"/>
        <v>0</v>
      </c>
      <c r="HH136">
        <f t="shared" si="1576"/>
        <v>0</v>
      </c>
      <c r="HI136">
        <f t="shared" si="1577"/>
        <v>0</v>
      </c>
      <c r="HJ136">
        <f t="shared" si="1578"/>
        <v>0</v>
      </c>
      <c r="HK136">
        <f t="shared" si="1579"/>
        <v>0</v>
      </c>
      <c r="HL136">
        <f t="shared" si="1580"/>
        <v>0</v>
      </c>
      <c r="HM136">
        <f t="shared" si="1581"/>
        <v>0</v>
      </c>
      <c r="HN136">
        <f t="shared" si="1582"/>
        <v>0</v>
      </c>
      <c r="HO136">
        <f t="shared" si="1583"/>
        <v>1</v>
      </c>
      <c r="HP136">
        <f t="shared" si="1584"/>
        <v>0</v>
      </c>
      <c r="HQ136">
        <f t="shared" si="1585"/>
        <v>0</v>
      </c>
      <c r="HR136">
        <f t="shared" si="1586"/>
        <v>0</v>
      </c>
      <c r="HS136">
        <f t="shared" si="1587"/>
        <v>0</v>
      </c>
      <c r="HT136">
        <f t="shared" si="1588"/>
        <v>0</v>
      </c>
      <c r="HU136">
        <f t="shared" si="1589"/>
        <v>0</v>
      </c>
      <c r="HV136">
        <f t="shared" si="1590"/>
        <v>0</v>
      </c>
      <c r="HW136">
        <f t="shared" si="1591"/>
        <v>0</v>
      </c>
      <c r="HX136">
        <f t="shared" si="1592"/>
        <v>0</v>
      </c>
      <c r="HY136">
        <f t="shared" si="1593"/>
        <v>0</v>
      </c>
      <c r="HZ136">
        <f t="shared" si="1594"/>
        <v>0</v>
      </c>
      <c r="IA136">
        <f t="shared" si="1595"/>
        <v>0</v>
      </c>
      <c r="IB136">
        <f t="shared" si="1596"/>
        <v>0</v>
      </c>
      <c r="IC136">
        <f t="shared" si="1597"/>
        <v>0</v>
      </c>
      <c r="ID136">
        <f t="shared" si="1598"/>
        <v>0</v>
      </c>
      <c r="IE136">
        <f t="shared" si="1599"/>
        <v>0</v>
      </c>
      <c r="IF136">
        <f t="shared" si="1600"/>
        <v>0</v>
      </c>
      <c r="IG136">
        <f t="shared" si="1601"/>
        <v>0</v>
      </c>
      <c r="IH136">
        <f t="shared" si="1602"/>
        <v>0</v>
      </c>
      <c r="II136">
        <f t="shared" si="1603"/>
        <v>0</v>
      </c>
      <c r="IJ136">
        <f t="shared" si="1604"/>
        <v>0</v>
      </c>
      <c r="IK136">
        <f t="shared" si="1605"/>
        <v>0</v>
      </c>
      <c r="IL136">
        <f t="shared" si="1606"/>
        <v>0</v>
      </c>
      <c r="IM136">
        <f t="shared" si="1607"/>
        <v>0</v>
      </c>
      <c r="IN136">
        <f t="shared" si="1608"/>
        <v>0</v>
      </c>
      <c r="IO136">
        <f t="shared" si="1609"/>
        <v>0</v>
      </c>
      <c r="IP136">
        <f t="shared" si="1610"/>
        <v>0</v>
      </c>
      <c r="IQ136">
        <f t="shared" si="1611"/>
        <v>0</v>
      </c>
      <c r="IR136">
        <f t="shared" si="1612"/>
        <v>0</v>
      </c>
      <c r="IS136">
        <f t="shared" si="1613"/>
        <v>0</v>
      </c>
      <c r="IT136">
        <f t="shared" si="1614"/>
        <v>0</v>
      </c>
      <c r="IU136">
        <f t="shared" si="1615"/>
        <v>0</v>
      </c>
      <c r="IV136">
        <f t="shared" si="1616"/>
        <v>0</v>
      </c>
      <c r="IW136">
        <f t="shared" si="1617"/>
        <v>0</v>
      </c>
      <c r="IX136">
        <f t="shared" si="1618"/>
        <v>0</v>
      </c>
      <c r="IY136">
        <f t="shared" si="1619"/>
        <v>0</v>
      </c>
      <c r="IZ136">
        <f t="shared" si="1620"/>
        <v>0</v>
      </c>
      <c r="JA136">
        <f t="shared" si="1621"/>
        <v>0</v>
      </c>
      <c r="JB136">
        <f t="shared" si="1693"/>
        <v>1</v>
      </c>
      <c r="JC136">
        <f t="shared" si="1694"/>
        <v>0</v>
      </c>
      <c r="JF136">
        <f t="shared" si="1695"/>
        <v>0</v>
      </c>
      <c r="JG136">
        <f t="shared" si="1696"/>
        <v>0</v>
      </c>
      <c r="JH136">
        <f t="shared" si="1697"/>
        <v>0</v>
      </c>
      <c r="JI136">
        <f t="shared" si="1698"/>
        <v>0</v>
      </c>
      <c r="JJ136">
        <f t="shared" si="1699"/>
        <v>0</v>
      </c>
      <c r="JK136">
        <f t="shared" si="1700"/>
        <v>0</v>
      </c>
      <c r="JL136">
        <f t="shared" si="1701"/>
        <v>0</v>
      </c>
      <c r="JM136">
        <f t="shared" si="1702"/>
        <v>0</v>
      </c>
      <c r="JN136">
        <f t="shared" si="1703"/>
        <v>0</v>
      </c>
      <c r="JO136">
        <f t="shared" si="1704"/>
        <v>0</v>
      </c>
      <c r="JP136">
        <f t="shared" si="1705"/>
        <v>0</v>
      </c>
      <c r="JQ136">
        <f t="shared" si="1706"/>
        <v>0</v>
      </c>
      <c r="JR136">
        <f t="shared" si="1707"/>
        <v>0</v>
      </c>
      <c r="JS136">
        <f t="shared" si="1708"/>
        <v>0</v>
      </c>
      <c r="JT136">
        <f t="shared" si="1709"/>
        <v>0</v>
      </c>
      <c r="JU136">
        <f t="shared" si="1710"/>
        <v>0</v>
      </c>
      <c r="JV136">
        <f t="shared" si="1711"/>
        <v>0</v>
      </c>
      <c r="JW136">
        <f t="shared" si="1712"/>
        <v>0</v>
      </c>
      <c r="JX136">
        <f t="shared" si="1713"/>
        <v>0</v>
      </c>
      <c r="JY136">
        <f t="shared" si="1714"/>
        <v>0</v>
      </c>
      <c r="JZ136">
        <f t="shared" si="1715"/>
        <v>0</v>
      </c>
      <c r="KA136">
        <f t="shared" si="1716"/>
        <v>0</v>
      </c>
      <c r="KB136">
        <f t="shared" si="1717"/>
        <v>0</v>
      </c>
      <c r="KC136">
        <f t="shared" si="1718"/>
        <v>0</v>
      </c>
      <c r="KD136">
        <f t="shared" si="1719"/>
        <v>0</v>
      </c>
      <c r="KE136">
        <f t="shared" si="1720"/>
        <v>0</v>
      </c>
      <c r="KF136">
        <f t="shared" si="1721"/>
        <v>0</v>
      </c>
      <c r="KG136">
        <f t="shared" si="1722"/>
        <v>0</v>
      </c>
      <c r="KH136">
        <f t="shared" si="1723"/>
        <v>0</v>
      </c>
      <c r="KI136">
        <f t="shared" si="1724"/>
        <v>0</v>
      </c>
      <c r="KJ136">
        <f t="shared" si="1725"/>
        <v>0</v>
      </c>
      <c r="KK136">
        <f t="shared" si="1726"/>
        <v>0</v>
      </c>
      <c r="KL136">
        <f t="shared" si="1727"/>
        <v>0</v>
      </c>
      <c r="KM136">
        <f t="shared" si="1728"/>
        <v>0</v>
      </c>
      <c r="KN136">
        <f t="shared" si="1729"/>
        <v>0</v>
      </c>
      <c r="KO136">
        <f t="shared" si="1730"/>
        <v>0</v>
      </c>
      <c r="KP136">
        <f t="shared" si="1731"/>
        <v>0</v>
      </c>
      <c r="KQ136">
        <f t="shared" si="1732"/>
        <v>0</v>
      </c>
      <c r="KR136">
        <f t="shared" si="1733"/>
        <v>0</v>
      </c>
      <c r="KS136">
        <f t="shared" si="1734"/>
        <v>0</v>
      </c>
      <c r="KT136">
        <f t="shared" si="1735"/>
        <v>0</v>
      </c>
      <c r="KU136">
        <f t="shared" si="1736"/>
        <v>0</v>
      </c>
      <c r="KV136">
        <f t="shared" si="1737"/>
        <v>0</v>
      </c>
      <c r="KW136">
        <f t="shared" si="1738"/>
        <v>0</v>
      </c>
      <c r="KX136">
        <f t="shared" si="1739"/>
        <v>0</v>
      </c>
      <c r="KY136">
        <f t="shared" si="1740"/>
        <v>0</v>
      </c>
      <c r="KZ136">
        <f t="shared" si="1741"/>
        <v>0</v>
      </c>
      <c r="LA136">
        <f t="shared" si="1742"/>
        <v>0</v>
      </c>
      <c r="LB136">
        <f t="shared" si="1743"/>
        <v>0</v>
      </c>
      <c r="LC136">
        <f t="shared" si="1744"/>
        <v>0</v>
      </c>
      <c r="LD136">
        <f t="shared" si="1745"/>
        <v>0</v>
      </c>
      <c r="LE136">
        <f t="shared" si="1746"/>
        <v>0</v>
      </c>
      <c r="LF136">
        <f t="shared" si="1747"/>
        <v>0</v>
      </c>
      <c r="LG136">
        <f t="shared" si="1748"/>
        <v>0</v>
      </c>
      <c r="LH136">
        <f t="shared" si="1749"/>
        <v>0</v>
      </c>
      <c r="LI136">
        <f t="shared" si="1750"/>
        <v>0</v>
      </c>
      <c r="LJ136">
        <f t="shared" si="1751"/>
        <v>0</v>
      </c>
      <c r="LK136">
        <f t="shared" si="1752"/>
        <v>0</v>
      </c>
      <c r="LL136">
        <f t="shared" si="1753"/>
        <v>0</v>
      </c>
      <c r="LN136">
        <f t="shared" si="1754"/>
        <v>0</v>
      </c>
      <c r="LQ136">
        <f t="shared" ref="LQ136:LR136" si="1861">COUNTIFS($NG137:$NL146,NG146)</f>
        <v>1</v>
      </c>
      <c r="LR136">
        <f t="shared" si="1861"/>
        <v>5</v>
      </c>
      <c r="LS136">
        <f t="shared" si="1756"/>
        <v>1</v>
      </c>
      <c r="LT136">
        <f t="shared" si="1757"/>
        <v>4</v>
      </c>
      <c r="LU136">
        <f t="shared" si="1758"/>
        <v>3</v>
      </c>
      <c r="LV136">
        <f t="shared" si="1759"/>
        <v>1</v>
      </c>
      <c r="LX136" s="5">
        <f t="shared" ref="LX136:MC136" si="1862">COUNTIFS($NG136:$NL145,NG146)</f>
        <v>1</v>
      </c>
      <c r="LY136" s="5">
        <f t="shared" si="1862"/>
        <v>4</v>
      </c>
      <c r="LZ136" s="5">
        <f t="shared" si="1862"/>
        <v>0</v>
      </c>
      <c r="MA136" s="5">
        <f t="shared" si="1862"/>
        <v>3</v>
      </c>
      <c r="MB136" s="5">
        <f t="shared" si="1862"/>
        <v>2</v>
      </c>
      <c r="MC136" s="5">
        <f t="shared" si="1862"/>
        <v>0</v>
      </c>
      <c r="MD136" s="5"/>
      <c r="ME136" s="5">
        <f t="shared" si="1761"/>
        <v>1</v>
      </c>
      <c r="MF136" s="5">
        <f t="shared" si="1762"/>
        <v>0</v>
      </c>
      <c r="MG136" s="5">
        <f t="shared" si="1763"/>
        <v>0</v>
      </c>
      <c r="MH136" s="5">
        <f t="shared" si="1764"/>
        <v>0</v>
      </c>
      <c r="MI136" s="5">
        <f t="shared" si="1765"/>
        <v>0</v>
      </c>
      <c r="MJ136" s="5">
        <f t="shared" si="1766"/>
        <v>0</v>
      </c>
      <c r="MK136" s="5"/>
      <c r="ML136" s="20">
        <f t="shared" si="1767"/>
        <v>1</v>
      </c>
      <c r="MN136" s="4">
        <f t="shared" si="1846"/>
        <v>1</v>
      </c>
      <c r="MO136" s="4">
        <f t="shared" si="1847"/>
        <v>0</v>
      </c>
      <c r="MP136" s="4">
        <f t="shared" si="1848"/>
        <v>0</v>
      </c>
      <c r="MQ136" s="4">
        <f t="shared" si="1849"/>
        <v>0</v>
      </c>
      <c r="MR136" s="4">
        <f t="shared" si="1850"/>
        <v>0</v>
      </c>
      <c r="MS136" s="4">
        <f t="shared" si="1851"/>
        <v>0</v>
      </c>
      <c r="MU136">
        <f t="shared" si="1768"/>
        <v>1</v>
      </c>
      <c r="MV136">
        <f t="shared" si="1769"/>
        <v>0</v>
      </c>
      <c r="MW136">
        <f t="shared" si="1770"/>
        <v>1</v>
      </c>
      <c r="MX136">
        <f t="shared" si="1771"/>
        <v>0</v>
      </c>
      <c r="MY136">
        <f t="shared" si="1772"/>
        <v>0</v>
      </c>
      <c r="MZ136">
        <f t="shared" si="1773"/>
        <v>1</v>
      </c>
      <c r="NA136">
        <f t="shared" si="1624"/>
        <v>2</v>
      </c>
      <c r="NB136">
        <f t="shared" si="1774"/>
        <v>3</v>
      </c>
      <c r="NC136">
        <f t="shared" si="1775"/>
        <v>1</v>
      </c>
      <c r="ND136">
        <f t="shared" si="1776"/>
        <v>136</v>
      </c>
      <c r="NG136">
        <v>4</v>
      </c>
      <c r="NH136">
        <v>12</v>
      </c>
      <c r="NI136">
        <v>30</v>
      </c>
      <c r="NJ136">
        <v>55</v>
      </c>
      <c r="NK136">
        <v>56</v>
      </c>
      <c r="NL136">
        <v>59</v>
      </c>
      <c r="NN136" s="1">
        <f t="shared" si="1777"/>
        <v>1</v>
      </c>
      <c r="NO136" s="1">
        <f t="shared" si="1778"/>
        <v>1</v>
      </c>
      <c r="NP136" s="30">
        <f t="shared" si="1779"/>
        <v>2</v>
      </c>
      <c r="NR136" s="1">
        <f t="shared" si="1780"/>
        <v>8</v>
      </c>
      <c r="NS136" s="1">
        <f t="shared" si="1781"/>
        <v>18</v>
      </c>
      <c r="NT136" s="1">
        <f t="shared" si="1782"/>
        <v>25</v>
      </c>
      <c r="NU136" s="1">
        <f t="shared" si="1783"/>
        <v>1</v>
      </c>
      <c r="NV136" s="1">
        <f t="shared" si="1784"/>
        <v>3</v>
      </c>
      <c r="NW136" s="1"/>
      <c r="NX136" s="1">
        <f t="shared" si="1785"/>
        <v>5</v>
      </c>
      <c r="NY136" s="1"/>
      <c r="NZ136" s="1">
        <f t="shared" si="1786"/>
        <v>1</v>
      </c>
      <c r="OA136" s="1">
        <f t="shared" si="1625"/>
        <v>2</v>
      </c>
      <c r="OB136" s="1">
        <f t="shared" si="1626"/>
        <v>4</v>
      </c>
      <c r="OC136" s="1">
        <f t="shared" si="1627"/>
        <v>6</v>
      </c>
      <c r="OD136" s="1">
        <f t="shared" si="1628"/>
        <v>6</v>
      </c>
      <c r="OE136" s="1">
        <f t="shared" si="1629"/>
        <v>6</v>
      </c>
      <c r="OF136" s="1"/>
      <c r="OG136" s="1">
        <f t="shared" si="1308"/>
        <v>4</v>
      </c>
      <c r="OH136" s="1"/>
      <c r="OI136" s="1">
        <f t="shared" si="1787"/>
        <v>10</v>
      </c>
      <c r="OJ136" s="1">
        <f t="shared" si="1788"/>
        <v>6</v>
      </c>
      <c r="OK136" s="1">
        <f t="shared" si="1789"/>
        <v>1</v>
      </c>
      <c r="OL136" s="1">
        <f t="shared" si="1790"/>
        <v>6</v>
      </c>
      <c r="OM136" s="1">
        <f t="shared" si="1791"/>
        <v>3</v>
      </c>
      <c r="ON136" s="1">
        <f t="shared" si="1792"/>
        <v>5</v>
      </c>
      <c r="OO136" s="1"/>
      <c r="OP136" s="1">
        <f t="shared" si="1298"/>
        <v>0</v>
      </c>
      <c r="OQ136" s="1">
        <f t="shared" si="1299"/>
        <v>6</v>
      </c>
      <c r="OR136" s="1">
        <f t="shared" si="1300"/>
        <v>5</v>
      </c>
      <c r="OS136" s="32">
        <f t="shared" si="1301"/>
        <v>6</v>
      </c>
      <c r="OT136" s="1">
        <f t="shared" si="1302"/>
        <v>-1</v>
      </c>
      <c r="OU136" s="1">
        <f t="shared" si="1793"/>
        <v>0</v>
      </c>
      <c r="OV136" s="19">
        <f t="shared" si="1794"/>
        <v>5</v>
      </c>
      <c r="OW136" s="1"/>
      <c r="OX136" s="19">
        <f t="shared" si="1314"/>
        <v>6</v>
      </c>
      <c r="OY136" s="1">
        <f t="shared" si="1315"/>
        <v>4</v>
      </c>
      <c r="OZ136" s="1"/>
      <c r="PA136" s="1">
        <f t="shared" si="1795"/>
        <v>6</v>
      </c>
      <c r="PB136" s="1"/>
      <c r="PC136" s="1"/>
      <c r="PD136" s="19">
        <f t="shared" si="1630"/>
        <v>6</v>
      </c>
      <c r="PE136" s="1"/>
      <c r="PF136" s="24">
        <f t="shared" si="1796"/>
        <v>0</v>
      </c>
      <c r="PI136" s="1">
        <f t="shared" si="1797"/>
        <v>10</v>
      </c>
      <c r="PJ136" s="19">
        <f t="shared" si="1631"/>
        <v>1</v>
      </c>
      <c r="PK136" s="1">
        <f t="shared" si="1798"/>
        <v>6</v>
      </c>
      <c r="PL136" s="19">
        <f t="shared" si="1632"/>
        <v>1</v>
      </c>
      <c r="PM136" s="1">
        <f t="shared" si="1799"/>
        <v>1</v>
      </c>
      <c r="PN136" s="19">
        <f t="shared" si="1633"/>
        <v>1</v>
      </c>
      <c r="PO136" s="1">
        <f t="shared" si="1800"/>
        <v>6</v>
      </c>
      <c r="PP136" s="19">
        <f t="shared" si="1634"/>
        <v>1</v>
      </c>
      <c r="PQ136" s="1">
        <f t="shared" si="1801"/>
        <v>3</v>
      </c>
      <c r="PR136" s="19">
        <f t="shared" si="1635"/>
        <v>1</v>
      </c>
      <c r="PS136" s="1">
        <f t="shared" si="1802"/>
        <v>5</v>
      </c>
      <c r="PT136" s="19">
        <f t="shared" si="1636"/>
        <v>1</v>
      </c>
      <c r="PV136" s="1">
        <f t="shared" si="1637"/>
        <v>10</v>
      </c>
      <c r="PW136" s="1">
        <f t="shared" si="1638"/>
        <v>100</v>
      </c>
      <c r="PX136" s="1">
        <f t="shared" si="1639"/>
        <v>100</v>
      </c>
      <c r="PY136" s="1">
        <f t="shared" si="1640"/>
        <v>100</v>
      </c>
      <c r="PZ136" s="1">
        <f t="shared" si="1641"/>
        <v>100</v>
      </c>
      <c r="QA136" s="1">
        <f t="shared" si="1642"/>
        <v>100</v>
      </c>
      <c r="QB136" s="1"/>
      <c r="QC136" s="1">
        <f t="shared" si="1643"/>
        <v>100</v>
      </c>
      <c r="QD136" s="1">
        <f t="shared" si="1644"/>
        <v>6</v>
      </c>
      <c r="QE136" s="1">
        <f t="shared" si="1645"/>
        <v>100</v>
      </c>
      <c r="QF136" s="1">
        <f t="shared" si="1646"/>
        <v>100</v>
      </c>
      <c r="QG136" s="1">
        <f t="shared" si="1647"/>
        <v>100</v>
      </c>
      <c r="QH136" s="1">
        <f t="shared" si="1648"/>
        <v>100</v>
      </c>
      <c r="QI136" s="1"/>
      <c r="QJ136" s="1">
        <f t="shared" si="1649"/>
        <v>100</v>
      </c>
      <c r="QK136" s="1">
        <f t="shared" si="1650"/>
        <v>100</v>
      </c>
      <c r="QL136" s="1">
        <f t="shared" si="1651"/>
        <v>1</v>
      </c>
      <c r="QM136" s="1">
        <f t="shared" si="1652"/>
        <v>100</v>
      </c>
      <c r="QN136" s="1">
        <f t="shared" si="1653"/>
        <v>100</v>
      </c>
      <c r="QO136" s="1">
        <f t="shared" si="1654"/>
        <v>100</v>
      </c>
      <c r="QP136" s="1"/>
      <c r="QQ136" s="1">
        <f t="shared" si="1655"/>
        <v>100</v>
      </c>
      <c r="QR136" s="1">
        <f t="shared" si="1656"/>
        <v>100</v>
      </c>
      <c r="QS136" s="1">
        <f t="shared" si="1657"/>
        <v>100</v>
      </c>
      <c r="QT136" s="1">
        <f t="shared" si="1658"/>
        <v>100</v>
      </c>
      <c r="QU136" s="1">
        <f t="shared" si="1659"/>
        <v>100</v>
      </c>
      <c r="QV136" s="1">
        <f t="shared" si="1660"/>
        <v>6</v>
      </c>
      <c r="QW136" s="1"/>
      <c r="QX136" s="1">
        <f t="shared" si="1661"/>
        <v>100</v>
      </c>
      <c r="QY136" s="1">
        <f t="shared" si="1662"/>
        <v>100</v>
      </c>
      <c r="QZ136" s="1">
        <f t="shared" si="1663"/>
        <v>100</v>
      </c>
      <c r="RA136" s="1">
        <f t="shared" si="1664"/>
        <v>100</v>
      </c>
      <c r="RB136" s="1">
        <f t="shared" si="1665"/>
        <v>100</v>
      </c>
      <c r="RC136" s="1">
        <f t="shared" si="1666"/>
        <v>3</v>
      </c>
      <c r="RD136" s="1"/>
      <c r="RE136" s="1">
        <f t="shared" si="1667"/>
        <v>100</v>
      </c>
      <c r="RF136" s="1">
        <f t="shared" si="1668"/>
        <v>100</v>
      </c>
      <c r="RG136" s="1">
        <f t="shared" si="1669"/>
        <v>100</v>
      </c>
      <c r="RH136" s="1">
        <f t="shared" si="1670"/>
        <v>100</v>
      </c>
      <c r="RI136" s="1">
        <f t="shared" si="1671"/>
        <v>100</v>
      </c>
      <c r="RJ136" s="1">
        <f t="shared" si="1672"/>
        <v>5</v>
      </c>
      <c r="RL136">
        <f t="shared" si="1673"/>
        <v>38</v>
      </c>
      <c r="RM136">
        <f t="shared" si="1803"/>
        <v>22</v>
      </c>
      <c r="RN136">
        <f t="shared" si="1336"/>
        <v>20</v>
      </c>
      <c r="RO136">
        <f t="shared" ref="RO136:TU136" si="1863">IF(COUNTIFS($NG136:$NL145,RO$1),"x",RO$1)</f>
        <v>1</v>
      </c>
      <c r="RP136" t="str">
        <f t="shared" si="1863"/>
        <v>x</v>
      </c>
      <c r="RQ136" t="str">
        <f t="shared" si="1863"/>
        <v>x</v>
      </c>
      <c r="RR136" t="str">
        <f t="shared" si="1863"/>
        <v>x</v>
      </c>
      <c r="RS136">
        <f t="shared" si="1863"/>
        <v>5</v>
      </c>
      <c r="RT136" t="str">
        <f t="shared" si="1863"/>
        <v>x</v>
      </c>
      <c r="RU136">
        <f t="shared" si="1863"/>
        <v>7</v>
      </c>
      <c r="RV136" t="str">
        <f t="shared" si="1863"/>
        <v>x</v>
      </c>
      <c r="RW136" t="str">
        <f t="shared" si="1863"/>
        <v>x</v>
      </c>
      <c r="RX136" t="str">
        <f t="shared" si="1863"/>
        <v>x</v>
      </c>
      <c r="RY136" t="str">
        <f t="shared" si="1863"/>
        <v>x</v>
      </c>
      <c r="RZ136" t="str">
        <f t="shared" si="1863"/>
        <v>x</v>
      </c>
      <c r="SA136">
        <f t="shared" si="1863"/>
        <v>13</v>
      </c>
      <c r="SB136" t="str">
        <f t="shared" si="1863"/>
        <v>x</v>
      </c>
      <c r="SC136" t="str">
        <f t="shared" si="1863"/>
        <v>x</v>
      </c>
      <c r="SD136" t="str">
        <f t="shared" si="1863"/>
        <v>x</v>
      </c>
      <c r="SE136" t="str">
        <f t="shared" si="1863"/>
        <v>x</v>
      </c>
      <c r="SF136" t="str">
        <f t="shared" si="1863"/>
        <v>x</v>
      </c>
      <c r="SG136">
        <f t="shared" si="1863"/>
        <v>19</v>
      </c>
      <c r="SH136" t="str">
        <f t="shared" si="1863"/>
        <v>x</v>
      </c>
      <c r="SI136" t="str">
        <f t="shared" si="1863"/>
        <v>x</v>
      </c>
      <c r="SJ136">
        <f t="shared" si="1863"/>
        <v>22</v>
      </c>
      <c r="SK136">
        <f t="shared" si="1863"/>
        <v>23</v>
      </c>
      <c r="SL136">
        <f t="shared" si="1863"/>
        <v>24</v>
      </c>
      <c r="SM136">
        <f t="shared" si="1863"/>
        <v>25</v>
      </c>
      <c r="SN136">
        <f t="shared" si="1863"/>
        <v>26</v>
      </c>
      <c r="SO136">
        <f t="shared" si="1863"/>
        <v>27</v>
      </c>
      <c r="SP136">
        <f t="shared" si="1863"/>
        <v>28</v>
      </c>
      <c r="SQ136" t="str">
        <f t="shared" si="1863"/>
        <v>x</v>
      </c>
      <c r="SR136" t="str">
        <f t="shared" si="1863"/>
        <v>x</v>
      </c>
      <c r="SS136" t="str">
        <f t="shared" si="1863"/>
        <v>x</v>
      </c>
      <c r="ST136" t="str">
        <f t="shared" si="1863"/>
        <v>x</v>
      </c>
      <c r="SU136" t="str">
        <f t="shared" si="1863"/>
        <v>x</v>
      </c>
      <c r="SV136" t="str">
        <f t="shared" si="1863"/>
        <v>x</v>
      </c>
      <c r="SW136" t="str">
        <f t="shared" si="1863"/>
        <v>x</v>
      </c>
      <c r="SX136" t="str">
        <f t="shared" si="1863"/>
        <v>x</v>
      </c>
      <c r="SY136" t="str">
        <f t="shared" si="1863"/>
        <v>x</v>
      </c>
      <c r="SZ136" t="str">
        <f t="shared" si="1863"/>
        <v>x</v>
      </c>
      <c r="TA136">
        <f t="shared" si="1863"/>
        <v>39</v>
      </c>
      <c r="TB136" t="str">
        <f t="shared" si="1863"/>
        <v>x</v>
      </c>
      <c r="TC136" t="str">
        <f t="shared" si="1863"/>
        <v>x</v>
      </c>
      <c r="TD136" t="str">
        <f t="shared" si="1863"/>
        <v>x</v>
      </c>
      <c r="TE136">
        <f t="shared" si="1863"/>
        <v>43</v>
      </c>
      <c r="TF136" t="str">
        <f t="shared" si="1863"/>
        <v>x</v>
      </c>
      <c r="TG136">
        <f t="shared" si="1863"/>
        <v>45</v>
      </c>
      <c r="TH136" t="str">
        <f t="shared" si="1863"/>
        <v>x</v>
      </c>
      <c r="TI136" t="str">
        <f t="shared" si="1863"/>
        <v>x</v>
      </c>
      <c r="TJ136">
        <f t="shared" si="1863"/>
        <v>48</v>
      </c>
      <c r="TK136" t="str">
        <f t="shared" si="1863"/>
        <v>x</v>
      </c>
      <c r="TL136" t="str">
        <f t="shared" si="1863"/>
        <v>x</v>
      </c>
      <c r="TM136">
        <f t="shared" si="1863"/>
        <v>51</v>
      </c>
      <c r="TN136" t="str">
        <f t="shared" si="1863"/>
        <v>x</v>
      </c>
      <c r="TO136">
        <f t="shared" si="1863"/>
        <v>53</v>
      </c>
      <c r="TP136">
        <f t="shared" si="1863"/>
        <v>54</v>
      </c>
      <c r="TQ136" t="str">
        <f t="shared" si="1863"/>
        <v>x</v>
      </c>
      <c r="TR136" t="str">
        <f t="shared" si="1863"/>
        <v>x</v>
      </c>
      <c r="TS136" t="str">
        <f t="shared" si="1863"/>
        <v>x</v>
      </c>
      <c r="TT136">
        <f t="shared" si="1863"/>
        <v>58</v>
      </c>
      <c r="TU136" t="str">
        <f t="shared" si="1863"/>
        <v>x</v>
      </c>
      <c r="TV136">
        <f t="shared" si="1805"/>
        <v>22</v>
      </c>
      <c r="TW136">
        <f t="shared" ref="TW136:WC136" si="1864">IF(COUNTIFS($NG136:$NL144,TW$1),"x",TW$1)</f>
        <v>1</v>
      </c>
      <c r="TX136" t="str">
        <f t="shared" si="1864"/>
        <v>x</v>
      </c>
      <c r="TY136" t="str">
        <f t="shared" si="1864"/>
        <v>x</v>
      </c>
      <c r="TZ136" t="str">
        <f t="shared" si="1864"/>
        <v>x</v>
      </c>
      <c r="UA136">
        <f t="shared" si="1864"/>
        <v>5</v>
      </c>
      <c r="UB136" t="str">
        <f t="shared" si="1864"/>
        <v>x</v>
      </c>
      <c r="UC136">
        <f t="shared" si="1864"/>
        <v>7</v>
      </c>
      <c r="UD136" t="str">
        <f t="shared" si="1864"/>
        <v>x</v>
      </c>
      <c r="UE136" t="str">
        <f t="shared" si="1864"/>
        <v>x</v>
      </c>
      <c r="UF136" t="str">
        <f t="shared" si="1864"/>
        <v>x</v>
      </c>
      <c r="UG136" t="str">
        <f t="shared" si="1864"/>
        <v>x</v>
      </c>
      <c r="UH136" t="str">
        <f t="shared" si="1864"/>
        <v>x</v>
      </c>
      <c r="UI136">
        <f t="shared" si="1864"/>
        <v>13</v>
      </c>
      <c r="UJ136" t="str">
        <f t="shared" si="1864"/>
        <v>x</v>
      </c>
      <c r="UK136" t="str">
        <f t="shared" si="1864"/>
        <v>x</v>
      </c>
      <c r="UL136" t="str">
        <f t="shared" si="1864"/>
        <v>x</v>
      </c>
      <c r="UM136" t="str">
        <f t="shared" si="1864"/>
        <v>x</v>
      </c>
      <c r="UN136" t="str">
        <f t="shared" si="1864"/>
        <v>x</v>
      </c>
      <c r="UO136">
        <f t="shared" si="1864"/>
        <v>19</v>
      </c>
      <c r="UP136" t="str">
        <f t="shared" si="1864"/>
        <v>x</v>
      </c>
      <c r="UQ136" t="str">
        <f t="shared" si="1864"/>
        <v>x</v>
      </c>
      <c r="UR136">
        <f t="shared" si="1864"/>
        <v>22</v>
      </c>
      <c r="US136">
        <f t="shared" si="1864"/>
        <v>23</v>
      </c>
      <c r="UT136">
        <f t="shared" si="1864"/>
        <v>24</v>
      </c>
      <c r="UU136">
        <f t="shared" si="1864"/>
        <v>25</v>
      </c>
      <c r="UV136">
        <f t="shared" si="1864"/>
        <v>26</v>
      </c>
      <c r="UW136">
        <f t="shared" si="1864"/>
        <v>27</v>
      </c>
      <c r="UX136">
        <f t="shared" si="1864"/>
        <v>28</v>
      </c>
      <c r="UY136" t="str">
        <f t="shared" si="1864"/>
        <v>x</v>
      </c>
      <c r="UZ136" t="str">
        <f t="shared" si="1864"/>
        <v>x</v>
      </c>
      <c r="VA136" t="str">
        <f t="shared" si="1864"/>
        <v>x</v>
      </c>
      <c r="VB136" t="str">
        <f t="shared" si="1864"/>
        <v>x</v>
      </c>
      <c r="VC136" t="str">
        <f t="shared" si="1864"/>
        <v>x</v>
      </c>
      <c r="VD136" t="str">
        <f t="shared" si="1864"/>
        <v>x</v>
      </c>
      <c r="VE136">
        <f t="shared" si="1864"/>
        <v>35</v>
      </c>
      <c r="VF136" t="str">
        <f t="shared" si="1864"/>
        <v>x</v>
      </c>
      <c r="VG136" t="str">
        <f t="shared" si="1864"/>
        <v>x</v>
      </c>
      <c r="VH136" t="str">
        <f t="shared" si="1864"/>
        <v>x</v>
      </c>
      <c r="VI136">
        <f t="shared" si="1864"/>
        <v>39</v>
      </c>
      <c r="VJ136" t="str">
        <f t="shared" si="1864"/>
        <v>x</v>
      </c>
      <c r="VK136">
        <f t="shared" si="1864"/>
        <v>41</v>
      </c>
      <c r="VL136" t="str">
        <f t="shared" si="1864"/>
        <v>x</v>
      </c>
      <c r="VM136">
        <f t="shared" si="1864"/>
        <v>43</v>
      </c>
      <c r="VN136" t="str">
        <f t="shared" si="1864"/>
        <v>x</v>
      </c>
      <c r="VO136">
        <f t="shared" si="1864"/>
        <v>45</v>
      </c>
      <c r="VP136" t="str">
        <f t="shared" si="1864"/>
        <v>x</v>
      </c>
      <c r="VQ136" t="str">
        <f t="shared" si="1864"/>
        <v>x</v>
      </c>
      <c r="VR136">
        <f t="shared" si="1864"/>
        <v>48</v>
      </c>
      <c r="VS136" t="str">
        <f t="shared" si="1864"/>
        <v>x</v>
      </c>
      <c r="VT136" t="str">
        <f t="shared" si="1864"/>
        <v>x</v>
      </c>
      <c r="VU136">
        <f t="shared" si="1864"/>
        <v>51</v>
      </c>
      <c r="VV136" t="str">
        <f t="shared" si="1864"/>
        <v>x</v>
      </c>
      <c r="VW136">
        <f t="shared" si="1864"/>
        <v>53</v>
      </c>
      <c r="VX136">
        <f t="shared" si="1864"/>
        <v>54</v>
      </c>
      <c r="VY136" t="str">
        <f t="shared" si="1864"/>
        <v>x</v>
      </c>
      <c r="VZ136" t="str">
        <f t="shared" si="1864"/>
        <v>x</v>
      </c>
      <c r="WA136" t="str">
        <f t="shared" si="1864"/>
        <v>x</v>
      </c>
      <c r="WB136">
        <f t="shared" si="1864"/>
        <v>58</v>
      </c>
      <c r="WC136" t="str">
        <f t="shared" si="1864"/>
        <v>x</v>
      </c>
      <c r="WE136">
        <f t="shared" si="1676"/>
        <v>1</v>
      </c>
      <c r="WF136">
        <f t="shared" si="1677"/>
        <v>1</v>
      </c>
      <c r="WG136">
        <f t="shared" si="1678"/>
        <v>0</v>
      </c>
      <c r="WH136">
        <f t="shared" si="1679"/>
        <v>1</v>
      </c>
      <c r="WI136">
        <f t="shared" si="1680"/>
        <v>0</v>
      </c>
      <c r="WJ136">
        <f t="shared" si="1681"/>
        <v>3</v>
      </c>
      <c r="WL136" s="1">
        <f t="shared" si="1807"/>
        <v>10</v>
      </c>
      <c r="WM136" s="1">
        <f t="shared" si="1808"/>
        <v>6</v>
      </c>
      <c r="WN136" s="1">
        <f t="shared" si="1809"/>
        <v>1</v>
      </c>
      <c r="WO136" s="1">
        <f t="shared" si="1810"/>
        <v>6</v>
      </c>
      <c r="WP136" s="1">
        <f t="shared" si="1811"/>
        <v>3</v>
      </c>
      <c r="WQ136" s="1">
        <f t="shared" si="1812"/>
        <v>5</v>
      </c>
      <c r="WS136">
        <f t="shared" si="1813"/>
        <v>10</v>
      </c>
      <c r="WT136">
        <f t="shared" si="1814"/>
        <v>6</v>
      </c>
      <c r="WU136">
        <f t="shared" si="1815"/>
        <v>1</v>
      </c>
      <c r="WV136">
        <f t="shared" si="1816"/>
        <v>6</v>
      </c>
      <c r="WW136">
        <f t="shared" si="1817"/>
        <v>3</v>
      </c>
      <c r="WX136">
        <f t="shared" si="1818"/>
        <v>5</v>
      </c>
      <c r="WZ136" s="4">
        <f t="shared" si="1819"/>
        <v>1</v>
      </c>
      <c r="XB136" s="3">
        <f t="shared" si="1820"/>
        <v>10</v>
      </c>
      <c r="XD136" s="3">
        <f t="shared" si="1821"/>
        <v>3</v>
      </c>
      <c r="XE136" s="4">
        <f t="shared" si="1822"/>
        <v>6</v>
      </c>
      <c r="XG136" s="4">
        <f t="shared" si="1823"/>
        <v>0.5</v>
      </c>
      <c r="XI136" s="4">
        <v>0.75</v>
      </c>
      <c r="XK136">
        <f t="shared" si="1824"/>
        <v>3</v>
      </c>
      <c r="XM136">
        <f t="shared" si="1445"/>
        <v>0</v>
      </c>
      <c r="XN136">
        <f t="shared" si="1825"/>
        <v>0</v>
      </c>
      <c r="XO136" s="1">
        <f t="shared" si="1682"/>
        <v>3</v>
      </c>
      <c r="XP136">
        <f t="shared" si="1826"/>
        <v>1</v>
      </c>
      <c r="XR136">
        <f t="shared" si="1827"/>
        <v>0</v>
      </c>
    </row>
    <row r="137" spans="4:642">
      <c r="D137" s="4">
        <f t="shared" si="1506"/>
        <v>0</v>
      </c>
      <c r="E137" s="4">
        <f t="shared" si="1507"/>
        <v>0</v>
      </c>
      <c r="F137" s="4">
        <f t="shared" si="1508"/>
        <v>0</v>
      </c>
      <c r="G137" s="4">
        <f t="shared" si="1509"/>
        <v>0</v>
      </c>
      <c r="H137" s="4">
        <f t="shared" si="1510"/>
        <v>0</v>
      </c>
      <c r="I137" s="4">
        <f t="shared" si="1511"/>
        <v>6</v>
      </c>
      <c r="J137" s="4">
        <f t="shared" si="1512"/>
        <v>0</v>
      </c>
      <c r="K137" s="4">
        <f t="shared" si="1513"/>
        <v>0</v>
      </c>
      <c r="L137" s="4">
        <f t="shared" si="1514"/>
        <v>0</v>
      </c>
      <c r="M137" s="4">
        <f t="shared" si="1515"/>
        <v>0</v>
      </c>
      <c r="N137" s="4">
        <f t="shared" si="1516"/>
        <v>0</v>
      </c>
      <c r="O137" s="4">
        <f t="shared" si="1517"/>
        <v>0</v>
      </c>
      <c r="P137" s="4">
        <f t="shared" si="1518"/>
        <v>0</v>
      </c>
      <c r="Q137" s="4">
        <f t="shared" si="1519"/>
        <v>0</v>
      </c>
      <c r="R137" s="4">
        <f t="shared" si="1520"/>
        <v>0</v>
      </c>
      <c r="S137" s="4">
        <f t="shared" si="1521"/>
        <v>0</v>
      </c>
      <c r="T137" s="4">
        <f t="shared" si="1522"/>
        <v>0</v>
      </c>
      <c r="U137" s="4">
        <f t="shared" si="1523"/>
        <v>0</v>
      </c>
      <c r="V137" s="4">
        <f t="shared" si="1524"/>
        <v>0</v>
      </c>
      <c r="W137" s="4">
        <f t="shared" si="1525"/>
        <v>0</v>
      </c>
      <c r="X137" s="4">
        <f t="shared" si="1526"/>
        <v>0</v>
      </c>
      <c r="Y137" s="4">
        <f t="shared" si="1527"/>
        <v>0</v>
      </c>
      <c r="Z137" s="4">
        <f t="shared" si="1528"/>
        <v>0</v>
      </c>
      <c r="AA137" s="4">
        <f t="shared" si="1529"/>
        <v>0</v>
      </c>
      <c r="AB137" s="4">
        <f t="shared" si="1530"/>
        <v>0</v>
      </c>
      <c r="AC137" s="4">
        <f t="shared" si="1531"/>
        <v>0</v>
      </c>
      <c r="AD137" s="4">
        <f t="shared" si="1532"/>
        <v>0</v>
      </c>
      <c r="AE137" s="4">
        <f t="shared" si="1533"/>
        <v>0</v>
      </c>
      <c r="AF137" s="4">
        <f t="shared" si="1534"/>
        <v>7</v>
      </c>
      <c r="AG137" s="4">
        <f t="shared" si="1535"/>
        <v>5</v>
      </c>
      <c r="AH137" s="4">
        <f t="shared" si="1536"/>
        <v>0</v>
      </c>
      <c r="AI137" s="4">
        <f t="shared" si="1537"/>
        <v>0</v>
      </c>
      <c r="AJ137" s="4">
        <f t="shared" si="1538"/>
        <v>0</v>
      </c>
      <c r="AK137" s="4">
        <f t="shared" si="1539"/>
        <v>8</v>
      </c>
      <c r="AL137" s="4">
        <f t="shared" si="1540"/>
        <v>0</v>
      </c>
      <c r="AM137" s="4">
        <f t="shared" si="1541"/>
        <v>0</v>
      </c>
      <c r="AN137" s="4">
        <f t="shared" si="1542"/>
        <v>0</v>
      </c>
      <c r="AO137" s="4">
        <f t="shared" si="1543"/>
        <v>0</v>
      </c>
      <c r="AP137" s="4">
        <f t="shared" si="1544"/>
        <v>0</v>
      </c>
      <c r="AQ137" s="4">
        <f t="shared" si="1545"/>
        <v>0</v>
      </c>
      <c r="AR137" s="4">
        <f t="shared" si="1546"/>
        <v>0</v>
      </c>
      <c r="AS137" s="4">
        <f t="shared" si="1547"/>
        <v>0</v>
      </c>
      <c r="AT137" s="4">
        <f t="shared" si="1548"/>
        <v>0</v>
      </c>
      <c r="AU137" s="4">
        <f t="shared" si="1549"/>
        <v>10</v>
      </c>
      <c r="AV137" s="4">
        <f t="shared" si="1550"/>
        <v>0</v>
      </c>
      <c r="AW137" s="4">
        <f t="shared" si="1551"/>
        <v>0</v>
      </c>
      <c r="AX137" s="4">
        <f t="shared" si="1552"/>
        <v>0</v>
      </c>
      <c r="AY137" s="4">
        <f t="shared" si="1553"/>
        <v>0</v>
      </c>
      <c r="AZ137" s="4">
        <f t="shared" si="1554"/>
        <v>5</v>
      </c>
      <c r="BA137" s="4">
        <f t="shared" si="1555"/>
        <v>0</v>
      </c>
      <c r="BB137" s="4">
        <f t="shared" si="1556"/>
        <v>0</v>
      </c>
      <c r="BC137" s="4">
        <f t="shared" si="1557"/>
        <v>0</v>
      </c>
      <c r="BD137" s="4">
        <f t="shared" si="1558"/>
        <v>0</v>
      </c>
      <c r="BE137" s="4">
        <f t="shared" si="1559"/>
        <v>0</v>
      </c>
      <c r="BF137" s="4">
        <f t="shared" si="1560"/>
        <v>0</v>
      </c>
      <c r="BG137" s="4">
        <f t="shared" si="1561"/>
        <v>0</v>
      </c>
      <c r="BH137" s="4">
        <f t="shared" si="1562"/>
        <v>0</v>
      </c>
      <c r="BI137" s="4">
        <f t="shared" si="1563"/>
        <v>0</v>
      </c>
      <c r="BJ137" s="4">
        <f t="shared" si="1564"/>
        <v>0</v>
      </c>
      <c r="BK137" s="4">
        <f t="shared" si="1683"/>
        <v>6.833333333333333</v>
      </c>
      <c r="BL137" s="4">
        <f t="shared" si="1684"/>
        <v>7.118644067796609</v>
      </c>
      <c r="BM137" s="4">
        <f t="shared" si="1685"/>
        <v>9.9661016949152526</v>
      </c>
      <c r="BN137" s="4">
        <f t="shared" si="1686"/>
        <v>4.2711864406779654</v>
      </c>
      <c r="BO137" s="4">
        <f t="shared" si="1687"/>
        <v>7.1186440677966099</v>
      </c>
      <c r="BP137" s="4">
        <f t="shared" si="1688"/>
        <v>420</v>
      </c>
      <c r="BQ137" s="4">
        <f>COUNTIFS($NG137:$NL$206,EF$1)</f>
        <v>7</v>
      </c>
      <c r="BR137" s="4">
        <f>COUNTIFS($NG137:$NL$206,EG$1)</f>
        <v>8</v>
      </c>
      <c r="BS137" s="4">
        <f>COUNTIFS($NG137:$NL$206,EH$1)</f>
        <v>6</v>
      </c>
      <c r="BT137" s="4">
        <f>COUNTIFS($NG137:$NL$206,EI$1)</f>
        <v>9</v>
      </c>
      <c r="BU137" s="4">
        <f>COUNTIFS($NG137:$NL$206,EJ$1)</f>
        <v>11</v>
      </c>
      <c r="BV137" s="4">
        <f>COUNTIFS($NG137:$NL$206,EK$1)</f>
        <v>6</v>
      </c>
      <c r="BW137" s="4">
        <f>COUNTIFS($NG137:$NL$206,EL$1)</f>
        <v>2</v>
      </c>
      <c r="BX137" s="4">
        <f>COUNTIFS($NG137:$NL$206,EM$1)</f>
        <v>7</v>
      </c>
      <c r="BY137" s="4">
        <f>COUNTIFS($NG137:$NL$206,EN$1)</f>
        <v>10</v>
      </c>
      <c r="BZ137" s="4">
        <f>COUNTIFS($NG137:$NL$206,EO$1)</f>
        <v>10</v>
      </c>
      <c r="CA137" s="4">
        <f>COUNTIFS($NG137:$NL$206,EP$1)</f>
        <v>9</v>
      </c>
      <c r="CB137" s="4">
        <f>COUNTIFS($NG137:$NL$206,EQ$1)</f>
        <v>9</v>
      </c>
      <c r="CC137" s="4">
        <f>COUNTIFS($NG137:$NL$206,ER$1)</f>
        <v>8</v>
      </c>
      <c r="CD137" s="4">
        <f>COUNTIFS($NG137:$NL$206,ES$1)</f>
        <v>8</v>
      </c>
      <c r="CE137" s="4">
        <f>COUNTIFS($NG137:$NL$206,ET$1)</f>
        <v>7</v>
      </c>
      <c r="CF137" s="4">
        <f>COUNTIFS($NG137:$NL$206,EU$1)</f>
        <v>9</v>
      </c>
      <c r="CG137" s="4">
        <f>COUNTIFS($NG137:$NL$206,EV$1)</f>
        <v>13</v>
      </c>
      <c r="CH137" s="4">
        <f>COUNTIFS($NG137:$NL$206,EW$1)</f>
        <v>7</v>
      </c>
      <c r="CI137" s="4">
        <f>COUNTIFS($NG137:$NL$206,EX$1)</f>
        <v>7</v>
      </c>
      <c r="CJ137" s="4">
        <f>COUNTIFS($NG137:$NL$206,EY$1)</f>
        <v>9</v>
      </c>
      <c r="CK137" s="4">
        <f>COUNTIFS($NG137:$NL$206,EZ$1)</f>
        <v>5</v>
      </c>
      <c r="CL137" s="4">
        <f>COUNTIFS($NG137:$NL$206,FA$1)</f>
        <v>8</v>
      </c>
      <c r="CM137" s="4">
        <f>COUNTIFS($NG137:$NL$206,FB$1)</f>
        <v>2</v>
      </c>
      <c r="CN137" s="4">
        <f>COUNTIFS($NG137:$NL$206,FC$1)</f>
        <v>4</v>
      </c>
      <c r="CO137" s="4">
        <f>COUNTIFS($NG137:$NL$206,FD$1)</f>
        <v>10</v>
      </c>
      <c r="CP137" s="4">
        <f>COUNTIFS($NG137:$NL$206,FE$1)</f>
        <v>6</v>
      </c>
      <c r="CQ137" s="4">
        <f>COUNTIFS($NG137:$NL$206,FF$1)</f>
        <v>10</v>
      </c>
      <c r="CR137" s="4">
        <f>COUNTIFS($NG137:$NL$206,FG$1)</f>
        <v>10</v>
      </c>
      <c r="CS137" s="4">
        <f>COUNTIFS($NG137:$NL$206,FH$1)</f>
        <v>7</v>
      </c>
      <c r="CT137" s="4">
        <f>COUNTIFS($NG137:$NL$206,FI$1)</f>
        <v>5</v>
      </c>
      <c r="CU137" s="4">
        <f>COUNTIFS($NG137:$NL$206,FJ$1)</f>
        <v>10</v>
      </c>
      <c r="CV137" s="4">
        <f>COUNTIFS($NG137:$NL$206,FK$1)</f>
        <v>3</v>
      </c>
      <c r="CW137" s="4">
        <f>COUNTIFS($NG137:$NL$206,FL$1)</f>
        <v>7</v>
      </c>
      <c r="CX137" s="4">
        <f>COUNTIFS($NG137:$NL$206,FM$1)</f>
        <v>8</v>
      </c>
      <c r="CY137" s="4">
        <f>COUNTIFS($NG137:$NL$206,FN$1)</f>
        <v>9</v>
      </c>
      <c r="CZ137" s="4">
        <f>COUNTIFS($NG137:$NL$206,FO$1)</f>
        <v>7</v>
      </c>
      <c r="DA137" s="4">
        <f>COUNTIFS($NG137:$NL$206,FP$1)</f>
        <v>3</v>
      </c>
      <c r="DB137" s="4">
        <f>COUNTIFS($NG137:$NL$206,FQ$1)</f>
        <v>6</v>
      </c>
      <c r="DC137" s="4">
        <f>COUNTIFS($NG137:$NL$206,FR$1)</f>
        <v>5</v>
      </c>
      <c r="DD137" s="4">
        <f>COUNTIFS($NG137:$NL$206,FS$1)</f>
        <v>8</v>
      </c>
      <c r="DE137" s="4">
        <f>COUNTIFS($NG137:$NL$206,FT$1)</f>
        <v>4</v>
      </c>
      <c r="DF137" s="4">
        <f>COUNTIFS($NG137:$NL$206,FU$1)</f>
        <v>7</v>
      </c>
      <c r="DG137" s="4">
        <f>COUNTIFS($NG137:$NL$206,FV$1)</f>
        <v>6</v>
      </c>
      <c r="DH137" s="4">
        <f>COUNTIFS($NG137:$NL$206,FW$1)</f>
        <v>10</v>
      </c>
      <c r="DI137" s="4">
        <f>COUNTIFS($NG137:$NL$206,FX$1)</f>
        <v>5</v>
      </c>
      <c r="DJ137" s="4">
        <f>COUNTIFS($NG137:$NL$206,FY$1)</f>
        <v>9</v>
      </c>
      <c r="DK137" s="4">
        <f>COUNTIFS($NG137:$NL$206,FZ$1)</f>
        <v>1</v>
      </c>
      <c r="DL137" s="4">
        <f>COUNTIFS($NG137:$NL$206,GA$1)</f>
        <v>4</v>
      </c>
      <c r="DM137" s="4">
        <f>COUNTIFS($NG137:$NL$206,GB$1)</f>
        <v>5</v>
      </c>
      <c r="DN137" s="4">
        <f>COUNTIFS($NG137:$NL$206,GC$1)</f>
        <v>7</v>
      </c>
      <c r="DO137" s="4">
        <f>COUNTIFS($NG137:$NL$206,GD$1)</f>
        <v>6</v>
      </c>
      <c r="DP137" s="4">
        <f>COUNTIFS($NG137:$NL$206,GE$1)</f>
        <v>10</v>
      </c>
      <c r="DQ137" s="4">
        <f>COUNTIFS($NG137:$NL$206,GF$1)</f>
        <v>2</v>
      </c>
      <c r="DR137" s="4">
        <f>COUNTIFS($NG137:$NL$206,GG$1)</f>
        <v>4</v>
      </c>
      <c r="DS137" s="4">
        <f>COUNTIFS($NG137:$NL$206,GH$1)</f>
        <v>15</v>
      </c>
      <c r="DT137" s="4">
        <f>COUNTIFS($NG137:$NL$206,GI$1)</f>
        <v>6</v>
      </c>
      <c r="DU137" s="4">
        <f>COUNTIFS($NG137:$NL$206,GJ$1)</f>
        <v>6</v>
      </c>
      <c r="DV137" s="4">
        <f>COUNTIFS($NG137:$NL$206,GK$1)</f>
        <v>11</v>
      </c>
      <c r="DW137" s="4">
        <f>COUNTIFS($NG137:$NL$206,GL$1)</f>
        <v>7</v>
      </c>
      <c r="DZ137" s="4">
        <f t="shared" si="1234"/>
        <v>40</v>
      </c>
      <c r="EA137" s="4">
        <f t="shared" si="1235"/>
        <v>30</v>
      </c>
      <c r="EB137" s="4">
        <f t="shared" si="1236"/>
        <v>6</v>
      </c>
      <c r="EC137" s="4">
        <f t="shared" si="1237"/>
        <v>3</v>
      </c>
      <c r="ED137" s="4">
        <f t="shared" si="1238"/>
        <v>1</v>
      </c>
      <c r="EF137" s="4">
        <f t="shared" ref="EF137:GL137" si="1865">COUNTIFS($NG137:$NL146,EF$1)</f>
        <v>0</v>
      </c>
      <c r="EG137" s="4">
        <f t="shared" si="1865"/>
        <v>3</v>
      </c>
      <c r="EH137" s="4">
        <f t="shared" si="1865"/>
        <v>1</v>
      </c>
      <c r="EI137" s="4">
        <f t="shared" si="1865"/>
        <v>1</v>
      </c>
      <c r="EJ137" s="4">
        <f t="shared" si="1865"/>
        <v>0</v>
      </c>
      <c r="EK137" s="4">
        <f t="shared" si="1865"/>
        <v>1</v>
      </c>
      <c r="EL137" s="4">
        <f t="shared" si="1865"/>
        <v>0</v>
      </c>
      <c r="EM137" s="4">
        <f t="shared" si="1865"/>
        <v>1</v>
      </c>
      <c r="EN137" s="4">
        <f t="shared" si="1865"/>
        <v>3</v>
      </c>
      <c r="EO137" s="4">
        <f t="shared" si="1865"/>
        <v>5</v>
      </c>
      <c r="EP137" s="4">
        <f t="shared" si="1865"/>
        <v>1</v>
      </c>
      <c r="EQ137" s="4">
        <f t="shared" si="1865"/>
        <v>1</v>
      </c>
      <c r="ER137" s="4">
        <f t="shared" si="1865"/>
        <v>0</v>
      </c>
      <c r="ES137" s="4">
        <f t="shared" si="1865"/>
        <v>2</v>
      </c>
      <c r="ET137" s="4">
        <f t="shared" si="1865"/>
        <v>1</v>
      </c>
      <c r="EU137" s="4">
        <f t="shared" si="1865"/>
        <v>1</v>
      </c>
      <c r="EV137" s="4">
        <f t="shared" si="1865"/>
        <v>2</v>
      </c>
      <c r="EW137" s="4">
        <f t="shared" si="1865"/>
        <v>1</v>
      </c>
      <c r="EX137" s="4">
        <f t="shared" si="1865"/>
        <v>1</v>
      </c>
      <c r="EY137" s="4">
        <f t="shared" si="1865"/>
        <v>1</v>
      </c>
      <c r="EZ137" s="4">
        <f t="shared" si="1865"/>
        <v>1</v>
      </c>
      <c r="FA137" s="4">
        <f t="shared" si="1865"/>
        <v>0</v>
      </c>
      <c r="FB137" s="4">
        <f t="shared" si="1865"/>
        <v>0</v>
      </c>
      <c r="FC137" s="4">
        <f t="shared" si="1865"/>
        <v>0</v>
      </c>
      <c r="FD137" s="4">
        <f t="shared" si="1865"/>
        <v>0</v>
      </c>
      <c r="FE137" s="4">
        <f t="shared" si="1865"/>
        <v>0</v>
      </c>
      <c r="FF137" s="4">
        <f t="shared" si="1865"/>
        <v>0</v>
      </c>
      <c r="FG137" s="4">
        <f t="shared" si="1865"/>
        <v>0</v>
      </c>
      <c r="FH137" s="4">
        <f t="shared" si="1865"/>
        <v>2</v>
      </c>
      <c r="FI137" s="4">
        <f t="shared" si="1865"/>
        <v>1</v>
      </c>
      <c r="FJ137" s="4">
        <f t="shared" si="1865"/>
        <v>4</v>
      </c>
      <c r="FK137" s="4">
        <f t="shared" si="1865"/>
        <v>1</v>
      </c>
      <c r="FL137" s="4">
        <f t="shared" si="1865"/>
        <v>1</v>
      </c>
      <c r="FM137" s="4">
        <f t="shared" si="1865"/>
        <v>2</v>
      </c>
      <c r="FN137" s="4">
        <f t="shared" si="1865"/>
        <v>1</v>
      </c>
      <c r="FO137" s="4">
        <f t="shared" si="1865"/>
        <v>1</v>
      </c>
      <c r="FP137" s="4">
        <f t="shared" si="1865"/>
        <v>1</v>
      </c>
      <c r="FQ137" s="4">
        <f t="shared" si="1865"/>
        <v>1</v>
      </c>
      <c r="FR137" s="4">
        <f t="shared" si="1865"/>
        <v>0</v>
      </c>
      <c r="FS137" s="4">
        <f t="shared" si="1865"/>
        <v>3</v>
      </c>
      <c r="FT137" s="4">
        <f t="shared" si="1865"/>
        <v>1</v>
      </c>
      <c r="FU137" s="4">
        <f t="shared" si="1865"/>
        <v>1</v>
      </c>
      <c r="FV137" s="4">
        <f t="shared" si="1865"/>
        <v>0</v>
      </c>
      <c r="FW137" s="4">
        <f t="shared" si="1865"/>
        <v>2</v>
      </c>
      <c r="FX137" s="4">
        <f t="shared" si="1865"/>
        <v>0</v>
      </c>
      <c r="FY137" s="4">
        <f t="shared" si="1865"/>
        <v>1</v>
      </c>
      <c r="FZ137" s="4">
        <f t="shared" si="1865"/>
        <v>1</v>
      </c>
      <c r="GA137" s="4">
        <f t="shared" si="1865"/>
        <v>0</v>
      </c>
      <c r="GB137" s="4">
        <f t="shared" si="1865"/>
        <v>2</v>
      </c>
      <c r="GC137" s="4">
        <f t="shared" si="1865"/>
        <v>1</v>
      </c>
      <c r="GD137" s="4">
        <f t="shared" si="1865"/>
        <v>0</v>
      </c>
      <c r="GE137" s="4">
        <f t="shared" si="1865"/>
        <v>1</v>
      </c>
      <c r="GF137" s="4">
        <f t="shared" si="1865"/>
        <v>0</v>
      </c>
      <c r="GG137" s="4">
        <f t="shared" si="1865"/>
        <v>0</v>
      </c>
      <c r="GH137" s="4">
        <f t="shared" si="1865"/>
        <v>1</v>
      </c>
      <c r="GI137" s="4">
        <f t="shared" si="1865"/>
        <v>1</v>
      </c>
      <c r="GJ137" s="4">
        <f t="shared" si="1865"/>
        <v>1</v>
      </c>
      <c r="GK137" s="4">
        <f t="shared" si="1865"/>
        <v>1</v>
      </c>
      <c r="GL137" s="4">
        <f t="shared" si="1865"/>
        <v>1</v>
      </c>
      <c r="GM137">
        <f t="shared" si="1240"/>
        <v>60</v>
      </c>
      <c r="GO137">
        <f t="shared" si="1690"/>
        <v>1</v>
      </c>
      <c r="GP137">
        <f t="shared" si="1855"/>
        <v>0</v>
      </c>
      <c r="GQ137">
        <f t="shared" si="1856"/>
        <v>0</v>
      </c>
      <c r="GR137">
        <f t="shared" si="1857"/>
        <v>0</v>
      </c>
      <c r="GS137">
        <f t="shared" si="1858"/>
        <v>0</v>
      </c>
      <c r="GT137">
        <f t="shared" si="1859"/>
        <v>0</v>
      </c>
      <c r="GU137">
        <f t="shared" si="1860"/>
        <v>1</v>
      </c>
      <c r="GV137" s="1">
        <f t="shared" si="1691"/>
        <v>4</v>
      </c>
      <c r="GW137">
        <f t="shared" si="1692"/>
        <v>1</v>
      </c>
      <c r="GX137">
        <f t="shared" si="1566"/>
        <v>0</v>
      </c>
      <c r="GY137">
        <f t="shared" si="1567"/>
        <v>0</v>
      </c>
      <c r="GZ137">
        <f t="shared" si="1568"/>
        <v>0</v>
      </c>
      <c r="HA137">
        <f t="shared" si="1569"/>
        <v>1</v>
      </c>
      <c r="HB137">
        <f t="shared" si="1570"/>
        <v>0</v>
      </c>
      <c r="HC137">
        <f t="shared" si="1571"/>
        <v>0</v>
      </c>
      <c r="HD137">
        <f t="shared" si="1572"/>
        <v>0</v>
      </c>
      <c r="HE137">
        <f t="shared" si="1573"/>
        <v>0</v>
      </c>
      <c r="HF137">
        <f t="shared" si="1574"/>
        <v>0</v>
      </c>
      <c r="HG137">
        <f t="shared" si="1575"/>
        <v>0</v>
      </c>
      <c r="HH137">
        <f t="shared" si="1576"/>
        <v>0</v>
      </c>
      <c r="HI137">
        <f t="shared" si="1577"/>
        <v>0</v>
      </c>
      <c r="HJ137">
        <f t="shared" si="1578"/>
        <v>0</v>
      </c>
      <c r="HK137">
        <f t="shared" si="1579"/>
        <v>0</v>
      </c>
      <c r="HL137">
        <f t="shared" si="1580"/>
        <v>0</v>
      </c>
      <c r="HM137">
        <f t="shared" si="1581"/>
        <v>0</v>
      </c>
      <c r="HN137">
        <f t="shared" si="1582"/>
        <v>0</v>
      </c>
      <c r="HO137">
        <f t="shared" si="1583"/>
        <v>0</v>
      </c>
      <c r="HP137">
        <f t="shared" si="1584"/>
        <v>0</v>
      </c>
      <c r="HQ137">
        <f t="shared" si="1585"/>
        <v>0</v>
      </c>
      <c r="HR137">
        <f t="shared" si="1586"/>
        <v>0</v>
      </c>
      <c r="HS137">
        <f t="shared" si="1587"/>
        <v>0</v>
      </c>
      <c r="HT137">
        <f t="shared" si="1588"/>
        <v>0</v>
      </c>
      <c r="HU137">
        <f t="shared" si="1589"/>
        <v>0</v>
      </c>
      <c r="HV137">
        <f t="shared" si="1590"/>
        <v>0</v>
      </c>
      <c r="HW137">
        <f t="shared" si="1591"/>
        <v>0</v>
      </c>
      <c r="HX137">
        <f t="shared" si="1592"/>
        <v>0</v>
      </c>
      <c r="HY137">
        <f t="shared" si="1593"/>
        <v>0</v>
      </c>
      <c r="HZ137">
        <f t="shared" si="1594"/>
        <v>0</v>
      </c>
      <c r="IA137">
        <f t="shared" si="1595"/>
        <v>0</v>
      </c>
      <c r="IB137">
        <f t="shared" si="1596"/>
        <v>0</v>
      </c>
      <c r="IC137">
        <f t="shared" si="1597"/>
        <v>0</v>
      </c>
      <c r="ID137">
        <f t="shared" si="1598"/>
        <v>0</v>
      </c>
      <c r="IE137">
        <f t="shared" si="1599"/>
        <v>0</v>
      </c>
      <c r="IF137">
        <f t="shared" si="1600"/>
        <v>0</v>
      </c>
      <c r="IG137">
        <f t="shared" si="1601"/>
        <v>0</v>
      </c>
      <c r="IH137">
        <f t="shared" si="1602"/>
        <v>0</v>
      </c>
      <c r="II137">
        <f t="shared" si="1603"/>
        <v>0</v>
      </c>
      <c r="IJ137">
        <f t="shared" si="1604"/>
        <v>0</v>
      </c>
      <c r="IK137">
        <f t="shared" si="1605"/>
        <v>0</v>
      </c>
      <c r="IL137">
        <f t="shared" si="1606"/>
        <v>0</v>
      </c>
      <c r="IM137">
        <f t="shared" si="1607"/>
        <v>0</v>
      </c>
      <c r="IN137">
        <f t="shared" si="1608"/>
        <v>0</v>
      </c>
      <c r="IO137">
        <f t="shared" si="1609"/>
        <v>0</v>
      </c>
      <c r="IP137">
        <f t="shared" si="1610"/>
        <v>0</v>
      </c>
      <c r="IQ137">
        <f t="shared" si="1611"/>
        <v>0</v>
      </c>
      <c r="IR137">
        <f t="shared" si="1612"/>
        <v>0</v>
      </c>
      <c r="IS137">
        <f t="shared" si="1613"/>
        <v>0</v>
      </c>
      <c r="IT137">
        <f t="shared" si="1614"/>
        <v>0</v>
      </c>
      <c r="IU137">
        <f t="shared" si="1615"/>
        <v>0</v>
      </c>
      <c r="IV137">
        <f t="shared" si="1616"/>
        <v>0</v>
      </c>
      <c r="IW137">
        <f t="shared" si="1617"/>
        <v>0</v>
      </c>
      <c r="IX137">
        <f t="shared" si="1618"/>
        <v>0</v>
      </c>
      <c r="IY137">
        <f t="shared" si="1619"/>
        <v>0</v>
      </c>
      <c r="IZ137">
        <f t="shared" si="1620"/>
        <v>0</v>
      </c>
      <c r="JA137">
        <f t="shared" si="1621"/>
        <v>0</v>
      </c>
      <c r="JB137">
        <f t="shared" si="1693"/>
        <v>0</v>
      </c>
      <c r="JC137">
        <f t="shared" si="1694"/>
        <v>0</v>
      </c>
      <c r="JF137">
        <f t="shared" si="1695"/>
        <v>0</v>
      </c>
      <c r="JG137">
        <f t="shared" si="1696"/>
        <v>0</v>
      </c>
      <c r="JH137">
        <f t="shared" si="1697"/>
        <v>0</v>
      </c>
      <c r="JI137">
        <f t="shared" si="1698"/>
        <v>0</v>
      </c>
      <c r="JJ137">
        <f t="shared" si="1699"/>
        <v>0</v>
      </c>
      <c r="JK137">
        <f t="shared" si="1700"/>
        <v>1</v>
      </c>
      <c r="JL137">
        <f t="shared" si="1701"/>
        <v>0</v>
      </c>
      <c r="JM137">
        <f t="shared" si="1702"/>
        <v>0</v>
      </c>
      <c r="JN137">
        <f t="shared" si="1703"/>
        <v>0</v>
      </c>
      <c r="JO137">
        <f t="shared" si="1704"/>
        <v>0</v>
      </c>
      <c r="JP137">
        <f t="shared" si="1705"/>
        <v>0</v>
      </c>
      <c r="JQ137">
        <f t="shared" si="1706"/>
        <v>0</v>
      </c>
      <c r="JR137">
        <f t="shared" si="1707"/>
        <v>0</v>
      </c>
      <c r="JS137">
        <f t="shared" si="1708"/>
        <v>0</v>
      </c>
      <c r="JT137">
        <f t="shared" si="1709"/>
        <v>0</v>
      </c>
      <c r="JU137">
        <f t="shared" si="1710"/>
        <v>0</v>
      </c>
      <c r="JV137">
        <f t="shared" si="1711"/>
        <v>0</v>
      </c>
      <c r="JW137">
        <f t="shared" si="1712"/>
        <v>0</v>
      </c>
      <c r="JX137">
        <f t="shared" si="1713"/>
        <v>0</v>
      </c>
      <c r="JY137">
        <f t="shared" si="1714"/>
        <v>0</v>
      </c>
      <c r="JZ137">
        <f t="shared" si="1715"/>
        <v>0</v>
      </c>
      <c r="KA137">
        <f t="shared" si="1716"/>
        <v>0</v>
      </c>
      <c r="KB137">
        <f t="shared" si="1717"/>
        <v>0</v>
      </c>
      <c r="KC137">
        <f t="shared" si="1718"/>
        <v>0</v>
      </c>
      <c r="KD137">
        <f t="shared" si="1719"/>
        <v>0</v>
      </c>
      <c r="KE137">
        <f t="shared" si="1720"/>
        <v>0</v>
      </c>
      <c r="KF137">
        <f t="shared" si="1721"/>
        <v>0</v>
      </c>
      <c r="KG137">
        <f t="shared" si="1722"/>
        <v>0</v>
      </c>
      <c r="KH137">
        <f t="shared" si="1723"/>
        <v>0</v>
      </c>
      <c r="KI137">
        <f t="shared" si="1724"/>
        <v>1</v>
      </c>
      <c r="KJ137">
        <f t="shared" si="1725"/>
        <v>0</v>
      </c>
      <c r="KK137">
        <f t="shared" si="1726"/>
        <v>0</v>
      </c>
      <c r="KL137">
        <f t="shared" si="1727"/>
        <v>0</v>
      </c>
      <c r="KM137">
        <f t="shared" si="1728"/>
        <v>0</v>
      </c>
      <c r="KN137">
        <f t="shared" si="1729"/>
        <v>0</v>
      </c>
      <c r="KO137">
        <f t="shared" si="1730"/>
        <v>0</v>
      </c>
      <c r="KP137">
        <f t="shared" si="1731"/>
        <v>0</v>
      </c>
      <c r="KQ137">
        <f t="shared" si="1732"/>
        <v>0</v>
      </c>
      <c r="KR137">
        <f t="shared" si="1733"/>
        <v>0</v>
      </c>
      <c r="KS137">
        <f t="shared" si="1734"/>
        <v>0</v>
      </c>
      <c r="KT137">
        <f t="shared" si="1735"/>
        <v>0</v>
      </c>
      <c r="KU137">
        <f t="shared" si="1736"/>
        <v>0</v>
      </c>
      <c r="KV137">
        <f t="shared" si="1737"/>
        <v>0</v>
      </c>
      <c r="KW137">
        <f t="shared" si="1738"/>
        <v>0</v>
      </c>
      <c r="KX137">
        <f t="shared" si="1739"/>
        <v>0</v>
      </c>
      <c r="KY137">
        <f t="shared" si="1740"/>
        <v>0</v>
      </c>
      <c r="KZ137">
        <f t="shared" si="1741"/>
        <v>0</v>
      </c>
      <c r="LA137">
        <f t="shared" si="1742"/>
        <v>0</v>
      </c>
      <c r="LB137">
        <f t="shared" si="1743"/>
        <v>0</v>
      </c>
      <c r="LC137">
        <f t="shared" si="1744"/>
        <v>0</v>
      </c>
      <c r="LD137">
        <f t="shared" si="1745"/>
        <v>0</v>
      </c>
      <c r="LE137">
        <f t="shared" si="1746"/>
        <v>0</v>
      </c>
      <c r="LF137">
        <f t="shared" si="1747"/>
        <v>0</v>
      </c>
      <c r="LG137">
        <f t="shared" si="1748"/>
        <v>0</v>
      </c>
      <c r="LH137">
        <f t="shared" si="1749"/>
        <v>0</v>
      </c>
      <c r="LI137">
        <f t="shared" si="1750"/>
        <v>0</v>
      </c>
      <c r="LJ137">
        <f t="shared" si="1751"/>
        <v>0</v>
      </c>
      <c r="LK137">
        <f t="shared" si="1752"/>
        <v>0</v>
      </c>
      <c r="LL137">
        <f t="shared" si="1753"/>
        <v>0</v>
      </c>
      <c r="LN137">
        <f t="shared" si="1754"/>
        <v>2</v>
      </c>
      <c r="LQ137">
        <f t="shared" ref="LQ137:LR137" si="1866">COUNTIFS($NG138:$NL147,NG147)</f>
        <v>1</v>
      </c>
      <c r="LR137">
        <f t="shared" si="1866"/>
        <v>1</v>
      </c>
      <c r="LS137">
        <f t="shared" si="1756"/>
        <v>2</v>
      </c>
      <c r="LT137">
        <f t="shared" si="1757"/>
        <v>2</v>
      </c>
      <c r="LU137">
        <f t="shared" si="1758"/>
        <v>2</v>
      </c>
      <c r="LV137">
        <f t="shared" si="1759"/>
        <v>4</v>
      </c>
      <c r="LX137" s="5">
        <f t="shared" ref="LX137:MC137" si="1867">COUNTIFS($NG137:$NL146,NG147)</f>
        <v>0</v>
      </c>
      <c r="LY137" s="5">
        <f t="shared" si="1867"/>
        <v>0</v>
      </c>
      <c r="LZ137" s="5">
        <f t="shared" si="1867"/>
        <v>1</v>
      </c>
      <c r="MA137" s="5">
        <f t="shared" si="1867"/>
        <v>1</v>
      </c>
      <c r="MB137" s="5">
        <f t="shared" si="1867"/>
        <v>1</v>
      </c>
      <c r="MC137" s="5">
        <f t="shared" si="1867"/>
        <v>3</v>
      </c>
      <c r="MD137" s="5"/>
      <c r="ME137" s="5">
        <f t="shared" si="1761"/>
        <v>0</v>
      </c>
      <c r="MF137" s="5">
        <f t="shared" si="1762"/>
        <v>0</v>
      </c>
      <c r="MG137" s="5">
        <f t="shared" si="1763"/>
        <v>0</v>
      </c>
      <c r="MH137" s="5">
        <f t="shared" si="1764"/>
        <v>0</v>
      </c>
      <c r="MI137" s="5">
        <f t="shared" si="1765"/>
        <v>0</v>
      </c>
      <c r="MJ137" s="5">
        <f t="shared" si="1766"/>
        <v>0</v>
      </c>
      <c r="MK137" s="5"/>
      <c r="ML137" s="20">
        <f t="shared" si="1767"/>
        <v>0</v>
      </c>
      <c r="MN137" s="4">
        <f t="shared" si="1846"/>
        <v>0</v>
      </c>
      <c r="MO137" s="4">
        <f t="shared" si="1847"/>
        <v>0</v>
      </c>
      <c r="MP137" s="4">
        <f t="shared" si="1848"/>
        <v>0</v>
      </c>
      <c r="MQ137" s="4">
        <f t="shared" si="1849"/>
        <v>0</v>
      </c>
      <c r="MR137" s="4">
        <f t="shared" si="1850"/>
        <v>0</v>
      </c>
      <c r="MS137" s="4">
        <f t="shared" si="1851"/>
        <v>0</v>
      </c>
      <c r="MU137">
        <f t="shared" si="1768"/>
        <v>1</v>
      </c>
      <c r="MV137">
        <f t="shared" si="1769"/>
        <v>1</v>
      </c>
      <c r="MW137">
        <f t="shared" si="1770"/>
        <v>0</v>
      </c>
      <c r="MX137">
        <f t="shared" si="1771"/>
        <v>0</v>
      </c>
      <c r="MY137">
        <f t="shared" si="1772"/>
        <v>0</v>
      </c>
      <c r="MZ137">
        <f t="shared" si="1773"/>
        <v>0</v>
      </c>
      <c r="NA137">
        <f t="shared" si="1624"/>
        <v>2</v>
      </c>
      <c r="NB137">
        <f t="shared" si="1774"/>
        <v>2</v>
      </c>
      <c r="NC137">
        <f t="shared" si="1775"/>
        <v>0</v>
      </c>
      <c r="ND137">
        <f t="shared" si="1776"/>
        <v>137</v>
      </c>
      <c r="NG137">
        <v>6</v>
      </c>
      <c r="NH137">
        <v>29</v>
      </c>
      <c r="NI137">
        <v>30</v>
      </c>
      <c r="NJ137">
        <v>34</v>
      </c>
      <c r="NK137">
        <v>44</v>
      </c>
      <c r="NL137">
        <v>49</v>
      </c>
      <c r="NN137" s="1">
        <f t="shared" si="1777"/>
        <v>1</v>
      </c>
      <c r="NO137" s="1">
        <f t="shared" si="1778"/>
        <v>1</v>
      </c>
      <c r="NP137" s="30">
        <f t="shared" si="1779"/>
        <v>2</v>
      </c>
      <c r="NR137" s="1">
        <f t="shared" si="1780"/>
        <v>23</v>
      </c>
      <c r="NS137" s="1">
        <f t="shared" si="1781"/>
        <v>1</v>
      </c>
      <c r="NT137" s="1">
        <f t="shared" si="1782"/>
        <v>4</v>
      </c>
      <c r="NU137" s="1">
        <f t="shared" si="1783"/>
        <v>10</v>
      </c>
      <c r="NV137" s="1">
        <f t="shared" si="1784"/>
        <v>5</v>
      </c>
      <c r="NW137" s="1"/>
      <c r="NX137" s="1">
        <f t="shared" si="1785"/>
        <v>5</v>
      </c>
      <c r="NY137" s="1"/>
      <c r="NZ137" s="1">
        <f t="shared" si="1786"/>
        <v>1</v>
      </c>
      <c r="OA137" s="1">
        <f t="shared" si="1625"/>
        <v>3</v>
      </c>
      <c r="OB137" s="1">
        <f t="shared" si="1626"/>
        <v>4</v>
      </c>
      <c r="OC137" s="1">
        <f t="shared" si="1627"/>
        <v>4</v>
      </c>
      <c r="OD137" s="1">
        <f t="shared" si="1628"/>
        <v>5</v>
      </c>
      <c r="OE137" s="1">
        <f t="shared" si="1629"/>
        <v>5</v>
      </c>
      <c r="OF137" s="1"/>
      <c r="OG137" s="1">
        <f t="shared" si="1308"/>
        <v>4</v>
      </c>
      <c r="OH137" s="1"/>
      <c r="OI137" s="1">
        <f t="shared" si="1787"/>
        <v>0</v>
      </c>
      <c r="OJ137" s="1">
        <f t="shared" si="1788"/>
        <v>6</v>
      </c>
      <c r="OK137" s="1">
        <f t="shared" si="1789"/>
        <v>0</v>
      </c>
      <c r="OL137" s="1">
        <f t="shared" si="1790"/>
        <v>2</v>
      </c>
      <c r="OM137" s="1">
        <f t="shared" si="1791"/>
        <v>4</v>
      </c>
      <c r="ON137" s="1">
        <f t="shared" si="1792"/>
        <v>1</v>
      </c>
      <c r="OO137" s="1"/>
      <c r="OP137" s="1">
        <f t="shared" si="1298"/>
        <v>2</v>
      </c>
      <c r="OQ137" s="1">
        <f t="shared" si="1299"/>
        <v>4</v>
      </c>
      <c r="OR137" s="1">
        <f t="shared" si="1300"/>
        <v>4</v>
      </c>
      <c r="OS137" s="1">
        <f t="shared" si="1301"/>
        <v>4</v>
      </c>
      <c r="OT137" s="1">
        <f t="shared" si="1302"/>
        <v>0</v>
      </c>
      <c r="OU137" s="1">
        <f t="shared" si="1793"/>
        <v>0</v>
      </c>
      <c r="OV137" s="19">
        <f t="shared" si="1794"/>
        <v>5</v>
      </c>
      <c r="OW137" s="1"/>
      <c r="OX137" s="19">
        <f t="shared" si="1314"/>
        <v>4</v>
      </c>
      <c r="OY137" s="1">
        <f t="shared" si="1315"/>
        <v>4</v>
      </c>
      <c r="OZ137" s="1"/>
      <c r="PA137" s="1">
        <f t="shared" si="1795"/>
        <v>4</v>
      </c>
      <c r="PB137" s="1"/>
      <c r="PC137" s="1"/>
      <c r="PD137" s="19">
        <f t="shared" si="1630"/>
        <v>4</v>
      </c>
      <c r="PE137" s="1"/>
      <c r="PF137" s="24">
        <f t="shared" si="1796"/>
        <v>0</v>
      </c>
      <c r="PI137" s="1">
        <f t="shared" si="1797"/>
        <v>0</v>
      </c>
      <c r="PJ137" s="19">
        <f t="shared" si="1631"/>
        <v>0</v>
      </c>
      <c r="PK137" s="1">
        <f t="shared" si="1798"/>
        <v>6</v>
      </c>
      <c r="PL137" s="19">
        <f t="shared" si="1632"/>
        <v>1</v>
      </c>
      <c r="PM137" s="1">
        <f t="shared" si="1799"/>
        <v>0</v>
      </c>
      <c r="PN137" s="19">
        <f t="shared" si="1633"/>
        <v>0</v>
      </c>
      <c r="PO137" s="1">
        <f t="shared" si="1800"/>
        <v>2</v>
      </c>
      <c r="PP137" s="19">
        <f t="shared" si="1634"/>
        <v>1</v>
      </c>
      <c r="PQ137" s="1">
        <f t="shared" si="1801"/>
        <v>4</v>
      </c>
      <c r="PR137" s="19">
        <f t="shared" si="1635"/>
        <v>1</v>
      </c>
      <c r="PS137" s="1">
        <f t="shared" si="1802"/>
        <v>1</v>
      </c>
      <c r="PT137" s="19">
        <f t="shared" si="1636"/>
        <v>1</v>
      </c>
      <c r="PV137" s="1">
        <f t="shared" si="1637"/>
        <v>100</v>
      </c>
      <c r="PW137" s="1">
        <f t="shared" si="1638"/>
        <v>100</v>
      </c>
      <c r="PX137" s="1">
        <f t="shared" si="1639"/>
        <v>100</v>
      </c>
      <c r="PY137" s="1">
        <f t="shared" si="1640"/>
        <v>100</v>
      </c>
      <c r="PZ137" s="1">
        <f t="shared" si="1641"/>
        <v>100</v>
      </c>
      <c r="QA137" s="1">
        <f t="shared" si="1642"/>
        <v>100</v>
      </c>
      <c r="QB137" s="1"/>
      <c r="QC137" s="1">
        <f t="shared" si="1643"/>
        <v>100</v>
      </c>
      <c r="QD137" s="1">
        <f t="shared" si="1644"/>
        <v>100</v>
      </c>
      <c r="QE137" s="1">
        <f t="shared" si="1645"/>
        <v>6</v>
      </c>
      <c r="QF137" s="1">
        <f t="shared" si="1646"/>
        <v>100</v>
      </c>
      <c r="QG137" s="1">
        <f t="shared" si="1647"/>
        <v>100</v>
      </c>
      <c r="QH137" s="1">
        <f t="shared" si="1648"/>
        <v>100</v>
      </c>
      <c r="QI137" s="1"/>
      <c r="QJ137" s="1">
        <f t="shared" si="1649"/>
        <v>100</v>
      </c>
      <c r="QK137" s="1">
        <f t="shared" si="1650"/>
        <v>100</v>
      </c>
      <c r="QL137" s="1">
        <f t="shared" si="1651"/>
        <v>100</v>
      </c>
      <c r="QM137" s="1">
        <f t="shared" si="1652"/>
        <v>100</v>
      </c>
      <c r="QN137" s="1">
        <f t="shared" si="1653"/>
        <v>100</v>
      </c>
      <c r="QO137" s="1">
        <f t="shared" si="1654"/>
        <v>100</v>
      </c>
      <c r="QP137" s="1"/>
      <c r="QQ137" s="1">
        <f t="shared" si="1655"/>
        <v>100</v>
      </c>
      <c r="QR137" s="1">
        <f t="shared" si="1656"/>
        <v>100</v>
      </c>
      <c r="QS137" s="1">
        <f t="shared" si="1657"/>
        <v>100</v>
      </c>
      <c r="QT137" s="1">
        <f t="shared" si="1658"/>
        <v>100</v>
      </c>
      <c r="QU137" s="1">
        <f t="shared" si="1659"/>
        <v>2</v>
      </c>
      <c r="QV137" s="1">
        <f t="shared" si="1660"/>
        <v>100</v>
      </c>
      <c r="QW137" s="1"/>
      <c r="QX137" s="1">
        <f t="shared" si="1661"/>
        <v>100</v>
      </c>
      <c r="QY137" s="1">
        <f t="shared" si="1662"/>
        <v>100</v>
      </c>
      <c r="QZ137" s="1">
        <f t="shared" si="1663"/>
        <v>100</v>
      </c>
      <c r="RA137" s="1">
        <f t="shared" si="1664"/>
        <v>4</v>
      </c>
      <c r="RB137" s="1">
        <f t="shared" si="1665"/>
        <v>100</v>
      </c>
      <c r="RC137" s="1">
        <f t="shared" si="1666"/>
        <v>100</v>
      </c>
      <c r="RD137" s="1"/>
      <c r="RE137" s="1">
        <f t="shared" si="1667"/>
        <v>100</v>
      </c>
      <c r="RF137" s="1">
        <f t="shared" si="1668"/>
        <v>100</v>
      </c>
      <c r="RG137" s="1">
        <f t="shared" si="1669"/>
        <v>100</v>
      </c>
      <c r="RH137" s="1">
        <f t="shared" si="1670"/>
        <v>100</v>
      </c>
      <c r="RI137" s="1">
        <f t="shared" si="1671"/>
        <v>1</v>
      </c>
      <c r="RJ137" s="1">
        <f t="shared" si="1672"/>
        <v>100</v>
      </c>
      <c r="RL137">
        <f t="shared" si="1673"/>
        <v>39</v>
      </c>
      <c r="RM137">
        <f t="shared" si="1803"/>
        <v>21</v>
      </c>
      <c r="RN137">
        <f t="shared" si="1336"/>
        <v>18</v>
      </c>
      <c r="RO137">
        <f t="shared" ref="RO137:TU137" si="1868">IF(COUNTIFS($NG137:$NL146,RO$1),"x",RO$1)</f>
        <v>1</v>
      </c>
      <c r="RP137" t="str">
        <f t="shared" si="1868"/>
        <v>x</v>
      </c>
      <c r="RQ137" t="str">
        <f t="shared" si="1868"/>
        <v>x</v>
      </c>
      <c r="RR137" t="str">
        <f t="shared" si="1868"/>
        <v>x</v>
      </c>
      <c r="RS137">
        <f t="shared" si="1868"/>
        <v>5</v>
      </c>
      <c r="RT137" t="str">
        <f t="shared" si="1868"/>
        <v>x</v>
      </c>
      <c r="RU137">
        <f t="shared" si="1868"/>
        <v>7</v>
      </c>
      <c r="RV137" t="str">
        <f t="shared" si="1868"/>
        <v>x</v>
      </c>
      <c r="RW137" t="str">
        <f t="shared" si="1868"/>
        <v>x</v>
      </c>
      <c r="RX137" t="str">
        <f t="shared" si="1868"/>
        <v>x</v>
      </c>
      <c r="RY137" t="str">
        <f t="shared" si="1868"/>
        <v>x</v>
      </c>
      <c r="RZ137" t="str">
        <f t="shared" si="1868"/>
        <v>x</v>
      </c>
      <c r="SA137">
        <f t="shared" si="1868"/>
        <v>13</v>
      </c>
      <c r="SB137" t="str">
        <f t="shared" si="1868"/>
        <v>x</v>
      </c>
      <c r="SC137" t="str">
        <f t="shared" si="1868"/>
        <v>x</v>
      </c>
      <c r="SD137" t="str">
        <f t="shared" si="1868"/>
        <v>x</v>
      </c>
      <c r="SE137" t="str">
        <f t="shared" si="1868"/>
        <v>x</v>
      </c>
      <c r="SF137" t="str">
        <f t="shared" si="1868"/>
        <v>x</v>
      </c>
      <c r="SG137" t="str">
        <f t="shared" si="1868"/>
        <v>x</v>
      </c>
      <c r="SH137" t="str">
        <f t="shared" si="1868"/>
        <v>x</v>
      </c>
      <c r="SI137" t="str">
        <f t="shared" si="1868"/>
        <v>x</v>
      </c>
      <c r="SJ137">
        <f t="shared" si="1868"/>
        <v>22</v>
      </c>
      <c r="SK137">
        <f t="shared" si="1868"/>
        <v>23</v>
      </c>
      <c r="SL137">
        <f t="shared" si="1868"/>
        <v>24</v>
      </c>
      <c r="SM137">
        <f t="shared" si="1868"/>
        <v>25</v>
      </c>
      <c r="SN137">
        <f t="shared" si="1868"/>
        <v>26</v>
      </c>
      <c r="SO137">
        <f t="shared" si="1868"/>
        <v>27</v>
      </c>
      <c r="SP137">
        <f t="shared" si="1868"/>
        <v>28</v>
      </c>
      <c r="SQ137" t="str">
        <f t="shared" si="1868"/>
        <v>x</v>
      </c>
      <c r="SR137" t="str">
        <f t="shared" si="1868"/>
        <v>x</v>
      </c>
      <c r="SS137" t="str">
        <f t="shared" si="1868"/>
        <v>x</v>
      </c>
      <c r="ST137" t="str">
        <f t="shared" si="1868"/>
        <v>x</v>
      </c>
      <c r="SU137" t="str">
        <f t="shared" si="1868"/>
        <v>x</v>
      </c>
      <c r="SV137" t="str">
        <f t="shared" si="1868"/>
        <v>x</v>
      </c>
      <c r="SW137" t="str">
        <f t="shared" si="1868"/>
        <v>x</v>
      </c>
      <c r="SX137" t="str">
        <f t="shared" si="1868"/>
        <v>x</v>
      </c>
      <c r="SY137" t="str">
        <f t="shared" si="1868"/>
        <v>x</v>
      </c>
      <c r="SZ137" t="str">
        <f t="shared" si="1868"/>
        <v>x</v>
      </c>
      <c r="TA137">
        <f t="shared" si="1868"/>
        <v>39</v>
      </c>
      <c r="TB137" t="str">
        <f t="shared" si="1868"/>
        <v>x</v>
      </c>
      <c r="TC137" t="str">
        <f t="shared" si="1868"/>
        <v>x</v>
      </c>
      <c r="TD137" t="str">
        <f t="shared" si="1868"/>
        <v>x</v>
      </c>
      <c r="TE137">
        <f t="shared" si="1868"/>
        <v>43</v>
      </c>
      <c r="TF137" t="str">
        <f t="shared" si="1868"/>
        <v>x</v>
      </c>
      <c r="TG137">
        <f t="shared" si="1868"/>
        <v>45</v>
      </c>
      <c r="TH137" t="str">
        <f t="shared" si="1868"/>
        <v>x</v>
      </c>
      <c r="TI137" t="str">
        <f t="shared" si="1868"/>
        <v>x</v>
      </c>
      <c r="TJ137">
        <f t="shared" si="1868"/>
        <v>48</v>
      </c>
      <c r="TK137" t="str">
        <f t="shared" si="1868"/>
        <v>x</v>
      </c>
      <c r="TL137" t="str">
        <f t="shared" si="1868"/>
        <v>x</v>
      </c>
      <c r="TM137">
        <f t="shared" si="1868"/>
        <v>51</v>
      </c>
      <c r="TN137" t="str">
        <f t="shared" si="1868"/>
        <v>x</v>
      </c>
      <c r="TO137">
        <f t="shared" si="1868"/>
        <v>53</v>
      </c>
      <c r="TP137">
        <f t="shared" si="1868"/>
        <v>54</v>
      </c>
      <c r="TQ137" t="str">
        <f t="shared" si="1868"/>
        <v>x</v>
      </c>
      <c r="TR137" t="str">
        <f t="shared" si="1868"/>
        <v>x</v>
      </c>
      <c r="TS137" t="str">
        <f t="shared" si="1868"/>
        <v>x</v>
      </c>
      <c r="TT137" t="str">
        <f t="shared" si="1868"/>
        <v>x</v>
      </c>
      <c r="TU137" t="str">
        <f t="shared" si="1868"/>
        <v>x</v>
      </c>
      <c r="TV137">
        <f t="shared" si="1805"/>
        <v>21</v>
      </c>
      <c r="TW137">
        <f t="shared" ref="TW137:WC137" si="1869">IF(COUNTIFS($NG137:$NL145,TW$1),"x",TW$1)</f>
        <v>1</v>
      </c>
      <c r="TX137" t="str">
        <f t="shared" si="1869"/>
        <v>x</v>
      </c>
      <c r="TY137" t="str">
        <f t="shared" si="1869"/>
        <v>x</v>
      </c>
      <c r="TZ137">
        <f t="shared" si="1869"/>
        <v>4</v>
      </c>
      <c r="UA137">
        <f t="shared" si="1869"/>
        <v>5</v>
      </c>
      <c r="UB137" t="str">
        <f t="shared" si="1869"/>
        <v>x</v>
      </c>
      <c r="UC137">
        <f t="shared" si="1869"/>
        <v>7</v>
      </c>
      <c r="UD137" t="str">
        <f t="shared" si="1869"/>
        <v>x</v>
      </c>
      <c r="UE137" t="str">
        <f t="shared" si="1869"/>
        <v>x</v>
      </c>
      <c r="UF137" t="str">
        <f t="shared" si="1869"/>
        <v>x</v>
      </c>
      <c r="UG137" t="str">
        <f t="shared" si="1869"/>
        <v>x</v>
      </c>
      <c r="UH137" t="str">
        <f t="shared" si="1869"/>
        <v>x</v>
      </c>
      <c r="UI137">
        <f t="shared" si="1869"/>
        <v>13</v>
      </c>
      <c r="UJ137" t="str">
        <f t="shared" si="1869"/>
        <v>x</v>
      </c>
      <c r="UK137" t="str">
        <f t="shared" si="1869"/>
        <v>x</v>
      </c>
      <c r="UL137" t="str">
        <f t="shared" si="1869"/>
        <v>x</v>
      </c>
      <c r="UM137" t="str">
        <f t="shared" si="1869"/>
        <v>x</v>
      </c>
      <c r="UN137" t="str">
        <f t="shared" si="1869"/>
        <v>x</v>
      </c>
      <c r="UO137">
        <f t="shared" si="1869"/>
        <v>19</v>
      </c>
      <c r="UP137" t="str">
        <f t="shared" si="1869"/>
        <v>x</v>
      </c>
      <c r="UQ137" t="str">
        <f t="shared" si="1869"/>
        <v>x</v>
      </c>
      <c r="UR137">
        <f t="shared" si="1869"/>
        <v>22</v>
      </c>
      <c r="US137">
        <f t="shared" si="1869"/>
        <v>23</v>
      </c>
      <c r="UT137">
        <f t="shared" si="1869"/>
        <v>24</v>
      </c>
      <c r="UU137">
        <f t="shared" si="1869"/>
        <v>25</v>
      </c>
      <c r="UV137">
        <f t="shared" si="1869"/>
        <v>26</v>
      </c>
      <c r="UW137">
        <f t="shared" si="1869"/>
        <v>27</v>
      </c>
      <c r="UX137">
        <f t="shared" si="1869"/>
        <v>28</v>
      </c>
      <c r="UY137" t="str">
        <f t="shared" si="1869"/>
        <v>x</v>
      </c>
      <c r="UZ137" t="str">
        <f t="shared" si="1869"/>
        <v>x</v>
      </c>
      <c r="VA137" t="str">
        <f t="shared" si="1869"/>
        <v>x</v>
      </c>
      <c r="VB137" t="str">
        <f t="shared" si="1869"/>
        <v>x</v>
      </c>
      <c r="VC137" t="str">
        <f t="shared" si="1869"/>
        <v>x</v>
      </c>
      <c r="VD137" t="str">
        <f t="shared" si="1869"/>
        <v>x</v>
      </c>
      <c r="VE137" t="str">
        <f t="shared" si="1869"/>
        <v>x</v>
      </c>
      <c r="VF137" t="str">
        <f t="shared" si="1869"/>
        <v>x</v>
      </c>
      <c r="VG137" t="str">
        <f t="shared" si="1869"/>
        <v>x</v>
      </c>
      <c r="VH137" t="str">
        <f t="shared" si="1869"/>
        <v>x</v>
      </c>
      <c r="VI137">
        <f t="shared" si="1869"/>
        <v>39</v>
      </c>
      <c r="VJ137" t="str">
        <f t="shared" si="1869"/>
        <v>x</v>
      </c>
      <c r="VK137" t="str">
        <f t="shared" si="1869"/>
        <v>x</v>
      </c>
      <c r="VL137" t="str">
        <f t="shared" si="1869"/>
        <v>x</v>
      </c>
      <c r="VM137">
        <f t="shared" si="1869"/>
        <v>43</v>
      </c>
      <c r="VN137" t="str">
        <f t="shared" si="1869"/>
        <v>x</v>
      </c>
      <c r="VO137">
        <f t="shared" si="1869"/>
        <v>45</v>
      </c>
      <c r="VP137" t="str">
        <f t="shared" si="1869"/>
        <v>x</v>
      </c>
      <c r="VQ137" t="str">
        <f t="shared" si="1869"/>
        <v>x</v>
      </c>
      <c r="VR137">
        <f t="shared" si="1869"/>
        <v>48</v>
      </c>
      <c r="VS137" t="str">
        <f t="shared" si="1869"/>
        <v>x</v>
      </c>
      <c r="VT137" t="str">
        <f t="shared" si="1869"/>
        <v>x</v>
      </c>
      <c r="VU137">
        <f t="shared" si="1869"/>
        <v>51</v>
      </c>
      <c r="VV137" t="str">
        <f t="shared" si="1869"/>
        <v>x</v>
      </c>
      <c r="VW137">
        <f t="shared" si="1869"/>
        <v>53</v>
      </c>
      <c r="VX137">
        <f t="shared" si="1869"/>
        <v>54</v>
      </c>
      <c r="VY137" t="str">
        <f t="shared" si="1869"/>
        <v>x</v>
      </c>
      <c r="VZ137" t="str">
        <f t="shared" si="1869"/>
        <v>x</v>
      </c>
      <c r="WA137" t="str">
        <f t="shared" si="1869"/>
        <v>x</v>
      </c>
      <c r="WB137">
        <f t="shared" si="1869"/>
        <v>58</v>
      </c>
      <c r="WC137" t="str">
        <f t="shared" si="1869"/>
        <v>x</v>
      </c>
      <c r="WE137">
        <f t="shared" si="1676"/>
        <v>1</v>
      </c>
      <c r="WF137">
        <f t="shared" si="1677"/>
        <v>0</v>
      </c>
      <c r="WG137">
        <f t="shared" si="1678"/>
        <v>1</v>
      </c>
      <c r="WH137">
        <f t="shared" si="1679"/>
        <v>2</v>
      </c>
      <c r="WI137">
        <f t="shared" si="1680"/>
        <v>2</v>
      </c>
      <c r="WJ137">
        <f t="shared" si="1681"/>
        <v>0</v>
      </c>
      <c r="WL137" s="1">
        <f t="shared" si="1807"/>
        <v>0</v>
      </c>
      <c r="WM137" s="1">
        <f t="shared" si="1808"/>
        <v>6</v>
      </c>
      <c r="WN137" s="1">
        <f t="shared" si="1809"/>
        <v>0</v>
      </c>
      <c r="WO137" s="1">
        <f t="shared" si="1810"/>
        <v>2</v>
      </c>
      <c r="WP137" s="1">
        <f t="shared" si="1811"/>
        <v>4</v>
      </c>
      <c r="WQ137" s="1">
        <f t="shared" si="1812"/>
        <v>1</v>
      </c>
      <c r="WS137">
        <f t="shared" si="1813"/>
        <v>100</v>
      </c>
      <c r="WT137">
        <f t="shared" si="1814"/>
        <v>6</v>
      </c>
      <c r="WU137">
        <f t="shared" si="1815"/>
        <v>100</v>
      </c>
      <c r="WV137">
        <f t="shared" si="1816"/>
        <v>2</v>
      </c>
      <c r="WW137">
        <f t="shared" si="1817"/>
        <v>4</v>
      </c>
      <c r="WX137">
        <f t="shared" si="1818"/>
        <v>1</v>
      </c>
      <c r="WZ137" s="4">
        <f t="shared" si="1819"/>
        <v>1</v>
      </c>
      <c r="XB137" s="3">
        <f t="shared" si="1820"/>
        <v>6</v>
      </c>
      <c r="XD137" s="3">
        <f t="shared" si="1821"/>
        <v>3</v>
      </c>
      <c r="XE137" s="4">
        <f t="shared" si="1822"/>
        <v>4</v>
      </c>
      <c r="XG137" s="4">
        <f t="shared" si="1823"/>
        <v>0.75</v>
      </c>
      <c r="XI137" s="4">
        <v>0.75</v>
      </c>
      <c r="XK137">
        <f t="shared" si="1824"/>
        <v>2</v>
      </c>
      <c r="XM137">
        <f t="shared" si="1445"/>
        <v>0</v>
      </c>
      <c r="XN137">
        <f t="shared" si="1825"/>
        <v>0</v>
      </c>
      <c r="XO137" s="1">
        <f t="shared" si="1682"/>
        <v>1</v>
      </c>
      <c r="XP137">
        <f t="shared" si="1826"/>
        <v>0</v>
      </c>
      <c r="XR137">
        <f t="shared" si="1827"/>
        <v>0</v>
      </c>
    </row>
    <row r="138" spans="4:642">
      <c r="D138" s="4">
        <f t="shared" si="1506"/>
        <v>0</v>
      </c>
      <c r="E138" s="4">
        <f t="shared" si="1507"/>
        <v>0</v>
      </c>
      <c r="F138" s="4">
        <f t="shared" si="1508"/>
        <v>0</v>
      </c>
      <c r="G138" s="4">
        <f t="shared" si="1509"/>
        <v>0</v>
      </c>
      <c r="H138" s="4">
        <f t="shared" si="1510"/>
        <v>0</v>
      </c>
      <c r="I138" s="4">
        <f t="shared" si="1511"/>
        <v>0</v>
      </c>
      <c r="J138" s="4">
        <f t="shared" si="1512"/>
        <v>0</v>
      </c>
      <c r="K138" s="4">
        <f t="shared" si="1513"/>
        <v>0</v>
      </c>
      <c r="L138" s="4">
        <f t="shared" si="1514"/>
        <v>10</v>
      </c>
      <c r="M138" s="4">
        <f t="shared" si="1515"/>
        <v>0</v>
      </c>
      <c r="N138" s="4">
        <f t="shared" si="1516"/>
        <v>9</v>
      </c>
      <c r="O138" s="4">
        <f t="shared" si="1517"/>
        <v>0</v>
      </c>
      <c r="P138" s="4">
        <f t="shared" si="1518"/>
        <v>0</v>
      </c>
      <c r="Q138" s="4">
        <f t="shared" si="1519"/>
        <v>8</v>
      </c>
      <c r="R138" s="4">
        <f t="shared" si="1520"/>
        <v>0</v>
      </c>
      <c r="S138" s="4">
        <f t="shared" si="1521"/>
        <v>9</v>
      </c>
      <c r="T138" s="4">
        <f t="shared" si="1522"/>
        <v>0</v>
      </c>
      <c r="U138" s="4">
        <f t="shared" si="1523"/>
        <v>0</v>
      </c>
      <c r="V138" s="4">
        <f t="shared" si="1524"/>
        <v>0</v>
      </c>
      <c r="W138" s="4">
        <f t="shared" si="1525"/>
        <v>0</v>
      </c>
      <c r="X138" s="4">
        <f t="shared" si="1526"/>
        <v>0</v>
      </c>
      <c r="Y138" s="4">
        <f t="shared" si="1527"/>
        <v>0</v>
      </c>
      <c r="Z138" s="4">
        <f t="shared" si="1528"/>
        <v>0</v>
      </c>
      <c r="AA138" s="4">
        <f t="shared" si="1529"/>
        <v>0</v>
      </c>
      <c r="AB138" s="4">
        <f t="shared" si="1530"/>
        <v>0</v>
      </c>
      <c r="AC138" s="4">
        <f t="shared" si="1531"/>
        <v>0</v>
      </c>
      <c r="AD138" s="4">
        <f t="shared" si="1532"/>
        <v>0</v>
      </c>
      <c r="AE138" s="4">
        <f t="shared" si="1533"/>
        <v>0</v>
      </c>
      <c r="AF138" s="4">
        <f t="shared" si="1534"/>
        <v>0</v>
      </c>
      <c r="AG138" s="4">
        <f t="shared" si="1535"/>
        <v>0</v>
      </c>
      <c r="AH138" s="4">
        <f t="shared" si="1536"/>
        <v>0</v>
      </c>
      <c r="AI138" s="4">
        <f t="shared" si="1537"/>
        <v>0</v>
      </c>
      <c r="AJ138" s="4">
        <f t="shared" si="1538"/>
        <v>0</v>
      </c>
      <c r="AK138" s="4">
        <f t="shared" si="1539"/>
        <v>0</v>
      </c>
      <c r="AL138" s="4">
        <f t="shared" si="1540"/>
        <v>0</v>
      </c>
      <c r="AM138" s="4">
        <f t="shared" si="1541"/>
        <v>0</v>
      </c>
      <c r="AN138" s="4">
        <f t="shared" si="1542"/>
        <v>0</v>
      </c>
      <c r="AO138" s="4">
        <f t="shared" si="1543"/>
        <v>0</v>
      </c>
      <c r="AP138" s="4">
        <f t="shared" si="1544"/>
        <v>0</v>
      </c>
      <c r="AQ138" s="4">
        <f t="shared" si="1545"/>
        <v>0</v>
      </c>
      <c r="AR138" s="4">
        <f t="shared" si="1546"/>
        <v>0</v>
      </c>
      <c r="AS138" s="4">
        <f t="shared" si="1547"/>
        <v>0</v>
      </c>
      <c r="AT138" s="4">
        <f t="shared" si="1548"/>
        <v>0</v>
      </c>
      <c r="AU138" s="4">
        <f t="shared" si="1549"/>
        <v>0</v>
      </c>
      <c r="AV138" s="4">
        <f t="shared" si="1550"/>
        <v>0</v>
      </c>
      <c r="AW138" s="4">
        <f t="shared" si="1551"/>
        <v>0</v>
      </c>
      <c r="AX138" s="4">
        <f t="shared" si="1552"/>
        <v>0</v>
      </c>
      <c r="AY138" s="4">
        <f t="shared" si="1553"/>
        <v>0</v>
      </c>
      <c r="AZ138" s="4">
        <f t="shared" si="1554"/>
        <v>4</v>
      </c>
      <c r="BA138" s="4">
        <f t="shared" si="1555"/>
        <v>0</v>
      </c>
      <c r="BB138" s="4">
        <f t="shared" si="1556"/>
        <v>0</v>
      </c>
      <c r="BC138" s="4">
        <f t="shared" si="1557"/>
        <v>0</v>
      </c>
      <c r="BD138" s="4">
        <f t="shared" si="1558"/>
        <v>0</v>
      </c>
      <c r="BE138" s="4">
        <f t="shared" si="1559"/>
        <v>0</v>
      </c>
      <c r="BF138" s="4">
        <f t="shared" si="1560"/>
        <v>0</v>
      </c>
      <c r="BG138" s="4">
        <f t="shared" si="1561"/>
        <v>0</v>
      </c>
      <c r="BH138" s="4">
        <f t="shared" si="1562"/>
        <v>6</v>
      </c>
      <c r="BI138" s="4">
        <f t="shared" si="1563"/>
        <v>0</v>
      </c>
      <c r="BJ138" s="4">
        <f t="shared" si="1564"/>
        <v>0</v>
      </c>
      <c r="BK138" s="4">
        <f t="shared" si="1683"/>
        <v>7.666666666666667</v>
      </c>
      <c r="BL138" s="4">
        <f t="shared" si="1684"/>
        <v>7.0169491525423728</v>
      </c>
      <c r="BM138" s="4">
        <f t="shared" si="1685"/>
        <v>9.8237288135593221</v>
      </c>
      <c r="BN138" s="4">
        <f t="shared" si="1686"/>
        <v>4.2101694915254235</v>
      </c>
      <c r="BO138" s="4">
        <f t="shared" si="1687"/>
        <v>7.0169491525423728</v>
      </c>
      <c r="BP138" s="4">
        <f t="shared" si="1688"/>
        <v>414</v>
      </c>
      <c r="BQ138" s="4">
        <f>COUNTIFS($NG138:$NL$206,EF$1)</f>
        <v>7</v>
      </c>
      <c r="BR138" s="4">
        <f>COUNTIFS($NG138:$NL$206,EG$1)</f>
        <v>8</v>
      </c>
      <c r="BS138" s="4">
        <f>COUNTIFS($NG138:$NL$206,EH$1)</f>
        <v>6</v>
      </c>
      <c r="BT138" s="4">
        <f>COUNTIFS($NG138:$NL$206,EI$1)</f>
        <v>9</v>
      </c>
      <c r="BU138" s="4">
        <f>COUNTIFS($NG138:$NL$206,EJ$1)</f>
        <v>11</v>
      </c>
      <c r="BV138" s="4">
        <f>COUNTIFS($NG138:$NL$206,EK$1)</f>
        <v>5</v>
      </c>
      <c r="BW138" s="4">
        <f>COUNTIFS($NG138:$NL$206,EL$1)</f>
        <v>2</v>
      </c>
      <c r="BX138" s="4">
        <f>COUNTIFS($NG138:$NL$206,EM$1)</f>
        <v>7</v>
      </c>
      <c r="BY138" s="4">
        <f>COUNTIFS($NG138:$NL$206,EN$1)</f>
        <v>10</v>
      </c>
      <c r="BZ138" s="4">
        <f>COUNTIFS($NG138:$NL$206,EO$1)</f>
        <v>10</v>
      </c>
      <c r="CA138" s="4">
        <f>COUNTIFS($NG138:$NL$206,EP$1)</f>
        <v>9</v>
      </c>
      <c r="CB138" s="4">
        <f>COUNTIFS($NG138:$NL$206,EQ$1)</f>
        <v>9</v>
      </c>
      <c r="CC138" s="4">
        <f>COUNTIFS($NG138:$NL$206,ER$1)</f>
        <v>8</v>
      </c>
      <c r="CD138" s="4">
        <f>COUNTIFS($NG138:$NL$206,ES$1)</f>
        <v>8</v>
      </c>
      <c r="CE138" s="4">
        <f>COUNTIFS($NG138:$NL$206,ET$1)</f>
        <v>7</v>
      </c>
      <c r="CF138" s="4">
        <f>COUNTIFS($NG138:$NL$206,EU$1)</f>
        <v>9</v>
      </c>
      <c r="CG138" s="4">
        <f>COUNTIFS($NG138:$NL$206,EV$1)</f>
        <v>13</v>
      </c>
      <c r="CH138" s="4">
        <f>COUNTIFS($NG138:$NL$206,EW$1)</f>
        <v>7</v>
      </c>
      <c r="CI138" s="4">
        <f>COUNTIFS($NG138:$NL$206,EX$1)</f>
        <v>7</v>
      </c>
      <c r="CJ138" s="4">
        <f>COUNTIFS($NG138:$NL$206,EY$1)</f>
        <v>9</v>
      </c>
      <c r="CK138" s="4">
        <f>COUNTIFS($NG138:$NL$206,EZ$1)</f>
        <v>5</v>
      </c>
      <c r="CL138" s="4">
        <f>COUNTIFS($NG138:$NL$206,FA$1)</f>
        <v>8</v>
      </c>
      <c r="CM138" s="4">
        <f>COUNTIFS($NG138:$NL$206,FB$1)</f>
        <v>2</v>
      </c>
      <c r="CN138" s="4">
        <f>COUNTIFS($NG138:$NL$206,FC$1)</f>
        <v>4</v>
      </c>
      <c r="CO138" s="4">
        <f>COUNTIFS($NG138:$NL$206,FD$1)</f>
        <v>10</v>
      </c>
      <c r="CP138" s="4">
        <f>COUNTIFS($NG138:$NL$206,FE$1)</f>
        <v>6</v>
      </c>
      <c r="CQ138" s="4">
        <f>COUNTIFS($NG138:$NL$206,FF$1)</f>
        <v>10</v>
      </c>
      <c r="CR138" s="4">
        <f>COUNTIFS($NG138:$NL$206,FG$1)</f>
        <v>10</v>
      </c>
      <c r="CS138" s="4">
        <f>COUNTIFS($NG138:$NL$206,FH$1)</f>
        <v>6</v>
      </c>
      <c r="CT138" s="4">
        <f>COUNTIFS($NG138:$NL$206,FI$1)</f>
        <v>4</v>
      </c>
      <c r="CU138" s="4">
        <f>COUNTIFS($NG138:$NL$206,FJ$1)</f>
        <v>10</v>
      </c>
      <c r="CV138" s="4">
        <f>COUNTIFS($NG138:$NL$206,FK$1)</f>
        <v>3</v>
      </c>
      <c r="CW138" s="4">
        <f>COUNTIFS($NG138:$NL$206,FL$1)</f>
        <v>7</v>
      </c>
      <c r="CX138" s="4">
        <f>COUNTIFS($NG138:$NL$206,FM$1)</f>
        <v>7</v>
      </c>
      <c r="CY138" s="4">
        <f>COUNTIFS($NG138:$NL$206,FN$1)</f>
        <v>9</v>
      </c>
      <c r="CZ138" s="4">
        <f>COUNTIFS($NG138:$NL$206,FO$1)</f>
        <v>7</v>
      </c>
      <c r="DA138" s="4">
        <f>COUNTIFS($NG138:$NL$206,FP$1)</f>
        <v>3</v>
      </c>
      <c r="DB138" s="4">
        <f>COUNTIFS($NG138:$NL$206,FQ$1)</f>
        <v>6</v>
      </c>
      <c r="DC138" s="4">
        <f>COUNTIFS($NG138:$NL$206,FR$1)</f>
        <v>5</v>
      </c>
      <c r="DD138" s="4">
        <f>COUNTIFS($NG138:$NL$206,FS$1)</f>
        <v>8</v>
      </c>
      <c r="DE138" s="4">
        <f>COUNTIFS($NG138:$NL$206,FT$1)</f>
        <v>4</v>
      </c>
      <c r="DF138" s="4">
        <f>COUNTIFS($NG138:$NL$206,FU$1)</f>
        <v>7</v>
      </c>
      <c r="DG138" s="4">
        <f>COUNTIFS($NG138:$NL$206,FV$1)</f>
        <v>6</v>
      </c>
      <c r="DH138" s="4">
        <f>COUNTIFS($NG138:$NL$206,FW$1)</f>
        <v>9</v>
      </c>
      <c r="DI138" s="4">
        <f>COUNTIFS($NG138:$NL$206,FX$1)</f>
        <v>5</v>
      </c>
      <c r="DJ138" s="4">
        <f>COUNTIFS($NG138:$NL$206,FY$1)</f>
        <v>9</v>
      </c>
      <c r="DK138" s="4">
        <f>COUNTIFS($NG138:$NL$206,FZ$1)</f>
        <v>1</v>
      </c>
      <c r="DL138" s="4">
        <f>COUNTIFS($NG138:$NL$206,GA$1)</f>
        <v>4</v>
      </c>
      <c r="DM138" s="4">
        <f>COUNTIFS($NG138:$NL$206,GB$1)</f>
        <v>4</v>
      </c>
      <c r="DN138" s="4">
        <f>COUNTIFS($NG138:$NL$206,GC$1)</f>
        <v>7</v>
      </c>
      <c r="DO138" s="4">
        <f>COUNTIFS($NG138:$NL$206,GD$1)</f>
        <v>6</v>
      </c>
      <c r="DP138" s="4">
        <f>COUNTIFS($NG138:$NL$206,GE$1)</f>
        <v>10</v>
      </c>
      <c r="DQ138" s="4">
        <f>COUNTIFS($NG138:$NL$206,GF$1)</f>
        <v>2</v>
      </c>
      <c r="DR138" s="4">
        <f>COUNTIFS($NG138:$NL$206,GG$1)</f>
        <v>4</v>
      </c>
      <c r="DS138" s="4">
        <f>COUNTIFS($NG138:$NL$206,GH$1)</f>
        <v>15</v>
      </c>
      <c r="DT138" s="4">
        <f>COUNTIFS($NG138:$NL$206,GI$1)</f>
        <v>6</v>
      </c>
      <c r="DU138" s="4">
        <f>COUNTIFS($NG138:$NL$206,GJ$1)</f>
        <v>6</v>
      </c>
      <c r="DV138" s="4">
        <f>COUNTIFS($NG138:$NL$206,GK$1)</f>
        <v>11</v>
      </c>
      <c r="DW138" s="4">
        <f>COUNTIFS($NG138:$NL$206,GL$1)</f>
        <v>7</v>
      </c>
      <c r="DZ138" s="4">
        <f t="shared" si="1234"/>
        <v>40</v>
      </c>
      <c r="EA138" s="4">
        <f t="shared" si="1235"/>
        <v>31</v>
      </c>
      <c r="EB138" s="4">
        <f t="shared" si="1236"/>
        <v>5</v>
      </c>
      <c r="EC138" s="4">
        <f t="shared" si="1237"/>
        <v>2</v>
      </c>
      <c r="ED138" s="4">
        <f t="shared" si="1238"/>
        <v>2</v>
      </c>
      <c r="EF138" s="4">
        <f t="shared" ref="EF138:GL138" si="1870">COUNTIFS($NG138:$NL147,EF$1)</f>
        <v>1</v>
      </c>
      <c r="EG138" s="4">
        <f t="shared" si="1870"/>
        <v>3</v>
      </c>
      <c r="EH138" s="4">
        <f t="shared" si="1870"/>
        <v>1</v>
      </c>
      <c r="EI138" s="4">
        <f t="shared" si="1870"/>
        <v>1</v>
      </c>
      <c r="EJ138" s="4">
        <f t="shared" si="1870"/>
        <v>1</v>
      </c>
      <c r="EK138" s="4">
        <f t="shared" si="1870"/>
        <v>0</v>
      </c>
      <c r="EL138" s="4">
        <f t="shared" si="1870"/>
        <v>0</v>
      </c>
      <c r="EM138" s="4">
        <f t="shared" si="1870"/>
        <v>1</v>
      </c>
      <c r="EN138" s="4">
        <f t="shared" si="1870"/>
        <v>3</v>
      </c>
      <c r="EO138" s="4">
        <f t="shared" si="1870"/>
        <v>5</v>
      </c>
      <c r="EP138" s="4">
        <f t="shared" si="1870"/>
        <v>1</v>
      </c>
      <c r="EQ138" s="4">
        <f t="shared" si="1870"/>
        <v>1</v>
      </c>
      <c r="ER138" s="4">
        <f t="shared" si="1870"/>
        <v>0</v>
      </c>
      <c r="ES138" s="4">
        <f t="shared" si="1870"/>
        <v>2</v>
      </c>
      <c r="ET138" s="4">
        <f t="shared" si="1870"/>
        <v>1</v>
      </c>
      <c r="EU138" s="4">
        <f t="shared" si="1870"/>
        <v>1</v>
      </c>
      <c r="EV138" s="4">
        <f t="shared" si="1870"/>
        <v>2</v>
      </c>
      <c r="EW138" s="4">
        <f t="shared" si="1870"/>
        <v>1</v>
      </c>
      <c r="EX138" s="4">
        <f t="shared" si="1870"/>
        <v>1</v>
      </c>
      <c r="EY138" s="4">
        <f t="shared" si="1870"/>
        <v>2</v>
      </c>
      <c r="EZ138" s="4">
        <f t="shared" si="1870"/>
        <v>1</v>
      </c>
      <c r="FA138" s="4">
        <f t="shared" si="1870"/>
        <v>0</v>
      </c>
      <c r="FB138" s="4">
        <f t="shared" si="1870"/>
        <v>0</v>
      </c>
      <c r="FC138" s="4">
        <f t="shared" si="1870"/>
        <v>0</v>
      </c>
      <c r="FD138" s="4">
        <f t="shared" si="1870"/>
        <v>0</v>
      </c>
      <c r="FE138" s="4">
        <f t="shared" si="1870"/>
        <v>0</v>
      </c>
      <c r="FF138" s="4">
        <f t="shared" si="1870"/>
        <v>0</v>
      </c>
      <c r="FG138" s="4">
        <f t="shared" si="1870"/>
        <v>0</v>
      </c>
      <c r="FH138" s="4">
        <f t="shared" si="1870"/>
        <v>1</v>
      </c>
      <c r="FI138" s="4">
        <f t="shared" si="1870"/>
        <v>0</v>
      </c>
      <c r="FJ138" s="4">
        <f t="shared" si="1870"/>
        <v>4</v>
      </c>
      <c r="FK138" s="4">
        <f t="shared" si="1870"/>
        <v>1</v>
      </c>
      <c r="FL138" s="4">
        <f t="shared" si="1870"/>
        <v>1</v>
      </c>
      <c r="FM138" s="4">
        <f t="shared" si="1870"/>
        <v>1</v>
      </c>
      <c r="FN138" s="4">
        <f t="shared" si="1870"/>
        <v>2</v>
      </c>
      <c r="FO138" s="4">
        <f t="shared" si="1870"/>
        <v>2</v>
      </c>
      <c r="FP138" s="4">
        <f t="shared" si="1870"/>
        <v>1</v>
      </c>
      <c r="FQ138" s="4">
        <f t="shared" si="1870"/>
        <v>1</v>
      </c>
      <c r="FR138" s="4">
        <f t="shared" si="1870"/>
        <v>0</v>
      </c>
      <c r="FS138" s="4">
        <f t="shared" si="1870"/>
        <v>4</v>
      </c>
      <c r="FT138" s="4">
        <f t="shared" si="1870"/>
        <v>1</v>
      </c>
      <c r="FU138" s="4">
        <f t="shared" si="1870"/>
        <v>1</v>
      </c>
      <c r="FV138" s="4">
        <f t="shared" si="1870"/>
        <v>0</v>
      </c>
      <c r="FW138" s="4">
        <f t="shared" si="1870"/>
        <v>1</v>
      </c>
      <c r="FX138" s="4">
        <f t="shared" si="1870"/>
        <v>0</v>
      </c>
      <c r="FY138" s="4">
        <f t="shared" si="1870"/>
        <v>1</v>
      </c>
      <c r="FZ138" s="4">
        <f t="shared" si="1870"/>
        <v>1</v>
      </c>
      <c r="GA138" s="4">
        <f t="shared" si="1870"/>
        <v>0</v>
      </c>
      <c r="GB138" s="4">
        <f t="shared" si="1870"/>
        <v>1</v>
      </c>
      <c r="GC138" s="4">
        <f t="shared" si="1870"/>
        <v>1</v>
      </c>
      <c r="GD138" s="4">
        <f t="shared" si="1870"/>
        <v>0</v>
      </c>
      <c r="GE138" s="4">
        <f t="shared" si="1870"/>
        <v>1</v>
      </c>
      <c r="GF138" s="4">
        <f t="shared" si="1870"/>
        <v>0</v>
      </c>
      <c r="GG138" s="4">
        <f t="shared" si="1870"/>
        <v>0</v>
      </c>
      <c r="GH138" s="4">
        <f t="shared" si="1870"/>
        <v>1</v>
      </c>
      <c r="GI138" s="4">
        <f t="shared" si="1870"/>
        <v>1</v>
      </c>
      <c r="GJ138" s="4">
        <f t="shared" si="1870"/>
        <v>1</v>
      </c>
      <c r="GK138" s="4">
        <f t="shared" si="1870"/>
        <v>1</v>
      </c>
      <c r="GL138" s="4">
        <f t="shared" si="1870"/>
        <v>1</v>
      </c>
      <c r="GM138">
        <f t="shared" si="1240"/>
        <v>60</v>
      </c>
      <c r="GO138">
        <f t="shared" si="1690"/>
        <v>0</v>
      </c>
      <c r="GP138">
        <f t="shared" si="1855"/>
        <v>0</v>
      </c>
      <c r="GQ138">
        <f t="shared" si="1856"/>
        <v>0</v>
      </c>
      <c r="GR138">
        <f t="shared" si="1857"/>
        <v>0</v>
      </c>
      <c r="GS138">
        <f t="shared" si="1858"/>
        <v>0</v>
      </c>
      <c r="GT138">
        <f t="shared" si="1859"/>
        <v>0</v>
      </c>
      <c r="GU138">
        <f t="shared" si="1860"/>
        <v>0</v>
      </c>
      <c r="GV138" s="1">
        <f t="shared" si="1691"/>
        <v>4</v>
      </c>
      <c r="GW138">
        <f t="shared" si="1692"/>
        <v>0</v>
      </c>
      <c r="GX138">
        <f t="shared" si="1566"/>
        <v>0</v>
      </c>
      <c r="GY138">
        <f t="shared" si="1567"/>
        <v>0</v>
      </c>
      <c r="GZ138">
        <f t="shared" si="1568"/>
        <v>0</v>
      </c>
      <c r="HA138">
        <f t="shared" si="1569"/>
        <v>0</v>
      </c>
      <c r="HB138">
        <f t="shared" si="1570"/>
        <v>0</v>
      </c>
      <c r="HC138">
        <f t="shared" si="1571"/>
        <v>0</v>
      </c>
      <c r="HD138">
        <f t="shared" si="1572"/>
        <v>0</v>
      </c>
      <c r="HE138">
        <f t="shared" si="1573"/>
        <v>0</v>
      </c>
      <c r="HF138">
        <f t="shared" si="1574"/>
        <v>0</v>
      </c>
      <c r="HG138">
        <f t="shared" si="1575"/>
        <v>0</v>
      </c>
      <c r="HH138">
        <f t="shared" si="1576"/>
        <v>0</v>
      </c>
      <c r="HI138">
        <f t="shared" si="1577"/>
        <v>1</v>
      </c>
      <c r="HJ138">
        <f t="shared" si="1578"/>
        <v>0</v>
      </c>
      <c r="HK138">
        <f t="shared" si="1579"/>
        <v>0</v>
      </c>
      <c r="HL138">
        <f t="shared" si="1580"/>
        <v>0</v>
      </c>
      <c r="HM138">
        <f t="shared" si="1581"/>
        <v>0</v>
      </c>
      <c r="HN138">
        <f t="shared" si="1582"/>
        <v>0</v>
      </c>
      <c r="HO138">
        <f t="shared" si="1583"/>
        <v>0</v>
      </c>
      <c r="HP138">
        <f t="shared" si="1584"/>
        <v>0</v>
      </c>
      <c r="HQ138">
        <f t="shared" si="1585"/>
        <v>0</v>
      </c>
      <c r="HR138">
        <f t="shared" si="1586"/>
        <v>0</v>
      </c>
      <c r="HS138">
        <f t="shared" si="1587"/>
        <v>0</v>
      </c>
      <c r="HT138">
        <f t="shared" si="1588"/>
        <v>0</v>
      </c>
      <c r="HU138">
        <f t="shared" si="1589"/>
        <v>0</v>
      </c>
      <c r="HV138">
        <f t="shared" si="1590"/>
        <v>0</v>
      </c>
      <c r="HW138">
        <f t="shared" si="1591"/>
        <v>0</v>
      </c>
      <c r="HX138">
        <f t="shared" si="1592"/>
        <v>0</v>
      </c>
      <c r="HY138">
        <f t="shared" si="1593"/>
        <v>0</v>
      </c>
      <c r="HZ138">
        <f t="shared" si="1594"/>
        <v>1</v>
      </c>
      <c r="IA138">
        <f t="shared" si="1595"/>
        <v>0</v>
      </c>
      <c r="IB138">
        <f t="shared" si="1596"/>
        <v>0</v>
      </c>
      <c r="IC138">
        <f t="shared" si="1597"/>
        <v>0</v>
      </c>
      <c r="ID138">
        <f t="shared" si="1598"/>
        <v>0</v>
      </c>
      <c r="IE138">
        <f t="shared" si="1599"/>
        <v>0</v>
      </c>
      <c r="IF138">
        <f t="shared" si="1600"/>
        <v>0</v>
      </c>
      <c r="IG138">
        <f t="shared" si="1601"/>
        <v>0</v>
      </c>
      <c r="IH138">
        <f t="shared" si="1602"/>
        <v>0</v>
      </c>
      <c r="II138">
        <f t="shared" si="1603"/>
        <v>0</v>
      </c>
      <c r="IJ138">
        <f t="shared" si="1604"/>
        <v>0</v>
      </c>
      <c r="IK138">
        <f t="shared" si="1605"/>
        <v>0</v>
      </c>
      <c r="IL138">
        <f t="shared" si="1606"/>
        <v>0</v>
      </c>
      <c r="IM138">
        <f t="shared" si="1607"/>
        <v>1</v>
      </c>
      <c r="IN138">
        <f t="shared" si="1608"/>
        <v>0</v>
      </c>
      <c r="IO138">
        <f t="shared" si="1609"/>
        <v>0</v>
      </c>
      <c r="IP138">
        <f t="shared" si="1610"/>
        <v>0</v>
      </c>
      <c r="IQ138">
        <f t="shared" si="1611"/>
        <v>0</v>
      </c>
      <c r="IR138">
        <f t="shared" si="1612"/>
        <v>0</v>
      </c>
      <c r="IS138">
        <f t="shared" si="1613"/>
        <v>0</v>
      </c>
      <c r="IT138">
        <f t="shared" si="1614"/>
        <v>0</v>
      </c>
      <c r="IU138">
        <f t="shared" si="1615"/>
        <v>0</v>
      </c>
      <c r="IV138">
        <f t="shared" si="1616"/>
        <v>0</v>
      </c>
      <c r="IW138">
        <f t="shared" si="1617"/>
        <v>0</v>
      </c>
      <c r="IX138">
        <f t="shared" si="1618"/>
        <v>0</v>
      </c>
      <c r="IY138">
        <f t="shared" si="1619"/>
        <v>0</v>
      </c>
      <c r="IZ138">
        <f t="shared" si="1620"/>
        <v>0</v>
      </c>
      <c r="JA138">
        <f t="shared" si="1621"/>
        <v>0</v>
      </c>
      <c r="JB138">
        <f t="shared" si="1693"/>
        <v>0</v>
      </c>
      <c r="JC138">
        <f t="shared" si="1694"/>
        <v>0</v>
      </c>
      <c r="JF138">
        <f t="shared" si="1695"/>
        <v>0</v>
      </c>
      <c r="JG138">
        <f t="shared" si="1696"/>
        <v>0</v>
      </c>
      <c r="JH138">
        <f t="shared" si="1697"/>
        <v>0</v>
      </c>
      <c r="JI138">
        <f t="shared" si="1698"/>
        <v>0</v>
      </c>
      <c r="JJ138">
        <f t="shared" si="1699"/>
        <v>0</v>
      </c>
      <c r="JK138">
        <f t="shared" si="1700"/>
        <v>0</v>
      </c>
      <c r="JL138">
        <f t="shared" si="1701"/>
        <v>0</v>
      </c>
      <c r="JM138">
        <f t="shared" si="1702"/>
        <v>0</v>
      </c>
      <c r="JN138">
        <f t="shared" si="1703"/>
        <v>0</v>
      </c>
      <c r="JO138">
        <f t="shared" si="1704"/>
        <v>0</v>
      </c>
      <c r="JP138">
        <f t="shared" si="1705"/>
        <v>1</v>
      </c>
      <c r="JQ138">
        <f t="shared" si="1706"/>
        <v>0</v>
      </c>
      <c r="JR138">
        <f t="shared" si="1707"/>
        <v>0</v>
      </c>
      <c r="JS138">
        <f t="shared" si="1708"/>
        <v>0</v>
      </c>
      <c r="JT138">
        <f t="shared" si="1709"/>
        <v>0</v>
      </c>
      <c r="JU138">
        <f t="shared" si="1710"/>
        <v>1</v>
      </c>
      <c r="JV138">
        <f t="shared" si="1711"/>
        <v>0</v>
      </c>
      <c r="JW138">
        <f t="shared" si="1712"/>
        <v>0</v>
      </c>
      <c r="JX138">
        <f t="shared" si="1713"/>
        <v>0</v>
      </c>
      <c r="JY138">
        <f t="shared" si="1714"/>
        <v>0</v>
      </c>
      <c r="JZ138">
        <f t="shared" si="1715"/>
        <v>0</v>
      </c>
      <c r="KA138">
        <f t="shared" si="1716"/>
        <v>0</v>
      </c>
      <c r="KB138">
        <f t="shared" si="1717"/>
        <v>0</v>
      </c>
      <c r="KC138">
        <f t="shared" si="1718"/>
        <v>0</v>
      </c>
      <c r="KD138">
        <f t="shared" si="1719"/>
        <v>0</v>
      </c>
      <c r="KE138">
        <f t="shared" si="1720"/>
        <v>0</v>
      </c>
      <c r="KF138">
        <f t="shared" si="1721"/>
        <v>0</v>
      </c>
      <c r="KG138">
        <f t="shared" si="1722"/>
        <v>0</v>
      </c>
      <c r="KH138">
        <f t="shared" si="1723"/>
        <v>0</v>
      </c>
      <c r="KI138">
        <f t="shared" si="1724"/>
        <v>0</v>
      </c>
      <c r="KJ138">
        <f t="shared" si="1725"/>
        <v>0</v>
      </c>
      <c r="KK138">
        <f t="shared" si="1726"/>
        <v>0</v>
      </c>
      <c r="KL138">
        <f t="shared" si="1727"/>
        <v>0</v>
      </c>
      <c r="KM138">
        <f t="shared" si="1728"/>
        <v>0</v>
      </c>
      <c r="KN138">
        <f t="shared" si="1729"/>
        <v>0</v>
      </c>
      <c r="KO138">
        <f t="shared" si="1730"/>
        <v>0</v>
      </c>
      <c r="KP138">
        <f t="shared" si="1731"/>
        <v>0</v>
      </c>
      <c r="KQ138">
        <f t="shared" si="1732"/>
        <v>0</v>
      </c>
      <c r="KR138">
        <f t="shared" si="1733"/>
        <v>0</v>
      </c>
      <c r="KS138">
        <f t="shared" si="1734"/>
        <v>0</v>
      </c>
      <c r="KT138">
        <f t="shared" si="1735"/>
        <v>0</v>
      </c>
      <c r="KU138">
        <f t="shared" si="1736"/>
        <v>0</v>
      </c>
      <c r="KV138">
        <f t="shared" si="1737"/>
        <v>0</v>
      </c>
      <c r="KW138">
        <f t="shared" si="1738"/>
        <v>0</v>
      </c>
      <c r="KX138">
        <f t="shared" si="1739"/>
        <v>0</v>
      </c>
      <c r="KY138">
        <f t="shared" si="1740"/>
        <v>0</v>
      </c>
      <c r="KZ138">
        <f t="shared" si="1741"/>
        <v>0</v>
      </c>
      <c r="LA138">
        <f t="shared" si="1742"/>
        <v>0</v>
      </c>
      <c r="LB138">
        <f t="shared" si="1743"/>
        <v>1</v>
      </c>
      <c r="LC138">
        <f t="shared" si="1744"/>
        <v>0</v>
      </c>
      <c r="LD138">
        <f t="shared" si="1745"/>
        <v>0</v>
      </c>
      <c r="LE138">
        <f t="shared" si="1746"/>
        <v>0</v>
      </c>
      <c r="LF138">
        <f t="shared" si="1747"/>
        <v>0</v>
      </c>
      <c r="LG138">
        <f t="shared" si="1748"/>
        <v>0</v>
      </c>
      <c r="LH138">
        <f t="shared" si="1749"/>
        <v>0</v>
      </c>
      <c r="LI138">
        <f t="shared" si="1750"/>
        <v>0</v>
      </c>
      <c r="LJ138">
        <f t="shared" si="1751"/>
        <v>1</v>
      </c>
      <c r="LK138">
        <f t="shared" si="1752"/>
        <v>0</v>
      </c>
      <c r="LL138">
        <f t="shared" si="1753"/>
        <v>0</v>
      </c>
      <c r="LN138">
        <f t="shared" si="1754"/>
        <v>4</v>
      </c>
      <c r="LQ138">
        <f t="shared" ref="LQ138:LR138" si="1871">COUNTIFS($NG139:$NL148,NG148)</f>
        <v>4</v>
      </c>
      <c r="LR138">
        <f t="shared" si="1871"/>
        <v>1</v>
      </c>
      <c r="LS138">
        <f t="shared" si="1756"/>
        <v>3</v>
      </c>
      <c r="LT138">
        <f t="shared" si="1757"/>
        <v>2</v>
      </c>
      <c r="LU138">
        <f t="shared" si="1758"/>
        <v>1</v>
      </c>
      <c r="LV138">
        <f t="shared" si="1759"/>
        <v>1</v>
      </c>
      <c r="LX138" s="5">
        <f t="shared" ref="LX138:MC138" si="1872">COUNTIFS($NG138:$NL147,NG148)</f>
        <v>3</v>
      </c>
      <c r="LY138" s="5">
        <f t="shared" si="1872"/>
        <v>0</v>
      </c>
      <c r="LZ138" s="5">
        <f t="shared" si="1872"/>
        <v>2</v>
      </c>
      <c r="MA138" s="5">
        <f t="shared" si="1872"/>
        <v>1</v>
      </c>
      <c r="MB138" s="5">
        <f t="shared" si="1872"/>
        <v>0</v>
      </c>
      <c r="MC138" s="5">
        <f t="shared" si="1872"/>
        <v>0</v>
      </c>
      <c r="MD138" s="5"/>
      <c r="ME138" s="5">
        <f t="shared" si="1761"/>
        <v>0</v>
      </c>
      <c r="MF138" s="5">
        <f t="shared" si="1762"/>
        <v>0</v>
      </c>
      <c r="MG138" s="5">
        <f t="shared" si="1763"/>
        <v>0</v>
      </c>
      <c r="MH138" s="5">
        <f t="shared" si="1764"/>
        <v>0</v>
      </c>
      <c r="MI138" s="5">
        <f t="shared" si="1765"/>
        <v>0</v>
      </c>
      <c r="MJ138" s="5">
        <f t="shared" si="1766"/>
        <v>0</v>
      </c>
      <c r="MK138" s="5"/>
      <c r="ML138" s="20">
        <f t="shared" si="1767"/>
        <v>0</v>
      </c>
      <c r="MN138" s="4">
        <f t="shared" si="1846"/>
        <v>0</v>
      </c>
      <c r="MO138" s="4">
        <f t="shared" si="1847"/>
        <v>0</v>
      </c>
      <c r="MP138" s="4">
        <f t="shared" si="1848"/>
        <v>0</v>
      </c>
      <c r="MQ138" s="4">
        <f t="shared" si="1849"/>
        <v>0</v>
      </c>
      <c r="MR138" s="4">
        <f t="shared" si="1850"/>
        <v>0</v>
      </c>
      <c r="MS138" s="4">
        <f t="shared" si="1851"/>
        <v>0</v>
      </c>
      <c r="MU138">
        <f t="shared" si="1768"/>
        <v>0</v>
      </c>
      <c r="MV138">
        <f t="shared" si="1769"/>
        <v>1</v>
      </c>
      <c r="MW138">
        <f t="shared" si="1770"/>
        <v>0</v>
      </c>
      <c r="MX138">
        <f t="shared" si="1771"/>
        <v>0</v>
      </c>
      <c r="MY138">
        <f t="shared" si="1772"/>
        <v>1</v>
      </c>
      <c r="MZ138">
        <f t="shared" si="1773"/>
        <v>1</v>
      </c>
      <c r="NA138">
        <f t="shared" si="1624"/>
        <v>3</v>
      </c>
      <c r="NB138">
        <f t="shared" si="1774"/>
        <v>3</v>
      </c>
      <c r="NC138">
        <f t="shared" si="1775"/>
        <v>0</v>
      </c>
      <c r="ND138">
        <f t="shared" si="1776"/>
        <v>138</v>
      </c>
      <c r="NG138">
        <v>9</v>
      </c>
      <c r="NH138">
        <v>11</v>
      </c>
      <c r="NI138">
        <v>14</v>
      </c>
      <c r="NJ138">
        <v>16</v>
      </c>
      <c r="NK138">
        <v>49</v>
      </c>
      <c r="NL138">
        <v>57</v>
      </c>
      <c r="NN138" s="1">
        <f t="shared" si="1777"/>
        <v>1</v>
      </c>
      <c r="NO138" s="1">
        <f t="shared" si="1778"/>
        <v>1</v>
      </c>
      <c r="NP138" s="30">
        <f t="shared" si="1779"/>
        <v>2</v>
      </c>
      <c r="NR138" s="1">
        <f t="shared" si="1780"/>
        <v>2</v>
      </c>
      <c r="NS138" s="1">
        <f t="shared" si="1781"/>
        <v>3</v>
      </c>
      <c r="NT138" s="1">
        <f t="shared" si="1782"/>
        <v>2</v>
      </c>
      <c r="NU138" s="1">
        <f t="shared" si="1783"/>
        <v>33</v>
      </c>
      <c r="NV138" s="1">
        <f t="shared" si="1784"/>
        <v>8</v>
      </c>
      <c r="NW138" s="1"/>
      <c r="NX138" s="1">
        <f t="shared" si="1785"/>
        <v>4</v>
      </c>
      <c r="NY138" s="1"/>
      <c r="NZ138" s="1">
        <f t="shared" si="1786"/>
        <v>1</v>
      </c>
      <c r="OA138" s="1">
        <f t="shared" si="1625"/>
        <v>2</v>
      </c>
      <c r="OB138" s="1">
        <f t="shared" si="1626"/>
        <v>2</v>
      </c>
      <c r="OC138" s="1">
        <f t="shared" si="1627"/>
        <v>2</v>
      </c>
      <c r="OD138" s="1">
        <f t="shared" si="1628"/>
        <v>5</v>
      </c>
      <c r="OE138" s="1">
        <f t="shared" si="1629"/>
        <v>6</v>
      </c>
      <c r="OF138" s="1"/>
      <c r="OG138" s="1">
        <f t="shared" si="1308"/>
        <v>4</v>
      </c>
      <c r="OH138" s="1"/>
      <c r="OI138" s="1">
        <f t="shared" si="1787"/>
        <v>5</v>
      </c>
      <c r="OJ138" s="1">
        <f t="shared" si="1788"/>
        <v>0</v>
      </c>
      <c r="OK138" s="1">
        <f t="shared" si="1789"/>
        <v>3</v>
      </c>
      <c r="OL138" s="1">
        <f t="shared" si="1790"/>
        <v>0</v>
      </c>
      <c r="OM138" s="1">
        <f t="shared" si="1791"/>
        <v>0</v>
      </c>
      <c r="ON138" s="1">
        <f t="shared" si="1792"/>
        <v>0</v>
      </c>
      <c r="OO138" s="1"/>
      <c r="OP138" s="1">
        <f t="shared" si="1298"/>
        <v>4</v>
      </c>
      <c r="OQ138" s="1">
        <f t="shared" si="1299"/>
        <v>2</v>
      </c>
      <c r="OR138" s="1">
        <f t="shared" si="1300"/>
        <v>2</v>
      </c>
      <c r="OS138" s="1">
        <f t="shared" si="1301"/>
        <v>2</v>
      </c>
      <c r="OT138" s="1">
        <f t="shared" si="1302"/>
        <v>0</v>
      </c>
      <c r="OU138" s="1">
        <f t="shared" si="1793"/>
        <v>0</v>
      </c>
      <c r="OV138" s="19">
        <f t="shared" si="1794"/>
        <v>3</v>
      </c>
      <c r="OW138" s="1"/>
      <c r="OX138" s="19">
        <f t="shared" si="1314"/>
        <v>2</v>
      </c>
      <c r="OY138" s="1">
        <f t="shared" si="1315"/>
        <v>2</v>
      </c>
      <c r="OZ138" s="1"/>
      <c r="PA138" s="1">
        <f t="shared" si="1795"/>
        <v>2</v>
      </c>
      <c r="PB138" s="1"/>
      <c r="PC138" s="1"/>
      <c r="PD138" s="19">
        <f t="shared" si="1630"/>
        <v>2</v>
      </c>
      <c r="PE138" s="1"/>
      <c r="PF138" s="24">
        <f t="shared" si="1796"/>
        <v>0</v>
      </c>
      <c r="PI138" s="1">
        <f t="shared" si="1797"/>
        <v>5</v>
      </c>
      <c r="PJ138" s="19">
        <f t="shared" si="1631"/>
        <v>2</v>
      </c>
      <c r="PK138" s="1">
        <f t="shared" si="1798"/>
        <v>0</v>
      </c>
      <c r="PL138" s="19">
        <f t="shared" si="1632"/>
        <v>0</v>
      </c>
      <c r="PM138" s="1">
        <f t="shared" si="1799"/>
        <v>3</v>
      </c>
      <c r="PN138" s="19">
        <f t="shared" si="1633"/>
        <v>1</v>
      </c>
      <c r="PO138" s="1">
        <f t="shared" si="1800"/>
        <v>0</v>
      </c>
      <c r="PP138" s="19">
        <f t="shared" si="1634"/>
        <v>0</v>
      </c>
      <c r="PQ138" s="1">
        <f t="shared" si="1801"/>
        <v>0</v>
      </c>
      <c r="PR138" s="19">
        <f t="shared" si="1635"/>
        <v>0</v>
      </c>
      <c r="PS138" s="1">
        <f t="shared" si="1802"/>
        <v>0</v>
      </c>
      <c r="PT138" s="19">
        <f t="shared" si="1636"/>
        <v>0</v>
      </c>
      <c r="PV138" s="1">
        <f t="shared" si="1637"/>
        <v>5</v>
      </c>
      <c r="PW138" s="1">
        <f t="shared" si="1638"/>
        <v>6</v>
      </c>
      <c r="PX138" s="1">
        <f t="shared" si="1639"/>
        <v>100</v>
      </c>
      <c r="PY138" s="1">
        <f t="shared" si="1640"/>
        <v>100</v>
      </c>
      <c r="PZ138" s="1">
        <f t="shared" si="1641"/>
        <v>100</v>
      </c>
      <c r="QA138" s="1">
        <f t="shared" si="1642"/>
        <v>100</v>
      </c>
      <c r="QB138" s="1"/>
      <c r="QC138" s="1">
        <f t="shared" si="1643"/>
        <v>100</v>
      </c>
      <c r="QD138" s="1">
        <f t="shared" si="1644"/>
        <v>100</v>
      </c>
      <c r="QE138" s="1">
        <f t="shared" si="1645"/>
        <v>100</v>
      </c>
      <c r="QF138" s="1">
        <f t="shared" si="1646"/>
        <v>100</v>
      </c>
      <c r="QG138" s="1">
        <f t="shared" si="1647"/>
        <v>100</v>
      </c>
      <c r="QH138" s="1">
        <f t="shared" si="1648"/>
        <v>100</v>
      </c>
      <c r="QI138" s="1"/>
      <c r="QJ138" s="1">
        <f t="shared" si="1649"/>
        <v>100</v>
      </c>
      <c r="QK138" s="1">
        <f t="shared" si="1650"/>
        <v>3</v>
      </c>
      <c r="QL138" s="1">
        <f t="shared" si="1651"/>
        <v>100</v>
      </c>
      <c r="QM138" s="1">
        <f t="shared" si="1652"/>
        <v>100</v>
      </c>
      <c r="QN138" s="1">
        <f t="shared" si="1653"/>
        <v>100</v>
      </c>
      <c r="QO138" s="1">
        <f t="shared" si="1654"/>
        <v>100</v>
      </c>
      <c r="QP138" s="1"/>
      <c r="QQ138" s="1">
        <f t="shared" si="1655"/>
        <v>100</v>
      </c>
      <c r="QR138" s="1">
        <f t="shared" si="1656"/>
        <v>100</v>
      </c>
      <c r="QS138" s="1">
        <f t="shared" si="1657"/>
        <v>100</v>
      </c>
      <c r="QT138" s="1">
        <f t="shared" si="1658"/>
        <v>100</v>
      </c>
      <c r="QU138" s="1">
        <f t="shared" si="1659"/>
        <v>100</v>
      </c>
      <c r="QV138" s="1">
        <f t="shared" si="1660"/>
        <v>100</v>
      </c>
      <c r="QW138" s="1"/>
      <c r="QX138" s="1">
        <f t="shared" si="1661"/>
        <v>100</v>
      </c>
      <c r="QY138" s="1">
        <f t="shared" si="1662"/>
        <v>100</v>
      </c>
      <c r="QZ138" s="1">
        <f t="shared" si="1663"/>
        <v>100</v>
      </c>
      <c r="RA138" s="1">
        <f t="shared" si="1664"/>
        <v>100</v>
      </c>
      <c r="RB138" s="1">
        <f t="shared" si="1665"/>
        <v>100</v>
      </c>
      <c r="RC138" s="1">
        <f t="shared" si="1666"/>
        <v>100</v>
      </c>
      <c r="RD138" s="1"/>
      <c r="RE138" s="1">
        <f t="shared" si="1667"/>
        <v>100</v>
      </c>
      <c r="RF138" s="1">
        <f t="shared" si="1668"/>
        <v>100</v>
      </c>
      <c r="RG138" s="1">
        <f t="shared" si="1669"/>
        <v>100</v>
      </c>
      <c r="RH138" s="1">
        <f t="shared" si="1670"/>
        <v>100</v>
      </c>
      <c r="RI138" s="1">
        <f t="shared" si="1671"/>
        <v>100</v>
      </c>
      <c r="RJ138" s="1">
        <f t="shared" si="1672"/>
        <v>100</v>
      </c>
      <c r="RL138">
        <f t="shared" si="1673"/>
        <v>37</v>
      </c>
      <c r="RM138">
        <f t="shared" si="1803"/>
        <v>20</v>
      </c>
      <c r="RN138">
        <f t="shared" si="1336"/>
        <v>18</v>
      </c>
      <c r="RO138" t="str">
        <f t="shared" ref="RO138:TU138" si="1873">IF(COUNTIFS($NG138:$NL147,RO$1),"x",RO$1)</f>
        <v>x</v>
      </c>
      <c r="RP138" t="str">
        <f t="shared" si="1873"/>
        <v>x</v>
      </c>
      <c r="RQ138" t="str">
        <f t="shared" si="1873"/>
        <v>x</v>
      </c>
      <c r="RR138" t="str">
        <f t="shared" si="1873"/>
        <v>x</v>
      </c>
      <c r="RS138" t="str">
        <f t="shared" si="1873"/>
        <v>x</v>
      </c>
      <c r="RT138">
        <f t="shared" si="1873"/>
        <v>6</v>
      </c>
      <c r="RU138">
        <f t="shared" si="1873"/>
        <v>7</v>
      </c>
      <c r="RV138" t="str">
        <f t="shared" si="1873"/>
        <v>x</v>
      </c>
      <c r="RW138" t="str">
        <f t="shared" si="1873"/>
        <v>x</v>
      </c>
      <c r="RX138" t="str">
        <f t="shared" si="1873"/>
        <v>x</v>
      </c>
      <c r="RY138" t="str">
        <f t="shared" si="1873"/>
        <v>x</v>
      </c>
      <c r="RZ138" t="str">
        <f t="shared" si="1873"/>
        <v>x</v>
      </c>
      <c r="SA138">
        <f t="shared" si="1873"/>
        <v>13</v>
      </c>
      <c r="SB138" t="str">
        <f t="shared" si="1873"/>
        <v>x</v>
      </c>
      <c r="SC138" t="str">
        <f t="shared" si="1873"/>
        <v>x</v>
      </c>
      <c r="SD138" t="str">
        <f t="shared" si="1873"/>
        <v>x</v>
      </c>
      <c r="SE138" t="str">
        <f t="shared" si="1873"/>
        <v>x</v>
      </c>
      <c r="SF138" t="str">
        <f t="shared" si="1873"/>
        <v>x</v>
      </c>
      <c r="SG138" t="str">
        <f t="shared" si="1873"/>
        <v>x</v>
      </c>
      <c r="SH138" t="str">
        <f t="shared" si="1873"/>
        <v>x</v>
      </c>
      <c r="SI138" t="str">
        <f t="shared" si="1873"/>
        <v>x</v>
      </c>
      <c r="SJ138">
        <f t="shared" si="1873"/>
        <v>22</v>
      </c>
      <c r="SK138">
        <f t="shared" si="1873"/>
        <v>23</v>
      </c>
      <c r="SL138">
        <f t="shared" si="1873"/>
        <v>24</v>
      </c>
      <c r="SM138">
        <f t="shared" si="1873"/>
        <v>25</v>
      </c>
      <c r="SN138">
        <f t="shared" si="1873"/>
        <v>26</v>
      </c>
      <c r="SO138">
        <f t="shared" si="1873"/>
        <v>27</v>
      </c>
      <c r="SP138">
        <f t="shared" si="1873"/>
        <v>28</v>
      </c>
      <c r="SQ138" t="str">
        <f t="shared" si="1873"/>
        <v>x</v>
      </c>
      <c r="SR138">
        <f t="shared" si="1873"/>
        <v>30</v>
      </c>
      <c r="SS138" t="str">
        <f t="shared" si="1873"/>
        <v>x</v>
      </c>
      <c r="ST138" t="str">
        <f t="shared" si="1873"/>
        <v>x</v>
      </c>
      <c r="SU138" t="str">
        <f t="shared" si="1873"/>
        <v>x</v>
      </c>
      <c r="SV138" t="str">
        <f t="shared" si="1873"/>
        <v>x</v>
      </c>
      <c r="SW138" t="str">
        <f t="shared" si="1873"/>
        <v>x</v>
      </c>
      <c r="SX138" t="str">
        <f t="shared" si="1873"/>
        <v>x</v>
      </c>
      <c r="SY138" t="str">
        <f t="shared" si="1873"/>
        <v>x</v>
      </c>
      <c r="SZ138" t="str">
        <f t="shared" si="1873"/>
        <v>x</v>
      </c>
      <c r="TA138">
        <f t="shared" si="1873"/>
        <v>39</v>
      </c>
      <c r="TB138" t="str">
        <f t="shared" si="1873"/>
        <v>x</v>
      </c>
      <c r="TC138" t="str">
        <f t="shared" si="1873"/>
        <v>x</v>
      </c>
      <c r="TD138" t="str">
        <f t="shared" si="1873"/>
        <v>x</v>
      </c>
      <c r="TE138">
        <f t="shared" si="1873"/>
        <v>43</v>
      </c>
      <c r="TF138" t="str">
        <f t="shared" si="1873"/>
        <v>x</v>
      </c>
      <c r="TG138">
        <f t="shared" si="1873"/>
        <v>45</v>
      </c>
      <c r="TH138" t="str">
        <f t="shared" si="1873"/>
        <v>x</v>
      </c>
      <c r="TI138" t="str">
        <f t="shared" si="1873"/>
        <v>x</v>
      </c>
      <c r="TJ138">
        <f t="shared" si="1873"/>
        <v>48</v>
      </c>
      <c r="TK138" t="str">
        <f t="shared" si="1873"/>
        <v>x</v>
      </c>
      <c r="TL138" t="str">
        <f t="shared" si="1873"/>
        <v>x</v>
      </c>
      <c r="TM138">
        <f t="shared" si="1873"/>
        <v>51</v>
      </c>
      <c r="TN138" t="str">
        <f t="shared" si="1873"/>
        <v>x</v>
      </c>
      <c r="TO138">
        <f t="shared" si="1873"/>
        <v>53</v>
      </c>
      <c r="TP138">
        <f t="shared" si="1873"/>
        <v>54</v>
      </c>
      <c r="TQ138" t="str">
        <f t="shared" si="1873"/>
        <v>x</v>
      </c>
      <c r="TR138" t="str">
        <f t="shared" si="1873"/>
        <v>x</v>
      </c>
      <c r="TS138" t="str">
        <f t="shared" si="1873"/>
        <v>x</v>
      </c>
      <c r="TT138" t="str">
        <f t="shared" si="1873"/>
        <v>x</v>
      </c>
      <c r="TU138" t="str">
        <f t="shared" si="1873"/>
        <v>x</v>
      </c>
      <c r="TV138">
        <f t="shared" si="1805"/>
        <v>20</v>
      </c>
      <c r="TW138">
        <f t="shared" ref="TW138:WC138" si="1874">IF(COUNTIFS($NG138:$NL146,TW$1),"x",TW$1)</f>
        <v>1</v>
      </c>
      <c r="TX138" t="str">
        <f t="shared" si="1874"/>
        <v>x</v>
      </c>
      <c r="TY138" t="str">
        <f t="shared" si="1874"/>
        <v>x</v>
      </c>
      <c r="TZ138" t="str">
        <f t="shared" si="1874"/>
        <v>x</v>
      </c>
      <c r="UA138">
        <f t="shared" si="1874"/>
        <v>5</v>
      </c>
      <c r="UB138">
        <f t="shared" si="1874"/>
        <v>6</v>
      </c>
      <c r="UC138">
        <f t="shared" si="1874"/>
        <v>7</v>
      </c>
      <c r="UD138" t="str">
        <f t="shared" si="1874"/>
        <v>x</v>
      </c>
      <c r="UE138" t="str">
        <f t="shared" si="1874"/>
        <v>x</v>
      </c>
      <c r="UF138" t="str">
        <f t="shared" si="1874"/>
        <v>x</v>
      </c>
      <c r="UG138" t="str">
        <f t="shared" si="1874"/>
        <v>x</v>
      </c>
      <c r="UH138" t="str">
        <f t="shared" si="1874"/>
        <v>x</v>
      </c>
      <c r="UI138">
        <f t="shared" si="1874"/>
        <v>13</v>
      </c>
      <c r="UJ138" t="str">
        <f t="shared" si="1874"/>
        <v>x</v>
      </c>
      <c r="UK138" t="str">
        <f t="shared" si="1874"/>
        <v>x</v>
      </c>
      <c r="UL138" t="str">
        <f t="shared" si="1874"/>
        <v>x</v>
      </c>
      <c r="UM138" t="str">
        <f t="shared" si="1874"/>
        <v>x</v>
      </c>
      <c r="UN138" t="str">
        <f t="shared" si="1874"/>
        <v>x</v>
      </c>
      <c r="UO138" t="str">
        <f t="shared" si="1874"/>
        <v>x</v>
      </c>
      <c r="UP138" t="str">
        <f t="shared" si="1874"/>
        <v>x</v>
      </c>
      <c r="UQ138" t="str">
        <f t="shared" si="1874"/>
        <v>x</v>
      </c>
      <c r="UR138">
        <f t="shared" si="1874"/>
        <v>22</v>
      </c>
      <c r="US138">
        <f t="shared" si="1874"/>
        <v>23</v>
      </c>
      <c r="UT138">
        <f t="shared" si="1874"/>
        <v>24</v>
      </c>
      <c r="UU138">
        <f t="shared" si="1874"/>
        <v>25</v>
      </c>
      <c r="UV138">
        <f t="shared" si="1874"/>
        <v>26</v>
      </c>
      <c r="UW138">
        <f t="shared" si="1874"/>
        <v>27</v>
      </c>
      <c r="UX138">
        <f t="shared" si="1874"/>
        <v>28</v>
      </c>
      <c r="UY138" t="str">
        <f t="shared" si="1874"/>
        <v>x</v>
      </c>
      <c r="UZ138">
        <f t="shared" si="1874"/>
        <v>30</v>
      </c>
      <c r="VA138" t="str">
        <f t="shared" si="1874"/>
        <v>x</v>
      </c>
      <c r="VB138" t="str">
        <f t="shared" si="1874"/>
        <v>x</v>
      </c>
      <c r="VC138" t="str">
        <f t="shared" si="1874"/>
        <v>x</v>
      </c>
      <c r="VD138" t="str">
        <f t="shared" si="1874"/>
        <v>x</v>
      </c>
      <c r="VE138" t="str">
        <f t="shared" si="1874"/>
        <v>x</v>
      </c>
      <c r="VF138" t="str">
        <f t="shared" si="1874"/>
        <v>x</v>
      </c>
      <c r="VG138" t="str">
        <f t="shared" si="1874"/>
        <v>x</v>
      </c>
      <c r="VH138" t="str">
        <f t="shared" si="1874"/>
        <v>x</v>
      </c>
      <c r="VI138">
        <f t="shared" si="1874"/>
        <v>39</v>
      </c>
      <c r="VJ138" t="str">
        <f t="shared" si="1874"/>
        <v>x</v>
      </c>
      <c r="VK138" t="str">
        <f t="shared" si="1874"/>
        <v>x</v>
      </c>
      <c r="VL138" t="str">
        <f t="shared" si="1874"/>
        <v>x</v>
      </c>
      <c r="VM138">
        <f t="shared" si="1874"/>
        <v>43</v>
      </c>
      <c r="VN138" t="str">
        <f t="shared" si="1874"/>
        <v>x</v>
      </c>
      <c r="VO138">
        <f t="shared" si="1874"/>
        <v>45</v>
      </c>
      <c r="VP138" t="str">
        <f t="shared" si="1874"/>
        <v>x</v>
      </c>
      <c r="VQ138" t="str">
        <f t="shared" si="1874"/>
        <v>x</v>
      </c>
      <c r="VR138">
        <f t="shared" si="1874"/>
        <v>48</v>
      </c>
      <c r="VS138" t="str">
        <f t="shared" si="1874"/>
        <v>x</v>
      </c>
      <c r="VT138" t="str">
        <f t="shared" si="1874"/>
        <v>x</v>
      </c>
      <c r="VU138">
        <f t="shared" si="1874"/>
        <v>51</v>
      </c>
      <c r="VV138" t="str">
        <f t="shared" si="1874"/>
        <v>x</v>
      </c>
      <c r="VW138">
        <f t="shared" si="1874"/>
        <v>53</v>
      </c>
      <c r="VX138">
        <f t="shared" si="1874"/>
        <v>54</v>
      </c>
      <c r="VY138" t="str">
        <f t="shared" si="1874"/>
        <v>x</v>
      </c>
      <c r="VZ138" t="str">
        <f t="shared" si="1874"/>
        <v>x</v>
      </c>
      <c r="WA138" t="str">
        <f t="shared" si="1874"/>
        <v>x</v>
      </c>
      <c r="WB138" t="str">
        <f t="shared" si="1874"/>
        <v>x</v>
      </c>
      <c r="WC138" t="str">
        <f t="shared" si="1874"/>
        <v>x</v>
      </c>
      <c r="WE138">
        <f t="shared" si="1676"/>
        <v>1</v>
      </c>
      <c r="WF138">
        <f t="shared" si="1677"/>
        <v>3</v>
      </c>
      <c r="WG138">
        <f t="shared" si="1678"/>
        <v>0</v>
      </c>
      <c r="WH138">
        <f t="shared" si="1679"/>
        <v>0</v>
      </c>
      <c r="WI138">
        <f t="shared" si="1680"/>
        <v>1</v>
      </c>
      <c r="WJ138">
        <f t="shared" si="1681"/>
        <v>1</v>
      </c>
      <c r="WL138" s="1">
        <f t="shared" si="1807"/>
        <v>5</v>
      </c>
      <c r="WM138" s="1">
        <f t="shared" si="1808"/>
        <v>0</v>
      </c>
      <c r="WN138" s="1">
        <f t="shared" si="1809"/>
        <v>3</v>
      </c>
      <c r="WO138" s="1">
        <f t="shared" si="1810"/>
        <v>0</v>
      </c>
      <c r="WP138" s="1">
        <f t="shared" si="1811"/>
        <v>0</v>
      </c>
      <c r="WQ138" s="1">
        <f t="shared" si="1812"/>
        <v>0</v>
      </c>
      <c r="WS138">
        <f t="shared" si="1813"/>
        <v>5</v>
      </c>
      <c r="WT138">
        <f t="shared" si="1814"/>
        <v>100</v>
      </c>
      <c r="WU138">
        <f t="shared" si="1815"/>
        <v>3</v>
      </c>
      <c r="WV138">
        <f t="shared" si="1816"/>
        <v>100</v>
      </c>
      <c r="WW138">
        <f t="shared" si="1817"/>
        <v>100</v>
      </c>
      <c r="WX138">
        <f t="shared" si="1818"/>
        <v>100</v>
      </c>
      <c r="WZ138" s="4">
        <f t="shared" si="1819"/>
        <v>3</v>
      </c>
      <c r="XB138" s="3">
        <f t="shared" si="1820"/>
        <v>5</v>
      </c>
      <c r="XD138" s="3">
        <f t="shared" si="1821"/>
        <v>2</v>
      </c>
      <c r="XE138" s="4">
        <f t="shared" si="1822"/>
        <v>2</v>
      </c>
      <c r="XG138" s="4">
        <f t="shared" si="1823"/>
        <v>1</v>
      </c>
      <c r="XI138" s="4">
        <v>0.75</v>
      </c>
      <c r="XK138">
        <f t="shared" si="1824"/>
        <v>1</v>
      </c>
      <c r="XM138">
        <f>IF(XD138&lt;XK138,1,0)</f>
        <v>0</v>
      </c>
      <c r="XN138">
        <f t="shared" si="1825"/>
        <v>0</v>
      </c>
      <c r="XO138" s="1">
        <f>IF(XE138-XD138=0,XE138-XD138+XP138,XE138-XD138)</f>
        <v>1</v>
      </c>
      <c r="XP138">
        <f t="shared" si="1826"/>
        <v>1</v>
      </c>
      <c r="XR138">
        <f t="shared" si="1827"/>
        <v>0</v>
      </c>
    </row>
    <row r="139" spans="4:642">
      <c r="D139" s="4">
        <f t="shared" si="1506"/>
        <v>0</v>
      </c>
      <c r="E139" s="4">
        <f t="shared" si="1507"/>
        <v>8</v>
      </c>
      <c r="F139" s="4">
        <f t="shared" si="1508"/>
        <v>0</v>
      </c>
      <c r="G139" s="4">
        <f t="shared" si="1509"/>
        <v>0</v>
      </c>
      <c r="H139" s="4">
        <f t="shared" si="1510"/>
        <v>0</v>
      </c>
      <c r="I139" s="4">
        <f t="shared" si="1511"/>
        <v>0</v>
      </c>
      <c r="J139" s="4">
        <f t="shared" si="1512"/>
        <v>0</v>
      </c>
      <c r="K139" s="4">
        <f t="shared" si="1513"/>
        <v>0</v>
      </c>
      <c r="L139" s="4">
        <f t="shared" si="1514"/>
        <v>0</v>
      </c>
      <c r="M139" s="4">
        <f t="shared" si="1515"/>
        <v>10</v>
      </c>
      <c r="N139" s="4">
        <f t="shared" si="1516"/>
        <v>0</v>
      </c>
      <c r="O139" s="4">
        <f t="shared" si="1517"/>
        <v>0</v>
      </c>
      <c r="P139" s="4">
        <f t="shared" si="1518"/>
        <v>0</v>
      </c>
      <c r="Q139" s="4">
        <f t="shared" si="1519"/>
        <v>0</v>
      </c>
      <c r="R139" s="4">
        <f t="shared" si="1520"/>
        <v>7</v>
      </c>
      <c r="S139" s="4">
        <f t="shared" si="1521"/>
        <v>0</v>
      </c>
      <c r="T139" s="4">
        <f t="shared" si="1522"/>
        <v>0</v>
      </c>
      <c r="U139" s="4">
        <f t="shared" si="1523"/>
        <v>0</v>
      </c>
      <c r="V139" s="4">
        <f t="shared" si="1524"/>
        <v>0</v>
      </c>
      <c r="W139" s="4">
        <f t="shared" si="1525"/>
        <v>0</v>
      </c>
      <c r="X139" s="4">
        <f t="shared" si="1526"/>
        <v>0</v>
      </c>
      <c r="Y139" s="4">
        <f t="shared" si="1527"/>
        <v>0</v>
      </c>
      <c r="Z139" s="4">
        <f t="shared" si="1528"/>
        <v>0</v>
      </c>
      <c r="AA139" s="4">
        <f t="shared" si="1529"/>
        <v>0</v>
      </c>
      <c r="AB139" s="4">
        <f t="shared" si="1530"/>
        <v>0</v>
      </c>
      <c r="AC139" s="4">
        <f t="shared" si="1531"/>
        <v>0</v>
      </c>
      <c r="AD139" s="4">
        <f t="shared" si="1532"/>
        <v>0</v>
      </c>
      <c r="AE139" s="4">
        <f t="shared" si="1533"/>
        <v>0</v>
      </c>
      <c r="AF139" s="4">
        <f t="shared" si="1534"/>
        <v>0</v>
      </c>
      <c r="AG139" s="4">
        <f t="shared" si="1535"/>
        <v>0</v>
      </c>
      <c r="AH139" s="4">
        <f t="shared" si="1536"/>
        <v>10</v>
      </c>
      <c r="AI139" s="4">
        <f t="shared" si="1537"/>
        <v>0</v>
      </c>
      <c r="AJ139" s="4">
        <f t="shared" si="1538"/>
        <v>0</v>
      </c>
      <c r="AK139" s="4">
        <f t="shared" si="1539"/>
        <v>7</v>
      </c>
      <c r="AL139" s="4">
        <f t="shared" si="1540"/>
        <v>0</v>
      </c>
      <c r="AM139" s="4">
        <f t="shared" si="1541"/>
        <v>0</v>
      </c>
      <c r="AN139" s="4">
        <f t="shared" si="1542"/>
        <v>0</v>
      </c>
      <c r="AO139" s="4">
        <f t="shared" si="1543"/>
        <v>0</v>
      </c>
      <c r="AP139" s="4">
        <f t="shared" si="1544"/>
        <v>0</v>
      </c>
      <c r="AQ139" s="4">
        <f t="shared" si="1545"/>
        <v>0</v>
      </c>
      <c r="AR139" s="4">
        <f t="shared" si="1546"/>
        <v>0</v>
      </c>
      <c r="AS139" s="4">
        <f t="shared" si="1547"/>
        <v>0</v>
      </c>
      <c r="AT139" s="4">
        <f t="shared" si="1548"/>
        <v>0</v>
      </c>
      <c r="AU139" s="4">
        <f t="shared" si="1549"/>
        <v>0</v>
      </c>
      <c r="AV139" s="4">
        <f t="shared" si="1550"/>
        <v>0</v>
      </c>
      <c r="AW139" s="4">
        <f t="shared" si="1551"/>
        <v>0</v>
      </c>
      <c r="AX139" s="4">
        <f t="shared" si="1552"/>
        <v>0</v>
      </c>
      <c r="AY139" s="4">
        <f t="shared" si="1553"/>
        <v>0</v>
      </c>
      <c r="AZ139" s="4">
        <f t="shared" si="1554"/>
        <v>0</v>
      </c>
      <c r="BA139" s="4">
        <f t="shared" si="1555"/>
        <v>0</v>
      </c>
      <c r="BB139" s="4">
        <f t="shared" si="1556"/>
        <v>0</v>
      </c>
      <c r="BC139" s="4">
        <f t="shared" si="1557"/>
        <v>0</v>
      </c>
      <c r="BD139" s="4">
        <f t="shared" si="1558"/>
        <v>0</v>
      </c>
      <c r="BE139" s="4">
        <f t="shared" si="1559"/>
        <v>0</v>
      </c>
      <c r="BF139" s="4">
        <f t="shared" si="1560"/>
        <v>0</v>
      </c>
      <c r="BG139" s="4">
        <f t="shared" si="1561"/>
        <v>6</v>
      </c>
      <c r="BH139" s="4">
        <f t="shared" si="1562"/>
        <v>0</v>
      </c>
      <c r="BI139" s="4">
        <f t="shared" si="1563"/>
        <v>0</v>
      </c>
      <c r="BJ139" s="4">
        <f t="shared" si="1564"/>
        <v>0</v>
      </c>
      <c r="BK139" s="4">
        <f t="shared" si="1683"/>
        <v>8</v>
      </c>
      <c r="BL139" s="4">
        <f t="shared" si="1684"/>
        <v>6.9152542372881358</v>
      </c>
      <c r="BM139" s="4">
        <f t="shared" si="1685"/>
        <v>9.68135593220339</v>
      </c>
      <c r="BN139" s="4">
        <f t="shared" si="1686"/>
        <v>4.1491525423728817</v>
      </c>
      <c r="BO139" s="4">
        <f t="shared" si="1687"/>
        <v>6.9152542372881358</v>
      </c>
      <c r="BP139" s="4">
        <f t="shared" si="1688"/>
        <v>408</v>
      </c>
      <c r="BQ139" s="4">
        <f>COUNTIFS($NG139:$NL$206,EF$1)</f>
        <v>7</v>
      </c>
      <c r="BR139" s="4">
        <f>COUNTIFS($NG139:$NL$206,EG$1)</f>
        <v>8</v>
      </c>
      <c r="BS139" s="4">
        <f>COUNTIFS($NG139:$NL$206,EH$1)</f>
        <v>6</v>
      </c>
      <c r="BT139" s="4">
        <f>COUNTIFS($NG139:$NL$206,EI$1)</f>
        <v>9</v>
      </c>
      <c r="BU139" s="4">
        <f>COUNTIFS($NG139:$NL$206,EJ$1)</f>
        <v>11</v>
      </c>
      <c r="BV139" s="4">
        <f>COUNTIFS($NG139:$NL$206,EK$1)</f>
        <v>5</v>
      </c>
      <c r="BW139" s="4">
        <f>COUNTIFS($NG139:$NL$206,EL$1)</f>
        <v>2</v>
      </c>
      <c r="BX139" s="4">
        <f>COUNTIFS($NG139:$NL$206,EM$1)</f>
        <v>7</v>
      </c>
      <c r="BY139" s="4">
        <f>COUNTIFS($NG139:$NL$206,EN$1)</f>
        <v>9</v>
      </c>
      <c r="BZ139" s="4">
        <f>COUNTIFS($NG139:$NL$206,EO$1)</f>
        <v>10</v>
      </c>
      <c r="CA139" s="4">
        <f>COUNTIFS($NG139:$NL$206,EP$1)</f>
        <v>8</v>
      </c>
      <c r="CB139" s="4">
        <f>COUNTIFS($NG139:$NL$206,EQ$1)</f>
        <v>9</v>
      </c>
      <c r="CC139" s="4">
        <f>COUNTIFS($NG139:$NL$206,ER$1)</f>
        <v>8</v>
      </c>
      <c r="CD139" s="4">
        <f>COUNTIFS($NG139:$NL$206,ES$1)</f>
        <v>7</v>
      </c>
      <c r="CE139" s="4">
        <f>COUNTIFS($NG139:$NL$206,ET$1)</f>
        <v>7</v>
      </c>
      <c r="CF139" s="4">
        <f>COUNTIFS($NG139:$NL$206,EU$1)</f>
        <v>8</v>
      </c>
      <c r="CG139" s="4">
        <f>COUNTIFS($NG139:$NL$206,EV$1)</f>
        <v>13</v>
      </c>
      <c r="CH139" s="4">
        <f>COUNTIFS($NG139:$NL$206,EW$1)</f>
        <v>7</v>
      </c>
      <c r="CI139" s="4">
        <f>COUNTIFS($NG139:$NL$206,EX$1)</f>
        <v>7</v>
      </c>
      <c r="CJ139" s="4">
        <f>COUNTIFS($NG139:$NL$206,EY$1)</f>
        <v>9</v>
      </c>
      <c r="CK139" s="4">
        <f>COUNTIFS($NG139:$NL$206,EZ$1)</f>
        <v>5</v>
      </c>
      <c r="CL139" s="4">
        <f>COUNTIFS($NG139:$NL$206,FA$1)</f>
        <v>8</v>
      </c>
      <c r="CM139" s="4">
        <f>COUNTIFS($NG139:$NL$206,FB$1)</f>
        <v>2</v>
      </c>
      <c r="CN139" s="4">
        <f>COUNTIFS($NG139:$NL$206,FC$1)</f>
        <v>4</v>
      </c>
      <c r="CO139" s="4">
        <f>COUNTIFS($NG139:$NL$206,FD$1)</f>
        <v>10</v>
      </c>
      <c r="CP139" s="4">
        <f>COUNTIFS($NG139:$NL$206,FE$1)</f>
        <v>6</v>
      </c>
      <c r="CQ139" s="4">
        <f>COUNTIFS($NG139:$NL$206,FF$1)</f>
        <v>10</v>
      </c>
      <c r="CR139" s="4">
        <f>COUNTIFS($NG139:$NL$206,FG$1)</f>
        <v>10</v>
      </c>
      <c r="CS139" s="4">
        <f>COUNTIFS($NG139:$NL$206,FH$1)</f>
        <v>6</v>
      </c>
      <c r="CT139" s="4">
        <f>COUNTIFS($NG139:$NL$206,FI$1)</f>
        <v>4</v>
      </c>
      <c r="CU139" s="4">
        <f>COUNTIFS($NG139:$NL$206,FJ$1)</f>
        <v>10</v>
      </c>
      <c r="CV139" s="4">
        <f>COUNTIFS($NG139:$NL$206,FK$1)</f>
        <v>3</v>
      </c>
      <c r="CW139" s="4">
        <f>COUNTIFS($NG139:$NL$206,FL$1)</f>
        <v>7</v>
      </c>
      <c r="CX139" s="4">
        <f>COUNTIFS($NG139:$NL$206,FM$1)</f>
        <v>7</v>
      </c>
      <c r="CY139" s="4">
        <f>COUNTIFS($NG139:$NL$206,FN$1)</f>
        <v>9</v>
      </c>
      <c r="CZ139" s="4">
        <f>COUNTIFS($NG139:$NL$206,FO$1)</f>
        <v>7</v>
      </c>
      <c r="DA139" s="4">
        <f>COUNTIFS($NG139:$NL$206,FP$1)</f>
        <v>3</v>
      </c>
      <c r="DB139" s="4">
        <f>COUNTIFS($NG139:$NL$206,FQ$1)</f>
        <v>6</v>
      </c>
      <c r="DC139" s="4">
        <f>COUNTIFS($NG139:$NL$206,FR$1)</f>
        <v>5</v>
      </c>
      <c r="DD139" s="4">
        <f>COUNTIFS($NG139:$NL$206,FS$1)</f>
        <v>8</v>
      </c>
      <c r="DE139" s="4">
        <f>COUNTIFS($NG139:$NL$206,FT$1)</f>
        <v>4</v>
      </c>
      <c r="DF139" s="4">
        <f>COUNTIFS($NG139:$NL$206,FU$1)</f>
        <v>7</v>
      </c>
      <c r="DG139" s="4">
        <f>COUNTIFS($NG139:$NL$206,FV$1)</f>
        <v>6</v>
      </c>
      <c r="DH139" s="4">
        <f>COUNTIFS($NG139:$NL$206,FW$1)</f>
        <v>9</v>
      </c>
      <c r="DI139" s="4">
        <f>COUNTIFS($NG139:$NL$206,FX$1)</f>
        <v>5</v>
      </c>
      <c r="DJ139" s="4">
        <f>COUNTIFS($NG139:$NL$206,FY$1)</f>
        <v>9</v>
      </c>
      <c r="DK139" s="4">
        <f>COUNTIFS($NG139:$NL$206,FZ$1)</f>
        <v>1</v>
      </c>
      <c r="DL139" s="4">
        <f>COUNTIFS($NG139:$NL$206,GA$1)</f>
        <v>4</v>
      </c>
      <c r="DM139" s="4">
        <f>COUNTIFS($NG139:$NL$206,GB$1)</f>
        <v>3</v>
      </c>
      <c r="DN139" s="4">
        <f>COUNTIFS($NG139:$NL$206,GC$1)</f>
        <v>7</v>
      </c>
      <c r="DO139" s="4">
        <f>COUNTIFS($NG139:$NL$206,GD$1)</f>
        <v>6</v>
      </c>
      <c r="DP139" s="4">
        <f>COUNTIFS($NG139:$NL$206,GE$1)</f>
        <v>10</v>
      </c>
      <c r="DQ139" s="4">
        <f>COUNTIFS($NG139:$NL$206,GF$1)</f>
        <v>2</v>
      </c>
      <c r="DR139" s="4">
        <f>COUNTIFS($NG139:$NL$206,GG$1)</f>
        <v>4</v>
      </c>
      <c r="DS139" s="4">
        <f>COUNTIFS($NG139:$NL$206,GH$1)</f>
        <v>15</v>
      </c>
      <c r="DT139" s="4">
        <f>COUNTIFS($NG139:$NL$206,GI$1)</f>
        <v>6</v>
      </c>
      <c r="DU139" s="4">
        <f>COUNTIFS($NG139:$NL$206,GJ$1)</f>
        <v>5</v>
      </c>
      <c r="DV139" s="4">
        <f>COUNTIFS($NG139:$NL$206,GK$1)</f>
        <v>11</v>
      </c>
      <c r="DW139" s="4">
        <f>COUNTIFS($NG139:$NL$206,GL$1)</f>
        <v>7</v>
      </c>
      <c r="DZ139" s="4">
        <f t="shared" si="1234"/>
        <v>39</v>
      </c>
      <c r="EA139" s="4">
        <f t="shared" si="1235"/>
        <v>30</v>
      </c>
      <c r="EB139" s="4">
        <f t="shared" si="1236"/>
        <v>5</v>
      </c>
      <c r="EC139" s="4">
        <f t="shared" si="1237"/>
        <v>1</v>
      </c>
      <c r="ED139" s="4">
        <f t="shared" si="1238"/>
        <v>3</v>
      </c>
      <c r="EF139" s="4">
        <f t="shared" ref="EF139:GL139" si="1875">COUNTIFS($NG139:$NL148,EF$1)</f>
        <v>1</v>
      </c>
      <c r="EG139" s="4">
        <f t="shared" si="1875"/>
        <v>4</v>
      </c>
      <c r="EH139" s="4">
        <f t="shared" si="1875"/>
        <v>1</v>
      </c>
      <c r="EI139" s="4">
        <f t="shared" si="1875"/>
        <v>1</v>
      </c>
      <c r="EJ139" s="4">
        <f t="shared" si="1875"/>
        <v>1</v>
      </c>
      <c r="EK139" s="4">
        <f t="shared" si="1875"/>
        <v>0</v>
      </c>
      <c r="EL139" s="4">
        <f t="shared" si="1875"/>
        <v>0</v>
      </c>
      <c r="EM139" s="4">
        <f t="shared" si="1875"/>
        <v>1</v>
      </c>
      <c r="EN139" s="4">
        <f t="shared" si="1875"/>
        <v>2</v>
      </c>
      <c r="EO139" s="4">
        <f t="shared" si="1875"/>
        <v>5</v>
      </c>
      <c r="EP139" s="4">
        <f t="shared" si="1875"/>
        <v>0</v>
      </c>
      <c r="EQ139" s="4">
        <f t="shared" si="1875"/>
        <v>1</v>
      </c>
      <c r="ER139" s="4">
        <f t="shared" si="1875"/>
        <v>1</v>
      </c>
      <c r="ES139" s="4">
        <f t="shared" si="1875"/>
        <v>1</v>
      </c>
      <c r="ET139" s="4">
        <f t="shared" si="1875"/>
        <v>1</v>
      </c>
      <c r="EU139" s="4">
        <f t="shared" si="1875"/>
        <v>0</v>
      </c>
      <c r="EV139" s="4">
        <f t="shared" si="1875"/>
        <v>3</v>
      </c>
      <c r="EW139" s="4">
        <f t="shared" si="1875"/>
        <v>1</v>
      </c>
      <c r="EX139" s="4">
        <f t="shared" si="1875"/>
        <v>2</v>
      </c>
      <c r="EY139" s="4">
        <f t="shared" si="1875"/>
        <v>2</v>
      </c>
      <c r="EZ139" s="4">
        <f t="shared" si="1875"/>
        <v>1</v>
      </c>
      <c r="FA139" s="4">
        <f t="shared" si="1875"/>
        <v>0</v>
      </c>
      <c r="FB139" s="4">
        <f t="shared" si="1875"/>
        <v>0</v>
      </c>
      <c r="FC139" s="4">
        <f t="shared" si="1875"/>
        <v>0</v>
      </c>
      <c r="FD139" s="4">
        <f t="shared" si="1875"/>
        <v>0</v>
      </c>
      <c r="FE139" s="4">
        <f t="shared" si="1875"/>
        <v>0</v>
      </c>
      <c r="FF139" s="4">
        <f t="shared" si="1875"/>
        <v>0</v>
      </c>
      <c r="FG139" s="4">
        <f t="shared" si="1875"/>
        <v>0</v>
      </c>
      <c r="FH139" s="4">
        <f t="shared" si="1875"/>
        <v>1</v>
      </c>
      <c r="FI139" s="4">
        <f t="shared" si="1875"/>
        <v>1</v>
      </c>
      <c r="FJ139" s="4">
        <f t="shared" si="1875"/>
        <v>4</v>
      </c>
      <c r="FK139" s="4">
        <f t="shared" si="1875"/>
        <v>1</v>
      </c>
      <c r="FL139" s="4">
        <f t="shared" si="1875"/>
        <v>1</v>
      </c>
      <c r="FM139" s="4">
        <f t="shared" si="1875"/>
        <v>1</v>
      </c>
      <c r="FN139" s="4">
        <f t="shared" si="1875"/>
        <v>2</v>
      </c>
      <c r="FO139" s="4">
        <f t="shared" si="1875"/>
        <v>2</v>
      </c>
      <c r="FP139" s="4">
        <f t="shared" si="1875"/>
        <v>1</v>
      </c>
      <c r="FQ139" s="4">
        <f t="shared" si="1875"/>
        <v>1</v>
      </c>
      <c r="FR139" s="4">
        <f t="shared" si="1875"/>
        <v>0</v>
      </c>
      <c r="FS139" s="4">
        <f t="shared" si="1875"/>
        <v>4</v>
      </c>
      <c r="FT139" s="4">
        <f t="shared" si="1875"/>
        <v>1</v>
      </c>
      <c r="FU139" s="4">
        <f t="shared" si="1875"/>
        <v>1</v>
      </c>
      <c r="FV139" s="4">
        <f t="shared" si="1875"/>
        <v>1</v>
      </c>
      <c r="FW139" s="4">
        <f t="shared" si="1875"/>
        <v>1</v>
      </c>
      <c r="FX139" s="4">
        <f t="shared" si="1875"/>
        <v>0</v>
      </c>
      <c r="FY139" s="4">
        <f t="shared" si="1875"/>
        <v>1</v>
      </c>
      <c r="FZ139" s="4">
        <f t="shared" si="1875"/>
        <v>1</v>
      </c>
      <c r="GA139" s="4">
        <f t="shared" si="1875"/>
        <v>0</v>
      </c>
      <c r="GB139" s="4">
        <f t="shared" si="1875"/>
        <v>0</v>
      </c>
      <c r="GC139" s="4">
        <f t="shared" si="1875"/>
        <v>1</v>
      </c>
      <c r="GD139" s="4">
        <f t="shared" si="1875"/>
        <v>0</v>
      </c>
      <c r="GE139" s="4">
        <f t="shared" si="1875"/>
        <v>1</v>
      </c>
      <c r="GF139" s="4">
        <f t="shared" si="1875"/>
        <v>0</v>
      </c>
      <c r="GG139" s="4">
        <f t="shared" si="1875"/>
        <v>0</v>
      </c>
      <c r="GH139" s="4">
        <f t="shared" si="1875"/>
        <v>1</v>
      </c>
      <c r="GI139" s="4">
        <f t="shared" si="1875"/>
        <v>1</v>
      </c>
      <c r="GJ139" s="4">
        <f t="shared" si="1875"/>
        <v>0</v>
      </c>
      <c r="GK139" s="4">
        <f t="shared" si="1875"/>
        <v>1</v>
      </c>
      <c r="GL139" s="4">
        <f t="shared" si="1875"/>
        <v>1</v>
      </c>
      <c r="GM139">
        <f t="shared" si="1240"/>
        <v>60</v>
      </c>
      <c r="GO139">
        <f t="shared" si="1690"/>
        <v>0</v>
      </c>
      <c r="GP139">
        <f t="shared" si="1855"/>
        <v>0</v>
      </c>
      <c r="GQ139">
        <f t="shared" si="1856"/>
        <v>0</v>
      </c>
      <c r="GR139">
        <f t="shared" si="1857"/>
        <v>0</v>
      </c>
      <c r="GS139">
        <f t="shared" si="1858"/>
        <v>0</v>
      </c>
      <c r="GT139">
        <f t="shared" si="1859"/>
        <v>0</v>
      </c>
      <c r="GU139">
        <f t="shared" si="1860"/>
        <v>0</v>
      </c>
      <c r="GV139" s="1">
        <f t="shared" si="1691"/>
        <v>4</v>
      </c>
      <c r="GW139">
        <f t="shared" si="1692"/>
        <v>0</v>
      </c>
      <c r="GX139">
        <f t="shared" si="1566"/>
        <v>0</v>
      </c>
      <c r="GY139">
        <f t="shared" si="1567"/>
        <v>0</v>
      </c>
      <c r="GZ139">
        <f t="shared" si="1568"/>
        <v>0</v>
      </c>
      <c r="HA139">
        <f t="shared" si="1569"/>
        <v>0</v>
      </c>
      <c r="HB139">
        <f t="shared" si="1570"/>
        <v>0</v>
      </c>
      <c r="HC139">
        <f t="shared" si="1571"/>
        <v>0</v>
      </c>
      <c r="HD139">
        <f t="shared" si="1572"/>
        <v>0</v>
      </c>
      <c r="HE139">
        <f t="shared" si="1573"/>
        <v>0</v>
      </c>
      <c r="HF139">
        <f t="shared" si="1574"/>
        <v>0</v>
      </c>
      <c r="HG139">
        <f t="shared" si="1575"/>
        <v>0</v>
      </c>
      <c r="HH139">
        <f t="shared" si="1576"/>
        <v>0</v>
      </c>
      <c r="HI139">
        <f t="shared" si="1577"/>
        <v>0</v>
      </c>
      <c r="HJ139">
        <f t="shared" si="1578"/>
        <v>0</v>
      </c>
      <c r="HK139">
        <f t="shared" si="1579"/>
        <v>0</v>
      </c>
      <c r="HL139">
        <f t="shared" si="1580"/>
        <v>0</v>
      </c>
      <c r="HM139">
        <f t="shared" si="1581"/>
        <v>0</v>
      </c>
      <c r="HN139">
        <f t="shared" si="1582"/>
        <v>0</v>
      </c>
      <c r="HO139">
        <f t="shared" si="1583"/>
        <v>0</v>
      </c>
      <c r="HP139">
        <f t="shared" si="1584"/>
        <v>0</v>
      </c>
      <c r="HQ139">
        <f t="shared" si="1585"/>
        <v>0</v>
      </c>
      <c r="HR139">
        <f t="shared" si="1586"/>
        <v>0</v>
      </c>
      <c r="HS139">
        <f t="shared" si="1587"/>
        <v>0</v>
      </c>
      <c r="HT139">
        <f t="shared" si="1588"/>
        <v>0</v>
      </c>
      <c r="HU139">
        <f t="shared" si="1589"/>
        <v>1</v>
      </c>
      <c r="HV139">
        <f t="shared" si="1590"/>
        <v>0</v>
      </c>
      <c r="HW139">
        <f t="shared" si="1591"/>
        <v>0</v>
      </c>
      <c r="HX139">
        <f t="shared" si="1592"/>
        <v>0</v>
      </c>
      <c r="HY139">
        <f t="shared" si="1593"/>
        <v>0</v>
      </c>
      <c r="HZ139">
        <f t="shared" si="1594"/>
        <v>0</v>
      </c>
      <c r="IA139">
        <f t="shared" si="1595"/>
        <v>0</v>
      </c>
      <c r="IB139">
        <f t="shared" si="1596"/>
        <v>0</v>
      </c>
      <c r="IC139">
        <f t="shared" si="1597"/>
        <v>0</v>
      </c>
      <c r="ID139">
        <f t="shared" si="1598"/>
        <v>0</v>
      </c>
      <c r="IE139">
        <f t="shared" si="1599"/>
        <v>0</v>
      </c>
      <c r="IF139">
        <f t="shared" si="1600"/>
        <v>0</v>
      </c>
      <c r="IG139">
        <f t="shared" si="1601"/>
        <v>0</v>
      </c>
      <c r="IH139">
        <f t="shared" si="1602"/>
        <v>0</v>
      </c>
      <c r="II139">
        <f t="shared" si="1603"/>
        <v>0</v>
      </c>
      <c r="IJ139">
        <f t="shared" si="1604"/>
        <v>0</v>
      </c>
      <c r="IK139">
        <f t="shared" si="1605"/>
        <v>0</v>
      </c>
      <c r="IL139">
        <f t="shared" si="1606"/>
        <v>0</v>
      </c>
      <c r="IM139">
        <f t="shared" si="1607"/>
        <v>0</v>
      </c>
      <c r="IN139">
        <f t="shared" si="1608"/>
        <v>0</v>
      </c>
      <c r="IO139">
        <f t="shared" si="1609"/>
        <v>0</v>
      </c>
      <c r="IP139">
        <f t="shared" si="1610"/>
        <v>0</v>
      </c>
      <c r="IQ139">
        <f t="shared" si="1611"/>
        <v>0</v>
      </c>
      <c r="IR139">
        <f t="shared" si="1612"/>
        <v>0</v>
      </c>
      <c r="IS139">
        <f t="shared" si="1613"/>
        <v>0</v>
      </c>
      <c r="IT139">
        <f t="shared" si="1614"/>
        <v>0</v>
      </c>
      <c r="IU139">
        <f t="shared" si="1615"/>
        <v>0</v>
      </c>
      <c r="IV139">
        <f t="shared" si="1616"/>
        <v>0</v>
      </c>
      <c r="IW139">
        <f t="shared" si="1617"/>
        <v>1</v>
      </c>
      <c r="IX139">
        <f t="shared" si="1618"/>
        <v>0</v>
      </c>
      <c r="IY139">
        <f t="shared" si="1619"/>
        <v>0</v>
      </c>
      <c r="IZ139">
        <f t="shared" si="1620"/>
        <v>0</v>
      </c>
      <c r="JA139">
        <f t="shared" si="1621"/>
        <v>0</v>
      </c>
      <c r="JB139">
        <f t="shared" si="1693"/>
        <v>0</v>
      </c>
      <c r="JC139">
        <f t="shared" si="1694"/>
        <v>0</v>
      </c>
      <c r="JF139">
        <f t="shared" si="1695"/>
        <v>0</v>
      </c>
      <c r="JG139">
        <f t="shared" si="1696"/>
        <v>0</v>
      </c>
      <c r="JH139">
        <f t="shared" si="1697"/>
        <v>0</v>
      </c>
      <c r="JI139">
        <f t="shared" si="1698"/>
        <v>0</v>
      </c>
      <c r="JJ139">
        <f t="shared" si="1699"/>
        <v>0</v>
      </c>
      <c r="JK139">
        <f t="shared" si="1700"/>
        <v>0</v>
      </c>
      <c r="JL139">
        <f t="shared" si="1701"/>
        <v>0</v>
      </c>
      <c r="JM139">
        <f t="shared" si="1702"/>
        <v>0</v>
      </c>
      <c r="JN139">
        <f t="shared" si="1703"/>
        <v>0</v>
      </c>
      <c r="JO139">
        <f t="shared" si="1704"/>
        <v>0</v>
      </c>
      <c r="JP139">
        <f t="shared" si="1705"/>
        <v>0</v>
      </c>
      <c r="JQ139">
        <f t="shared" si="1706"/>
        <v>0</v>
      </c>
      <c r="JR139">
        <f t="shared" si="1707"/>
        <v>0</v>
      </c>
      <c r="JS139">
        <f t="shared" si="1708"/>
        <v>0</v>
      </c>
      <c r="JT139">
        <f t="shared" si="1709"/>
        <v>1</v>
      </c>
      <c r="JU139">
        <f t="shared" si="1710"/>
        <v>0</v>
      </c>
      <c r="JV139">
        <f t="shared" si="1711"/>
        <v>0</v>
      </c>
      <c r="JW139">
        <f t="shared" si="1712"/>
        <v>0</v>
      </c>
      <c r="JX139">
        <f t="shared" si="1713"/>
        <v>0</v>
      </c>
      <c r="JY139">
        <f t="shared" si="1714"/>
        <v>0</v>
      </c>
      <c r="JZ139">
        <f t="shared" si="1715"/>
        <v>0</v>
      </c>
      <c r="KA139">
        <f t="shared" si="1716"/>
        <v>0</v>
      </c>
      <c r="KB139">
        <f t="shared" si="1717"/>
        <v>0</v>
      </c>
      <c r="KC139">
        <f t="shared" si="1718"/>
        <v>0</v>
      </c>
      <c r="KD139">
        <f t="shared" si="1719"/>
        <v>0</v>
      </c>
      <c r="KE139">
        <f t="shared" si="1720"/>
        <v>0</v>
      </c>
      <c r="KF139">
        <f t="shared" si="1721"/>
        <v>0</v>
      </c>
      <c r="KG139">
        <f t="shared" si="1722"/>
        <v>0</v>
      </c>
      <c r="KH139">
        <f t="shared" si="1723"/>
        <v>0</v>
      </c>
      <c r="KI139">
        <f t="shared" si="1724"/>
        <v>0</v>
      </c>
      <c r="KJ139">
        <f t="shared" si="1725"/>
        <v>0</v>
      </c>
      <c r="KK139">
        <f t="shared" si="1726"/>
        <v>0</v>
      </c>
      <c r="KL139">
        <f t="shared" si="1727"/>
        <v>0</v>
      </c>
      <c r="KM139">
        <f t="shared" si="1728"/>
        <v>1</v>
      </c>
      <c r="KN139">
        <f t="shared" si="1729"/>
        <v>0</v>
      </c>
      <c r="KO139">
        <f t="shared" si="1730"/>
        <v>0</v>
      </c>
      <c r="KP139">
        <f t="shared" si="1731"/>
        <v>0</v>
      </c>
      <c r="KQ139">
        <f t="shared" si="1732"/>
        <v>0</v>
      </c>
      <c r="KR139">
        <f t="shared" si="1733"/>
        <v>0</v>
      </c>
      <c r="KS139">
        <f t="shared" si="1734"/>
        <v>0</v>
      </c>
      <c r="KT139">
        <f t="shared" si="1735"/>
        <v>0</v>
      </c>
      <c r="KU139">
        <f t="shared" si="1736"/>
        <v>0</v>
      </c>
      <c r="KV139">
        <f t="shared" si="1737"/>
        <v>0</v>
      </c>
      <c r="KW139">
        <f t="shared" si="1738"/>
        <v>0</v>
      </c>
      <c r="KX139">
        <f t="shared" si="1739"/>
        <v>0</v>
      </c>
      <c r="KY139">
        <f t="shared" si="1740"/>
        <v>0</v>
      </c>
      <c r="KZ139">
        <f t="shared" si="1741"/>
        <v>0</v>
      </c>
      <c r="LA139">
        <f t="shared" si="1742"/>
        <v>0</v>
      </c>
      <c r="LB139">
        <f t="shared" si="1743"/>
        <v>0</v>
      </c>
      <c r="LC139">
        <f t="shared" si="1744"/>
        <v>0</v>
      </c>
      <c r="LD139">
        <f t="shared" si="1745"/>
        <v>0</v>
      </c>
      <c r="LE139">
        <f t="shared" si="1746"/>
        <v>0</v>
      </c>
      <c r="LF139">
        <f t="shared" si="1747"/>
        <v>0</v>
      </c>
      <c r="LG139">
        <f t="shared" si="1748"/>
        <v>0</v>
      </c>
      <c r="LH139">
        <f t="shared" si="1749"/>
        <v>0</v>
      </c>
      <c r="LI139">
        <f t="shared" si="1750"/>
        <v>1</v>
      </c>
      <c r="LJ139">
        <f t="shared" si="1751"/>
        <v>0</v>
      </c>
      <c r="LK139">
        <f t="shared" si="1752"/>
        <v>0</v>
      </c>
      <c r="LL139">
        <f t="shared" si="1753"/>
        <v>0</v>
      </c>
      <c r="LN139">
        <f t="shared" si="1754"/>
        <v>3</v>
      </c>
      <c r="LQ139">
        <f t="shared" ref="LQ139:LR139" si="1876">COUNTIFS($NG140:$NL149,NG149)</f>
        <v>2</v>
      </c>
      <c r="LR139">
        <f t="shared" si="1876"/>
        <v>2</v>
      </c>
      <c r="LS139">
        <f t="shared" si="1756"/>
        <v>1</v>
      </c>
      <c r="LT139">
        <f t="shared" si="1757"/>
        <v>3</v>
      </c>
      <c r="LU139">
        <f t="shared" si="1758"/>
        <v>2</v>
      </c>
      <c r="LV139">
        <f t="shared" si="1759"/>
        <v>1</v>
      </c>
      <c r="LX139" s="5">
        <f t="shared" ref="LX139:MC139" si="1877">COUNTIFS($NG139:$NL148,NG149)</f>
        <v>1</v>
      </c>
      <c r="LY139" s="5">
        <f t="shared" si="1877"/>
        <v>1</v>
      </c>
      <c r="LZ139" s="5">
        <f t="shared" si="1877"/>
        <v>0</v>
      </c>
      <c r="MA139" s="5">
        <f t="shared" si="1877"/>
        <v>2</v>
      </c>
      <c r="MB139" s="5">
        <f t="shared" si="1877"/>
        <v>1</v>
      </c>
      <c r="MC139" s="5">
        <f t="shared" si="1877"/>
        <v>0</v>
      </c>
      <c r="MD139" s="5"/>
      <c r="ME139" s="5">
        <f t="shared" si="1761"/>
        <v>0</v>
      </c>
      <c r="MF139" s="5">
        <f t="shared" si="1762"/>
        <v>0</v>
      </c>
      <c r="MG139" s="5">
        <f t="shared" si="1763"/>
        <v>0</v>
      </c>
      <c r="MH139" s="5">
        <f t="shared" si="1764"/>
        <v>0</v>
      </c>
      <c r="MI139" s="5">
        <f t="shared" si="1765"/>
        <v>0</v>
      </c>
      <c r="MJ139" s="5">
        <f t="shared" si="1766"/>
        <v>0</v>
      </c>
      <c r="MK139" s="5"/>
      <c r="ML139" s="20">
        <f t="shared" si="1767"/>
        <v>0</v>
      </c>
      <c r="MN139" s="4">
        <f t="shared" si="1846"/>
        <v>0</v>
      </c>
      <c r="MO139" s="4">
        <f t="shared" si="1847"/>
        <v>0</v>
      </c>
      <c r="MP139" s="4">
        <f t="shared" si="1848"/>
        <v>0</v>
      </c>
      <c r="MQ139" s="4">
        <f t="shared" si="1849"/>
        <v>0</v>
      </c>
      <c r="MR139" s="4">
        <f t="shared" si="1850"/>
        <v>0</v>
      </c>
      <c r="MS139" s="4">
        <f t="shared" si="1851"/>
        <v>0</v>
      </c>
      <c r="MU139">
        <f t="shared" si="1768"/>
        <v>0</v>
      </c>
      <c r="MV139">
        <f t="shared" si="1769"/>
        <v>0</v>
      </c>
      <c r="MW139">
        <f t="shared" si="1770"/>
        <v>1</v>
      </c>
      <c r="MX139">
        <f t="shared" si="1771"/>
        <v>0</v>
      </c>
      <c r="MY139">
        <f t="shared" si="1772"/>
        <v>0</v>
      </c>
      <c r="MZ139">
        <f t="shared" si="1773"/>
        <v>1</v>
      </c>
      <c r="NA139">
        <f t="shared" si="1624"/>
        <v>2</v>
      </c>
      <c r="NB139">
        <f t="shared" si="1774"/>
        <v>2</v>
      </c>
      <c r="NC139">
        <f t="shared" si="1775"/>
        <v>0</v>
      </c>
      <c r="ND139">
        <f t="shared" si="1776"/>
        <v>139</v>
      </c>
      <c r="NG139">
        <v>2</v>
      </c>
      <c r="NH139">
        <v>10</v>
      </c>
      <c r="NI139">
        <v>15</v>
      </c>
      <c r="NJ139">
        <v>31</v>
      </c>
      <c r="NK139">
        <v>34</v>
      </c>
      <c r="NL139">
        <v>56</v>
      </c>
      <c r="NN139" s="1">
        <f t="shared" si="1777"/>
        <v>1</v>
      </c>
      <c r="NO139" s="1">
        <f t="shared" si="1778"/>
        <v>1</v>
      </c>
      <c r="NP139" s="30">
        <f t="shared" si="1779"/>
        <v>2</v>
      </c>
      <c r="NR139" s="1">
        <f t="shared" si="1780"/>
        <v>8</v>
      </c>
      <c r="NS139" s="1">
        <f t="shared" si="1781"/>
        <v>5</v>
      </c>
      <c r="NT139" s="1">
        <f t="shared" si="1782"/>
        <v>16</v>
      </c>
      <c r="NU139" s="1">
        <f t="shared" si="1783"/>
        <v>3</v>
      </c>
      <c r="NV139" s="1">
        <f t="shared" si="1784"/>
        <v>22</v>
      </c>
      <c r="NW139" s="1"/>
      <c r="NX139" s="1">
        <f t="shared" si="1785"/>
        <v>5</v>
      </c>
      <c r="NY139" s="1"/>
      <c r="NZ139" s="1">
        <f t="shared" si="1786"/>
        <v>1</v>
      </c>
      <c r="OA139" s="1">
        <f t="shared" si="1625"/>
        <v>2</v>
      </c>
      <c r="OB139" s="1">
        <f t="shared" si="1626"/>
        <v>2</v>
      </c>
      <c r="OC139" s="1">
        <f t="shared" si="1627"/>
        <v>4</v>
      </c>
      <c r="OD139" s="1">
        <f t="shared" si="1628"/>
        <v>4</v>
      </c>
      <c r="OE139" s="1">
        <f t="shared" si="1629"/>
        <v>6</v>
      </c>
      <c r="OF139" s="1"/>
      <c r="OG139" s="1">
        <f t="shared" si="1308"/>
        <v>4</v>
      </c>
      <c r="OH139" s="1"/>
      <c r="OI139" s="1">
        <f t="shared" si="1787"/>
        <v>5</v>
      </c>
      <c r="OJ139" s="1">
        <f t="shared" si="1788"/>
        <v>4</v>
      </c>
      <c r="OK139" s="1">
        <f t="shared" si="1789"/>
        <v>0</v>
      </c>
      <c r="OL139" s="1">
        <f t="shared" si="1790"/>
        <v>5</v>
      </c>
      <c r="OM139" s="1">
        <f t="shared" si="1791"/>
        <v>0</v>
      </c>
      <c r="ON139" s="1">
        <f t="shared" si="1792"/>
        <v>0</v>
      </c>
      <c r="OO139" s="1"/>
      <c r="OP139" s="1">
        <f t="shared" si="1298"/>
        <v>3</v>
      </c>
      <c r="OQ139" s="1">
        <f t="shared" si="1299"/>
        <v>3</v>
      </c>
      <c r="OR139" s="1">
        <f t="shared" si="1300"/>
        <v>2</v>
      </c>
      <c r="OS139" s="1">
        <f t="shared" si="1301"/>
        <v>3</v>
      </c>
      <c r="OT139" s="1">
        <f t="shared" si="1302"/>
        <v>-1</v>
      </c>
      <c r="OU139" s="1">
        <f t="shared" si="1793"/>
        <v>1</v>
      </c>
      <c r="OV139" s="19">
        <f t="shared" si="1794"/>
        <v>3</v>
      </c>
      <c r="OW139" s="1"/>
      <c r="OX139" s="19">
        <f t="shared" si="1314"/>
        <v>3</v>
      </c>
      <c r="OY139" s="1">
        <f t="shared" si="1315"/>
        <v>2</v>
      </c>
      <c r="OZ139" s="1"/>
      <c r="PA139" s="1">
        <f t="shared" si="1795"/>
        <v>3</v>
      </c>
      <c r="PB139" s="1"/>
      <c r="PC139" s="1"/>
      <c r="PD139" s="19">
        <f t="shared" si="1630"/>
        <v>2</v>
      </c>
      <c r="PE139" s="1"/>
      <c r="PF139" s="24">
        <f t="shared" si="1796"/>
        <v>-1</v>
      </c>
      <c r="PI139" s="1">
        <f t="shared" si="1797"/>
        <v>5</v>
      </c>
      <c r="PJ139" s="19">
        <f t="shared" si="1631"/>
        <v>3</v>
      </c>
      <c r="PK139" s="1">
        <f t="shared" si="1798"/>
        <v>4</v>
      </c>
      <c r="PL139" s="19">
        <f t="shared" si="1632"/>
        <v>4</v>
      </c>
      <c r="PM139" s="1">
        <f t="shared" si="1799"/>
        <v>0</v>
      </c>
      <c r="PN139" s="19">
        <f t="shared" si="1633"/>
        <v>0</v>
      </c>
      <c r="PO139" s="1">
        <f t="shared" si="1800"/>
        <v>5</v>
      </c>
      <c r="PP139" s="19">
        <f t="shared" si="1634"/>
        <v>3</v>
      </c>
      <c r="PQ139" s="1">
        <f t="shared" si="1801"/>
        <v>0</v>
      </c>
      <c r="PR139" s="19">
        <f t="shared" si="1635"/>
        <v>0</v>
      </c>
      <c r="PS139" s="1">
        <f t="shared" si="1802"/>
        <v>0</v>
      </c>
      <c r="PT139" s="19">
        <f t="shared" si="1636"/>
        <v>0</v>
      </c>
      <c r="PV139" s="1">
        <f t="shared" si="1637"/>
        <v>5</v>
      </c>
      <c r="PW139" s="1">
        <f t="shared" si="1638"/>
        <v>100</v>
      </c>
      <c r="PX139" s="1">
        <f t="shared" si="1639"/>
        <v>100</v>
      </c>
      <c r="PY139" s="1">
        <f t="shared" si="1640"/>
        <v>100</v>
      </c>
      <c r="PZ139" s="1">
        <f t="shared" si="1641"/>
        <v>100</v>
      </c>
      <c r="QA139" s="1">
        <f t="shared" si="1642"/>
        <v>100</v>
      </c>
      <c r="QB139" s="1"/>
      <c r="QC139" s="1">
        <f t="shared" si="1643"/>
        <v>100</v>
      </c>
      <c r="QD139" s="1">
        <f t="shared" si="1644"/>
        <v>4</v>
      </c>
      <c r="QE139" s="1">
        <f t="shared" si="1645"/>
        <v>5</v>
      </c>
      <c r="QF139" s="1">
        <f t="shared" si="1646"/>
        <v>100</v>
      </c>
      <c r="QG139" s="1">
        <f t="shared" si="1647"/>
        <v>100</v>
      </c>
      <c r="QH139" s="1">
        <f t="shared" si="1648"/>
        <v>100</v>
      </c>
      <c r="QI139" s="1"/>
      <c r="QJ139" s="1">
        <f t="shared" si="1649"/>
        <v>100</v>
      </c>
      <c r="QK139" s="1">
        <f t="shared" si="1650"/>
        <v>100</v>
      </c>
      <c r="QL139" s="1">
        <f t="shared" si="1651"/>
        <v>100</v>
      </c>
      <c r="QM139" s="1">
        <f t="shared" si="1652"/>
        <v>100</v>
      </c>
      <c r="QN139" s="1">
        <f t="shared" si="1653"/>
        <v>100</v>
      </c>
      <c r="QO139" s="1">
        <f t="shared" si="1654"/>
        <v>100</v>
      </c>
      <c r="QP139" s="1"/>
      <c r="QQ139" s="1">
        <f t="shared" si="1655"/>
        <v>100</v>
      </c>
      <c r="QR139" s="1">
        <f t="shared" si="1656"/>
        <v>100</v>
      </c>
      <c r="QS139" s="1">
        <f t="shared" si="1657"/>
        <v>100</v>
      </c>
      <c r="QT139" s="1">
        <f t="shared" si="1658"/>
        <v>5</v>
      </c>
      <c r="QU139" s="1">
        <f t="shared" si="1659"/>
        <v>100</v>
      </c>
      <c r="QV139" s="1">
        <f t="shared" si="1660"/>
        <v>100</v>
      </c>
      <c r="QW139" s="1"/>
      <c r="QX139" s="1">
        <f t="shared" si="1661"/>
        <v>100</v>
      </c>
      <c r="QY139" s="1">
        <f t="shared" si="1662"/>
        <v>100</v>
      </c>
      <c r="QZ139" s="1">
        <f t="shared" si="1663"/>
        <v>100</v>
      </c>
      <c r="RA139" s="1">
        <f t="shared" si="1664"/>
        <v>100</v>
      </c>
      <c r="RB139" s="1">
        <f t="shared" si="1665"/>
        <v>100</v>
      </c>
      <c r="RC139" s="1">
        <f t="shared" si="1666"/>
        <v>100</v>
      </c>
      <c r="RD139" s="1"/>
      <c r="RE139" s="1">
        <f t="shared" si="1667"/>
        <v>100</v>
      </c>
      <c r="RF139" s="1">
        <f t="shared" si="1668"/>
        <v>100</v>
      </c>
      <c r="RG139" s="1">
        <f t="shared" si="1669"/>
        <v>100</v>
      </c>
      <c r="RH139" s="1">
        <f t="shared" si="1670"/>
        <v>100</v>
      </c>
      <c r="RI139" s="1">
        <f t="shared" si="1671"/>
        <v>100</v>
      </c>
      <c r="RJ139" s="1">
        <f t="shared" si="1672"/>
        <v>100</v>
      </c>
      <c r="RL139">
        <f t="shared" si="1673"/>
        <v>37</v>
      </c>
      <c r="RM139">
        <f t="shared" si="1803"/>
        <v>22</v>
      </c>
      <c r="RN139">
        <f t="shared" si="1336"/>
        <v>19</v>
      </c>
      <c r="RO139" t="str">
        <f t="shared" ref="RO139:TU139" si="1878">IF(COUNTIFS($NG139:$NL148,RO$1),"x",RO$1)</f>
        <v>x</v>
      </c>
      <c r="RP139" t="str">
        <f t="shared" si="1878"/>
        <v>x</v>
      </c>
      <c r="RQ139" t="str">
        <f t="shared" si="1878"/>
        <v>x</v>
      </c>
      <c r="RR139" t="str">
        <f t="shared" si="1878"/>
        <v>x</v>
      </c>
      <c r="RS139" t="str">
        <f t="shared" si="1878"/>
        <v>x</v>
      </c>
      <c r="RT139">
        <f t="shared" si="1878"/>
        <v>6</v>
      </c>
      <c r="RU139">
        <f t="shared" si="1878"/>
        <v>7</v>
      </c>
      <c r="RV139" t="str">
        <f t="shared" si="1878"/>
        <v>x</v>
      </c>
      <c r="RW139" t="str">
        <f t="shared" si="1878"/>
        <v>x</v>
      </c>
      <c r="RX139" t="str">
        <f t="shared" si="1878"/>
        <v>x</v>
      </c>
      <c r="RY139">
        <f t="shared" si="1878"/>
        <v>11</v>
      </c>
      <c r="RZ139" t="str">
        <f t="shared" si="1878"/>
        <v>x</v>
      </c>
      <c r="SA139" t="str">
        <f t="shared" si="1878"/>
        <v>x</v>
      </c>
      <c r="SB139" t="str">
        <f t="shared" si="1878"/>
        <v>x</v>
      </c>
      <c r="SC139" t="str">
        <f t="shared" si="1878"/>
        <v>x</v>
      </c>
      <c r="SD139">
        <f t="shared" si="1878"/>
        <v>16</v>
      </c>
      <c r="SE139" t="str">
        <f t="shared" si="1878"/>
        <v>x</v>
      </c>
      <c r="SF139" t="str">
        <f t="shared" si="1878"/>
        <v>x</v>
      </c>
      <c r="SG139" t="str">
        <f t="shared" si="1878"/>
        <v>x</v>
      </c>
      <c r="SH139" t="str">
        <f t="shared" si="1878"/>
        <v>x</v>
      </c>
      <c r="SI139" t="str">
        <f t="shared" si="1878"/>
        <v>x</v>
      </c>
      <c r="SJ139">
        <f t="shared" si="1878"/>
        <v>22</v>
      </c>
      <c r="SK139">
        <f t="shared" si="1878"/>
        <v>23</v>
      </c>
      <c r="SL139">
        <f t="shared" si="1878"/>
        <v>24</v>
      </c>
      <c r="SM139">
        <f t="shared" si="1878"/>
        <v>25</v>
      </c>
      <c r="SN139">
        <f t="shared" si="1878"/>
        <v>26</v>
      </c>
      <c r="SO139">
        <f t="shared" si="1878"/>
        <v>27</v>
      </c>
      <c r="SP139">
        <f t="shared" si="1878"/>
        <v>28</v>
      </c>
      <c r="SQ139" t="str">
        <f t="shared" si="1878"/>
        <v>x</v>
      </c>
      <c r="SR139" t="str">
        <f t="shared" si="1878"/>
        <v>x</v>
      </c>
      <c r="SS139" t="str">
        <f t="shared" si="1878"/>
        <v>x</v>
      </c>
      <c r="ST139" t="str">
        <f t="shared" si="1878"/>
        <v>x</v>
      </c>
      <c r="SU139" t="str">
        <f t="shared" si="1878"/>
        <v>x</v>
      </c>
      <c r="SV139" t="str">
        <f t="shared" si="1878"/>
        <v>x</v>
      </c>
      <c r="SW139" t="str">
        <f t="shared" si="1878"/>
        <v>x</v>
      </c>
      <c r="SX139" t="str">
        <f t="shared" si="1878"/>
        <v>x</v>
      </c>
      <c r="SY139" t="str">
        <f t="shared" si="1878"/>
        <v>x</v>
      </c>
      <c r="SZ139" t="str">
        <f t="shared" si="1878"/>
        <v>x</v>
      </c>
      <c r="TA139">
        <f t="shared" si="1878"/>
        <v>39</v>
      </c>
      <c r="TB139" t="str">
        <f t="shared" si="1878"/>
        <v>x</v>
      </c>
      <c r="TC139" t="str">
        <f t="shared" si="1878"/>
        <v>x</v>
      </c>
      <c r="TD139" t="str">
        <f t="shared" si="1878"/>
        <v>x</v>
      </c>
      <c r="TE139" t="str">
        <f t="shared" si="1878"/>
        <v>x</v>
      </c>
      <c r="TF139" t="str">
        <f t="shared" si="1878"/>
        <v>x</v>
      </c>
      <c r="TG139">
        <f t="shared" si="1878"/>
        <v>45</v>
      </c>
      <c r="TH139" t="str">
        <f t="shared" si="1878"/>
        <v>x</v>
      </c>
      <c r="TI139" t="str">
        <f t="shared" si="1878"/>
        <v>x</v>
      </c>
      <c r="TJ139">
        <f t="shared" si="1878"/>
        <v>48</v>
      </c>
      <c r="TK139">
        <f t="shared" si="1878"/>
        <v>49</v>
      </c>
      <c r="TL139" t="str">
        <f t="shared" si="1878"/>
        <v>x</v>
      </c>
      <c r="TM139">
        <f t="shared" si="1878"/>
        <v>51</v>
      </c>
      <c r="TN139" t="str">
        <f t="shared" si="1878"/>
        <v>x</v>
      </c>
      <c r="TO139">
        <f t="shared" si="1878"/>
        <v>53</v>
      </c>
      <c r="TP139">
        <f t="shared" si="1878"/>
        <v>54</v>
      </c>
      <c r="TQ139" t="str">
        <f t="shared" si="1878"/>
        <v>x</v>
      </c>
      <c r="TR139" t="str">
        <f t="shared" si="1878"/>
        <v>x</v>
      </c>
      <c r="TS139">
        <f t="shared" si="1878"/>
        <v>57</v>
      </c>
      <c r="TT139" t="str">
        <f t="shared" si="1878"/>
        <v>x</v>
      </c>
      <c r="TU139" t="str">
        <f t="shared" si="1878"/>
        <v>x</v>
      </c>
      <c r="TV139">
        <f t="shared" si="1805"/>
        <v>22</v>
      </c>
      <c r="TW139" t="str">
        <f t="shared" ref="TW139:WC139" si="1879">IF(COUNTIFS($NG139:$NL147,TW$1),"x",TW$1)</f>
        <v>x</v>
      </c>
      <c r="TX139" t="str">
        <f t="shared" si="1879"/>
        <v>x</v>
      </c>
      <c r="TY139" t="str">
        <f t="shared" si="1879"/>
        <v>x</v>
      </c>
      <c r="TZ139" t="str">
        <f t="shared" si="1879"/>
        <v>x</v>
      </c>
      <c r="UA139" t="str">
        <f t="shared" si="1879"/>
        <v>x</v>
      </c>
      <c r="UB139">
        <f t="shared" si="1879"/>
        <v>6</v>
      </c>
      <c r="UC139">
        <f t="shared" si="1879"/>
        <v>7</v>
      </c>
      <c r="UD139" t="str">
        <f t="shared" si="1879"/>
        <v>x</v>
      </c>
      <c r="UE139" t="str">
        <f t="shared" si="1879"/>
        <v>x</v>
      </c>
      <c r="UF139" t="str">
        <f t="shared" si="1879"/>
        <v>x</v>
      </c>
      <c r="UG139">
        <f t="shared" si="1879"/>
        <v>11</v>
      </c>
      <c r="UH139" t="str">
        <f t="shared" si="1879"/>
        <v>x</v>
      </c>
      <c r="UI139">
        <f t="shared" si="1879"/>
        <v>13</v>
      </c>
      <c r="UJ139" t="str">
        <f t="shared" si="1879"/>
        <v>x</v>
      </c>
      <c r="UK139" t="str">
        <f t="shared" si="1879"/>
        <v>x</v>
      </c>
      <c r="UL139">
        <f t="shared" si="1879"/>
        <v>16</v>
      </c>
      <c r="UM139" t="str">
        <f t="shared" si="1879"/>
        <v>x</v>
      </c>
      <c r="UN139" t="str">
        <f t="shared" si="1879"/>
        <v>x</v>
      </c>
      <c r="UO139" t="str">
        <f t="shared" si="1879"/>
        <v>x</v>
      </c>
      <c r="UP139" t="str">
        <f t="shared" si="1879"/>
        <v>x</v>
      </c>
      <c r="UQ139" t="str">
        <f t="shared" si="1879"/>
        <v>x</v>
      </c>
      <c r="UR139">
        <f t="shared" si="1879"/>
        <v>22</v>
      </c>
      <c r="US139">
        <f t="shared" si="1879"/>
        <v>23</v>
      </c>
      <c r="UT139">
        <f t="shared" si="1879"/>
        <v>24</v>
      </c>
      <c r="UU139">
        <f t="shared" si="1879"/>
        <v>25</v>
      </c>
      <c r="UV139">
        <f t="shared" si="1879"/>
        <v>26</v>
      </c>
      <c r="UW139">
        <f t="shared" si="1879"/>
        <v>27</v>
      </c>
      <c r="UX139">
        <f t="shared" si="1879"/>
        <v>28</v>
      </c>
      <c r="UY139" t="str">
        <f t="shared" si="1879"/>
        <v>x</v>
      </c>
      <c r="UZ139">
        <f t="shared" si="1879"/>
        <v>30</v>
      </c>
      <c r="VA139" t="str">
        <f t="shared" si="1879"/>
        <v>x</v>
      </c>
      <c r="VB139" t="str">
        <f t="shared" si="1879"/>
        <v>x</v>
      </c>
      <c r="VC139" t="str">
        <f t="shared" si="1879"/>
        <v>x</v>
      </c>
      <c r="VD139" t="str">
        <f t="shared" si="1879"/>
        <v>x</v>
      </c>
      <c r="VE139" t="str">
        <f t="shared" si="1879"/>
        <v>x</v>
      </c>
      <c r="VF139" t="str">
        <f t="shared" si="1879"/>
        <v>x</v>
      </c>
      <c r="VG139" t="str">
        <f t="shared" si="1879"/>
        <v>x</v>
      </c>
      <c r="VH139" t="str">
        <f t="shared" si="1879"/>
        <v>x</v>
      </c>
      <c r="VI139">
        <f t="shared" si="1879"/>
        <v>39</v>
      </c>
      <c r="VJ139" t="str">
        <f t="shared" si="1879"/>
        <v>x</v>
      </c>
      <c r="VK139" t="str">
        <f t="shared" si="1879"/>
        <v>x</v>
      </c>
      <c r="VL139" t="str">
        <f t="shared" si="1879"/>
        <v>x</v>
      </c>
      <c r="VM139">
        <f t="shared" si="1879"/>
        <v>43</v>
      </c>
      <c r="VN139" t="str">
        <f t="shared" si="1879"/>
        <v>x</v>
      </c>
      <c r="VO139">
        <f t="shared" si="1879"/>
        <v>45</v>
      </c>
      <c r="VP139" t="str">
        <f t="shared" si="1879"/>
        <v>x</v>
      </c>
      <c r="VQ139" t="str">
        <f t="shared" si="1879"/>
        <v>x</v>
      </c>
      <c r="VR139">
        <f t="shared" si="1879"/>
        <v>48</v>
      </c>
      <c r="VS139">
        <f t="shared" si="1879"/>
        <v>49</v>
      </c>
      <c r="VT139" t="str">
        <f t="shared" si="1879"/>
        <v>x</v>
      </c>
      <c r="VU139">
        <f t="shared" si="1879"/>
        <v>51</v>
      </c>
      <c r="VV139" t="str">
        <f t="shared" si="1879"/>
        <v>x</v>
      </c>
      <c r="VW139">
        <f t="shared" si="1879"/>
        <v>53</v>
      </c>
      <c r="VX139">
        <f t="shared" si="1879"/>
        <v>54</v>
      </c>
      <c r="VY139" t="str">
        <f t="shared" si="1879"/>
        <v>x</v>
      </c>
      <c r="VZ139" t="str">
        <f t="shared" si="1879"/>
        <v>x</v>
      </c>
      <c r="WA139">
        <f t="shared" si="1879"/>
        <v>57</v>
      </c>
      <c r="WB139" t="str">
        <f t="shared" si="1879"/>
        <v>x</v>
      </c>
      <c r="WC139" t="str">
        <f t="shared" si="1879"/>
        <v>x</v>
      </c>
      <c r="WE139">
        <f t="shared" si="1676"/>
        <v>1</v>
      </c>
      <c r="WF139">
        <f t="shared" si="1677"/>
        <v>2</v>
      </c>
      <c r="WG139">
        <f t="shared" si="1678"/>
        <v>0</v>
      </c>
      <c r="WH139">
        <f t="shared" si="1679"/>
        <v>2</v>
      </c>
      <c r="WI139">
        <f t="shared" si="1680"/>
        <v>0</v>
      </c>
      <c r="WJ139">
        <f t="shared" si="1681"/>
        <v>1</v>
      </c>
      <c r="WL139" s="1">
        <f t="shared" si="1807"/>
        <v>5</v>
      </c>
      <c r="WM139" s="1">
        <f t="shared" si="1808"/>
        <v>4</v>
      </c>
      <c r="WN139" s="1">
        <f t="shared" si="1809"/>
        <v>0</v>
      </c>
      <c r="WO139" s="1">
        <f t="shared" si="1810"/>
        <v>5</v>
      </c>
      <c r="WP139" s="1">
        <f t="shared" si="1811"/>
        <v>0</v>
      </c>
      <c r="WQ139" s="1">
        <f t="shared" si="1812"/>
        <v>0</v>
      </c>
      <c r="WS139">
        <f t="shared" si="1813"/>
        <v>5</v>
      </c>
      <c r="WT139">
        <f t="shared" si="1814"/>
        <v>4</v>
      </c>
      <c r="WU139">
        <f t="shared" si="1815"/>
        <v>100</v>
      </c>
      <c r="WV139">
        <f t="shared" si="1816"/>
        <v>5</v>
      </c>
      <c r="WW139">
        <f t="shared" si="1817"/>
        <v>100</v>
      </c>
      <c r="WX139">
        <f t="shared" si="1818"/>
        <v>100</v>
      </c>
      <c r="WZ139" s="4">
        <f t="shared" si="1819"/>
        <v>4</v>
      </c>
      <c r="XB139" s="3">
        <f t="shared" si="1820"/>
        <v>5</v>
      </c>
      <c r="XD139" s="3">
        <f t="shared" si="1821"/>
        <v>3</v>
      </c>
      <c r="XE139" s="4">
        <f t="shared" si="1822"/>
        <v>3</v>
      </c>
      <c r="XG139" s="4">
        <f t="shared" si="1823"/>
        <v>1</v>
      </c>
      <c r="XI139" s="4">
        <v>0.75</v>
      </c>
      <c r="XK139">
        <f t="shared" si="1824"/>
        <v>2</v>
      </c>
      <c r="XM139">
        <f t="shared" si="1445"/>
        <v>0</v>
      </c>
      <c r="XN139">
        <f t="shared" si="1825"/>
        <v>0</v>
      </c>
      <c r="XO139" s="1">
        <f t="shared" si="1682"/>
        <v>2</v>
      </c>
      <c r="XP139">
        <f t="shared" si="1826"/>
        <v>2</v>
      </c>
      <c r="XR139">
        <f t="shared" si="1827"/>
        <v>0</v>
      </c>
    </row>
    <row r="140" spans="4:642">
      <c r="D140" s="4">
        <f t="shared" si="1506"/>
        <v>0</v>
      </c>
      <c r="E140" s="4">
        <f t="shared" si="1507"/>
        <v>0</v>
      </c>
      <c r="F140" s="4">
        <f t="shared" si="1508"/>
        <v>0</v>
      </c>
      <c r="G140" s="4">
        <f t="shared" si="1509"/>
        <v>0</v>
      </c>
      <c r="H140" s="4">
        <f t="shared" si="1510"/>
        <v>0</v>
      </c>
      <c r="I140" s="4">
        <f t="shared" si="1511"/>
        <v>0</v>
      </c>
      <c r="J140" s="4">
        <f t="shared" si="1512"/>
        <v>0</v>
      </c>
      <c r="K140" s="4">
        <f t="shared" si="1513"/>
        <v>0</v>
      </c>
      <c r="L140" s="4">
        <f t="shared" si="1514"/>
        <v>0</v>
      </c>
      <c r="M140" s="4">
        <f t="shared" si="1515"/>
        <v>0</v>
      </c>
      <c r="N140" s="4">
        <f t="shared" si="1516"/>
        <v>0</v>
      </c>
      <c r="O140" s="4">
        <f t="shared" si="1517"/>
        <v>0</v>
      </c>
      <c r="P140" s="4">
        <f t="shared" si="1518"/>
        <v>0</v>
      </c>
      <c r="Q140" s="4">
        <f t="shared" si="1519"/>
        <v>0</v>
      </c>
      <c r="R140" s="4">
        <f t="shared" si="1520"/>
        <v>0</v>
      </c>
      <c r="S140" s="4">
        <f t="shared" si="1521"/>
        <v>0</v>
      </c>
      <c r="T140" s="4">
        <f t="shared" si="1522"/>
        <v>13</v>
      </c>
      <c r="U140" s="4">
        <f t="shared" si="1523"/>
        <v>7</v>
      </c>
      <c r="V140" s="4">
        <f t="shared" si="1524"/>
        <v>0</v>
      </c>
      <c r="W140" s="4">
        <f t="shared" si="1525"/>
        <v>9</v>
      </c>
      <c r="X140" s="4">
        <f t="shared" si="1526"/>
        <v>5</v>
      </c>
      <c r="Y140" s="4">
        <f t="shared" si="1527"/>
        <v>0</v>
      </c>
      <c r="Z140" s="4">
        <f t="shared" si="1528"/>
        <v>0</v>
      </c>
      <c r="AA140" s="4">
        <f t="shared" si="1529"/>
        <v>0</v>
      </c>
      <c r="AB140" s="4">
        <f t="shared" si="1530"/>
        <v>0</v>
      </c>
      <c r="AC140" s="4">
        <f t="shared" si="1531"/>
        <v>0</v>
      </c>
      <c r="AD140" s="4">
        <f t="shared" si="1532"/>
        <v>0</v>
      </c>
      <c r="AE140" s="4">
        <f t="shared" si="1533"/>
        <v>0</v>
      </c>
      <c r="AF140" s="4">
        <f t="shared" si="1534"/>
        <v>0</v>
      </c>
      <c r="AG140" s="4">
        <f t="shared" si="1535"/>
        <v>0</v>
      </c>
      <c r="AH140" s="4">
        <f t="shared" si="1536"/>
        <v>0</v>
      </c>
      <c r="AI140" s="4">
        <f t="shared" si="1537"/>
        <v>3</v>
      </c>
      <c r="AJ140" s="4">
        <f t="shared" si="1538"/>
        <v>0</v>
      </c>
      <c r="AK140" s="4">
        <f t="shared" si="1539"/>
        <v>0</v>
      </c>
      <c r="AL140" s="4">
        <f t="shared" si="1540"/>
        <v>0</v>
      </c>
      <c r="AM140" s="4">
        <f t="shared" si="1541"/>
        <v>0</v>
      </c>
      <c r="AN140" s="4">
        <f t="shared" si="1542"/>
        <v>0</v>
      </c>
      <c r="AO140" s="4">
        <f t="shared" si="1543"/>
        <v>0</v>
      </c>
      <c r="AP140" s="4">
        <f t="shared" si="1544"/>
        <v>0</v>
      </c>
      <c r="AQ140" s="4">
        <f t="shared" si="1545"/>
        <v>0</v>
      </c>
      <c r="AR140" s="4">
        <f t="shared" si="1546"/>
        <v>0</v>
      </c>
      <c r="AS140" s="4">
        <f t="shared" si="1547"/>
        <v>7</v>
      </c>
      <c r="AT140" s="4">
        <f t="shared" si="1548"/>
        <v>0</v>
      </c>
      <c r="AU140" s="4">
        <f t="shared" si="1549"/>
        <v>0</v>
      </c>
      <c r="AV140" s="4">
        <f t="shared" si="1550"/>
        <v>0</v>
      </c>
      <c r="AW140" s="4">
        <f t="shared" si="1551"/>
        <v>0</v>
      </c>
      <c r="AX140" s="4">
        <f t="shared" si="1552"/>
        <v>0</v>
      </c>
      <c r="AY140" s="4">
        <f t="shared" si="1553"/>
        <v>0</v>
      </c>
      <c r="AZ140" s="4">
        <f t="shared" si="1554"/>
        <v>0</v>
      </c>
      <c r="BA140" s="4">
        <f t="shared" si="1555"/>
        <v>0</v>
      </c>
      <c r="BB140" s="4">
        <f t="shared" si="1556"/>
        <v>0</v>
      </c>
      <c r="BC140" s="4">
        <f t="shared" si="1557"/>
        <v>0</v>
      </c>
      <c r="BD140" s="4">
        <f t="shared" si="1558"/>
        <v>0</v>
      </c>
      <c r="BE140" s="4">
        <f t="shared" si="1559"/>
        <v>0</v>
      </c>
      <c r="BF140" s="4">
        <f t="shared" si="1560"/>
        <v>0</v>
      </c>
      <c r="BG140" s="4">
        <f t="shared" si="1561"/>
        <v>0</v>
      </c>
      <c r="BH140" s="4">
        <f t="shared" si="1562"/>
        <v>0</v>
      </c>
      <c r="BI140" s="4">
        <f t="shared" si="1563"/>
        <v>0</v>
      </c>
      <c r="BJ140" s="4">
        <f t="shared" si="1564"/>
        <v>0</v>
      </c>
      <c r="BK140" s="4">
        <f t="shared" si="1683"/>
        <v>7.333333333333333</v>
      </c>
      <c r="BL140" s="4">
        <f t="shared" si="1684"/>
        <v>6.8135593220338979</v>
      </c>
      <c r="BM140" s="4">
        <f t="shared" si="1685"/>
        <v>9.538983050847456</v>
      </c>
      <c r="BN140" s="4">
        <f t="shared" si="1686"/>
        <v>4.0881355932203389</v>
      </c>
      <c r="BO140" s="4">
        <f t="shared" si="1687"/>
        <v>6.8135593220338979</v>
      </c>
      <c r="BP140" s="4">
        <f t="shared" si="1688"/>
        <v>402</v>
      </c>
      <c r="BQ140" s="4">
        <f>COUNTIFS($NG140:$NL$206,EF$1)</f>
        <v>7</v>
      </c>
      <c r="BR140" s="4">
        <f>COUNTIFS($NG140:$NL$206,EG$1)</f>
        <v>7</v>
      </c>
      <c r="BS140" s="4">
        <f>COUNTIFS($NG140:$NL$206,EH$1)</f>
        <v>6</v>
      </c>
      <c r="BT140" s="4">
        <f>COUNTIFS($NG140:$NL$206,EI$1)</f>
        <v>9</v>
      </c>
      <c r="BU140" s="4">
        <f>COUNTIFS($NG140:$NL$206,EJ$1)</f>
        <v>11</v>
      </c>
      <c r="BV140" s="4">
        <f>COUNTIFS($NG140:$NL$206,EK$1)</f>
        <v>5</v>
      </c>
      <c r="BW140" s="4">
        <f>COUNTIFS($NG140:$NL$206,EL$1)</f>
        <v>2</v>
      </c>
      <c r="BX140" s="4">
        <f>COUNTIFS($NG140:$NL$206,EM$1)</f>
        <v>7</v>
      </c>
      <c r="BY140" s="4">
        <f>COUNTIFS($NG140:$NL$206,EN$1)</f>
        <v>9</v>
      </c>
      <c r="BZ140" s="4">
        <f>COUNTIFS($NG140:$NL$206,EO$1)</f>
        <v>9</v>
      </c>
      <c r="CA140" s="4">
        <f>COUNTIFS($NG140:$NL$206,EP$1)</f>
        <v>8</v>
      </c>
      <c r="CB140" s="4">
        <f>COUNTIFS($NG140:$NL$206,EQ$1)</f>
        <v>9</v>
      </c>
      <c r="CC140" s="4">
        <f>COUNTIFS($NG140:$NL$206,ER$1)</f>
        <v>8</v>
      </c>
      <c r="CD140" s="4">
        <f>COUNTIFS($NG140:$NL$206,ES$1)</f>
        <v>7</v>
      </c>
      <c r="CE140" s="4">
        <f>COUNTIFS($NG140:$NL$206,ET$1)</f>
        <v>6</v>
      </c>
      <c r="CF140" s="4">
        <f>COUNTIFS($NG140:$NL$206,EU$1)</f>
        <v>8</v>
      </c>
      <c r="CG140" s="4">
        <f>COUNTIFS($NG140:$NL$206,EV$1)</f>
        <v>13</v>
      </c>
      <c r="CH140" s="4">
        <f>COUNTIFS($NG140:$NL$206,EW$1)</f>
        <v>7</v>
      </c>
      <c r="CI140" s="4">
        <f>COUNTIFS($NG140:$NL$206,EX$1)</f>
        <v>7</v>
      </c>
      <c r="CJ140" s="4">
        <f>COUNTIFS($NG140:$NL$206,EY$1)</f>
        <v>9</v>
      </c>
      <c r="CK140" s="4">
        <f>COUNTIFS($NG140:$NL$206,EZ$1)</f>
        <v>5</v>
      </c>
      <c r="CL140" s="4">
        <f>COUNTIFS($NG140:$NL$206,FA$1)</f>
        <v>8</v>
      </c>
      <c r="CM140" s="4">
        <f>COUNTIFS($NG140:$NL$206,FB$1)</f>
        <v>2</v>
      </c>
      <c r="CN140" s="4">
        <f>COUNTIFS($NG140:$NL$206,FC$1)</f>
        <v>4</v>
      </c>
      <c r="CO140" s="4">
        <f>COUNTIFS($NG140:$NL$206,FD$1)</f>
        <v>10</v>
      </c>
      <c r="CP140" s="4">
        <f>COUNTIFS($NG140:$NL$206,FE$1)</f>
        <v>6</v>
      </c>
      <c r="CQ140" s="4">
        <f>COUNTIFS($NG140:$NL$206,FF$1)</f>
        <v>10</v>
      </c>
      <c r="CR140" s="4">
        <f>COUNTIFS($NG140:$NL$206,FG$1)</f>
        <v>10</v>
      </c>
      <c r="CS140" s="4">
        <f>COUNTIFS($NG140:$NL$206,FH$1)</f>
        <v>6</v>
      </c>
      <c r="CT140" s="4">
        <f>COUNTIFS($NG140:$NL$206,FI$1)</f>
        <v>4</v>
      </c>
      <c r="CU140" s="4">
        <f>COUNTIFS($NG140:$NL$206,FJ$1)</f>
        <v>9</v>
      </c>
      <c r="CV140" s="4">
        <f>COUNTIFS($NG140:$NL$206,FK$1)</f>
        <v>3</v>
      </c>
      <c r="CW140" s="4">
        <f>COUNTIFS($NG140:$NL$206,FL$1)</f>
        <v>7</v>
      </c>
      <c r="CX140" s="4">
        <f>COUNTIFS($NG140:$NL$206,FM$1)</f>
        <v>6</v>
      </c>
      <c r="CY140" s="4">
        <f>COUNTIFS($NG140:$NL$206,FN$1)</f>
        <v>9</v>
      </c>
      <c r="CZ140" s="4">
        <f>COUNTIFS($NG140:$NL$206,FO$1)</f>
        <v>7</v>
      </c>
      <c r="DA140" s="4">
        <f>COUNTIFS($NG140:$NL$206,FP$1)</f>
        <v>3</v>
      </c>
      <c r="DB140" s="4">
        <f>COUNTIFS($NG140:$NL$206,FQ$1)</f>
        <v>6</v>
      </c>
      <c r="DC140" s="4">
        <f>COUNTIFS($NG140:$NL$206,FR$1)</f>
        <v>5</v>
      </c>
      <c r="DD140" s="4">
        <f>COUNTIFS($NG140:$NL$206,FS$1)</f>
        <v>8</v>
      </c>
      <c r="DE140" s="4">
        <f>COUNTIFS($NG140:$NL$206,FT$1)</f>
        <v>4</v>
      </c>
      <c r="DF140" s="4">
        <f>COUNTIFS($NG140:$NL$206,FU$1)</f>
        <v>7</v>
      </c>
      <c r="DG140" s="4">
        <f>COUNTIFS($NG140:$NL$206,FV$1)</f>
        <v>6</v>
      </c>
      <c r="DH140" s="4">
        <f>COUNTIFS($NG140:$NL$206,FW$1)</f>
        <v>9</v>
      </c>
      <c r="DI140" s="4">
        <f>COUNTIFS($NG140:$NL$206,FX$1)</f>
        <v>5</v>
      </c>
      <c r="DJ140" s="4">
        <f>COUNTIFS($NG140:$NL$206,FY$1)</f>
        <v>9</v>
      </c>
      <c r="DK140" s="4">
        <f>COUNTIFS($NG140:$NL$206,FZ$1)</f>
        <v>1</v>
      </c>
      <c r="DL140" s="4">
        <f>COUNTIFS($NG140:$NL$206,GA$1)</f>
        <v>4</v>
      </c>
      <c r="DM140" s="4">
        <f>COUNTIFS($NG140:$NL$206,GB$1)</f>
        <v>3</v>
      </c>
      <c r="DN140" s="4">
        <f>COUNTIFS($NG140:$NL$206,GC$1)</f>
        <v>7</v>
      </c>
      <c r="DO140" s="4">
        <f>COUNTIFS($NG140:$NL$206,GD$1)</f>
        <v>6</v>
      </c>
      <c r="DP140" s="4">
        <f>COUNTIFS($NG140:$NL$206,GE$1)</f>
        <v>10</v>
      </c>
      <c r="DQ140" s="4">
        <f>COUNTIFS($NG140:$NL$206,GF$1)</f>
        <v>2</v>
      </c>
      <c r="DR140" s="4">
        <f>COUNTIFS($NG140:$NL$206,GG$1)</f>
        <v>4</v>
      </c>
      <c r="DS140" s="4">
        <f>COUNTIFS($NG140:$NL$206,GH$1)</f>
        <v>15</v>
      </c>
      <c r="DT140" s="4">
        <f>COUNTIFS($NG140:$NL$206,GI$1)</f>
        <v>5</v>
      </c>
      <c r="DU140" s="4">
        <f>COUNTIFS($NG140:$NL$206,GJ$1)</f>
        <v>5</v>
      </c>
      <c r="DV140" s="4">
        <f>COUNTIFS($NG140:$NL$206,GK$1)</f>
        <v>11</v>
      </c>
      <c r="DW140" s="4">
        <f>COUNTIFS($NG140:$NL$206,GL$1)</f>
        <v>7</v>
      </c>
      <c r="DZ140" s="4">
        <f t="shared" si="1234"/>
        <v>39</v>
      </c>
      <c r="EA140" s="4">
        <f t="shared" si="1235"/>
        <v>26</v>
      </c>
      <c r="EB140" s="4">
        <f t="shared" si="1236"/>
        <v>7</v>
      </c>
      <c r="EC140" s="4">
        <f t="shared" si="1237"/>
        <v>4</v>
      </c>
      <c r="ED140" s="4">
        <f t="shared" si="1238"/>
        <v>2</v>
      </c>
      <c r="EF140" s="4">
        <f t="shared" ref="EF140:GL140" si="1880">COUNTIFS($NG140:$NL149,EF$1)</f>
        <v>1</v>
      </c>
      <c r="EG140" s="4">
        <f t="shared" si="1880"/>
        <v>3</v>
      </c>
      <c r="EH140" s="4">
        <f t="shared" si="1880"/>
        <v>1</v>
      </c>
      <c r="EI140" s="4">
        <f t="shared" si="1880"/>
        <v>1</v>
      </c>
      <c r="EJ140" s="4">
        <f t="shared" si="1880"/>
        <v>1</v>
      </c>
      <c r="EK140" s="4">
        <f t="shared" si="1880"/>
        <v>0</v>
      </c>
      <c r="EL140" s="4">
        <f t="shared" si="1880"/>
        <v>0</v>
      </c>
      <c r="EM140" s="4">
        <f t="shared" si="1880"/>
        <v>1</v>
      </c>
      <c r="EN140" s="4">
        <f t="shared" si="1880"/>
        <v>2</v>
      </c>
      <c r="EO140" s="4">
        <f t="shared" si="1880"/>
        <v>4</v>
      </c>
      <c r="EP140" s="4">
        <f t="shared" si="1880"/>
        <v>0</v>
      </c>
      <c r="EQ140" s="4">
        <f t="shared" si="1880"/>
        <v>1</v>
      </c>
      <c r="ER140" s="4">
        <f t="shared" si="1880"/>
        <v>1</v>
      </c>
      <c r="ES140" s="4">
        <f t="shared" si="1880"/>
        <v>2</v>
      </c>
      <c r="ET140" s="4">
        <f t="shared" si="1880"/>
        <v>0</v>
      </c>
      <c r="EU140" s="4">
        <f t="shared" si="1880"/>
        <v>0</v>
      </c>
      <c r="EV140" s="4">
        <f t="shared" si="1880"/>
        <v>3</v>
      </c>
      <c r="EW140" s="4">
        <f t="shared" si="1880"/>
        <v>2</v>
      </c>
      <c r="EX140" s="4">
        <f t="shared" si="1880"/>
        <v>2</v>
      </c>
      <c r="EY140" s="4">
        <f t="shared" si="1880"/>
        <v>2</v>
      </c>
      <c r="EZ140" s="4">
        <f t="shared" si="1880"/>
        <v>1</v>
      </c>
      <c r="FA140" s="4">
        <f t="shared" si="1880"/>
        <v>0</v>
      </c>
      <c r="FB140" s="4">
        <f t="shared" si="1880"/>
        <v>0</v>
      </c>
      <c r="FC140" s="4">
        <f t="shared" si="1880"/>
        <v>0</v>
      </c>
      <c r="FD140" s="4">
        <f t="shared" si="1880"/>
        <v>1</v>
      </c>
      <c r="FE140" s="4">
        <f t="shared" si="1880"/>
        <v>0</v>
      </c>
      <c r="FF140" s="4">
        <f t="shared" si="1880"/>
        <v>0</v>
      </c>
      <c r="FG140" s="4">
        <f t="shared" si="1880"/>
        <v>0</v>
      </c>
      <c r="FH140" s="4">
        <f t="shared" si="1880"/>
        <v>1</v>
      </c>
      <c r="FI140" s="4">
        <f t="shared" si="1880"/>
        <v>1</v>
      </c>
      <c r="FJ140" s="4">
        <f t="shared" si="1880"/>
        <v>3</v>
      </c>
      <c r="FK140" s="4">
        <f t="shared" si="1880"/>
        <v>1</v>
      </c>
      <c r="FL140" s="4">
        <f t="shared" si="1880"/>
        <v>1</v>
      </c>
      <c r="FM140" s="4">
        <f t="shared" si="1880"/>
        <v>0</v>
      </c>
      <c r="FN140" s="4">
        <f t="shared" si="1880"/>
        <v>3</v>
      </c>
      <c r="FO140" s="4">
        <f t="shared" si="1880"/>
        <v>2</v>
      </c>
      <c r="FP140" s="4">
        <f t="shared" si="1880"/>
        <v>1</v>
      </c>
      <c r="FQ140" s="4">
        <f t="shared" si="1880"/>
        <v>2</v>
      </c>
      <c r="FR140" s="4">
        <f t="shared" si="1880"/>
        <v>0</v>
      </c>
      <c r="FS140" s="4">
        <f t="shared" si="1880"/>
        <v>4</v>
      </c>
      <c r="FT140" s="4">
        <f t="shared" si="1880"/>
        <v>1</v>
      </c>
      <c r="FU140" s="4">
        <f t="shared" si="1880"/>
        <v>1</v>
      </c>
      <c r="FV140" s="4">
        <f t="shared" si="1880"/>
        <v>1</v>
      </c>
      <c r="FW140" s="4">
        <f t="shared" si="1880"/>
        <v>1</v>
      </c>
      <c r="FX140" s="4">
        <f t="shared" si="1880"/>
        <v>0</v>
      </c>
      <c r="FY140" s="4">
        <f t="shared" si="1880"/>
        <v>1</v>
      </c>
      <c r="FZ140" s="4">
        <f t="shared" si="1880"/>
        <v>1</v>
      </c>
      <c r="GA140" s="4">
        <f t="shared" si="1880"/>
        <v>0</v>
      </c>
      <c r="GB140" s="4">
        <f t="shared" si="1880"/>
        <v>0</v>
      </c>
      <c r="GC140" s="4">
        <f t="shared" si="1880"/>
        <v>1</v>
      </c>
      <c r="GD140" s="4">
        <f t="shared" si="1880"/>
        <v>0</v>
      </c>
      <c r="GE140" s="4">
        <f t="shared" si="1880"/>
        <v>1</v>
      </c>
      <c r="GF140" s="4">
        <f t="shared" si="1880"/>
        <v>1</v>
      </c>
      <c r="GG140" s="4">
        <f t="shared" si="1880"/>
        <v>0</v>
      </c>
      <c r="GH140" s="4">
        <f t="shared" si="1880"/>
        <v>1</v>
      </c>
      <c r="GI140" s="4">
        <f t="shared" si="1880"/>
        <v>0</v>
      </c>
      <c r="GJ140" s="4">
        <f t="shared" si="1880"/>
        <v>0</v>
      </c>
      <c r="GK140" s="4">
        <f t="shared" si="1880"/>
        <v>1</v>
      </c>
      <c r="GL140" s="4">
        <f t="shared" si="1880"/>
        <v>1</v>
      </c>
      <c r="GM140">
        <f t="shared" si="1240"/>
        <v>60</v>
      </c>
      <c r="GO140">
        <f t="shared" si="1690"/>
        <v>0</v>
      </c>
      <c r="GP140">
        <f t="shared" si="1855"/>
        <v>0</v>
      </c>
      <c r="GQ140">
        <f t="shared" si="1856"/>
        <v>0</v>
      </c>
      <c r="GR140">
        <f t="shared" si="1857"/>
        <v>0</v>
      </c>
      <c r="GS140">
        <f t="shared" si="1858"/>
        <v>0</v>
      </c>
      <c r="GT140">
        <f t="shared" si="1859"/>
        <v>0</v>
      </c>
      <c r="GU140">
        <f t="shared" si="1860"/>
        <v>0</v>
      </c>
      <c r="GV140" s="1">
        <f t="shared" si="1691"/>
        <v>4</v>
      </c>
      <c r="GW140">
        <f t="shared" si="1692"/>
        <v>0</v>
      </c>
      <c r="GX140">
        <f t="shared" si="1566"/>
        <v>0</v>
      </c>
      <c r="GY140">
        <f t="shared" si="1567"/>
        <v>0</v>
      </c>
      <c r="GZ140">
        <f t="shared" si="1568"/>
        <v>0</v>
      </c>
      <c r="HA140">
        <f t="shared" si="1569"/>
        <v>0</v>
      </c>
      <c r="HB140">
        <f t="shared" si="1570"/>
        <v>0</v>
      </c>
      <c r="HC140">
        <f t="shared" si="1571"/>
        <v>0</v>
      </c>
      <c r="HD140">
        <f t="shared" si="1572"/>
        <v>0</v>
      </c>
      <c r="HE140">
        <f t="shared" si="1573"/>
        <v>0</v>
      </c>
      <c r="HF140">
        <f t="shared" si="1574"/>
        <v>0</v>
      </c>
      <c r="HG140">
        <f t="shared" si="1575"/>
        <v>0</v>
      </c>
      <c r="HH140">
        <f t="shared" si="1576"/>
        <v>0</v>
      </c>
      <c r="HI140">
        <f t="shared" si="1577"/>
        <v>0</v>
      </c>
      <c r="HJ140">
        <f t="shared" si="1578"/>
        <v>0</v>
      </c>
      <c r="HK140">
        <f t="shared" si="1579"/>
        <v>0</v>
      </c>
      <c r="HL140">
        <f t="shared" si="1580"/>
        <v>0</v>
      </c>
      <c r="HM140">
        <f t="shared" si="1581"/>
        <v>0</v>
      </c>
      <c r="HN140">
        <f t="shared" si="1582"/>
        <v>0</v>
      </c>
      <c r="HO140">
        <f t="shared" si="1583"/>
        <v>0</v>
      </c>
      <c r="HP140">
        <f t="shared" si="1584"/>
        <v>0</v>
      </c>
      <c r="HQ140">
        <f t="shared" si="1585"/>
        <v>0</v>
      </c>
      <c r="HR140">
        <f t="shared" si="1586"/>
        <v>0</v>
      </c>
      <c r="HS140">
        <f t="shared" si="1587"/>
        <v>0</v>
      </c>
      <c r="HT140">
        <f t="shared" si="1588"/>
        <v>1</v>
      </c>
      <c r="HU140">
        <f t="shared" si="1589"/>
        <v>0</v>
      </c>
      <c r="HV140">
        <f t="shared" si="1590"/>
        <v>0</v>
      </c>
      <c r="HW140">
        <f t="shared" si="1591"/>
        <v>1</v>
      </c>
      <c r="HX140">
        <f t="shared" si="1592"/>
        <v>1</v>
      </c>
      <c r="HY140">
        <f t="shared" si="1593"/>
        <v>0</v>
      </c>
      <c r="HZ140">
        <f t="shared" si="1594"/>
        <v>0</v>
      </c>
      <c r="IA140">
        <f t="shared" si="1595"/>
        <v>0</v>
      </c>
      <c r="IB140">
        <f t="shared" si="1596"/>
        <v>0</v>
      </c>
      <c r="IC140">
        <f t="shared" si="1597"/>
        <v>0</v>
      </c>
      <c r="ID140">
        <f t="shared" si="1598"/>
        <v>1</v>
      </c>
      <c r="IE140">
        <f t="shared" si="1599"/>
        <v>0</v>
      </c>
      <c r="IF140">
        <f t="shared" si="1600"/>
        <v>0</v>
      </c>
      <c r="IG140">
        <f t="shared" si="1601"/>
        <v>0</v>
      </c>
      <c r="IH140">
        <f t="shared" si="1602"/>
        <v>0</v>
      </c>
      <c r="II140">
        <f t="shared" si="1603"/>
        <v>0</v>
      </c>
      <c r="IJ140">
        <f t="shared" si="1604"/>
        <v>0</v>
      </c>
      <c r="IK140">
        <f t="shared" si="1605"/>
        <v>0</v>
      </c>
      <c r="IL140">
        <f t="shared" si="1606"/>
        <v>0</v>
      </c>
      <c r="IM140">
        <f t="shared" si="1607"/>
        <v>0</v>
      </c>
      <c r="IN140">
        <f t="shared" si="1608"/>
        <v>0</v>
      </c>
      <c r="IO140">
        <f t="shared" si="1609"/>
        <v>0</v>
      </c>
      <c r="IP140">
        <f t="shared" si="1610"/>
        <v>0</v>
      </c>
      <c r="IQ140">
        <f t="shared" si="1611"/>
        <v>0</v>
      </c>
      <c r="IR140">
        <f t="shared" si="1612"/>
        <v>0</v>
      </c>
      <c r="IS140">
        <f t="shared" si="1613"/>
        <v>0</v>
      </c>
      <c r="IT140">
        <f t="shared" si="1614"/>
        <v>0</v>
      </c>
      <c r="IU140">
        <f t="shared" si="1615"/>
        <v>0</v>
      </c>
      <c r="IV140">
        <f t="shared" si="1616"/>
        <v>0</v>
      </c>
      <c r="IW140">
        <f t="shared" si="1617"/>
        <v>0</v>
      </c>
      <c r="IX140">
        <f t="shared" si="1618"/>
        <v>0</v>
      </c>
      <c r="IY140">
        <f t="shared" si="1619"/>
        <v>0</v>
      </c>
      <c r="IZ140">
        <f t="shared" si="1620"/>
        <v>0</v>
      </c>
      <c r="JA140">
        <f t="shared" si="1621"/>
        <v>0</v>
      </c>
      <c r="JB140">
        <f t="shared" si="1693"/>
        <v>0</v>
      </c>
      <c r="JC140">
        <f t="shared" si="1694"/>
        <v>0</v>
      </c>
      <c r="JF140">
        <f t="shared" si="1695"/>
        <v>0</v>
      </c>
      <c r="JG140">
        <f t="shared" si="1696"/>
        <v>0</v>
      </c>
      <c r="JH140">
        <f t="shared" si="1697"/>
        <v>0</v>
      </c>
      <c r="JI140">
        <f t="shared" si="1698"/>
        <v>0</v>
      </c>
      <c r="JJ140">
        <f t="shared" si="1699"/>
        <v>0</v>
      </c>
      <c r="JK140">
        <f t="shared" si="1700"/>
        <v>0</v>
      </c>
      <c r="JL140">
        <f t="shared" si="1701"/>
        <v>0</v>
      </c>
      <c r="JM140">
        <f t="shared" si="1702"/>
        <v>0</v>
      </c>
      <c r="JN140">
        <f t="shared" si="1703"/>
        <v>0</v>
      </c>
      <c r="JO140">
        <f t="shared" si="1704"/>
        <v>0</v>
      </c>
      <c r="JP140">
        <f t="shared" si="1705"/>
        <v>0</v>
      </c>
      <c r="JQ140">
        <f t="shared" si="1706"/>
        <v>0</v>
      </c>
      <c r="JR140">
        <f t="shared" si="1707"/>
        <v>0</v>
      </c>
      <c r="JS140">
        <f t="shared" si="1708"/>
        <v>0</v>
      </c>
      <c r="JT140">
        <f t="shared" si="1709"/>
        <v>0</v>
      </c>
      <c r="JU140">
        <f t="shared" si="1710"/>
        <v>0</v>
      </c>
      <c r="JV140">
        <f t="shared" si="1711"/>
        <v>0</v>
      </c>
      <c r="JW140">
        <f t="shared" si="1712"/>
        <v>0</v>
      </c>
      <c r="JX140">
        <f t="shared" si="1713"/>
        <v>0</v>
      </c>
      <c r="JY140">
        <f t="shared" si="1714"/>
        <v>0</v>
      </c>
      <c r="JZ140">
        <f t="shared" si="1715"/>
        <v>1</v>
      </c>
      <c r="KA140">
        <f t="shared" si="1716"/>
        <v>0</v>
      </c>
      <c r="KB140">
        <f t="shared" si="1717"/>
        <v>0</v>
      </c>
      <c r="KC140">
        <f t="shared" si="1718"/>
        <v>0</v>
      </c>
      <c r="KD140">
        <f t="shared" si="1719"/>
        <v>0</v>
      </c>
      <c r="KE140">
        <f t="shared" si="1720"/>
        <v>0</v>
      </c>
      <c r="KF140">
        <f t="shared" si="1721"/>
        <v>0</v>
      </c>
      <c r="KG140">
        <f t="shared" si="1722"/>
        <v>0</v>
      </c>
      <c r="KH140">
        <f t="shared" si="1723"/>
        <v>0</v>
      </c>
      <c r="KI140">
        <f t="shared" si="1724"/>
        <v>0</v>
      </c>
      <c r="KJ140">
        <f t="shared" si="1725"/>
        <v>0</v>
      </c>
      <c r="KK140">
        <f t="shared" si="1726"/>
        <v>1</v>
      </c>
      <c r="KL140">
        <f t="shared" si="1727"/>
        <v>0</v>
      </c>
      <c r="KM140">
        <f t="shared" si="1728"/>
        <v>0</v>
      </c>
      <c r="KN140">
        <f t="shared" si="1729"/>
        <v>0</v>
      </c>
      <c r="KO140">
        <f t="shared" si="1730"/>
        <v>0</v>
      </c>
      <c r="KP140">
        <f t="shared" si="1731"/>
        <v>0</v>
      </c>
      <c r="KQ140">
        <f t="shared" si="1732"/>
        <v>0</v>
      </c>
      <c r="KR140">
        <f t="shared" si="1733"/>
        <v>0</v>
      </c>
      <c r="KS140">
        <f t="shared" si="1734"/>
        <v>0</v>
      </c>
      <c r="KT140">
        <f t="shared" si="1735"/>
        <v>0</v>
      </c>
      <c r="KU140">
        <f t="shared" si="1736"/>
        <v>1</v>
      </c>
      <c r="KV140">
        <f t="shared" si="1737"/>
        <v>0</v>
      </c>
      <c r="KW140">
        <f t="shared" si="1738"/>
        <v>0</v>
      </c>
      <c r="KX140">
        <f t="shared" si="1739"/>
        <v>0</v>
      </c>
      <c r="KY140">
        <f t="shared" si="1740"/>
        <v>0</v>
      </c>
      <c r="KZ140">
        <f t="shared" si="1741"/>
        <v>0</v>
      </c>
      <c r="LA140">
        <f t="shared" si="1742"/>
        <v>0</v>
      </c>
      <c r="LB140">
        <f t="shared" si="1743"/>
        <v>0</v>
      </c>
      <c r="LC140">
        <f t="shared" si="1744"/>
        <v>0</v>
      </c>
      <c r="LD140">
        <f t="shared" si="1745"/>
        <v>0</v>
      </c>
      <c r="LE140">
        <f t="shared" si="1746"/>
        <v>0</v>
      </c>
      <c r="LF140">
        <f t="shared" si="1747"/>
        <v>0</v>
      </c>
      <c r="LG140">
        <f t="shared" si="1748"/>
        <v>0</v>
      </c>
      <c r="LH140">
        <f t="shared" si="1749"/>
        <v>0</v>
      </c>
      <c r="LI140">
        <f t="shared" si="1750"/>
        <v>0</v>
      </c>
      <c r="LJ140">
        <f t="shared" si="1751"/>
        <v>0</v>
      </c>
      <c r="LK140">
        <f t="shared" si="1752"/>
        <v>0</v>
      </c>
      <c r="LL140">
        <f t="shared" si="1753"/>
        <v>0</v>
      </c>
      <c r="LN140">
        <f t="shared" si="1754"/>
        <v>3</v>
      </c>
      <c r="LQ140">
        <f t="shared" ref="LQ140:LR140" si="1881">COUNTIFS($NG141:$NL150,NG150)</f>
        <v>3</v>
      </c>
      <c r="LR140">
        <f t="shared" si="1881"/>
        <v>1</v>
      </c>
      <c r="LS140">
        <f t="shared" si="1756"/>
        <v>1</v>
      </c>
      <c r="LT140">
        <f t="shared" si="1757"/>
        <v>1</v>
      </c>
      <c r="LU140">
        <f t="shared" si="1758"/>
        <v>4</v>
      </c>
      <c r="LV140">
        <f t="shared" si="1759"/>
        <v>1</v>
      </c>
      <c r="LX140" s="5">
        <f t="shared" ref="LX140:MC140" si="1882">COUNTIFS($NG140:$NL149,NG150)</f>
        <v>3</v>
      </c>
      <c r="LY140" s="5">
        <f t="shared" si="1882"/>
        <v>0</v>
      </c>
      <c r="LZ140" s="5">
        <f t="shared" si="1882"/>
        <v>0</v>
      </c>
      <c r="MA140" s="5">
        <f t="shared" si="1882"/>
        <v>0</v>
      </c>
      <c r="MB140" s="5">
        <f t="shared" si="1882"/>
        <v>3</v>
      </c>
      <c r="MC140" s="5">
        <f t="shared" si="1882"/>
        <v>0</v>
      </c>
      <c r="MD140" s="5"/>
      <c r="ME140" s="5">
        <f t="shared" si="1761"/>
        <v>1</v>
      </c>
      <c r="MF140" s="5">
        <f t="shared" si="1762"/>
        <v>0</v>
      </c>
      <c r="MG140" s="5">
        <f t="shared" si="1763"/>
        <v>0</v>
      </c>
      <c r="MH140" s="5">
        <f t="shared" si="1764"/>
        <v>0</v>
      </c>
      <c r="MI140" s="5">
        <f t="shared" si="1765"/>
        <v>0</v>
      </c>
      <c r="MJ140" s="5">
        <f t="shared" si="1766"/>
        <v>0</v>
      </c>
      <c r="MK140" s="5"/>
      <c r="ML140" s="20">
        <f t="shared" si="1767"/>
        <v>1</v>
      </c>
      <c r="MN140" s="4">
        <f t="shared" si="1846"/>
        <v>3</v>
      </c>
      <c r="MO140" s="4">
        <f t="shared" si="1847"/>
        <v>0</v>
      </c>
      <c r="MP140" s="4">
        <f t="shared" si="1848"/>
        <v>0</v>
      </c>
      <c r="MQ140" s="4">
        <f t="shared" si="1849"/>
        <v>0</v>
      </c>
      <c r="MR140" s="4">
        <f t="shared" si="1850"/>
        <v>0</v>
      </c>
      <c r="MS140" s="4">
        <f t="shared" si="1851"/>
        <v>0</v>
      </c>
      <c r="MU140">
        <f t="shared" si="1768"/>
        <v>0</v>
      </c>
      <c r="MV140">
        <f t="shared" si="1769"/>
        <v>1</v>
      </c>
      <c r="MW140">
        <f t="shared" si="1770"/>
        <v>1</v>
      </c>
      <c r="MX140">
        <f t="shared" si="1771"/>
        <v>1</v>
      </c>
      <c r="MY140">
        <f t="shared" si="1772"/>
        <v>0</v>
      </c>
      <c r="MZ140">
        <f t="shared" si="1773"/>
        <v>1</v>
      </c>
      <c r="NA140">
        <f t="shared" si="1624"/>
        <v>4</v>
      </c>
      <c r="NB140">
        <f t="shared" si="1774"/>
        <v>4</v>
      </c>
      <c r="NC140">
        <f t="shared" si="1775"/>
        <v>0</v>
      </c>
      <c r="ND140">
        <f t="shared" si="1776"/>
        <v>140</v>
      </c>
      <c r="NG140">
        <v>17</v>
      </c>
      <c r="NH140">
        <v>18</v>
      </c>
      <c r="NI140">
        <v>20</v>
      </c>
      <c r="NJ140">
        <v>21</v>
      </c>
      <c r="NK140">
        <v>32</v>
      </c>
      <c r="NL140">
        <v>42</v>
      </c>
      <c r="NN140" s="1">
        <f t="shared" si="1777"/>
        <v>1</v>
      </c>
      <c r="NO140" s="1">
        <f t="shared" si="1778"/>
        <v>1</v>
      </c>
      <c r="NP140" s="30">
        <f t="shared" si="1779"/>
        <v>2</v>
      </c>
      <c r="NR140" s="1">
        <f t="shared" si="1780"/>
        <v>1</v>
      </c>
      <c r="NS140" s="1">
        <f t="shared" si="1781"/>
        <v>2</v>
      </c>
      <c r="NT140" s="1">
        <f t="shared" si="1782"/>
        <v>1</v>
      </c>
      <c r="NU140" s="1">
        <f t="shared" si="1783"/>
        <v>11</v>
      </c>
      <c r="NV140" s="1">
        <f t="shared" si="1784"/>
        <v>10</v>
      </c>
      <c r="NW140" s="1"/>
      <c r="NX140" s="1">
        <f t="shared" si="1785"/>
        <v>4</v>
      </c>
      <c r="NY140" s="1"/>
      <c r="NZ140" s="1">
        <f t="shared" si="1786"/>
        <v>2</v>
      </c>
      <c r="OA140" s="1">
        <f t="shared" si="1625"/>
        <v>2</v>
      </c>
      <c r="OB140" s="1">
        <f t="shared" si="1626"/>
        <v>3</v>
      </c>
      <c r="OC140" s="1">
        <f t="shared" si="1627"/>
        <v>3</v>
      </c>
      <c r="OD140" s="1">
        <f t="shared" si="1628"/>
        <v>4</v>
      </c>
      <c r="OE140" s="1">
        <f t="shared" si="1629"/>
        <v>5</v>
      </c>
      <c r="OF140" s="1"/>
      <c r="OG140" s="1">
        <f t="shared" si="1308"/>
        <v>4</v>
      </c>
      <c r="OH140" s="1"/>
      <c r="OI140" s="1">
        <f t="shared" si="1787"/>
        <v>5</v>
      </c>
      <c r="OJ140" s="1">
        <f t="shared" si="1788"/>
        <v>9</v>
      </c>
      <c r="OK140" s="1">
        <f t="shared" si="1789"/>
        <v>7</v>
      </c>
      <c r="OL140" s="1">
        <f t="shared" si="1790"/>
        <v>0</v>
      </c>
      <c r="OM140" s="1">
        <f t="shared" si="1791"/>
        <v>0</v>
      </c>
      <c r="ON140" s="1">
        <f t="shared" si="1792"/>
        <v>0</v>
      </c>
      <c r="OO140" s="1"/>
      <c r="OP140" s="1">
        <f t="shared" si="1298"/>
        <v>3</v>
      </c>
      <c r="OQ140" s="1">
        <f t="shared" si="1299"/>
        <v>3</v>
      </c>
      <c r="OR140" s="1">
        <f t="shared" si="1300"/>
        <v>3</v>
      </c>
      <c r="OS140" s="1">
        <f t="shared" si="1301"/>
        <v>3</v>
      </c>
      <c r="OT140" s="1">
        <f t="shared" si="1302"/>
        <v>0</v>
      </c>
      <c r="OU140" s="1">
        <f t="shared" si="1793"/>
        <v>0</v>
      </c>
      <c r="OV140" s="19">
        <f t="shared" si="1794"/>
        <v>4</v>
      </c>
      <c r="OW140" s="1"/>
      <c r="OX140" s="19">
        <f t="shared" si="1314"/>
        <v>3</v>
      </c>
      <c r="OY140" s="1">
        <f t="shared" si="1315"/>
        <v>3</v>
      </c>
      <c r="OZ140" s="1"/>
      <c r="PA140" s="1">
        <f t="shared" si="1795"/>
        <v>3</v>
      </c>
      <c r="PB140" s="1"/>
      <c r="PC140" s="1"/>
      <c r="PD140" s="19">
        <f t="shared" si="1630"/>
        <v>3</v>
      </c>
      <c r="PE140" s="1"/>
      <c r="PF140" s="24">
        <f t="shared" si="1796"/>
        <v>0</v>
      </c>
      <c r="PI140" s="1">
        <f t="shared" si="1797"/>
        <v>5</v>
      </c>
      <c r="PJ140" s="19">
        <f t="shared" si="1631"/>
        <v>3</v>
      </c>
      <c r="PK140" s="1">
        <f t="shared" si="1798"/>
        <v>9</v>
      </c>
      <c r="PL140" s="19">
        <f t="shared" si="1632"/>
        <v>1</v>
      </c>
      <c r="PM140" s="1">
        <f t="shared" si="1799"/>
        <v>7</v>
      </c>
      <c r="PN140" s="19">
        <f t="shared" si="1633"/>
        <v>1</v>
      </c>
      <c r="PO140" s="1">
        <f t="shared" si="1800"/>
        <v>0</v>
      </c>
      <c r="PP140" s="19">
        <f t="shared" si="1634"/>
        <v>0</v>
      </c>
      <c r="PQ140" s="1">
        <f t="shared" si="1801"/>
        <v>0</v>
      </c>
      <c r="PR140" s="19">
        <f t="shared" si="1635"/>
        <v>0</v>
      </c>
      <c r="PS140" s="1">
        <f t="shared" si="1802"/>
        <v>0</v>
      </c>
      <c r="PT140" s="19">
        <f t="shared" si="1636"/>
        <v>0</v>
      </c>
      <c r="PV140" s="1">
        <f t="shared" si="1637"/>
        <v>10</v>
      </c>
      <c r="PW140" s="1">
        <f t="shared" si="1638"/>
        <v>100</v>
      </c>
      <c r="PX140" s="1">
        <f t="shared" si="1639"/>
        <v>5</v>
      </c>
      <c r="PY140" s="1">
        <f t="shared" si="1640"/>
        <v>100</v>
      </c>
      <c r="PZ140" s="1">
        <f t="shared" si="1641"/>
        <v>100</v>
      </c>
      <c r="QA140" s="1">
        <f t="shared" si="1642"/>
        <v>100</v>
      </c>
      <c r="QB140" s="1"/>
      <c r="QC140" s="1">
        <f t="shared" si="1643"/>
        <v>100</v>
      </c>
      <c r="QD140" s="1">
        <f t="shared" si="1644"/>
        <v>9</v>
      </c>
      <c r="QE140" s="1">
        <f t="shared" si="1645"/>
        <v>100</v>
      </c>
      <c r="QF140" s="1">
        <f t="shared" si="1646"/>
        <v>100</v>
      </c>
      <c r="QG140" s="1">
        <f t="shared" si="1647"/>
        <v>100</v>
      </c>
      <c r="QH140" s="1">
        <f t="shared" si="1648"/>
        <v>100</v>
      </c>
      <c r="QI140" s="1"/>
      <c r="QJ140" s="1">
        <f t="shared" si="1649"/>
        <v>100</v>
      </c>
      <c r="QK140" s="1">
        <f t="shared" si="1650"/>
        <v>100</v>
      </c>
      <c r="QL140" s="1">
        <f t="shared" si="1651"/>
        <v>7</v>
      </c>
      <c r="QM140" s="1">
        <f t="shared" si="1652"/>
        <v>100</v>
      </c>
      <c r="QN140" s="1">
        <f t="shared" si="1653"/>
        <v>100</v>
      </c>
      <c r="QO140" s="1">
        <f t="shared" si="1654"/>
        <v>100</v>
      </c>
      <c r="QP140" s="1"/>
      <c r="QQ140" s="1">
        <f t="shared" si="1655"/>
        <v>100</v>
      </c>
      <c r="QR140" s="1">
        <f t="shared" si="1656"/>
        <v>100</v>
      </c>
      <c r="QS140" s="1">
        <f t="shared" si="1657"/>
        <v>100</v>
      </c>
      <c r="QT140" s="1">
        <f t="shared" si="1658"/>
        <v>100</v>
      </c>
      <c r="QU140" s="1">
        <f t="shared" si="1659"/>
        <v>100</v>
      </c>
      <c r="QV140" s="1">
        <f t="shared" si="1660"/>
        <v>100</v>
      </c>
      <c r="QW140" s="1"/>
      <c r="QX140" s="1">
        <f t="shared" si="1661"/>
        <v>100</v>
      </c>
      <c r="QY140" s="1">
        <f t="shared" si="1662"/>
        <v>100</v>
      </c>
      <c r="QZ140" s="1">
        <f t="shared" si="1663"/>
        <v>100</v>
      </c>
      <c r="RA140" s="1">
        <f t="shared" si="1664"/>
        <v>100</v>
      </c>
      <c r="RB140" s="1">
        <f t="shared" si="1665"/>
        <v>100</v>
      </c>
      <c r="RC140" s="1">
        <f t="shared" si="1666"/>
        <v>100</v>
      </c>
      <c r="RD140" s="1"/>
      <c r="RE140" s="1">
        <f t="shared" si="1667"/>
        <v>100</v>
      </c>
      <c r="RF140" s="1">
        <f t="shared" si="1668"/>
        <v>100</v>
      </c>
      <c r="RG140" s="1">
        <f t="shared" si="1669"/>
        <v>100</v>
      </c>
      <c r="RH140" s="1">
        <f t="shared" si="1670"/>
        <v>100</v>
      </c>
      <c r="RI140" s="1">
        <f t="shared" si="1671"/>
        <v>100</v>
      </c>
      <c r="RJ140" s="1">
        <f t="shared" si="1672"/>
        <v>100</v>
      </c>
      <c r="RL140">
        <f t="shared" si="1673"/>
        <v>36</v>
      </c>
      <c r="RM140">
        <f t="shared" si="1803"/>
        <v>22</v>
      </c>
      <c r="RN140">
        <f t="shared" si="1336"/>
        <v>20</v>
      </c>
      <c r="RO140" t="str">
        <f t="shared" ref="RO140:TU140" si="1883">IF(COUNTIFS($NG140:$NL149,RO$1),"x",RO$1)</f>
        <v>x</v>
      </c>
      <c r="RP140" t="str">
        <f t="shared" si="1883"/>
        <v>x</v>
      </c>
      <c r="RQ140" t="str">
        <f t="shared" si="1883"/>
        <v>x</v>
      </c>
      <c r="RR140" t="str">
        <f t="shared" si="1883"/>
        <v>x</v>
      </c>
      <c r="RS140" t="str">
        <f t="shared" si="1883"/>
        <v>x</v>
      </c>
      <c r="RT140">
        <f t="shared" si="1883"/>
        <v>6</v>
      </c>
      <c r="RU140">
        <f t="shared" si="1883"/>
        <v>7</v>
      </c>
      <c r="RV140" t="str">
        <f t="shared" si="1883"/>
        <v>x</v>
      </c>
      <c r="RW140" t="str">
        <f t="shared" si="1883"/>
        <v>x</v>
      </c>
      <c r="RX140" t="str">
        <f t="shared" si="1883"/>
        <v>x</v>
      </c>
      <c r="RY140">
        <f t="shared" si="1883"/>
        <v>11</v>
      </c>
      <c r="RZ140" t="str">
        <f t="shared" si="1883"/>
        <v>x</v>
      </c>
      <c r="SA140" t="str">
        <f t="shared" si="1883"/>
        <v>x</v>
      </c>
      <c r="SB140" t="str">
        <f t="shared" si="1883"/>
        <v>x</v>
      </c>
      <c r="SC140">
        <f t="shared" si="1883"/>
        <v>15</v>
      </c>
      <c r="SD140">
        <f t="shared" si="1883"/>
        <v>16</v>
      </c>
      <c r="SE140" t="str">
        <f t="shared" si="1883"/>
        <v>x</v>
      </c>
      <c r="SF140" t="str">
        <f t="shared" si="1883"/>
        <v>x</v>
      </c>
      <c r="SG140" t="str">
        <f t="shared" si="1883"/>
        <v>x</v>
      </c>
      <c r="SH140" t="str">
        <f t="shared" si="1883"/>
        <v>x</v>
      </c>
      <c r="SI140" t="str">
        <f t="shared" si="1883"/>
        <v>x</v>
      </c>
      <c r="SJ140">
        <f t="shared" si="1883"/>
        <v>22</v>
      </c>
      <c r="SK140">
        <f t="shared" si="1883"/>
        <v>23</v>
      </c>
      <c r="SL140">
        <f t="shared" si="1883"/>
        <v>24</v>
      </c>
      <c r="SM140" t="str">
        <f t="shared" si="1883"/>
        <v>x</v>
      </c>
      <c r="SN140">
        <f t="shared" si="1883"/>
        <v>26</v>
      </c>
      <c r="SO140">
        <f t="shared" si="1883"/>
        <v>27</v>
      </c>
      <c r="SP140">
        <f t="shared" si="1883"/>
        <v>28</v>
      </c>
      <c r="SQ140" t="str">
        <f t="shared" si="1883"/>
        <v>x</v>
      </c>
      <c r="SR140" t="str">
        <f t="shared" si="1883"/>
        <v>x</v>
      </c>
      <c r="SS140" t="str">
        <f t="shared" si="1883"/>
        <v>x</v>
      </c>
      <c r="ST140" t="str">
        <f t="shared" si="1883"/>
        <v>x</v>
      </c>
      <c r="SU140" t="str">
        <f t="shared" si="1883"/>
        <v>x</v>
      </c>
      <c r="SV140">
        <f t="shared" si="1883"/>
        <v>34</v>
      </c>
      <c r="SW140" t="str">
        <f t="shared" si="1883"/>
        <v>x</v>
      </c>
      <c r="SX140" t="str">
        <f t="shared" si="1883"/>
        <v>x</v>
      </c>
      <c r="SY140" t="str">
        <f t="shared" si="1883"/>
        <v>x</v>
      </c>
      <c r="SZ140" t="str">
        <f t="shared" si="1883"/>
        <v>x</v>
      </c>
      <c r="TA140">
        <f t="shared" si="1883"/>
        <v>39</v>
      </c>
      <c r="TB140" t="str">
        <f t="shared" si="1883"/>
        <v>x</v>
      </c>
      <c r="TC140" t="str">
        <f t="shared" si="1883"/>
        <v>x</v>
      </c>
      <c r="TD140" t="str">
        <f t="shared" si="1883"/>
        <v>x</v>
      </c>
      <c r="TE140" t="str">
        <f t="shared" si="1883"/>
        <v>x</v>
      </c>
      <c r="TF140" t="str">
        <f t="shared" si="1883"/>
        <v>x</v>
      </c>
      <c r="TG140">
        <f t="shared" si="1883"/>
        <v>45</v>
      </c>
      <c r="TH140" t="str">
        <f t="shared" si="1883"/>
        <v>x</v>
      </c>
      <c r="TI140" t="str">
        <f t="shared" si="1883"/>
        <v>x</v>
      </c>
      <c r="TJ140">
        <f t="shared" si="1883"/>
        <v>48</v>
      </c>
      <c r="TK140">
        <f t="shared" si="1883"/>
        <v>49</v>
      </c>
      <c r="TL140" t="str">
        <f t="shared" si="1883"/>
        <v>x</v>
      </c>
      <c r="TM140">
        <f t="shared" si="1883"/>
        <v>51</v>
      </c>
      <c r="TN140" t="str">
        <f t="shared" si="1883"/>
        <v>x</v>
      </c>
      <c r="TO140" t="str">
        <f t="shared" si="1883"/>
        <v>x</v>
      </c>
      <c r="TP140">
        <f t="shared" si="1883"/>
        <v>54</v>
      </c>
      <c r="TQ140" t="str">
        <f t="shared" si="1883"/>
        <v>x</v>
      </c>
      <c r="TR140">
        <f t="shared" si="1883"/>
        <v>56</v>
      </c>
      <c r="TS140">
        <f t="shared" si="1883"/>
        <v>57</v>
      </c>
      <c r="TT140" t="str">
        <f t="shared" si="1883"/>
        <v>x</v>
      </c>
      <c r="TU140" t="str">
        <f t="shared" si="1883"/>
        <v>x</v>
      </c>
      <c r="TV140">
        <f t="shared" si="1805"/>
        <v>22</v>
      </c>
      <c r="TW140" t="str">
        <f t="shared" ref="TW140:WC140" si="1884">IF(COUNTIFS($NG140:$NL148,TW$1),"x",TW$1)</f>
        <v>x</v>
      </c>
      <c r="TX140" t="str">
        <f t="shared" si="1884"/>
        <v>x</v>
      </c>
      <c r="TY140" t="str">
        <f t="shared" si="1884"/>
        <v>x</v>
      </c>
      <c r="TZ140" t="str">
        <f t="shared" si="1884"/>
        <v>x</v>
      </c>
      <c r="UA140" t="str">
        <f t="shared" si="1884"/>
        <v>x</v>
      </c>
      <c r="UB140">
        <f t="shared" si="1884"/>
        <v>6</v>
      </c>
      <c r="UC140">
        <f t="shared" si="1884"/>
        <v>7</v>
      </c>
      <c r="UD140" t="str">
        <f t="shared" si="1884"/>
        <v>x</v>
      </c>
      <c r="UE140" t="str">
        <f t="shared" si="1884"/>
        <v>x</v>
      </c>
      <c r="UF140" t="str">
        <f t="shared" si="1884"/>
        <v>x</v>
      </c>
      <c r="UG140">
        <f t="shared" si="1884"/>
        <v>11</v>
      </c>
      <c r="UH140" t="str">
        <f t="shared" si="1884"/>
        <v>x</v>
      </c>
      <c r="UI140" t="str">
        <f t="shared" si="1884"/>
        <v>x</v>
      </c>
      <c r="UJ140" t="str">
        <f t="shared" si="1884"/>
        <v>x</v>
      </c>
      <c r="UK140">
        <f t="shared" si="1884"/>
        <v>15</v>
      </c>
      <c r="UL140">
        <f t="shared" si="1884"/>
        <v>16</v>
      </c>
      <c r="UM140" t="str">
        <f t="shared" si="1884"/>
        <v>x</v>
      </c>
      <c r="UN140" t="str">
        <f t="shared" si="1884"/>
        <v>x</v>
      </c>
      <c r="UO140" t="str">
        <f t="shared" si="1884"/>
        <v>x</v>
      </c>
      <c r="UP140" t="str">
        <f t="shared" si="1884"/>
        <v>x</v>
      </c>
      <c r="UQ140" t="str">
        <f t="shared" si="1884"/>
        <v>x</v>
      </c>
      <c r="UR140">
        <f t="shared" si="1884"/>
        <v>22</v>
      </c>
      <c r="US140">
        <f t="shared" si="1884"/>
        <v>23</v>
      </c>
      <c r="UT140">
        <f t="shared" si="1884"/>
        <v>24</v>
      </c>
      <c r="UU140">
        <f t="shared" si="1884"/>
        <v>25</v>
      </c>
      <c r="UV140">
        <f t="shared" si="1884"/>
        <v>26</v>
      </c>
      <c r="UW140">
        <f t="shared" si="1884"/>
        <v>27</v>
      </c>
      <c r="UX140">
        <f t="shared" si="1884"/>
        <v>28</v>
      </c>
      <c r="UY140" t="str">
        <f t="shared" si="1884"/>
        <v>x</v>
      </c>
      <c r="UZ140" t="str">
        <f t="shared" si="1884"/>
        <v>x</v>
      </c>
      <c r="VA140" t="str">
        <f t="shared" si="1884"/>
        <v>x</v>
      </c>
      <c r="VB140" t="str">
        <f t="shared" si="1884"/>
        <v>x</v>
      </c>
      <c r="VC140" t="str">
        <f t="shared" si="1884"/>
        <v>x</v>
      </c>
      <c r="VD140">
        <f t="shared" si="1884"/>
        <v>34</v>
      </c>
      <c r="VE140" t="str">
        <f t="shared" si="1884"/>
        <v>x</v>
      </c>
      <c r="VF140" t="str">
        <f t="shared" si="1884"/>
        <v>x</v>
      </c>
      <c r="VG140" t="str">
        <f t="shared" si="1884"/>
        <v>x</v>
      </c>
      <c r="VH140" t="str">
        <f t="shared" si="1884"/>
        <v>x</v>
      </c>
      <c r="VI140">
        <f t="shared" si="1884"/>
        <v>39</v>
      </c>
      <c r="VJ140" t="str">
        <f t="shared" si="1884"/>
        <v>x</v>
      </c>
      <c r="VK140" t="str">
        <f t="shared" si="1884"/>
        <v>x</v>
      </c>
      <c r="VL140" t="str">
        <f t="shared" si="1884"/>
        <v>x</v>
      </c>
      <c r="VM140" t="str">
        <f t="shared" si="1884"/>
        <v>x</v>
      </c>
      <c r="VN140" t="str">
        <f t="shared" si="1884"/>
        <v>x</v>
      </c>
      <c r="VO140">
        <f t="shared" si="1884"/>
        <v>45</v>
      </c>
      <c r="VP140" t="str">
        <f t="shared" si="1884"/>
        <v>x</v>
      </c>
      <c r="VQ140" t="str">
        <f t="shared" si="1884"/>
        <v>x</v>
      </c>
      <c r="VR140">
        <f t="shared" si="1884"/>
        <v>48</v>
      </c>
      <c r="VS140">
        <f t="shared" si="1884"/>
        <v>49</v>
      </c>
      <c r="VT140" t="str">
        <f t="shared" si="1884"/>
        <v>x</v>
      </c>
      <c r="VU140">
        <f t="shared" si="1884"/>
        <v>51</v>
      </c>
      <c r="VV140" t="str">
        <f t="shared" si="1884"/>
        <v>x</v>
      </c>
      <c r="VW140">
        <f t="shared" si="1884"/>
        <v>53</v>
      </c>
      <c r="VX140">
        <f t="shared" si="1884"/>
        <v>54</v>
      </c>
      <c r="VY140" t="str">
        <f t="shared" si="1884"/>
        <v>x</v>
      </c>
      <c r="VZ140">
        <f t="shared" si="1884"/>
        <v>56</v>
      </c>
      <c r="WA140">
        <f t="shared" si="1884"/>
        <v>57</v>
      </c>
      <c r="WB140" t="str">
        <f t="shared" si="1884"/>
        <v>x</v>
      </c>
      <c r="WC140" t="str">
        <f t="shared" si="1884"/>
        <v>x</v>
      </c>
      <c r="WE140">
        <f t="shared" si="1676"/>
        <v>0</v>
      </c>
      <c r="WF140">
        <f t="shared" si="1677"/>
        <v>2</v>
      </c>
      <c r="WG140">
        <f t="shared" si="1678"/>
        <v>2</v>
      </c>
      <c r="WH140">
        <f t="shared" si="1679"/>
        <v>1</v>
      </c>
      <c r="WI140">
        <f t="shared" si="1680"/>
        <v>1</v>
      </c>
      <c r="WJ140">
        <f t="shared" si="1681"/>
        <v>0</v>
      </c>
      <c r="WL140" s="1">
        <f t="shared" si="1807"/>
        <v>5</v>
      </c>
      <c r="WM140" s="1">
        <f t="shared" si="1808"/>
        <v>9</v>
      </c>
      <c r="WN140" s="1">
        <f t="shared" si="1809"/>
        <v>7</v>
      </c>
      <c r="WO140" s="1">
        <f t="shared" si="1810"/>
        <v>0</v>
      </c>
      <c r="WP140" s="1">
        <f t="shared" si="1811"/>
        <v>0</v>
      </c>
      <c r="WQ140" s="1">
        <f t="shared" si="1812"/>
        <v>0</v>
      </c>
      <c r="WS140">
        <f t="shared" si="1813"/>
        <v>5</v>
      </c>
      <c r="WT140">
        <f t="shared" si="1814"/>
        <v>9</v>
      </c>
      <c r="WU140">
        <f t="shared" si="1815"/>
        <v>7</v>
      </c>
      <c r="WV140">
        <f t="shared" si="1816"/>
        <v>100</v>
      </c>
      <c r="WW140">
        <f t="shared" si="1817"/>
        <v>100</v>
      </c>
      <c r="WX140">
        <f t="shared" si="1818"/>
        <v>100</v>
      </c>
      <c r="WZ140" s="4">
        <f t="shared" si="1819"/>
        <v>5</v>
      </c>
      <c r="XB140" s="3">
        <f t="shared" si="1820"/>
        <v>9</v>
      </c>
      <c r="XD140" s="3">
        <f t="shared" si="1821"/>
        <v>1</v>
      </c>
      <c r="XE140" s="4">
        <f t="shared" si="1822"/>
        <v>3</v>
      </c>
      <c r="XG140" s="4">
        <f t="shared" si="1823"/>
        <v>0.33333333333333331</v>
      </c>
      <c r="XI140" s="4">
        <v>0.75</v>
      </c>
      <c r="XK140">
        <f t="shared" si="1824"/>
        <v>2</v>
      </c>
      <c r="XM140">
        <f t="shared" si="1445"/>
        <v>1</v>
      </c>
      <c r="XN140">
        <f t="shared" si="1825"/>
        <v>0</v>
      </c>
      <c r="XO140" s="1">
        <f t="shared" si="1682"/>
        <v>2</v>
      </c>
      <c r="XP140">
        <f t="shared" si="1826"/>
        <v>1</v>
      </c>
      <c r="XR140">
        <f t="shared" si="1827"/>
        <v>0</v>
      </c>
    </row>
    <row r="141" spans="4:642">
      <c r="D141" s="4">
        <f t="shared" si="1506"/>
        <v>0</v>
      </c>
      <c r="E141" s="4">
        <f t="shared" si="1507"/>
        <v>0</v>
      </c>
      <c r="F141" s="4">
        <f t="shared" si="1508"/>
        <v>6</v>
      </c>
      <c r="G141" s="4">
        <f t="shared" si="1509"/>
        <v>0</v>
      </c>
      <c r="H141" s="4">
        <f t="shared" si="1510"/>
        <v>0</v>
      </c>
      <c r="I141" s="4">
        <f t="shared" si="1511"/>
        <v>0</v>
      </c>
      <c r="J141" s="4">
        <f t="shared" si="1512"/>
        <v>0</v>
      </c>
      <c r="K141" s="4">
        <f t="shared" si="1513"/>
        <v>0</v>
      </c>
      <c r="L141" s="4">
        <f t="shared" si="1514"/>
        <v>0</v>
      </c>
      <c r="M141" s="4">
        <f t="shared" si="1515"/>
        <v>0</v>
      </c>
      <c r="N141" s="4">
        <f t="shared" si="1516"/>
        <v>0</v>
      </c>
      <c r="O141" s="4">
        <f t="shared" si="1517"/>
        <v>0</v>
      </c>
      <c r="P141" s="4">
        <f t="shared" si="1518"/>
        <v>0</v>
      </c>
      <c r="Q141" s="4">
        <f t="shared" si="1519"/>
        <v>7</v>
      </c>
      <c r="R141" s="4">
        <f t="shared" si="1520"/>
        <v>0</v>
      </c>
      <c r="S141" s="4">
        <f t="shared" si="1521"/>
        <v>0</v>
      </c>
      <c r="T141" s="4">
        <f t="shared" si="1522"/>
        <v>0</v>
      </c>
      <c r="U141" s="4">
        <f t="shared" si="1523"/>
        <v>0</v>
      </c>
      <c r="V141" s="4">
        <f t="shared" si="1524"/>
        <v>0</v>
      </c>
      <c r="W141" s="4">
        <f t="shared" si="1525"/>
        <v>0</v>
      </c>
      <c r="X141" s="4">
        <f t="shared" si="1526"/>
        <v>0</v>
      </c>
      <c r="Y141" s="4">
        <f t="shared" si="1527"/>
        <v>0</v>
      </c>
      <c r="Z141" s="4">
        <f t="shared" si="1528"/>
        <v>0</v>
      </c>
      <c r="AA141" s="4">
        <f t="shared" si="1529"/>
        <v>0</v>
      </c>
      <c r="AB141" s="4">
        <f t="shared" si="1530"/>
        <v>0</v>
      </c>
      <c r="AC141" s="4">
        <f t="shared" si="1531"/>
        <v>0</v>
      </c>
      <c r="AD141" s="4">
        <f t="shared" si="1532"/>
        <v>0</v>
      </c>
      <c r="AE141" s="4">
        <f t="shared" si="1533"/>
        <v>0</v>
      </c>
      <c r="AF141" s="4">
        <f t="shared" si="1534"/>
        <v>0</v>
      </c>
      <c r="AG141" s="4">
        <f t="shared" si="1535"/>
        <v>0</v>
      </c>
      <c r="AH141" s="4">
        <f t="shared" si="1536"/>
        <v>0</v>
      </c>
      <c r="AI141" s="4">
        <f t="shared" si="1537"/>
        <v>0</v>
      </c>
      <c r="AJ141" s="4">
        <f t="shared" si="1538"/>
        <v>0</v>
      </c>
      <c r="AK141" s="4">
        <f t="shared" si="1539"/>
        <v>0</v>
      </c>
      <c r="AL141" s="4">
        <f t="shared" si="1540"/>
        <v>0</v>
      </c>
      <c r="AM141" s="4">
        <f t="shared" si="1541"/>
        <v>0</v>
      </c>
      <c r="AN141" s="4">
        <f t="shared" si="1542"/>
        <v>3</v>
      </c>
      <c r="AO141" s="4">
        <f t="shared" si="1543"/>
        <v>0</v>
      </c>
      <c r="AP141" s="4">
        <f t="shared" si="1544"/>
        <v>0</v>
      </c>
      <c r="AQ141" s="4">
        <f t="shared" si="1545"/>
        <v>0</v>
      </c>
      <c r="AR141" s="4">
        <f t="shared" si="1546"/>
        <v>0</v>
      </c>
      <c r="AS141" s="4">
        <f t="shared" si="1547"/>
        <v>0</v>
      </c>
      <c r="AT141" s="4">
        <f t="shared" si="1548"/>
        <v>0</v>
      </c>
      <c r="AU141" s="4">
        <f t="shared" si="1549"/>
        <v>9</v>
      </c>
      <c r="AV141" s="4">
        <f t="shared" si="1550"/>
        <v>0</v>
      </c>
      <c r="AW141" s="4">
        <f t="shared" si="1551"/>
        <v>0</v>
      </c>
      <c r="AX141" s="4">
        <f t="shared" si="1552"/>
        <v>0</v>
      </c>
      <c r="AY141" s="4">
        <f t="shared" si="1553"/>
        <v>0</v>
      </c>
      <c r="AZ141" s="4">
        <f t="shared" si="1554"/>
        <v>0</v>
      </c>
      <c r="BA141" s="4">
        <f t="shared" si="1555"/>
        <v>7</v>
      </c>
      <c r="BB141" s="4">
        <f t="shared" si="1556"/>
        <v>0</v>
      </c>
      <c r="BC141" s="4">
        <f t="shared" si="1557"/>
        <v>0</v>
      </c>
      <c r="BD141" s="4">
        <f t="shared" si="1558"/>
        <v>0</v>
      </c>
      <c r="BE141" s="4">
        <f t="shared" si="1559"/>
        <v>0</v>
      </c>
      <c r="BF141" s="4">
        <f t="shared" si="1560"/>
        <v>0</v>
      </c>
      <c r="BG141" s="4">
        <f t="shared" si="1561"/>
        <v>0</v>
      </c>
      <c r="BH141" s="4">
        <f t="shared" si="1562"/>
        <v>0</v>
      </c>
      <c r="BI141" s="4">
        <f t="shared" si="1563"/>
        <v>0</v>
      </c>
      <c r="BJ141" s="4">
        <f t="shared" si="1564"/>
        <v>7</v>
      </c>
      <c r="BK141" s="4">
        <f t="shared" si="1683"/>
        <v>6.5</v>
      </c>
      <c r="BL141" s="4">
        <f t="shared" si="1684"/>
        <v>6.71186440677966</v>
      </c>
      <c r="BM141" s="4">
        <f t="shared" si="1685"/>
        <v>9.3966101694915238</v>
      </c>
      <c r="BN141" s="4">
        <f t="shared" si="1686"/>
        <v>4.0271186440677962</v>
      </c>
      <c r="BO141" s="4">
        <f t="shared" si="1687"/>
        <v>6.7118644067796609</v>
      </c>
      <c r="BP141" s="4">
        <f t="shared" si="1688"/>
        <v>396</v>
      </c>
      <c r="BQ141" s="4">
        <f>COUNTIFS($NG141:$NL$206,EF$1)</f>
        <v>7</v>
      </c>
      <c r="BR141" s="4">
        <f>COUNTIFS($NG141:$NL$206,EG$1)</f>
        <v>7</v>
      </c>
      <c r="BS141" s="4">
        <f>COUNTIFS($NG141:$NL$206,EH$1)</f>
        <v>6</v>
      </c>
      <c r="BT141" s="4">
        <f>COUNTIFS($NG141:$NL$206,EI$1)</f>
        <v>9</v>
      </c>
      <c r="BU141" s="4">
        <f>COUNTIFS($NG141:$NL$206,EJ$1)</f>
        <v>11</v>
      </c>
      <c r="BV141" s="4">
        <f>COUNTIFS($NG141:$NL$206,EK$1)</f>
        <v>5</v>
      </c>
      <c r="BW141" s="4">
        <f>COUNTIFS($NG141:$NL$206,EL$1)</f>
        <v>2</v>
      </c>
      <c r="BX141" s="4">
        <f>COUNTIFS($NG141:$NL$206,EM$1)</f>
        <v>7</v>
      </c>
      <c r="BY141" s="4">
        <f>COUNTIFS($NG141:$NL$206,EN$1)</f>
        <v>9</v>
      </c>
      <c r="BZ141" s="4">
        <f>COUNTIFS($NG141:$NL$206,EO$1)</f>
        <v>9</v>
      </c>
      <c r="CA141" s="4">
        <f>COUNTIFS($NG141:$NL$206,EP$1)</f>
        <v>8</v>
      </c>
      <c r="CB141" s="4">
        <f>COUNTIFS($NG141:$NL$206,EQ$1)</f>
        <v>9</v>
      </c>
      <c r="CC141" s="4">
        <f>COUNTIFS($NG141:$NL$206,ER$1)</f>
        <v>8</v>
      </c>
      <c r="CD141" s="4">
        <f>COUNTIFS($NG141:$NL$206,ES$1)</f>
        <v>7</v>
      </c>
      <c r="CE141" s="4">
        <f>COUNTIFS($NG141:$NL$206,ET$1)</f>
        <v>6</v>
      </c>
      <c r="CF141" s="4">
        <f>COUNTIFS($NG141:$NL$206,EU$1)</f>
        <v>8</v>
      </c>
      <c r="CG141" s="4">
        <f>COUNTIFS($NG141:$NL$206,EV$1)</f>
        <v>12</v>
      </c>
      <c r="CH141" s="4">
        <f>COUNTIFS($NG141:$NL$206,EW$1)</f>
        <v>6</v>
      </c>
      <c r="CI141" s="4">
        <f>COUNTIFS($NG141:$NL$206,EX$1)</f>
        <v>7</v>
      </c>
      <c r="CJ141" s="4">
        <f>COUNTIFS($NG141:$NL$206,EY$1)</f>
        <v>8</v>
      </c>
      <c r="CK141" s="4">
        <f>COUNTIFS($NG141:$NL$206,EZ$1)</f>
        <v>4</v>
      </c>
      <c r="CL141" s="4">
        <f>COUNTIFS($NG141:$NL$206,FA$1)</f>
        <v>8</v>
      </c>
      <c r="CM141" s="4">
        <f>COUNTIFS($NG141:$NL$206,FB$1)</f>
        <v>2</v>
      </c>
      <c r="CN141" s="4">
        <f>COUNTIFS($NG141:$NL$206,FC$1)</f>
        <v>4</v>
      </c>
      <c r="CO141" s="4">
        <f>COUNTIFS($NG141:$NL$206,FD$1)</f>
        <v>10</v>
      </c>
      <c r="CP141" s="4">
        <f>COUNTIFS($NG141:$NL$206,FE$1)</f>
        <v>6</v>
      </c>
      <c r="CQ141" s="4">
        <f>COUNTIFS($NG141:$NL$206,FF$1)</f>
        <v>10</v>
      </c>
      <c r="CR141" s="4">
        <f>COUNTIFS($NG141:$NL$206,FG$1)</f>
        <v>10</v>
      </c>
      <c r="CS141" s="4">
        <f>COUNTIFS($NG141:$NL$206,FH$1)</f>
        <v>6</v>
      </c>
      <c r="CT141" s="4">
        <f>COUNTIFS($NG141:$NL$206,FI$1)</f>
        <v>4</v>
      </c>
      <c r="CU141" s="4">
        <f>COUNTIFS($NG141:$NL$206,FJ$1)</f>
        <v>9</v>
      </c>
      <c r="CV141" s="4">
        <f>COUNTIFS($NG141:$NL$206,FK$1)</f>
        <v>2</v>
      </c>
      <c r="CW141" s="4">
        <f>COUNTIFS($NG141:$NL$206,FL$1)</f>
        <v>7</v>
      </c>
      <c r="CX141" s="4">
        <f>COUNTIFS($NG141:$NL$206,FM$1)</f>
        <v>6</v>
      </c>
      <c r="CY141" s="4">
        <f>COUNTIFS($NG141:$NL$206,FN$1)</f>
        <v>9</v>
      </c>
      <c r="CZ141" s="4">
        <f>COUNTIFS($NG141:$NL$206,FO$1)</f>
        <v>7</v>
      </c>
      <c r="DA141" s="4">
        <f>COUNTIFS($NG141:$NL$206,FP$1)</f>
        <v>3</v>
      </c>
      <c r="DB141" s="4">
        <f>COUNTIFS($NG141:$NL$206,FQ$1)</f>
        <v>6</v>
      </c>
      <c r="DC141" s="4">
        <f>COUNTIFS($NG141:$NL$206,FR$1)</f>
        <v>5</v>
      </c>
      <c r="DD141" s="4">
        <f>COUNTIFS($NG141:$NL$206,FS$1)</f>
        <v>8</v>
      </c>
      <c r="DE141" s="4">
        <f>COUNTIFS($NG141:$NL$206,FT$1)</f>
        <v>4</v>
      </c>
      <c r="DF141" s="4">
        <f>COUNTIFS($NG141:$NL$206,FU$1)</f>
        <v>6</v>
      </c>
      <c r="DG141" s="4">
        <f>COUNTIFS($NG141:$NL$206,FV$1)</f>
        <v>6</v>
      </c>
      <c r="DH141" s="4">
        <f>COUNTIFS($NG141:$NL$206,FW$1)</f>
        <v>9</v>
      </c>
      <c r="DI141" s="4">
        <f>COUNTIFS($NG141:$NL$206,FX$1)</f>
        <v>5</v>
      </c>
      <c r="DJ141" s="4">
        <f>COUNTIFS($NG141:$NL$206,FY$1)</f>
        <v>9</v>
      </c>
      <c r="DK141" s="4">
        <f>COUNTIFS($NG141:$NL$206,FZ$1)</f>
        <v>1</v>
      </c>
      <c r="DL141" s="4">
        <f>COUNTIFS($NG141:$NL$206,GA$1)</f>
        <v>4</v>
      </c>
      <c r="DM141" s="4">
        <f>COUNTIFS($NG141:$NL$206,GB$1)</f>
        <v>3</v>
      </c>
      <c r="DN141" s="4">
        <f>COUNTIFS($NG141:$NL$206,GC$1)</f>
        <v>7</v>
      </c>
      <c r="DO141" s="4">
        <f>COUNTIFS($NG141:$NL$206,GD$1)</f>
        <v>6</v>
      </c>
      <c r="DP141" s="4">
        <f>COUNTIFS($NG141:$NL$206,GE$1)</f>
        <v>10</v>
      </c>
      <c r="DQ141" s="4">
        <f>COUNTIFS($NG141:$NL$206,GF$1)</f>
        <v>2</v>
      </c>
      <c r="DR141" s="4">
        <f>COUNTIFS($NG141:$NL$206,GG$1)</f>
        <v>4</v>
      </c>
      <c r="DS141" s="4">
        <f>COUNTIFS($NG141:$NL$206,GH$1)</f>
        <v>15</v>
      </c>
      <c r="DT141" s="4">
        <f>COUNTIFS($NG141:$NL$206,GI$1)</f>
        <v>5</v>
      </c>
      <c r="DU141" s="4">
        <f>COUNTIFS($NG141:$NL$206,GJ$1)</f>
        <v>5</v>
      </c>
      <c r="DV141" s="4">
        <f>COUNTIFS($NG141:$NL$206,GK$1)</f>
        <v>11</v>
      </c>
      <c r="DW141" s="4">
        <f>COUNTIFS($NG141:$NL$206,GL$1)</f>
        <v>7</v>
      </c>
      <c r="DZ141" s="4">
        <f t="shared" si="1234"/>
        <v>40</v>
      </c>
      <c r="EA141" s="4">
        <f t="shared" si="1235"/>
        <v>29</v>
      </c>
      <c r="EB141" s="4">
        <f t="shared" si="1236"/>
        <v>5</v>
      </c>
      <c r="EC141" s="4">
        <f t="shared" si="1237"/>
        <v>3</v>
      </c>
      <c r="ED141" s="4">
        <f t="shared" si="1238"/>
        <v>3</v>
      </c>
      <c r="EF141" s="4">
        <f t="shared" ref="EF141:GL141" si="1885">COUNTIFS($NG141:$NL150,EF$1)</f>
        <v>1</v>
      </c>
      <c r="EG141" s="4">
        <f t="shared" si="1885"/>
        <v>3</v>
      </c>
      <c r="EH141" s="4">
        <f t="shared" si="1885"/>
        <v>1</v>
      </c>
      <c r="EI141" s="4">
        <f t="shared" si="1885"/>
        <v>1</v>
      </c>
      <c r="EJ141" s="4">
        <f t="shared" si="1885"/>
        <v>1</v>
      </c>
      <c r="EK141" s="4">
        <f t="shared" si="1885"/>
        <v>0</v>
      </c>
      <c r="EL141" s="4">
        <f t="shared" si="1885"/>
        <v>0</v>
      </c>
      <c r="EM141" s="4">
        <f t="shared" si="1885"/>
        <v>1</v>
      </c>
      <c r="EN141" s="4">
        <f t="shared" si="1885"/>
        <v>2</v>
      </c>
      <c r="EO141" s="4">
        <f t="shared" si="1885"/>
        <v>4</v>
      </c>
      <c r="EP141" s="4">
        <f t="shared" si="1885"/>
        <v>0</v>
      </c>
      <c r="EQ141" s="4">
        <f t="shared" si="1885"/>
        <v>1</v>
      </c>
      <c r="ER141" s="4">
        <f t="shared" si="1885"/>
        <v>1</v>
      </c>
      <c r="ES141" s="4">
        <f t="shared" si="1885"/>
        <v>2</v>
      </c>
      <c r="ET141" s="4">
        <f t="shared" si="1885"/>
        <v>0</v>
      </c>
      <c r="EU141" s="4">
        <f t="shared" si="1885"/>
        <v>0</v>
      </c>
      <c r="EV141" s="4">
        <f t="shared" si="1885"/>
        <v>3</v>
      </c>
      <c r="EW141" s="4">
        <f t="shared" si="1885"/>
        <v>1</v>
      </c>
      <c r="EX141" s="4">
        <f t="shared" si="1885"/>
        <v>2</v>
      </c>
      <c r="EY141" s="4">
        <f t="shared" si="1885"/>
        <v>1</v>
      </c>
      <c r="EZ141" s="4">
        <f t="shared" si="1885"/>
        <v>0</v>
      </c>
      <c r="FA141" s="4">
        <f t="shared" si="1885"/>
        <v>0</v>
      </c>
      <c r="FB141" s="4">
        <f t="shared" si="1885"/>
        <v>0</v>
      </c>
      <c r="FC141" s="4">
        <f t="shared" si="1885"/>
        <v>1</v>
      </c>
      <c r="FD141" s="4">
        <f t="shared" si="1885"/>
        <v>1</v>
      </c>
      <c r="FE141" s="4">
        <f t="shared" si="1885"/>
        <v>0</v>
      </c>
      <c r="FF141" s="4">
        <f t="shared" si="1885"/>
        <v>1</v>
      </c>
      <c r="FG141" s="4">
        <f t="shared" si="1885"/>
        <v>1</v>
      </c>
      <c r="FH141" s="4">
        <f t="shared" si="1885"/>
        <v>1</v>
      </c>
      <c r="FI141" s="4">
        <f t="shared" si="1885"/>
        <v>1</v>
      </c>
      <c r="FJ141" s="4">
        <f t="shared" si="1885"/>
        <v>4</v>
      </c>
      <c r="FK141" s="4">
        <f t="shared" si="1885"/>
        <v>0</v>
      </c>
      <c r="FL141" s="4">
        <f t="shared" si="1885"/>
        <v>1</v>
      </c>
      <c r="FM141" s="4">
        <f t="shared" si="1885"/>
        <v>1</v>
      </c>
      <c r="FN141" s="4">
        <f t="shared" si="1885"/>
        <v>3</v>
      </c>
      <c r="FO141" s="4">
        <f t="shared" si="1885"/>
        <v>2</v>
      </c>
      <c r="FP141" s="4">
        <f t="shared" si="1885"/>
        <v>1</v>
      </c>
      <c r="FQ141" s="4">
        <f t="shared" si="1885"/>
        <v>2</v>
      </c>
      <c r="FR141" s="4">
        <f t="shared" si="1885"/>
        <v>0</v>
      </c>
      <c r="FS141" s="4">
        <f t="shared" si="1885"/>
        <v>4</v>
      </c>
      <c r="FT141" s="4">
        <f t="shared" si="1885"/>
        <v>1</v>
      </c>
      <c r="FU141" s="4">
        <f t="shared" si="1885"/>
        <v>0</v>
      </c>
      <c r="FV141" s="4">
        <f t="shared" si="1885"/>
        <v>1</v>
      </c>
      <c r="FW141" s="4">
        <f t="shared" si="1885"/>
        <v>1</v>
      </c>
      <c r="FX141" s="4">
        <f t="shared" si="1885"/>
        <v>0</v>
      </c>
      <c r="FY141" s="4">
        <f t="shared" si="1885"/>
        <v>1</v>
      </c>
      <c r="FZ141" s="4">
        <f t="shared" si="1885"/>
        <v>1</v>
      </c>
      <c r="GA141" s="4">
        <f t="shared" si="1885"/>
        <v>0</v>
      </c>
      <c r="GB141" s="4">
        <f t="shared" si="1885"/>
        <v>0</v>
      </c>
      <c r="GC141" s="4">
        <f t="shared" si="1885"/>
        <v>1</v>
      </c>
      <c r="GD141" s="4">
        <f t="shared" si="1885"/>
        <v>0</v>
      </c>
      <c r="GE141" s="4">
        <f t="shared" si="1885"/>
        <v>1</v>
      </c>
      <c r="GF141" s="4">
        <f t="shared" si="1885"/>
        <v>1</v>
      </c>
      <c r="GG141" s="4">
        <f t="shared" si="1885"/>
        <v>0</v>
      </c>
      <c r="GH141" s="4">
        <f t="shared" si="1885"/>
        <v>1</v>
      </c>
      <c r="GI141" s="4">
        <f t="shared" si="1885"/>
        <v>0</v>
      </c>
      <c r="GJ141" s="4">
        <f t="shared" si="1885"/>
        <v>0</v>
      </c>
      <c r="GK141" s="4">
        <f t="shared" si="1885"/>
        <v>1</v>
      </c>
      <c r="GL141" s="4">
        <f t="shared" si="1885"/>
        <v>1</v>
      </c>
      <c r="GM141">
        <f t="shared" si="1240"/>
        <v>60</v>
      </c>
      <c r="GO141">
        <f t="shared" si="1690"/>
        <v>0</v>
      </c>
      <c r="GP141">
        <f t="shared" si="1855"/>
        <v>0</v>
      </c>
      <c r="GQ141">
        <f t="shared" si="1856"/>
        <v>0</v>
      </c>
      <c r="GR141">
        <f t="shared" si="1857"/>
        <v>0</v>
      </c>
      <c r="GS141">
        <f t="shared" si="1858"/>
        <v>0</v>
      </c>
      <c r="GT141">
        <f t="shared" si="1859"/>
        <v>0</v>
      </c>
      <c r="GU141">
        <f t="shared" si="1860"/>
        <v>0</v>
      </c>
      <c r="GV141" s="1">
        <f t="shared" si="1691"/>
        <v>5</v>
      </c>
      <c r="GW141">
        <f t="shared" si="1692"/>
        <v>0</v>
      </c>
      <c r="GX141">
        <f t="shared" si="1566"/>
        <v>0</v>
      </c>
      <c r="GY141">
        <f t="shared" si="1567"/>
        <v>0</v>
      </c>
      <c r="GZ141">
        <f t="shared" si="1568"/>
        <v>0</v>
      </c>
      <c r="HA141">
        <f t="shared" si="1569"/>
        <v>0</v>
      </c>
      <c r="HB141">
        <f t="shared" si="1570"/>
        <v>0</v>
      </c>
      <c r="HC141">
        <f t="shared" si="1571"/>
        <v>0</v>
      </c>
      <c r="HD141">
        <f t="shared" si="1572"/>
        <v>0</v>
      </c>
      <c r="HE141">
        <f t="shared" si="1573"/>
        <v>0</v>
      </c>
      <c r="HF141">
        <f t="shared" si="1574"/>
        <v>0</v>
      </c>
      <c r="HG141">
        <f t="shared" si="1575"/>
        <v>0</v>
      </c>
      <c r="HH141">
        <f t="shared" si="1576"/>
        <v>0</v>
      </c>
      <c r="HI141">
        <f t="shared" si="1577"/>
        <v>0</v>
      </c>
      <c r="HJ141">
        <f t="shared" si="1578"/>
        <v>0</v>
      </c>
      <c r="HK141">
        <f t="shared" si="1579"/>
        <v>0</v>
      </c>
      <c r="HL141">
        <f t="shared" si="1580"/>
        <v>1</v>
      </c>
      <c r="HM141">
        <f t="shared" si="1581"/>
        <v>0</v>
      </c>
      <c r="HN141">
        <f t="shared" si="1582"/>
        <v>0</v>
      </c>
      <c r="HO141">
        <f t="shared" si="1583"/>
        <v>0</v>
      </c>
      <c r="HP141">
        <f t="shared" si="1584"/>
        <v>0</v>
      </c>
      <c r="HQ141">
        <f t="shared" si="1585"/>
        <v>0</v>
      </c>
      <c r="HR141">
        <f t="shared" si="1586"/>
        <v>1</v>
      </c>
      <c r="HS141">
        <f t="shared" si="1587"/>
        <v>0</v>
      </c>
      <c r="HT141">
        <f t="shared" si="1588"/>
        <v>0</v>
      </c>
      <c r="HU141">
        <f t="shared" si="1589"/>
        <v>0</v>
      </c>
      <c r="HV141">
        <f t="shared" si="1590"/>
        <v>0</v>
      </c>
      <c r="HW141">
        <f t="shared" si="1591"/>
        <v>0</v>
      </c>
      <c r="HX141">
        <f t="shared" si="1592"/>
        <v>0</v>
      </c>
      <c r="HY141">
        <f t="shared" si="1593"/>
        <v>0</v>
      </c>
      <c r="HZ141">
        <f t="shared" si="1594"/>
        <v>0</v>
      </c>
      <c r="IA141">
        <f t="shared" si="1595"/>
        <v>0</v>
      </c>
      <c r="IB141">
        <f t="shared" si="1596"/>
        <v>0</v>
      </c>
      <c r="IC141">
        <f t="shared" si="1597"/>
        <v>0</v>
      </c>
      <c r="ID141">
        <f t="shared" si="1598"/>
        <v>0</v>
      </c>
      <c r="IE141">
        <f t="shared" si="1599"/>
        <v>0</v>
      </c>
      <c r="IF141">
        <f t="shared" si="1600"/>
        <v>0</v>
      </c>
      <c r="IG141">
        <f t="shared" si="1601"/>
        <v>0</v>
      </c>
      <c r="IH141">
        <f t="shared" si="1602"/>
        <v>0</v>
      </c>
      <c r="II141">
        <f t="shared" si="1603"/>
        <v>0</v>
      </c>
      <c r="IJ141">
        <f t="shared" si="1604"/>
        <v>0</v>
      </c>
      <c r="IK141">
        <f t="shared" si="1605"/>
        <v>0</v>
      </c>
      <c r="IL141">
        <f t="shared" si="1606"/>
        <v>0</v>
      </c>
      <c r="IM141">
        <f t="shared" si="1607"/>
        <v>0</v>
      </c>
      <c r="IN141">
        <f t="shared" si="1608"/>
        <v>0</v>
      </c>
      <c r="IO141">
        <f t="shared" si="1609"/>
        <v>0</v>
      </c>
      <c r="IP141">
        <f t="shared" si="1610"/>
        <v>0</v>
      </c>
      <c r="IQ141">
        <f t="shared" si="1611"/>
        <v>0</v>
      </c>
      <c r="IR141">
        <f t="shared" si="1612"/>
        <v>0</v>
      </c>
      <c r="IS141">
        <f t="shared" si="1613"/>
        <v>0</v>
      </c>
      <c r="IT141">
        <f t="shared" si="1614"/>
        <v>0</v>
      </c>
      <c r="IU141">
        <f t="shared" si="1615"/>
        <v>0</v>
      </c>
      <c r="IV141">
        <f t="shared" si="1616"/>
        <v>0</v>
      </c>
      <c r="IW141">
        <f t="shared" si="1617"/>
        <v>0</v>
      </c>
      <c r="IX141">
        <f t="shared" si="1618"/>
        <v>0</v>
      </c>
      <c r="IY141">
        <f t="shared" si="1619"/>
        <v>0</v>
      </c>
      <c r="IZ141">
        <f t="shared" si="1620"/>
        <v>0</v>
      </c>
      <c r="JA141">
        <f t="shared" si="1621"/>
        <v>0</v>
      </c>
      <c r="JB141">
        <f t="shared" si="1693"/>
        <v>0</v>
      </c>
      <c r="JC141">
        <f t="shared" si="1694"/>
        <v>0</v>
      </c>
      <c r="JF141">
        <f t="shared" si="1695"/>
        <v>0</v>
      </c>
      <c r="JG141">
        <f t="shared" si="1696"/>
        <v>0</v>
      </c>
      <c r="JH141">
        <f t="shared" si="1697"/>
        <v>1</v>
      </c>
      <c r="JI141">
        <f t="shared" si="1698"/>
        <v>0</v>
      </c>
      <c r="JJ141">
        <f t="shared" si="1699"/>
        <v>0</v>
      </c>
      <c r="JK141">
        <f t="shared" si="1700"/>
        <v>0</v>
      </c>
      <c r="JL141">
        <f t="shared" si="1701"/>
        <v>0</v>
      </c>
      <c r="JM141">
        <f t="shared" si="1702"/>
        <v>0</v>
      </c>
      <c r="JN141">
        <f t="shared" si="1703"/>
        <v>0</v>
      </c>
      <c r="JO141">
        <f t="shared" si="1704"/>
        <v>0</v>
      </c>
      <c r="JP141">
        <f t="shared" si="1705"/>
        <v>0</v>
      </c>
      <c r="JQ141">
        <f t="shared" si="1706"/>
        <v>0</v>
      </c>
      <c r="JR141">
        <f t="shared" si="1707"/>
        <v>0</v>
      </c>
      <c r="JS141">
        <f t="shared" si="1708"/>
        <v>0</v>
      </c>
      <c r="JT141">
        <f t="shared" si="1709"/>
        <v>0</v>
      </c>
      <c r="JU141">
        <f t="shared" si="1710"/>
        <v>0</v>
      </c>
      <c r="JV141">
        <f t="shared" si="1711"/>
        <v>0</v>
      </c>
      <c r="JW141">
        <f t="shared" si="1712"/>
        <v>0</v>
      </c>
      <c r="JX141">
        <f t="shared" si="1713"/>
        <v>0</v>
      </c>
      <c r="JY141">
        <f t="shared" si="1714"/>
        <v>0</v>
      </c>
      <c r="JZ141">
        <f t="shared" si="1715"/>
        <v>0</v>
      </c>
      <c r="KA141">
        <f t="shared" si="1716"/>
        <v>0</v>
      </c>
      <c r="KB141">
        <f t="shared" si="1717"/>
        <v>0</v>
      </c>
      <c r="KC141">
        <f t="shared" si="1718"/>
        <v>0</v>
      </c>
      <c r="KD141">
        <f t="shared" si="1719"/>
        <v>0</v>
      </c>
      <c r="KE141">
        <f t="shared" si="1720"/>
        <v>0</v>
      </c>
      <c r="KF141">
        <f t="shared" si="1721"/>
        <v>0</v>
      </c>
      <c r="KG141">
        <f t="shared" si="1722"/>
        <v>0</v>
      </c>
      <c r="KH141">
        <f t="shared" si="1723"/>
        <v>0</v>
      </c>
      <c r="KI141">
        <f t="shared" si="1724"/>
        <v>0</v>
      </c>
      <c r="KJ141">
        <f t="shared" si="1725"/>
        <v>0</v>
      </c>
      <c r="KK141">
        <f t="shared" si="1726"/>
        <v>0</v>
      </c>
      <c r="KL141">
        <f t="shared" si="1727"/>
        <v>0</v>
      </c>
      <c r="KM141">
        <f t="shared" si="1728"/>
        <v>0</v>
      </c>
      <c r="KN141">
        <f t="shared" si="1729"/>
        <v>0</v>
      </c>
      <c r="KO141">
        <f t="shared" si="1730"/>
        <v>0</v>
      </c>
      <c r="KP141">
        <f t="shared" si="1731"/>
        <v>1</v>
      </c>
      <c r="KQ141">
        <f t="shared" si="1732"/>
        <v>0</v>
      </c>
      <c r="KR141">
        <f t="shared" si="1733"/>
        <v>0</v>
      </c>
      <c r="KS141">
        <f t="shared" si="1734"/>
        <v>0</v>
      </c>
      <c r="KT141">
        <f t="shared" si="1735"/>
        <v>0</v>
      </c>
      <c r="KU141">
        <f t="shared" si="1736"/>
        <v>0</v>
      </c>
      <c r="KV141">
        <f t="shared" si="1737"/>
        <v>0</v>
      </c>
      <c r="KW141">
        <f t="shared" si="1738"/>
        <v>1</v>
      </c>
      <c r="KX141">
        <f t="shared" si="1739"/>
        <v>0</v>
      </c>
      <c r="KY141">
        <f t="shared" si="1740"/>
        <v>0</v>
      </c>
      <c r="KZ141">
        <f t="shared" si="1741"/>
        <v>0</v>
      </c>
      <c r="LA141">
        <f t="shared" si="1742"/>
        <v>0</v>
      </c>
      <c r="LB141">
        <f t="shared" si="1743"/>
        <v>0</v>
      </c>
      <c r="LC141">
        <f t="shared" si="1744"/>
        <v>1</v>
      </c>
      <c r="LD141">
        <f t="shared" si="1745"/>
        <v>0</v>
      </c>
      <c r="LE141">
        <f t="shared" si="1746"/>
        <v>0</v>
      </c>
      <c r="LF141">
        <f t="shared" si="1747"/>
        <v>0</v>
      </c>
      <c r="LG141">
        <f t="shared" si="1748"/>
        <v>0</v>
      </c>
      <c r="LH141">
        <f t="shared" si="1749"/>
        <v>0</v>
      </c>
      <c r="LI141">
        <f t="shared" si="1750"/>
        <v>0</v>
      </c>
      <c r="LJ141">
        <f t="shared" si="1751"/>
        <v>0</v>
      </c>
      <c r="LK141">
        <f t="shared" si="1752"/>
        <v>0</v>
      </c>
      <c r="LL141">
        <f t="shared" si="1753"/>
        <v>1</v>
      </c>
      <c r="LN141">
        <f t="shared" si="1754"/>
        <v>5</v>
      </c>
      <c r="LQ141">
        <f t="shared" ref="LQ141:LR141" si="1886">COUNTIFS($NG142:$NL151,NG151)</f>
        <v>2</v>
      </c>
      <c r="LR141">
        <f t="shared" si="1886"/>
        <v>1</v>
      </c>
      <c r="LS141">
        <f t="shared" si="1756"/>
        <v>4</v>
      </c>
      <c r="LT141">
        <f t="shared" si="1757"/>
        <v>1</v>
      </c>
      <c r="LU141">
        <f t="shared" si="1758"/>
        <v>2</v>
      </c>
      <c r="LV141">
        <f t="shared" si="1759"/>
        <v>2</v>
      </c>
      <c r="LX141" s="5">
        <f t="shared" ref="LX141:MC141" si="1887">COUNTIFS($NG141:$NL150,NG151)</f>
        <v>1</v>
      </c>
      <c r="LY141" s="5">
        <f t="shared" si="1887"/>
        <v>0</v>
      </c>
      <c r="LZ141" s="5">
        <f t="shared" si="1887"/>
        <v>3</v>
      </c>
      <c r="MA141" s="5">
        <f t="shared" si="1887"/>
        <v>0</v>
      </c>
      <c r="MB141" s="5">
        <f t="shared" si="1887"/>
        <v>1</v>
      </c>
      <c r="MC141" s="5">
        <f t="shared" si="1887"/>
        <v>1</v>
      </c>
      <c r="MD141" s="5"/>
      <c r="ME141" s="5">
        <f t="shared" si="1761"/>
        <v>0</v>
      </c>
      <c r="MF141" s="5">
        <f t="shared" si="1762"/>
        <v>0</v>
      </c>
      <c r="MG141" s="5">
        <f t="shared" si="1763"/>
        <v>0</v>
      </c>
      <c r="MH141" s="5">
        <f t="shared" si="1764"/>
        <v>0</v>
      </c>
      <c r="MI141" s="5">
        <f t="shared" si="1765"/>
        <v>0</v>
      </c>
      <c r="MJ141" s="5">
        <f t="shared" si="1766"/>
        <v>0</v>
      </c>
      <c r="MK141" s="5"/>
      <c r="ML141" s="20">
        <f t="shared" si="1767"/>
        <v>0</v>
      </c>
      <c r="MN141" s="4">
        <f t="shared" si="1846"/>
        <v>0</v>
      </c>
      <c r="MO141" s="4">
        <f t="shared" si="1847"/>
        <v>0</v>
      </c>
      <c r="MP141" s="4">
        <f t="shared" si="1848"/>
        <v>0</v>
      </c>
      <c r="MQ141" s="4">
        <f t="shared" si="1849"/>
        <v>0</v>
      </c>
      <c r="MR141" s="4">
        <f t="shared" si="1850"/>
        <v>0</v>
      </c>
      <c r="MS141" s="4">
        <f t="shared" si="1851"/>
        <v>0</v>
      </c>
      <c r="MU141">
        <f t="shared" si="1768"/>
        <v>0</v>
      </c>
      <c r="MV141">
        <f t="shared" si="1769"/>
        <v>1</v>
      </c>
      <c r="MW141">
        <f t="shared" si="1770"/>
        <v>0</v>
      </c>
      <c r="MX141">
        <f t="shared" si="1771"/>
        <v>1</v>
      </c>
      <c r="MY141">
        <f t="shared" si="1772"/>
        <v>0</v>
      </c>
      <c r="MZ141">
        <f t="shared" si="1773"/>
        <v>0</v>
      </c>
      <c r="NA141">
        <f t="shared" si="1624"/>
        <v>2</v>
      </c>
      <c r="NB141">
        <f t="shared" si="1774"/>
        <v>2</v>
      </c>
      <c r="NC141">
        <f t="shared" si="1775"/>
        <v>0</v>
      </c>
      <c r="ND141">
        <f t="shared" si="1776"/>
        <v>141</v>
      </c>
      <c r="NG141">
        <v>3</v>
      </c>
      <c r="NH141">
        <v>14</v>
      </c>
      <c r="NI141">
        <v>37</v>
      </c>
      <c r="NJ141">
        <v>44</v>
      </c>
      <c r="NK141">
        <v>50</v>
      </c>
      <c r="NL141">
        <v>59</v>
      </c>
      <c r="NN141" s="1">
        <f t="shared" si="1777"/>
        <v>1</v>
      </c>
      <c r="NO141" s="1">
        <f t="shared" si="1778"/>
        <v>1</v>
      </c>
      <c r="NP141" s="30">
        <f t="shared" si="1779"/>
        <v>2</v>
      </c>
      <c r="NR141" s="1">
        <f t="shared" si="1780"/>
        <v>11</v>
      </c>
      <c r="NS141" s="1">
        <f t="shared" si="1781"/>
        <v>23</v>
      </c>
      <c r="NT141" s="1">
        <f t="shared" si="1782"/>
        <v>7</v>
      </c>
      <c r="NU141" s="1">
        <f t="shared" si="1783"/>
        <v>6</v>
      </c>
      <c r="NV141" s="1">
        <f t="shared" si="1784"/>
        <v>9</v>
      </c>
      <c r="NW141" s="1"/>
      <c r="NX141" s="1">
        <f t="shared" si="1785"/>
        <v>5</v>
      </c>
      <c r="NY141" s="1"/>
      <c r="NZ141" s="1">
        <f t="shared" si="1786"/>
        <v>1</v>
      </c>
      <c r="OA141" s="1">
        <f t="shared" si="1625"/>
        <v>2</v>
      </c>
      <c r="OB141" s="1">
        <f t="shared" si="1626"/>
        <v>4</v>
      </c>
      <c r="OC141" s="1">
        <f t="shared" si="1627"/>
        <v>5</v>
      </c>
      <c r="OD141" s="1">
        <f t="shared" si="1628"/>
        <v>6</v>
      </c>
      <c r="OE141" s="1">
        <f t="shared" si="1629"/>
        <v>6</v>
      </c>
      <c r="OF141" s="1"/>
      <c r="OG141" s="1">
        <f t="shared" si="1308"/>
        <v>5</v>
      </c>
      <c r="OH141" s="1"/>
      <c r="OI141" s="1">
        <f t="shared" si="1787"/>
        <v>0</v>
      </c>
      <c r="OJ141" s="1">
        <f t="shared" si="1788"/>
        <v>8</v>
      </c>
      <c r="OK141" s="1">
        <f t="shared" si="1789"/>
        <v>0</v>
      </c>
      <c r="OL141" s="1">
        <f t="shared" si="1790"/>
        <v>0</v>
      </c>
      <c r="OM141" s="1">
        <f t="shared" si="1791"/>
        <v>0</v>
      </c>
      <c r="ON141" s="1">
        <f t="shared" si="1792"/>
        <v>0</v>
      </c>
      <c r="OO141" s="1"/>
      <c r="OP141" s="1">
        <f t="shared" si="1298"/>
        <v>5</v>
      </c>
      <c r="OQ141" s="1">
        <f t="shared" si="1299"/>
        <v>1</v>
      </c>
      <c r="OR141" s="1">
        <f t="shared" si="1300"/>
        <v>0.99999999999999978</v>
      </c>
      <c r="OS141" s="1">
        <f t="shared" si="1301"/>
        <v>1</v>
      </c>
      <c r="OT141" s="1">
        <f t="shared" si="1302"/>
        <v>0</v>
      </c>
      <c r="OU141" s="1">
        <f t="shared" si="1793"/>
        <v>0</v>
      </c>
      <c r="OV141" s="19">
        <f t="shared" si="1794"/>
        <v>1.9999999999999998</v>
      </c>
      <c r="OW141" s="1"/>
      <c r="OX141" s="19">
        <f t="shared" si="1314"/>
        <v>1</v>
      </c>
      <c r="OY141" s="1">
        <f t="shared" si="1315"/>
        <v>1.9999999999999998</v>
      </c>
      <c r="OZ141" s="1"/>
      <c r="PA141" s="1">
        <f t="shared" si="1795"/>
        <v>1</v>
      </c>
      <c r="PB141" s="1"/>
      <c r="PC141" s="1"/>
      <c r="PD141" s="19">
        <f t="shared" si="1630"/>
        <v>0.99999999999999978</v>
      </c>
      <c r="PE141" s="1"/>
      <c r="PF141" s="24">
        <f t="shared" si="1796"/>
        <v>0</v>
      </c>
      <c r="PI141" s="1">
        <f t="shared" si="1797"/>
        <v>0</v>
      </c>
      <c r="PJ141" s="19">
        <f t="shared" si="1631"/>
        <v>0</v>
      </c>
      <c r="PK141" s="1">
        <f t="shared" si="1798"/>
        <v>8</v>
      </c>
      <c r="PL141" s="19">
        <f t="shared" si="1632"/>
        <v>1</v>
      </c>
      <c r="PM141" s="1">
        <f t="shared" si="1799"/>
        <v>0</v>
      </c>
      <c r="PN141" s="19">
        <f t="shared" si="1633"/>
        <v>0</v>
      </c>
      <c r="PO141" s="1">
        <f t="shared" si="1800"/>
        <v>0</v>
      </c>
      <c r="PP141" s="19">
        <f t="shared" si="1634"/>
        <v>0</v>
      </c>
      <c r="PQ141" s="1">
        <f t="shared" si="1801"/>
        <v>0</v>
      </c>
      <c r="PR141" s="19">
        <f t="shared" si="1635"/>
        <v>0</v>
      </c>
      <c r="PS141" s="1">
        <f t="shared" si="1802"/>
        <v>0</v>
      </c>
      <c r="PT141" s="19">
        <f t="shared" si="1636"/>
        <v>0</v>
      </c>
      <c r="PV141" s="1">
        <f t="shared" si="1637"/>
        <v>100</v>
      </c>
      <c r="PW141" s="1">
        <f t="shared" si="1638"/>
        <v>100</v>
      </c>
      <c r="PX141" s="1">
        <f t="shared" si="1639"/>
        <v>100</v>
      </c>
      <c r="PY141" s="1">
        <f t="shared" si="1640"/>
        <v>100</v>
      </c>
      <c r="PZ141" s="1">
        <f t="shared" si="1641"/>
        <v>100</v>
      </c>
      <c r="QA141" s="1">
        <f t="shared" si="1642"/>
        <v>100</v>
      </c>
      <c r="QB141" s="1"/>
      <c r="QC141" s="1">
        <f t="shared" si="1643"/>
        <v>8</v>
      </c>
      <c r="QD141" s="1">
        <f t="shared" si="1644"/>
        <v>100</v>
      </c>
      <c r="QE141" s="1">
        <f t="shared" si="1645"/>
        <v>100</v>
      </c>
      <c r="QF141" s="1">
        <f t="shared" si="1646"/>
        <v>100</v>
      </c>
      <c r="QG141" s="1">
        <f t="shared" si="1647"/>
        <v>100</v>
      </c>
      <c r="QH141" s="1">
        <f t="shared" si="1648"/>
        <v>100</v>
      </c>
      <c r="QI141" s="1"/>
      <c r="QJ141" s="1">
        <f t="shared" si="1649"/>
        <v>100</v>
      </c>
      <c r="QK141" s="1">
        <f t="shared" si="1650"/>
        <v>100</v>
      </c>
      <c r="QL141" s="1">
        <f t="shared" si="1651"/>
        <v>100</v>
      </c>
      <c r="QM141" s="1">
        <f t="shared" si="1652"/>
        <v>100</v>
      </c>
      <c r="QN141" s="1">
        <f t="shared" si="1653"/>
        <v>100</v>
      </c>
      <c r="QO141" s="1">
        <f t="shared" si="1654"/>
        <v>100</v>
      </c>
      <c r="QP141" s="1"/>
      <c r="QQ141" s="1">
        <f t="shared" si="1655"/>
        <v>100</v>
      </c>
      <c r="QR141" s="1">
        <f t="shared" si="1656"/>
        <v>100</v>
      </c>
      <c r="QS141" s="1">
        <f t="shared" si="1657"/>
        <v>100</v>
      </c>
      <c r="QT141" s="1">
        <f t="shared" si="1658"/>
        <v>100</v>
      </c>
      <c r="QU141" s="1">
        <f t="shared" si="1659"/>
        <v>100</v>
      </c>
      <c r="QV141" s="1">
        <f t="shared" si="1660"/>
        <v>100</v>
      </c>
      <c r="QW141" s="1"/>
      <c r="QX141" s="1">
        <f t="shared" si="1661"/>
        <v>100</v>
      </c>
      <c r="QY141" s="1">
        <f t="shared" si="1662"/>
        <v>100</v>
      </c>
      <c r="QZ141" s="1">
        <f t="shared" si="1663"/>
        <v>100</v>
      </c>
      <c r="RA141" s="1">
        <f t="shared" si="1664"/>
        <v>100</v>
      </c>
      <c r="RB141" s="1">
        <f t="shared" si="1665"/>
        <v>100</v>
      </c>
      <c r="RC141" s="1">
        <f t="shared" si="1666"/>
        <v>100</v>
      </c>
      <c r="RD141" s="1"/>
      <c r="RE141" s="1">
        <f t="shared" si="1667"/>
        <v>100</v>
      </c>
      <c r="RF141" s="1">
        <f t="shared" si="1668"/>
        <v>100</v>
      </c>
      <c r="RG141" s="1">
        <f t="shared" si="1669"/>
        <v>100</v>
      </c>
      <c r="RH141" s="1">
        <f t="shared" si="1670"/>
        <v>100</v>
      </c>
      <c r="RI141" s="1">
        <f t="shared" si="1671"/>
        <v>100</v>
      </c>
      <c r="RJ141" s="1">
        <f t="shared" si="1672"/>
        <v>100</v>
      </c>
      <c r="RL141">
        <f t="shared" si="1673"/>
        <v>35</v>
      </c>
      <c r="RM141">
        <f t="shared" si="1803"/>
        <v>23</v>
      </c>
      <c r="RN141">
        <f t="shared" si="1336"/>
        <v>19</v>
      </c>
      <c r="RO141" t="str">
        <f t="shared" ref="RO141:TU141" si="1888">IF(COUNTIFS($NG141:$NL150,RO$1),"x",RO$1)</f>
        <v>x</v>
      </c>
      <c r="RP141" t="str">
        <f t="shared" si="1888"/>
        <v>x</v>
      </c>
      <c r="RQ141" t="str">
        <f t="shared" si="1888"/>
        <v>x</v>
      </c>
      <c r="RR141" t="str">
        <f t="shared" si="1888"/>
        <v>x</v>
      </c>
      <c r="RS141" t="str">
        <f t="shared" si="1888"/>
        <v>x</v>
      </c>
      <c r="RT141">
        <f t="shared" si="1888"/>
        <v>6</v>
      </c>
      <c r="RU141">
        <f t="shared" si="1888"/>
        <v>7</v>
      </c>
      <c r="RV141" t="str">
        <f t="shared" si="1888"/>
        <v>x</v>
      </c>
      <c r="RW141" t="str">
        <f t="shared" si="1888"/>
        <v>x</v>
      </c>
      <c r="RX141" t="str">
        <f t="shared" si="1888"/>
        <v>x</v>
      </c>
      <c r="RY141">
        <f t="shared" si="1888"/>
        <v>11</v>
      </c>
      <c r="RZ141" t="str">
        <f t="shared" si="1888"/>
        <v>x</v>
      </c>
      <c r="SA141" t="str">
        <f t="shared" si="1888"/>
        <v>x</v>
      </c>
      <c r="SB141" t="str">
        <f t="shared" si="1888"/>
        <v>x</v>
      </c>
      <c r="SC141">
        <f t="shared" si="1888"/>
        <v>15</v>
      </c>
      <c r="SD141">
        <f t="shared" si="1888"/>
        <v>16</v>
      </c>
      <c r="SE141" t="str">
        <f t="shared" si="1888"/>
        <v>x</v>
      </c>
      <c r="SF141" t="str">
        <f t="shared" si="1888"/>
        <v>x</v>
      </c>
      <c r="SG141" t="str">
        <f t="shared" si="1888"/>
        <v>x</v>
      </c>
      <c r="SH141" t="str">
        <f t="shared" si="1888"/>
        <v>x</v>
      </c>
      <c r="SI141">
        <f t="shared" si="1888"/>
        <v>21</v>
      </c>
      <c r="SJ141">
        <f t="shared" si="1888"/>
        <v>22</v>
      </c>
      <c r="SK141">
        <f t="shared" si="1888"/>
        <v>23</v>
      </c>
      <c r="SL141" t="str">
        <f t="shared" si="1888"/>
        <v>x</v>
      </c>
      <c r="SM141" t="str">
        <f t="shared" si="1888"/>
        <v>x</v>
      </c>
      <c r="SN141">
        <f t="shared" si="1888"/>
        <v>26</v>
      </c>
      <c r="SO141" t="str">
        <f t="shared" si="1888"/>
        <v>x</v>
      </c>
      <c r="SP141" t="str">
        <f t="shared" si="1888"/>
        <v>x</v>
      </c>
      <c r="SQ141" t="str">
        <f t="shared" si="1888"/>
        <v>x</v>
      </c>
      <c r="SR141" t="str">
        <f t="shared" si="1888"/>
        <v>x</v>
      </c>
      <c r="SS141" t="str">
        <f t="shared" si="1888"/>
        <v>x</v>
      </c>
      <c r="ST141">
        <f t="shared" si="1888"/>
        <v>32</v>
      </c>
      <c r="SU141" t="str">
        <f t="shared" si="1888"/>
        <v>x</v>
      </c>
      <c r="SV141" t="str">
        <f t="shared" si="1888"/>
        <v>x</v>
      </c>
      <c r="SW141" t="str">
        <f t="shared" si="1888"/>
        <v>x</v>
      </c>
      <c r="SX141" t="str">
        <f t="shared" si="1888"/>
        <v>x</v>
      </c>
      <c r="SY141" t="str">
        <f t="shared" si="1888"/>
        <v>x</v>
      </c>
      <c r="SZ141" t="str">
        <f t="shared" si="1888"/>
        <v>x</v>
      </c>
      <c r="TA141">
        <f t="shared" si="1888"/>
        <v>39</v>
      </c>
      <c r="TB141" t="str">
        <f t="shared" si="1888"/>
        <v>x</v>
      </c>
      <c r="TC141" t="str">
        <f t="shared" si="1888"/>
        <v>x</v>
      </c>
      <c r="TD141">
        <f t="shared" si="1888"/>
        <v>42</v>
      </c>
      <c r="TE141" t="str">
        <f t="shared" si="1888"/>
        <v>x</v>
      </c>
      <c r="TF141" t="str">
        <f t="shared" si="1888"/>
        <v>x</v>
      </c>
      <c r="TG141">
        <f t="shared" si="1888"/>
        <v>45</v>
      </c>
      <c r="TH141" t="str">
        <f t="shared" si="1888"/>
        <v>x</v>
      </c>
      <c r="TI141" t="str">
        <f t="shared" si="1888"/>
        <v>x</v>
      </c>
      <c r="TJ141">
        <f t="shared" si="1888"/>
        <v>48</v>
      </c>
      <c r="TK141">
        <f t="shared" si="1888"/>
        <v>49</v>
      </c>
      <c r="TL141" t="str">
        <f t="shared" si="1888"/>
        <v>x</v>
      </c>
      <c r="TM141">
        <f t="shared" si="1888"/>
        <v>51</v>
      </c>
      <c r="TN141" t="str">
        <f t="shared" si="1888"/>
        <v>x</v>
      </c>
      <c r="TO141" t="str">
        <f t="shared" si="1888"/>
        <v>x</v>
      </c>
      <c r="TP141">
        <f t="shared" si="1888"/>
        <v>54</v>
      </c>
      <c r="TQ141" t="str">
        <f t="shared" si="1888"/>
        <v>x</v>
      </c>
      <c r="TR141">
        <f t="shared" si="1888"/>
        <v>56</v>
      </c>
      <c r="TS141">
        <f t="shared" si="1888"/>
        <v>57</v>
      </c>
      <c r="TT141" t="str">
        <f t="shared" si="1888"/>
        <v>x</v>
      </c>
      <c r="TU141" t="str">
        <f t="shared" si="1888"/>
        <v>x</v>
      </c>
      <c r="TV141">
        <f t="shared" si="1805"/>
        <v>23</v>
      </c>
      <c r="TW141" t="str">
        <f t="shared" ref="TW141:WC141" si="1889">IF(COUNTIFS($NG141:$NL149,TW$1),"x",TW$1)</f>
        <v>x</v>
      </c>
      <c r="TX141" t="str">
        <f t="shared" si="1889"/>
        <v>x</v>
      </c>
      <c r="TY141" t="str">
        <f t="shared" si="1889"/>
        <v>x</v>
      </c>
      <c r="TZ141" t="str">
        <f t="shared" si="1889"/>
        <v>x</v>
      </c>
      <c r="UA141" t="str">
        <f t="shared" si="1889"/>
        <v>x</v>
      </c>
      <c r="UB141">
        <f t="shared" si="1889"/>
        <v>6</v>
      </c>
      <c r="UC141">
        <f t="shared" si="1889"/>
        <v>7</v>
      </c>
      <c r="UD141" t="str">
        <f t="shared" si="1889"/>
        <v>x</v>
      </c>
      <c r="UE141" t="str">
        <f t="shared" si="1889"/>
        <v>x</v>
      </c>
      <c r="UF141" t="str">
        <f t="shared" si="1889"/>
        <v>x</v>
      </c>
      <c r="UG141">
        <f t="shared" si="1889"/>
        <v>11</v>
      </c>
      <c r="UH141" t="str">
        <f t="shared" si="1889"/>
        <v>x</v>
      </c>
      <c r="UI141" t="str">
        <f t="shared" si="1889"/>
        <v>x</v>
      </c>
      <c r="UJ141" t="str">
        <f t="shared" si="1889"/>
        <v>x</v>
      </c>
      <c r="UK141">
        <f t="shared" si="1889"/>
        <v>15</v>
      </c>
      <c r="UL141">
        <f t="shared" si="1889"/>
        <v>16</v>
      </c>
      <c r="UM141" t="str">
        <f t="shared" si="1889"/>
        <v>x</v>
      </c>
      <c r="UN141" t="str">
        <f t="shared" si="1889"/>
        <v>x</v>
      </c>
      <c r="UO141" t="str">
        <f t="shared" si="1889"/>
        <v>x</v>
      </c>
      <c r="UP141" t="str">
        <f t="shared" si="1889"/>
        <v>x</v>
      </c>
      <c r="UQ141">
        <f t="shared" si="1889"/>
        <v>21</v>
      </c>
      <c r="UR141">
        <f t="shared" si="1889"/>
        <v>22</v>
      </c>
      <c r="US141">
        <f t="shared" si="1889"/>
        <v>23</v>
      </c>
      <c r="UT141">
        <f t="shared" si="1889"/>
        <v>24</v>
      </c>
      <c r="UU141" t="str">
        <f t="shared" si="1889"/>
        <v>x</v>
      </c>
      <c r="UV141">
        <f t="shared" si="1889"/>
        <v>26</v>
      </c>
      <c r="UW141">
        <f t="shared" si="1889"/>
        <v>27</v>
      </c>
      <c r="UX141">
        <f t="shared" si="1889"/>
        <v>28</v>
      </c>
      <c r="UY141" t="str">
        <f t="shared" si="1889"/>
        <v>x</v>
      </c>
      <c r="UZ141" t="str">
        <f t="shared" si="1889"/>
        <v>x</v>
      </c>
      <c r="VA141" t="str">
        <f t="shared" si="1889"/>
        <v>x</v>
      </c>
      <c r="VB141">
        <f t="shared" si="1889"/>
        <v>32</v>
      </c>
      <c r="VC141" t="str">
        <f t="shared" si="1889"/>
        <v>x</v>
      </c>
      <c r="VD141">
        <f t="shared" si="1889"/>
        <v>34</v>
      </c>
      <c r="VE141" t="str">
        <f t="shared" si="1889"/>
        <v>x</v>
      </c>
      <c r="VF141" t="str">
        <f t="shared" si="1889"/>
        <v>x</v>
      </c>
      <c r="VG141" t="str">
        <f t="shared" si="1889"/>
        <v>x</v>
      </c>
      <c r="VH141" t="str">
        <f t="shared" si="1889"/>
        <v>x</v>
      </c>
      <c r="VI141">
        <f t="shared" si="1889"/>
        <v>39</v>
      </c>
      <c r="VJ141" t="str">
        <f t="shared" si="1889"/>
        <v>x</v>
      </c>
      <c r="VK141" t="str">
        <f t="shared" si="1889"/>
        <v>x</v>
      </c>
      <c r="VL141">
        <f t="shared" si="1889"/>
        <v>42</v>
      </c>
      <c r="VM141" t="str">
        <f t="shared" si="1889"/>
        <v>x</v>
      </c>
      <c r="VN141" t="str">
        <f t="shared" si="1889"/>
        <v>x</v>
      </c>
      <c r="VO141">
        <f t="shared" si="1889"/>
        <v>45</v>
      </c>
      <c r="VP141" t="str">
        <f t="shared" si="1889"/>
        <v>x</v>
      </c>
      <c r="VQ141" t="str">
        <f t="shared" si="1889"/>
        <v>x</v>
      </c>
      <c r="VR141">
        <f t="shared" si="1889"/>
        <v>48</v>
      </c>
      <c r="VS141">
        <f t="shared" si="1889"/>
        <v>49</v>
      </c>
      <c r="VT141" t="str">
        <f t="shared" si="1889"/>
        <v>x</v>
      </c>
      <c r="VU141">
        <f t="shared" si="1889"/>
        <v>51</v>
      </c>
      <c r="VV141" t="str">
        <f t="shared" si="1889"/>
        <v>x</v>
      </c>
      <c r="VW141" t="str">
        <f t="shared" si="1889"/>
        <v>x</v>
      </c>
      <c r="VX141">
        <f t="shared" si="1889"/>
        <v>54</v>
      </c>
      <c r="VY141" t="str">
        <f t="shared" si="1889"/>
        <v>x</v>
      </c>
      <c r="VZ141">
        <f t="shared" si="1889"/>
        <v>56</v>
      </c>
      <c r="WA141">
        <f t="shared" si="1889"/>
        <v>57</v>
      </c>
      <c r="WB141" t="str">
        <f t="shared" si="1889"/>
        <v>x</v>
      </c>
      <c r="WC141" t="str">
        <f t="shared" si="1889"/>
        <v>x</v>
      </c>
      <c r="WE141">
        <f t="shared" si="1676"/>
        <v>1</v>
      </c>
      <c r="WF141">
        <f t="shared" si="1677"/>
        <v>1</v>
      </c>
      <c r="WG141">
        <f t="shared" si="1678"/>
        <v>0</v>
      </c>
      <c r="WH141">
        <f t="shared" si="1679"/>
        <v>1</v>
      </c>
      <c r="WI141">
        <f t="shared" si="1680"/>
        <v>1</v>
      </c>
      <c r="WJ141">
        <f t="shared" si="1681"/>
        <v>2</v>
      </c>
      <c r="WL141" s="1">
        <f t="shared" si="1807"/>
        <v>0</v>
      </c>
      <c r="WM141" s="1">
        <f t="shared" si="1808"/>
        <v>8</v>
      </c>
      <c r="WN141" s="1">
        <f t="shared" si="1809"/>
        <v>0</v>
      </c>
      <c r="WO141" s="1">
        <f t="shared" si="1810"/>
        <v>0</v>
      </c>
      <c r="WP141" s="1">
        <f t="shared" si="1811"/>
        <v>0</v>
      </c>
      <c r="WQ141" s="1">
        <f t="shared" si="1812"/>
        <v>0</v>
      </c>
      <c r="WS141">
        <f t="shared" si="1813"/>
        <v>100</v>
      </c>
      <c r="WT141">
        <f t="shared" si="1814"/>
        <v>8</v>
      </c>
      <c r="WU141">
        <f t="shared" si="1815"/>
        <v>100</v>
      </c>
      <c r="WV141">
        <f t="shared" si="1816"/>
        <v>100</v>
      </c>
      <c r="WW141">
        <f t="shared" si="1817"/>
        <v>100</v>
      </c>
      <c r="WX141">
        <f t="shared" si="1818"/>
        <v>100</v>
      </c>
      <c r="WZ141" s="4">
        <f t="shared" si="1819"/>
        <v>8</v>
      </c>
      <c r="XB141" s="3">
        <f t="shared" si="1820"/>
        <v>8</v>
      </c>
      <c r="XD141" s="3">
        <f t="shared" si="1821"/>
        <v>0</v>
      </c>
      <c r="XE141" s="4">
        <f t="shared" si="1822"/>
        <v>1</v>
      </c>
      <c r="XG141" s="4">
        <f t="shared" si="1823"/>
        <v>0</v>
      </c>
      <c r="XI141" s="4">
        <v>0.75</v>
      </c>
      <c r="XK141">
        <f t="shared" si="1824"/>
        <v>1</v>
      </c>
      <c r="XM141">
        <f t="shared" si="1445"/>
        <v>1</v>
      </c>
      <c r="XN141">
        <f t="shared" si="1825"/>
        <v>1</v>
      </c>
      <c r="XO141" s="1">
        <f t="shared" si="1682"/>
        <v>1</v>
      </c>
      <c r="XP141">
        <f t="shared" si="1826"/>
        <v>0</v>
      </c>
      <c r="XR141">
        <f t="shared" si="1827"/>
        <v>1</v>
      </c>
    </row>
    <row r="142" spans="4:642">
      <c r="D142" s="4">
        <f t="shared" si="1506"/>
        <v>0</v>
      </c>
      <c r="E142" s="4">
        <f t="shared" si="1507"/>
        <v>0</v>
      </c>
      <c r="F142" s="4">
        <f t="shared" si="1508"/>
        <v>0</v>
      </c>
      <c r="G142" s="4">
        <f t="shared" si="1509"/>
        <v>0</v>
      </c>
      <c r="H142" s="4">
        <f t="shared" si="1510"/>
        <v>0</v>
      </c>
      <c r="I142" s="4">
        <f t="shared" si="1511"/>
        <v>0</v>
      </c>
      <c r="J142" s="4">
        <f t="shared" si="1512"/>
        <v>0</v>
      </c>
      <c r="K142" s="4">
        <f t="shared" si="1513"/>
        <v>7</v>
      </c>
      <c r="L142" s="4">
        <f t="shared" si="1514"/>
        <v>0</v>
      </c>
      <c r="M142" s="4">
        <f t="shared" si="1515"/>
        <v>0</v>
      </c>
      <c r="N142" s="4">
        <f t="shared" si="1516"/>
        <v>0</v>
      </c>
      <c r="O142" s="4">
        <f t="shared" si="1517"/>
        <v>9</v>
      </c>
      <c r="P142" s="4">
        <f t="shared" si="1518"/>
        <v>0</v>
      </c>
      <c r="Q142" s="4">
        <f t="shared" si="1519"/>
        <v>0</v>
      </c>
      <c r="R142" s="4">
        <f t="shared" si="1520"/>
        <v>0</v>
      </c>
      <c r="S142" s="4">
        <f t="shared" si="1521"/>
        <v>0</v>
      </c>
      <c r="T142" s="4">
        <f t="shared" si="1522"/>
        <v>0</v>
      </c>
      <c r="U142" s="4">
        <f t="shared" si="1523"/>
        <v>0</v>
      </c>
      <c r="V142" s="4">
        <f t="shared" si="1524"/>
        <v>0</v>
      </c>
      <c r="W142" s="4">
        <f t="shared" si="1525"/>
        <v>0</v>
      </c>
      <c r="X142" s="4">
        <f t="shared" si="1526"/>
        <v>0</v>
      </c>
      <c r="Y142" s="4">
        <f t="shared" si="1527"/>
        <v>0</v>
      </c>
      <c r="Z142" s="4">
        <f t="shared" si="1528"/>
        <v>0</v>
      </c>
      <c r="AA142" s="4">
        <f t="shared" si="1529"/>
        <v>0</v>
      </c>
      <c r="AB142" s="4">
        <f t="shared" si="1530"/>
        <v>0</v>
      </c>
      <c r="AC142" s="4">
        <f t="shared" si="1531"/>
        <v>0</v>
      </c>
      <c r="AD142" s="4">
        <f t="shared" si="1532"/>
        <v>0</v>
      </c>
      <c r="AE142" s="4">
        <f t="shared" si="1533"/>
        <v>0</v>
      </c>
      <c r="AF142" s="4">
        <f t="shared" si="1534"/>
        <v>0</v>
      </c>
      <c r="AG142" s="4">
        <f t="shared" si="1535"/>
        <v>0</v>
      </c>
      <c r="AH142" s="4">
        <f t="shared" si="1536"/>
        <v>0</v>
      </c>
      <c r="AI142" s="4">
        <f t="shared" si="1537"/>
        <v>0</v>
      </c>
      <c r="AJ142" s="4">
        <f t="shared" si="1538"/>
        <v>7</v>
      </c>
      <c r="AK142" s="4">
        <f t="shared" si="1539"/>
        <v>0</v>
      </c>
      <c r="AL142" s="4">
        <f t="shared" si="1540"/>
        <v>0</v>
      </c>
      <c r="AM142" s="4">
        <f t="shared" si="1541"/>
        <v>7</v>
      </c>
      <c r="AN142" s="4">
        <f t="shared" si="1542"/>
        <v>0</v>
      </c>
      <c r="AO142" s="4">
        <f t="shared" si="1543"/>
        <v>0</v>
      </c>
      <c r="AP142" s="4">
        <f t="shared" si="1544"/>
        <v>0</v>
      </c>
      <c r="AQ142" s="4">
        <f t="shared" si="1545"/>
        <v>0</v>
      </c>
      <c r="AR142" s="4">
        <f t="shared" si="1546"/>
        <v>0</v>
      </c>
      <c r="AS142" s="4">
        <f t="shared" si="1547"/>
        <v>0</v>
      </c>
      <c r="AT142" s="4">
        <f t="shared" si="1548"/>
        <v>0</v>
      </c>
      <c r="AU142" s="4">
        <f t="shared" si="1549"/>
        <v>0</v>
      </c>
      <c r="AV142" s="4">
        <f t="shared" si="1550"/>
        <v>0</v>
      </c>
      <c r="AW142" s="4">
        <f t="shared" si="1551"/>
        <v>0</v>
      </c>
      <c r="AX142" s="4">
        <f t="shared" si="1552"/>
        <v>1</v>
      </c>
      <c r="AY142" s="4">
        <f t="shared" si="1553"/>
        <v>0</v>
      </c>
      <c r="AZ142" s="4">
        <f t="shared" si="1554"/>
        <v>0</v>
      </c>
      <c r="BA142" s="4">
        <f t="shared" si="1555"/>
        <v>0</v>
      </c>
      <c r="BB142" s="4">
        <f t="shared" si="1556"/>
        <v>0</v>
      </c>
      <c r="BC142" s="4">
        <f t="shared" si="1557"/>
        <v>0</v>
      </c>
      <c r="BD142" s="4">
        <f t="shared" si="1558"/>
        <v>0</v>
      </c>
      <c r="BE142" s="4">
        <f t="shared" si="1559"/>
        <v>0</v>
      </c>
      <c r="BF142" s="4">
        <f t="shared" si="1560"/>
        <v>15</v>
      </c>
      <c r="BG142" s="4">
        <f t="shared" si="1561"/>
        <v>0</v>
      </c>
      <c r="BH142" s="4">
        <f t="shared" si="1562"/>
        <v>0</v>
      </c>
      <c r="BI142" s="4">
        <f t="shared" si="1563"/>
        <v>0</v>
      </c>
      <c r="BJ142" s="4">
        <f t="shared" si="1564"/>
        <v>0</v>
      </c>
      <c r="BK142" s="4">
        <f t="shared" si="1683"/>
        <v>7.666666666666667</v>
      </c>
      <c r="BL142" s="4">
        <f t="shared" si="1684"/>
        <v>6.6101694915254239</v>
      </c>
      <c r="BM142" s="4">
        <f t="shared" si="1685"/>
        <v>9.2542372881355934</v>
      </c>
      <c r="BN142" s="4">
        <f t="shared" si="1686"/>
        <v>3.9661016949152543</v>
      </c>
      <c r="BO142" s="4">
        <f t="shared" si="1687"/>
        <v>6.6101694915254239</v>
      </c>
      <c r="BP142" s="4">
        <f t="shared" si="1688"/>
        <v>390</v>
      </c>
      <c r="BQ142" s="4">
        <f>COUNTIFS($NG142:$NL$206,EF$1)</f>
        <v>7</v>
      </c>
      <c r="BR142" s="4">
        <f>COUNTIFS($NG142:$NL$206,EG$1)</f>
        <v>7</v>
      </c>
      <c r="BS142" s="4">
        <f>COUNTIFS($NG142:$NL$206,EH$1)</f>
        <v>5</v>
      </c>
      <c r="BT142" s="4">
        <f>COUNTIFS($NG142:$NL$206,EI$1)</f>
        <v>9</v>
      </c>
      <c r="BU142" s="4">
        <f>COUNTIFS($NG142:$NL$206,EJ$1)</f>
        <v>11</v>
      </c>
      <c r="BV142" s="4">
        <f>COUNTIFS($NG142:$NL$206,EK$1)</f>
        <v>5</v>
      </c>
      <c r="BW142" s="4">
        <f>COUNTIFS($NG142:$NL$206,EL$1)</f>
        <v>2</v>
      </c>
      <c r="BX142" s="4">
        <f>COUNTIFS($NG142:$NL$206,EM$1)</f>
        <v>7</v>
      </c>
      <c r="BY142" s="4">
        <f>COUNTIFS($NG142:$NL$206,EN$1)</f>
        <v>9</v>
      </c>
      <c r="BZ142" s="4">
        <f>COUNTIFS($NG142:$NL$206,EO$1)</f>
        <v>9</v>
      </c>
      <c r="CA142" s="4">
        <f>COUNTIFS($NG142:$NL$206,EP$1)</f>
        <v>8</v>
      </c>
      <c r="CB142" s="4">
        <f>COUNTIFS($NG142:$NL$206,EQ$1)</f>
        <v>9</v>
      </c>
      <c r="CC142" s="4">
        <f>COUNTIFS($NG142:$NL$206,ER$1)</f>
        <v>8</v>
      </c>
      <c r="CD142" s="4">
        <f>COUNTIFS($NG142:$NL$206,ES$1)</f>
        <v>6</v>
      </c>
      <c r="CE142" s="4">
        <f>COUNTIFS($NG142:$NL$206,ET$1)</f>
        <v>6</v>
      </c>
      <c r="CF142" s="4">
        <f>COUNTIFS($NG142:$NL$206,EU$1)</f>
        <v>8</v>
      </c>
      <c r="CG142" s="4">
        <f>COUNTIFS($NG142:$NL$206,EV$1)</f>
        <v>12</v>
      </c>
      <c r="CH142" s="4">
        <f>COUNTIFS($NG142:$NL$206,EW$1)</f>
        <v>6</v>
      </c>
      <c r="CI142" s="4">
        <f>COUNTIFS($NG142:$NL$206,EX$1)</f>
        <v>7</v>
      </c>
      <c r="CJ142" s="4">
        <f>COUNTIFS($NG142:$NL$206,EY$1)</f>
        <v>8</v>
      </c>
      <c r="CK142" s="4">
        <f>COUNTIFS($NG142:$NL$206,EZ$1)</f>
        <v>4</v>
      </c>
      <c r="CL142" s="4">
        <f>COUNTIFS($NG142:$NL$206,FA$1)</f>
        <v>8</v>
      </c>
      <c r="CM142" s="4">
        <f>COUNTIFS($NG142:$NL$206,FB$1)</f>
        <v>2</v>
      </c>
      <c r="CN142" s="4">
        <f>COUNTIFS($NG142:$NL$206,FC$1)</f>
        <v>4</v>
      </c>
      <c r="CO142" s="4">
        <f>COUNTIFS($NG142:$NL$206,FD$1)</f>
        <v>10</v>
      </c>
      <c r="CP142" s="4">
        <f>COUNTIFS($NG142:$NL$206,FE$1)</f>
        <v>6</v>
      </c>
      <c r="CQ142" s="4">
        <f>COUNTIFS($NG142:$NL$206,FF$1)</f>
        <v>10</v>
      </c>
      <c r="CR142" s="4">
        <f>COUNTIFS($NG142:$NL$206,FG$1)</f>
        <v>10</v>
      </c>
      <c r="CS142" s="4">
        <f>COUNTIFS($NG142:$NL$206,FH$1)</f>
        <v>6</v>
      </c>
      <c r="CT142" s="4">
        <f>COUNTIFS($NG142:$NL$206,FI$1)</f>
        <v>4</v>
      </c>
      <c r="CU142" s="4">
        <f>COUNTIFS($NG142:$NL$206,FJ$1)</f>
        <v>9</v>
      </c>
      <c r="CV142" s="4">
        <f>COUNTIFS($NG142:$NL$206,FK$1)</f>
        <v>2</v>
      </c>
      <c r="CW142" s="4">
        <f>COUNTIFS($NG142:$NL$206,FL$1)</f>
        <v>7</v>
      </c>
      <c r="CX142" s="4">
        <f>COUNTIFS($NG142:$NL$206,FM$1)</f>
        <v>6</v>
      </c>
      <c r="CY142" s="4">
        <f>COUNTIFS($NG142:$NL$206,FN$1)</f>
        <v>9</v>
      </c>
      <c r="CZ142" s="4">
        <f>COUNTIFS($NG142:$NL$206,FO$1)</f>
        <v>7</v>
      </c>
      <c r="DA142" s="4">
        <f>COUNTIFS($NG142:$NL$206,FP$1)</f>
        <v>2</v>
      </c>
      <c r="DB142" s="4">
        <f>COUNTIFS($NG142:$NL$206,FQ$1)</f>
        <v>6</v>
      </c>
      <c r="DC142" s="4">
        <f>COUNTIFS($NG142:$NL$206,FR$1)</f>
        <v>5</v>
      </c>
      <c r="DD142" s="4">
        <f>COUNTIFS($NG142:$NL$206,FS$1)</f>
        <v>8</v>
      </c>
      <c r="DE142" s="4">
        <f>COUNTIFS($NG142:$NL$206,FT$1)</f>
        <v>4</v>
      </c>
      <c r="DF142" s="4">
        <f>COUNTIFS($NG142:$NL$206,FU$1)</f>
        <v>6</v>
      </c>
      <c r="DG142" s="4">
        <f>COUNTIFS($NG142:$NL$206,FV$1)</f>
        <v>6</v>
      </c>
      <c r="DH142" s="4">
        <f>COUNTIFS($NG142:$NL$206,FW$1)</f>
        <v>8</v>
      </c>
      <c r="DI142" s="4">
        <f>COUNTIFS($NG142:$NL$206,FX$1)</f>
        <v>5</v>
      </c>
      <c r="DJ142" s="4">
        <f>COUNTIFS($NG142:$NL$206,FY$1)</f>
        <v>9</v>
      </c>
      <c r="DK142" s="4">
        <f>COUNTIFS($NG142:$NL$206,FZ$1)</f>
        <v>1</v>
      </c>
      <c r="DL142" s="4">
        <f>COUNTIFS($NG142:$NL$206,GA$1)</f>
        <v>4</v>
      </c>
      <c r="DM142" s="4">
        <f>COUNTIFS($NG142:$NL$206,GB$1)</f>
        <v>3</v>
      </c>
      <c r="DN142" s="4">
        <f>COUNTIFS($NG142:$NL$206,GC$1)</f>
        <v>6</v>
      </c>
      <c r="DO142" s="4">
        <f>COUNTIFS($NG142:$NL$206,GD$1)</f>
        <v>6</v>
      </c>
      <c r="DP142" s="4">
        <f>COUNTIFS($NG142:$NL$206,GE$1)</f>
        <v>10</v>
      </c>
      <c r="DQ142" s="4">
        <f>COUNTIFS($NG142:$NL$206,GF$1)</f>
        <v>2</v>
      </c>
      <c r="DR142" s="4">
        <f>COUNTIFS($NG142:$NL$206,GG$1)</f>
        <v>4</v>
      </c>
      <c r="DS142" s="4">
        <f>COUNTIFS($NG142:$NL$206,GH$1)</f>
        <v>15</v>
      </c>
      <c r="DT142" s="4">
        <f>COUNTIFS($NG142:$NL$206,GI$1)</f>
        <v>5</v>
      </c>
      <c r="DU142" s="4">
        <f>COUNTIFS($NG142:$NL$206,GJ$1)</f>
        <v>5</v>
      </c>
      <c r="DV142" s="4">
        <f>COUNTIFS($NG142:$NL$206,GK$1)</f>
        <v>11</v>
      </c>
      <c r="DW142" s="4">
        <f>COUNTIFS($NG142:$NL$206,GL$1)</f>
        <v>6</v>
      </c>
      <c r="DZ142" s="4">
        <f t="shared" si="1234"/>
        <v>37</v>
      </c>
      <c r="EA142" s="4">
        <f t="shared" si="1235"/>
        <v>24</v>
      </c>
      <c r="EB142" s="4">
        <f t="shared" si="1236"/>
        <v>7</v>
      </c>
      <c r="EC142" s="4">
        <f t="shared" si="1237"/>
        <v>2</v>
      </c>
      <c r="ED142" s="4">
        <f t="shared" si="1238"/>
        <v>4</v>
      </c>
      <c r="EF142" s="4">
        <f t="shared" ref="EF142:GL142" si="1890">COUNTIFS($NG142:$NL151,EF$1)</f>
        <v>1</v>
      </c>
      <c r="EG142" s="4">
        <f t="shared" si="1890"/>
        <v>3</v>
      </c>
      <c r="EH142" s="4">
        <f t="shared" si="1890"/>
        <v>0</v>
      </c>
      <c r="EI142" s="4">
        <f t="shared" si="1890"/>
        <v>1</v>
      </c>
      <c r="EJ142" s="4">
        <f t="shared" si="1890"/>
        <v>1</v>
      </c>
      <c r="EK142" s="4">
        <f t="shared" si="1890"/>
        <v>0</v>
      </c>
      <c r="EL142" s="4">
        <f t="shared" si="1890"/>
        <v>0</v>
      </c>
      <c r="EM142" s="4">
        <f t="shared" si="1890"/>
        <v>1</v>
      </c>
      <c r="EN142" s="4">
        <f t="shared" si="1890"/>
        <v>2</v>
      </c>
      <c r="EO142" s="4">
        <f t="shared" si="1890"/>
        <v>4</v>
      </c>
      <c r="EP142" s="4">
        <f t="shared" si="1890"/>
        <v>0</v>
      </c>
      <c r="EQ142" s="4">
        <f t="shared" si="1890"/>
        <v>1</v>
      </c>
      <c r="ER142" s="4">
        <f t="shared" si="1890"/>
        <v>2</v>
      </c>
      <c r="ES142" s="4">
        <f t="shared" si="1890"/>
        <v>1</v>
      </c>
      <c r="ET142" s="4">
        <f t="shared" si="1890"/>
        <v>0</v>
      </c>
      <c r="EU142" s="4">
        <f t="shared" si="1890"/>
        <v>1</v>
      </c>
      <c r="EV142" s="4">
        <f t="shared" si="1890"/>
        <v>4</v>
      </c>
      <c r="EW142" s="4">
        <f t="shared" si="1890"/>
        <v>1</v>
      </c>
      <c r="EX142" s="4">
        <f t="shared" si="1890"/>
        <v>2</v>
      </c>
      <c r="EY142" s="4">
        <f t="shared" si="1890"/>
        <v>1</v>
      </c>
      <c r="EZ142" s="4">
        <f t="shared" si="1890"/>
        <v>0</v>
      </c>
      <c r="FA142" s="4">
        <f t="shared" si="1890"/>
        <v>1</v>
      </c>
      <c r="FB142" s="4">
        <f t="shared" si="1890"/>
        <v>0</v>
      </c>
      <c r="FC142" s="4">
        <f t="shared" si="1890"/>
        <v>1</v>
      </c>
      <c r="FD142" s="4">
        <f t="shared" si="1890"/>
        <v>1</v>
      </c>
      <c r="FE142" s="4">
        <f t="shared" si="1890"/>
        <v>0</v>
      </c>
      <c r="FF142" s="4">
        <f t="shared" si="1890"/>
        <v>2</v>
      </c>
      <c r="FG142" s="4">
        <f t="shared" si="1890"/>
        <v>1</v>
      </c>
      <c r="FH142" s="4">
        <f t="shared" si="1890"/>
        <v>1</v>
      </c>
      <c r="FI142" s="4">
        <f t="shared" si="1890"/>
        <v>1</v>
      </c>
      <c r="FJ142" s="4">
        <f t="shared" si="1890"/>
        <v>4</v>
      </c>
      <c r="FK142" s="4">
        <f t="shared" si="1890"/>
        <v>0</v>
      </c>
      <c r="FL142" s="4">
        <f t="shared" si="1890"/>
        <v>1</v>
      </c>
      <c r="FM142" s="4">
        <f t="shared" si="1890"/>
        <v>1</v>
      </c>
      <c r="FN142" s="4">
        <f t="shared" si="1890"/>
        <v>3</v>
      </c>
      <c r="FO142" s="4">
        <f t="shared" si="1890"/>
        <v>2</v>
      </c>
      <c r="FP142" s="4">
        <f t="shared" si="1890"/>
        <v>0</v>
      </c>
      <c r="FQ142" s="4">
        <f t="shared" si="1890"/>
        <v>2</v>
      </c>
      <c r="FR142" s="4">
        <f t="shared" si="1890"/>
        <v>0</v>
      </c>
      <c r="FS142" s="4">
        <f t="shared" si="1890"/>
        <v>4</v>
      </c>
      <c r="FT142" s="4">
        <f t="shared" si="1890"/>
        <v>1</v>
      </c>
      <c r="FU142" s="4">
        <f t="shared" si="1890"/>
        <v>0</v>
      </c>
      <c r="FV142" s="4">
        <f t="shared" si="1890"/>
        <v>1</v>
      </c>
      <c r="FW142" s="4">
        <f t="shared" si="1890"/>
        <v>0</v>
      </c>
      <c r="FX142" s="4">
        <f t="shared" si="1890"/>
        <v>0</v>
      </c>
      <c r="FY142" s="4">
        <f t="shared" si="1890"/>
        <v>1</v>
      </c>
      <c r="FZ142" s="4">
        <f t="shared" si="1890"/>
        <v>1</v>
      </c>
      <c r="GA142" s="4">
        <f t="shared" si="1890"/>
        <v>0</v>
      </c>
      <c r="GB142" s="4">
        <f t="shared" si="1890"/>
        <v>0</v>
      </c>
      <c r="GC142" s="4">
        <f t="shared" si="1890"/>
        <v>0</v>
      </c>
      <c r="GD142" s="4">
        <f t="shared" si="1890"/>
        <v>0</v>
      </c>
      <c r="GE142" s="4">
        <f t="shared" si="1890"/>
        <v>1</v>
      </c>
      <c r="GF142" s="4">
        <f t="shared" si="1890"/>
        <v>1</v>
      </c>
      <c r="GG142" s="4">
        <f t="shared" si="1890"/>
        <v>0</v>
      </c>
      <c r="GH142" s="4">
        <f t="shared" si="1890"/>
        <v>2</v>
      </c>
      <c r="GI142" s="4">
        <f t="shared" si="1890"/>
        <v>0</v>
      </c>
      <c r="GJ142" s="4">
        <f t="shared" si="1890"/>
        <v>0</v>
      </c>
      <c r="GK142" s="4">
        <f t="shared" si="1890"/>
        <v>1</v>
      </c>
      <c r="GL142" s="4">
        <f t="shared" si="1890"/>
        <v>0</v>
      </c>
      <c r="GM142" s="4">
        <f t="shared" si="1240"/>
        <v>60</v>
      </c>
      <c r="GO142">
        <f t="shared" si="1690"/>
        <v>0</v>
      </c>
      <c r="GP142">
        <f t="shared" si="1855"/>
        <v>0</v>
      </c>
      <c r="GQ142">
        <f t="shared" si="1856"/>
        <v>0</v>
      </c>
      <c r="GR142">
        <f t="shared" si="1857"/>
        <v>0</v>
      </c>
      <c r="GS142">
        <f t="shared" si="1858"/>
        <v>0</v>
      </c>
      <c r="GT142">
        <f t="shared" si="1859"/>
        <v>0</v>
      </c>
      <c r="GU142">
        <f t="shared" si="1860"/>
        <v>0</v>
      </c>
      <c r="GV142" s="1">
        <f t="shared" si="1691"/>
        <v>5</v>
      </c>
      <c r="GW142">
        <f t="shared" si="1692"/>
        <v>0</v>
      </c>
      <c r="GX142">
        <f t="shared" si="1566"/>
        <v>0</v>
      </c>
      <c r="GY142">
        <f t="shared" si="1567"/>
        <v>0</v>
      </c>
      <c r="GZ142">
        <f t="shared" si="1568"/>
        <v>0</v>
      </c>
      <c r="HA142">
        <f t="shared" si="1569"/>
        <v>0</v>
      </c>
      <c r="HB142">
        <f t="shared" si="1570"/>
        <v>0</v>
      </c>
      <c r="HC142">
        <f t="shared" si="1571"/>
        <v>0</v>
      </c>
      <c r="HD142">
        <f t="shared" si="1572"/>
        <v>0</v>
      </c>
      <c r="HE142">
        <f t="shared" si="1573"/>
        <v>0</v>
      </c>
      <c r="HF142">
        <f t="shared" si="1574"/>
        <v>0</v>
      </c>
      <c r="HG142">
        <f t="shared" si="1575"/>
        <v>0</v>
      </c>
      <c r="HH142">
        <f t="shared" si="1576"/>
        <v>0</v>
      </c>
      <c r="HI142">
        <f t="shared" si="1577"/>
        <v>0</v>
      </c>
      <c r="HJ142">
        <f t="shared" si="1578"/>
        <v>0</v>
      </c>
      <c r="HK142">
        <f t="shared" si="1579"/>
        <v>0</v>
      </c>
      <c r="HL142">
        <f t="shared" si="1580"/>
        <v>0</v>
      </c>
      <c r="HM142">
        <f t="shared" si="1581"/>
        <v>0</v>
      </c>
      <c r="HN142">
        <f t="shared" si="1582"/>
        <v>0</v>
      </c>
      <c r="HO142">
        <f t="shared" si="1583"/>
        <v>0</v>
      </c>
      <c r="HP142">
        <f t="shared" si="1584"/>
        <v>0</v>
      </c>
      <c r="HQ142">
        <f t="shared" si="1585"/>
        <v>0</v>
      </c>
      <c r="HR142">
        <f t="shared" si="1586"/>
        <v>0</v>
      </c>
      <c r="HS142">
        <f t="shared" si="1587"/>
        <v>0</v>
      </c>
      <c r="HT142">
        <f t="shared" si="1588"/>
        <v>0</v>
      </c>
      <c r="HU142">
        <f t="shared" si="1589"/>
        <v>0</v>
      </c>
      <c r="HV142">
        <f t="shared" si="1590"/>
        <v>0</v>
      </c>
      <c r="HW142">
        <f t="shared" si="1591"/>
        <v>0</v>
      </c>
      <c r="HX142">
        <f t="shared" si="1592"/>
        <v>0</v>
      </c>
      <c r="HY142">
        <f t="shared" si="1593"/>
        <v>0</v>
      </c>
      <c r="HZ142">
        <f t="shared" si="1594"/>
        <v>0</v>
      </c>
      <c r="IA142">
        <f t="shared" si="1595"/>
        <v>0</v>
      </c>
      <c r="IB142">
        <f t="shared" si="1596"/>
        <v>0</v>
      </c>
      <c r="IC142">
        <f t="shared" si="1597"/>
        <v>0</v>
      </c>
      <c r="ID142">
        <f t="shared" si="1598"/>
        <v>0</v>
      </c>
      <c r="IE142">
        <f t="shared" si="1599"/>
        <v>0</v>
      </c>
      <c r="IF142">
        <f t="shared" si="1600"/>
        <v>0</v>
      </c>
      <c r="IG142">
        <f t="shared" si="1601"/>
        <v>0</v>
      </c>
      <c r="IH142">
        <f t="shared" si="1602"/>
        <v>0</v>
      </c>
      <c r="II142">
        <f t="shared" si="1603"/>
        <v>0</v>
      </c>
      <c r="IJ142">
        <f t="shared" si="1604"/>
        <v>0</v>
      </c>
      <c r="IK142">
        <f t="shared" si="1605"/>
        <v>0</v>
      </c>
      <c r="IL142">
        <f t="shared" si="1606"/>
        <v>0</v>
      </c>
      <c r="IM142">
        <f t="shared" si="1607"/>
        <v>0</v>
      </c>
      <c r="IN142">
        <f t="shared" si="1608"/>
        <v>0</v>
      </c>
      <c r="IO142">
        <f t="shared" si="1609"/>
        <v>0</v>
      </c>
      <c r="IP142">
        <f t="shared" si="1610"/>
        <v>0</v>
      </c>
      <c r="IQ142">
        <f t="shared" si="1611"/>
        <v>0</v>
      </c>
      <c r="IR142">
        <f t="shared" si="1612"/>
        <v>0</v>
      </c>
      <c r="IS142">
        <f t="shared" si="1613"/>
        <v>0</v>
      </c>
      <c r="IT142">
        <f t="shared" si="1614"/>
        <v>0</v>
      </c>
      <c r="IU142">
        <f t="shared" si="1615"/>
        <v>1</v>
      </c>
      <c r="IV142">
        <f t="shared" si="1616"/>
        <v>0</v>
      </c>
      <c r="IW142">
        <f t="shared" si="1617"/>
        <v>0</v>
      </c>
      <c r="IX142">
        <f t="shared" si="1618"/>
        <v>0</v>
      </c>
      <c r="IY142">
        <f t="shared" si="1619"/>
        <v>0</v>
      </c>
      <c r="IZ142">
        <f t="shared" si="1620"/>
        <v>0</v>
      </c>
      <c r="JA142">
        <f t="shared" si="1621"/>
        <v>0</v>
      </c>
      <c r="JB142">
        <f t="shared" si="1693"/>
        <v>0</v>
      </c>
      <c r="JC142">
        <f t="shared" si="1694"/>
        <v>0</v>
      </c>
      <c r="JF142">
        <f t="shared" si="1695"/>
        <v>0</v>
      </c>
      <c r="JG142">
        <f t="shared" si="1696"/>
        <v>0</v>
      </c>
      <c r="JH142">
        <f t="shared" si="1697"/>
        <v>0</v>
      </c>
      <c r="JI142">
        <f t="shared" si="1698"/>
        <v>0</v>
      </c>
      <c r="JJ142">
        <f t="shared" si="1699"/>
        <v>0</v>
      </c>
      <c r="JK142">
        <f t="shared" si="1700"/>
        <v>0</v>
      </c>
      <c r="JL142">
        <f t="shared" si="1701"/>
        <v>0</v>
      </c>
      <c r="JM142">
        <f t="shared" si="1702"/>
        <v>0</v>
      </c>
      <c r="JN142">
        <f t="shared" si="1703"/>
        <v>0</v>
      </c>
      <c r="JO142">
        <f t="shared" si="1704"/>
        <v>0</v>
      </c>
      <c r="JP142">
        <f t="shared" si="1705"/>
        <v>0</v>
      </c>
      <c r="JQ142">
        <f t="shared" si="1706"/>
        <v>1</v>
      </c>
      <c r="JR142">
        <f t="shared" si="1707"/>
        <v>0</v>
      </c>
      <c r="JS142">
        <f t="shared" si="1708"/>
        <v>0</v>
      </c>
      <c r="JT142">
        <f t="shared" si="1709"/>
        <v>0</v>
      </c>
      <c r="JU142">
        <f t="shared" si="1710"/>
        <v>0</v>
      </c>
      <c r="JV142">
        <f t="shared" si="1711"/>
        <v>0</v>
      </c>
      <c r="JW142">
        <f t="shared" si="1712"/>
        <v>0</v>
      </c>
      <c r="JX142">
        <f t="shared" si="1713"/>
        <v>0</v>
      </c>
      <c r="JY142">
        <f t="shared" si="1714"/>
        <v>0</v>
      </c>
      <c r="JZ142">
        <f t="shared" si="1715"/>
        <v>0</v>
      </c>
      <c r="KA142">
        <f t="shared" si="1716"/>
        <v>0</v>
      </c>
      <c r="KB142">
        <f t="shared" si="1717"/>
        <v>0</v>
      </c>
      <c r="KC142">
        <f t="shared" si="1718"/>
        <v>0</v>
      </c>
      <c r="KD142">
        <f t="shared" si="1719"/>
        <v>0</v>
      </c>
      <c r="KE142">
        <f t="shared" si="1720"/>
        <v>0</v>
      </c>
      <c r="KF142">
        <f t="shared" si="1721"/>
        <v>0</v>
      </c>
      <c r="KG142">
        <f t="shared" si="1722"/>
        <v>0</v>
      </c>
      <c r="KH142">
        <f t="shared" si="1723"/>
        <v>0</v>
      </c>
      <c r="KI142">
        <f t="shared" si="1724"/>
        <v>0</v>
      </c>
      <c r="KJ142">
        <f t="shared" si="1725"/>
        <v>0</v>
      </c>
      <c r="KK142">
        <f t="shared" si="1726"/>
        <v>0</v>
      </c>
      <c r="KL142">
        <f t="shared" si="1727"/>
        <v>1</v>
      </c>
      <c r="KM142">
        <f t="shared" si="1728"/>
        <v>0</v>
      </c>
      <c r="KN142">
        <f t="shared" si="1729"/>
        <v>0</v>
      </c>
      <c r="KO142">
        <f t="shared" si="1730"/>
        <v>0</v>
      </c>
      <c r="KP142">
        <f t="shared" si="1731"/>
        <v>0</v>
      </c>
      <c r="KQ142">
        <f t="shared" si="1732"/>
        <v>0</v>
      </c>
      <c r="KR142">
        <f t="shared" si="1733"/>
        <v>0</v>
      </c>
      <c r="KS142">
        <f t="shared" si="1734"/>
        <v>0</v>
      </c>
      <c r="KT142">
        <f t="shared" si="1735"/>
        <v>0</v>
      </c>
      <c r="KU142">
        <f t="shared" si="1736"/>
        <v>0</v>
      </c>
      <c r="KV142">
        <f t="shared" si="1737"/>
        <v>0</v>
      </c>
      <c r="KW142">
        <f t="shared" si="1738"/>
        <v>0</v>
      </c>
      <c r="KX142">
        <f t="shared" si="1739"/>
        <v>0</v>
      </c>
      <c r="KY142">
        <f t="shared" si="1740"/>
        <v>0</v>
      </c>
      <c r="KZ142">
        <f t="shared" si="1741"/>
        <v>1</v>
      </c>
      <c r="LA142">
        <f t="shared" si="1742"/>
        <v>0</v>
      </c>
      <c r="LB142">
        <f t="shared" si="1743"/>
        <v>0</v>
      </c>
      <c r="LC142">
        <f t="shared" si="1744"/>
        <v>0</v>
      </c>
      <c r="LD142">
        <f t="shared" si="1745"/>
        <v>0</v>
      </c>
      <c r="LE142">
        <f t="shared" si="1746"/>
        <v>0</v>
      </c>
      <c r="LF142">
        <f t="shared" si="1747"/>
        <v>0</v>
      </c>
      <c r="LG142">
        <f t="shared" si="1748"/>
        <v>0</v>
      </c>
      <c r="LH142">
        <f t="shared" si="1749"/>
        <v>0</v>
      </c>
      <c r="LI142">
        <f t="shared" si="1750"/>
        <v>0</v>
      </c>
      <c r="LJ142">
        <f t="shared" si="1751"/>
        <v>0</v>
      </c>
      <c r="LK142">
        <f t="shared" si="1752"/>
        <v>0</v>
      </c>
      <c r="LL142">
        <f t="shared" si="1753"/>
        <v>0</v>
      </c>
      <c r="LN142">
        <f t="shared" si="1754"/>
        <v>3</v>
      </c>
      <c r="LQ142">
        <f t="shared" ref="LQ142:LR142" si="1891">COUNTIFS($NG143:$NL152,NG152)</f>
        <v>2</v>
      </c>
      <c r="LR142">
        <f t="shared" si="1891"/>
        <v>1</v>
      </c>
      <c r="LS142">
        <f t="shared" si="1756"/>
        <v>2</v>
      </c>
      <c r="LT142">
        <f t="shared" si="1757"/>
        <v>2</v>
      </c>
      <c r="LU142">
        <f t="shared" si="1758"/>
        <v>1</v>
      </c>
      <c r="LV142">
        <f t="shared" si="1759"/>
        <v>2</v>
      </c>
      <c r="LX142" s="5">
        <f t="shared" ref="LX142:MC142" si="1892">COUNTIFS($NG142:$NL151,NG152)</f>
        <v>1</v>
      </c>
      <c r="LY142" s="5">
        <f t="shared" si="1892"/>
        <v>1</v>
      </c>
      <c r="LZ142" s="5">
        <f t="shared" si="1892"/>
        <v>1</v>
      </c>
      <c r="MA142" s="5">
        <f t="shared" si="1892"/>
        <v>2</v>
      </c>
      <c r="MB142" s="5">
        <f t="shared" si="1892"/>
        <v>0</v>
      </c>
      <c r="MC142" s="5">
        <f t="shared" si="1892"/>
        <v>1</v>
      </c>
      <c r="MD142" s="5"/>
      <c r="ME142" s="5">
        <f t="shared" si="1761"/>
        <v>0</v>
      </c>
      <c r="MF142" s="5">
        <f t="shared" si="1762"/>
        <v>1</v>
      </c>
      <c r="MG142" s="5">
        <f t="shared" si="1763"/>
        <v>0</v>
      </c>
      <c r="MH142" s="5">
        <f t="shared" si="1764"/>
        <v>1</v>
      </c>
      <c r="MI142" s="5">
        <f t="shared" si="1765"/>
        <v>0</v>
      </c>
      <c r="MJ142" s="5">
        <f t="shared" si="1766"/>
        <v>0</v>
      </c>
      <c r="MK142" s="5"/>
      <c r="ML142" s="20">
        <f t="shared" si="1767"/>
        <v>2</v>
      </c>
      <c r="MN142" s="4">
        <f t="shared" si="1846"/>
        <v>0</v>
      </c>
      <c r="MO142" s="4">
        <f t="shared" si="1847"/>
        <v>1</v>
      </c>
      <c r="MP142" s="4">
        <f t="shared" si="1848"/>
        <v>0</v>
      </c>
      <c r="MQ142" s="4">
        <f t="shared" si="1849"/>
        <v>2</v>
      </c>
      <c r="MR142" s="4">
        <f t="shared" si="1850"/>
        <v>0</v>
      </c>
      <c r="MS142" s="4">
        <f t="shared" si="1851"/>
        <v>0</v>
      </c>
      <c r="MU142">
        <f t="shared" si="1768"/>
        <v>0</v>
      </c>
      <c r="MV142">
        <f t="shared" si="1769"/>
        <v>1</v>
      </c>
      <c r="MW142">
        <f t="shared" si="1770"/>
        <v>0</v>
      </c>
      <c r="MX142">
        <f t="shared" si="1771"/>
        <v>0</v>
      </c>
      <c r="MY142">
        <f t="shared" si="1772"/>
        <v>1</v>
      </c>
      <c r="MZ142">
        <f t="shared" si="1773"/>
        <v>0</v>
      </c>
      <c r="NA142">
        <f t="shared" si="1624"/>
        <v>1</v>
      </c>
      <c r="NB142">
        <f t="shared" si="1774"/>
        <v>2</v>
      </c>
      <c r="NC142">
        <f t="shared" si="1775"/>
        <v>1</v>
      </c>
      <c r="ND142">
        <f t="shared" si="1776"/>
        <v>142</v>
      </c>
      <c r="NG142">
        <v>8</v>
      </c>
      <c r="NH142">
        <v>12</v>
      </c>
      <c r="NI142">
        <v>33</v>
      </c>
      <c r="NJ142">
        <v>36</v>
      </c>
      <c r="NK142">
        <v>47</v>
      </c>
      <c r="NL142">
        <v>55</v>
      </c>
      <c r="NN142" s="1">
        <f t="shared" si="1777"/>
        <v>1</v>
      </c>
      <c r="NO142" s="1">
        <f t="shared" si="1778"/>
        <v>1</v>
      </c>
      <c r="NP142" s="30">
        <f t="shared" si="1779"/>
        <v>2</v>
      </c>
      <c r="NR142" s="1">
        <f t="shared" si="1780"/>
        <v>4</v>
      </c>
      <c r="NS142" s="1">
        <f t="shared" si="1781"/>
        <v>21</v>
      </c>
      <c r="NT142" s="1">
        <f t="shared" si="1782"/>
        <v>3</v>
      </c>
      <c r="NU142" s="1">
        <f t="shared" si="1783"/>
        <v>11</v>
      </c>
      <c r="NV142" s="1">
        <f t="shared" si="1784"/>
        <v>8</v>
      </c>
      <c r="NW142" s="1"/>
      <c r="NX142" s="1">
        <f t="shared" si="1785"/>
        <v>5</v>
      </c>
      <c r="NY142" s="1"/>
      <c r="NZ142" s="1">
        <f t="shared" si="1786"/>
        <v>1</v>
      </c>
      <c r="OA142" s="1">
        <f t="shared" si="1625"/>
        <v>2</v>
      </c>
      <c r="OB142" s="1">
        <f t="shared" si="1626"/>
        <v>4</v>
      </c>
      <c r="OC142" s="1">
        <f t="shared" si="1627"/>
        <v>4</v>
      </c>
      <c r="OD142" s="1">
        <f t="shared" si="1628"/>
        <v>5</v>
      </c>
      <c r="OE142" s="1">
        <f t="shared" si="1629"/>
        <v>6</v>
      </c>
      <c r="OF142" s="1"/>
      <c r="OG142" s="1">
        <f t="shared" si="1308"/>
        <v>5</v>
      </c>
      <c r="OH142" s="1"/>
      <c r="OI142" s="1">
        <f t="shared" si="1787"/>
        <v>10</v>
      </c>
      <c r="OJ142" s="1">
        <f t="shared" si="1788"/>
        <v>0</v>
      </c>
      <c r="OK142" s="1">
        <f t="shared" si="1789"/>
        <v>0</v>
      </c>
      <c r="OL142" s="1">
        <f t="shared" si="1790"/>
        <v>5</v>
      </c>
      <c r="OM142" s="1">
        <f t="shared" si="1791"/>
        <v>0</v>
      </c>
      <c r="ON142" s="1">
        <f t="shared" si="1792"/>
        <v>9</v>
      </c>
      <c r="OO142" s="1"/>
      <c r="OP142" s="1">
        <f t="shared" si="1298"/>
        <v>3</v>
      </c>
      <c r="OQ142" s="1">
        <f t="shared" si="1299"/>
        <v>3</v>
      </c>
      <c r="OR142" s="1">
        <f t="shared" si="1300"/>
        <v>3</v>
      </c>
      <c r="OS142" s="1">
        <f t="shared" si="1301"/>
        <v>3</v>
      </c>
      <c r="OT142" s="1">
        <f t="shared" si="1302"/>
        <v>0</v>
      </c>
      <c r="OU142" s="1">
        <f t="shared" si="1793"/>
        <v>0</v>
      </c>
      <c r="OV142" s="19">
        <f t="shared" si="1794"/>
        <v>4</v>
      </c>
      <c r="OW142" s="1"/>
      <c r="OX142" s="19">
        <f t="shared" si="1314"/>
        <v>3</v>
      </c>
      <c r="OY142" s="1">
        <f t="shared" si="1315"/>
        <v>3</v>
      </c>
      <c r="OZ142" s="1"/>
      <c r="PA142" s="1">
        <f t="shared" si="1795"/>
        <v>3</v>
      </c>
      <c r="PB142" s="1"/>
      <c r="PC142" s="1"/>
      <c r="PD142" s="19">
        <f t="shared" si="1630"/>
        <v>3</v>
      </c>
      <c r="PE142" s="1"/>
      <c r="PF142" s="24">
        <f t="shared" si="1796"/>
        <v>0</v>
      </c>
      <c r="PI142" s="1">
        <f t="shared" si="1797"/>
        <v>10</v>
      </c>
      <c r="PJ142" s="19">
        <f t="shared" si="1631"/>
        <v>1</v>
      </c>
      <c r="PK142" s="1">
        <f t="shared" si="1798"/>
        <v>0</v>
      </c>
      <c r="PL142" s="19">
        <f t="shared" si="1632"/>
        <v>0</v>
      </c>
      <c r="PM142" s="1">
        <f t="shared" si="1799"/>
        <v>0</v>
      </c>
      <c r="PN142" s="19">
        <f t="shared" si="1633"/>
        <v>0</v>
      </c>
      <c r="PO142" s="1">
        <f t="shared" si="1800"/>
        <v>5</v>
      </c>
      <c r="PP142" s="19">
        <f t="shared" si="1634"/>
        <v>2</v>
      </c>
      <c r="PQ142" s="1">
        <f t="shared" si="1801"/>
        <v>0</v>
      </c>
      <c r="PR142" s="19">
        <f t="shared" si="1635"/>
        <v>0</v>
      </c>
      <c r="PS142" s="1">
        <f t="shared" si="1802"/>
        <v>9</v>
      </c>
      <c r="PT142" s="19">
        <f t="shared" si="1636"/>
        <v>1</v>
      </c>
      <c r="PV142" s="1">
        <f t="shared" si="1637"/>
        <v>100</v>
      </c>
      <c r="PW142" s="1">
        <f t="shared" si="1638"/>
        <v>10</v>
      </c>
      <c r="PX142" s="1">
        <f t="shared" si="1639"/>
        <v>100</v>
      </c>
      <c r="PY142" s="1">
        <f t="shared" si="1640"/>
        <v>100</v>
      </c>
      <c r="PZ142" s="1">
        <f t="shared" si="1641"/>
        <v>100</v>
      </c>
      <c r="QA142" s="1">
        <f t="shared" si="1642"/>
        <v>100</v>
      </c>
      <c r="QB142" s="1"/>
      <c r="QC142" s="1">
        <f t="shared" si="1643"/>
        <v>100</v>
      </c>
      <c r="QD142" s="1">
        <f t="shared" si="1644"/>
        <v>100</v>
      </c>
      <c r="QE142" s="1">
        <f t="shared" si="1645"/>
        <v>100</v>
      </c>
      <c r="QF142" s="1">
        <f t="shared" si="1646"/>
        <v>100</v>
      </c>
      <c r="QG142" s="1">
        <f t="shared" si="1647"/>
        <v>100</v>
      </c>
      <c r="QH142" s="1">
        <f t="shared" si="1648"/>
        <v>100</v>
      </c>
      <c r="QI142" s="1"/>
      <c r="QJ142" s="1">
        <f t="shared" si="1649"/>
        <v>100</v>
      </c>
      <c r="QK142" s="1">
        <f t="shared" si="1650"/>
        <v>100</v>
      </c>
      <c r="QL142" s="1">
        <f t="shared" si="1651"/>
        <v>100</v>
      </c>
      <c r="QM142" s="1">
        <f t="shared" si="1652"/>
        <v>100</v>
      </c>
      <c r="QN142" s="1">
        <f t="shared" si="1653"/>
        <v>100</v>
      </c>
      <c r="QO142" s="1">
        <f t="shared" si="1654"/>
        <v>100</v>
      </c>
      <c r="QP142" s="1"/>
      <c r="QQ142" s="1">
        <f t="shared" si="1655"/>
        <v>100</v>
      </c>
      <c r="QR142" s="1">
        <f t="shared" si="1656"/>
        <v>100</v>
      </c>
      <c r="QS142" s="1">
        <f t="shared" si="1657"/>
        <v>100</v>
      </c>
      <c r="QT142" s="1">
        <f t="shared" si="1658"/>
        <v>10</v>
      </c>
      <c r="QU142" s="1">
        <f t="shared" si="1659"/>
        <v>5</v>
      </c>
      <c r="QV142" s="1">
        <f t="shared" si="1660"/>
        <v>100</v>
      </c>
      <c r="QW142" s="1"/>
      <c r="QX142" s="1">
        <f t="shared" si="1661"/>
        <v>100</v>
      </c>
      <c r="QY142" s="1">
        <f t="shared" si="1662"/>
        <v>100</v>
      </c>
      <c r="QZ142" s="1">
        <f t="shared" si="1663"/>
        <v>100</v>
      </c>
      <c r="RA142" s="1">
        <f t="shared" si="1664"/>
        <v>100</v>
      </c>
      <c r="RB142" s="1">
        <f t="shared" si="1665"/>
        <v>100</v>
      </c>
      <c r="RC142" s="1">
        <f t="shared" si="1666"/>
        <v>100</v>
      </c>
      <c r="RD142" s="1"/>
      <c r="RE142" s="1">
        <f t="shared" si="1667"/>
        <v>100</v>
      </c>
      <c r="RF142" s="1">
        <f t="shared" si="1668"/>
        <v>100</v>
      </c>
      <c r="RG142" s="1">
        <f t="shared" si="1669"/>
        <v>100</v>
      </c>
      <c r="RH142" s="1">
        <f t="shared" si="1670"/>
        <v>100</v>
      </c>
      <c r="RI142" s="1">
        <f t="shared" si="1671"/>
        <v>100</v>
      </c>
      <c r="RJ142" s="1">
        <f t="shared" si="1672"/>
        <v>9</v>
      </c>
      <c r="RL142">
        <f t="shared" si="1673"/>
        <v>33</v>
      </c>
      <c r="RM142">
        <f t="shared" si="1803"/>
        <v>24</v>
      </c>
      <c r="RN142">
        <f t="shared" si="1336"/>
        <v>22</v>
      </c>
      <c r="RO142" t="str">
        <f t="shared" ref="RO142:TU142" si="1893">IF(COUNTIFS($NG142:$NL151,RO$1),"x",RO$1)</f>
        <v>x</v>
      </c>
      <c r="RP142" t="str">
        <f t="shared" si="1893"/>
        <v>x</v>
      </c>
      <c r="RQ142">
        <f t="shared" si="1893"/>
        <v>3</v>
      </c>
      <c r="RR142" t="str">
        <f t="shared" si="1893"/>
        <v>x</v>
      </c>
      <c r="RS142" t="str">
        <f t="shared" si="1893"/>
        <v>x</v>
      </c>
      <c r="RT142">
        <f t="shared" si="1893"/>
        <v>6</v>
      </c>
      <c r="RU142">
        <f t="shared" si="1893"/>
        <v>7</v>
      </c>
      <c r="RV142" t="str">
        <f t="shared" si="1893"/>
        <v>x</v>
      </c>
      <c r="RW142" t="str">
        <f t="shared" si="1893"/>
        <v>x</v>
      </c>
      <c r="RX142" t="str">
        <f t="shared" si="1893"/>
        <v>x</v>
      </c>
      <c r="RY142">
        <f t="shared" si="1893"/>
        <v>11</v>
      </c>
      <c r="RZ142" t="str">
        <f t="shared" si="1893"/>
        <v>x</v>
      </c>
      <c r="SA142" t="str">
        <f t="shared" si="1893"/>
        <v>x</v>
      </c>
      <c r="SB142" t="str">
        <f t="shared" si="1893"/>
        <v>x</v>
      </c>
      <c r="SC142">
        <f t="shared" si="1893"/>
        <v>15</v>
      </c>
      <c r="SD142" t="str">
        <f t="shared" si="1893"/>
        <v>x</v>
      </c>
      <c r="SE142" t="str">
        <f t="shared" si="1893"/>
        <v>x</v>
      </c>
      <c r="SF142" t="str">
        <f t="shared" si="1893"/>
        <v>x</v>
      </c>
      <c r="SG142" t="str">
        <f t="shared" si="1893"/>
        <v>x</v>
      </c>
      <c r="SH142" t="str">
        <f t="shared" si="1893"/>
        <v>x</v>
      </c>
      <c r="SI142">
        <f t="shared" si="1893"/>
        <v>21</v>
      </c>
      <c r="SJ142" t="str">
        <f t="shared" si="1893"/>
        <v>x</v>
      </c>
      <c r="SK142">
        <f t="shared" si="1893"/>
        <v>23</v>
      </c>
      <c r="SL142" t="str">
        <f t="shared" si="1893"/>
        <v>x</v>
      </c>
      <c r="SM142" t="str">
        <f t="shared" si="1893"/>
        <v>x</v>
      </c>
      <c r="SN142">
        <f t="shared" si="1893"/>
        <v>26</v>
      </c>
      <c r="SO142" t="str">
        <f t="shared" si="1893"/>
        <v>x</v>
      </c>
      <c r="SP142" t="str">
        <f t="shared" si="1893"/>
        <v>x</v>
      </c>
      <c r="SQ142" t="str">
        <f t="shared" si="1893"/>
        <v>x</v>
      </c>
      <c r="SR142" t="str">
        <f t="shared" si="1893"/>
        <v>x</v>
      </c>
      <c r="SS142" t="str">
        <f t="shared" si="1893"/>
        <v>x</v>
      </c>
      <c r="ST142">
        <f t="shared" si="1893"/>
        <v>32</v>
      </c>
      <c r="SU142" t="str">
        <f t="shared" si="1893"/>
        <v>x</v>
      </c>
      <c r="SV142" t="str">
        <f t="shared" si="1893"/>
        <v>x</v>
      </c>
      <c r="SW142" t="str">
        <f t="shared" si="1893"/>
        <v>x</v>
      </c>
      <c r="SX142" t="str">
        <f t="shared" si="1893"/>
        <v>x</v>
      </c>
      <c r="SY142">
        <f t="shared" si="1893"/>
        <v>37</v>
      </c>
      <c r="SZ142" t="str">
        <f t="shared" si="1893"/>
        <v>x</v>
      </c>
      <c r="TA142">
        <f t="shared" si="1893"/>
        <v>39</v>
      </c>
      <c r="TB142" t="str">
        <f t="shared" si="1893"/>
        <v>x</v>
      </c>
      <c r="TC142" t="str">
        <f t="shared" si="1893"/>
        <v>x</v>
      </c>
      <c r="TD142">
        <f t="shared" si="1893"/>
        <v>42</v>
      </c>
      <c r="TE142" t="str">
        <f t="shared" si="1893"/>
        <v>x</v>
      </c>
      <c r="TF142">
        <f t="shared" si="1893"/>
        <v>44</v>
      </c>
      <c r="TG142">
        <f t="shared" si="1893"/>
        <v>45</v>
      </c>
      <c r="TH142" t="str">
        <f t="shared" si="1893"/>
        <v>x</v>
      </c>
      <c r="TI142" t="str">
        <f t="shared" si="1893"/>
        <v>x</v>
      </c>
      <c r="TJ142">
        <f t="shared" si="1893"/>
        <v>48</v>
      </c>
      <c r="TK142">
        <f t="shared" si="1893"/>
        <v>49</v>
      </c>
      <c r="TL142">
        <f t="shared" si="1893"/>
        <v>50</v>
      </c>
      <c r="TM142">
        <f t="shared" si="1893"/>
        <v>51</v>
      </c>
      <c r="TN142" t="str">
        <f t="shared" si="1893"/>
        <v>x</v>
      </c>
      <c r="TO142" t="str">
        <f t="shared" si="1893"/>
        <v>x</v>
      </c>
      <c r="TP142">
        <f t="shared" si="1893"/>
        <v>54</v>
      </c>
      <c r="TQ142" t="str">
        <f t="shared" si="1893"/>
        <v>x</v>
      </c>
      <c r="TR142">
        <f t="shared" si="1893"/>
        <v>56</v>
      </c>
      <c r="TS142">
        <f t="shared" si="1893"/>
        <v>57</v>
      </c>
      <c r="TT142" t="str">
        <f t="shared" si="1893"/>
        <v>x</v>
      </c>
      <c r="TU142">
        <f t="shared" si="1893"/>
        <v>59</v>
      </c>
      <c r="TV142">
        <f t="shared" si="1805"/>
        <v>24</v>
      </c>
      <c r="TW142" t="str">
        <f t="shared" ref="TW142:WC142" si="1894">IF(COUNTIFS($NG142:$NL150,TW$1),"x",TW$1)</f>
        <v>x</v>
      </c>
      <c r="TX142" t="str">
        <f t="shared" si="1894"/>
        <v>x</v>
      </c>
      <c r="TY142">
        <f t="shared" si="1894"/>
        <v>3</v>
      </c>
      <c r="TZ142" t="str">
        <f t="shared" si="1894"/>
        <v>x</v>
      </c>
      <c r="UA142" t="str">
        <f t="shared" si="1894"/>
        <v>x</v>
      </c>
      <c r="UB142">
        <f t="shared" si="1894"/>
        <v>6</v>
      </c>
      <c r="UC142">
        <f t="shared" si="1894"/>
        <v>7</v>
      </c>
      <c r="UD142" t="str">
        <f t="shared" si="1894"/>
        <v>x</v>
      </c>
      <c r="UE142" t="str">
        <f t="shared" si="1894"/>
        <v>x</v>
      </c>
      <c r="UF142" t="str">
        <f t="shared" si="1894"/>
        <v>x</v>
      </c>
      <c r="UG142">
        <f t="shared" si="1894"/>
        <v>11</v>
      </c>
      <c r="UH142" t="str">
        <f t="shared" si="1894"/>
        <v>x</v>
      </c>
      <c r="UI142" t="str">
        <f t="shared" si="1894"/>
        <v>x</v>
      </c>
      <c r="UJ142" t="str">
        <f t="shared" si="1894"/>
        <v>x</v>
      </c>
      <c r="UK142">
        <f t="shared" si="1894"/>
        <v>15</v>
      </c>
      <c r="UL142">
        <f t="shared" si="1894"/>
        <v>16</v>
      </c>
      <c r="UM142" t="str">
        <f t="shared" si="1894"/>
        <v>x</v>
      </c>
      <c r="UN142" t="str">
        <f t="shared" si="1894"/>
        <v>x</v>
      </c>
      <c r="UO142" t="str">
        <f t="shared" si="1894"/>
        <v>x</v>
      </c>
      <c r="UP142" t="str">
        <f t="shared" si="1894"/>
        <v>x</v>
      </c>
      <c r="UQ142">
        <f t="shared" si="1894"/>
        <v>21</v>
      </c>
      <c r="UR142">
        <f t="shared" si="1894"/>
        <v>22</v>
      </c>
      <c r="US142">
        <f t="shared" si="1894"/>
        <v>23</v>
      </c>
      <c r="UT142" t="str">
        <f t="shared" si="1894"/>
        <v>x</v>
      </c>
      <c r="UU142" t="str">
        <f t="shared" si="1894"/>
        <v>x</v>
      </c>
      <c r="UV142">
        <f t="shared" si="1894"/>
        <v>26</v>
      </c>
      <c r="UW142" t="str">
        <f t="shared" si="1894"/>
        <v>x</v>
      </c>
      <c r="UX142" t="str">
        <f t="shared" si="1894"/>
        <v>x</v>
      </c>
      <c r="UY142" t="str">
        <f t="shared" si="1894"/>
        <v>x</v>
      </c>
      <c r="UZ142" t="str">
        <f t="shared" si="1894"/>
        <v>x</v>
      </c>
      <c r="VA142" t="str">
        <f t="shared" si="1894"/>
        <v>x</v>
      </c>
      <c r="VB142">
        <f t="shared" si="1894"/>
        <v>32</v>
      </c>
      <c r="VC142" t="str">
        <f t="shared" si="1894"/>
        <v>x</v>
      </c>
      <c r="VD142" t="str">
        <f t="shared" si="1894"/>
        <v>x</v>
      </c>
      <c r="VE142" t="str">
        <f t="shared" si="1894"/>
        <v>x</v>
      </c>
      <c r="VF142" t="str">
        <f t="shared" si="1894"/>
        <v>x</v>
      </c>
      <c r="VG142">
        <f t="shared" si="1894"/>
        <v>37</v>
      </c>
      <c r="VH142" t="str">
        <f t="shared" si="1894"/>
        <v>x</v>
      </c>
      <c r="VI142">
        <f t="shared" si="1894"/>
        <v>39</v>
      </c>
      <c r="VJ142" t="str">
        <f t="shared" si="1894"/>
        <v>x</v>
      </c>
      <c r="VK142" t="str">
        <f t="shared" si="1894"/>
        <v>x</v>
      </c>
      <c r="VL142">
        <f t="shared" si="1894"/>
        <v>42</v>
      </c>
      <c r="VM142" t="str">
        <f t="shared" si="1894"/>
        <v>x</v>
      </c>
      <c r="VN142">
        <f t="shared" si="1894"/>
        <v>44</v>
      </c>
      <c r="VO142">
        <f t="shared" si="1894"/>
        <v>45</v>
      </c>
      <c r="VP142" t="str">
        <f t="shared" si="1894"/>
        <v>x</v>
      </c>
      <c r="VQ142" t="str">
        <f t="shared" si="1894"/>
        <v>x</v>
      </c>
      <c r="VR142">
        <f t="shared" si="1894"/>
        <v>48</v>
      </c>
      <c r="VS142">
        <f t="shared" si="1894"/>
        <v>49</v>
      </c>
      <c r="VT142">
        <f t="shared" si="1894"/>
        <v>50</v>
      </c>
      <c r="VU142">
        <f t="shared" si="1894"/>
        <v>51</v>
      </c>
      <c r="VV142" t="str">
        <f t="shared" si="1894"/>
        <v>x</v>
      </c>
      <c r="VW142" t="str">
        <f t="shared" si="1894"/>
        <v>x</v>
      </c>
      <c r="VX142">
        <f t="shared" si="1894"/>
        <v>54</v>
      </c>
      <c r="VY142" t="str">
        <f t="shared" si="1894"/>
        <v>x</v>
      </c>
      <c r="VZ142">
        <f t="shared" si="1894"/>
        <v>56</v>
      </c>
      <c r="WA142">
        <f t="shared" si="1894"/>
        <v>57</v>
      </c>
      <c r="WB142" t="str">
        <f t="shared" si="1894"/>
        <v>x</v>
      </c>
      <c r="WC142">
        <f t="shared" si="1894"/>
        <v>59</v>
      </c>
      <c r="WE142">
        <f t="shared" si="1676"/>
        <v>1</v>
      </c>
      <c r="WF142">
        <f t="shared" si="1677"/>
        <v>1</v>
      </c>
      <c r="WG142">
        <f t="shared" si="1678"/>
        <v>0</v>
      </c>
      <c r="WH142">
        <f t="shared" si="1679"/>
        <v>2</v>
      </c>
      <c r="WI142">
        <f t="shared" si="1680"/>
        <v>1</v>
      </c>
      <c r="WJ142">
        <f t="shared" si="1681"/>
        <v>1</v>
      </c>
      <c r="WL142" s="1">
        <f t="shared" si="1807"/>
        <v>10</v>
      </c>
      <c r="WM142" s="1">
        <f t="shared" si="1808"/>
        <v>0</v>
      </c>
      <c r="WN142" s="1">
        <f t="shared" si="1809"/>
        <v>0</v>
      </c>
      <c r="WO142" s="1">
        <f t="shared" si="1810"/>
        <v>5</v>
      </c>
      <c r="WP142" s="1">
        <f t="shared" si="1811"/>
        <v>0</v>
      </c>
      <c r="WQ142" s="1">
        <f t="shared" si="1812"/>
        <v>9</v>
      </c>
      <c r="WS142">
        <f t="shared" si="1813"/>
        <v>10</v>
      </c>
      <c r="WT142">
        <f t="shared" si="1814"/>
        <v>100</v>
      </c>
      <c r="WU142">
        <f t="shared" si="1815"/>
        <v>100</v>
      </c>
      <c r="WV142">
        <f t="shared" si="1816"/>
        <v>5</v>
      </c>
      <c r="WW142">
        <f t="shared" si="1817"/>
        <v>100</v>
      </c>
      <c r="WX142">
        <f t="shared" si="1818"/>
        <v>9</v>
      </c>
      <c r="WZ142" s="4">
        <f t="shared" si="1819"/>
        <v>5</v>
      </c>
      <c r="XB142" s="3">
        <f t="shared" si="1820"/>
        <v>10</v>
      </c>
      <c r="XD142" s="3">
        <f t="shared" si="1821"/>
        <v>1</v>
      </c>
      <c r="XE142" s="4">
        <f t="shared" si="1822"/>
        <v>3</v>
      </c>
      <c r="XG142" s="4">
        <f t="shared" si="1823"/>
        <v>0.33333333333333331</v>
      </c>
      <c r="XI142" s="4">
        <v>0.75</v>
      </c>
      <c r="XK142">
        <f t="shared" si="1824"/>
        <v>2</v>
      </c>
      <c r="XM142">
        <f t="shared" si="1445"/>
        <v>1</v>
      </c>
      <c r="XN142">
        <f t="shared" si="1825"/>
        <v>0</v>
      </c>
      <c r="XO142" s="1">
        <f t="shared" si="1682"/>
        <v>2</v>
      </c>
      <c r="XP142">
        <f t="shared" si="1826"/>
        <v>1</v>
      </c>
      <c r="XR142">
        <f t="shared" si="1827"/>
        <v>0</v>
      </c>
    </row>
    <row r="143" spans="4:642">
      <c r="D143" s="4">
        <f t="shared" si="1506"/>
        <v>0</v>
      </c>
      <c r="E143" s="4">
        <f t="shared" si="1507"/>
        <v>0</v>
      </c>
      <c r="F143" s="4">
        <f t="shared" si="1508"/>
        <v>0</v>
      </c>
      <c r="G143" s="4">
        <f t="shared" si="1509"/>
        <v>0</v>
      </c>
      <c r="H143" s="4">
        <f t="shared" si="1510"/>
        <v>0</v>
      </c>
      <c r="I143" s="4">
        <f t="shared" si="1511"/>
        <v>0</v>
      </c>
      <c r="J143" s="4">
        <f t="shared" si="1512"/>
        <v>0</v>
      </c>
      <c r="K143" s="4">
        <f t="shared" si="1513"/>
        <v>0</v>
      </c>
      <c r="L143" s="4">
        <f t="shared" si="1514"/>
        <v>9</v>
      </c>
      <c r="M143" s="4">
        <f t="shared" si="1515"/>
        <v>9</v>
      </c>
      <c r="N143" s="4">
        <f t="shared" si="1516"/>
        <v>0</v>
      </c>
      <c r="O143" s="4">
        <f t="shared" si="1517"/>
        <v>0</v>
      </c>
      <c r="P143" s="4">
        <f t="shared" si="1518"/>
        <v>0</v>
      </c>
      <c r="Q143" s="4">
        <f t="shared" si="1519"/>
        <v>0</v>
      </c>
      <c r="R143" s="4">
        <f t="shared" si="1520"/>
        <v>0</v>
      </c>
      <c r="S143" s="4">
        <f t="shared" si="1521"/>
        <v>0</v>
      </c>
      <c r="T143" s="4">
        <f t="shared" si="1522"/>
        <v>0</v>
      </c>
      <c r="U143" s="4">
        <f t="shared" si="1523"/>
        <v>0</v>
      </c>
      <c r="V143" s="4">
        <f t="shared" si="1524"/>
        <v>0</v>
      </c>
      <c r="W143" s="4">
        <f t="shared" si="1525"/>
        <v>0</v>
      </c>
      <c r="X143" s="4">
        <f t="shared" si="1526"/>
        <v>0</v>
      </c>
      <c r="Y143" s="4">
        <f t="shared" si="1527"/>
        <v>0</v>
      </c>
      <c r="Z143" s="4">
        <f t="shared" si="1528"/>
        <v>0</v>
      </c>
      <c r="AA143" s="4">
        <f t="shared" si="1529"/>
        <v>0</v>
      </c>
      <c r="AB143" s="4">
        <f t="shared" si="1530"/>
        <v>0</v>
      </c>
      <c r="AC143" s="4">
        <f t="shared" si="1531"/>
        <v>0</v>
      </c>
      <c r="AD143" s="4">
        <f t="shared" si="1532"/>
        <v>0</v>
      </c>
      <c r="AE143" s="4">
        <f t="shared" si="1533"/>
        <v>0</v>
      </c>
      <c r="AF143" s="4">
        <f t="shared" si="1534"/>
        <v>6</v>
      </c>
      <c r="AG143" s="4">
        <f t="shared" si="1535"/>
        <v>0</v>
      </c>
      <c r="AH143" s="4">
        <f t="shared" si="1536"/>
        <v>0</v>
      </c>
      <c r="AI143" s="4">
        <f t="shared" si="1537"/>
        <v>0</v>
      </c>
      <c r="AJ143" s="4">
        <f t="shared" si="1538"/>
        <v>0</v>
      </c>
      <c r="AK143" s="4">
        <f t="shared" si="1539"/>
        <v>0</v>
      </c>
      <c r="AL143" s="4">
        <f t="shared" si="1540"/>
        <v>0</v>
      </c>
      <c r="AM143" s="4">
        <f t="shared" si="1541"/>
        <v>0</v>
      </c>
      <c r="AN143" s="4">
        <f t="shared" si="1542"/>
        <v>0</v>
      </c>
      <c r="AO143" s="4">
        <f t="shared" si="1543"/>
        <v>6</v>
      </c>
      <c r="AP143" s="4">
        <f t="shared" si="1544"/>
        <v>0</v>
      </c>
      <c r="AQ143" s="4">
        <f t="shared" si="1545"/>
        <v>8</v>
      </c>
      <c r="AR143" s="4">
        <f t="shared" si="1546"/>
        <v>0</v>
      </c>
      <c r="AS143" s="4">
        <f t="shared" si="1547"/>
        <v>0</v>
      </c>
      <c r="AT143" s="4">
        <f t="shared" si="1548"/>
        <v>0</v>
      </c>
      <c r="AU143" s="4">
        <f t="shared" si="1549"/>
        <v>0</v>
      </c>
      <c r="AV143" s="4">
        <f t="shared" si="1550"/>
        <v>0</v>
      </c>
      <c r="AW143" s="4">
        <f t="shared" si="1551"/>
        <v>9</v>
      </c>
      <c r="AX143" s="4">
        <f t="shared" si="1552"/>
        <v>0</v>
      </c>
      <c r="AY143" s="4">
        <f t="shared" si="1553"/>
        <v>0</v>
      </c>
      <c r="AZ143" s="4">
        <f t="shared" si="1554"/>
        <v>0</v>
      </c>
      <c r="BA143" s="4">
        <f t="shared" si="1555"/>
        <v>0</v>
      </c>
      <c r="BB143" s="4">
        <f t="shared" si="1556"/>
        <v>0</v>
      </c>
      <c r="BC143" s="4">
        <f t="shared" si="1557"/>
        <v>0</v>
      </c>
      <c r="BD143" s="4">
        <f t="shared" si="1558"/>
        <v>0</v>
      </c>
      <c r="BE143" s="4">
        <f t="shared" si="1559"/>
        <v>0</v>
      </c>
      <c r="BF143" s="4">
        <f t="shared" si="1560"/>
        <v>0</v>
      </c>
      <c r="BG143" s="4">
        <f t="shared" si="1561"/>
        <v>0</v>
      </c>
      <c r="BH143" s="4">
        <f t="shared" si="1562"/>
        <v>0</v>
      </c>
      <c r="BI143" s="4">
        <f t="shared" si="1563"/>
        <v>0</v>
      </c>
      <c r="BJ143" s="4">
        <f t="shared" si="1564"/>
        <v>0</v>
      </c>
      <c r="BK143" s="4">
        <f t="shared" si="1683"/>
        <v>7.833333333333333</v>
      </c>
      <c r="BL143" s="4">
        <f t="shared" si="1684"/>
        <v>6.5084745762711869</v>
      </c>
      <c r="BM143" s="4">
        <f t="shared" si="1685"/>
        <v>9.1118644067796613</v>
      </c>
      <c r="BN143" s="4">
        <f t="shared" si="1686"/>
        <v>3.905084745762712</v>
      </c>
      <c r="BO143" s="4">
        <f t="shared" si="1687"/>
        <v>6.5084745762711869</v>
      </c>
      <c r="BP143" s="4">
        <f t="shared" si="1688"/>
        <v>384</v>
      </c>
      <c r="BQ143" s="4">
        <f>COUNTIFS($NG143:$NL$206,EF$1)</f>
        <v>7</v>
      </c>
      <c r="BR143" s="4">
        <f>COUNTIFS($NG143:$NL$206,EG$1)</f>
        <v>7</v>
      </c>
      <c r="BS143" s="4">
        <f>COUNTIFS($NG143:$NL$206,EH$1)</f>
        <v>5</v>
      </c>
      <c r="BT143" s="4">
        <f>COUNTIFS($NG143:$NL$206,EI$1)</f>
        <v>9</v>
      </c>
      <c r="BU143" s="4">
        <f>COUNTIFS($NG143:$NL$206,EJ$1)</f>
        <v>11</v>
      </c>
      <c r="BV143" s="4">
        <f>COUNTIFS($NG143:$NL$206,EK$1)</f>
        <v>5</v>
      </c>
      <c r="BW143" s="4">
        <f>COUNTIFS($NG143:$NL$206,EL$1)</f>
        <v>2</v>
      </c>
      <c r="BX143" s="4">
        <f>COUNTIFS($NG143:$NL$206,EM$1)</f>
        <v>6</v>
      </c>
      <c r="BY143" s="4">
        <f>COUNTIFS($NG143:$NL$206,EN$1)</f>
        <v>9</v>
      </c>
      <c r="BZ143" s="4">
        <f>COUNTIFS($NG143:$NL$206,EO$1)</f>
        <v>9</v>
      </c>
      <c r="CA143" s="4">
        <f>COUNTIFS($NG143:$NL$206,EP$1)</f>
        <v>8</v>
      </c>
      <c r="CB143" s="4">
        <f>COUNTIFS($NG143:$NL$206,EQ$1)</f>
        <v>8</v>
      </c>
      <c r="CC143" s="4">
        <f>COUNTIFS($NG143:$NL$206,ER$1)</f>
        <v>8</v>
      </c>
      <c r="CD143" s="4">
        <f>COUNTIFS($NG143:$NL$206,ES$1)</f>
        <v>6</v>
      </c>
      <c r="CE143" s="4">
        <f>COUNTIFS($NG143:$NL$206,ET$1)</f>
        <v>6</v>
      </c>
      <c r="CF143" s="4">
        <f>COUNTIFS($NG143:$NL$206,EU$1)</f>
        <v>8</v>
      </c>
      <c r="CG143" s="4">
        <f>COUNTIFS($NG143:$NL$206,EV$1)</f>
        <v>12</v>
      </c>
      <c r="CH143" s="4">
        <f>COUNTIFS($NG143:$NL$206,EW$1)</f>
        <v>6</v>
      </c>
      <c r="CI143" s="4">
        <f>COUNTIFS($NG143:$NL$206,EX$1)</f>
        <v>7</v>
      </c>
      <c r="CJ143" s="4">
        <f>COUNTIFS($NG143:$NL$206,EY$1)</f>
        <v>8</v>
      </c>
      <c r="CK143" s="4">
        <f>COUNTIFS($NG143:$NL$206,EZ$1)</f>
        <v>4</v>
      </c>
      <c r="CL143" s="4">
        <f>COUNTIFS($NG143:$NL$206,FA$1)</f>
        <v>8</v>
      </c>
      <c r="CM143" s="4">
        <f>COUNTIFS($NG143:$NL$206,FB$1)</f>
        <v>2</v>
      </c>
      <c r="CN143" s="4">
        <f>COUNTIFS($NG143:$NL$206,FC$1)</f>
        <v>4</v>
      </c>
      <c r="CO143" s="4">
        <f>COUNTIFS($NG143:$NL$206,FD$1)</f>
        <v>10</v>
      </c>
      <c r="CP143" s="4">
        <f>COUNTIFS($NG143:$NL$206,FE$1)</f>
        <v>6</v>
      </c>
      <c r="CQ143" s="4">
        <f>COUNTIFS($NG143:$NL$206,FF$1)</f>
        <v>10</v>
      </c>
      <c r="CR143" s="4">
        <f>COUNTIFS($NG143:$NL$206,FG$1)</f>
        <v>10</v>
      </c>
      <c r="CS143" s="4">
        <f>COUNTIFS($NG143:$NL$206,FH$1)</f>
        <v>6</v>
      </c>
      <c r="CT143" s="4">
        <f>COUNTIFS($NG143:$NL$206,FI$1)</f>
        <v>4</v>
      </c>
      <c r="CU143" s="4">
        <f>COUNTIFS($NG143:$NL$206,FJ$1)</f>
        <v>9</v>
      </c>
      <c r="CV143" s="4">
        <f>COUNTIFS($NG143:$NL$206,FK$1)</f>
        <v>2</v>
      </c>
      <c r="CW143" s="4">
        <f>COUNTIFS($NG143:$NL$206,FL$1)</f>
        <v>6</v>
      </c>
      <c r="CX143" s="4">
        <f>COUNTIFS($NG143:$NL$206,FM$1)</f>
        <v>6</v>
      </c>
      <c r="CY143" s="4">
        <f>COUNTIFS($NG143:$NL$206,FN$1)</f>
        <v>9</v>
      </c>
      <c r="CZ143" s="4">
        <f>COUNTIFS($NG143:$NL$206,FO$1)</f>
        <v>6</v>
      </c>
      <c r="DA143" s="4">
        <f>COUNTIFS($NG143:$NL$206,FP$1)</f>
        <v>2</v>
      </c>
      <c r="DB143" s="4">
        <f>COUNTIFS($NG143:$NL$206,FQ$1)</f>
        <v>6</v>
      </c>
      <c r="DC143" s="4">
        <f>COUNTIFS($NG143:$NL$206,FR$1)</f>
        <v>5</v>
      </c>
      <c r="DD143" s="4">
        <f>COUNTIFS($NG143:$NL$206,FS$1)</f>
        <v>8</v>
      </c>
      <c r="DE143" s="4">
        <f>COUNTIFS($NG143:$NL$206,FT$1)</f>
        <v>4</v>
      </c>
      <c r="DF143" s="4">
        <f>COUNTIFS($NG143:$NL$206,FU$1)</f>
        <v>6</v>
      </c>
      <c r="DG143" s="4">
        <f>COUNTIFS($NG143:$NL$206,FV$1)</f>
        <v>6</v>
      </c>
      <c r="DH143" s="4">
        <f>COUNTIFS($NG143:$NL$206,FW$1)</f>
        <v>8</v>
      </c>
      <c r="DI143" s="4">
        <f>COUNTIFS($NG143:$NL$206,FX$1)</f>
        <v>5</v>
      </c>
      <c r="DJ143" s="4">
        <f>COUNTIFS($NG143:$NL$206,FY$1)</f>
        <v>9</v>
      </c>
      <c r="DK143" s="4">
        <f>COUNTIFS($NG143:$NL$206,FZ$1)</f>
        <v>0</v>
      </c>
      <c r="DL143" s="4">
        <f>COUNTIFS($NG143:$NL$206,GA$1)</f>
        <v>4</v>
      </c>
      <c r="DM143" s="4">
        <f>COUNTIFS($NG143:$NL$206,GB$1)</f>
        <v>3</v>
      </c>
      <c r="DN143" s="4">
        <f>COUNTIFS($NG143:$NL$206,GC$1)</f>
        <v>6</v>
      </c>
      <c r="DO143" s="4">
        <f>COUNTIFS($NG143:$NL$206,GD$1)</f>
        <v>6</v>
      </c>
      <c r="DP143" s="4">
        <f>COUNTIFS($NG143:$NL$206,GE$1)</f>
        <v>10</v>
      </c>
      <c r="DQ143" s="4">
        <f>COUNTIFS($NG143:$NL$206,GF$1)</f>
        <v>2</v>
      </c>
      <c r="DR143" s="4">
        <f>COUNTIFS($NG143:$NL$206,GG$1)</f>
        <v>4</v>
      </c>
      <c r="DS143" s="4">
        <f>COUNTIFS($NG143:$NL$206,GH$1)</f>
        <v>14</v>
      </c>
      <c r="DT143" s="4">
        <f>COUNTIFS($NG143:$NL$206,GI$1)</f>
        <v>5</v>
      </c>
      <c r="DU143" s="4">
        <f>COUNTIFS($NG143:$NL$206,GJ$1)</f>
        <v>5</v>
      </c>
      <c r="DV143" s="4">
        <f>COUNTIFS($NG143:$NL$206,GK$1)</f>
        <v>11</v>
      </c>
      <c r="DW143" s="4">
        <f>COUNTIFS($NG143:$NL$206,GL$1)</f>
        <v>6</v>
      </c>
      <c r="DZ143" s="4">
        <f t="shared" ref="DZ143:DZ206" si="1895">SUM(EA143:ED143)</f>
        <v>35</v>
      </c>
      <c r="EA143" s="4">
        <f t="shared" ref="EA143:EA206" si="1896">COUNTIFS(EF143:GL143,1)</f>
        <v>20</v>
      </c>
      <c r="EB143" s="4">
        <f t="shared" ref="EB143:EB206" si="1897">COUNTIFS(EF143:GL143,2)</f>
        <v>9</v>
      </c>
      <c r="EC143" s="4">
        <f t="shared" ref="EC143:EC206" si="1898">COUNTIFS(EF143:GL143,3)</f>
        <v>2</v>
      </c>
      <c r="ED143" s="4">
        <f t="shared" ref="ED143:ED206" si="1899">COUNTIFS(EF143:GL143,4)</f>
        <v>4</v>
      </c>
      <c r="EF143" s="4">
        <f t="shared" ref="EF143:GL143" si="1900">COUNTIFS($NG143:$NL152,EF$1)</f>
        <v>1</v>
      </c>
      <c r="EG143" s="4">
        <f t="shared" si="1900"/>
        <v>3</v>
      </c>
      <c r="EH143" s="4">
        <f t="shared" si="1900"/>
        <v>0</v>
      </c>
      <c r="EI143" s="4">
        <f t="shared" si="1900"/>
        <v>1</v>
      </c>
      <c r="EJ143" s="4">
        <f t="shared" si="1900"/>
        <v>2</v>
      </c>
      <c r="EK143" s="4">
        <f t="shared" si="1900"/>
        <v>0</v>
      </c>
      <c r="EL143" s="4">
        <f t="shared" si="1900"/>
        <v>0</v>
      </c>
      <c r="EM143" s="4">
        <f t="shared" si="1900"/>
        <v>1</v>
      </c>
      <c r="EN143" s="4">
        <f t="shared" si="1900"/>
        <v>2</v>
      </c>
      <c r="EO143" s="4">
        <f t="shared" si="1900"/>
        <v>4</v>
      </c>
      <c r="EP143" s="4">
        <f t="shared" si="1900"/>
        <v>0</v>
      </c>
      <c r="EQ143" s="4">
        <f t="shared" si="1900"/>
        <v>0</v>
      </c>
      <c r="ER143" s="4">
        <f t="shared" si="1900"/>
        <v>2</v>
      </c>
      <c r="ES143" s="4">
        <f t="shared" si="1900"/>
        <v>1</v>
      </c>
      <c r="ET143" s="4">
        <f t="shared" si="1900"/>
        <v>0</v>
      </c>
      <c r="EU143" s="4">
        <f t="shared" si="1900"/>
        <v>2</v>
      </c>
      <c r="EV143" s="4">
        <f t="shared" si="1900"/>
        <v>4</v>
      </c>
      <c r="EW143" s="4">
        <f t="shared" si="1900"/>
        <v>1</v>
      </c>
      <c r="EX143" s="4">
        <f t="shared" si="1900"/>
        <v>2</v>
      </c>
      <c r="EY143" s="4">
        <f t="shared" si="1900"/>
        <v>1</v>
      </c>
      <c r="EZ143" s="4">
        <f t="shared" si="1900"/>
        <v>0</v>
      </c>
      <c r="FA143" s="4">
        <f t="shared" si="1900"/>
        <v>1</v>
      </c>
      <c r="FB143" s="4">
        <f t="shared" si="1900"/>
        <v>0</v>
      </c>
      <c r="FC143" s="4">
        <f t="shared" si="1900"/>
        <v>1</v>
      </c>
      <c r="FD143" s="4">
        <f t="shared" si="1900"/>
        <v>1</v>
      </c>
      <c r="FE143" s="4">
        <f t="shared" si="1900"/>
        <v>0</v>
      </c>
      <c r="FF143" s="4">
        <f t="shared" si="1900"/>
        <v>2</v>
      </c>
      <c r="FG143" s="4">
        <f t="shared" si="1900"/>
        <v>1</v>
      </c>
      <c r="FH143" s="4">
        <f t="shared" si="1900"/>
        <v>1</v>
      </c>
      <c r="FI143" s="4">
        <f t="shared" si="1900"/>
        <v>1</v>
      </c>
      <c r="FJ143" s="4">
        <f t="shared" si="1900"/>
        <v>4</v>
      </c>
      <c r="FK143" s="4">
        <f t="shared" si="1900"/>
        <v>0</v>
      </c>
      <c r="FL143" s="4">
        <f t="shared" si="1900"/>
        <v>0</v>
      </c>
      <c r="FM143" s="4">
        <f t="shared" si="1900"/>
        <v>1</v>
      </c>
      <c r="FN143" s="4">
        <f t="shared" si="1900"/>
        <v>3</v>
      </c>
      <c r="FO143" s="4">
        <f t="shared" si="1900"/>
        <v>2</v>
      </c>
      <c r="FP143" s="4">
        <f t="shared" si="1900"/>
        <v>0</v>
      </c>
      <c r="FQ143" s="4">
        <f t="shared" si="1900"/>
        <v>2</v>
      </c>
      <c r="FR143" s="4">
        <f t="shared" si="1900"/>
        <v>0</v>
      </c>
      <c r="FS143" s="4">
        <f t="shared" si="1900"/>
        <v>4</v>
      </c>
      <c r="FT143" s="4">
        <f t="shared" si="1900"/>
        <v>1</v>
      </c>
      <c r="FU143" s="4">
        <f t="shared" si="1900"/>
        <v>0</v>
      </c>
      <c r="FV143" s="4">
        <f t="shared" si="1900"/>
        <v>1</v>
      </c>
      <c r="FW143" s="4">
        <f t="shared" si="1900"/>
        <v>0</v>
      </c>
      <c r="FX143" s="4">
        <f t="shared" si="1900"/>
        <v>0</v>
      </c>
      <c r="FY143" s="4">
        <f t="shared" si="1900"/>
        <v>1</v>
      </c>
      <c r="FZ143" s="4">
        <f t="shared" si="1900"/>
        <v>0</v>
      </c>
      <c r="GA143" s="4">
        <f t="shared" si="1900"/>
        <v>0</v>
      </c>
      <c r="GB143" s="4">
        <f t="shared" si="1900"/>
        <v>0</v>
      </c>
      <c r="GC143" s="4">
        <f t="shared" si="1900"/>
        <v>0</v>
      </c>
      <c r="GD143" s="4">
        <f t="shared" si="1900"/>
        <v>1</v>
      </c>
      <c r="GE143" s="4">
        <f t="shared" si="1900"/>
        <v>2</v>
      </c>
      <c r="GF143" s="4">
        <f t="shared" si="1900"/>
        <v>1</v>
      </c>
      <c r="GG143" s="4">
        <f t="shared" si="1900"/>
        <v>0</v>
      </c>
      <c r="GH143" s="4">
        <f t="shared" si="1900"/>
        <v>1</v>
      </c>
      <c r="GI143" s="4">
        <f t="shared" si="1900"/>
        <v>0</v>
      </c>
      <c r="GJ143" s="4">
        <f t="shared" si="1900"/>
        <v>0</v>
      </c>
      <c r="GK143" s="4">
        <f t="shared" si="1900"/>
        <v>1</v>
      </c>
      <c r="GL143" s="4">
        <f t="shared" si="1900"/>
        <v>0</v>
      </c>
      <c r="GM143" s="4">
        <f t="shared" ref="GM143:GM206" si="1901">SUM(EF143:GL143)</f>
        <v>60</v>
      </c>
      <c r="GO143">
        <f t="shared" si="1690"/>
        <v>3</v>
      </c>
      <c r="GP143">
        <f t="shared" si="1855"/>
        <v>1</v>
      </c>
      <c r="GQ143">
        <f t="shared" si="1856"/>
        <v>1</v>
      </c>
      <c r="GR143">
        <f t="shared" si="1857"/>
        <v>0</v>
      </c>
      <c r="GS143">
        <f t="shared" si="1858"/>
        <v>0</v>
      </c>
      <c r="GT143">
        <f t="shared" si="1859"/>
        <v>1</v>
      </c>
      <c r="GU143">
        <f t="shared" si="1860"/>
        <v>0</v>
      </c>
      <c r="GV143" s="1">
        <f t="shared" si="1691"/>
        <v>5</v>
      </c>
      <c r="GW143">
        <f t="shared" si="1692"/>
        <v>0</v>
      </c>
      <c r="GX143">
        <f t="shared" si="1566"/>
        <v>0</v>
      </c>
      <c r="GY143">
        <f t="shared" si="1567"/>
        <v>0</v>
      </c>
      <c r="GZ143">
        <f t="shared" si="1568"/>
        <v>0</v>
      </c>
      <c r="HA143">
        <f t="shared" si="1569"/>
        <v>0</v>
      </c>
      <c r="HB143">
        <f t="shared" si="1570"/>
        <v>1</v>
      </c>
      <c r="HC143">
        <f t="shared" si="1571"/>
        <v>0</v>
      </c>
      <c r="HD143">
        <f t="shared" si="1572"/>
        <v>0</v>
      </c>
      <c r="HE143">
        <f t="shared" si="1573"/>
        <v>0</v>
      </c>
      <c r="HF143">
        <f t="shared" si="1574"/>
        <v>0</v>
      </c>
      <c r="HG143">
        <f t="shared" si="1575"/>
        <v>0</v>
      </c>
      <c r="HH143">
        <f t="shared" si="1576"/>
        <v>0</v>
      </c>
      <c r="HI143">
        <f t="shared" si="1577"/>
        <v>0</v>
      </c>
      <c r="HJ143">
        <f t="shared" si="1578"/>
        <v>0</v>
      </c>
      <c r="HK143">
        <f t="shared" si="1579"/>
        <v>0</v>
      </c>
      <c r="HL143">
        <f t="shared" si="1580"/>
        <v>0</v>
      </c>
      <c r="HM143">
        <f t="shared" si="1581"/>
        <v>0</v>
      </c>
      <c r="HN143">
        <f t="shared" si="1582"/>
        <v>0</v>
      </c>
      <c r="HO143">
        <f t="shared" si="1583"/>
        <v>0</v>
      </c>
      <c r="HP143">
        <f t="shared" si="1584"/>
        <v>0</v>
      </c>
      <c r="HQ143">
        <f t="shared" si="1585"/>
        <v>0</v>
      </c>
      <c r="HR143">
        <f t="shared" si="1586"/>
        <v>0</v>
      </c>
      <c r="HS143">
        <f t="shared" si="1587"/>
        <v>0</v>
      </c>
      <c r="HT143">
        <f t="shared" si="1588"/>
        <v>0</v>
      </c>
      <c r="HU143">
        <f t="shared" si="1589"/>
        <v>0</v>
      </c>
      <c r="HV143">
        <f t="shared" si="1590"/>
        <v>0</v>
      </c>
      <c r="HW143">
        <f t="shared" si="1591"/>
        <v>0</v>
      </c>
      <c r="HX143">
        <f t="shared" si="1592"/>
        <v>0</v>
      </c>
      <c r="HY143">
        <f t="shared" si="1593"/>
        <v>0</v>
      </c>
      <c r="HZ143">
        <f t="shared" si="1594"/>
        <v>0</v>
      </c>
      <c r="IA143">
        <f t="shared" si="1595"/>
        <v>0</v>
      </c>
      <c r="IB143">
        <f t="shared" si="1596"/>
        <v>0</v>
      </c>
      <c r="IC143">
        <f t="shared" si="1597"/>
        <v>0</v>
      </c>
      <c r="ID143">
        <f t="shared" si="1598"/>
        <v>0</v>
      </c>
      <c r="IE143">
        <f t="shared" si="1599"/>
        <v>0</v>
      </c>
      <c r="IF143">
        <f t="shared" si="1600"/>
        <v>0</v>
      </c>
      <c r="IG143">
        <f t="shared" si="1601"/>
        <v>0</v>
      </c>
      <c r="IH143">
        <f t="shared" si="1602"/>
        <v>0</v>
      </c>
      <c r="II143">
        <f t="shared" si="1603"/>
        <v>0</v>
      </c>
      <c r="IJ143">
        <f t="shared" si="1604"/>
        <v>0</v>
      </c>
      <c r="IK143">
        <f t="shared" si="1605"/>
        <v>0</v>
      </c>
      <c r="IL143">
        <f t="shared" si="1606"/>
        <v>0</v>
      </c>
      <c r="IM143">
        <f t="shared" si="1607"/>
        <v>0</v>
      </c>
      <c r="IN143">
        <f t="shared" si="1608"/>
        <v>1</v>
      </c>
      <c r="IO143">
        <f t="shared" si="1609"/>
        <v>0</v>
      </c>
      <c r="IP143">
        <f t="shared" si="1610"/>
        <v>0</v>
      </c>
      <c r="IQ143">
        <f t="shared" si="1611"/>
        <v>0</v>
      </c>
      <c r="IR143">
        <f t="shared" si="1612"/>
        <v>1</v>
      </c>
      <c r="IS143">
        <f t="shared" si="1613"/>
        <v>0</v>
      </c>
      <c r="IT143">
        <f t="shared" si="1614"/>
        <v>0</v>
      </c>
      <c r="IU143">
        <f t="shared" si="1615"/>
        <v>0</v>
      </c>
      <c r="IV143">
        <f t="shared" si="1616"/>
        <v>0</v>
      </c>
      <c r="IW143">
        <f t="shared" si="1617"/>
        <v>0</v>
      </c>
      <c r="IX143">
        <f t="shared" si="1618"/>
        <v>1</v>
      </c>
      <c r="IY143">
        <f t="shared" si="1619"/>
        <v>0</v>
      </c>
      <c r="IZ143">
        <f t="shared" si="1620"/>
        <v>0</v>
      </c>
      <c r="JA143">
        <f t="shared" si="1621"/>
        <v>0</v>
      </c>
      <c r="JB143">
        <f t="shared" si="1693"/>
        <v>0</v>
      </c>
      <c r="JC143">
        <f t="shared" si="1694"/>
        <v>0</v>
      </c>
      <c r="JF143">
        <f t="shared" si="1695"/>
        <v>0</v>
      </c>
      <c r="JG143">
        <f t="shared" si="1696"/>
        <v>0</v>
      </c>
      <c r="JH143">
        <f t="shared" si="1697"/>
        <v>0</v>
      </c>
      <c r="JI143">
        <f t="shared" si="1698"/>
        <v>0</v>
      </c>
      <c r="JJ143">
        <f t="shared" si="1699"/>
        <v>0</v>
      </c>
      <c r="JK143">
        <f t="shared" si="1700"/>
        <v>0</v>
      </c>
      <c r="JL143">
        <f t="shared" si="1701"/>
        <v>0</v>
      </c>
      <c r="JM143">
        <f t="shared" si="1702"/>
        <v>0</v>
      </c>
      <c r="JN143">
        <f t="shared" si="1703"/>
        <v>0</v>
      </c>
      <c r="JO143">
        <f t="shared" si="1704"/>
        <v>0</v>
      </c>
      <c r="JP143">
        <f t="shared" si="1705"/>
        <v>0</v>
      </c>
      <c r="JQ143">
        <f t="shared" si="1706"/>
        <v>0</v>
      </c>
      <c r="JR143">
        <f t="shared" si="1707"/>
        <v>0</v>
      </c>
      <c r="JS143">
        <f t="shared" si="1708"/>
        <v>0</v>
      </c>
      <c r="JT143">
        <f t="shared" si="1709"/>
        <v>0</v>
      </c>
      <c r="JU143">
        <f t="shared" si="1710"/>
        <v>0</v>
      </c>
      <c r="JV143">
        <f t="shared" si="1711"/>
        <v>0</v>
      </c>
      <c r="JW143">
        <f t="shared" si="1712"/>
        <v>0</v>
      </c>
      <c r="JX143">
        <f t="shared" si="1713"/>
        <v>0</v>
      </c>
      <c r="JY143">
        <f t="shared" si="1714"/>
        <v>0</v>
      </c>
      <c r="JZ143">
        <f t="shared" si="1715"/>
        <v>0</v>
      </c>
      <c r="KA143">
        <f t="shared" si="1716"/>
        <v>0</v>
      </c>
      <c r="KB143">
        <f t="shared" si="1717"/>
        <v>0</v>
      </c>
      <c r="KC143">
        <f t="shared" si="1718"/>
        <v>0</v>
      </c>
      <c r="KD143">
        <f t="shared" si="1719"/>
        <v>0</v>
      </c>
      <c r="KE143">
        <f t="shared" si="1720"/>
        <v>0</v>
      </c>
      <c r="KF143">
        <f t="shared" si="1721"/>
        <v>0</v>
      </c>
      <c r="KG143">
        <f t="shared" si="1722"/>
        <v>0</v>
      </c>
      <c r="KH143">
        <f t="shared" si="1723"/>
        <v>1</v>
      </c>
      <c r="KI143">
        <f t="shared" si="1724"/>
        <v>0</v>
      </c>
      <c r="KJ143">
        <f t="shared" si="1725"/>
        <v>0</v>
      </c>
      <c r="KK143">
        <f t="shared" si="1726"/>
        <v>0</v>
      </c>
      <c r="KL143">
        <f t="shared" si="1727"/>
        <v>0</v>
      </c>
      <c r="KM143">
        <f t="shared" si="1728"/>
        <v>0</v>
      </c>
      <c r="KN143">
        <f t="shared" si="1729"/>
        <v>0</v>
      </c>
      <c r="KO143">
        <f t="shared" si="1730"/>
        <v>0</v>
      </c>
      <c r="KP143">
        <f t="shared" si="1731"/>
        <v>0</v>
      </c>
      <c r="KQ143">
        <f t="shared" si="1732"/>
        <v>0</v>
      </c>
      <c r="KR143">
        <f t="shared" si="1733"/>
        <v>0</v>
      </c>
      <c r="KS143">
        <f t="shared" si="1734"/>
        <v>0</v>
      </c>
      <c r="KT143">
        <f t="shared" si="1735"/>
        <v>0</v>
      </c>
      <c r="KU143">
        <f t="shared" si="1736"/>
        <v>0</v>
      </c>
      <c r="KV143">
        <f t="shared" si="1737"/>
        <v>0</v>
      </c>
      <c r="KW143">
        <f t="shared" si="1738"/>
        <v>0</v>
      </c>
      <c r="KX143">
        <f t="shared" si="1739"/>
        <v>0</v>
      </c>
      <c r="KY143">
        <f t="shared" si="1740"/>
        <v>1</v>
      </c>
      <c r="KZ143">
        <f t="shared" si="1741"/>
        <v>0</v>
      </c>
      <c r="LA143">
        <f t="shared" si="1742"/>
        <v>0</v>
      </c>
      <c r="LB143">
        <f t="shared" si="1743"/>
        <v>0</v>
      </c>
      <c r="LC143">
        <f t="shared" si="1744"/>
        <v>0</v>
      </c>
      <c r="LD143">
        <f t="shared" si="1745"/>
        <v>0</v>
      </c>
      <c r="LE143">
        <f t="shared" si="1746"/>
        <v>0</v>
      </c>
      <c r="LF143">
        <f t="shared" si="1747"/>
        <v>0</v>
      </c>
      <c r="LG143">
        <f t="shared" si="1748"/>
        <v>0</v>
      </c>
      <c r="LH143">
        <f t="shared" si="1749"/>
        <v>0</v>
      </c>
      <c r="LI143">
        <f t="shared" si="1750"/>
        <v>0</v>
      </c>
      <c r="LJ143">
        <f t="shared" si="1751"/>
        <v>0</v>
      </c>
      <c r="LK143">
        <f t="shared" si="1752"/>
        <v>0</v>
      </c>
      <c r="LL143">
        <f t="shared" si="1753"/>
        <v>0</v>
      </c>
      <c r="LN143">
        <f t="shared" si="1754"/>
        <v>2</v>
      </c>
      <c r="LQ143">
        <f t="shared" ref="LQ143:LR143" si="1902">COUNTIFS($NG144:$NL153,NG153)</f>
        <v>2</v>
      </c>
      <c r="LR143">
        <f t="shared" si="1902"/>
        <v>1</v>
      </c>
      <c r="LS143">
        <f t="shared" si="1756"/>
        <v>3</v>
      </c>
      <c r="LT143">
        <f t="shared" si="1757"/>
        <v>1</v>
      </c>
      <c r="LU143">
        <f t="shared" si="1758"/>
        <v>1</v>
      </c>
      <c r="LV143">
        <f t="shared" si="1759"/>
        <v>1</v>
      </c>
      <c r="LX143" s="5">
        <f t="shared" ref="LX143:MC143" si="1903">COUNTIFS($NG143:$NL152,NG153)</f>
        <v>1</v>
      </c>
      <c r="LY143" s="5">
        <f t="shared" si="1903"/>
        <v>0</v>
      </c>
      <c r="LZ143" s="5">
        <f t="shared" si="1903"/>
        <v>2</v>
      </c>
      <c r="MA143" s="5">
        <f t="shared" si="1903"/>
        <v>0</v>
      </c>
      <c r="MB143" s="5">
        <f t="shared" si="1903"/>
        <v>0</v>
      </c>
      <c r="MC143" s="5">
        <f t="shared" si="1903"/>
        <v>0</v>
      </c>
      <c r="MD143" s="5"/>
      <c r="ME143" s="5">
        <f t="shared" si="1761"/>
        <v>0</v>
      </c>
      <c r="MF143" s="5">
        <f t="shared" si="1762"/>
        <v>0</v>
      </c>
      <c r="MG143" s="5">
        <f t="shared" si="1763"/>
        <v>0</v>
      </c>
      <c r="MH143" s="5">
        <f t="shared" si="1764"/>
        <v>0</v>
      </c>
      <c r="MI143" s="5">
        <f t="shared" si="1765"/>
        <v>0</v>
      </c>
      <c r="MJ143" s="5">
        <f t="shared" si="1766"/>
        <v>0</v>
      </c>
      <c r="MK143" s="5"/>
      <c r="ML143" s="20">
        <f t="shared" si="1767"/>
        <v>0</v>
      </c>
      <c r="MN143" s="4">
        <f t="shared" si="1846"/>
        <v>0</v>
      </c>
      <c r="MO143" s="4">
        <f t="shared" si="1847"/>
        <v>0</v>
      </c>
      <c r="MP143" s="4">
        <f t="shared" si="1848"/>
        <v>0</v>
      </c>
      <c r="MQ143" s="4">
        <f t="shared" si="1849"/>
        <v>0</v>
      </c>
      <c r="MR143" s="4">
        <f t="shared" si="1850"/>
        <v>0</v>
      </c>
      <c r="MS143" s="4">
        <f t="shared" si="1851"/>
        <v>0</v>
      </c>
      <c r="MU143">
        <f t="shared" si="1768"/>
        <v>0</v>
      </c>
      <c r="MV143">
        <f t="shared" si="1769"/>
        <v>1</v>
      </c>
      <c r="MW143">
        <f t="shared" si="1770"/>
        <v>0</v>
      </c>
      <c r="MX143">
        <f t="shared" si="1771"/>
        <v>1</v>
      </c>
      <c r="MY143">
        <f t="shared" si="1772"/>
        <v>1</v>
      </c>
      <c r="MZ143">
        <f t="shared" si="1773"/>
        <v>1</v>
      </c>
      <c r="NA143">
        <f t="shared" si="1624"/>
        <v>4</v>
      </c>
      <c r="NB143">
        <f t="shared" si="1774"/>
        <v>4</v>
      </c>
      <c r="NC143">
        <f t="shared" si="1775"/>
        <v>0</v>
      </c>
      <c r="ND143">
        <f t="shared" si="1776"/>
        <v>143</v>
      </c>
      <c r="NG143">
        <v>9</v>
      </c>
      <c r="NH143">
        <v>10</v>
      </c>
      <c r="NI143">
        <v>29</v>
      </c>
      <c r="NJ143">
        <v>38</v>
      </c>
      <c r="NK143">
        <v>40</v>
      </c>
      <c r="NL143">
        <v>46</v>
      </c>
      <c r="NN143" s="1">
        <f t="shared" si="1777"/>
        <v>1</v>
      </c>
      <c r="NO143" s="1">
        <f t="shared" si="1778"/>
        <v>1</v>
      </c>
      <c r="NP143" s="30">
        <f t="shared" si="1779"/>
        <v>2</v>
      </c>
      <c r="NR143" s="1">
        <f t="shared" si="1780"/>
        <v>1</v>
      </c>
      <c r="NS143" s="1">
        <f t="shared" si="1781"/>
        <v>19</v>
      </c>
      <c r="NT143" s="1">
        <f t="shared" si="1782"/>
        <v>9</v>
      </c>
      <c r="NU143" s="1">
        <f t="shared" si="1783"/>
        <v>2</v>
      </c>
      <c r="NV143" s="1">
        <f t="shared" si="1784"/>
        <v>6</v>
      </c>
      <c r="NW143" s="1"/>
      <c r="NX143" s="1">
        <f t="shared" si="1785"/>
        <v>5</v>
      </c>
      <c r="NY143" s="1"/>
      <c r="NZ143" s="1">
        <f t="shared" si="1786"/>
        <v>1</v>
      </c>
      <c r="OA143" s="1">
        <f t="shared" si="1625"/>
        <v>2</v>
      </c>
      <c r="OB143" s="1">
        <f t="shared" si="1626"/>
        <v>3</v>
      </c>
      <c r="OC143" s="1">
        <f t="shared" si="1627"/>
        <v>4</v>
      </c>
      <c r="OD143" s="1">
        <f t="shared" si="1628"/>
        <v>5</v>
      </c>
      <c r="OE143" s="1">
        <f t="shared" si="1629"/>
        <v>5</v>
      </c>
      <c r="OF143" s="1"/>
      <c r="OG143" s="1">
        <f t="shared" si="1308"/>
        <v>5</v>
      </c>
      <c r="OH143" s="1"/>
      <c r="OI143" s="1">
        <f t="shared" si="1787"/>
        <v>1</v>
      </c>
      <c r="OJ143" s="1">
        <f t="shared" si="1788"/>
        <v>1</v>
      </c>
      <c r="OK143" s="1">
        <f t="shared" si="1789"/>
        <v>0</v>
      </c>
      <c r="OL143" s="1">
        <f t="shared" si="1790"/>
        <v>6</v>
      </c>
      <c r="OM143" s="1">
        <f t="shared" si="1791"/>
        <v>1</v>
      </c>
      <c r="ON143" s="1">
        <f t="shared" si="1792"/>
        <v>0</v>
      </c>
      <c r="OO143" s="1"/>
      <c r="OP143" s="1">
        <f t="shared" si="1298"/>
        <v>2</v>
      </c>
      <c r="OQ143" s="1">
        <f t="shared" si="1299"/>
        <v>4</v>
      </c>
      <c r="OR143" s="1">
        <f t="shared" si="1300"/>
        <v>2</v>
      </c>
      <c r="OS143" s="1">
        <f t="shared" si="1301"/>
        <v>4</v>
      </c>
      <c r="OT143" s="1">
        <f t="shared" si="1302"/>
        <v>-2</v>
      </c>
      <c r="OU143" s="1">
        <f t="shared" si="1793"/>
        <v>0</v>
      </c>
      <c r="OV143" s="19">
        <f t="shared" si="1794"/>
        <v>3</v>
      </c>
      <c r="OW143" s="1"/>
      <c r="OX143" s="19">
        <f t="shared" si="1314"/>
        <v>4</v>
      </c>
      <c r="OY143" s="1">
        <f t="shared" si="1315"/>
        <v>2</v>
      </c>
      <c r="OZ143" s="1"/>
      <c r="PA143" s="1">
        <f t="shared" si="1795"/>
        <v>4</v>
      </c>
      <c r="PB143" s="1"/>
      <c r="PC143" s="1"/>
      <c r="PD143" s="19">
        <f t="shared" si="1630"/>
        <v>2</v>
      </c>
      <c r="PE143" s="1"/>
      <c r="PF143" s="24">
        <f t="shared" si="1796"/>
        <v>-2</v>
      </c>
      <c r="PI143" s="1">
        <f t="shared" si="1797"/>
        <v>1</v>
      </c>
      <c r="PJ143" s="19">
        <f t="shared" si="1631"/>
        <v>1</v>
      </c>
      <c r="PK143" s="1">
        <f t="shared" si="1798"/>
        <v>1</v>
      </c>
      <c r="PL143" s="19">
        <f t="shared" si="1632"/>
        <v>3</v>
      </c>
      <c r="PM143" s="1">
        <f t="shared" si="1799"/>
        <v>0</v>
      </c>
      <c r="PN143" s="19">
        <f t="shared" si="1633"/>
        <v>0</v>
      </c>
      <c r="PO143" s="1">
        <f t="shared" si="1800"/>
        <v>6</v>
      </c>
      <c r="PP143" s="19">
        <f t="shared" si="1634"/>
        <v>1</v>
      </c>
      <c r="PQ143" s="1">
        <f t="shared" si="1801"/>
        <v>1</v>
      </c>
      <c r="PR143" s="19">
        <f t="shared" si="1635"/>
        <v>3</v>
      </c>
      <c r="PS143" s="1">
        <f t="shared" si="1802"/>
        <v>0</v>
      </c>
      <c r="PT143" s="19">
        <f t="shared" si="1636"/>
        <v>0</v>
      </c>
      <c r="PV143" s="1">
        <f t="shared" si="1637"/>
        <v>100</v>
      </c>
      <c r="PW143" s="1">
        <f t="shared" si="1638"/>
        <v>1</v>
      </c>
      <c r="PX143" s="1">
        <f t="shared" si="1639"/>
        <v>100</v>
      </c>
      <c r="PY143" s="1">
        <f t="shared" si="1640"/>
        <v>100</v>
      </c>
      <c r="PZ143" s="1">
        <f t="shared" si="1641"/>
        <v>100</v>
      </c>
      <c r="QA143" s="1">
        <f t="shared" si="1642"/>
        <v>100</v>
      </c>
      <c r="QB143" s="1"/>
      <c r="QC143" s="1">
        <f t="shared" si="1643"/>
        <v>100</v>
      </c>
      <c r="QD143" s="1">
        <f t="shared" si="1644"/>
        <v>2</v>
      </c>
      <c r="QE143" s="1">
        <f t="shared" si="1645"/>
        <v>1</v>
      </c>
      <c r="QF143" s="1">
        <f t="shared" si="1646"/>
        <v>100</v>
      </c>
      <c r="QG143" s="1">
        <f t="shared" si="1647"/>
        <v>100</v>
      </c>
      <c r="QH143" s="1">
        <f t="shared" si="1648"/>
        <v>100</v>
      </c>
      <c r="QI143" s="1"/>
      <c r="QJ143" s="1">
        <f t="shared" si="1649"/>
        <v>100</v>
      </c>
      <c r="QK143" s="1">
        <f t="shared" si="1650"/>
        <v>100</v>
      </c>
      <c r="QL143" s="1">
        <f t="shared" si="1651"/>
        <v>100</v>
      </c>
      <c r="QM143" s="1">
        <f t="shared" si="1652"/>
        <v>100</v>
      </c>
      <c r="QN143" s="1">
        <f t="shared" si="1653"/>
        <v>100</v>
      </c>
      <c r="QO143" s="1">
        <f t="shared" si="1654"/>
        <v>100</v>
      </c>
      <c r="QP143" s="1"/>
      <c r="QQ143" s="1">
        <f t="shared" si="1655"/>
        <v>100</v>
      </c>
      <c r="QR143" s="1">
        <f t="shared" si="1656"/>
        <v>100</v>
      </c>
      <c r="QS143" s="1">
        <f t="shared" si="1657"/>
        <v>100</v>
      </c>
      <c r="QT143" s="1">
        <f t="shared" si="1658"/>
        <v>100</v>
      </c>
      <c r="QU143" s="1">
        <f t="shared" si="1659"/>
        <v>6</v>
      </c>
      <c r="QV143" s="1">
        <f t="shared" si="1660"/>
        <v>100</v>
      </c>
      <c r="QW143" s="1"/>
      <c r="QX143" s="1">
        <f t="shared" si="1661"/>
        <v>100</v>
      </c>
      <c r="QY143" s="1">
        <f t="shared" si="1662"/>
        <v>100</v>
      </c>
      <c r="QZ143" s="1">
        <f t="shared" si="1663"/>
        <v>100</v>
      </c>
      <c r="RA143" s="1">
        <f t="shared" si="1664"/>
        <v>100</v>
      </c>
      <c r="RB143" s="1">
        <f t="shared" si="1665"/>
        <v>1</v>
      </c>
      <c r="RC143" s="1">
        <f t="shared" si="1666"/>
        <v>4</v>
      </c>
      <c r="RD143" s="1"/>
      <c r="RE143" s="1">
        <f t="shared" si="1667"/>
        <v>100</v>
      </c>
      <c r="RF143" s="1">
        <f t="shared" si="1668"/>
        <v>100</v>
      </c>
      <c r="RG143" s="1">
        <f t="shared" si="1669"/>
        <v>100</v>
      </c>
      <c r="RH143" s="1">
        <f t="shared" si="1670"/>
        <v>100</v>
      </c>
      <c r="RI143" s="1">
        <f t="shared" si="1671"/>
        <v>100</v>
      </c>
      <c r="RJ143" s="1">
        <f t="shared" si="1672"/>
        <v>100</v>
      </c>
      <c r="RL143">
        <f t="shared" si="1673"/>
        <v>33</v>
      </c>
      <c r="RM143">
        <f t="shared" si="1803"/>
        <v>26</v>
      </c>
      <c r="RN143">
        <f t="shared" si="1336"/>
        <v>24</v>
      </c>
      <c r="RO143" t="str">
        <f t="shared" ref="RO143:TU143" si="1904">IF(COUNTIFS($NG143:$NL152,RO$1),"x",RO$1)</f>
        <v>x</v>
      </c>
      <c r="RP143" t="str">
        <f t="shared" si="1904"/>
        <v>x</v>
      </c>
      <c r="RQ143">
        <f t="shared" si="1904"/>
        <v>3</v>
      </c>
      <c r="RR143" t="str">
        <f t="shared" si="1904"/>
        <v>x</v>
      </c>
      <c r="RS143" t="str">
        <f t="shared" si="1904"/>
        <v>x</v>
      </c>
      <c r="RT143">
        <f t="shared" si="1904"/>
        <v>6</v>
      </c>
      <c r="RU143">
        <f t="shared" si="1904"/>
        <v>7</v>
      </c>
      <c r="RV143" t="str">
        <f t="shared" si="1904"/>
        <v>x</v>
      </c>
      <c r="RW143" t="str">
        <f t="shared" si="1904"/>
        <v>x</v>
      </c>
      <c r="RX143" t="str">
        <f t="shared" si="1904"/>
        <v>x</v>
      </c>
      <c r="RY143">
        <f t="shared" si="1904"/>
        <v>11</v>
      </c>
      <c r="RZ143">
        <f t="shared" si="1904"/>
        <v>12</v>
      </c>
      <c r="SA143" t="str">
        <f t="shared" si="1904"/>
        <v>x</v>
      </c>
      <c r="SB143" t="str">
        <f t="shared" si="1904"/>
        <v>x</v>
      </c>
      <c r="SC143">
        <f t="shared" si="1904"/>
        <v>15</v>
      </c>
      <c r="SD143" t="str">
        <f t="shared" si="1904"/>
        <v>x</v>
      </c>
      <c r="SE143" t="str">
        <f t="shared" si="1904"/>
        <v>x</v>
      </c>
      <c r="SF143" t="str">
        <f t="shared" si="1904"/>
        <v>x</v>
      </c>
      <c r="SG143" t="str">
        <f t="shared" si="1904"/>
        <v>x</v>
      </c>
      <c r="SH143" t="str">
        <f t="shared" si="1904"/>
        <v>x</v>
      </c>
      <c r="SI143">
        <f t="shared" si="1904"/>
        <v>21</v>
      </c>
      <c r="SJ143" t="str">
        <f t="shared" si="1904"/>
        <v>x</v>
      </c>
      <c r="SK143">
        <f t="shared" si="1904"/>
        <v>23</v>
      </c>
      <c r="SL143" t="str">
        <f t="shared" si="1904"/>
        <v>x</v>
      </c>
      <c r="SM143" t="str">
        <f t="shared" si="1904"/>
        <v>x</v>
      </c>
      <c r="SN143">
        <f t="shared" si="1904"/>
        <v>26</v>
      </c>
      <c r="SO143" t="str">
        <f t="shared" si="1904"/>
        <v>x</v>
      </c>
      <c r="SP143" t="str">
        <f t="shared" si="1904"/>
        <v>x</v>
      </c>
      <c r="SQ143" t="str">
        <f t="shared" si="1904"/>
        <v>x</v>
      </c>
      <c r="SR143" t="str">
        <f t="shared" si="1904"/>
        <v>x</v>
      </c>
      <c r="SS143" t="str">
        <f t="shared" si="1904"/>
        <v>x</v>
      </c>
      <c r="ST143">
        <f t="shared" si="1904"/>
        <v>32</v>
      </c>
      <c r="SU143">
        <f t="shared" si="1904"/>
        <v>33</v>
      </c>
      <c r="SV143" t="str">
        <f t="shared" si="1904"/>
        <v>x</v>
      </c>
      <c r="SW143" t="str">
        <f t="shared" si="1904"/>
        <v>x</v>
      </c>
      <c r="SX143" t="str">
        <f t="shared" si="1904"/>
        <v>x</v>
      </c>
      <c r="SY143">
        <f t="shared" si="1904"/>
        <v>37</v>
      </c>
      <c r="SZ143" t="str">
        <f t="shared" si="1904"/>
        <v>x</v>
      </c>
      <c r="TA143">
        <f t="shared" si="1904"/>
        <v>39</v>
      </c>
      <c r="TB143" t="str">
        <f t="shared" si="1904"/>
        <v>x</v>
      </c>
      <c r="TC143" t="str">
        <f t="shared" si="1904"/>
        <v>x</v>
      </c>
      <c r="TD143">
        <f t="shared" si="1904"/>
        <v>42</v>
      </c>
      <c r="TE143" t="str">
        <f t="shared" si="1904"/>
        <v>x</v>
      </c>
      <c r="TF143">
        <f t="shared" si="1904"/>
        <v>44</v>
      </c>
      <c r="TG143">
        <f t="shared" si="1904"/>
        <v>45</v>
      </c>
      <c r="TH143" t="str">
        <f t="shared" si="1904"/>
        <v>x</v>
      </c>
      <c r="TI143">
        <f t="shared" si="1904"/>
        <v>47</v>
      </c>
      <c r="TJ143">
        <f t="shared" si="1904"/>
        <v>48</v>
      </c>
      <c r="TK143">
        <f t="shared" si="1904"/>
        <v>49</v>
      </c>
      <c r="TL143">
        <f t="shared" si="1904"/>
        <v>50</v>
      </c>
      <c r="TM143" t="str">
        <f t="shared" si="1904"/>
        <v>x</v>
      </c>
      <c r="TN143" t="str">
        <f t="shared" si="1904"/>
        <v>x</v>
      </c>
      <c r="TO143" t="str">
        <f t="shared" si="1904"/>
        <v>x</v>
      </c>
      <c r="TP143">
        <f t="shared" si="1904"/>
        <v>54</v>
      </c>
      <c r="TQ143" t="str">
        <f t="shared" si="1904"/>
        <v>x</v>
      </c>
      <c r="TR143">
        <f t="shared" si="1904"/>
        <v>56</v>
      </c>
      <c r="TS143">
        <f t="shared" si="1904"/>
        <v>57</v>
      </c>
      <c r="TT143" t="str">
        <f t="shared" si="1904"/>
        <v>x</v>
      </c>
      <c r="TU143">
        <f t="shared" si="1904"/>
        <v>59</v>
      </c>
      <c r="TV143">
        <f t="shared" si="1805"/>
        <v>26</v>
      </c>
      <c r="TW143" t="str">
        <f t="shared" ref="TW143:WC143" si="1905">IF(COUNTIFS($NG143:$NL151,TW$1),"x",TW$1)</f>
        <v>x</v>
      </c>
      <c r="TX143" t="str">
        <f t="shared" si="1905"/>
        <v>x</v>
      </c>
      <c r="TY143">
        <f t="shared" si="1905"/>
        <v>3</v>
      </c>
      <c r="TZ143" t="str">
        <f t="shared" si="1905"/>
        <v>x</v>
      </c>
      <c r="UA143" t="str">
        <f t="shared" si="1905"/>
        <v>x</v>
      </c>
      <c r="UB143">
        <f t="shared" si="1905"/>
        <v>6</v>
      </c>
      <c r="UC143">
        <f t="shared" si="1905"/>
        <v>7</v>
      </c>
      <c r="UD143">
        <f t="shared" si="1905"/>
        <v>8</v>
      </c>
      <c r="UE143" t="str">
        <f t="shared" si="1905"/>
        <v>x</v>
      </c>
      <c r="UF143" t="str">
        <f t="shared" si="1905"/>
        <v>x</v>
      </c>
      <c r="UG143">
        <f t="shared" si="1905"/>
        <v>11</v>
      </c>
      <c r="UH143">
        <f t="shared" si="1905"/>
        <v>12</v>
      </c>
      <c r="UI143" t="str">
        <f t="shared" si="1905"/>
        <v>x</v>
      </c>
      <c r="UJ143" t="str">
        <f t="shared" si="1905"/>
        <v>x</v>
      </c>
      <c r="UK143">
        <f t="shared" si="1905"/>
        <v>15</v>
      </c>
      <c r="UL143" t="str">
        <f t="shared" si="1905"/>
        <v>x</v>
      </c>
      <c r="UM143" t="str">
        <f t="shared" si="1905"/>
        <v>x</v>
      </c>
      <c r="UN143" t="str">
        <f t="shared" si="1905"/>
        <v>x</v>
      </c>
      <c r="UO143" t="str">
        <f t="shared" si="1905"/>
        <v>x</v>
      </c>
      <c r="UP143" t="str">
        <f t="shared" si="1905"/>
        <v>x</v>
      </c>
      <c r="UQ143">
        <f t="shared" si="1905"/>
        <v>21</v>
      </c>
      <c r="UR143" t="str">
        <f t="shared" si="1905"/>
        <v>x</v>
      </c>
      <c r="US143">
        <f t="shared" si="1905"/>
        <v>23</v>
      </c>
      <c r="UT143" t="str">
        <f t="shared" si="1905"/>
        <v>x</v>
      </c>
      <c r="UU143" t="str">
        <f t="shared" si="1905"/>
        <v>x</v>
      </c>
      <c r="UV143">
        <f t="shared" si="1905"/>
        <v>26</v>
      </c>
      <c r="UW143" t="str">
        <f t="shared" si="1905"/>
        <v>x</v>
      </c>
      <c r="UX143" t="str">
        <f t="shared" si="1905"/>
        <v>x</v>
      </c>
      <c r="UY143" t="str">
        <f t="shared" si="1905"/>
        <v>x</v>
      </c>
      <c r="UZ143" t="str">
        <f t="shared" si="1905"/>
        <v>x</v>
      </c>
      <c r="VA143" t="str">
        <f t="shared" si="1905"/>
        <v>x</v>
      </c>
      <c r="VB143">
        <f t="shared" si="1905"/>
        <v>32</v>
      </c>
      <c r="VC143">
        <f t="shared" si="1905"/>
        <v>33</v>
      </c>
      <c r="VD143" t="str">
        <f t="shared" si="1905"/>
        <v>x</v>
      </c>
      <c r="VE143" t="str">
        <f t="shared" si="1905"/>
        <v>x</v>
      </c>
      <c r="VF143" t="str">
        <f t="shared" si="1905"/>
        <v>x</v>
      </c>
      <c r="VG143">
        <f t="shared" si="1905"/>
        <v>37</v>
      </c>
      <c r="VH143" t="str">
        <f t="shared" si="1905"/>
        <v>x</v>
      </c>
      <c r="VI143">
        <f t="shared" si="1905"/>
        <v>39</v>
      </c>
      <c r="VJ143" t="str">
        <f t="shared" si="1905"/>
        <v>x</v>
      </c>
      <c r="VK143" t="str">
        <f t="shared" si="1905"/>
        <v>x</v>
      </c>
      <c r="VL143">
        <f t="shared" si="1905"/>
        <v>42</v>
      </c>
      <c r="VM143" t="str">
        <f t="shared" si="1905"/>
        <v>x</v>
      </c>
      <c r="VN143">
        <f t="shared" si="1905"/>
        <v>44</v>
      </c>
      <c r="VO143">
        <f t="shared" si="1905"/>
        <v>45</v>
      </c>
      <c r="VP143" t="str">
        <f t="shared" si="1905"/>
        <v>x</v>
      </c>
      <c r="VQ143">
        <f t="shared" si="1905"/>
        <v>47</v>
      </c>
      <c r="VR143">
        <f t="shared" si="1905"/>
        <v>48</v>
      </c>
      <c r="VS143">
        <f t="shared" si="1905"/>
        <v>49</v>
      </c>
      <c r="VT143">
        <f t="shared" si="1905"/>
        <v>50</v>
      </c>
      <c r="VU143">
        <f t="shared" si="1905"/>
        <v>51</v>
      </c>
      <c r="VV143" t="str">
        <f t="shared" si="1905"/>
        <v>x</v>
      </c>
      <c r="VW143" t="str">
        <f t="shared" si="1905"/>
        <v>x</v>
      </c>
      <c r="VX143">
        <f t="shared" si="1905"/>
        <v>54</v>
      </c>
      <c r="VY143" t="str">
        <f t="shared" si="1905"/>
        <v>x</v>
      </c>
      <c r="VZ143">
        <f t="shared" si="1905"/>
        <v>56</v>
      </c>
      <c r="WA143">
        <f t="shared" si="1905"/>
        <v>57</v>
      </c>
      <c r="WB143" t="str">
        <f t="shared" si="1905"/>
        <v>x</v>
      </c>
      <c r="WC143">
        <f t="shared" si="1905"/>
        <v>59</v>
      </c>
      <c r="WE143">
        <f t="shared" si="1676"/>
        <v>1</v>
      </c>
      <c r="WF143">
        <f t="shared" si="1677"/>
        <v>1</v>
      </c>
      <c r="WG143">
        <f t="shared" si="1678"/>
        <v>1</v>
      </c>
      <c r="WH143">
        <f t="shared" si="1679"/>
        <v>1</v>
      </c>
      <c r="WI143">
        <f t="shared" si="1680"/>
        <v>2</v>
      </c>
      <c r="WJ143">
        <f t="shared" si="1681"/>
        <v>0</v>
      </c>
      <c r="WL143" s="1">
        <f t="shared" si="1807"/>
        <v>1</v>
      </c>
      <c r="WM143" s="1">
        <f t="shared" si="1808"/>
        <v>1</v>
      </c>
      <c r="WN143" s="1">
        <f t="shared" si="1809"/>
        <v>0</v>
      </c>
      <c r="WO143" s="1">
        <f t="shared" si="1810"/>
        <v>6</v>
      </c>
      <c r="WP143" s="1">
        <f t="shared" si="1811"/>
        <v>1</v>
      </c>
      <c r="WQ143" s="1">
        <f t="shared" si="1812"/>
        <v>0</v>
      </c>
      <c r="WS143">
        <f t="shared" si="1813"/>
        <v>1</v>
      </c>
      <c r="WT143">
        <f t="shared" si="1814"/>
        <v>1</v>
      </c>
      <c r="WU143">
        <f t="shared" si="1815"/>
        <v>100</v>
      </c>
      <c r="WV143">
        <f t="shared" si="1816"/>
        <v>6</v>
      </c>
      <c r="WW143">
        <f t="shared" si="1817"/>
        <v>1</v>
      </c>
      <c r="WX143">
        <f t="shared" si="1818"/>
        <v>100</v>
      </c>
      <c r="WZ143" s="4">
        <f t="shared" si="1819"/>
        <v>1</v>
      </c>
      <c r="XB143" s="3">
        <f t="shared" si="1820"/>
        <v>6</v>
      </c>
      <c r="XD143" s="3">
        <f t="shared" si="1821"/>
        <v>3</v>
      </c>
      <c r="XE143" s="4">
        <f t="shared" si="1822"/>
        <v>4</v>
      </c>
      <c r="XG143" s="4">
        <f t="shared" si="1823"/>
        <v>0.75</v>
      </c>
      <c r="XI143" s="4">
        <v>0.75</v>
      </c>
      <c r="XK143">
        <f t="shared" si="1824"/>
        <v>2</v>
      </c>
      <c r="XM143">
        <f t="shared" si="1445"/>
        <v>0</v>
      </c>
      <c r="XN143">
        <f t="shared" si="1825"/>
        <v>0</v>
      </c>
      <c r="XO143" s="1">
        <f t="shared" si="1682"/>
        <v>1</v>
      </c>
      <c r="XP143">
        <f t="shared" si="1826"/>
        <v>0</v>
      </c>
      <c r="XR143">
        <f t="shared" si="1827"/>
        <v>0</v>
      </c>
    </row>
    <row r="144" spans="4:642">
      <c r="D144" s="4">
        <f t="shared" si="1506"/>
        <v>0</v>
      </c>
      <c r="E144" s="4">
        <f t="shared" si="1507"/>
        <v>7</v>
      </c>
      <c r="F144" s="4">
        <f t="shared" si="1508"/>
        <v>0</v>
      </c>
      <c r="G144" s="4">
        <f t="shared" si="1509"/>
        <v>0</v>
      </c>
      <c r="H144" s="4">
        <f t="shared" si="1510"/>
        <v>0</v>
      </c>
      <c r="I144" s="4">
        <f t="shared" si="1511"/>
        <v>0</v>
      </c>
      <c r="J144" s="4">
        <f t="shared" si="1512"/>
        <v>0</v>
      </c>
      <c r="K144" s="4">
        <f t="shared" si="1513"/>
        <v>0</v>
      </c>
      <c r="L144" s="4">
        <f t="shared" si="1514"/>
        <v>8</v>
      </c>
      <c r="M144" s="4">
        <f t="shared" si="1515"/>
        <v>8</v>
      </c>
      <c r="N144" s="4">
        <f t="shared" si="1516"/>
        <v>0</v>
      </c>
      <c r="O144" s="4">
        <f t="shared" si="1517"/>
        <v>0</v>
      </c>
      <c r="P144" s="4">
        <f t="shared" si="1518"/>
        <v>0</v>
      </c>
      <c r="Q144" s="4">
        <f t="shared" si="1519"/>
        <v>0</v>
      </c>
      <c r="R144" s="4">
        <f t="shared" si="1520"/>
        <v>0</v>
      </c>
      <c r="S144" s="4">
        <f t="shared" si="1521"/>
        <v>0</v>
      </c>
      <c r="T144" s="4">
        <f t="shared" si="1522"/>
        <v>0</v>
      </c>
      <c r="U144" s="4">
        <f t="shared" si="1523"/>
        <v>0</v>
      </c>
      <c r="V144" s="4">
        <f t="shared" si="1524"/>
        <v>0</v>
      </c>
      <c r="W144" s="4">
        <f t="shared" si="1525"/>
        <v>0</v>
      </c>
      <c r="X144" s="4">
        <f t="shared" si="1526"/>
        <v>0</v>
      </c>
      <c r="Y144" s="4">
        <f t="shared" si="1527"/>
        <v>0</v>
      </c>
      <c r="Z144" s="4">
        <f t="shared" si="1528"/>
        <v>0</v>
      </c>
      <c r="AA144" s="4">
        <f t="shared" si="1529"/>
        <v>0</v>
      </c>
      <c r="AB144" s="4">
        <f t="shared" si="1530"/>
        <v>0</v>
      </c>
      <c r="AC144" s="4">
        <f t="shared" si="1531"/>
        <v>0</v>
      </c>
      <c r="AD144" s="4">
        <f t="shared" si="1532"/>
        <v>0</v>
      </c>
      <c r="AE144" s="4">
        <f t="shared" si="1533"/>
        <v>0</v>
      </c>
      <c r="AF144" s="4">
        <f t="shared" si="1534"/>
        <v>0</v>
      </c>
      <c r="AG144" s="4">
        <f t="shared" si="1535"/>
        <v>0</v>
      </c>
      <c r="AH144" s="4">
        <f t="shared" si="1536"/>
        <v>9</v>
      </c>
      <c r="AI144" s="4">
        <f t="shared" si="1537"/>
        <v>0</v>
      </c>
      <c r="AJ144" s="4">
        <f t="shared" si="1538"/>
        <v>0</v>
      </c>
      <c r="AK144" s="4">
        <f t="shared" si="1539"/>
        <v>0</v>
      </c>
      <c r="AL144" s="4">
        <f t="shared" si="1540"/>
        <v>0</v>
      </c>
      <c r="AM144" s="4">
        <f t="shared" si="1541"/>
        <v>0</v>
      </c>
      <c r="AN144" s="4">
        <f t="shared" si="1542"/>
        <v>0</v>
      </c>
      <c r="AO144" s="4">
        <f t="shared" si="1543"/>
        <v>0</v>
      </c>
      <c r="AP144" s="4">
        <f t="shared" si="1544"/>
        <v>0</v>
      </c>
      <c r="AQ144" s="4">
        <f t="shared" si="1545"/>
        <v>7</v>
      </c>
      <c r="AR144" s="4">
        <f t="shared" si="1546"/>
        <v>0</v>
      </c>
      <c r="AS144" s="4">
        <f t="shared" si="1547"/>
        <v>0</v>
      </c>
      <c r="AT144" s="4">
        <f t="shared" si="1548"/>
        <v>0</v>
      </c>
      <c r="AU144" s="4">
        <f t="shared" si="1549"/>
        <v>0</v>
      </c>
      <c r="AV144" s="4">
        <f t="shared" si="1550"/>
        <v>0</v>
      </c>
      <c r="AW144" s="4">
        <f t="shared" si="1551"/>
        <v>0</v>
      </c>
      <c r="AX144" s="4">
        <f t="shared" si="1552"/>
        <v>0</v>
      </c>
      <c r="AY144" s="4">
        <f t="shared" si="1553"/>
        <v>0</v>
      </c>
      <c r="AZ144" s="4">
        <f t="shared" si="1554"/>
        <v>0</v>
      </c>
      <c r="BA144" s="4">
        <f t="shared" si="1555"/>
        <v>0</v>
      </c>
      <c r="BB144" s="4">
        <f t="shared" si="1556"/>
        <v>0</v>
      </c>
      <c r="BC144" s="4">
        <f t="shared" si="1557"/>
        <v>10</v>
      </c>
      <c r="BD144" s="4">
        <f t="shared" si="1558"/>
        <v>0</v>
      </c>
      <c r="BE144" s="4">
        <f t="shared" si="1559"/>
        <v>0</v>
      </c>
      <c r="BF144" s="4">
        <f t="shared" si="1560"/>
        <v>0</v>
      </c>
      <c r="BG144" s="4">
        <f t="shared" si="1561"/>
        <v>0</v>
      </c>
      <c r="BH144" s="4">
        <f t="shared" si="1562"/>
        <v>0</v>
      </c>
      <c r="BI144" s="4">
        <f t="shared" si="1563"/>
        <v>0</v>
      </c>
      <c r="BJ144" s="4">
        <f t="shared" si="1564"/>
        <v>0</v>
      </c>
      <c r="BK144" s="4">
        <f t="shared" si="1683"/>
        <v>8.1666666666666661</v>
      </c>
      <c r="BL144" s="4">
        <f t="shared" si="1684"/>
        <v>6.4067796610169481</v>
      </c>
      <c r="BM144" s="4">
        <f t="shared" si="1685"/>
        <v>8.9694915254237273</v>
      </c>
      <c r="BN144" s="4">
        <f t="shared" si="1686"/>
        <v>3.8440677966101693</v>
      </c>
      <c r="BO144" s="4">
        <f t="shared" si="1687"/>
        <v>6.406779661016949</v>
      </c>
      <c r="BP144" s="4">
        <f t="shared" si="1688"/>
        <v>378</v>
      </c>
      <c r="BQ144" s="4">
        <f>COUNTIFS($NG144:$NL$206,EF$1)</f>
        <v>7</v>
      </c>
      <c r="BR144" s="4">
        <f>COUNTIFS($NG144:$NL$206,EG$1)</f>
        <v>7</v>
      </c>
      <c r="BS144" s="4">
        <f>COUNTIFS($NG144:$NL$206,EH$1)</f>
        <v>5</v>
      </c>
      <c r="BT144" s="4">
        <f>COUNTIFS($NG144:$NL$206,EI$1)</f>
        <v>9</v>
      </c>
      <c r="BU144" s="4">
        <f>COUNTIFS($NG144:$NL$206,EJ$1)</f>
        <v>11</v>
      </c>
      <c r="BV144" s="4">
        <f>COUNTIFS($NG144:$NL$206,EK$1)</f>
        <v>5</v>
      </c>
      <c r="BW144" s="4">
        <f>COUNTIFS($NG144:$NL$206,EL$1)</f>
        <v>2</v>
      </c>
      <c r="BX144" s="4">
        <f>COUNTIFS($NG144:$NL$206,EM$1)</f>
        <v>6</v>
      </c>
      <c r="BY144" s="4">
        <f>COUNTIFS($NG144:$NL$206,EN$1)</f>
        <v>8</v>
      </c>
      <c r="BZ144" s="4">
        <f>COUNTIFS($NG144:$NL$206,EO$1)</f>
        <v>8</v>
      </c>
      <c r="CA144" s="4">
        <f>COUNTIFS($NG144:$NL$206,EP$1)</f>
        <v>8</v>
      </c>
      <c r="CB144" s="4">
        <f>COUNTIFS($NG144:$NL$206,EQ$1)</f>
        <v>8</v>
      </c>
      <c r="CC144" s="4">
        <f>COUNTIFS($NG144:$NL$206,ER$1)</f>
        <v>8</v>
      </c>
      <c r="CD144" s="4">
        <f>COUNTIFS($NG144:$NL$206,ES$1)</f>
        <v>6</v>
      </c>
      <c r="CE144" s="4">
        <f>COUNTIFS($NG144:$NL$206,ET$1)</f>
        <v>6</v>
      </c>
      <c r="CF144" s="4">
        <f>COUNTIFS($NG144:$NL$206,EU$1)</f>
        <v>8</v>
      </c>
      <c r="CG144" s="4">
        <f>COUNTIFS($NG144:$NL$206,EV$1)</f>
        <v>12</v>
      </c>
      <c r="CH144" s="4">
        <f>COUNTIFS($NG144:$NL$206,EW$1)</f>
        <v>6</v>
      </c>
      <c r="CI144" s="4">
        <f>COUNTIFS($NG144:$NL$206,EX$1)</f>
        <v>7</v>
      </c>
      <c r="CJ144" s="4">
        <f>COUNTIFS($NG144:$NL$206,EY$1)</f>
        <v>8</v>
      </c>
      <c r="CK144" s="4">
        <f>COUNTIFS($NG144:$NL$206,EZ$1)</f>
        <v>4</v>
      </c>
      <c r="CL144" s="4">
        <f>COUNTIFS($NG144:$NL$206,FA$1)</f>
        <v>8</v>
      </c>
      <c r="CM144" s="4">
        <f>COUNTIFS($NG144:$NL$206,FB$1)</f>
        <v>2</v>
      </c>
      <c r="CN144" s="4">
        <f>COUNTIFS($NG144:$NL$206,FC$1)</f>
        <v>4</v>
      </c>
      <c r="CO144" s="4">
        <f>COUNTIFS($NG144:$NL$206,FD$1)</f>
        <v>10</v>
      </c>
      <c r="CP144" s="4">
        <f>COUNTIFS($NG144:$NL$206,FE$1)</f>
        <v>6</v>
      </c>
      <c r="CQ144" s="4">
        <f>COUNTIFS($NG144:$NL$206,FF$1)</f>
        <v>10</v>
      </c>
      <c r="CR144" s="4">
        <f>COUNTIFS($NG144:$NL$206,FG$1)</f>
        <v>10</v>
      </c>
      <c r="CS144" s="4">
        <f>COUNTIFS($NG144:$NL$206,FH$1)</f>
        <v>5</v>
      </c>
      <c r="CT144" s="4">
        <f>COUNTIFS($NG144:$NL$206,FI$1)</f>
        <v>4</v>
      </c>
      <c r="CU144" s="4">
        <f>COUNTIFS($NG144:$NL$206,FJ$1)</f>
        <v>9</v>
      </c>
      <c r="CV144" s="4">
        <f>COUNTIFS($NG144:$NL$206,FK$1)</f>
        <v>2</v>
      </c>
      <c r="CW144" s="4">
        <f>COUNTIFS($NG144:$NL$206,FL$1)</f>
        <v>6</v>
      </c>
      <c r="CX144" s="4">
        <f>COUNTIFS($NG144:$NL$206,FM$1)</f>
        <v>6</v>
      </c>
      <c r="CY144" s="4">
        <f>COUNTIFS($NG144:$NL$206,FN$1)</f>
        <v>9</v>
      </c>
      <c r="CZ144" s="4">
        <f>COUNTIFS($NG144:$NL$206,FO$1)</f>
        <v>6</v>
      </c>
      <c r="DA144" s="4">
        <f>COUNTIFS($NG144:$NL$206,FP$1)</f>
        <v>2</v>
      </c>
      <c r="DB144" s="4">
        <f>COUNTIFS($NG144:$NL$206,FQ$1)</f>
        <v>5</v>
      </c>
      <c r="DC144" s="4">
        <f>COUNTIFS($NG144:$NL$206,FR$1)</f>
        <v>5</v>
      </c>
      <c r="DD144" s="4">
        <f>COUNTIFS($NG144:$NL$206,FS$1)</f>
        <v>7</v>
      </c>
      <c r="DE144" s="4">
        <f>COUNTIFS($NG144:$NL$206,FT$1)</f>
        <v>4</v>
      </c>
      <c r="DF144" s="4">
        <f>COUNTIFS($NG144:$NL$206,FU$1)</f>
        <v>6</v>
      </c>
      <c r="DG144" s="4">
        <f>COUNTIFS($NG144:$NL$206,FV$1)</f>
        <v>6</v>
      </c>
      <c r="DH144" s="4">
        <f>COUNTIFS($NG144:$NL$206,FW$1)</f>
        <v>8</v>
      </c>
      <c r="DI144" s="4">
        <f>COUNTIFS($NG144:$NL$206,FX$1)</f>
        <v>5</v>
      </c>
      <c r="DJ144" s="4">
        <f>COUNTIFS($NG144:$NL$206,FY$1)</f>
        <v>8</v>
      </c>
      <c r="DK144" s="4">
        <f>COUNTIFS($NG144:$NL$206,FZ$1)</f>
        <v>0</v>
      </c>
      <c r="DL144" s="4">
        <f>COUNTIFS($NG144:$NL$206,GA$1)</f>
        <v>4</v>
      </c>
      <c r="DM144" s="4">
        <f>COUNTIFS($NG144:$NL$206,GB$1)</f>
        <v>3</v>
      </c>
      <c r="DN144" s="4">
        <f>COUNTIFS($NG144:$NL$206,GC$1)</f>
        <v>6</v>
      </c>
      <c r="DO144" s="4">
        <f>COUNTIFS($NG144:$NL$206,GD$1)</f>
        <v>6</v>
      </c>
      <c r="DP144" s="4">
        <f>COUNTIFS($NG144:$NL$206,GE$1)</f>
        <v>10</v>
      </c>
      <c r="DQ144" s="4">
        <f>COUNTIFS($NG144:$NL$206,GF$1)</f>
        <v>2</v>
      </c>
      <c r="DR144" s="4">
        <f>COUNTIFS($NG144:$NL$206,GG$1)</f>
        <v>4</v>
      </c>
      <c r="DS144" s="4">
        <f>COUNTIFS($NG144:$NL$206,GH$1)</f>
        <v>14</v>
      </c>
      <c r="DT144" s="4">
        <f>COUNTIFS($NG144:$NL$206,GI$1)</f>
        <v>5</v>
      </c>
      <c r="DU144" s="4">
        <f>COUNTIFS($NG144:$NL$206,GJ$1)</f>
        <v>5</v>
      </c>
      <c r="DV144" s="4">
        <f>COUNTIFS($NG144:$NL$206,GK$1)</f>
        <v>11</v>
      </c>
      <c r="DW144" s="4">
        <f>COUNTIFS($NG144:$NL$206,GL$1)</f>
        <v>6</v>
      </c>
      <c r="DZ144" s="4">
        <f t="shared" si="1895"/>
        <v>37</v>
      </c>
      <c r="EA144" s="4">
        <f t="shared" si="1896"/>
        <v>23</v>
      </c>
      <c r="EB144" s="4">
        <f t="shared" si="1897"/>
        <v>7</v>
      </c>
      <c r="EC144" s="4">
        <f t="shared" si="1898"/>
        <v>5</v>
      </c>
      <c r="ED144" s="4">
        <f t="shared" si="1899"/>
        <v>2</v>
      </c>
      <c r="EF144" s="4">
        <f t="shared" ref="EF144:GL144" si="1906">COUNTIFS($NG144:$NL153,EF$1)</f>
        <v>2</v>
      </c>
      <c r="EG144" s="4">
        <f t="shared" si="1906"/>
        <v>3</v>
      </c>
      <c r="EH144" s="4">
        <f t="shared" si="1906"/>
        <v>0</v>
      </c>
      <c r="EI144" s="4">
        <f t="shared" si="1906"/>
        <v>1</v>
      </c>
      <c r="EJ144" s="4">
        <f t="shared" si="1906"/>
        <v>2</v>
      </c>
      <c r="EK144" s="4">
        <f t="shared" si="1906"/>
        <v>1</v>
      </c>
      <c r="EL144" s="4">
        <f t="shared" si="1906"/>
        <v>0</v>
      </c>
      <c r="EM144" s="4">
        <f t="shared" si="1906"/>
        <v>1</v>
      </c>
      <c r="EN144" s="4">
        <f t="shared" si="1906"/>
        <v>1</v>
      </c>
      <c r="EO144" s="4">
        <f t="shared" si="1906"/>
        <v>3</v>
      </c>
      <c r="EP144" s="4">
        <f t="shared" si="1906"/>
        <v>0</v>
      </c>
      <c r="EQ144" s="4">
        <f t="shared" si="1906"/>
        <v>0</v>
      </c>
      <c r="ER144" s="4">
        <f t="shared" si="1906"/>
        <v>2</v>
      </c>
      <c r="ES144" s="4">
        <f t="shared" si="1906"/>
        <v>1</v>
      </c>
      <c r="ET144" s="4">
        <f t="shared" si="1906"/>
        <v>0</v>
      </c>
      <c r="EU144" s="4">
        <f t="shared" si="1906"/>
        <v>2</v>
      </c>
      <c r="EV144" s="4">
        <f t="shared" si="1906"/>
        <v>4</v>
      </c>
      <c r="EW144" s="4">
        <f t="shared" si="1906"/>
        <v>1</v>
      </c>
      <c r="EX144" s="4">
        <f t="shared" si="1906"/>
        <v>3</v>
      </c>
      <c r="EY144" s="4">
        <f t="shared" si="1906"/>
        <v>1</v>
      </c>
      <c r="EZ144" s="4">
        <f t="shared" si="1906"/>
        <v>0</v>
      </c>
      <c r="FA144" s="4">
        <f t="shared" si="1906"/>
        <v>1</v>
      </c>
      <c r="FB144" s="4">
        <f t="shared" si="1906"/>
        <v>0</v>
      </c>
      <c r="FC144" s="4">
        <f t="shared" si="1906"/>
        <v>1</v>
      </c>
      <c r="FD144" s="4">
        <f t="shared" si="1906"/>
        <v>1</v>
      </c>
      <c r="FE144" s="4">
        <f t="shared" si="1906"/>
        <v>0</v>
      </c>
      <c r="FF144" s="4">
        <f t="shared" si="1906"/>
        <v>2</v>
      </c>
      <c r="FG144" s="4">
        <f t="shared" si="1906"/>
        <v>1</v>
      </c>
      <c r="FH144" s="4">
        <f t="shared" si="1906"/>
        <v>0</v>
      </c>
      <c r="FI144" s="4">
        <f t="shared" si="1906"/>
        <v>1</v>
      </c>
      <c r="FJ144" s="4">
        <f t="shared" si="1906"/>
        <v>4</v>
      </c>
      <c r="FK144" s="4">
        <f t="shared" si="1906"/>
        <v>0</v>
      </c>
      <c r="FL144" s="4">
        <f t="shared" si="1906"/>
        <v>0</v>
      </c>
      <c r="FM144" s="4">
        <f t="shared" si="1906"/>
        <v>1</v>
      </c>
      <c r="FN144" s="4">
        <f t="shared" si="1906"/>
        <v>3</v>
      </c>
      <c r="FO144" s="4">
        <f t="shared" si="1906"/>
        <v>2</v>
      </c>
      <c r="FP144" s="4">
        <f t="shared" si="1906"/>
        <v>0</v>
      </c>
      <c r="FQ144" s="4">
        <f t="shared" si="1906"/>
        <v>1</v>
      </c>
      <c r="FR144" s="4">
        <f t="shared" si="1906"/>
        <v>0</v>
      </c>
      <c r="FS144" s="4">
        <f t="shared" si="1906"/>
        <v>3</v>
      </c>
      <c r="FT144" s="4">
        <f t="shared" si="1906"/>
        <v>1</v>
      </c>
      <c r="FU144" s="4">
        <f t="shared" si="1906"/>
        <v>0</v>
      </c>
      <c r="FV144" s="4">
        <f t="shared" si="1906"/>
        <v>1</v>
      </c>
      <c r="FW144" s="4">
        <f t="shared" si="1906"/>
        <v>1</v>
      </c>
      <c r="FX144" s="4">
        <f t="shared" si="1906"/>
        <v>0</v>
      </c>
      <c r="FY144" s="4">
        <f t="shared" si="1906"/>
        <v>0</v>
      </c>
      <c r="FZ144" s="4">
        <f t="shared" si="1906"/>
        <v>0</v>
      </c>
      <c r="GA144" s="4">
        <f t="shared" si="1906"/>
        <v>1</v>
      </c>
      <c r="GB144" s="4">
        <f t="shared" si="1906"/>
        <v>0</v>
      </c>
      <c r="GC144" s="4">
        <f t="shared" si="1906"/>
        <v>0</v>
      </c>
      <c r="GD144" s="4">
        <f t="shared" si="1906"/>
        <v>1</v>
      </c>
      <c r="GE144" s="4">
        <f t="shared" si="1906"/>
        <v>2</v>
      </c>
      <c r="GF144" s="4">
        <f t="shared" si="1906"/>
        <v>1</v>
      </c>
      <c r="GG144" s="4">
        <f t="shared" si="1906"/>
        <v>1</v>
      </c>
      <c r="GH144" s="4">
        <f t="shared" si="1906"/>
        <v>1</v>
      </c>
      <c r="GI144" s="4">
        <f t="shared" si="1906"/>
        <v>0</v>
      </c>
      <c r="GJ144" s="4">
        <f t="shared" si="1906"/>
        <v>0</v>
      </c>
      <c r="GK144" s="4">
        <f t="shared" si="1906"/>
        <v>1</v>
      </c>
      <c r="GL144" s="4">
        <f t="shared" si="1906"/>
        <v>0</v>
      </c>
      <c r="GM144" s="4">
        <f t="shared" si="1901"/>
        <v>60</v>
      </c>
      <c r="GO144">
        <f t="shared" si="1690"/>
        <v>3</v>
      </c>
      <c r="GP144">
        <f t="shared" si="1855"/>
        <v>1</v>
      </c>
      <c r="GQ144">
        <f t="shared" si="1856"/>
        <v>0</v>
      </c>
      <c r="GR144">
        <f t="shared" si="1857"/>
        <v>1</v>
      </c>
      <c r="GS144">
        <f t="shared" si="1858"/>
        <v>1</v>
      </c>
      <c r="GT144">
        <f t="shared" si="1859"/>
        <v>0</v>
      </c>
      <c r="GU144">
        <f t="shared" si="1860"/>
        <v>0</v>
      </c>
      <c r="GV144" s="1">
        <f t="shared" si="1691"/>
        <v>5</v>
      </c>
      <c r="GW144">
        <f t="shared" si="1692"/>
        <v>0</v>
      </c>
      <c r="GX144">
        <f t="shared" si="1566"/>
        <v>0</v>
      </c>
      <c r="GY144">
        <f t="shared" si="1567"/>
        <v>0</v>
      </c>
      <c r="GZ144">
        <f t="shared" si="1568"/>
        <v>0</v>
      </c>
      <c r="HA144">
        <f t="shared" si="1569"/>
        <v>0</v>
      </c>
      <c r="HB144">
        <f t="shared" si="1570"/>
        <v>0</v>
      </c>
      <c r="HC144">
        <f t="shared" si="1571"/>
        <v>0</v>
      </c>
      <c r="HD144">
        <f t="shared" si="1572"/>
        <v>0</v>
      </c>
      <c r="HE144">
        <f t="shared" si="1573"/>
        <v>0</v>
      </c>
      <c r="HF144">
        <f t="shared" si="1574"/>
        <v>0</v>
      </c>
      <c r="HG144">
        <f t="shared" si="1575"/>
        <v>0</v>
      </c>
      <c r="HH144">
        <f t="shared" si="1576"/>
        <v>1</v>
      </c>
      <c r="HI144">
        <f t="shared" si="1577"/>
        <v>0</v>
      </c>
      <c r="HJ144">
        <f t="shared" si="1578"/>
        <v>0</v>
      </c>
      <c r="HK144">
        <f t="shared" si="1579"/>
        <v>0</v>
      </c>
      <c r="HL144">
        <f t="shared" si="1580"/>
        <v>0</v>
      </c>
      <c r="HM144">
        <f t="shared" si="1581"/>
        <v>0</v>
      </c>
      <c r="HN144">
        <f t="shared" si="1582"/>
        <v>0</v>
      </c>
      <c r="HO144">
        <f t="shared" si="1583"/>
        <v>0</v>
      </c>
      <c r="HP144">
        <f t="shared" si="1584"/>
        <v>0</v>
      </c>
      <c r="HQ144">
        <f t="shared" si="1585"/>
        <v>0</v>
      </c>
      <c r="HR144">
        <f t="shared" si="1586"/>
        <v>0</v>
      </c>
      <c r="HS144">
        <f t="shared" si="1587"/>
        <v>0</v>
      </c>
      <c r="HT144">
        <f t="shared" si="1588"/>
        <v>0</v>
      </c>
      <c r="HU144">
        <f t="shared" si="1589"/>
        <v>0</v>
      </c>
      <c r="HV144">
        <f t="shared" si="1590"/>
        <v>0</v>
      </c>
      <c r="HW144">
        <f t="shared" si="1591"/>
        <v>0</v>
      </c>
      <c r="HX144">
        <f t="shared" si="1592"/>
        <v>0</v>
      </c>
      <c r="HY144">
        <f t="shared" si="1593"/>
        <v>0</v>
      </c>
      <c r="HZ144">
        <f t="shared" si="1594"/>
        <v>0</v>
      </c>
      <c r="IA144">
        <f t="shared" si="1595"/>
        <v>0</v>
      </c>
      <c r="IB144">
        <f t="shared" si="1596"/>
        <v>0</v>
      </c>
      <c r="IC144">
        <f t="shared" si="1597"/>
        <v>0</v>
      </c>
      <c r="ID144">
        <f t="shared" si="1598"/>
        <v>0</v>
      </c>
      <c r="IE144">
        <f t="shared" si="1599"/>
        <v>0</v>
      </c>
      <c r="IF144">
        <f t="shared" si="1600"/>
        <v>0</v>
      </c>
      <c r="IG144">
        <f t="shared" si="1601"/>
        <v>0</v>
      </c>
      <c r="IH144">
        <f t="shared" si="1602"/>
        <v>0</v>
      </c>
      <c r="II144">
        <f t="shared" si="1603"/>
        <v>0</v>
      </c>
      <c r="IJ144">
        <f t="shared" si="1604"/>
        <v>0</v>
      </c>
      <c r="IK144">
        <f t="shared" si="1605"/>
        <v>0</v>
      </c>
      <c r="IL144">
        <f t="shared" si="1606"/>
        <v>0</v>
      </c>
      <c r="IM144">
        <f t="shared" si="1607"/>
        <v>0</v>
      </c>
      <c r="IN144">
        <f t="shared" si="1608"/>
        <v>0</v>
      </c>
      <c r="IO144">
        <f t="shared" si="1609"/>
        <v>1</v>
      </c>
      <c r="IP144">
        <f t="shared" si="1610"/>
        <v>0</v>
      </c>
      <c r="IQ144">
        <f t="shared" si="1611"/>
        <v>0</v>
      </c>
      <c r="IR144">
        <f t="shared" si="1612"/>
        <v>0</v>
      </c>
      <c r="IS144">
        <f t="shared" si="1613"/>
        <v>0</v>
      </c>
      <c r="IT144">
        <f t="shared" si="1614"/>
        <v>1</v>
      </c>
      <c r="IU144">
        <f t="shared" si="1615"/>
        <v>0</v>
      </c>
      <c r="IV144">
        <f t="shared" si="1616"/>
        <v>0</v>
      </c>
      <c r="IW144">
        <f t="shared" si="1617"/>
        <v>0</v>
      </c>
      <c r="IX144">
        <f t="shared" si="1618"/>
        <v>0</v>
      </c>
      <c r="IY144">
        <f t="shared" si="1619"/>
        <v>0</v>
      </c>
      <c r="IZ144">
        <f t="shared" si="1620"/>
        <v>1</v>
      </c>
      <c r="JA144">
        <f t="shared" si="1621"/>
        <v>0</v>
      </c>
      <c r="JB144">
        <f t="shared" si="1693"/>
        <v>0</v>
      </c>
      <c r="JC144">
        <f t="shared" si="1694"/>
        <v>0</v>
      </c>
      <c r="JF144">
        <f t="shared" si="1695"/>
        <v>0</v>
      </c>
      <c r="JG144">
        <f t="shared" si="1696"/>
        <v>0</v>
      </c>
      <c r="JH144">
        <f t="shared" si="1697"/>
        <v>0</v>
      </c>
      <c r="JI144">
        <f t="shared" si="1698"/>
        <v>0</v>
      </c>
      <c r="JJ144">
        <f t="shared" si="1699"/>
        <v>0</v>
      </c>
      <c r="JK144">
        <f t="shared" si="1700"/>
        <v>0</v>
      </c>
      <c r="JL144">
        <f t="shared" si="1701"/>
        <v>0</v>
      </c>
      <c r="JM144">
        <f t="shared" si="1702"/>
        <v>0</v>
      </c>
      <c r="JN144">
        <f t="shared" si="1703"/>
        <v>1</v>
      </c>
      <c r="JO144">
        <f t="shared" si="1704"/>
        <v>0</v>
      </c>
      <c r="JP144">
        <f t="shared" si="1705"/>
        <v>0</v>
      </c>
      <c r="JQ144">
        <f t="shared" si="1706"/>
        <v>0</v>
      </c>
      <c r="JR144">
        <f t="shared" si="1707"/>
        <v>0</v>
      </c>
      <c r="JS144">
        <f t="shared" si="1708"/>
        <v>0</v>
      </c>
      <c r="JT144">
        <f t="shared" si="1709"/>
        <v>0</v>
      </c>
      <c r="JU144">
        <f t="shared" si="1710"/>
        <v>0</v>
      </c>
      <c r="JV144">
        <f t="shared" si="1711"/>
        <v>0</v>
      </c>
      <c r="JW144">
        <f t="shared" si="1712"/>
        <v>0</v>
      </c>
      <c r="JX144">
        <f t="shared" si="1713"/>
        <v>0</v>
      </c>
      <c r="JY144">
        <f t="shared" si="1714"/>
        <v>0</v>
      </c>
      <c r="JZ144">
        <f t="shared" si="1715"/>
        <v>0</v>
      </c>
      <c r="KA144">
        <f t="shared" si="1716"/>
        <v>0</v>
      </c>
      <c r="KB144">
        <f t="shared" si="1717"/>
        <v>0</v>
      </c>
      <c r="KC144">
        <f t="shared" si="1718"/>
        <v>0</v>
      </c>
      <c r="KD144">
        <f t="shared" si="1719"/>
        <v>0</v>
      </c>
      <c r="KE144">
        <f t="shared" si="1720"/>
        <v>0</v>
      </c>
      <c r="KF144">
        <f t="shared" si="1721"/>
        <v>0</v>
      </c>
      <c r="KG144">
        <f t="shared" si="1722"/>
        <v>0</v>
      </c>
      <c r="KH144">
        <f t="shared" si="1723"/>
        <v>0</v>
      </c>
      <c r="KI144">
        <f t="shared" si="1724"/>
        <v>0</v>
      </c>
      <c r="KJ144">
        <f t="shared" si="1725"/>
        <v>0</v>
      </c>
      <c r="KK144">
        <f t="shared" si="1726"/>
        <v>0</v>
      </c>
      <c r="KL144">
        <f t="shared" si="1727"/>
        <v>0</v>
      </c>
      <c r="KM144">
        <f t="shared" si="1728"/>
        <v>0</v>
      </c>
      <c r="KN144">
        <f t="shared" si="1729"/>
        <v>0</v>
      </c>
      <c r="KO144">
        <f t="shared" si="1730"/>
        <v>0</v>
      </c>
      <c r="KP144">
        <f t="shared" si="1731"/>
        <v>0</v>
      </c>
      <c r="KQ144">
        <f t="shared" si="1732"/>
        <v>0</v>
      </c>
      <c r="KR144">
        <f t="shared" si="1733"/>
        <v>0</v>
      </c>
      <c r="KS144">
        <f t="shared" si="1734"/>
        <v>0</v>
      </c>
      <c r="KT144">
        <f t="shared" si="1735"/>
        <v>0</v>
      </c>
      <c r="KU144">
        <f t="shared" si="1736"/>
        <v>0</v>
      </c>
      <c r="KV144">
        <f t="shared" si="1737"/>
        <v>0</v>
      </c>
      <c r="KW144">
        <f t="shared" si="1738"/>
        <v>0</v>
      </c>
      <c r="KX144">
        <f t="shared" si="1739"/>
        <v>0</v>
      </c>
      <c r="KY144">
        <f t="shared" si="1740"/>
        <v>0</v>
      </c>
      <c r="KZ144">
        <f t="shared" si="1741"/>
        <v>0</v>
      </c>
      <c r="LA144">
        <f t="shared" si="1742"/>
        <v>0</v>
      </c>
      <c r="LB144">
        <f t="shared" si="1743"/>
        <v>0</v>
      </c>
      <c r="LC144">
        <f t="shared" si="1744"/>
        <v>0</v>
      </c>
      <c r="LD144">
        <f t="shared" si="1745"/>
        <v>0</v>
      </c>
      <c r="LE144">
        <f t="shared" si="1746"/>
        <v>0</v>
      </c>
      <c r="LF144">
        <f t="shared" si="1747"/>
        <v>0</v>
      </c>
      <c r="LG144">
        <f t="shared" si="1748"/>
        <v>0</v>
      </c>
      <c r="LH144">
        <f t="shared" si="1749"/>
        <v>0</v>
      </c>
      <c r="LI144">
        <f t="shared" si="1750"/>
        <v>0</v>
      </c>
      <c r="LJ144">
        <f t="shared" si="1751"/>
        <v>0</v>
      </c>
      <c r="LK144">
        <f t="shared" si="1752"/>
        <v>0</v>
      </c>
      <c r="LL144">
        <f t="shared" si="1753"/>
        <v>0</v>
      </c>
      <c r="LN144">
        <f t="shared" si="1754"/>
        <v>1</v>
      </c>
      <c r="LQ144">
        <f t="shared" ref="LQ144:LR144" si="1907">COUNTIFS($NG145:$NL154,NG154)</f>
        <v>1</v>
      </c>
      <c r="LR144">
        <f t="shared" si="1907"/>
        <v>2</v>
      </c>
      <c r="LS144">
        <f t="shared" si="1756"/>
        <v>1</v>
      </c>
      <c r="LT144">
        <f t="shared" si="1757"/>
        <v>1</v>
      </c>
      <c r="LU144">
        <f t="shared" si="1758"/>
        <v>2</v>
      </c>
      <c r="LV144">
        <f t="shared" si="1759"/>
        <v>1</v>
      </c>
      <c r="LX144" s="5">
        <f t="shared" ref="LX144:MC144" si="1908">COUNTIFS($NG144:$NL153,NG154)</f>
        <v>0</v>
      </c>
      <c r="LY144" s="5">
        <f t="shared" si="1908"/>
        <v>1</v>
      </c>
      <c r="LZ144" s="5">
        <f t="shared" si="1908"/>
        <v>0</v>
      </c>
      <c r="MA144" s="5">
        <f t="shared" si="1908"/>
        <v>0</v>
      </c>
      <c r="MB144" s="5">
        <f t="shared" si="1908"/>
        <v>1</v>
      </c>
      <c r="MC144" s="5">
        <f t="shared" si="1908"/>
        <v>0</v>
      </c>
      <c r="MD144" s="5"/>
      <c r="ME144" s="5">
        <f t="shared" si="1761"/>
        <v>0</v>
      </c>
      <c r="MF144" s="5">
        <f t="shared" si="1762"/>
        <v>0</v>
      </c>
      <c r="MG144" s="5">
        <f t="shared" si="1763"/>
        <v>0</v>
      </c>
      <c r="MH144" s="5">
        <f t="shared" si="1764"/>
        <v>0</v>
      </c>
      <c r="MI144" s="5">
        <f t="shared" si="1765"/>
        <v>0</v>
      </c>
      <c r="MJ144" s="5">
        <f t="shared" si="1766"/>
        <v>0</v>
      </c>
      <c r="MK144" s="5"/>
      <c r="ML144" s="20">
        <f t="shared" si="1767"/>
        <v>0</v>
      </c>
      <c r="MN144" s="4">
        <f t="shared" si="1846"/>
        <v>0</v>
      </c>
      <c r="MO144" s="4">
        <f t="shared" si="1847"/>
        <v>0</v>
      </c>
      <c r="MP144" s="4">
        <f t="shared" si="1848"/>
        <v>0</v>
      </c>
      <c r="MQ144" s="4">
        <f t="shared" si="1849"/>
        <v>0</v>
      </c>
      <c r="MR144" s="4">
        <f t="shared" si="1850"/>
        <v>0</v>
      </c>
      <c r="MS144" s="4">
        <f t="shared" si="1851"/>
        <v>0</v>
      </c>
      <c r="MU144">
        <f t="shared" si="1768"/>
        <v>1</v>
      </c>
      <c r="MV144">
        <f t="shared" si="1769"/>
        <v>0</v>
      </c>
      <c r="MW144">
        <f t="shared" si="1770"/>
        <v>1</v>
      </c>
      <c r="MX144">
        <f t="shared" si="1771"/>
        <v>1</v>
      </c>
      <c r="MY144">
        <f t="shared" si="1772"/>
        <v>0</v>
      </c>
      <c r="MZ144">
        <f t="shared" si="1773"/>
        <v>1</v>
      </c>
      <c r="NA144">
        <f t="shared" si="1624"/>
        <v>4</v>
      </c>
      <c r="NB144">
        <f t="shared" si="1774"/>
        <v>4</v>
      </c>
      <c r="NC144">
        <f t="shared" si="1775"/>
        <v>0</v>
      </c>
      <c r="ND144">
        <f t="shared" si="1776"/>
        <v>144</v>
      </c>
      <c r="NG144">
        <v>2</v>
      </c>
      <c r="NH144">
        <v>9</v>
      </c>
      <c r="NI144">
        <v>10</v>
      </c>
      <c r="NJ144">
        <v>31</v>
      </c>
      <c r="NK144">
        <v>40</v>
      </c>
      <c r="NL144">
        <v>52</v>
      </c>
      <c r="NN144" s="1">
        <f t="shared" si="1777"/>
        <v>1</v>
      </c>
      <c r="NO144" s="1">
        <f t="shared" si="1778"/>
        <v>1</v>
      </c>
      <c r="NP144" s="30">
        <f t="shared" si="1779"/>
        <v>2</v>
      </c>
      <c r="NR144" s="1">
        <f t="shared" si="1780"/>
        <v>7</v>
      </c>
      <c r="NS144" s="1">
        <f t="shared" si="1781"/>
        <v>1</v>
      </c>
      <c r="NT144" s="1">
        <f t="shared" si="1782"/>
        <v>21</v>
      </c>
      <c r="NU144" s="1">
        <f t="shared" si="1783"/>
        <v>9</v>
      </c>
      <c r="NV144" s="1">
        <f t="shared" si="1784"/>
        <v>12</v>
      </c>
      <c r="NW144" s="1"/>
      <c r="NX144" s="1">
        <f t="shared" si="1785"/>
        <v>5</v>
      </c>
      <c r="NY144" s="1"/>
      <c r="NZ144" s="1">
        <f t="shared" si="1786"/>
        <v>1</v>
      </c>
      <c r="OA144" s="1">
        <f t="shared" si="1625"/>
        <v>1</v>
      </c>
      <c r="OB144" s="1">
        <f t="shared" si="1626"/>
        <v>2</v>
      </c>
      <c r="OC144" s="1">
        <f t="shared" si="1627"/>
        <v>4</v>
      </c>
      <c r="OD144" s="1">
        <f t="shared" si="1628"/>
        <v>5</v>
      </c>
      <c r="OE144" s="1">
        <f t="shared" si="1629"/>
        <v>6</v>
      </c>
      <c r="OF144" s="1"/>
      <c r="OG144" s="1">
        <f t="shared" si="1308"/>
        <v>5</v>
      </c>
      <c r="OH144" s="1"/>
      <c r="OI144" s="1">
        <f t="shared" si="1787"/>
        <v>1</v>
      </c>
      <c r="OJ144" s="1">
        <f t="shared" si="1788"/>
        <v>0</v>
      </c>
      <c r="OK144" s="1">
        <f t="shared" si="1789"/>
        <v>1</v>
      </c>
      <c r="OL144" s="1">
        <f t="shared" si="1790"/>
        <v>1</v>
      </c>
      <c r="OM144" s="1">
        <f t="shared" si="1791"/>
        <v>2</v>
      </c>
      <c r="ON144" s="1">
        <f t="shared" si="1792"/>
        <v>8</v>
      </c>
      <c r="OO144" s="1"/>
      <c r="OP144" s="1">
        <f t="shared" si="1298"/>
        <v>1</v>
      </c>
      <c r="OQ144" s="1">
        <f t="shared" si="1299"/>
        <v>5</v>
      </c>
      <c r="OR144" s="1">
        <f t="shared" si="1300"/>
        <v>3</v>
      </c>
      <c r="OS144" s="32">
        <f t="shared" si="1301"/>
        <v>5</v>
      </c>
      <c r="OT144" s="1">
        <f t="shared" si="1302"/>
        <v>-2</v>
      </c>
      <c r="OU144" s="1">
        <f t="shared" si="1793"/>
        <v>0</v>
      </c>
      <c r="OV144" s="19">
        <f t="shared" si="1794"/>
        <v>4</v>
      </c>
      <c r="OW144" s="1"/>
      <c r="OX144" s="19">
        <f t="shared" si="1314"/>
        <v>5</v>
      </c>
      <c r="OY144" s="1">
        <f t="shared" si="1315"/>
        <v>3</v>
      </c>
      <c r="OZ144" s="1"/>
      <c r="PA144" s="1">
        <f t="shared" si="1795"/>
        <v>5</v>
      </c>
      <c r="PB144" s="1"/>
      <c r="PC144" s="1"/>
      <c r="PD144" s="19">
        <f t="shared" si="1630"/>
        <v>5</v>
      </c>
      <c r="PE144" s="1"/>
      <c r="PF144" s="24">
        <f t="shared" si="1796"/>
        <v>0</v>
      </c>
      <c r="PI144" s="1">
        <f t="shared" si="1797"/>
        <v>1</v>
      </c>
      <c r="PJ144" s="19">
        <f t="shared" si="1631"/>
        <v>2</v>
      </c>
      <c r="PK144" s="1">
        <f t="shared" si="1798"/>
        <v>0</v>
      </c>
      <c r="PL144" s="19">
        <f t="shared" si="1632"/>
        <v>0</v>
      </c>
      <c r="PM144" s="1">
        <f t="shared" si="1799"/>
        <v>1</v>
      </c>
      <c r="PN144" s="19">
        <f t="shared" si="1633"/>
        <v>2</v>
      </c>
      <c r="PO144" s="1">
        <f t="shared" si="1800"/>
        <v>1</v>
      </c>
      <c r="PP144" s="19">
        <f t="shared" si="1634"/>
        <v>3</v>
      </c>
      <c r="PQ144" s="1">
        <f t="shared" si="1801"/>
        <v>2</v>
      </c>
      <c r="PR144" s="19">
        <f t="shared" si="1635"/>
        <v>2</v>
      </c>
      <c r="PS144" s="1">
        <f t="shared" si="1802"/>
        <v>8</v>
      </c>
      <c r="PT144" s="19">
        <f t="shared" si="1636"/>
        <v>1</v>
      </c>
      <c r="PV144" s="1">
        <f t="shared" si="1637"/>
        <v>1</v>
      </c>
      <c r="PW144" s="1">
        <f t="shared" si="1638"/>
        <v>100</v>
      </c>
      <c r="PX144" s="1">
        <f t="shared" si="1639"/>
        <v>100</v>
      </c>
      <c r="PY144" s="1">
        <f t="shared" si="1640"/>
        <v>100</v>
      </c>
      <c r="PZ144" s="1">
        <f t="shared" si="1641"/>
        <v>100</v>
      </c>
      <c r="QA144" s="1">
        <f t="shared" si="1642"/>
        <v>100</v>
      </c>
      <c r="QB144" s="1"/>
      <c r="QC144" s="1">
        <f t="shared" si="1643"/>
        <v>100</v>
      </c>
      <c r="QD144" s="1">
        <f t="shared" si="1644"/>
        <v>100</v>
      </c>
      <c r="QE144" s="1">
        <f t="shared" si="1645"/>
        <v>100</v>
      </c>
      <c r="QF144" s="1">
        <f t="shared" si="1646"/>
        <v>100</v>
      </c>
      <c r="QG144" s="1">
        <f t="shared" si="1647"/>
        <v>100</v>
      </c>
      <c r="QH144" s="1">
        <f t="shared" si="1648"/>
        <v>100</v>
      </c>
      <c r="QI144" s="1"/>
      <c r="QJ144" s="1">
        <f t="shared" si="1649"/>
        <v>100</v>
      </c>
      <c r="QK144" s="1">
        <f t="shared" si="1650"/>
        <v>1</v>
      </c>
      <c r="QL144" s="1">
        <f t="shared" si="1651"/>
        <v>100</v>
      </c>
      <c r="QM144" s="1">
        <f t="shared" si="1652"/>
        <v>100</v>
      </c>
      <c r="QN144" s="1">
        <f t="shared" si="1653"/>
        <v>100</v>
      </c>
      <c r="QO144" s="1">
        <f t="shared" si="1654"/>
        <v>100</v>
      </c>
      <c r="QP144" s="1"/>
      <c r="QQ144" s="1">
        <f t="shared" si="1655"/>
        <v>100</v>
      </c>
      <c r="QR144" s="1">
        <f t="shared" si="1656"/>
        <v>100</v>
      </c>
      <c r="QS144" s="1">
        <f t="shared" si="1657"/>
        <v>100</v>
      </c>
      <c r="QT144" s="1">
        <f t="shared" si="1658"/>
        <v>1</v>
      </c>
      <c r="QU144" s="1">
        <f t="shared" si="1659"/>
        <v>6</v>
      </c>
      <c r="QV144" s="1">
        <f t="shared" si="1660"/>
        <v>100</v>
      </c>
      <c r="QW144" s="1"/>
      <c r="QX144" s="1">
        <f t="shared" si="1661"/>
        <v>100</v>
      </c>
      <c r="QY144" s="1">
        <f t="shared" si="1662"/>
        <v>100</v>
      </c>
      <c r="QZ144" s="1">
        <f t="shared" si="1663"/>
        <v>100</v>
      </c>
      <c r="RA144" s="1">
        <f t="shared" si="1664"/>
        <v>100</v>
      </c>
      <c r="RB144" s="1">
        <f t="shared" si="1665"/>
        <v>2</v>
      </c>
      <c r="RC144" s="1">
        <f t="shared" si="1666"/>
        <v>3</v>
      </c>
      <c r="RD144" s="1"/>
      <c r="RE144" s="1">
        <f t="shared" si="1667"/>
        <v>100</v>
      </c>
      <c r="RF144" s="1">
        <f t="shared" si="1668"/>
        <v>100</v>
      </c>
      <c r="RG144" s="1">
        <f t="shared" si="1669"/>
        <v>100</v>
      </c>
      <c r="RH144" s="1">
        <f t="shared" si="1670"/>
        <v>100</v>
      </c>
      <c r="RI144" s="1">
        <f t="shared" si="1671"/>
        <v>100</v>
      </c>
      <c r="RJ144" s="1">
        <f t="shared" si="1672"/>
        <v>8</v>
      </c>
      <c r="RL144">
        <f t="shared" si="1673"/>
        <v>36</v>
      </c>
      <c r="RM144">
        <f t="shared" si="1803"/>
        <v>26</v>
      </c>
      <c r="RN144">
        <f t="shared" si="1336"/>
        <v>22</v>
      </c>
      <c r="RO144" t="str">
        <f t="shared" ref="RO144:TU144" si="1909">IF(COUNTIFS($NG144:$NL153,RO$1),"x",RO$1)</f>
        <v>x</v>
      </c>
      <c r="RP144" t="str">
        <f t="shared" si="1909"/>
        <v>x</v>
      </c>
      <c r="RQ144">
        <f t="shared" si="1909"/>
        <v>3</v>
      </c>
      <c r="RR144" t="str">
        <f t="shared" si="1909"/>
        <v>x</v>
      </c>
      <c r="RS144" t="str">
        <f t="shared" si="1909"/>
        <v>x</v>
      </c>
      <c r="RT144" t="str">
        <f t="shared" si="1909"/>
        <v>x</v>
      </c>
      <c r="RU144">
        <f t="shared" si="1909"/>
        <v>7</v>
      </c>
      <c r="RV144" t="str">
        <f t="shared" si="1909"/>
        <v>x</v>
      </c>
      <c r="RW144" t="str">
        <f t="shared" si="1909"/>
        <v>x</v>
      </c>
      <c r="RX144" t="str">
        <f t="shared" si="1909"/>
        <v>x</v>
      </c>
      <c r="RY144">
        <f t="shared" si="1909"/>
        <v>11</v>
      </c>
      <c r="RZ144">
        <f t="shared" si="1909"/>
        <v>12</v>
      </c>
      <c r="SA144" t="str">
        <f t="shared" si="1909"/>
        <v>x</v>
      </c>
      <c r="SB144" t="str">
        <f t="shared" si="1909"/>
        <v>x</v>
      </c>
      <c r="SC144">
        <f t="shared" si="1909"/>
        <v>15</v>
      </c>
      <c r="SD144" t="str">
        <f t="shared" si="1909"/>
        <v>x</v>
      </c>
      <c r="SE144" t="str">
        <f t="shared" si="1909"/>
        <v>x</v>
      </c>
      <c r="SF144" t="str">
        <f t="shared" si="1909"/>
        <v>x</v>
      </c>
      <c r="SG144" t="str">
        <f t="shared" si="1909"/>
        <v>x</v>
      </c>
      <c r="SH144" t="str">
        <f t="shared" si="1909"/>
        <v>x</v>
      </c>
      <c r="SI144">
        <f t="shared" si="1909"/>
        <v>21</v>
      </c>
      <c r="SJ144" t="str">
        <f t="shared" si="1909"/>
        <v>x</v>
      </c>
      <c r="SK144">
        <f t="shared" si="1909"/>
        <v>23</v>
      </c>
      <c r="SL144" t="str">
        <f t="shared" si="1909"/>
        <v>x</v>
      </c>
      <c r="SM144" t="str">
        <f t="shared" si="1909"/>
        <v>x</v>
      </c>
      <c r="SN144">
        <f t="shared" si="1909"/>
        <v>26</v>
      </c>
      <c r="SO144" t="str">
        <f t="shared" si="1909"/>
        <v>x</v>
      </c>
      <c r="SP144" t="str">
        <f t="shared" si="1909"/>
        <v>x</v>
      </c>
      <c r="SQ144">
        <f t="shared" si="1909"/>
        <v>29</v>
      </c>
      <c r="SR144" t="str">
        <f t="shared" si="1909"/>
        <v>x</v>
      </c>
      <c r="SS144" t="str">
        <f t="shared" si="1909"/>
        <v>x</v>
      </c>
      <c r="ST144">
        <f t="shared" si="1909"/>
        <v>32</v>
      </c>
      <c r="SU144">
        <f t="shared" si="1909"/>
        <v>33</v>
      </c>
      <c r="SV144" t="str">
        <f t="shared" si="1909"/>
        <v>x</v>
      </c>
      <c r="SW144" t="str">
        <f t="shared" si="1909"/>
        <v>x</v>
      </c>
      <c r="SX144" t="str">
        <f t="shared" si="1909"/>
        <v>x</v>
      </c>
      <c r="SY144">
        <f t="shared" si="1909"/>
        <v>37</v>
      </c>
      <c r="SZ144" t="str">
        <f t="shared" si="1909"/>
        <v>x</v>
      </c>
      <c r="TA144">
        <f t="shared" si="1909"/>
        <v>39</v>
      </c>
      <c r="TB144" t="str">
        <f t="shared" si="1909"/>
        <v>x</v>
      </c>
      <c r="TC144" t="str">
        <f t="shared" si="1909"/>
        <v>x</v>
      </c>
      <c r="TD144">
        <f t="shared" si="1909"/>
        <v>42</v>
      </c>
      <c r="TE144" t="str">
        <f t="shared" si="1909"/>
        <v>x</v>
      </c>
      <c r="TF144" t="str">
        <f t="shared" si="1909"/>
        <v>x</v>
      </c>
      <c r="TG144">
        <f t="shared" si="1909"/>
        <v>45</v>
      </c>
      <c r="TH144">
        <f t="shared" si="1909"/>
        <v>46</v>
      </c>
      <c r="TI144">
        <f t="shared" si="1909"/>
        <v>47</v>
      </c>
      <c r="TJ144" t="str">
        <f t="shared" si="1909"/>
        <v>x</v>
      </c>
      <c r="TK144">
        <f t="shared" si="1909"/>
        <v>49</v>
      </c>
      <c r="TL144">
        <f t="shared" si="1909"/>
        <v>50</v>
      </c>
      <c r="TM144" t="str">
        <f t="shared" si="1909"/>
        <v>x</v>
      </c>
      <c r="TN144" t="str">
        <f t="shared" si="1909"/>
        <v>x</v>
      </c>
      <c r="TO144" t="str">
        <f t="shared" si="1909"/>
        <v>x</v>
      </c>
      <c r="TP144" t="str">
        <f t="shared" si="1909"/>
        <v>x</v>
      </c>
      <c r="TQ144" t="str">
        <f t="shared" si="1909"/>
        <v>x</v>
      </c>
      <c r="TR144">
        <f t="shared" si="1909"/>
        <v>56</v>
      </c>
      <c r="TS144">
        <f t="shared" si="1909"/>
        <v>57</v>
      </c>
      <c r="TT144" t="str">
        <f t="shared" si="1909"/>
        <v>x</v>
      </c>
      <c r="TU144">
        <f t="shared" si="1909"/>
        <v>59</v>
      </c>
      <c r="TV144">
        <f t="shared" si="1805"/>
        <v>26</v>
      </c>
      <c r="TW144" t="str">
        <f t="shared" ref="TW144:WC144" si="1910">IF(COUNTIFS($NG144:$NL152,TW$1),"x",TW$1)</f>
        <v>x</v>
      </c>
      <c r="TX144" t="str">
        <f t="shared" si="1910"/>
        <v>x</v>
      </c>
      <c r="TY144">
        <f t="shared" si="1910"/>
        <v>3</v>
      </c>
      <c r="TZ144" t="str">
        <f t="shared" si="1910"/>
        <v>x</v>
      </c>
      <c r="UA144" t="str">
        <f t="shared" si="1910"/>
        <v>x</v>
      </c>
      <c r="UB144">
        <f t="shared" si="1910"/>
        <v>6</v>
      </c>
      <c r="UC144">
        <f t="shared" si="1910"/>
        <v>7</v>
      </c>
      <c r="UD144" t="str">
        <f t="shared" si="1910"/>
        <v>x</v>
      </c>
      <c r="UE144" t="str">
        <f t="shared" si="1910"/>
        <v>x</v>
      </c>
      <c r="UF144" t="str">
        <f t="shared" si="1910"/>
        <v>x</v>
      </c>
      <c r="UG144">
        <f t="shared" si="1910"/>
        <v>11</v>
      </c>
      <c r="UH144">
        <f t="shared" si="1910"/>
        <v>12</v>
      </c>
      <c r="UI144" t="str">
        <f t="shared" si="1910"/>
        <v>x</v>
      </c>
      <c r="UJ144" t="str">
        <f t="shared" si="1910"/>
        <v>x</v>
      </c>
      <c r="UK144">
        <f t="shared" si="1910"/>
        <v>15</v>
      </c>
      <c r="UL144" t="str">
        <f t="shared" si="1910"/>
        <v>x</v>
      </c>
      <c r="UM144" t="str">
        <f t="shared" si="1910"/>
        <v>x</v>
      </c>
      <c r="UN144" t="str">
        <f t="shared" si="1910"/>
        <v>x</v>
      </c>
      <c r="UO144" t="str">
        <f t="shared" si="1910"/>
        <v>x</v>
      </c>
      <c r="UP144" t="str">
        <f t="shared" si="1910"/>
        <v>x</v>
      </c>
      <c r="UQ144">
        <f t="shared" si="1910"/>
        <v>21</v>
      </c>
      <c r="UR144" t="str">
        <f t="shared" si="1910"/>
        <v>x</v>
      </c>
      <c r="US144">
        <f t="shared" si="1910"/>
        <v>23</v>
      </c>
      <c r="UT144" t="str">
        <f t="shared" si="1910"/>
        <v>x</v>
      </c>
      <c r="UU144" t="str">
        <f t="shared" si="1910"/>
        <v>x</v>
      </c>
      <c r="UV144">
        <f t="shared" si="1910"/>
        <v>26</v>
      </c>
      <c r="UW144" t="str">
        <f t="shared" si="1910"/>
        <v>x</v>
      </c>
      <c r="UX144" t="str">
        <f t="shared" si="1910"/>
        <v>x</v>
      </c>
      <c r="UY144">
        <f t="shared" si="1910"/>
        <v>29</v>
      </c>
      <c r="UZ144" t="str">
        <f t="shared" si="1910"/>
        <v>x</v>
      </c>
      <c r="VA144" t="str">
        <f t="shared" si="1910"/>
        <v>x</v>
      </c>
      <c r="VB144">
        <f t="shared" si="1910"/>
        <v>32</v>
      </c>
      <c r="VC144">
        <f t="shared" si="1910"/>
        <v>33</v>
      </c>
      <c r="VD144" t="str">
        <f t="shared" si="1910"/>
        <v>x</v>
      </c>
      <c r="VE144" t="str">
        <f t="shared" si="1910"/>
        <v>x</v>
      </c>
      <c r="VF144" t="str">
        <f t="shared" si="1910"/>
        <v>x</v>
      </c>
      <c r="VG144">
        <f t="shared" si="1910"/>
        <v>37</v>
      </c>
      <c r="VH144" t="str">
        <f t="shared" si="1910"/>
        <v>x</v>
      </c>
      <c r="VI144">
        <f t="shared" si="1910"/>
        <v>39</v>
      </c>
      <c r="VJ144" t="str">
        <f t="shared" si="1910"/>
        <v>x</v>
      </c>
      <c r="VK144" t="str">
        <f t="shared" si="1910"/>
        <v>x</v>
      </c>
      <c r="VL144">
        <f t="shared" si="1910"/>
        <v>42</v>
      </c>
      <c r="VM144" t="str">
        <f t="shared" si="1910"/>
        <v>x</v>
      </c>
      <c r="VN144">
        <f t="shared" si="1910"/>
        <v>44</v>
      </c>
      <c r="VO144">
        <f t="shared" si="1910"/>
        <v>45</v>
      </c>
      <c r="VP144">
        <f t="shared" si="1910"/>
        <v>46</v>
      </c>
      <c r="VQ144">
        <f t="shared" si="1910"/>
        <v>47</v>
      </c>
      <c r="VR144">
        <f t="shared" si="1910"/>
        <v>48</v>
      </c>
      <c r="VS144">
        <f t="shared" si="1910"/>
        <v>49</v>
      </c>
      <c r="VT144">
        <f t="shared" si="1910"/>
        <v>50</v>
      </c>
      <c r="VU144" t="str">
        <f t="shared" si="1910"/>
        <v>x</v>
      </c>
      <c r="VV144" t="str">
        <f t="shared" si="1910"/>
        <v>x</v>
      </c>
      <c r="VW144" t="str">
        <f t="shared" si="1910"/>
        <v>x</v>
      </c>
      <c r="VX144">
        <f t="shared" si="1910"/>
        <v>54</v>
      </c>
      <c r="VY144" t="str">
        <f t="shared" si="1910"/>
        <v>x</v>
      </c>
      <c r="VZ144">
        <f t="shared" si="1910"/>
        <v>56</v>
      </c>
      <c r="WA144">
        <f t="shared" si="1910"/>
        <v>57</v>
      </c>
      <c r="WB144" t="str">
        <f t="shared" si="1910"/>
        <v>x</v>
      </c>
      <c r="WC144">
        <f t="shared" si="1910"/>
        <v>59</v>
      </c>
      <c r="WE144">
        <f t="shared" si="1676"/>
        <v>2</v>
      </c>
      <c r="WF144">
        <f t="shared" si="1677"/>
        <v>1</v>
      </c>
      <c r="WG144">
        <f t="shared" si="1678"/>
        <v>0</v>
      </c>
      <c r="WH144">
        <f t="shared" si="1679"/>
        <v>1</v>
      </c>
      <c r="WI144">
        <f t="shared" si="1680"/>
        <v>1</v>
      </c>
      <c r="WJ144">
        <f t="shared" si="1681"/>
        <v>1</v>
      </c>
      <c r="WL144" s="1">
        <f t="shared" si="1807"/>
        <v>1</v>
      </c>
      <c r="WM144" s="1">
        <f t="shared" si="1808"/>
        <v>0</v>
      </c>
      <c r="WN144" s="1">
        <f t="shared" si="1809"/>
        <v>1</v>
      </c>
      <c r="WO144" s="1">
        <f t="shared" si="1810"/>
        <v>1</v>
      </c>
      <c r="WP144" s="1">
        <f t="shared" si="1811"/>
        <v>2</v>
      </c>
      <c r="WQ144" s="1">
        <f t="shared" si="1812"/>
        <v>8</v>
      </c>
      <c r="WS144">
        <f t="shared" si="1813"/>
        <v>1</v>
      </c>
      <c r="WT144">
        <f t="shared" si="1814"/>
        <v>100</v>
      </c>
      <c r="WU144">
        <f t="shared" si="1815"/>
        <v>1</v>
      </c>
      <c r="WV144">
        <f t="shared" si="1816"/>
        <v>1</v>
      </c>
      <c r="WW144">
        <f t="shared" si="1817"/>
        <v>2</v>
      </c>
      <c r="WX144">
        <f t="shared" si="1818"/>
        <v>8</v>
      </c>
      <c r="WZ144" s="4">
        <f t="shared" si="1819"/>
        <v>1</v>
      </c>
      <c r="XB144" s="3">
        <f t="shared" si="1820"/>
        <v>8</v>
      </c>
      <c r="XD144" s="3">
        <f t="shared" si="1821"/>
        <v>4</v>
      </c>
      <c r="XE144" s="4">
        <f t="shared" si="1822"/>
        <v>5</v>
      </c>
      <c r="XG144" s="4">
        <f t="shared" si="1823"/>
        <v>0.8</v>
      </c>
      <c r="XI144" s="4">
        <v>0.75</v>
      </c>
      <c r="XK144">
        <f t="shared" si="1824"/>
        <v>3</v>
      </c>
      <c r="XM144">
        <f t="shared" si="1445"/>
        <v>0</v>
      </c>
      <c r="XN144">
        <f t="shared" si="1825"/>
        <v>0</v>
      </c>
      <c r="XO144" s="1">
        <f t="shared" si="1682"/>
        <v>1</v>
      </c>
      <c r="XP144">
        <f t="shared" si="1826"/>
        <v>0</v>
      </c>
      <c r="XR144">
        <f t="shared" si="1827"/>
        <v>0</v>
      </c>
    </row>
    <row r="145" spans="4:642">
      <c r="D145" s="4">
        <f t="shared" si="1506"/>
        <v>0</v>
      </c>
      <c r="E145" s="4">
        <f t="shared" si="1507"/>
        <v>6</v>
      </c>
      <c r="F145" s="4">
        <f t="shared" si="1508"/>
        <v>0</v>
      </c>
      <c r="G145" s="4">
        <f t="shared" si="1509"/>
        <v>0</v>
      </c>
      <c r="H145" s="4">
        <f t="shared" si="1510"/>
        <v>0</v>
      </c>
      <c r="I145" s="4">
        <f t="shared" si="1511"/>
        <v>0</v>
      </c>
      <c r="J145" s="4">
        <f t="shared" si="1512"/>
        <v>0</v>
      </c>
      <c r="K145" s="4">
        <f t="shared" si="1513"/>
        <v>0</v>
      </c>
      <c r="L145" s="4">
        <f t="shared" si="1514"/>
        <v>0</v>
      </c>
      <c r="M145" s="4">
        <f t="shared" si="1515"/>
        <v>7</v>
      </c>
      <c r="N145" s="4">
        <f t="shared" si="1516"/>
        <v>0</v>
      </c>
      <c r="O145" s="4">
        <f t="shared" si="1517"/>
        <v>0</v>
      </c>
      <c r="P145" s="4">
        <f t="shared" si="1518"/>
        <v>0</v>
      </c>
      <c r="Q145" s="4">
        <f t="shared" si="1519"/>
        <v>0</v>
      </c>
      <c r="R145" s="4">
        <f t="shared" si="1520"/>
        <v>0</v>
      </c>
      <c r="S145" s="4">
        <f t="shared" si="1521"/>
        <v>0</v>
      </c>
      <c r="T145" s="4">
        <f t="shared" si="1522"/>
        <v>12</v>
      </c>
      <c r="U145" s="4">
        <f t="shared" si="1523"/>
        <v>0</v>
      </c>
      <c r="V145" s="4">
        <f t="shared" si="1524"/>
        <v>0</v>
      </c>
      <c r="W145" s="4">
        <f t="shared" si="1525"/>
        <v>0</v>
      </c>
      <c r="X145" s="4">
        <f t="shared" si="1526"/>
        <v>0</v>
      </c>
      <c r="Y145" s="4">
        <f t="shared" si="1527"/>
        <v>0</v>
      </c>
      <c r="Z145" s="4">
        <f t="shared" si="1528"/>
        <v>0</v>
      </c>
      <c r="AA145" s="4">
        <f t="shared" si="1529"/>
        <v>0</v>
      </c>
      <c r="AB145" s="4">
        <f t="shared" si="1530"/>
        <v>0</v>
      </c>
      <c r="AC145" s="4">
        <f t="shared" si="1531"/>
        <v>0</v>
      </c>
      <c r="AD145" s="4">
        <f t="shared" si="1532"/>
        <v>0</v>
      </c>
      <c r="AE145" s="4">
        <f t="shared" si="1533"/>
        <v>0</v>
      </c>
      <c r="AF145" s="4">
        <f t="shared" si="1534"/>
        <v>0</v>
      </c>
      <c r="AG145" s="4">
        <f t="shared" si="1535"/>
        <v>0</v>
      </c>
      <c r="AH145" s="4">
        <f t="shared" si="1536"/>
        <v>8</v>
      </c>
      <c r="AI145" s="4">
        <f t="shared" si="1537"/>
        <v>0</v>
      </c>
      <c r="AJ145" s="4">
        <f t="shared" si="1538"/>
        <v>0</v>
      </c>
      <c r="AK145" s="4">
        <f t="shared" si="1539"/>
        <v>0</v>
      </c>
      <c r="AL145" s="4">
        <f t="shared" si="1540"/>
        <v>9</v>
      </c>
      <c r="AM145" s="4">
        <f t="shared" si="1541"/>
        <v>0</v>
      </c>
      <c r="AN145" s="4">
        <f t="shared" si="1542"/>
        <v>0</v>
      </c>
      <c r="AO145" s="4">
        <f t="shared" si="1543"/>
        <v>0</v>
      </c>
      <c r="AP145" s="4">
        <f t="shared" si="1544"/>
        <v>0</v>
      </c>
      <c r="AQ145" s="4">
        <f t="shared" si="1545"/>
        <v>0</v>
      </c>
      <c r="AR145" s="4">
        <f t="shared" si="1546"/>
        <v>4</v>
      </c>
      <c r="AS145" s="4">
        <f t="shared" si="1547"/>
        <v>0</v>
      </c>
      <c r="AT145" s="4">
        <f t="shared" si="1548"/>
        <v>0</v>
      </c>
      <c r="AU145" s="4">
        <f t="shared" si="1549"/>
        <v>0</v>
      </c>
      <c r="AV145" s="4">
        <f t="shared" si="1550"/>
        <v>0</v>
      </c>
      <c r="AW145" s="4">
        <f t="shared" si="1551"/>
        <v>0</v>
      </c>
      <c r="AX145" s="4">
        <f t="shared" si="1552"/>
        <v>0</v>
      </c>
      <c r="AY145" s="4">
        <f t="shared" si="1553"/>
        <v>0</v>
      </c>
      <c r="AZ145" s="4">
        <f t="shared" si="1554"/>
        <v>0</v>
      </c>
      <c r="BA145" s="4">
        <f t="shared" si="1555"/>
        <v>0</v>
      </c>
      <c r="BB145" s="4">
        <f t="shared" si="1556"/>
        <v>0</v>
      </c>
      <c r="BC145" s="4">
        <f t="shared" si="1557"/>
        <v>0</v>
      </c>
      <c r="BD145" s="4">
        <f t="shared" si="1558"/>
        <v>0</v>
      </c>
      <c r="BE145" s="4">
        <f t="shared" si="1559"/>
        <v>0</v>
      </c>
      <c r="BF145" s="4">
        <f t="shared" si="1560"/>
        <v>0</v>
      </c>
      <c r="BG145" s="4">
        <f t="shared" si="1561"/>
        <v>0</v>
      </c>
      <c r="BH145" s="4">
        <f t="shared" si="1562"/>
        <v>0</v>
      </c>
      <c r="BI145" s="4">
        <f t="shared" si="1563"/>
        <v>0</v>
      </c>
      <c r="BJ145" s="4">
        <f t="shared" si="1564"/>
        <v>0</v>
      </c>
      <c r="BK145" s="4">
        <f t="shared" si="1683"/>
        <v>7.666666666666667</v>
      </c>
      <c r="BL145" s="4">
        <f t="shared" si="1684"/>
        <v>6.3050847457627119</v>
      </c>
      <c r="BM145" s="4">
        <f t="shared" si="1685"/>
        <v>8.8271186440677969</v>
      </c>
      <c r="BN145" s="4">
        <f t="shared" si="1686"/>
        <v>3.783050847457627</v>
      </c>
      <c r="BO145" s="4">
        <f t="shared" si="1687"/>
        <v>6.3050847457627119</v>
      </c>
      <c r="BP145" s="4">
        <f t="shared" si="1688"/>
        <v>372</v>
      </c>
      <c r="BQ145" s="4">
        <f>COUNTIFS($NG145:$NL$206,EF$1)</f>
        <v>7</v>
      </c>
      <c r="BR145" s="4">
        <f>COUNTIFS($NG145:$NL$206,EG$1)</f>
        <v>6</v>
      </c>
      <c r="BS145" s="4">
        <f>COUNTIFS($NG145:$NL$206,EH$1)</f>
        <v>5</v>
      </c>
      <c r="BT145" s="4">
        <f>COUNTIFS($NG145:$NL$206,EI$1)</f>
        <v>9</v>
      </c>
      <c r="BU145" s="4">
        <f>COUNTIFS($NG145:$NL$206,EJ$1)</f>
        <v>11</v>
      </c>
      <c r="BV145" s="4">
        <f>COUNTIFS($NG145:$NL$206,EK$1)</f>
        <v>5</v>
      </c>
      <c r="BW145" s="4">
        <f>COUNTIFS($NG145:$NL$206,EL$1)</f>
        <v>2</v>
      </c>
      <c r="BX145" s="4">
        <f>COUNTIFS($NG145:$NL$206,EM$1)</f>
        <v>6</v>
      </c>
      <c r="BY145" s="4">
        <f>COUNTIFS($NG145:$NL$206,EN$1)</f>
        <v>7</v>
      </c>
      <c r="BZ145" s="4">
        <f>COUNTIFS($NG145:$NL$206,EO$1)</f>
        <v>7</v>
      </c>
      <c r="CA145" s="4">
        <f>COUNTIFS($NG145:$NL$206,EP$1)</f>
        <v>8</v>
      </c>
      <c r="CB145" s="4">
        <f>COUNTIFS($NG145:$NL$206,EQ$1)</f>
        <v>8</v>
      </c>
      <c r="CC145" s="4">
        <f>COUNTIFS($NG145:$NL$206,ER$1)</f>
        <v>8</v>
      </c>
      <c r="CD145" s="4">
        <f>COUNTIFS($NG145:$NL$206,ES$1)</f>
        <v>6</v>
      </c>
      <c r="CE145" s="4">
        <f>COUNTIFS($NG145:$NL$206,ET$1)</f>
        <v>6</v>
      </c>
      <c r="CF145" s="4">
        <f>COUNTIFS($NG145:$NL$206,EU$1)</f>
        <v>8</v>
      </c>
      <c r="CG145" s="4">
        <f>COUNTIFS($NG145:$NL$206,EV$1)</f>
        <v>12</v>
      </c>
      <c r="CH145" s="4">
        <f>COUNTIFS($NG145:$NL$206,EW$1)</f>
        <v>6</v>
      </c>
      <c r="CI145" s="4">
        <f>COUNTIFS($NG145:$NL$206,EX$1)</f>
        <v>7</v>
      </c>
      <c r="CJ145" s="4">
        <f>COUNTIFS($NG145:$NL$206,EY$1)</f>
        <v>8</v>
      </c>
      <c r="CK145" s="4">
        <f>COUNTIFS($NG145:$NL$206,EZ$1)</f>
        <v>4</v>
      </c>
      <c r="CL145" s="4">
        <f>COUNTIFS($NG145:$NL$206,FA$1)</f>
        <v>8</v>
      </c>
      <c r="CM145" s="4">
        <f>COUNTIFS($NG145:$NL$206,FB$1)</f>
        <v>2</v>
      </c>
      <c r="CN145" s="4">
        <f>COUNTIFS($NG145:$NL$206,FC$1)</f>
        <v>4</v>
      </c>
      <c r="CO145" s="4">
        <f>COUNTIFS($NG145:$NL$206,FD$1)</f>
        <v>10</v>
      </c>
      <c r="CP145" s="4">
        <f>COUNTIFS($NG145:$NL$206,FE$1)</f>
        <v>6</v>
      </c>
      <c r="CQ145" s="4">
        <f>COUNTIFS($NG145:$NL$206,FF$1)</f>
        <v>10</v>
      </c>
      <c r="CR145" s="4">
        <f>COUNTIFS($NG145:$NL$206,FG$1)</f>
        <v>10</v>
      </c>
      <c r="CS145" s="4">
        <f>COUNTIFS($NG145:$NL$206,FH$1)</f>
        <v>5</v>
      </c>
      <c r="CT145" s="4">
        <f>COUNTIFS($NG145:$NL$206,FI$1)</f>
        <v>4</v>
      </c>
      <c r="CU145" s="4">
        <f>COUNTIFS($NG145:$NL$206,FJ$1)</f>
        <v>8</v>
      </c>
      <c r="CV145" s="4">
        <f>COUNTIFS($NG145:$NL$206,FK$1)</f>
        <v>2</v>
      </c>
      <c r="CW145" s="4">
        <f>COUNTIFS($NG145:$NL$206,FL$1)</f>
        <v>6</v>
      </c>
      <c r="CX145" s="4">
        <f>COUNTIFS($NG145:$NL$206,FM$1)</f>
        <v>6</v>
      </c>
      <c r="CY145" s="4">
        <f>COUNTIFS($NG145:$NL$206,FN$1)</f>
        <v>9</v>
      </c>
      <c r="CZ145" s="4">
        <f>COUNTIFS($NG145:$NL$206,FO$1)</f>
        <v>6</v>
      </c>
      <c r="DA145" s="4">
        <f>COUNTIFS($NG145:$NL$206,FP$1)</f>
        <v>2</v>
      </c>
      <c r="DB145" s="4">
        <f>COUNTIFS($NG145:$NL$206,FQ$1)</f>
        <v>5</v>
      </c>
      <c r="DC145" s="4">
        <f>COUNTIFS($NG145:$NL$206,FR$1)</f>
        <v>5</v>
      </c>
      <c r="DD145" s="4">
        <f>COUNTIFS($NG145:$NL$206,FS$1)</f>
        <v>6</v>
      </c>
      <c r="DE145" s="4">
        <f>COUNTIFS($NG145:$NL$206,FT$1)</f>
        <v>4</v>
      </c>
      <c r="DF145" s="4">
        <f>COUNTIFS($NG145:$NL$206,FU$1)</f>
        <v>6</v>
      </c>
      <c r="DG145" s="4">
        <f>COUNTIFS($NG145:$NL$206,FV$1)</f>
        <v>6</v>
      </c>
      <c r="DH145" s="4">
        <f>COUNTIFS($NG145:$NL$206,FW$1)</f>
        <v>8</v>
      </c>
      <c r="DI145" s="4">
        <f>COUNTIFS($NG145:$NL$206,FX$1)</f>
        <v>5</v>
      </c>
      <c r="DJ145" s="4">
        <f>COUNTIFS($NG145:$NL$206,FY$1)</f>
        <v>8</v>
      </c>
      <c r="DK145" s="4">
        <f>COUNTIFS($NG145:$NL$206,FZ$1)</f>
        <v>0</v>
      </c>
      <c r="DL145" s="4">
        <f>COUNTIFS($NG145:$NL$206,GA$1)</f>
        <v>4</v>
      </c>
      <c r="DM145" s="4">
        <f>COUNTIFS($NG145:$NL$206,GB$1)</f>
        <v>3</v>
      </c>
      <c r="DN145" s="4">
        <f>COUNTIFS($NG145:$NL$206,GC$1)</f>
        <v>6</v>
      </c>
      <c r="DO145" s="4">
        <f>COUNTIFS($NG145:$NL$206,GD$1)</f>
        <v>6</v>
      </c>
      <c r="DP145" s="4">
        <f>COUNTIFS($NG145:$NL$206,GE$1)</f>
        <v>9</v>
      </c>
      <c r="DQ145" s="4">
        <f>COUNTIFS($NG145:$NL$206,GF$1)</f>
        <v>2</v>
      </c>
      <c r="DR145" s="4">
        <f>COUNTIFS($NG145:$NL$206,GG$1)</f>
        <v>4</v>
      </c>
      <c r="DS145" s="4">
        <f>COUNTIFS($NG145:$NL$206,GH$1)</f>
        <v>14</v>
      </c>
      <c r="DT145" s="4">
        <f>COUNTIFS($NG145:$NL$206,GI$1)</f>
        <v>5</v>
      </c>
      <c r="DU145" s="4">
        <f>COUNTIFS($NG145:$NL$206,GJ$1)</f>
        <v>5</v>
      </c>
      <c r="DV145" s="4">
        <f>COUNTIFS($NG145:$NL$206,GK$1)</f>
        <v>11</v>
      </c>
      <c r="DW145" s="4">
        <f>COUNTIFS($NG145:$NL$206,GL$1)</f>
        <v>6</v>
      </c>
      <c r="DZ145" s="4">
        <f t="shared" si="1895"/>
        <v>40</v>
      </c>
      <c r="EA145" s="4">
        <f t="shared" si="1896"/>
        <v>25</v>
      </c>
      <c r="EB145" s="4">
        <f t="shared" si="1897"/>
        <v>11</v>
      </c>
      <c r="EC145" s="4">
        <f t="shared" si="1898"/>
        <v>3</v>
      </c>
      <c r="ED145" s="4">
        <f t="shared" si="1899"/>
        <v>1</v>
      </c>
      <c r="EF145" s="4">
        <f t="shared" ref="EF145:GL145" si="1911">COUNTIFS($NG145:$NL154,EF$1)</f>
        <v>2</v>
      </c>
      <c r="EG145" s="4">
        <f t="shared" si="1911"/>
        <v>2</v>
      </c>
      <c r="EH145" s="4">
        <f t="shared" si="1911"/>
        <v>0</v>
      </c>
      <c r="EI145" s="4">
        <f t="shared" si="1911"/>
        <v>1</v>
      </c>
      <c r="EJ145" s="4">
        <f t="shared" si="1911"/>
        <v>2</v>
      </c>
      <c r="EK145" s="4">
        <f t="shared" si="1911"/>
        <v>1</v>
      </c>
      <c r="EL145" s="4">
        <f t="shared" si="1911"/>
        <v>0</v>
      </c>
      <c r="EM145" s="4">
        <f t="shared" si="1911"/>
        <v>1</v>
      </c>
      <c r="EN145" s="4">
        <f t="shared" si="1911"/>
        <v>0</v>
      </c>
      <c r="EO145" s="4">
        <f t="shared" si="1911"/>
        <v>2</v>
      </c>
      <c r="EP145" s="4">
        <f t="shared" si="1911"/>
        <v>0</v>
      </c>
      <c r="EQ145" s="4">
        <f t="shared" si="1911"/>
        <v>1</v>
      </c>
      <c r="ER145" s="4">
        <f t="shared" si="1911"/>
        <v>2</v>
      </c>
      <c r="ES145" s="4">
        <f t="shared" si="1911"/>
        <v>1</v>
      </c>
      <c r="ET145" s="4">
        <f t="shared" si="1911"/>
        <v>0</v>
      </c>
      <c r="EU145" s="4">
        <f t="shared" si="1911"/>
        <v>2</v>
      </c>
      <c r="EV145" s="4">
        <f t="shared" si="1911"/>
        <v>4</v>
      </c>
      <c r="EW145" s="4">
        <f t="shared" si="1911"/>
        <v>1</v>
      </c>
      <c r="EX145" s="4">
        <f t="shared" si="1911"/>
        <v>3</v>
      </c>
      <c r="EY145" s="4">
        <f t="shared" si="1911"/>
        <v>1</v>
      </c>
      <c r="EZ145" s="4">
        <f t="shared" si="1911"/>
        <v>0</v>
      </c>
      <c r="FA145" s="4">
        <f t="shared" si="1911"/>
        <v>1</v>
      </c>
      <c r="FB145" s="4">
        <f t="shared" si="1911"/>
        <v>0</v>
      </c>
      <c r="FC145" s="4">
        <f t="shared" si="1911"/>
        <v>1</v>
      </c>
      <c r="FD145" s="4">
        <f t="shared" si="1911"/>
        <v>2</v>
      </c>
      <c r="FE145" s="4">
        <f t="shared" si="1911"/>
        <v>0</v>
      </c>
      <c r="FF145" s="4">
        <f t="shared" si="1911"/>
        <v>2</v>
      </c>
      <c r="FG145" s="4">
        <f t="shared" si="1911"/>
        <v>1</v>
      </c>
      <c r="FH145" s="4">
        <f t="shared" si="1911"/>
        <v>0</v>
      </c>
      <c r="FI145" s="4">
        <f t="shared" si="1911"/>
        <v>1</v>
      </c>
      <c r="FJ145" s="4">
        <f t="shared" si="1911"/>
        <v>3</v>
      </c>
      <c r="FK145" s="4">
        <f t="shared" si="1911"/>
        <v>0</v>
      </c>
      <c r="FL145" s="4">
        <f t="shared" si="1911"/>
        <v>0</v>
      </c>
      <c r="FM145" s="4">
        <f t="shared" si="1911"/>
        <v>1</v>
      </c>
      <c r="FN145" s="4">
        <f t="shared" si="1911"/>
        <v>3</v>
      </c>
      <c r="FO145" s="4">
        <f t="shared" si="1911"/>
        <v>2</v>
      </c>
      <c r="FP145" s="4">
        <f t="shared" si="1911"/>
        <v>0</v>
      </c>
      <c r="FQ145" s="4">
        <f t="shared" si="1911"/>
        <v>1</v>
      </c>
      <c r="FR145" s="4">
        <f t="shared" si="1911"/>
        <v>0</v>
      </c>
      <c r="FS145" s="4">
        <f t="shared" si="1911"/>
        <v>2</v>
      </c>
      <c r="FT145" s="4">
        <f t="shared" si="1911"/>
        <v>1</v>
      </c>
      <c r="FU145" s="4">
        <f t="shared" si="1911"/>
        <v>0</v>
      </c>
      <c r="FV145" s="4">
        <f t="shared" si="1911"/>
        <v>1</v>
      </c>
      <c r="FW145" s="4">
        <f t="shared" si="1911"/>
        <v>1</v>
      </c>
      <c r="FX145" s="4">
        <f t="shared" si="1911"/>
        <v>1</v>
      </c>
      <c r="FY145" s="4">
        <f t="shared" si="1911"/>
        <v>0</v>
      </c>
      <c r="FZ145" s="4">
        <f t="shared" si="1911"/>
        <v>0</v>
      </c>
      <c r="GA145" s="4">
        <f t="shared" si="1911"/>
        <v>1</v>
      </c>
      <c r="GB145" s="4">
        <f t="shared" si="1911"/>
        <v>0</v>
      </c>
      <c r="GC145" s="4">
        <f t="shared" si="1911"/>
        <v>1</v>
      </c>
      <c r="GD145" s="4">
        <f t="shared" si="1911"/>
        <v>1</v>
      </c>
      <c r="GE145" s="4">
        <f t="shared" si="1911"/>
        <v>1</v>
      </c>
      <c r="GF145" s="4">
        <f t="shared" si="1911"/>
        <v>1</v>
      </c>
      <c r="GG145" s="4">
        <f t="shared" si="1911"/>
        <v>1</v>
      </c>
      <c r="GH145" s="4">
        <f t="shared" si="1911"/>
        <v>2</v>
      </c>
      <c r="GI145" s="4">
        <f t="shared" si="1911"/>
        <v>1</v>
      </c>
      <c r="GJ145" s="4">
        <f t="shared" si="1911"/>
        <v>0</v>
      </c>
      <c r="GK145" s="4">
        <f t="shared" si="1911"/>
        <v>1</v>
      </c>
      <c r="GL145" s="4">
        <f t="shared" si="1911"/>
        <v>0</v>
      </c>
      <c r="GM145" s="4">
        <f t="shared" si="1901"/>
        <v>60</v>
      </c>
      <c r="GO145">
        <f t="shared" si="1690"/>
        <v>2</v>
      </c>
      <c r="GP145">
        <f t="shared" si="1855"/>
        <v>0</v>
      </c>
      <c r="GQ145">
        <f t="shared" si="1856"/>
        <v>1</v>
      </c>
      <c r="GR145">
        <f t="shared" si="1857"/>
        <v>0</v>
      </c>
      <c r="GS145">
        <f t="shared" si="1858"/>
        <v>1</v>
      </c>
      <c r="GT145">
        <f t="shared" si="1859"/>
        <v>0</v>
      </c>
      <c r="GU145">
        <f t="shared" si="1860"/>
        <v>0</v>
      </c>
      <c r="GV145" s="1">
        <f t="shared" si="1691"/>
        <v>4</v>
      </c>
      <c r="GW145">
        <f t="shared" si="1692"/>
        <v>0</v>
      </c>
      <c r="GX145">
        <f t="shared" si="1566"/>
        <v>0</v>
      </c>
      <c r="GY145">
        <f t="shared" si="1567"/>
        <v>0</v>
      </c>
      <c r="GZ145">
        <f t="shared" si="1568"/>
        <v>0</v>
      </c>
      <c r="HA145">
        <f t="shared" si="1569"/>
        <v>0</v>
      </c>
      <c r="HB145">
        <f t="shared" si="1570"/>
        <v>0</v>
      </c>
      <c r="HC145">
        <f t="shared" si="1571"/>
        <v>0</v>
      </c>
      <c r="HD145">
        <f t="shared" si="1572"/>
        <v>0</v>
      </c>
      <c r="HE145">
        <f t="shared" si="1573"/>
        <v>0</v>
      </c>
      <c r="HF145">
        <f t="shared" si="1574"/>
        <v>0</v>
      </c>
      <c r="HG145">
        <f t="shared" si="1575"/>
        <v>0</v>
      </c>
      <c r="HH145">
        <f t="shared" si="1576"/>
        <v>0</v>
      </c>
      <c r="HI145">
        <f t="shared" si="1577"/>
        <v>0</v>
      </c>
      <c r="HJ145">
        <f t="shared" si="1578"/>
        <v>0</v>
      </c>
      <c r="HK145">
        <f t="shared" si="1579"/>
        <v>0</v>
      </c>
      <c r="HL145">
        <f t="shared" si="1580"/>
        <v>0</v>
      </c>
      <c r="HM145">
        <f t="shared" si="1581"/>
        <v>0</v>
      </c>
      <c r="HN145">
        <f t="shared" si="1582"/>
        <v>0</v>
      </c>
      <c r="HO145">
        <f t="shared" si="1583"/>
        <v>0</v>
      </c>
      <c r="HP145">
        <f t="shared" si="1584"/>
        <v>0</v>
      </c>
      <c r="HQ145">
        <f t="shared" si="1585"/>
        <v>0</v>
      </c>
      <c r="HR145">
        <f t="shared" si="1586"/>
        <v>0</v>
      </c>
      <c r="HS145">
        <f t="shared" si="1587"/>
        <v>0</v>
      </c>
      <c r="HT145">
        <f t="shared" si="1588"/>
        <v>0</v>
      </c>
      <c r="HU145">
        <f t="shared" si="1589"/>
        <v>0</v>
      </c>
      <c r="HV145">
        <f t="shared" si="1590"/>
        <v>0</v>
      </c>
      <c r="HW145">
        <f t="shared" si="1591"/>
        <v>0</v>
      </c>
      <c r="HX145">
        <f t="shared" si="1592"/>
        <v>0</v>
      </c>
      <c r="HY145">
        <f t="shared" si="1593"/>
        <v>0</v>
      </c>
      <c r="HZ145">
        <f t="shared" si="1594"/>
        <v>0</v>
      </c>
      <c r="IA145">
        <f t="shared" si="1595"/>
        <v>0</v>
      </c>
      <c r="IB145">
        <f t="shared" si="1596"/>
        <v>0</v>
      </c>
      <c r="IC145">
        <f t="shared" si="1597"/>
        <v>0</v>
      </c>
      <c r="ID145">
        <f t="shared" si="1598"/>
        <v>0</v>
      </c>
      <c r="IE145">
        <f t="shared" si="1599"/>
        <v>0</v>
      </c>
      <c r="IF145">
        <f t="shared" si="1600"/>
        <v>0</v>
      </c>
      <c r="IG145">
        <f t="shared" si="1601"/>
        <v>0</v>
      </c>
      <c r="IH145">
        <f t="shared" si="1602"/>
        <v>0</v>
      </c>
      <c r="II145">
        <f t="shared" si="1603"/>
        <v>0</v>
      </c>
      <c r="IJ145">
        <f t="shared" si="1604"/>
        <v>0</v>
      </c>
      <c r="IK145">
        <f t="shared" si="1605"/>
        <v>0</v>
      </c>
      <c r="IL145">
        <f t="shared" si="1606"/>
        <v>0</v>
      </c>
      <c r="IM145">
        <f t="shared" si="1607"/>
        <v>0</v>
      </c>
      <c r="IN145">
        <f t="shared" si="1608"/>
        <v>0</v>
      </c>
      <c r="IO145">
        <f t="shared" si="1609"/>
        <v>0</v>
      </c>
      <c r="IP145">
        <f t="shared" si="1610"/>
        <v>0</v>
      </c>
      <c r="IQ145">
        <f t="shared" si="1611"/>
        <v>0</v>
      </c>
      <c r="IR145">
        <f t="shared" si="1612"/>
        <v>0</v>
      </c>
      <c r="IS145">
        <f t="shared" si="1613"/>
        <v>0</v>
      </c>
      <c r="IT145">
        <f t="shared" si="1614"/>
        <v>0</v>
      </c>
      <c r="IU145">
        <f t="shared" si="1615"/>
        <v>0</v>
      </c>
      <c r="IV145">
        <f t="shared" si="1616"/>
        <v>0</v>
      </c>
      <c r="IW145">
        <f t="shared" si="1617"/>
        <v>0</v>
      </c>
      <c r="IX145">
        <f t="shared" si="1618"/>
        <v>0</v>
      </c>
      <c r="IY145">
        <f t="shared" si="1619"/>
        <v>0</v>
      </c>
      <c r="IZ145">
        <f t="shared" si="1620"/>
        <v>0</v>
      </c>
      <c r="JA145">
        <f t="shared" si="1621"/>
        <v>0</v>
      </c>
      <c r="JB145">
        <f t="shared" si="1693"/>
        <v>0</v>
      </c>
      <c r="JC145">
        <f t="shared" si="1694"/>
        <v>0</v>
      </c>
      <c r="JF145">
        <f t="shared" si="1695"/>
        <v>0</v>
      </c>
      <c r="JG145">
        <f t="shared" si="1696"/>
        <v>0</v>
      </c>
      <c r="JH145">
        <f t="shared" si="1697"/>
        <v>0</v>
      </c>
      <c r="JI145">
        <f t="shared" si="1698"/>
        <v>0</v>
      </c>
      <c r="JJ145">
        <f t="shared" si="1699"/>
        <v>0</v>
      </c>
      <c r="JK145">
        <f t="shared" si="1700"/>
        <v>0</v>
      </c>
      <c r="JL145">
        <f t="shared" si="1701"/>
        <v>0</v>
      </c>
      <c r="JM145">
        <f t="shared" si="1702"/>
        <v>0</v>
      </c>
      <c r="JN145">
        <f t="shared" si="1703"/>
        <v>0</v>
      </c>
      <c r="JO145">
        <f t="shared" si="1704"/>
        <v>0</v>
      </c>
      <c r="JP145">
        <f t="shared" si="1705"/>
        <v>0</v>
      </c>
      <c r="JQ145">
        <f t="shared" si="1706"/>
        <v>0</v>
      </c>
      <c r="JR145">
        <f t="shared" si="1707"/>
        <v>0</v>
      </c>
      <c r="JS145">
        <f t="shared" si="1708"/>
        <v>0</v>
      </c>
      <c r="JT145">
        <f t="shared" si="1709"/>
        <v>0</v>
      </c>
      <c r="JU145">
        <f t="shared" si="1710"/>
        <v>0</v>
      </c>
      <c r="JV145">
        <f t="shared" si="1711"/>
        <v>0</v>
      </c>
      <c r="JW145">
        <f t="shared" si="1712"/>
        <v>0</v>
      </c>
      <c r="JX145">
        <f t="shared" si="1713"/>
        <v>0</v>
      </c>
      <c r="JY145">
        <f t="shared" si="1714"/>
        <v>0</v>
      </c>
      <c r="JZ145">
        <f t="shared" si="1715"/>
        <v>0</v>
      </c>
      <c r="KA145">
        <f t="shared" si="1716"/>
        <v>0</v>
      </c>
      <c r="KB145">
        <f t="shared" si="1717"/>
        <v>0</v>
      </c>
      <c r="KC145">
        <f t="shared" si="1718"/>
        <v>0</v>
      </c>
      <c r="KD145">
        <f t="shared" si="1719"/>
        <v>0</v>
      </c>
      <c r="KE145">
        <f t="shared" si="1720"/>
        <v>0</v>
      </c>
      <c r="KF145">
        <f t="shared" si="1721"/>
        <v>0</v>
      </c>
      <c r="KG145">
        <f t="shared" si="1722"/>
        <v>0</v>
      </c>
      <c r="KH145">
        <f t="shared" si="1723"/>
        <v>0</v>
      </c>
      <c r="KI145">
        <f t="shared" si="1724"/>
        <v>0</v>
      </c>
      <c r="KJ145">
        <f t="shared" si="1725"/>
        <v>0</v>
      </c>
      <c r="KK145">
        <f t="shared" si="1726"/>
        <v>0</v>
      </c>
      <c r="KL145">
        <f t="shared" si="1727"/>
        <v>0</v>
      </c>
      <c r="KM145">
        <f t="shared" si="1728"/>
        <v>0</v>
      </c>
      <c r="KN145">
        <f t="shared" si="1729"/>
        <v>0</v>
      </c>
      <c r="KO145">
        <f t="shared" si="1730"/>
        <v>0</v>
      </c>
      <c r="KP145">
        <f t="shared" si="1731"/>
        <v>0</v>
      </c>
      <c r="KQ145">
        <f t="shared" si="1732"/>
        <v>0</v>
      </c>
      <c r="KR145">
        <f t="shared" si="1733"/>
        <v>0</v>
      </c>
      <c r="KS145">
        <f t="shared" si="1734"/>
        <v>0</v>
      </c>
      <c r="KT145">
        <f t="shared" si="1735"/>
        <v>1</v>
      </c>
      <c r="KU145">
        <f t="shared" si="1736"/>
        <v>0</v>
      </c>
      <c r="KV145">
        <f t="shared" si="1737"/>
        <v>0</v>
      </c>
      <c r="KW145">
        <f t="shared" si="1738"/>
        <v>0</v>
      </c>
      <c r="KX145">
        <f t="shared" si="1739"/>
        <v>0</v>
      </c>
      <c r="KY145">
        <f t="shared" si="1740"/>
        <v>0</v>
      </c>
      <c r="KZ145">
        <f t="shared" si="1741"/>
        <v>0</v>
      </c>
      <c r="LA145">
        <f t="shared" si="1742"/>
        <v>0</v>
      </c>
      <c r="LB145">
        <f t="shared" si="1743"/>
        <v>0</v>
      </c>
      <c r="LC145">
        <f t="shared" si="1744"/>
        <v>0</v>
      </c>
      <c r="LD145">
        <f t="shared" si="1745"/>
        <v>0</v>
      </c>
      <c r="LE145">
        <f t="shared" si="1746"/>
        <v>0</v>
      </c>
      <c r="LF145">
        <f t="shared" si="1747"/>
        <v>0</v>
      </c>
      <c r="LG145">
        <f t="shared" si="1748"/>
        <v>0</v>
      </c>
      <c r="LH145">
        <f t="shared" si="1749"/>
        <v>0</v>
      </c>
      <c r="LI145">
        <f t="shared" si="1750"/>
        <v>0</v>
      </c>
      <c r="LJ145">
        <f t="shared" si="1751"/>
        <v>0</v>
      </c>
      <c r="LK145">
        <f t="shared" si="1752"/>
        <v>0</v>
      </c>
      <c r="LL145">
        <f t="shared" si="1753"/>
        <v>0</v>
      </c>
      <c r="LN145">
        <f t="shared" si="1754"/>
        <v>1</v>
      </c>
      <c r="LQ145">
        <f t="shared" ref="LQ145:LR145" si="1912">COUNTIFS($NG146:$NL155,NG155)</f>
        <v>4</v>
      </c>
      <c r="LR145">
        <f t="shared" si="1912"/>
        <v>4</v>
      </c>
      <c r="LS145">
        <f t="shared" si="1756"/>
        <v>3</v>
      </c>
      <c r="LT145">
        <f t="shared" si="1757"/>
        <v>2</v>
      </c>
      <c r="LU145">
        <f t="shared" si="1758"/>
        <v>2</v>
      </c>
      <c r="LV145">
        <f t="shared" si="1759"/>
        <v>2</v>
      </c>
      <c r="LX145" s="5">
        <f>COUNTIFS($NG145:$NL154,NG155)</f>
        <v>4</v>
      </c>
      <c r="LY145" s="5">
        <f t="shared" ref="LY145:MC145" si="1913">COUNTIFS($NG145:$NL154,NH155)</f>
        <v>3</v>
      </c>
      <c r="LZ145" s="5">
        <f t="shared" si="1913"/>
        <v>3</v>
      </c>
      <c r="MA145" s="5">
        <f t="shared" si="1913"/>
        <v>1</v>
      </c>
      <c r="MB145" s="5">
        <f t="shared" si="1913"/>
        <v>1</v>
      </c>
      <c r="MC145" s="5">
        <f t="shared" si="1913"/>
        <v>1</v>
      </c>
      <c r="MD145" s="5"/>
      <c r="ME145" s="5">
        <f t="shared" si="1761"/>
        <v>1</v>
      </c>
      <c r="MF145" s="5">
        <f t="shared" si="1762"/>
        <v>0</v>
      </c>
      <c r="MG145" s="5">
        <f t="shared" si="1763"/>
        <v>1</v>
      </c>
      <c r="MH145" s="5">
        <f t="shared" si="1764"/>
        <v>0</v>
      </c>
      <c r="MI145" s="5">
        <f t="shared" si="1765"/>
        <v>0</v>
      </c>
      <c r="MJ145" s="5">
        <f t="shared" si="1766"/>
        <v>0</v>
      </c>
      <c r="MK145" s="5"/>
      <c r="ML145" s="20">
        <f t="shared" si="1767"/>
        <v>2</v>
      </c>
      <c r="MN145" s="4">
        <f t="shared" si="1846"/>
        <v>4</v>
      </c>
      <c r="MO145" s="4">
        <f t="shared" si="1847"/>
        <v>0</v>
      </c>
      <c r="MP145" s="4">
        <f t="shared" si="1848"/>
        <v>3</v>
      </c>
      <c r="MQ145" s="4">
        <f t="shared" si="1849"/>
        <v>0</v>
      </c>
      <c r="MR145" s="4">
        <f t="shared" si="1850"/>
        <v>0</v>
      </c>
      <c r="MS145" s="4">
        <f t="shared" si="1851"/>
        <v>0</v>
      </c>
      <c r="MU145">
        <f t="shared" si="1768"/>
        <v>0</v>
      </c>
      <c r="MV145">
        <f t="shared" si="1769"/>
        <v>0</v>
      </c>
      <c r="MW145">
        <f t="shared" si="1770"/>
        <v>0</v>
      </c>
      <c r="MX145">
        <f t="shared" si="1771"/>
        <v>0</v>
      </c>
      <c r="MY145">
        <f t="shared" si="1772"/>
        <v>0</v>
      </c>
      <c r="MZ145">
        <f t="shared" si="1773"/>
        <v>0</v>
      </c>
      <c r="NA145">
        <f t="shared" si="1624"/>
        <v>0</v>
      </c>
      <c r="NB145">
        <f t="shared" si="1774"/>
        <v>0</v>
      </c>
      <c r="NC145">
        <f t="shared" si="1775"/>
        <v>0</v>
      </c>
      <c r="ND145">
        <f t="shared" si="1776"/>
        <v>145</v>
      </c>
      <c r="NG145">
        <v>2</v>
      </c>
      <c r="NH145">
        <v>10</v>
      </c>
      <c r="NI145">
        <v>17</v>
      </c>
      <c r="NJ145">
        <v>31</v>
      </c>
      <c r="NK145">
        <v>35</v>
      </c>
      <c r="NL145">
        <v>41</v>
      </c>
      <c r="NN145" s="1">
        <f t="shared" si="1777"/>
        <v>1</v>
      </c>
      <c r="NO145" s="1">
        <f t="shared" si="1778"/>
        <v>1</v>
      </c>
      <c r="NP145" s="30">
        <f t="shared" si="1779"/>
        <v>2</v>
      </c>
      <c r="NR145" s="1">
        <f t="shared" si="1780"/>
        <v>8</v>
      </c>
      <c r="NS145" s="1">
        <f t="shared" si="1781"/>
        <v>7</v>
      </c>
      <c r="NT145" s="1">
        <f t="shared" si="1782"/>
        <v>14</v>
      </c>
      <c r="NU145" s="1">
        <f t="shared" si="1783"/>
        <v>4</v>
      </c>
      <c r="NV145" s="1">
        <f t="shared" si="1784"/>
        <v>6</v>
      </c>
      <c r="NW145" s="1"/>
      <c r="NX145" s="1">
        <f t="shared" si="1785"/>
        <v>5</v>
      </c>
      <c r="NY145" s="1"/>
      <c r="NZ145" s="1">
        <f t="shared" si="1786"/>
        <v>1</v>
      </c>
      <c r="OA145" s="1">
        <f t="shared" si="1625"/>
        <v>2</v>
      </c>
      <c r="OB145" s="1">
        <f t="shared" si="1626"/>
        <v>2</v>
      </c>
      <c r="OC145" s="1">
        <f t="shared" si="1627"/>
        <v>4</v>
      </c>
      <c r="OD145" s="1">
        <f t="shared" si="1628"/>
        <v>4</v>
      </c>
      <c r="OE145" s="1">
        <f t="shared" si="1629"/>
        <v>5</v>
      </c>
      <c r="OF145" s="1"/>
      <c r="OG145" s="1">
        <f t="shared" si="1308"/>
        <v>4</v>
      </c>
      <c r="OH145" s="1"/>
      <c r="OI145" s="1">
        <f t="shared" si="1787"/>
        <v>3</v>
      </c>
      <c r="OJ145" s="1">
        <f t="shared" si="1788"/>
        <v>1</v>
      </c>
      <c r="OK145" s="1">
        <f t="shared" si="1789"/>
        <v>3</v>
      </c>
      <c r="OL145" s="1">
        <f t="shared" si="1790"/>
        <v>1</v>
      </c>
      <c r="OM145" s="1">
        <f t="shared" si="1791"/>
        <v>2</v>
      </c>
      <c r="ON145" s="1">
        <f t="shared" si="1792"/>
        <v>0</v>
      </c>
      <c r="OO145" s="1"/>
      <c r="OP145" s="1">
        <f t="shared" si="1298"/>
        <v>1</v>
      </c>
      <c r="OQ145" s="1">
        <f t="shared" si="1299"/>
        <v>5</v>
      </c>
      <c r="OR145" s="1">
        <f t="shared" si="1300"/>
        <v>3</v>
      </c>
      <c r="OS145" s="32">
        <f t="shared" si="1301"/>
        <v>5</v>
      </c>
      <c r="OT145" s="1">
        <f t="shared" si="1302"/>
        <v>-2</v>
      </c>
      <c r="OU145" s="1">
        <f t="shared" si="1793"/>
        <v>0</v>
      </c>
      <c r="OV145" s="19">
        <f t="shared" si="1794"/>
        <v>4</v>
      </c>
      <c r="OW145" s="1"/>
      <c r="OX145" s="19">
        <f t="shared" si="1314"/>
        <v>5</v>
      </c>
      <c r="OY145" s="1">
        <f t="shared" si="1315"/>
        <v>3</v>
      </c>
      <c r="OZ145" s="1"/>
      <c r="PA145" s="1">
        <f t="shared" si="1795"/>
        <v>5</v>
      </c>
      <c r="PB145" s="1"/>
      <c r="PC145" s="1"/>
      <c r="PD145" s="19">
        <f t="shared" si="1630"/>
        <v>5</v>
      </c>
      <c r="PE145" s="1"/>
      <c r="PF145" s="24">
        <f t="shared" si="1796"/>
        <v>0</v>
      </c>
      <c r="PI145" s="1">
        <f t="shared" si="1797"/>
        <v>3</v>
      </c>
      <c r="PJ145" s="19">
        <f t="shared" si="1631"/>
        <v>1</v>
      </c>
      <c r="PK145" s="1">
        <f t="shared" si="1798"/>
        <v>1</v>
      </c>
      <c r="PL145" s="19">
        <f t="shared" si="1632"/>
        <v>1</v>
      </c>
      <c r="PM145" s="1">
        <f t="shared" si="1799"/>
        <v>3</v>
      </c>
      <c r="PN145" s="19">
        <f t="shared" si="1633"/>
        <v>4</v>
      </c>
      <c r="PO145" s="1">
        <f t="shared" si="1800"/>
        <v>1</v>
      </c>
      <c r="PP145" s="19">
        <f t="shared" si="1634"/>
        <v>3</v>
      </c>
      <c r="PQ145" s="1">
        <f t="shared" si="1801"/>
        <v>2</v>
      </c>
      <c r="PR145" s="19">
        <f t="shared" si="1635"/>
        <v>2</v>
      </c>
      <c r="PS145" s="1">
        <f t="shared" si="1802"/>
        <v>0</v>
      </c>
      <c r="PT145" s="19">
        <f t="shared" si="1636"/>
        <v>0</v>
      </c>
      <c r="PV145" s="1">
        <f t="shared" si="1637"/>
        <v>3</v>
      </c>
      <c r="PW145" s="1">
        <f t="shared" si="1638"/>
        <v>100</v>
      </c>
      <c r="PX145" s="1">
        <f t="shared" si="1639"/>
        <v>100</v>
      </c>
      <c r="PY145" s="1">
        <f t="shared" si="1640"/>
        <v>100</v>
      </c>
      <c r="PZ145" s="1">
        <f t="shared" si="1641"/>
        <v>100</v>
      </c>
      <c r="QA145" s="1">
        <f t="shared" si="1642"/>
        <v>100</v>
      </c>
      <c r="QB145" s="1"/>
      <c r="QC145" s="1">
        <f t="shared" si="1643"/>
        <v>100</v>
      </c>
      <c r="QD145" s="1">
        <f t="shared" si="1644"/>
        <v>1</v>
      </c>
      <c r="QE145" s="1">
        <f t="shared" si="1645"/>
        <v>100</v>
      </c>
      <c r="QF145" s="1">
        <f t="shared" si="1646"/>
        <v>100</v>
      </c>
      <c r="QG145" s="1">
        <f t="shared" si="1647"/>
        <v>100</v>
      </c>
      <c r="QH145" s="1">
        <f t="shared" si="1648"/>
        <v>100</v>
      </c>
      <c r="QI145" s="1"/>
      <c r="QJ145" s="1">
        <f t="shared" si="1649"/>
        <v>5</v>
      </c>
      <c r="QK145" s="1">
        <f t="shared" si="1650"/>
        <v>100</v>
      </c>
      <c r="QL145" s="1">
        <f t="shared" si="1651"/>
        <v>3</v>
      </c>
      <c r="QM145" s="1">
        <f t="shared" si="1652"/>
        <v>100</v>
      </c>
      <c r="QN145" s="1">
        <f t="shared" si="1653"/>
        <v>100</v>
      </c>
      <c r="QO145" s="1">
        <f t="shared" si="1654"/>
        <v>100</v>
      </c>
      <c r="QP145" s="1"/>
      <c r="QQ145" s="1">
        <f t="shared" si="1655"/>
        <v>100</v>
      </c>
      <c r="QR145" s="1">
        <f t="shared" si="1656"/>
        <v>100</v>
      </c>
      <c r="QS145" s="1">
        <f t="shared" si="1657"/>
        <v>10</v>
      </c>
      <c r="QT145" s="1">
        <f t="shared" si="1658"/>
        <v>1</v>
      </c>
      <c r="QU145" s="1">
        <f t="shared" si="1659"/>
        <v>5</v>
      </c>
      <c r="QV145" s="1">
        <f t="shared" si="1660"/>
        <v>100</v>
      </c>
      <c r="QW145" s="1"/>
      <c r="QX145" s="1">
        <f t="shared" si="1661"/>
        <v>100</v>
      </c>
      <c r="QY145" s="1">
        <f t="shared" si="1662"/>
        <v>100</v>
      </c>
      <c r="QZ145" s="1">
        <f t="shared" si="1663"/>
        <v>100</v>
      </c>
      <c r="RA145" s="1">
        <f t="shared" si="1664"/>
        <v>2</v>
      </c>
      <c r="RB145" s="1">
        <f t="shared" si="1665"/>
        <v>100</v>
      </c>
      <c r="RC145" s="1">
        <f t="shared" si="1666"/>
        <v>100</v>
      </c>
      <c r="RD145" s="1"/>
      <c r="RE145" s="1">
        <f t="shared" si="1667"/>
        <v>100</v>
      </c>
      <c r="RF145" s="1">
        <f t="shared" si="1668"/>
        <v>100</v>
      </c>
      <c r="RG145" s="1">
        <f t="shared" si="1669"/>
        <v>100</v>
      </c>
      <c r="RH145" s="1">
        <f t="shared" si="1670"/>
        <v>100</v>
      </c>
      <c r="RI145" s="1">
        <f t="shared" si="1671"/>
        <v>100</v>
      </c>
      <c r="RJ145" s="1">
        <f t="shared" si="1672"/>
        <v>100</v>
      </c>
      <c r="RL145">
        <f t="shared" si="1673"/>
        <v>39</v>
      </c>
      <c r="RM145">
        <f t="shared" si="1803"/>
        <v>23</v>
      </c>
      <c r="RN145">
        <f t="shared" si="1336"/>
        <v>19</v>
      </c>
      <c r="RO145" t="str">
        <f t="shared" ref="RO145:TU145" si="1914">IF(COUNTIFS($NG145:$NL154,RO$1),"x",RO$1)</f>
        <v>x</v>
      </c>
      <c r="RP145" t="str">
        <f t="shared" si="1914"/>
        <v>x</v>
      </c>
      <c r="RQ145">
        <f t="shared" si="1914"/>
        <v>3</v>
      </c>
      <c r="RR145" t="str">
        <f t="shared" si="1914"/>
        <v>x</v>
      </c>
      <c r="RS145" t="str">
        <f t="shared" si="1914"/>
        <v>x</v>
      </c>
      <c r="RT145" t="str">
        <f t="shared" si="1914"/>
        <v>x</v>
      </c>
      <c r="RU145">
        <f t="shared" si="1914"/>
        <v>7</v>
      </c>
      <c r="RV145" t="str">
        <f t="shared" si="1914"/>
        <v>x</v>
      </c>
      <c r="RW145">
        <f t="shared" si="1914"/>
        <v>9</v>
      </c>
      <c r="RX145" t="str">
        <f t="shared" si="1914"/>
        <v>x</v>
      </c>
      <c r="RY145">
        <f t="shared" si="1914"/>
        <v>11</v>
      </c>
      <c r="RZ145" t="str">
        <f t="shared" si="1914"/>
        <v>x</v>
      </c>
      <c r="SA145" t="str">
        <f t="shared" si="1914"/>
        <v>x</v>
      </c>
      <c r="SB145" t="str">
        <f t="shared" si="1914"/>
        <v>x</v>
      </c>
      <c r="SC145">
        <f t="shared" si="1914"/>
        <v>15</v>
      </c>
      <c r="SD145" t="str">
        <f t="shared" si="1914"/>
        <v>x</v>
      </c>
      <c r="SE145" t="str">
        <f t="shared" si="1914"/>
        <v>x</v>
      </c>
      <c r="SF145" t="str">
        <f t="shared" si="1914"/>
        <v>x</v>
      </c>
      <c r="SG145" t="str">
        <f t="shared" si="1914"/>
        <v>x</v>
      </c>
      <c r="SH145" t="str">
        <f t="shared" si="1914"/>
        <v>x</v>
      </c>
      <c r="SI145">
        <f t="shared" si="1914"/>
        <v>21</v>
      </c>
      <c r="SJ145" t="str">
        <f t="shared" si="1914"/>
        <v>x</v>
      </c>
      <c r="SK145">
        <f t="shared" si="1914"/>
        <v>23</v>
      </c>
      <c r="SL145" t="str">
        <f t="shared" si="1914"/>
        <v>x</v>
      </c>
      <c r="SM145" t="str">
        <f t="shared" si="1914"/>
        <v>x</v>
      </c>
      <c r="SN145">
        <f t="shared" si="1914"/>
        <v>26</v>
      </c>
      <c r="SO145" t="str">
        <f t="shared" si="1914"/>
        <v>x</v>
      </c>
      <c r="SP145" t="str">
        <f t="shared" si="1914"/>
        <v>x</v>
      </c>
      <c r="SQ145">
        <f t="shared" si="1914"/>
        <v>29</v>
      </c>
      <c r="SR145" t="str">
        <f t="shared" si="1914"/>
        <v>x</v>
      </c>
      <c r="SS145" t="str">
        <f t="shared" si="1914"/>
        <v>x</v>
      </c>
      <c r="ST145">
        <f t="shared" si="1914"/>
        <v>32</v>
      </c>
      <c r="SU145">
        <f t="shared" si="1914"/>
        <v>33</v>
      </c>
      <c r="SV145" t="str">
        <f t="shared" si="1914"/>
        <v>x</v>
      </c>
      <c r="SW145" t="str">
        <f t="shared" si="1914"/>
        <v>x</v>
      </c>
      <c r="SX145" t="str">
        <f t="shared" si="1914"/>
        <v>x</v>
      </c>
      <c r="SY145">
        <f t="shared" si="1914"/>
        <v>37</v>
      </c>
      <c r="SZ145" t="str">
        <f t="shared" si="1914"/>
        <v>x</v>
      </c>
      <c r="TA145">
        <f t="shared" si="1914"/>
        <v>39</v>
      </c>
      <c r="TB145" t="str">
        <f t="shared" si="1914"/>
        <v>x</v>
      </c>
      <c r="TC145" t="str">
        <f t="shared" si="1914"/>
        <v>x</v>
      </c>
      <c r="TD145">
        <f t="shared" si="1914"/>
        <v>42</v>
      </c>
      <c r="TE145" t="str">
        <f t="shared" si="1914"/>
        <v>x</v>
      </c>
      <c r="TF145" t="str">
        <f t="shared" si="1914"/>
        <v>x</v>
      </c>
      <c r="TG145" t="str">
        <f t="shared" si="1914"/>
        <v>x</v>
      </c>
      <c r="TH145">
        <f t="shared" si="1914"/>
        <v>46</v>
      </c>
      <c r="TI145">
        <f t="shared" si="1914"/>
        <v>47</v>
      </c>
      <c r="TJ145" t="str">
        <f t="shared" si="1914"/>
        <v>x</v>
      </c>
      <c r="TK145">
        <f t="shared" si="1914"/>
        <v>49</v>
      </c>
      <c r="TL145" t="str">
        <f t="shared" si="1914"/>
        <v>x</v>
      </c>
      <c r="TM145" t="str">
        <f t="shared" si="1914"/>
        <v>x</v>
      </c>
      <c r="TN145" t="str">
        <f t="shared" si="1914"/>
        <v>x</v>
      </c>
      <c r="TO145" t="str">
        <f t="shared" si="1914"/>
        <v>x</v>
      </c>
      <c r="TP145" t="str">
        <f t="shared" si="1914"/>
        <v>x</v>
      </c>
      <c r="TQ145" t="str">
        <f t="shared" si="1914"/>
        <v>x</v>
      </c>
      <c r="TR145" t="str">
        <f t="shared" si="1914"/>
        <v>x</v>
      </c>
      <c r="TS145">
        <f t="shared" si="1914"/>
        <v>57</v>
      </c>
      <c r="TT145" t="str">
        <f t="shared" si="1914"/>
        <v>x</v>
      </c>
      <c r="TU145">
        <f t="shared" si="1914"/>
        <v>59</v>
      </c>
      <c r="TV145">
        <f t="shared" si="1805"/>
        <v>23</v>
      </c>
      <c r="TW145" t="str">
        <f t="shared" ref="TW145:WC145" si="1915">IF(COUNTIFS($NG145:$NL153,TW$1),"x",TW$1)</f>
        <v>x</v>
      </c>
      <c r="TX145" t="str">
        <f t="shared" si="1915"/>
        <v>x</v>
      </c>
      <c r="TY145">
        <f t="shared" si="1915"/>
        <v>3</v>
      </c>
      <c r="TZ145" t="str">
        <f t="shared" si="1915"/>
        <v>x</v>
      </c>
      <c r="UA145" t="str">
        <f t="shared" si="1915"/>
        <v>x</v>
      </c>
      <c r="UB145" t="str">
        <f t="shared" si="1915"/>
        <v>x</v>
      </c>
      <c r="UC145">
        <f t="shared" si="1915"/>
        <v>7</v>
      </c>
      <c r="UD145" t="str">
        <f t="shared" si="1915"/>
        <v>x</v>
      </c>
      <c r="UE145">
        <f t="shared" si="1915"/>
        <v>9</v>
      </c>
      <c r="UF145" t="str">
        <f t="shared" si="1915"/>
        <v>x</v>
      </c>
      <c r="UG145">
        <f t="shared" si="1915"/>
        <v>11</v>
      </c>
      <c r="UH145">
        <f t="shared" si="1915"/>
        <v>12</v>
      </c>
      <c r="UI145" t="str">
        <f t="shared" si="1915"/>
        <v>x</v>
      </c>
      <c r="UJ145" t="str">
        <f t="shared" si="1915"/>
        <v>x</v>
      </c>
      <c r="UK145">
        <f t="shared" si="1915"/>
        <v>15</v>
      </c>
      <c r="UL145" t="str">
        <f t="shared" si="1915"/>
        <v>x</v>
      </c>
      <c r="UM145" t="str">
        <f t="shared" si="1915"/>
        <v>x</v>
      </c>
      <c r="UN145" t="str">
        <f t="shared" si="1915"/>
        <v>x</v>
      </c>
      <c r="UO145" t="str">
        <f t="shared" si="1915"/>
        <v>x</v>
      </c>
      <c r="UP145" t="str">
        <f t="shared" si="1915"/>
        <v>x</v>
      </c>
      <c r="UQ145">
        <f t="shared" si="1915"/>
        <v>21</v>
      </c>
      <c r="UR145" t="str">
        <f t="shared" si="1915"/>
        <v>x</v>
      </c>
      <c r="US145">
        <f t="shared" si="1915"/>
        <v>23</v>
      </c>
      <c r="UT145" t="str">
        <f t="shared" si="1915"/>
        <v>x</v>
      </c>
      <c r="UU145" t="str">
        <f t="shared" si="1915"/>
        <v>x</v>
      </c>
      <c r="UV145">
        <f t="shared" si="1915"/>
        <v>26</v>
      </c>
      <c r="UW145" t="str">
        <f t="shared" si="1915"/>
        <v>x</v>
      </c>
      <c r="UX145" t="str">
        <f t="shared" si="1915"/>
        <v>x</v>
      </c>
      <c r="UY145">
        <f t="shared" si="1915"/>
        <v>29</v>
      </c>
      <c r="UZ145" t="str">
        <f t="shared" si="1915"/>
        <v>x</v>
      </c>
      <c r="VA145" t="str">
        <f t="shared" si="1915"/>
        <v>x</v>
      </c>
      <c r="VB145">
        <f t="shared" si="1915"/>
        <v>32</v>
      </c>
      <c r="VC145">
        <f t="shared" si="1915"/>
        <v>33</v>
      </c>
      <c r="VD145" t="str">
        <f t="shared" si="1915"/>
        <v>x</v>
      </c>
      <c r="VE145" t="str">
        <f t="shared" si="1915"/>
        <v>x</v>
      </c>
      <c r="VF145" t="str">
        <f t="shared" si="1915"/>
        <v>x</v>
      </c>
      <c r="VG145">
        <f t="shared" si="1915"/>
        <v>37</v>
      </c>
      <c r="VH145" t="str">
        <f t="shared" si="1915"/>
        <v>x</v>
      </c>
      <c r="VI145">
        <f t="shared" si="1915"/>
        <v>39</v>
      </c>
      <c r="VJ145" t="str">
        <f t="shared" si="1915"/>
        <v>x</v>
      </c>
      <c r="VK145" t="str">
        <f t="shared" si="1915"/>
        <v>x</v>
      </c>
      <c r="VL145">
        <f t="shared" si="1915"/>
        <v>42</v>
      </c>
      <c r="VM145" t="str">
        <f t="shared" si="1915"/>
        <v>x</v>
      </c>
      <c r="VN145" t="str">
        <f t="shared" si="1915"/>
        <v>x</v>
      </c>
      <c r="VO145">
        <f t="shared" si="1915"/>
        <v>45</v>
      </c>
      <c r="VP145">
        <f t="shared" si="1915"/>
        <v>46</v>
      </c>
      <c r="VQ145">
        <f t="shared" si="1915"/>
        <v>47</v>
      </c>
      <c r="VR145" t="str">
        <f t="shared" si="1915"/>
        <v>x</v>
      </c>
      <c r="VS145">
        <f t="shared" si="1915"/>
        <v>49</v>
      </c>
      <c r="VT145">
        <f t="shared" si="1915"/>
        <v>50</v>
      </c>
      <c r="VU145" t="str">
        <f t="shared" si="1915"/>
        <v>x</v>
      </c>
      <c r="VV145" t="str">
        <f t="shared" si="1915"/>
        <v>x</v>
      </c>
      <c r="VW145" t="str">
        <f t="shared" si="1915"/>
        <v>x</v>
      </c>
      <c r="VX145" t="str">
        <f t="shared" si="1915"/>
        <v>x</v>
      </c>
      <c r="VY145" t="str">
        <f t="shared" si="1915"/>
        <v>x</v>
      </c>
      <c r="VZ145">
        <f t="shared" si="1915"/>
        <v>56</v>
      </c>
      <c r="WA145">
        <f t="shared" si="1915"/>
        <v>57</v>
      </c>
      <c r="WB145" t="str">
        <f t="shared" si="1915"/>
        <v>x</v>
      </c>
      <c r="WC145">
        <f t="shared" si="1915"/>
        <v>59</v>
      </c>
      <c r="WE145">
        <f t="shared" si="1676"/>
        <v>1</v>
      </c>
      <c r="WF145">
        <f t="shared" si="1677"/>
        <v>2</v>
      </c>
      <c r="WG145">
        <f t="shared" si="1678"/>
        <v>0</v>
      </c>
      <c r="WH145">
        <f t="shared" si="1679"/>
        <v>2</v>
      </c>
      <c r="WI145">
        <f t="shared" si="1680"/>
        <v>1</v>
      </c>
      <c r="WJ145">
        <f t="shared" si="1681"/>
        <v>0</v>
      </c>
      <c r="WL145" s="1">
        <f t="shared" si="1807"/>
        <v>3</v>
      </c>
      <c r="WM145" s="1">
        <f t="shared" si="1808"/>
        <v>1</v>
      </c>
      <c r="WN145" s="1">
        <f t="shared" si="1809"/>
        <v>3</v>
      </c>
      <c r="WO145" s="1">
        <f t="shared" si="1810"/>
        <v>1</v>
      </c>
      <c r="WP145" s="1">
        <f t="shared" si="1811"/>
        <v>2</v>
      </c>
      <c r="WQ145" s="1">
        <f t="shared" si="1812"/>
        <v>0</v>
      </c>
      <c r="WS145">
        <f t="shared" si="1813"/>
        <v>3</v>
      </c>
      <c r="WT145">
        <f t="shared" si="1814"/>
        <v>1</v>
      </c>
      <c r="WU145">
        <f t="shared" si="1815"/>
        <v>3</v>
      </c>
      <c r="WV145">
        <f t="shared" si="1816"/>
        <v>1</v>
      </c>
      <c r="WW145">
        <f t="shared" si="1817"/>
        <v>2</v>
      </c>
      <c r="WX145">
        <f t="shared" si="1818"/>
        <v>100</v>
      </c>
      <c r="WZ145" s="4">
        <f t="shared" si="1819"/>
        <v>1</v>
      </c>
      <c r="XB145" s="3">
        <f t="shared" si="1820"/>
        <v>3</v>
      </c>
      <c r="XD145" s="3">
        <f t="shared" si="1821"/>
        <v>5</v>
      </c>
      <c r="XE145" s="4">
        <f t="shared" si="1822"/>
        <v>5</v>
      </c>
      <c r="XG145" s="4">
        <f t="shared" si="1823"/>
        <v>1</v>
      </c>
      <c r="XI145" s="4">
        <v>0.75</v>
      </c>
      <c r="XK145">
        <f t="shared" si="1824"/>
        <v>3</v>
      </c>
      <c r="XM145">
        <f t="shared" si="1445"/>
        <v>0</v>
      </c>
      <c r="XN145">
        <f t="shared" si="1825"/>
        <v>0</v>
      </c>
      <c r="XO145" s="1">
        <f t="shared" si="1682"/>
        <v>0</v>
      </c>
      <c r="XP145">
        <f t="shared" si="1826"/>
        <v>0</v>
      </c>
      <c r="XR145">
        <f t="shared" si="1827"/>
        <v>1</v>
      </c>
    </row>
    <row r="146" spans="4:642">
      <c r="D146" s="4">
        <f t="shared" si="1506"/>
        <v>0</v>
      </c>
      <c r="E146" s="4">
        <f t="shared" si="1507"/>
        <v>0</v>
      </c>
      <c r="F146" s="4">
        <f t="shared" si="1508"/>
        <v>0</v>
      </c>
      <c r="G146" s="4">
        <f t="shared" si="1509"/>
        <v>9</v>
      </c>
      <c r="H146" s="4">
        <f t="shared" si="1510"/>
        <v>0</v>
      </c>
      <c r="I146" s="4">
        <f t="shared" si="1511"/>
        <v>0</v>
      </c>
      <c r="J146" s="4">
        <f t="shared" si="1512"/>
        <v>0</v>
      </c>
      <c r="K146" s="4">
        <f t="shared" si="1513"/>
        <v>0</v>
      </c>
      <c r="L146" s="4">
        <f t="shared" si="1514"/>
        <v>0</v>
      </c>
      <c r="M146" s="4">
        <f t="shared" si="1515"/>
        <v>6</v>
      </c>
      <c r="N146" s="4">
        <f t="shared" si="1516"/>
        <v>0</v>
      </c>
      <c r="O146" s="4">
        <f t="shared" si="1517"/>
        <v>0</v>
      </c>
      <c r="P146" s="4">
        <f t="shared" si="1518"/>
        <v>0</v>
      </c>
      <c r="Q146" s="4">
        <f t="shared" si="1519"/>
        <v>0</v>
      </c>
      <c r="R146" s="4">
        <f t="shared" si="1520"/>
        <v>0</v>
      </c>
      <c r="S146" s="4">
        <f t="shared" si="1521"/>
        <v>0</v>
      </c>
      <c r="T146" s="4">
        <f t="shared" si="1522"/>
        <v>0</v>
      </c>
      <c r="U146" s="4">
        <f t="shared" si="1523"/>
        <v>0</v>
      </c>
      <c r="V146" s="4">
        <f t="shared" si="1524"/>
        <v>7</v>
      </c>
      <c r="W146" s="4">
        <f t="shared" si="1525"/>
        <v>0</v>
      </c>
      <c r="X146" s="4">
        <f t="shared" si="1526"/>
        <v>0</v>
      </c>
      <c r="Y146" s="4">
        <f t="shared" si="1527"/>
        <v>0</v>
      </c>
      <c r="Z146" s="4">
        <f t="shared" si="1528"/>
        <v>0</v>
      </c>
      <c r="AA146" s="4">
        <f t="shared" si="1529"/>
        <v>0</v>
      </c>
      <c r="AB146" s="4">
        <f t="shared" si="1530"/>
        <v>0</v>
      </c>
      <c r="AC146" s="4">
        <f t="shared" si="1531"/>
        <v>0</v>
      </c>
      <c r="AD146" s="4">
        <f t="shared" si="1532"/>
        <v>0</v>
      </c>
      <c r="AE146" s="4">
        <f t="shared" si="1533"/>
        <v>0</v>
      </c>
      <c r="AF146" s="4">
        <f t="shared" si="1534"/>
        <v>0</v>
      </c>
      <c r="AG146" s="4">
        <f t="shared" si="1535"/>
        <v>0</v>
      </c>
      <c r="AH146" s="4">
        <f t="shared" si="1536"/>
        <v>7</v>
      </c>
      <c r="AI146" s="4">
        <f t="shared" si="1537"/>
        <v>0</v>
      </c>
      <c r="AJ146" s="4">
        <f t="shared" si="1538"/>
        <v>0</v>
      </c>
      <c r="AK146" s="4">
        <f t="shared" si="1539"/>
        <v>0</v>
      </c>
      <c r="AL146" s="4">
        <f t="shared" si="1540"/>
        <v>0</v>
      </c>
      <c r="AM146" s="4">
        <f t="shared" si="1541"/>
        <v>0</v>
      </c>
      <c r="AN146" s="4">
        <f t="shared" si="1542"/>
        <v>0</v>
      </c>
      <c r="AO146" s="4">
        <f t="shared" si="1543"/>
        <v>0</v>
      </c>
      <c r="AP146" s="4">
        <f t="shared" si="1544"/>
        <v>0</v>
      </c>
      <c r="AQ146" s="4">
        <f t="shared" si="1545"/>
        <v>6</v>
      </c>
      <c r="AR146" s="4">
        <f t="shared" si="1546"/>
        <v>0</v>
      </c>
      <c r="AS146" s="4">
        <f t="shared" si="1547"/>
        <v>0</v>
      </c>
      <c r="AT146" s="4">
        <f t="shared" si="1548"/>
        <v>0</v>
      </c>
      <c r="AU146" s="4">
        <f t="shared" si="1549"/>
        <v>0</v>
      </c>
      <c r="AV146" s="4">
        <f t="shared" si="1550"/>
        <v>0</v>
      </c>
      <c r="AW146" s="4">
        <f t="shared" si="1551"/>
        <v>0</v>
      </c>
      <c r="AX146" s="4">
        <f t="shared" si="1552"/>
        <v>0</v>
      </c>
      <c r="AY146" s="4">
        <f t="shared" si="1553"/>
        <v>0</v>
      </c>
      <c r="AZ146" s="4">
        <f t="shared" si="1554"/>
        <v>0</v>
      </c>
      <c r="BA146" s="4">
        <f t="shared" si="1555"/>
        <v>0</v>
      </c>
      <c r="BB146" s="4">
        <f t="shared" si="1556"/>
        <v>0</v>
      </c>
      <c r="BC146" s="4">
        <f t="shared" si="1557"/>
        <v>0</v>
      </c>
      <c r="BD146" s="4">
        <f t="shared" si="1558"/>
        <v>0</v>
      </c>
      <c r="BE146" s="4">
        <f t="shared" si="1559"/>
        <v>0</v>
      </c>
      <c r="BF146" s="4">
        <f t="shared" si="1560"/>
        <v>0</v>
      </c>
      <c r="BG146" s="4">
        <f t="shared" si="1561"/>
        <v>0</v>
      </c>
      <c r="BH146" s="4">
        <f t="shared" si="1562"/>
        <v>0</v>
      </c>
      <c r="BI146" s="4">
        <f t="shared" si="1563"/>
        <v>11</v>
      </c>
      <c r="BJ146" s="4">
        <f t="shared" si="1564"/>
        <v>0</v>
      </c>
      <c r="BK146" s="4">
        <f t="shared" si="1683"/>
        <v>7.666666666666667</v>
      </c>
      <c r="BL146" s="4">
        <f t="shared" si="1684"/>
        <v>6.2033898305084749</v>
      </c>
      <c r="BM146" s="4">
        <f t="shared" si="1685"/>
        <v>8.6847457627118647</v>
      </c>
      <c r="BN146" s="4">
        <f t="shared" si="1686"/>
        <v>3.7220338983050847</v>
      </c>
      <c r="BO146" s="4">
        <f t="shared" si="1687"/>
        <v>6.2033898305084749</v>
      </c>
      <c r="BP146" s="4">
        <f t="shared" si="1688"/>
        <v>366</v>
      </c>
      <c r="BQ146" s="4">
        <f>COUNTIFS($NG146:$NL$206,EF$1)</f>
        <v>7</v>
      </c>
      <c r="BR146" s="4">
        <f>COUNTIFS($NG146:$NL$206,EG$1)</f>
        <v>5</v>
      </c>
      <c r="BS146" s="4">
        <f>COUNTIFS($NG146:$NL$206,EH$1)</f>
        <v>5</v>
      </c>
      <c r="BT146" s="4">
        <f>COUNTIFS($NG146:$NL$206,EI$1)</f>
        <v>9</v>
      </c>
      <c r="BU146" s="4">
        <f>COUNTIFS($NG146:$NL$206,EJ$1)</f>
        <v>11</v>
      </c>
      <c r="BV146" s="4">
        <f>COUNTIFS($NG146:$NL$206,EK$1)</f>
        <v>5</v>
      </c>
      <c r="BW146" s="4">
        <f>COUNTIFS($NG146:$NL$206,EL$1)</f>
        <v>2</v>
      </c>
      <c r="BX146" s="4">
        <f>COUNTIFS($NG146:$NL$206,EM$1)</f>
        <v>6</v>
      </c>
      <c r="BY146" s="4">
        <f>COUNTIFS($NG146:$NL$206,EN$1)</f>
        <v>7</v>
      </c>
      <c r="BZ146" s="4">
        <f>COUNTIFS($NG146:$NL$206,EO$1)</f>
        <v>6</v>
      </c>
      <c r="CA146" s="4">
        <f>COUNTIFS($NG146:$NL$206,EP$1)</f>
        <v>8</v>
      </c>
      <c r="CB146" s="4">
        <f>COUNTIFS($NG146:$NL$206,EQ$1)</f>
        <v>8</v>
      </c>
      <c r="CC146" s="4">
        <f>COUNTIFS($NG146:$NL$206,ER$1)</f>
        <v>8</v>
      </c>
      <c r="CD146" s="4">
        <f>COUNTIFS($NG146:$NL$206,ES$1)</f>
        <v>6</v>
      </c>
      <c r="CE146" s="4">
        <f>COUNTIFS($NG146:$NL$206,ET$1)</f>
        <v>6</v>
      </c>
      <c r="CF146" s="4">
        <f>COUNTIFS($NG146:$NL$206,EU$1)</f>
        <v>8</v>
      </c>
      <c r="CG146" s="4">
        <f>COUNTIFS($NG146:$NL$206,EV$1)</f>
        <v>11</v>
      </c>
      <c r="CH146" s="4">
        <f>COUNTIFS($NG146:$NL$206,EW$1)</f>
        <v>6</v>
      </c>
      <c r="CI146" s="4">
        <f>COUNTIFS($NG146:$NL$206,EX$1)</f>
        <v>7</v>
      </c>
      <c r="CJ146" s="4">
        <f>COUNTIFS($NG146:$NL$206,EY$1)</f>
        <v>8</v>
      </c>
      <c r="CK146" s="4">
        <f>COUNTIFS($NG146:$NL$206,EZ$1)</f>
        <v>4</v>
      </c>
      <c r="CL146" s="4">
        <f>COUNTIFS($NG146:$NL$206,FA$1)</f>
        <v>8</v>
      </c>
      <c r="CM146" s="4">
        <f>COUNTIFS($NG146:$NL$206,FB$1)</f>
        <v>2</v>
      </c>
      <c r="CN146" s="4">
        <f>COUNTIFS($NG146:$NL$206,FC$1)</f>
        <v>4</v>
      </c>
      <c r="CO146" s="4">
        <f>COUNTIFS($NG146:$NL$206,FD$1)</f>
        <v>10</v>
      </c>
      <c r="CP146" s="4">
        <f>COUNTIFS($NG146:$NL$206,FE$1)</f>
        <v>6</v>
      </c>
      <c r="CQ146" s="4">
        <f>COUNTIFS($NG146:$NL$206,FF$1)</f>
        <v>10</v>
      </c>
      <c r="CR146" s="4">
        <f>COUNTIFS($NG146:$NL$206,FG$1)</f>
        <v>10</v>
      </c>
      <c r="CS146" s="4">
        <f>COUNTIFS($NG146:$NL$206,FH$1)</f>
        <v>5</v>
      </c>
      <c r="CT146" s="4">
        <f>COUNTIFS($NG146:$NL$206,FI$1)</f>
        <v>4</v>
      </c>
      <c r="CU146" s="4">
        <f>COUNTIFS($NG146:$NL$206,FJ$1)</f>
        <v>7</v>
      </c>
      <c r="CV146" s="4">
        <f>COUNTIFS($NG146:$NL$206,FK$1)</f>
        <v>2</v>
      </c>
      <c r="CW146" s="4">
        <f>COUNTIFS($NG146:$NL$206,FL$1)</f>
        <v>6</v>
      </c>
      <c r="CX146" s="4">
        <f>COUNTIFS($NG146:$NL$206,FM$1)</f>
        <v>6</v>
      </c>
      <c r="CY146" s="4">
        <f>COUNTIFS($NG146:$NL$206,FN$1)</f>
        <v>8</v>
      </c>
      <c r="CZ146" s="4">
        <f>COUNTIFS($NG146:$NL$206,FO$1)</f>
        <v>6</v>
      </c>
      <c r="DA146" s="4">
        <f>COUNTIFS($NG146:$NL$206,FP$1)</f>
        <v>2</v>
      </c>
      <c r="DB146" s="4">
        <f>COUNTIFS($NG146:$NL$206,FQ$1)</f>
        <v>5</v>
      </c>
      <c r="DC146" s="4">
        <f>COUNTIFS($NG146:$NL$206,FR$1)</f>
        <v>5</v>
      </c>
      <c r="DD146" s="4">
        <f>COUNTIFS($NG146:$NL$206,FS$1)</f>
        <v>6</v>
      </c>
      <c r="DE146" s="4">
        <f>COUNTIFS($NG146:$NL$206,FT$1)</f>
        <v>3</v>
      </c>
      <c r="DF146" s="4">
        <f>COUNTIFS($NG146:$NL$206,FU$1)</f>
        <v>6</v>
      </c>
      <c r="DG146" s="4">
        <f>COUNTIFS($NG146:$NL$206,FV$1)</f>
        <v>6</v>
      </c>
      <c r="DH146" s="4">
        <f>COUNTIFS($NG146:$NL$206,FW$1)</f>
        <v>8</v>
      </c>
      <c r="DI146" s="4">
        <f>COUNTIFS($NG146:$NL$206,FX$1)</f>
        <v>5</v>
      </c>
      <c r="DJ146" s="4">
        <f>COUNTIFS($NG146:$NL$206,FY$1)</f>
        <v>8</v>
      </c>
      <c r="DK146" s="4">
        <f>COUNTIFS($NG146:$NL$206,FZ$1)</f>
        <v>0</v>
      </c>
      <c r="DL146" s="4">
        <f>COUNTIFS($NG146:$NL$206,GA$1)</f>
        <v>4</v>
      </c>
      <c r="DM146" s="4">
        <f>COUNTIFS($NG146:$NL$206,GB$1)</f>
        <v>3</v>
      </c>
      <c r="DN146" s="4">
        <f>COUNTIFS($NG146:$NL$206,GC$1)</f>
        <v>6</v>
      </c>
      <c r="DO146" s="4">
        <f>COUNTIFS($NG146:$NL$206,GD$1)</f>
        <v>6</v>
      </c>
      <c r="DP146" s="4">
        <f>COUNTIFS($NG146:$NL$206,GE$1)</f>
        <v>9</v>
      </c>
      <c r="DQ146" s="4">
        <f>COUNTIFS($NG146:$NL$206,GF$1)</f>
        <v>2</v>
      </c>
      <c r="DR146" s="4">
        <f>COUNTIFS($NG146:$NL$206,GG$1)</f>
        <v>4</v>
      </c>
      <c r="DS146" s="4">
        <f>COUNTIFS($NG146:$NL$206,GH$1)</f>
        <v>14</v>
      </c>
      <c r="DT146" s="4">
        <f>COUNTIFS($NG146:$NL$206,GI$1)</f>
        <v>5</v>
      </c>
      <c r="DU146" s="4">
        <f>COUNTIFS($NG146:$NL$206,GJ$1)</f>
        <v>5</v>
      </c>
      <c r="DV146" s="4">
        <f>COUNTIFS($NG146:$NL$206,GK$1)</f>
        <v>11</v>
      </c>
      <c r="DW146" s="4">
        <f>COUNTIFS($NG146:$NL$206,GL$1)</f>
        <v>6</v>
      </c>
      <c r="DZ146" s="4">
        <f t="shared" si="1895"/>
        <v>39</v>
      </c>
      <c r="EA146" s="4">
        <f t="shared" si="1896"/>
        <v>23</v>
      </c>
      <c r="EB146" s="4">
        <f t="shared" si="1897"/>
        <v>13</v>
      </c>
      <c r="EC146" s="4">
        <f t="shared" si="1898"/>
        <v>1</v>
      </c>
      <c r="ED146" s="4">
        <f t="shared" si="1899"/>
        <v>2</v>
      </c>
      <c r="EF146" s="4">
        <f t="shared" ref="EF146:GL146" si="1916">COUNTIFS($NG146:$NL155,EF$1)</f>
        <v>2</v>
      </c>
      <c r="EG146" s="4">
        <f t="shared" si="1916"/>
        <v>1</v>
      </c>
      <c r="EH146" s="4">
        <f t="shared" si="1916"/>
        <v>0</v>
      </c>
      <c r="EI146" s="4">
        <f t="shared" si="1916"/>
        <v>1</v>
      </c>
      <c r="EJ146" s="4">
        <f t="shared" si="1916"/>
        <v>2</v>
      </c>
      <c r="EK146" s="4">
        <f t="shared" si="1916"/>
        <v>1</v>
      </c>
      <c r="EL146" s="4">
        <f t="shared" si="1916"/>
        <v>0</v>
      </c>
      <c r="EM146" s="4">
        <f t="shared" si="1916"/>
        <v>1</v>
      </c>
      <c r="EN146" s="4">
        <f t="shared" si="1916"/>
        <v>0</v>
      </c>
      <c r="EO146" s="4">
        <f t="shared" si="1916"/>
        <v>1</v>
      </c>
      <c r="EP146" s="4">
        <f t="shared" si="1916"/>
        <v>0</v>
      </c>
      <c r="EQ146" s="4">
        <f t="shared" si="1916"/>
        <v>1</v>
      </c>
      <c r="ER146" s="4">
        <f t="shared" si="1916"/>
        <v>2</v>
      </c>
      <c r="ES146" s="4">
        <f t="shared" si="1916"/>
        <v>1</v>
      </c>
      <c r="ET146" s="4">
        <f t="shared" si="1916"/>
        <v>0</v>
      </c>
      <c r="EU146" s="4">
        <f t="shared" si="1916"/>
        <v>2</v>
      </c>
      <c r="EV146" s="4">
        <f t="shared" si="1916"/>
        <v>4</v>
      </c>
      <c r="EW146" s="4">
        <f t="shared" si="1916"/>
        <v>1</v>
      </c>
      <c r="EX146" s="4">
        <f t="shared" si="1916"/>
        <v>4</v>
      </c>
      <c r="EY146" s="4">
        <f t="shared" si="1916"/>
        <v>1</v>
      </c>
      <c r="EZ146" s="4">
        <f t="shared" si="1916"/>
        <v>0</v>
      </c>
      <c r="FA146" s="4">
        <f t="shared" si="1916"/>
        <v>1</v>
      </c>
      <c r="FB146" s="4">
        <f t="shared" si="1916"/>
        <v>0</v>
      </c>
      <c r="FC146" s="4">
        <f t="shared" si="1916"/>
        <v>1</v>
      </c>
      <c r="FD146" s="4">
        <f t="shared" si="1916"/>
        <v>2</v>
      </c>
      <c r="FE146" s="4">
        <f t="shared" si="1916"/>
        <v>0</v>
      </c>
      <c r="FF146" s="4">
        <f t="shared" si="1916"/>
        <v>2</v>
      </c>
      <c r="FG146" s="4">
        <f t="shared" si="1916"/>
        <v>1</v>
      </c>
      <c r="FH146" s="4">
        <f t="shared" si="1916"/>
        <v>0</v>
      </c>
      <c r="FI146" s="4">
        <f t="shared" si="1916"/>
        <v>1</v>
      </c>
      <c r="FJ146" s="4">
        <f t="shared" si="1916"/>
        <v>3</v>
      </c>
      <c r="FK146" s="4">
        <f t="shared" si="1916"/>
        <v>0</v>
      </c>
      <c r="FL146" s="4">
        <f t="shared" si="1916"/>
        <v>0</v>
      </c>
      <c r="FM146" s="4">
        <f t="shared" si="1916"/>
        <v>2</v>
      </c>
      <c r="FN146" s="4">
        <f t="shared" si="1916"/>
        <v>2</v>
      </c>
      <c r="FO146" s="4">
        <f t="shared" si="1916"/>
        <v>2</v>
      </c>
      <c r="FP146" s="4">
        <f t="shared" si="1916"/>
        <v>0</v>
      </c>
      <c r="FQ146" s="4">
        <f t="shared" si="1916"/>
        <v>1</v>
      </c>
      <c r="FR146" s="4">
        <f t="shared" si="1916"/>
        <v>0</v>
      </c>
      <c r="FS146" s="4">
        <f t="shared" si="1916"/>
        <v>2</v>
      </c>
      <c r="FT146" s="4">
        <f t="shared" si="1916"/>
        <v>0</v>
      </c>
      <c r="FU146" s="4">
        <f t="shared" si="1916"/>
        <v>0</v>
      </c>
      <c r="FV146" s="4">
        <f t="shared" si="1916"/>
        <v>1</v>
      </c>
      <c r="FW146" s="4">
        <f t="shared" si="1916"/>
        <v>2</v>
      </c>
      <c r="FX146" s="4">
        <f t="shared" si="1916"/>
        <v>1</v>
      </c>
      <c r="FY146" s="4">
        <f t="shared" si="1916"/>
        <v>0</v>
      </c>
      <c r="FZ146" s="4">
        <f t="shared" si="1916"/>
        <v>0</v>
      </c>
      <c r="GA146" s="4">
        <f t="shared" si="1916"/>
        <v>1</v>
      </c>
      <c r="GB146" s="4">
        <f t="shared" si="1916"/>
        <v>0</v>
      </c>
      <c r="GC146" s="4">
        <f t="shared" si="1916"/>
        <v>2</v>
      </c>
      <c r="GD146" s="4">
        <f t="shared" si="1916"/>
        <v>1</v>
      </c>
      <c r="GE146" s="4">
        <f t="shared" si="1916"/>
        <v>1</v>
      </c>
      <c r="GF146" s="4">
        <f t="shared" si="1916"/>
        <v>1</v>
      </c>
      <c r="GG146" s="4">
        <f t="shared" si="1916"/>
        <v>1</v>
      </c>
      <c r="GH146" s="4">
        <f t="shared" si="1916"/>
        <v>2</v>
      </c>
      <c r="GI146" s="4">
        <f t="shared" si="1916"/>
        <v>1</v>
      </c>
      <c r="GJ146" s="4">
        <f t="shared" si="1916"/>
        <v>0</v>
      </c>
      <c r="GK146" s="4">
        <f t="shared" si="1916"/>
        <v>1</v>
      </c>
      <c r="GL146" s="4">
        <f t="shared" si="1916"/>
        <v>0</v>
      </c>
      <c r="GM146" s="4">
        <f t="shared" si="1901"/>
        <v>60</v>
      </c>
      <c r="GO146">
        <f t="shared" si="1690"/>
        <v>1</v>
      </c>
      <c r="GP146">
        <f t="shared" si="1855"/>
        <v>0</v>
      </c>
      <c r="GQ146">
        <f t="shared" si="1856"/>
        <v>0</v>
      </c>
      <c r="GR146">
        <f t="shared" si="1857"/>
        <v>0</v>
      </c>
      <c r="GS146">
        <f t="shared" si="1858"/>
        <v>0</v>
      </c>
      <c r="GT146">
        <f t="shared" si="1859"/>
        <v>1</v>
      </c>
      <c r="GU146">
        <f t="shared" si="1860"/>
        <v>0</v>
      </c>
      <c r="GV146" s="1">
        <f t="shared" si="1691"/>
        <v>5</v>
      </c>
      <c r="GW146">
        <f t="shared" si="1692"/>
        <v>0</v>
      </c>
      <c r="GX146">
        <f t="shared" si="1566"/>
        <v>0</v>
      </c>
      <c r="GY146">
        <f t="shared" si="1567"/>
        <v>1</v>
      </c>
      <c r="GZ146">
        <f t="shared" si="1568"/>
        <v>0</v>
      </c>
      <c r="HA146">
        <f t="shared" si="1569"/>
        <v>0</v>
      </c>
      <c r="HB146">
        <f t="shared" si="1570"/>
        <v>0</v>
      </c>
      <c r="HC146">
        <f t="shared" si="1571"/>
        <v>0</v>
      </c>
      <c r="HD146">
        <f t="shared" si="1572"/>
        <v>0</v>
      </c>
      <c r="HE146">
        <f t="shared" si="1573"/>
        <v>1</v>
      </c>
      <c r="HF146">
        <f t="shared" si="1574"/>
        <v>0</v>
      </c>
      <c r="HG146">
        <f t="shared" si="1575"/>
        <v>0</v>
      </c>
      <c r="HH146">
        <f t="shared" si="1576"/>
        <v>0</v>
      </c>
      <c r="HI146">
        <f t="shared" si="1577"/>
        <v>0</v>
      </c>
      <c r="HJ146">
        <f t="shared" si="1578"/>
        <v>0</v>
      </c>
      <c r="HK146">
        <f t="shared" si="1579"/>
        <v>0</v>
      </c>
      <c r="HL146">
        <f t="shared" si="1580"/>
        <v>0</v>
      </c>
      <c r="HM146">
        <f t="shared" si="1581"/>
        <v>0</v>
      </c>
      <c r="HN146">
        <f t="shared" si="1582"/>
        <v>0</v>
      </c>
      <c r="HO146">
        <f t="shared" si="1583"/>
        <v>0</v>
      </c>
      <c r="HP146">
        <f t="shared" si="1584"/>
        <v>0</v>
      </c>
      <c r="HQ146">
        <f t="shared" si="1585"/>
        <v>0</v>
      </c>
      <c r="HR146">
        <f t="shared" si="1586"/>
        <v>0</v>
      </c>
      <c r="HS146">
        <f t="shared" si="1587"/>
        <v>0</v>
      </c>
      <c r="HT146">
        <f t="shared" si="1588"/>
        <v>0</v>
      </c>
      <c r="HU146">
        <f t="shared" si="1589"/>
        <v>0</v>
      </c>
      <c r="HV146">
        <f t="shared" si="1590"/>
        <v>0</v>
      </c>
      <c r="HW146">
        <f t="shared" si="1591"/>
        <v>0</v>
      </c>
      <c r="HX146">
        <f t="shared" si="1592"/>
        <v>0</v>
      </c>
      <c r="HY146">
        <f t="shared" si="1593"/>
        <v>0</v>
      </c>
      <c r="HZ146">
        <f t="shared" si="1594"/>
        <v>0</v>
      </c>
      <c r="IA146">
        <f t="shared" si="1595"/>
        <v>0</v>
      </c>
      <c r="IB146">
        <f t="shared" si="1596"/>
        <v>0</v>
      </c>
      <c r="IC146">
        <f t="shared" si="1597"/>
        <v>0</v>
      </c>
      <c r="ID146">
        <f t="shared" si="1598"/>
        <v>0</v>
      </c>
      <c r="IE146">
        <f t="shared" si="1599"/>
        <v>0</v>
      </c>
      <c r="IF146">
        <f t="shared" si="1600"/>
        <v>0</v>
      </c>
      <c r="IG146">
        <f t="shared" si="1601"/>
        <v>0</v>
      </c>
      <c r="IH146">
        <f t="shared" si="1602"/>
        <v>0</v>
      </c>
      <c r="II146">
        <f t="shared" si="1603"/>
        <v>0</v>
      </c>
      <c r="IJ146">
        <f t="shared" si="1604"/>
        <v>0</v>
      </c>
      <c r="IK146">
        <f t="shared" si="1605"/>
        <v>0</v>
      </c>
      <c r="IL146">
        <f t="shared" si="1606"/>
        <v>0</v>
      </c>
      <c r="IM146">
        <f t="shared" si="1607"/>
        <v>0</v>
      </c>
      <c r="IN146">
        <f t="shared" si="1608"/>
        <v>0</v>
      </c>
      <c r="IO146">
        <f t="shared" si="1609"/>
        <v>0</v>
      </c>
      <c r="IP146">
        <f t="shared" si="1610"/>
        <v>0</v>
      </c>
      <c r="IQ146">
        <f t="shared" si="1611"/>
        <v>0</v>
      </c>
      <c r="IR146">
        <f t="shared" si="1612"/>
        <v>0</v>
      </c>
      <c r="IS146">
        <f t="shared" si="1613"/>
        <v>0</v>
      </c>
      <c r="IT146">
        <f t="shared" si="1614"/>
        <v>0</v>
      </c>
      <c r="IU146">
        <f t="shared" si="1615"/>
        <v>0</v>
      </c>
      <c r="IV146">
        <f t="shared" si="1616"/>
        <v>0</v>
      </c>
      <c r="IW146">
        <f t="shared" si="1617"/>
        <v>0</v>
      </c>
      <c r="IX146">
        <f t="shared" si="1618"/>
        <v>0</v>
      </c>
      <c r="IY146">
        <f t="shared" si="1619"/>
        <v>0</v>
      </c>
      <c r="IZ146">
        <f t="shared" si="1620"/>
        <v>0</v>
      </c>
      <c r="JA146">
        <f t="shared" si="1621"/>
        <v>0</v>
      </c>
      <c r="JB146">
        <f t="shared" si="1693"/>
        <v>0</v>
      </c>
      <c r="JC146">
        <f t="shared" si="1694"/>
        <v>0</v>
      </c>
      <c r="JF146">
        <f t="shared" si="1695"/>
        <v>0</v>
      </c>
      <c r="JG146">
        <f t="shared" si="1696"/>
        <v>0</v>
      </c>
      <c r="JH146">
        <f t="shared" si="1697"/>
        <v>0</v>
      </c>
      <c r="JI146">
        <f t="shared" si="1698"/>
        <v>1</v>
      </c>
      <c r="JJ146">
        <f t="shared" si="1699"/>
        <v>0</v>
      </c>
      <c r="JK146">
        <f t="shared" si="1700"/>
        <v>0</v>
      </c>
      <c r="JL146">
        <f t="shared" si="1701"/>
        <v>0</v>
      </c>
      <c r="JM146">
        <f t="shared" si="1702"/>
        <v>0</v>
      </c>
      <c r="JN146">
        <f t="shared" si="1703"/>
        <v>0</v>
      </c>
      <c r="JO146">
        <f t="shared" si="1704"/>
        <v>1</v>
      </c>
      <c r="JP146">
        <f t="shared" si="1705"/>
        <v>0</v>
      </c>
      <c r="JQ146">
        <f t="shared" si="1706"/>
        <v>0</v>
      </c>
      <c r="JR146">
        <f t="shared" si="1707"/>
        <v>0</v>
      </c>
      <c r="JS146">
        <f t="shared" si="1708"/>
        <v>0</v>
      </c>
      <c r="JT146">
        <f t="shared" si="1709"/>
        <v>0</v>
      </c>
      <c r="JU146">
        <f t="shared" si="1710"/>
        <v>0</v>
      </c>
      <c r="JV146">
        <f t="shared" si="1711"/>
        <v>0</v>
      </c>
      <c r="JW146">
        <f t="shared" si="1712"/>
        <v>0</v>
      </c>
      <c r="JX146">
        <f t="shared" si="1713"/>
        <v>0</v>
      </c>
      <c r="JY146">
        <f t="shared" si="1714"/>
        <v>0</v>
      </c>
      <c r="JZ146">
        <f t="shared" si="1715"/>
        <v>0</v>
      </c>
      <c r="KA146">
        <f t="shared" si="1716"/>
        <v>0</v>
      </c>
      <c r="KB146">
        <f t="shared" si="1717"/>
        <v>0</v>
      </c>
      <c r="KC146">
        <f t="shared" si="1718"/>
        <v>0</v>
      </c>
      <c r="KD146">
        <f t="shared" si="1719"/>
        <v>0</v>
      </c>
      <c r="KE146">
        <f t="shared" si="1720"/>
        <v>0</v>
      </c>
      <c r="KF146">
        <f t="shared" si="1721"/>
        <v>0</v>
      </c>
      <c r="KG146">
        <f t="shared" si="1722"/>
        <v>0</v>
      </c>
      <c r="KH146">
        <f t="shared" si="1723"/>
        <v>0</v>
      </c>
      <c r="KI146">
        <f t="shared" si="1724"/>
        <v>0</v>
      </c>
      <c r="KJ146">
        <f t="shared" si="1725"/>
        <v>0</v>
      </c>
      <c r="KK146">
        <f t="shared" si="1726"/>
        <v>0</v>
      </c>
      <c r="KL146">
        <f t="shared" si="1727"/>
        <v>0</v>
      </c>
      <c r="KM146">
        <f t="shared" si="1728"/>
        <v>0</v>
      </c>
      <c r="KN146">
        <f t="shared" si="1729"/>
        <v>0</v>
      </c>
      <c r="KO146">
        <f t="shared" si="1730"/>
        <v>0</v>
      </c>
      <c r="KP146">
        <f t="shared" si="1731"/>
        <v>0</v>
      </c>
      <c r="KQ146">
        <f t="shared" si="1732"/>
        <v>0</v>
      </c>
      <c r="KR146">
        <f t="shared" si="1733"/>
        <v>0</v>
      </c>
      <c r="KS146">
        <f t="shared" si="1734"/>
        <v>0</v>
      </c>
      <c r="KT146">
        <f t="shared" si="1735"/>
        <v>0</v>
      </c>
      <c r="KU146">
        <f t="shared" si="1736"/>
        <v>0</v>
      </c>
      <c r="KV146">
        <f t="shared" si="1737"/>
        <v>0</v>
      </c>
      <c r="KW146">
        <f t="shared" si="1738"/>
        <v>0</v>
      </c>
      <c r="KX146">
        <f t="shared" si="1739"/>
        <v>0</v>
      </c>
      <c r="KY146">
        <f t="shared" si="1740"/>
        <v>0</v>
      </c>
      <c r="KZ146">
        <f t="shared" si="1741"/>
        <v>0</v>
      </c>
      <c r="LA146">
        <f t="shared" si="1742"/>
        <v>0</v>
      </c>
      <c r="LB146">
        <f t="shared" si="1743"/>
        <v>0</v>
      </c>
      <c r="LC146">
        <f t="shared" si="1744"/>
        <v>0</v>
      </c>
      <c r="LD146">
        <f t="shared" si="1745"/>
        <v>0</v>
      </c>
      <c r="LE146">
        <f t="shared" si="1746"/>
        <v>0</v>
      </c>
      <c r="LF146">
        <f t="shared" si="1747"/>
        <v>0</v>
      </c>
      <c r="LG146">
        <f t="shared" si="1748"/>
        <v>0</v>
      </c>
      <c r="LH146">
        <f t="shared" si="1749"/>
        <v>0</v>
      </c>
      <c r="LI146">
        <f t="shared" si="1750"/>
        <v>0</v>
      </c>
      <c r="LJ146">
        <f t="shared" si="1751"/>
        <v>0</v>
      </c>
      <c r="LK146">
        <f t="shared" si="1752"/>
        <v>1</v>
      </c>
      <c r="LL146">
        <f t="shared" si="1753"/>
        <v>0</v>
      </c>
      <c r="LN146">
        <f t="shared" si="1754"/>
        <v>3</v>
      </c>
      <c r="LQ146">
        <f t="shared" ref="LQ146:LR146" si="1917">COUNTIFS($NG147:$NL156,NG156)</f>
        <v>3</v>
      </c>
      <c r="LR146">
        <f t="shared" si="1917"/>
        <v>1</v>
      </c>
      <c r="LS146">
        <f t="shared" si="1756"/>
        <v>1</v>
      </c>
      <c r="LT146">
        <f t="shared" si="1757"/>
        <v>2</v>
      </c>
      <c r="LU146">
        <f t="shared" si="1758"/>
        <v>2</v>
      </c>
      <c r="LV146">
        <f t="shared" si="1759"/>
        <v>3</v>
      </c>
      <c r="LX146" s="5">
        <f t="shared" ref="LX146:MC146" si="1918">COUNTIFS($NG146:$NL155,NG156)</f>
        <v>2</v>
      </c>
      <c r="LY146" s="5">
        <f t="shared" si="1918"/>
        <v>0</v>
      </c>
      <c r="LZ146" s="5">
        <f t="shared" si="1918"/>
        <v>0</v>
      </c>
      <c r="MA146" s="5">
        <f t="shared" si="1918"/>
        <v>1</v>
      </c>
      <c r="MB146" s="5">
        <f t="shared" si="1918"/>
        <v>1</v>
      </c>
      <c r="MC146" s="5">
        <f t="shared" si="1918"/>
        <v>2</v>
      </c>
      <c r="MD146" s="5"/>
      <c r="ME146" s="5">
        <f t="shared" si="1761"/>
        <v>0</v>
      </c>
      <c r="MF146" s="5">
        <f t="shared" si="1762"/>
        <v>0</v>
      </c>
      <c r="MG146" s="5">
        <f t="shared" si="1763"/>
        <v>0</v>
      </c>
      <c r="MH146" s="5">
        <f t="shared" si="1764"/>
        <v>0</v>
      </c>
      <c r="MI146" s="5">
        <f t="shared" si="1765"/>
        <v>0</v>
      </c>
      <c r="MJ146" s="5">
        <f t="shared" si="1766"/>
        <v>0</v>
      </c>
      <c r="MK146" s="5"/>
      <c r="ML146" s="20">
        <f t="shared" si="1767"/>
        <v>0</v>
      </c>
      <c r="MN146" s="4">
        <f t="shared" si="1846"/>
        <v>0</v>
      </c>
      <c r="MO146" s="4">
        <f t="shared" si="1847"/>
        <v>0</v>
      </c>
      <c r="MP146" s="4">
        <f t="shared" si="1848"/>
        <v>0</v>
      </c>
      <c r="MQ146" s="4">
        <f t="shared" si="1849"/>
        <v>0</v>
      </c>
      <c r="MR146" s="4">
        <f t="shared" si="1850"/>
        <v>0</v>
      </c>
      <c r="MS146" s="4">
        <f t="shared" si="1851"/>
        <v>0</v>
      </c>
      <c r="MU146">
        <f t="shared" si="1768"/>
        <v>0</v>
      </c>
      <c r="MV146">
        <f t="shared" si="1769"/>
        <v>1</v>
      </c>
      <c r="MW146">
        <f t="shared" si="1770"/>
        <v>1</v>
      </c>
      <c r="MX146">
        <f t="shared" si="1771"/>
        <v>0</v>
      </c>
      <c r="MY146">
        <f t="shared" si="1772"/>
        <v>0</v>
      </c>
      <c r="MZ146">
        <f t="shared" si="1773"/>
        <v>0</v>
      </c>
      <c r="NA146">
        <f t="shared" si="1624"/>
        <v>2</v>
      </c>
      <c r="NB146">
        <f t="shared" si="1774"/>
        <v>2</v>
      </c>
      <c r="NC146">
        <f t="shared" si="1775"/>
        <v>0</v>
      </c>
      <c r="ND146">
        <f t="shared" si="1776"/>
        <v>146</v>
      </c>
      <c r="NG146">
        <v>4</v>
      </c>
      <c r="NH146">
        <v>10</v>
      </c>
      <c r="NI146">
        <v>19</v>
      </c>
      <c r="NJ146">
        <v>31</v>
      </c>
      <c r="NK146">
        <v>40</v>
      </c>
      <c r="NL146">
        <v>58</v>
      </c>
      <c r="NN146" s="1">
        <f t="shared" si="1777"/>
        <v>1</v>
      </c>
      <c r="NO146" s="1">
        <f t="shared" si="1778"/>
        <v>1</v>
      </c>
      <c r="NP146" s="30">
        <f t="shared" si="1779"/>
        <v>2</v>
      </c>
      <c r="NR146" s="1">
        <f t="shared" si="1780"/>
        <v>6</v>
      </c>
      <c r="NS146" s="1">
        <f t="shared" si="1781"/>
        <v>9</v>
      </c>
      <c r="NT146" s="1">
        <f t="shared" si="1782"/>
        <v>12</v>
      </c>
      <c r="NU146" s="1">
        <f t="shared" si="1783"/>
        <v>9</v>
      </c>
      <c r="NV146" s="1">
        <f t="shared" si="1784"/>
        <v>18</v>
      </c>
      <c r="NW146" s="1"/>
      <c r="NX146" s="1">
        <f t="shared" si="1785"/>
        <v>4</v>
      </c>
      <c r="NY146" s="1"/>
      <c r="NZ146" s="1">
        <f t="shared" si="1786"/>
        <v>1</v>
      </c>
      <c r="OA146" s="1">
        <f t="shared" si="1625"/>
        <v>2</v>
      </c>
      <c r="OB146" s="1">
        <f t="shared" si="1626"/>
        <v>2</v>
      </c>
      <c r="OC146" s="1">
        <f t="shared" si="1627"/>
        <v>4</v>
      </c>
      <c r="OD146" s="1">
        <f t="shared" si="1628"/>
        <v>5</v>
      </c>
      <c r="OE146" s="1">
        <f t="shared" si="1629"/>
        <v>6</v>
      </c>
      <c r="OF146" s="1"/>
      <c r="OG146" s="1">
        <f t="shared" si="1308"/>
        <v>5</v>
      </c>
      <c r="OH146" s="1"/>
      <c r="OI146" s="1">
        <f t="shared" si="1787"/>
        <v>0</v>
      </c>
      <c r="OJ146" s="1">
        <f t="shared" si="1788"/>
        <v>0</v>
      </c>
      <c r="OK146" s="1">
        <f t="shared" si="1789"/>
        <v>2</v>
      </c>
      <c r="OL146" s="1">
        <f t="shared" si="1790"/>
        <v>4</v>
      </c>
      <c r="OM146" s="1">
        <f t="shared" si="1791"/>
        <v>1</v>
      </c>
      <c r="ON146" s="1">
        <f t="shared" si="1792"/>
        <v>0</v>
      </c>
      <c r="OO146" s="1"/>
      <c r="OP146" s="1">
        <f t="shared" si="1298"/>
        <v>3</v>
      </c>
      <c r="OQ146" s="1">
        <f t="shared" si="1299"/>
        <v>3</v>
      </c>
      <c r="OR146" s="1">
        <f t="shared" si="1300"/>
        <v>3</v>
      </c>
      <c r="OS146" s="1">
        <f t="shared" si="1301"/>
        <v>3</v>
      </c>
      <c r="OT146" s="1">
        <f t="shared" si="1302"/>
        <v>0</v>
      </c>
      <c r="OU146" s="1">
        <f t="shared" si="1793"/>
        <v>0</v>
      </c>
      <c r="OV146" s="19">
        <f t="shared" si="1794"/>
        <v>4</v>
      </c>
      <c r="OW146" s="1"/>
      <c r="OX146" s="19">
        <f t="shared" si="1314"/>
        <v>3</v>
      </c>
      <c r="OY146" s="1">
        <f t="shared" si="1315"/>
        <v>3</v>
      </c>
      <c r="OZ146" s="1"/>
      <c r="PA146" s="1">
        <f t="shared" si="1795"/>
        <v>3</v>
      </c>
      <c r="PB146" s="1"/>
      <c r="PC146" s="1"/>
      <c r="PD146" s="19">
        <f t="shared" si="1630"/>
        <v>3</v>
      </c>
      <c r="PE146" s="1"/>
      <c r="PF146" s="24">
        <f t="shared" si="1796"/>
        <v>0</v>
      </c>
      <c r="PI146" s="1">
        <f t="shared" si="1797"/>
        <v>0</v>
      </c>
      <c r="PJ146" s="19">
        <f t="shared" si="1631"/>
        <v>0</v>
      </c>
      <c r="PK146" s="1">
        <f t="shared" si="1798"/>
        <v>0</v>
      </c>
      <c r="PL146" s="19">
        <f t="shared" si="1632"/>
        <v>0</v>
      </c>
      <c r="PM146" s="1">
        <f t="shared" si="1799"/>
        <v>2</v>
      </c>
      <c r="PN146" s="19">
        <f t="shared" si="1633"/>
        <v>3</v>
      </c>
      <c r="PO146" s="1">
        <f t="shared" si="1800"/>
        <v>4</v>
      </c>
      <c r="PP146" s="19">
        <f t="shared" si="1634"/>
        <v>2</v>
      </c>
      <c r="PQ146" s="1">
        <f t="shared" si="1801"/>
        <v>1</v>
      </c>
      <c r="PR146" s="19">
        <f t="shared" si="1635"/>
        <v>1</v>
      </c>
      <c r="PS146" s="1">
        <f t="shared" si="1802"/>
        <v>0</v>
      </c>
      <c r="PT146" s="19">
        <f t="shared" si="1636"/>
        <v>0</v>
      </c>
      <c r="PV146" s="1">
        <f t="shared" si="1637"/>
        <v>100</v>
      </c>
      <c r="PW146" s="1">
        <f t="shared" si="1638"/>
        <v>100</v>
      </c>
      <c r="PX146" s="1">
        <f t="shared" si="1639"/>
        <v>100</v>
      </c>
      <c r="PY146" s="1">
        <f t="shared" si="1640"/>
        <v>100</v>
      </c>
      <c r="PZ146" s="1">
        <f t="shared" si="1641"/>
        <v>100</v>
      </c>
      <c r="QA146" s="1">
        <f t="shared" si="1642"/>
        <v>100</v>
      </c>
      <c r="QB146" s="1"/>
      <c r="QC146" s="1">
        <f t="shared" si="1643"/>
        <v>100</v>
      </c>
      <c r="QD146" s="1">
        <f t="shared" si="1644"/>
        <v>100</v>
      </c>
      <c r="QE146" s="1">
        <f t="shared" si="1645"/>
        <v>100</v>
      </c>
      <c r="QF146" s="1">
        <f t="shared" si="1646"/>
        <v>100</v>
      </c>
      <c r="QG146" s="1">
        <f t="shared" si="1647"/>
        <v>100</v>
      </c>
      <c r="QH146" s="1">
        <f t="shared" si="1648"/>
        <v>100</v>
      </c>
      <c r="QI146" s="1"/>
      <c r="QJ146" s="1">
        <f t="shared" si="1649"/>
        <v>100</v>
      </c>
      <c r="QK146" s="1">
        <f t="shared" si="1650"/>
        <v>9</v>
      </c>
      <c r="QL146" s="1">
        <f t="shared" si="1651"/>
        <v>7</v>
      </c>
      <c r="QM146" s="1">
        <f t="shared" si="1652"/>
        <v>2</v>
      </c>
      <c r="QN146" s="1">
        <f t="shared" si="1653"/>
        <v>100</v>
      </c>
      <c r="QO146" s="1">
        <f t="shared" si="1654"/>
        <v>100</v>
      </c>
      <c r="QP146" s="1"/>
      <c r="QQ146" s="1">
        <f t="shared" si="1655"/>
        <v>100</v>
      </c>
      <c r="QR146" s="1">
        <f t="shared" si="1656"/>
        <v>100</v>
      </c>
      <c r="QS146" s="1">
        <f t="shared" si="1657"/>
        <v>9</v>
      </c>
      <c r="QT146" s="1">
        <f t="shared" si="1658"/>
        <v>100</v>
      </c>
      <c r="QU146" s="1">
        <f t="shared" si="1659"/>
        <v>4</v>
      </c>
      <c r="QV146" s="1">
        <f t="shared" si="1660"/>
        <v>100</v>
      </c>
      <c r="QW146" s="1"/>
      <c r="QX146" s="1">
        <f t="shared" si="1661"/>
        <v>100</v>
      </c>
      <c r="QY146" s="1">
        <f t="shared" si="1662"/>
        <v>100</v>
      </c>
      <c r="QZ146" s="1">
        <f t="shared" si="1663"/>
        <v>100</v>
      </c>
      <c r="RA146" s="1">
        <f t="shared" si="1664"/>
        <v>100</v>
      </c>
      <c r="RB146" s="1">
        <f t="shared" si="1665"/>
        <v>100</v>
      </c>
      <c r="RC146" s="1">
        <f t="shared" si="1666"/>
        <v>1</v>
      </c>
      <c r="RD146" s="1"/>
      <c r="RE146" s="1">
        <f t="shared" si="1667"/>
        <v>100</v>
      </c>
      <c r="RF146" s="1">
        <f t="shared" si="1668"/>
        <v>100</v>
      </c>
      <c r="RG146" s="1">
        <f t="shared" si="1669"/>
        <v>100</v>
      </c>
      <c r="RH146" s="1">
        <f t="shared" si="1670"/>
        <v>100</v>
      </c>
      <c r="RI146" s="1">
        <f t="shared" si="1671"/>
        <v>100</v>
      </c>
      <c r="RJ146" s="1">
        <f t="shared" si="1672"/>
        <v>100</v>
      </c>
      <c r="RL146">
        <f t="shared" si="1673"/>
        <v>36</v>
      </c>
      <c r="RM146">
        <f t="shared" si="1803"/>
        <v>20</v>
      </c>
      <c r="RN146">
        <f t="shared" si="1336"/>
        <v>20</v>
      </c>
      <c r="RO146" t="str">
        <f t="shared" ref="RO146:TU146" si="1919">IF(COUNTIFS($NG146:$NL155,RO$1),"x",RO$1)</f>
        <v>x</v>
      </c>
      <c r="RP146" t="str">
        <f t="shared" si="1919"/>
        <v>x</v>
      </c>
      <c r="RQ146">
        <f t="shared" si="1919"/>
        <v>3</v>
      </c>
      <c r="RR146" t="str">
        <f t="shared" si="1919"/>
        <v>x</v>
      </c>
      <c r="RS146" t="str">
        <f t="shared" si="1919"/>
        <v>x</v>
      </c>
      <c r="RT146" t="str">
        <f t="shared" si="1919"/>
        <v>x</v>
      </c>
      <c r="RU146">
        <f t="shared" si="1919"/>
        <v>7</v>
      </c>
      <c r="RV146" t="str">
        <f t="shared" si="1919"/>
        <v>x</v>
      </c>
      <c r="RW146">
        <f t="shared" si="1919"/>
        <v>9</v>
      </c>
      <c r="RX146" t="str">
        <f t="shared" si="1919"/>
        <v>x</v>
      </c>
      <c r="RY146">
        <f t="shared" si="1919"/>
        <v>11</v>
      </c>
      <c r="RZ146" t="str">
        <f t="shared" si="1919"/>
        <v>x</v>
      </c>
      <c r="SA146" t="str">
        <f t="shared" si="1919"/>
        <v>x</v>
      </c>
      <c r="SB146" t="str">
        <f t="shared" si="1919"/>
        <v>x</v>
      </c>
      <c r="SC146">
        <f t="shared" si="1919"/>
        <v>15</v>
      </c>
      <c r="SD146" t="str">
        <f t="shared" si="1919"/>
        <v>x</v>
      </c>
      <c r="SE146" t="str">
        <f t="shared" si="1919"/>
        <v>x</v>
      </c>
      <c r="SF146" t="str">
        <f t="shared" si="1919"/>
        <v>x</v>
      </c>
      <c r="SG146" t="str">
        <f t="shared" si="1919"/>
        <v>x</v>
      </c>
      <c r="SH146" t="str">
        <f t="shared" si="1919"/>
        <v>x</v>
      </c>
      <c r="SI146">
        <f t="shared" si="1919"/>
        <v>21</v>
      </c>
      <c r="SJ146" t="str">
        <f t="shared" si="1919"/>
        <v>x</v>
      </c>
      <c r="SK146">
        <f t="shared" si="1919"/>
        <v>23</v>
      </c>
      <c r="SL146" t="str">
        <f t="shared" si="1919"/>
        <v>x</v>
      </c>
      <c r="SM146" t="str">
        <f t="shared" si="1919"/>
        <v>x</v>
      </c>
      <c r="SN146">
        <f t="shared" si="1919"/>
        <v>26</v>
      </c>
      <c r="SO146" t="str">
        <f t="shared" si="1919"/>
        <v>x</v>
      </c>
      <c r="SP146" t="str">
        <f t="shared" si="1919"/>
        <v>x</v>
      </c>
      <c r="SQ146">
        <f t="shared" si="1919"/>
        <v>29</v>
      </c>
      <c r="SR146" t="str">
        <f t="shared" si="1919"/>
        <v>x</v>
      </c>
      <c r="SS146" t="str">
        <f t="shared" si="1919"/>
        <v>x</v>
      </c>
      <c r="ST146">
        <f t="shared" si="1919"/>
        <v>32</v>
      </c>
      <c r="SU146">
        <f t="shared" si="1919"/>
        <v>33</v>
      </c>
      <c r="SV146" t="str">
        <f t="shared" si="1919"/>
        <v>x</v>
      </c>
      <c r="SW146" t="str">
        <f t="shared" si="1919"/>
        <v>x</v>
      </c>
      <c r="SX146" t="str">
        <f t="shared" si="1919"/>
        <v>x</v>
      </c>
      <c r="SY146">
        <f t="shared" si="1919"/>
        <v>37</v>
      </c>
      <c r="SZ146" t="str">
        <f t="shared" si="1919"/>
        <v>x</v>
      </c>
      <c r="TA146">
        <f t="shared" si="1919"/>
        <v>39</v>
      </c>
      <c r="TB146" t="str">
        <f t="shared" si="1919"/>
        <v>x</v>
      </c>
      <c r="TC146">
        <f t="shared" si="1919"/>
        <v>41</v>
      </c>
      <c r="TD146">
        <f t="shared" si="1919"/>
        <v>42</v>
      </c>
      <c r="TE146" t="str">
        <f t="shared" si="1919"/>
        <v>x</v>
      </c>
      <c r="TF146" t="str">
        <f t="shared" si="1919"/>
        <v>x</v>
      </c>
      <c r="TG146" t="str">
        <f t="shared" si="1919"/>
        <v>x</v>
      </c>
      <c r="TH146">
        <f t="shared" si="1919"/>
        <v>46</v>
      </c>
      <c r="TI146">
        <f t="shared" si="1919"/>
        <v>47</v>
      </c>
      <c r="TJ146" t="str">
        <f t="shared" si="1919"/>
        <v>x</v>
      </c>
      <c r="TK146">
        <f t="shared" si="1919"/>
        <v>49</v>
      </c>
      <c r="TL146" t="str">
        <f t="shared" si="1919"/>
        <v>x</v>
      </c>
      <c r="TM146" t="str">
        <f t="shared" si="1919"/>
        <v>x</v>
      </c>
      <c r="TN146" t="str">
        <f t="shared" si="1919"/>
        <v>x</v>
      </c>
      <c r="TO146" t="str">
        <f t="shared" si="1919"/>
        <v>x</v>
      </c>
      <c r="TP146" t="str">
        <f t="shared" si="1919"/>
        <v>x</v>
      </c>
      <c r="TQ146" t="str">
        <f t="shared" si="1919"/>
        <v>x</v>
      </c>
      <c r="TR146" t="str">
        <f t="shared" si="1919"/>
        <v>x</v>
      </c>
      <c r="TS146">
        <f t="shared" si="1919"/>
        <v>57</v>
      </c>
      <c r="TT146" t="str">
        <f t="shared" si="1919"/>
        <v>x</v>
      </c>
      <c r="TU146">
        <f t="shared" si="1919"/>
        <v>59</v>
      </c>
      <c r="TV146">
        <f t="shared" si="1805"/>
        <v>20</v>
      </c>
      <c r="TW146" t="str">
        <f t="shared" ref="TW146:WC146" si="1920">IF(COUNTIFS($NG146:$NL154,TW$1),"x",TW$1)</f>
        <v>x</v>
      </c>
      <c r="TX146" t="str">
        <f t="shared" si="1920"/>
        <v>x</v>
      </c>
      <c r="TY146">
        <f t="shared" si="1920"/>
        <v>3</v>
      </c>
      <c r="TZ146" t="str">
        <f t="shared" si="1920"/>
        <v>x</v>
      </c>
      <c r="UA146" t="str">
        <f t="shared" si="1920"/>
        <v>x</v>
      </c>
      <c r="UB146" t="str">
        <f t="shared" si="1920"/>
        <v>x</v>
      </c>
      <c r="UC146">
        <f t="shared" si="1920"/>
        <v>7</v>
      </c>
      <c r="UD146" t="str">
        <f t="shared" si="1920"/>
        <v>x</v>
      </c>
      <c r="UE146">
        <f t="shared" si="1920"/>
        <v>9</v>
      </c>
      <c r="UF146" t="str">
        <f t="shared" si="1920"/>
        <v>x</v>
      </c>
      <c r="UG146">
        <f t="shared" si="1920"/>
        <v>11</v>
      </c>
      <c r="UH146" t="str">
        <f t="shared" si="1920"/>
        <v>x</v>
      </c>
      <c r="UI146" t="str">
        <f t="shared" si="1920"/>
        <v>x</v>
      </c>
      <c r="UJ146" t="str">
        <f t="shared" si="1920"/>
        <v>x</v>
      </c>
      <c r="UK146">
        <f t="shared" si="1920"/>
        <v>15</v>
      </c>
      <c r="UL146" t="str">
        <f t="shared" si="1920"/>
        <v>x</v>
      </c>
      <c r="UM146" t="str">
        <f t="shared" si="1920"/>
        <v>x</v>
      </c>
      <c r="UN146" t="str">
        <f t="shared" si="1920"/>
        <v>x</v>
      </c>
      <c r="UO146" t="str">
        <f t="shared" si="1920"/>
        <v>x</v>
      </c>
      <c r="UP146" t="str">
        <f t="shared" si="1920"/>
        <v>x</v>
      </c>
      <c r="UQ146">
        <f t="shared" si="1920"/>
        <v>21</v>
      </c>
      <c r="UR146" t="str">
        <f t="shared" si="1920"/>
        <v>x</v>
      </c>
      <c r="US146">
        <f t="shared" si="1920"/>
        <v>23</v>
      </c>
      <c r="UT146" t="str">
        <f t="shared" si="1920"/>
        <v>x</v>
      </c>
      <c r="UU146" t="str">
        <f t="shared" si="1920"/>
        <v>x</v>
      </c>
      <c r="UV146">
        <f t="shared" si="1920"/>
        <v>26</v>
      </c>
      <c r="UW146" t="str">
        <f t="shared" si="1920"/>
        <v>x</v>
      </c>
      <c r="UX146" t="str">
        <f t="shared" si="1920"/>
        <v>x</v>
      </c>
      <c r="UY146">
        <f t="shared" si="1920"/>
        <v>29</v>
      </c>
      <c r="UZ146" t="str">
        <f t="shared" si="1920"/>
        <v>x</v>
      </c>
      <c r="VA146" t="str">
        <f t="shared" si="1920"/>
        <v>x</v>
      </c>
      <c r="VB146">
        <f t="shared" si="1920"/>
        <v>32</v>
      </c>
      <c r="VC146">
        <f t="shared" si="1920"/>
        <v>33</v>
      </c>
      <c r="VD146" t="str">
        <f t="shared" si="1920"/>
        <v>x</v>
      </c>
      <c r="VE146" t="str">
        <f t="shared" si="1920"/>
        <v>x</v>
      </c>
      <c r="VF146" t="str">
        <f t="shared" si="1920"/>
        <v>x</v>
      </c>
      <c r="VG146">
        <f t="shared" si="1920"/>
        <v>37</v>
      </c>
      <c r="VH146" t="str">
        <f t="shared" si="1920"/>
        <v>x</v>
      </c>
      <c r="VI146">
        <f t="shared" si="1920"/>
        <v>39</v>
      </c>
      <c r="VJ146" t="str">
        <f t="shared" si="1920"/>
        <v>x</v>
      </c>
      <c r="VK146">
        <f t="shared" si="1920"/>
        <v>41</v>
      </c>
      <c r="VL146">
        <f t="shared" si="1920"/>
        <v>42</v>
      </c>
      <c r="VM146" t="str">
        <f t="shared" si="1920"/>
        <v>x</v>
      </c>
      <c r="VN146" t="str">
        <f t="shared" si="1920"/>
        <v>x</v>
      </c>
      <c r="VO146" t="str">
        <f t="shared" si="1920"/>
        <v>x</v>
      </c>
      <c r="VP146">
        <f t="shared" si="1920"/>
        <v>46</v>
      </c>
      <c r="VQ146">
        <f t="shared" si="1920"/>
        <v>47</v>
      </c>
      <c r="VR146" t="str">
        <f t="shared" si="1920"/>
        <v>x</v>
      </c>
      <c r="VS146">
        <f t="shared" si="1920"/>
        <v>49</v>
      </c>
      <c r="VT146" t="str">
        <f t="shared" si="1920"/>
        <v>x</v>
      </c>
      <c r="VU146" t="str">
        <f t="shared" si="1920"/>
        <v>x</v>
      </c>
      <c r="VV146" t="str">
        <f t="shared" si="1920"/>
        <v>x</v>
      </c>
      <c r="VW146" t="str">
        <f t="shared" si="1920"/>
        <v>x</v>
      </c>
      <c r="VX146" t="str">
        <f t="shared" si="1920"/>
        <v>x</v>
      </c>
      <c r="VY146" t="str">
        <f t="shared" si="1920"/>
        <v>x</v>
      </c>
      <c r="VZ146" t="str">
        <f t="shared" si="1920"/>
        <v>x</v>
      </c>
      <c r="WA146">
        <f t="shared" si="1920"/>
        <v>57</v>
      </c>
      <c r="WB146" t="str">
        <f t="shared" si="1920"/>
        <v>x</v>
      </c>
      <c r="WC146">
        <f t="shared" si="1920"/>
        <v>59</v>
      </c>
      <c r="WE146">
        <f t="shared" si="1676"/>
        <v>1</v>
      </c>
      <c r="WF146">
        <f t="shared" si="1677"/>
        <v>2</v>
      </c>
      <c r="WG146">
        <f t="shared" si="1678"/>
        <v>0</v>
      </c>
      <c r="WH146">
        <f t="shared" si="1679"/>
        <v>1</v>
      </c>
      <c r="WI146">
        <f t="shared" si="1680"/>
        <v>1</v>
      </c>
      <c r="WJ146">
        <f t="shared" si="1681"/>
        <v>1</v>
      </c>
      <c r="WL146" s="1">
        <f t="shared" si="1807"/>
        <v>0</v>
      </c>
      <c r="WM146" s="1">
        <f t="shared" si="1808"/>
        <v>0</v>
      </c>
      <c r="WN146" s="1">
        <f t="shared" si="1809"/>
        <v>2</v>
      </c>
      <c r="WO146" s="1">
        <f t="shared" si="1810"/>
        <v>4</v>
      </c>
      <c r="WP146" s="1">
        <f t="shared" si="1811"/>
        <v>1</v>
      </c>
      <c r="WQ146" s="1">
        <f t="shared" si="1812"/>
        <v>0</v>
      </c>
      <c r="WS146">
        <f t="shared" si="1813"/>
        <v>100</v>
      </c>
      <c r="WT146">
        <f t="shared" si="1814"/>
        <v>100</v>
      </c>
      <c r="WU146">
        <f t="shared" si="1815"/>
        <v>2</v>
      </c>
      <c r="WV146">
        <f t="shared" si="1816"/>
        <v>4</v>
      </c>
      <c r="WW146">
        <f t="shared" si="1817"/>
        <v>1</v>
      </c>
      <c r="WX146">
        <f t="shared" si="1818"/>
        <v>100</v>
      </c>
      <c r="WZ146" s="4">
        <f t="shared" si="1819"/>
        <v>1</v>
      </c>
      <c r="XB146" s="3">
        <f t="shared" si="1820"/>
        <v>4</v>
      </c>
      <c r="XD146" s="3">
        <f t="shared" si="1821"/>
        <v>3</v>
      </c>
      <c r="XE146" s="4">
        <f t="shared" si="1822"/>
        <v>3</v>
      </c>
      <c r="XG146" s="4">
        <f t="shared" si="1823"/>
        <v>1</v>
      </c>
      <c r="XI146" s="4">
        <v>0.75</v>
      </c>
      <c r="XK146">
        <f t="shared" si="1824"/>
        <v>2</v>
      </c>
      <c r="XM146">
        <f t="shared" si="1445"/>
        <v>0</v>
      </c>
      <c r="XN146">
        <f t="shared" si="1825"/>
        <v>0</v>
      </c>
      <c r="XO146" s="1">
        <f t="shared" si="1682"/>
        <v>0</v>
      </c>
      <c r="XP146">
        <f t="shared" si="1826"/>
        <v>0</v>
      </c>
      <c r="XR146">
        <f t="shared" si="1827"/>
        <v>1</v>
      </c>
    </row>
    <row r="147" spans="4:642">
      <c r="D147" s="4">
        <f t="shared" si="1506"/>
        <v>7</v>
      </c>
      <c r="E147" s="4">
        <f t="shared" si="1507"/>
        <v>0</v>
      </c>
      <c r="F147" s="4">
        <f t="shared" si="1508"/>
        <v>0</v>
      </c>
      <c r="G147" s="4">
        <f t="shared" si="1509"/>
        <v>0</v>
      </c>
      <c r="H147" s="4">
        <f t="shared" si="1510"/>
        <v>11</v>
      </c>
      <c r="I147" s="4">
        <f t="shared" si="1511"/>
        <v>0</v>
      </c>
      <c r="J147" s="4">
        <f t="shared" si="1512"/>
        <v>0</v>
      </c>
      <c r="K147" s="4">
        <f t="shared" si="1513"/>
        <v>0</v>
      </c>
      <c r="L147" s="4">
        <f t="shared" si="1514"/>
        <v>0</v>
      </c>
      <c r="M147" s="4">
        <f t="shared" si="1515"/>
        <v>0</v>
      </c>
      <c r="N147" s="4">
        <f t="shared" si="1516"/>
        <v>0</v>
      </c>
      <c r="O147" s="4">
        <f t="shared" si="1517"/>
        <v>0</v>
      </c>
      <c r="P147" s="4">
        <f t="shared" si="1518"/>
        <v>0</v>
      </c>
      <c r="Q147" s="4">
        <f t="shared" si="1519"/>
        <v>0</v>
      </c>
      <c r="R147" s="4">
        <f t="shared" si="1520"/>
        <v>0</v>
      </c>
      <c r="S147" s="4">
        <f t="shared" si="1521"/>
        <v>0</v>
      </c>
      <c r="T147" s="4">
        <f t="shared" si="1522"/>
        <v>0</v>
      </c>
      <c r="U147" s="4">
        <f t="shared" si="1523"/>
        <v>0</v>
      </c>
      <c r="V147" s="4">
        <f t="shared" si="1524"/>
        <v>0</v>
      </c>
      <c r="W147" s="4">
        <f t="shared" si="1525"/>
        <v>8</v>
      </c>
      <c r="X147" s="4">
        <f t="shared" si="1526"/>
        <v>0</v>
      </c>
      <c r="Y147" s="4">
        <f t="shared" si="1527"/>
        <v>0</v>
      </c>
      <c r="Z147" s="4">
        <f t="shared" si="1528"/>
        <v>0</v>
      </c>
      <c r="AA147" s="4">
        <f t="shared" si="1529"/>
        <v>0</v>
      </c>
      <c r="AB147" s="4">
        <f t="shared" si="1530"/>
        <v>0</v>
      </c>
      <c r="AC147" s="4">
        <f t="shared" si="1531"/>
        <v>0</v>
      </c>
      <c r="AD147" s="4">
        <f t="shared" si="1532"/>
        <v>0</v>
      </c>
      <c r="AE147" s="4">
        <f t="shared" si="1533"/>
        <v>0</v>
      </c>
      <c r="AF147" s="4">
        <f t="shared" si="1534"/>
        <v>0</v>
      </c>
      <c r="AG147" s="4">
        <f t="shared" si="1535"/>
        <v>0</v>
      </c>
      <c r="AH147" s="4">
        <f t="shared" si="1536"/>
        <v>0</v>
      </c>
      <c r="AI147" s="4">
        <f t="shared" si="1537"/>
        <v>0</v>
      </c>
      <c r="AJ147" s="4">
        <f t="shared" si="1538"/>
        <v>0</v>
      </c>
      <c r="AK147" s="4">
        <f t="shared" si="1539"/>
        <v>0</v>
      </c>
      <c r="AL147" s="4">
        <f t="shared" si="1540"/>
        <v>8</v>
      </c>
      <c r="AM147" s="4">
        <f t="shared" si="1541"/>
        <v>6</v>
      </c>
      <c r="AN147" s="4">
        <f t="shared" si="1542"/>
        <v>0</v>
      </c>
      <c r="AO147" s="4">
        <f t="shared" si="1543"/>
        <v>0</v>
      </c>
      <c r="AP147" s="4">
        <f t="shared" si="1544"/>
        <v>0</v>
      </c>
      <c r="AQ147" s="4">
        <f t="shared" si="1545"/>
        <v>5</v>
      </c>
      <c r="AR147" s="4">
        <f t="shared" si="1546"/>
        <v>0</v>
      </c>
      <c r="AS147" s="4">
        <f t="shared" si="1547"/>
        <v>0</v>
      </c>
      <c r="AT147" s="4">
        <f t="shared" si="1548"/>
        <v>0</v>
      </c>
      <c r="AU147" s="4">
        <f t="shared" si="1549"/>
        <v>0</v>
      </c>
      <c r="AV147" s="4">
        <f t="shared" si="1550"/>
        <v>0</v>
      </c>
      <c r="AW147" s="4">
        <f t="shared" si="1551"/>
        <v>0</v>
      </c>
      <c r="AX147" s="4">
        <f t="shared" si="1552"/>
        <v>0</v>
      </c>
      <c r="AY147" s="4">
        <f t="shared" si="1553"/>
        <v>0</v>
      </c>
      <c r="AZ147" s="4">
        <f t="shared" si="1554"/>
        <v>0</v>
      </c>
      <c r="BA147" s="4">
        <f t="shared" si="1555"/>
        <v>0</v>
      </c>
      <c r="BB147" s="4">
        <f t="shared" si="1556"/>
        <v>0</v>
      </c>
      <c r="BC147" s="4">
        <f t="shared" si="1557"/>
        <v>0</v>
      </c>
      <c r="BD147" s="4">
        <f t="shared" si="1558"/>
        <v>0</v>
      </c>
      <c r="BE147" s="4">
        <f t="shared" si="1559"/>
        <v>0</v>
      </c>
      <c r="BF147" s="4">
        <f t="shared" si="1560"/>
        <v>0</v>
      </c>
      <c r="BG147" s="4">
        <f t="shared" si="1561"/>
        <v>0</v>
      </c>
      <c r="BH147" s="4">
        <f t="shared" si="1562"/>
        <v>0</v>
      </c>
      <c r="BI147" s="4">
        <f t="shared" si="1563"/>
        <v>0</v>
      </c>
      <c r="BJ147" s="4">
        <f t="shared" si="1564"/>
        <v>0</v>
      </c>
      <c r="BK147" s="4">
        <f t="shared" si="1683"/>
        <v>7.5</v>
      </c>
      <c r="BL147" s="4">
        <f t="shared" si="1684"/>
        <v>6.1016949152542361</v>
      </c>
      <c r="BM147" s="4">
        <f t="shared" si="1685"/>
        <v>8.5423728813559308</v>
      </c>
      <c r="BN147" s="4">
        <f t="shared" si="1686"/>
        <v>3.6610169491525419</v>
      </c>
      <c r="BO147" s="4">
        <f t="shared" si="1687"/>
        <v>6.101694915254237</v>
      </c>
      <c r="BP147" s="4">
        <f t="shared" si="1688"/>
        <v>360</v>
      </c>
      <c r="BQ147" s="4">
        <f>COUNTIFS($NG147:$NL$206,EF$1)</f>
        <v>7</v>
      </c>
      <c r="BR147" s="4">
        <f>COUNTIFS($NG147:$NL$206,EG$1)</f>
        <v>5</v>
      </c>
      <c r="BS147" s="4">
        <f>COUNTIFS($NG147:$NL$206,EH$1)</f>
        <v>5</v>
      </c>
      <c r="BT147" s="4">
        <f>COUNTIFS($NG147:$NL$206,EI$1)</f>
        <v>8</v>
      </c>
      <c r="BU147" s="4">
        <f>COUNTIFS($NG147:$NL$206,EJ$1)</f>
        <v>11</v>
      </c>
      <c r="BV147" s="4">
        <f>COUNTIFS($NG147:$NL$206,EK$1)</f>
        <v>5</v>
      </c>
      <c r="BW147" s="4">
        <f>COUNTIFS($NG147:$NL$206,EL$1)</f>
        <v>2</v>
      </c>
      <c r="BX147" s="4">
        <f>COUNTIFS($NG147:$NL$206,EM$1)</f>
        <v>6</v>
      </c>
      <c r="BY147" s="4">
        <f>COUNTIFS($NG147:$NL$206,EN$1)</f>
        <v>7</v>
      </c>
      <c r="BZ147" s="4">
        <f>COUNTIFS($NG147:$NL$206,EO$1)</f>
        <v>5</v>
      </c>
      <c r="CA147" s="4">
        <f>COUNTIFS($NG147:$NL$206,EP$1)</f>
        <v>8</v>
      </c>
      <c r="CB147" s="4">
        <f>COUNTIFS($NG147:$NL$206,EQ$1)</f>
        <v>8</v>
      </c>
      <c r="CC147" s="4">
        <f>COUNTIFS($NG147:$NL$206,ER$1)</f>
        <v>8</v>
      </c>
      <c r="CD147" s="4">
        <f>COUNTIFS($NG147:$NL$206,ES$1)</f>
        <v>6</v>
      </c>
      <c r="CE147" s="4">
        <f>COUNTIFS($NG147:$NL$206,ET$1)</f>
        <v>6</v>
      </c>
      <c r="CF147" s="4">
        <f>COUNTIFS($NG147:$NL$206,EU$1)</f>
        <v>8</v>
      </c>
      <c r="CG147" s="4">
        <f>COUNTIFS($NG147:$NL$206,EV$1)</f>
        <v>11</v>
      </c>
      <c r="CH147" s="4">
        <f>COUNTIFS($NG147:$NL$206,EW$1)</f>
        <v>6</v>
      </c>
      <c r="CI147" s="4">
        <f>COUNTIFS($NG147:$NL$206,EX$1)</f>
        <v>6</v>
      </c>
      <c r="CJ147" s="4">
        <f>COUNTIFS($NG147:$NL$206,EY$1)</f>
        <v>8</v>
      </c>
      <c r="CK147" s="4">
        <f>COUNTIFS($NG147:$NL$206,EZ$1)</f>
        <v>4</v>
      </c>
      <c r="CL147" s="4">
        <f>COUNTIFS($NG147:$NL$206,FA$1)</f>
        <v>8</v>
      </c>
      <c r="CM147" s="4">
        <f>COUNTIFS($NG147:$NL$206,FB$1)</f>
        <v>2</v>
      </c>
      <c r="CN147" s="4">
        <f>COUNTIFS($NG147:$NL$206,FC$1)</f>
        <v>4</v>
      </c>
      <c r="CO147" s="4">
        <f>COUNTIFS($NG147:$NL$206,FD$1)</f>
        <v>10</v>
      </c>
      <c r="CP147" s="4">
        <f>COUNTIFS($NG147:$NL$206,FE$1)</f>
        <v>6</v>
      </c>
      <c r="CQ147" s="4">
        <f>COUNTIFS($NG147:$NL$206,FF$1)</f>
        <v>10</v>
      </c>
      <c r="CR147" s="4">
        <f>COUNTIFS($NG147:$NL$206,FG$1)</f>
        <v>10</v>
      </c>
      <c r="CS147" s="4">
        <f>COUNTIFS($NG147:$NL$206,FH$1)</f>
        <v>5</v>
      </c>
      <c r="CT147" s="4">
        <f>COUNTIFS($NG147:$NL$206,FI$1)</f>
        <v>4</v>
      </c>
      <c r="CU147" s="4">
        <f>COUNTIFS($NG147:$NL$206,FJ$1)</f>
        <v>6</v>
      </c>
      <c r="CV147" s="4">
        <f>COUNTIFS($NG147:$NL$206,FK$1)</f>
        <v>2</v>
      </c>
      <c r="CW147" s="4">
        <f>COUNTIFS($NG147:$NL$206,FL$1)</f>
        <v>6</v>
      </c>
      <c r="CX147" s="4">
        <f>COUNTIFS($NG147:$NL$206,FM$1)</f>
        <v>6</v>
      </c>
      <c r="CY147" s="4">
        <f>COUNTIFS($NG147:$NL$206,FN$1)</f>
        <v>8</v>
      </c>
      <c r="CZ147" s="4">
        <f>COUNTIFS($NG147:$NL$206,FO$1)</f>
        <v>6</v>
      </c>
      <c r="DA147" s="4">
        <f>COUNTIFS($NG147:$NL$206,FP$1)</f>
        <v>2</v>
      </c>
      <c r="DB147" s="4">
        <f>COUNTIFS($NG147:$NL$206,FQ$1)</f>
        <v>5</v>
      </c>
      <c r="DC147" s="4">
        <f>COUNTIFS($NG147:$NL$206,FR$1)</f>
        <v>5</v>
      </c>
      <c r="DD147" s="4">
        <f>COUNTIFS($NG147:$NL$206,FS$1)</f>
        <v>5</v>
      </c>
      <c r="DE147" s="4">
        <f>COUNTIFS($NG147:$NL$206,FT$1)</f>
        <v>3</v>
      </c>
      <c r="DF147" s="4">
        <f>COUNTIFS($NG147:$NL$206,FU$1)</f>
        <v>6</v>
      </c>
      <c r="DG147" s="4">
        <f>COUNTIFS($NG147:$NL$206,FV$1)</f>
        <v>6</v>
      </c>
      <c r="DH147" s="4">
        <f>COUNTIFS($NG147:$NL$206,FW$1)</f>
        <v>8</v>
      </c>
      <c r="DI147" s="4">
        <f>COUNTIFS($NG147:$NL$206,FX$1)</f>
        <v>5</v>
      </c>
      <c r="DJ147" s="4">
        <f>COUNTIFS($NG147:$NL$206,FY$1)</f>
        <v>8</v>
      </c>
      <c r="DK147" s="4">
        <f>COUNTIFS($NG147:$NL$206,FZ$1)</f>
        <v>0</v>
      </c>
      <c r="DL147" s="4">
        <f>COUNTIFS($NG147:$NL$206,GA$1)</f>
        <v>4</v>
      </c>
      <c r="DM147" s="4">
        <f>COUNTIFS($NG147:$NL$206,GB$1)</f>
        <v>3</v>
      </c>
      <c r="DN147" s="4">
        <f>COUNTIFS($NG147:$NL$206,GC$1)</f>
        <v>6</v>
      </c>
      <c r="DO147" s="4">
        <f>COUNTIFS($NG147:$NL$206,GD$1)</f>
        <v>6</v>
      </c>
      <c r="DP147" s="4">
        <f>COUNTIFS($NG147:$NL$206,GE$1)</f>
        <v>9</v>
      </c>
      <c r="DQ147" s="4">
        <f>COUNTIFS($NG147:$NL$206,GF$1)</f>
        <v>2</v>
      </c>
      <c r="DR147" s="4">
        <f>COUNTIFS($NG147:$NL$206,GG$1)</f>
        <v>4</v>
      </c>
      <c r="DS147" s="4">
        <f>COUNTIFS($NG147:$NL$206,GH$1)</f>
        <v>14</v>
      </c>
      <c r="DT147" s="4">
        <f>COUNTIFS($NG147:$NL$206,GI$1)</f>
        <v>5</v>
      </c>
      <c r="DU147" s="4">
        <f>COUNTIFS($NG147:$NL$206,GJ$1)</f>
        <v>5</v>
      </c>
      <c r="DV147" s="4">
        <f>COUNTIFS($NG147:$NL$206,GK$1)</f>
        <v>10</v>
      </c>
      <c r="DW147" s="4">
        <f>COUNTIFS($NG147:$NL$206,GL$1)</f>
        <v>6</v>
      </c>
      <c r="DZ147" s="4">
        <f t="shared" si="1895"/>
        <v>38</v>
      </c>
      <c r="EA147" s="4">
        <f t="shared" si="1896"/>
        <v>21</v>
      </c>
      <c r="EB147" s="4">
        <f t="shared" si="1897"/>
        <v>13</v>
      </c>
      <c r="EC147" s="4">
        <f t="shared" si="1898"/>
        <v>3</v>
      </c>
      <c r="ED147" s="4">
        <f t="shared" si="1899"/>
        <v>1</v>
      </c>
      <c r="EF147" s="4">
        <f t="shared" ref="EF147:GL147" si="1921">COUNTIFS($NG147:$NL156,EF$1)</f>
        <v>3</v>
      </c>
      <c r="EG147" s="4">
        <f t="shared" si="1921"/>
        <v>1</v>
      </c>
      <c r="EH147" s="4">
        <f t="shared" si="1921"/>
        <v>1</v>
      </c>
      <c r="EI147" s="4">
        <f t="shared" si="1921"/>
        <v>0</v>
      </c>
      <c r="EJ147" s="4">
        <f t="shared" si="1921"/>
        <v>2</v>
      </c>
      <c r="EK147" s="4">
        <f t="shared" si="1921"/>
        <v>1</v>
      </c>
      <c r="EL147" s="4">
        <f t="shared" si="1921"/>
        <v>0</v>
      </c>
      <c r="EM147" s="4">
        <f t="shared" si="1921"/>
        <v>1</v>
      </c>
      <c r="EN147" s="4">
        <f t="shared" si="1921"/>
        <v>1</v>
      </c>
      <c r="EO147" s="4">
        <f t="shared" si="1921"/>
        <v>0</v>
      </c>
      <c r="EP147" s="4">
        <f t="shared" si="1921"/>
        <v>0</v>
      </c>
      <c r="EQ147" s="4">
        <f t="shared" si="1921"/>
        <v>1</v>
      </c>
      <c r="ER147" s="4">
        <f t="shared" si="1921"/>
        <v>2</v>
      </c>
      <c r="ES147" s="4">
        <f t="shared" si="1921"/>
        <v>1</v>
      </c>
      <c r="ET147" s="4">
        <f t="shared" si="1921"/>
        <v>0</v>
      </c>
      <c r="EU147" s="4">
        <f t="shared" si="1921"/>
        <v>2</v>
      </c>
      <c r="EV147" s="4">
        <f t="shared" si="1921"/>
        <v>4</v>
      </c>
      <c r="EW147" s="4">
        <f t="shared" si="1921"/>
        <v>1</v>
      </c>
      <c r="EX147" s="4">
        <f t="shared" si="1921"/>
        <v>3</v>
      </c>
      <c r="EY147" s="4">
        <f t="shared" si="1921"/>
        <v>1</v>
      </c>
      <c r="EZ147" s="4">
        <f t="shared" si="1921"/>
        <v>0</v>
      </c>
      <c r="FA147" s="4">
        <f t="shared" si="1921"/>
        <v>1</v>
      </c>
      <c r="FB147" s="4">
        <f t="shared" si="1921"/>
        <v>0</v>
      </c>
      <c r="FC147" s="4">
        <f t="shared" si="1921"/>
        <v>1</v>
      </c>
      <c r="FD147" s="4">
        <f t="shared" si="1921"/>
        <v>2</v>
      </c>
      <c r="FE147" s="4">
        <f t="shared" si="1921"/>
        <v>0</v>
      </c>
      <c r="FF147" s="4">
        <f t="shared" si="1921"/>
        <v>2</v>
      </c>
      <c r="FG147" s="4">
        <f t="shared" si="1921"/>
        <v>2</v>
      </c>
      <c r="FH147" s="4">
        <f t="shared" si="1921"/>
        <v>0</v>
      </c>
      <c r="FI147" s="4">
        <f t="shared" si="1921"/>
        <v>1</v>
      </c>
      <c r="FJ147" s="4">
        <f t="shared" si="1921"/>
        <v>2</v>
      </c>
      <c r="FK147" s="4">
        <f t="shared" si="1921"/>
        <v>0</v>
      </c>
      <c r="FL147" s="4">
        <f t="shared" si="1921"/>
        <v>0</v>
      </c>
      <c r="FM147" s="4">
        <f t="shared" si="1921"/>
        <v>2</v>
      </c>
      <c r="FN147" s="4">
        <f t="shared" si="1921"/>
        <v>2</v>
      </c>
      <c r="FO147" s="4">
        <f t="shared" si="1921"/>
        <v>2</v>
      </c>
      <c r="FP147" s="4">
        <f t="shared" si="1921"/>
        <v>0</v>
      </c>
      <c r="FQ147" s="4">
        <f t="shared" si="1921"/>
        <v>1</v>
      </c>
      <c r="FR147" s="4">
        <f t="shared" si="1921"/>
        <v>0</v>
      </c>
      <c r="FS147" s="4">
        <f t="shared" si="1921"/>
        <v>1</v>
      </c>
      <c r="FT147" s="4">
        <f t="shared" si="1921"/>
        <v>0</v>
      </c>
      <c r="FU147" s="4">
        <f t="shared" si="1921"/>
        <v>0</v>
      </c>
      <c r="FV147" s="4">
        <f t="shared" si="1921"/>
        <v>1</v>
      </c>
      <c r="FW147" s="4">
        <f t="shared" si="1921"/>
        <v>2</v>
      </c>
      <c r="FX147" s="4">
        <f t="shared" si="1921"/>
        <v>1</v>
      </c>
      <c r="FY147" s="4">
        <f t="shared" si="1921"/>
        <v>0</v>
      </c>
      <c r="FZ147" s="4">
        <f t="shared" si="1921"/>
        <v>0</v>
      </c>
      <c r="GA147" s="4">
        <f t="shared" si="1921"/>
        <v>1</v>
      </c>
      <c r="GB147" s="4">
        <f t="shared" si="1921"/>
        <v>0</v>
      </c>
      <c r="GC147" s="4">
        <f t="shared" si="1921"/>
        <v>2</v>
      </c>
      <c r="GD147" s="4">
        <f t="shared" si="1921"/>
        <v>1</v>
      </c>
      <c r="GE147" s="4">
        <f t="shared" si="1921"/>
        <v>1</v>
      </c>
      <c r="GF147" s="4">
        <f t="shared" si="1921"/>
        <v>2</v>
      </c>
      <c r="GG147" s="4">
        <f t="shared" si="1921"/>
        <v>1</v>
      </c>
      <c r="GH147" s="4">
        <f t="shared" si="1921"/>
        <v>3</v>
      </c>
      <c r="GI147" s="4">
        <f t="shared" si="1921"/>
        <v>1</v>
      </c>
      <c r="GJ147" s="4">
        <f t="shared" si="1921"/>
        <v>0</v>
      </c>
      <c r="GK147" s="4">
        <f t="shared" si="1921"/>
        <v>0</v>
      </c>
      <c r="GL147" s="4">
        <f t="shared" si="1921"/>
        <v>0</v>
      </c>
      <c r="GM147" s="4">
        <f t="shared" si="1901"/>
        <v>60</v>
      </c>
      <c r="GO147">
        <f t="shared" si="1690"/>
        <v>0</v>
      </c>
      <c r="GP147">
        <f t="shared" si="1855"/>
        <v>0</v>
      </c>
      <c r="GQ147">
        <f t="shared" si="1856"/>
        <v>0</v>
      </c>
      <c r="GR147">
        <f t="shared" si="1857"/>
        <v>0</v>
      </c>
      <c r="GS147">
        <f t="shared" si="1858"/>
        <v>0</v>
      </c>
      <c r="GT147">
        <f t="shared" si="1859"/>
        <v>0</v>
      </c>
      <c r="GU147">
        <f t="shared" si="1860"/>
        <v>0</v>
      </c>
      <c r="GV147" s="1">
        <f t="shared" si="1691"/>
        <v>4</v>
      </c>
      <c r="GW147">
        <f t="shared" si="1692"/>
        <v>0</v>
      </c>
      <c r="GX147">
        <f t="shared" si="1566"/>
        <v>0</v>
      </c>
      <c r="GY147">
        <f t="shared" si="1567"/>
        <v>0</v>
      </c>
      <c r="GZ147">
        <f t="shared" si="1568"/>
        <v>0</v>
      </c>
      <c r="HA147">
        <f t="shared" si="1569"/>
        <v>0</v>
      </c>
      <c r="HB147">
        <f t="shared" si="1570"/>
        <v>0</v>
      </c>
      <c r="HC147">
        <f t="shared" si="1571"/>
        <v>0</v>
      </c>
      <c r="HD147">
        <f t="shared" si="1572"/>
        <v>0</v>
      </c>
      <c r="HE147">
        <f t="shared" si="1573"/>
        <v>0</v>
      </c>
      <c r="HF147">
        <f t="shared" si="1574"/>
        <v>0</v>
      </c>
      <c r="HG147">
        <f t="shared" si="1575"/>
        <v>0</v>
      </c>
      <c r="HH147">
        <f t="shared" si="1576"/>
        <v>0</v>
      </c>
      <c r="HI147">
        <f t="shared" si="1577"/>
        <v>0</v>
      </c>
      <c r="HJ147">
        <f t="shared" si="1578"/>
        <v>0</v>
      </c>
      <c r="HK147">
        <f t="shared" si="1579"/>
        <v>0</v>
      </c>
      <c r="HL147">
        <f t="shared" si="1580"/>
        <v>0</v>
      </c>
      <c r="HM147">
        <f t="shared" si="1581"/>
        <v>0</v>
      </c>
      <c r="HN147">
        <f t="shared" si="1582"/>
        <v>0</v>
      </c>
      <c r="HO147">
        <f t="shared" si="1583"/>
        <v>0</v>
      </c>
      <c r="HP147">
        <f t="shared" si="1584"/>
        <v>0</v>
      </c>
      <c r="HQ147">
        <f t="shared" si="1585"/>
        <v>0</v>
      </c>
      <c r="HR147">
        <f t="shared" si="1586"/>
        <v>0</v>
      </c>
      <c r="HS147">
        <f t="shared" si="1587"/>
        <v>0</v>
      </c>
      <c r="HT147">
        <f t="shared" si="1588"/>
        <v>0</v>
      </c>
      <c r="HU147">
        <f t="shared" si="1589"/>
        <v>0</v>
      </c>
      <c r="HV147">
        <f t="shared" si="1590"/>
        <v>0</v>
      </c>
      <c r="HW147">
        <f t="shared" si="1591"/>
        <v>0</v>
      </c>
      <c r="HX147">
        <f t="shared" si="1592"/>
        <v>0</v>
      </c>
      <c r="HY147">
        <f t="shared" si="1593"/>
        <v>0</v>
      </c>
      <c r="HZ147">
        <f t="shared" si="1594"/>
        <v>0</v>
      </c>
      <c r="IA147">
        <f t="shared" si="1595"/>
        <v>0</v>
      </c>
      <c r="IB147">
        <f t="shared" si="1596"/>
        <v>0</v>
      </c>
      <c r="IC147">
        <f t="shared" si="1597"/>
        <v>0</v>
      </c>
      <c r="ID147">
        <f t="shared" si="1598"/>
        <v>0</v>
      </c>
      <c r="IE147">
        <f t="shared" si="1599"/>
        <v>0</v>
      </c>
      <c r="IF147">
        <f t="shared" si="1600"/>
        <v>0</v>
      </c>
      <c r="IG147">
        <f t="shared" si="1601"/>
        <v>1</v>
      </c>
      <c r="IH147">
        <f t="shared" si="1602"/>
        <v>0</v>
      </c>
      <c r="II147">
        <f t="shared" si="1603"/>
        <v>1</v>
      </c>
      <c r="IJ147">
        <f t="shared" si="1604"/>
        <v>0</v>
      </c>
      <c r="IK147">
        <f t="shared" si="1605"/>
        <v>0</v>
      </c>
      <c r="IL147">
        <f t="shared" si="1606"/>
        <v>1</v>
      </c>
      <c r="IM147">
        <f t="shared" si="1607"/>
        <v>0</v>
      </c>
      <c r="IN147">
        <f t="shared" si="1608"/>
        <v>0</v>
      </c>
      <c r="IO147">
        <f t="shared" si="1609"/>
        <v>0</v>
      </c>
      <c r="IP147">
        <f t="shared" si="1610"/>
        <v>0</v>
      </c>
      <c r="IQ147">
        <f t="shared" si="1611"/>
        <v>0</v>
      </c>
      <c r="IR147">
        <f t="shared" si="1612"/>
        <v>0</v>
      </c>
      <c r="IS147">
        <f t="shared" si="1613"/>
        <v>0</v>
      </c>
      <c r="IT147">
        <f t="shared" si="1614"/>
        <v>0</v>
      </c>
      <c r="IU147">
        <f t="shared" si="1615"/>
        <v>0</v>
      </c>
      <c r="IV147">
        <f t="shared" si="1616"/>
        <v>0</v>
      </c>
      <c r="IW147">
        <f t="shared" si="1617"/>
        <v>0</v>
      </c>
      <c r="IX147">
        <f t="shared" si="1618"/>
        <v>0</v>
      </c>
      <c r="IY147">
        <f t="shared" si="1619"/>
        <v>0</v>
      </c>
      <c r="IZ147">
        <f t="shared" si="1620"/>
        <v>0</v>
      </c>
      <c r="JA147">
        <f t="shared" si="1621"/>
        <v>0</v>
      </c>
      <c r="JB147">
        <f t="shared" si="1693"/>
        <v>0</v>
      </c>
      <c r="JC147">
        <f t="shared" si="1694"/>
        <v>0</v>
      </c>
      <c r="JF147">
        <f t="shared" si="1695"/>
        <v>0</v>
      </c>
      <c r="JG147">
        <f t="shared" si="1696"/>
        <v>0</v>
      </c>
      <c r="JH147">
        <f t="shared" si="1697"/>
        <v>0</v>
      </c>
      <c r="JI147">
        <f t="shared" si="1698"/>
        <v>0</v>
      </c>
      <c r="JJ147">
        <f t="shared" si="1699"/>
        <v>0</v>
      </c>
      <c r="JK147">
        <f t="shared" si="1700"/>
        <v>0</v>
      </c>
      <c r="JL147">
        <f t="shared" si="1701"/>
        <v>0</v>
      </c>
      <c r="JM147">
        <f t="shared" si="1702"/>
        <v>0</v>
      </c>
      <c r="JN147">
        <f t="shared" si="1703"/>
        <v>0</v>
      </c>
      <c r="JO147">
        <f t="shared" si="1704"/>
        <v>0</v>
      </c>
      <c r="JP147">
        <f t="shared" si="1705"/>
        <v>0</v>
      </c>
      <c r="JQ147">
        <f t="shared" si="1706"/>
        <v>0</v>
      </c>
      <c r="JR147">
        <f t="shared" si="1707"/>
        <v>0</v>
      </c>
      <c r="JS147">
        <f t="shared" si="1708"/>
        <v>0</v>
      </c>
      <c r="JT147">
        <f t="shared" si="1709"/>
        <v>0</v>
      </c>
      <c r="JU147">
        <f t="shared" si="1710"/>
        <v>0</v>
      </c>
      <c r="JV147">
        <f t="shared" si="1711"/>
        <v>0</v>
      </c>
      <c r="JW147">
        <f t="shared" si="1712"/>
        <v>0</v>
      </c>
      <c r="JX147">
        <f t="shared" si="1713"/>
        <v>0</v>
      </c>
      <c r="JY147">
        <f t="shared" si="1714"/>
        <v>1</v>
      </c>
      <c r="JZ147">
        <f t="shared" si="1715"/>
        <v>0</v>
      </c>
      <c r="KA147">
        <f t="shared" si="1716"/>
        <v>0</v>
      </c>
      <c r="KB147">
        <f t="shared" si="1717"/>
        <v>0</v>
      </c>
      <c r="KC147">
        <f t="shared" si="1718"/>
        <v>0</v>
      </c>
      <c r="KD147">
        <f t="shared" si="1719"/>
        <v>0</v>
      </c>
      <c r="KE147">
        <f t="shared" si="1720"/>
        <v>0</v>
      </c>
      <c r="KF147">
        <f t="shared" si="1721"/>
        <v>0</v>
      </c>
      <c r="KG147">
        <f t="shared" si="1722"/>
        <v>0</v>
      </c>
      <c r="KH147">
        <f t="shared" si="1723"/>
        <v>0</v>
      </c>
      <c r="KI147">
        <f t="shared" si="1724"/>
        <v>0</v>
      </c>
      <c r="KJ147">
        <f t="shared" si="1725"/>
        <v>0</v>
      </c>
      <c r="KK147">
        <f t="shared" si="1726"/>
        <v>0</v>
      </c>
      <c r="KL147">
        <f t="shared" si="1727"/>
        <v>0</v>
      </c>
      <c r="KM147">
        <f t="shared" si="1728"/>
        <v>0</v>
      </c>
      <c r="KN147">
        <f t="shared" si="1729"/>
        <v>0</v>
      </c>
      <c r="KO147">
        <f t="shared" si="1730"/>
        <v>0</v>
      </c>
      <c r="KP147">
        <f t="shared" si="1731"/>
        <v>0</v>
      </c>
      <c r="KQ147">
        <f t="shared" si="1732"/>
        <v>0</v>
      </c>
      <c r="KR147">
        <f t="shared" si="1733"/>
        <v>0</v>
      </c>
      <c r="KS147">
        <f t="shared" si="1734"/>
        <v>1</v>
      </c>
      <c r="KT147">
        <f t="shared" si="1735"/>
        <v>0</v>
      </c>
      <c r="KU147">
        <f t="shared" si="1736"/>
        <v>0</v>
      </c>
      <c r="KV147">
        <f t="shared" si="1737"/>
        <v>0</v>
      </c>
      <c r="KW147">
        <f t="shared" si="1738"/>
        <v>0</v>
      </c>
      <c r="KX147">
        <f t="shared" si="1739"/>
        <v>0</v>
      </c>
      <c r="KY147">
        <f t="shared" si="1740"/>
        <v>0</v>
      </c>
      <c r="KZ147">
        <f t="shared" si="1741"/>
        <v>0</v>
      </c>
      <c r="LA147">
        <f t="shared" si="1742"/>
        <v>0</v>
      </c>
      <c r="LB147">
        <f t="shared" si="1743"/>
        <v>0</v>
      </c>
      <c r="LC147">
        <f t="shared" si="1744"/>
        <v>0</v>
      </c>
      <c r="LD147">
        <f t="shared" si="1745"/>
        <v>0</v>
      </c>
      <c r="LE147">
        <f t="shared" si="1746"/>
        <v>0</v>
      </c>
      <c r="LF147">
        <f t="shared" si="1747"/>
        <v>0</v>
      </c>
      <c r="LG147">
        <f t="shared" si="1748"/>
        <v>0</v>
      </c>
      <c r="LH147">
        <f t="shared" si="1749"/>
        <v>0</v>
      </c>
      <c r="LI147">
        <f t="shared" si="1750"/>
        <v>0</v>
      </c>
      <c r="LJ147">
        <f t="shared" si="1751"/>
        <v>0</v>
      </c>
      <c r="LK147">
        <f t="shared" si="1752"/>
        <v>0</v>
      </c>
      <c r="LL147">
        <f t="shared" si="1753"/>
        <v>0</v>
      </c>
      <c r="LN147">
        <f t="shared" si="1754"/>
        <v>2</v>
      </c>
      <c r="LQ147">
        <f t="shared" ref="LQ147:LR147" si="1922">COUNTIFS($NG148:$NL157,NG157)</f>
        <v>5</v>
      </c>
      <c r="LR147">
        <f t="shared" si="1922"/>
        <v>3</v>
      </c>
      <c r="LS147">
        <f t="shared" si="1756"/>
        <v>2</v>
      </c>
      <c r="LT147">
        <f t="shared" si="1757"/>
        <v>1</v>
      </c>
      <c r="LU147">
        <f t="shared" si="1758"/>
        <v>1</v>
      </c>
      <c r="LV147">
        <f t="shared" si="1759"/>
        <v>1</v>
      </c>
      <c r="LX147" s="5">
        <f>COUNTIFS($NG147:$NL156,NG157)</f>
        <v>4</v>
      </c>
      <c r="LY147" s="5">
        <f t="shared" ref="LY147:MB147" si="1923">COUNTIFS($NG147:$NL156,NH157)</f>
        <v>2</v>
      </c>
      <c r="LZ147" s="5">
        <f t="shared" si="1923"/>
        <v>1</v>
      </c>
      <c r="MA147" s="5">
        <f t="shared" si="1923"/>
        <v>0</v>
      </c>
      <c r="MB147" s="5">
        <f t="shared" si="1923"/>
        <v>0</v>
      </c>
      <c r="MC147" s="5">
        <f>COUNTIFS($NG147:$NL156,NL157)</f>
        <v>0</v>
      </c>
      <c r="MD147" s="5"/>
      <c r="ME147" s="5">
        <f t="shared" si="1761"/>
        <v>0</v>
      </c>
      <c r="MF147" s="5">
        <f t="shared" si="1762"/>
        <v>0</v>
      </c>
      <c r="MG147" s="5">
        <f t="shared" si="1763"/>
        <v>0</v>
      </c>
      <c r="MH147" s="5">
        <f t="shared" si="1764"/>
        <v>0</v>
      </c>
      <c r="MI147" s="5">
        <f t="shared" si="1765"/>
        <v>0</v>
      </c>
      <c r="MJ147" s="5">
        <f t="shared" si="1766"/>
        <v>0</v>
      </c>
      <c r="MK147" s="5"/>
      <c r="ML147" s="20">
        <f t="shared" si="1767"/>
        <v>0</v>
      </c>
      <c r="MN147" s="4">
        <f t="shared" si="1846"/>
        <v>0</v>
      </c>
      <c r="MO147" s="4">
        <f t="shared" si="1847"/>
        <v>0</v>
      </c>
      <c r="MP147" s="4">
        <f t="shared" si="1848"/>
        <v>0</v>
      </c>
      <c r="MQ147" s="4">
        <f t="shared" si="1849"/>
        <v>0</v>
      </c>
      <c r="MR147" s="4">
        <f t="shared" si="1850"/>
        <v>0</v>
      </c>
      <c r="MS147" s="4">
        <f>IF(LV147=MC147,MC147,0)</f>
        <v>0</v>
      </c>
      <c r="MU147">
        <f>IF(COUNTIFS($NG148:$NL156,NG157)&gt;0,0,1)</f>
        <v>0</v>
      </c>
      <c r="MV147">
        <f t="shared" si="1769"/>
        <v>0</v>
      </c>
      <c r="MW147">
        <f t="shared" si="1770"/>
        <v>0</v>
      </c>
      <c r="MX147">
        <f>IF(COUNTIFS($NG148:$NL156,NJ157)&gt;0,0,1)</f>
        <v>1</v>
      </c>
      <c r="MY147">
        <f t="shared" si="1772"/>
        <v>1</v>
      </c>
      <c r="MZ147">
        <f t="shared" si="1773"/>
        <v>1</v>
      </c>
      <c r="NA147">
        <f t="shared" si="1624"/>
        <v>3</v>
      </c>
      <c r="NB147">
        <f t="shared" si="1774"/>
        <v>3</v>
      </c>
      <c r="NC147">
        <f t="shared" si="1775"/>
        <v>0</v>
      </c>
      <c r="ND147">
        <f t="shared" si="1776"/>
        <v>147</v>
      </c>
      <c r="NG147">
        <v>1</v>
      </c>
      <c r="NH147">
        <v>5</v>
      </c>
      <c r="NI147">
        <v>20</v>
      </c>
      <c r="NJ147">
        <v>35</v>
      </c>
      <c r="NK147">
        <v>36</v>
      </c>
      <c r="NL147">
        <v>40</v>
      </c>
      <c r="NN147" s="1">
        <f t="shared" si="1777"/>
        <v>1</v>
      </c>
      <c r="NO147" s="1">
        <f t="shared" si="1778"/>
        <v>0</v>
      </c>
      <c r="NP147" s="30">
        <f t="shared" si="1779"/>
        <v>1</v>
      </c>
      <c r="NR147" s="1">
        <f t="shared" si="1780"/>
        <v>4</v>
      </c>
      <c r="NS147" s="1">
        <f t="shared" si="1781"/>
        <v>15</v>
      </c>
      <c r="NT147" s="1">
        <f t="shared" si="1782"/>
        <v>15</v>
      </c>
      <c r="NU147" s="1">
        <f t="shared" si="1783"/>
        <v>1</v>
      </c>
      <c r="NV147" s="1">
        <f t="shared" si="1784"/>
        <v>4</v>
      </c>
      <c r="NW147" s="1"/>
      <c r="NX147" s="1">
        <f t="shared" si="1785"/>
        <v>3</v>
      </c>
      <c r="NY147" s="1"/>
      <c r="NZ147" s="1">
        <f t="shared" si="1786"/>
        <v>1</v>
      </c>
      <c r="OA147" s="1">
        <f t="shared" si="1625"/>
        <v>1</v>
      </c>
      <c r="OB147" s="1">
        <f t="shared" si="1626"/>
        <v>3</v>
      </c>
      <c r="OC147" s="1">
        <f t="shared" si="1627"/>
        <v>4</v>
      </c>
      <c r="OD147" s="1">
        <f t="shared" si="1628"/>
        <v>4</v>
      </c>
      <c r="OE147" s="1">
        <f t="shared" si="1629"/>
        <v>5</v>
      </c>
      <c r="OF147" s="1"/>
      <c r="OG147" s="1">
        <f t="shared" si="1308"/>
        <v>4</v>
      </c>
      <c r="OH147" s="1"/>
      <c r="OI147" s="1">
        <f t="shared" si="1787"/>
        <v>6</v>
      </c>
      <c r="OJ147" s="1">
        <f t="shared" si="1788"/>
        <v>5</v>
      </c>
      <c r="OK147" s="1">
        <f t="shared" si="1789"/>
        <v>0</v>
      </c>
      <c r="OL147" s="1">
        <f t="shared" si="1790"/>
        <v>2</v>
      </c>
      <c r="OM147" s="1">
        <f t="shared" si="1791"/>
        <v>5</v>
      </c>
      <c r="ON147" s="1">
        <f t="shared" si="1792"/>
        <v>0</v>
      </c>
      <c r="OO147" s="1"/>
      <c r="OP147" s="1">
        <f t="shared" si="1298"/>
        <v>2</v>
      </c>
      <c r="OQ147" s="1">
        <f t="shared" si="1299"/>
        <v>4</v>
      </c>
      <c r="OR147" s="1">
        <f t="shared" si="1300"/>
        <v>3</v>
      </c>
      <c r="OS147" s="1">
        <f t="shared" si="1301"/>
        <v>4</v>
      </c>
      <c r="OT147" s="1">
        <f t="shared" si="1302"/>
        <v>-1</v>
      </c>
      <c r="OU147" s="1">
        <f t="shared" si="1793"/>
        <v>1</v>
      </c>
      <c r="OV147" s="19">
        <f t="shared" si="1794"/>
        <v>4</v>
      </c>
      <c r="OW147" s="1"/>
      <c r="OX147" s="19">
        <f t="shared" si="1314"/>
        <v>4</v>
      </c>
      <c r="OY147" s="1">
        <f t="shared" si="1315"/>
        <v>3</v>
      </c>
      <c r="OZ147" s="1"/>
      <c r="PA147" s="1">
        <f t="shared" si="1795"/>
        <v>4</v>
      </c>
      <c r="PB147" s="1"/>
      <c r="PC147" s="1"/>
      <c r="PD147" s="19">
        <f t="shared" si="1630"/>
        <v>3</v>
      </c>
      <c r="PE147" s="1"/>
      <c r="PF147" s="24">
        <f t="shared" si="1796"/>
        <v>-1</v>
      </c>
      <c r="PI147" s="1">
        <f t="shared" si="1797"/>
        <v>6</v>
      </c>
      <c r="PJ147" s="19">
        <f t="shared" si="1631"/>
        <v>2</v>
      </c>
      <c r="PK147" s="1">
        <f t="shared" si="1798"/>
        <v>5</v>
      </c>
      <c r="PL147" s="19">
        <f t="shared" si="1632"/>
        <v>1</v>
      </c>
      <c r="PM147" s="1">
        <f t="shared" si="1799"/>
        <v>0</v>
      </c>
      <c r="PN147" s="19">
        <f t="shared" si="1633"/>
        <v>0</v>
      </c>
      <c r="PO147" s="1">
        <f t="shared" si="1800"/>
        <v>2</v>
      </c>
      <c r="PP147" s="19">
        <f t="shared" si="1634"/>
        <v>1</v>
      </c>
      <c r="PQ147" s="1">
        <f t="shared" si="1801"/>
        <v>5</v>
      </c>
      <c r="PR147" s="19">
        <f t="shared" si="1635"/>
        <v>1</v>
      </c>
      <c r="PS147" s="1">
        <f t="shared" si="1802"/>
        <v>0</v>
      </c>
      <c r="PT147" s="19">
        <f t="shared" si="1636"/>
        <v>0</v>
      </c>
      <c r="PV147" s="1">
        <f t="shared" si="1637"/>
        <v>6</v>
      </c>
      <c r="PW147" s="1">
        <f t="shared" si="1638"/>
        <v>100</v>
      </c>
      <c r="PX147" s="1">
        <f t="shared" si="1639"/>
        <v>100</v>
      </c>
      <c r="PY147" s="1">
        <f t="shared" si="1640"/>
        <v>100</v>
      </c>
      <c r="PZ147" s="1">
        <f t="shared" si="1641"/>
        <v>100</v>
      </c>
      <c r="QA147" s="1">
        <f t="shared" si="1642"/>
        <v>100</v>
      </c>
      <c r="QB147" s="1"/>
      <c r="QC147" s="1">
        <f t="shared" si="1643"/>
        <v>5</v>
      </c>
      <c r="QD147" s="1">
        <f t="shared" si="1644"/>
        <v>100</v>
      </c>
      <c r="QE147" s="1">
        <f t="shared" si="1645"/>
        <v>100</v>
      </c>
      <c r="QF147" s="1">
        <f t="shared" si="1646"/>
        <v>100</v>
      </c>
      <c r="QG147" s="1">
        <f t="shared" si="1647"/>
        <v>100</v>
      </c>
      <c r="QH147" s="1">
        <f t="shared" si="1648"/>
        <v>100</v>
      </c>
      <c r="QI147" s="1"/>
      <c r="QJ147" s="1">
        <f t="shared" si="1649"/>
        <v>100</v>
      </c>
      <c r="QK147" s="1">
        <f t="shared" si="1650"/>
        <v>100</v>
      </c>
      <c r="QL147" s="1">
        <f t="shared" si="1651"/>
        <v>100</v>
      </c>
      <c r="QM147" s="1">
        <f t="shared" si="1652"/>
        <v>100</v>
      </c>
      <c r="QN147" s="1">
        <f t="shared" si="1653"/>
        <v>100</v>
      </c>
      <c r="QO147" s="1">
        <f t="shared" si="1654"/>
        <v>100</v>
      </c>
      <c r="QP147" s="1"/>
      <c r="QQ147" s="1">
        <f t="shared" si="1655"/>
        <v>100</v>
      </c>
      <c r="QR147" s="1">
        <f t="shared" si="1656"/>
        <v>100</v>
      </c>
      <c r="QS147" s="1">
        <f t="shared" si="1657"/>
        <v>100</v>
      </c>
      <c r="QT147" s="1">
        <f t="shared" si="1658"/>
        <v>2</v>
      </c>
      <c r="QU147" s="1">
        <f t="shared" si="1659"/>
        <v>100</v>
      </c>
      <c r="QV147" s="1">
        <f t="shared" si="1660"/>
        <v>100</v>
      </c>
      <c r="QW147" s="1"/>
      <c r="QX147" s="1">
        <f t="shared" si="1661"/>
        <v>100</v>
      </c>
      <c r="QY147" s="1">
        <f t="shared" si="1662"/>
        <v>100</v>
      </c>
      <c r="QZ147" s="1">
        <f t="shared" si="1663"/>
        <v>100</v>
      </c>
      <c r="RA147" s="1">
        <f t="shared" si="1664"/>
        <v>5</v>
      </c>
      <c r="RB147" s="1">
        <f t="shared" si="1665"/>
        <v>100</v>
      </c>
      <c r="RC147" s="1">
        <f t="shared" si="1666"/>
        <v>100</v>
      </c>
      <c r="RD147" s="1"/>
      <c r="RE147" s="1">
        <f t="shared" si="1667"/>
        <v>100</v>
      </c>
      <c r="RF147" s="1">
        <f t="shared" si="1668"/>
        <v>100</v>
      </c>
      <c r="RG147" s="1">
        <f t="shared" si="1669"/>
        <v>100</v>
      </c>
      <c r="RH147" s="1">
        <f t="shared" si="1670"/>
        <v>100</v>
      </c>
      <c r="RI147" s="1">
        <f t="shared" si="1671"/>
        <v>100</v>
      </c>
      <c r="RJ147" s="1">
        <f t="shared" si="1672"/>
        <v>100</v>
      </c>
      <c r="RL147">
        <f t="shared" si="1673"/>
        <v>36</v>
      </c>
      <c r="RM147">
        <f t="shared" si="1803"/>
        <v>23</v>
      </c>
      <c r="RN147">
        <f t="shared" si="1336"/>
        <v>21</v>
      </c>
      <c r="RO147" t="str">
        <f t="shared" ref="RO147:TU147" si="1924">IF(COUNTIFS($NG147:$NL156,RO$1),"x",RO$1)</f>
        <v>x</v>
      </c>
      <c r="RP147" t="str">
        <f t="shared" si="1924"/>
        <v>x</v>
      </c>
      <c r="RQ147" t="str">
        <f t="shared" si="1924"/>
        <v>x</v>
      </c>
      <c r="RR147">
        <f t="shared" si="1924"/>
        <v>4</v>
      </c>
      <c r="RS147" t="str">
        <f t="shared" si="1924"/>
        <v>x</v>
      </c>
      <c r="RT147" t="str">
        <f t="shared" si="1924"/>
        <v>x</v>
      </c>
      <c r="RU147">
        <f t="shared" si="1924"/>
        <v>7</v>
      </c>
      <c r="RV147" t="str">
        <f t="shared" si="1924"/>
        <v>x</v>
      </c>
      <c r="RW147" t="str">
        <f t="shared" si="1924"/>
        <v>x</v>
      </c>
      <c r="RX147">
        <f t="shared" si="1924"/>
        <v>10</v>
      </c>
      <c r="RY147">
        <f t="shared" si="1924"/>
        <v>11</v>
      </c>
      <c r="RZ147" t="str">
        <f t="shared" si="1924"/>
        <v>x</v>
      </c>
      <c r="SA147" t="str">
        <f t="shared" si="1924"/>
        <v>x</v>
      </c>
      <c r="SB147" t="str">
        <f t="shared" si="1924"/>
        <v>x</v>
      </c>
      <c r="SC147">
        <f t="shared" si="1924"/>
        <v>15</v>
      </c>
      <c r="SD147" t="str">
        <f t="shared" si="1924"/>
        <v>x</v>
      </c>
      <c r="SE147" t="str">
        <f t="shared" si="1924"/>
        <v>x</v>
      </c>
      <c r="SF147" t="str">
        <f t="shared" si="1924"/>
        <v>x</v>
      </c>
      <c r="SG147" t="str">
        <f t="shared" si="1924"/>
        <v>x</v>
      </c>
      <c r="SH147" t="str">
        <f t="shared" si="1924"/>
        <v>x</v>
      </c>
      <c r="SI147">
        <f t="shared" si="1924"/>
        <v>21</v>
      </c>
      <c r="SJ147" t="str">
        <f t="shared" si="1924"/>
        <v>x</v>
      </c>
      <c r="SK147">
        <f t="shared" si="1924"/>
        <v>23</v>
      </c>
      <c r="SL147" t="str">
        <f t="shared" si="1924"/>
        <v>x</v>
      </c>
      <c r="SM147" t="str">
        <f t="shared" si="1924"/>
        <v>x</v>
      </c>
      <c r="SN147">
        <f t="shared" si="1924"/>
        <v>26</v>
      </c>
      <c r="SO147" t="str">
        <f t="shared" si="1924"/>
        <v>x</v>
      </c>
      <c r="SP147" t="str">
        <f t="shared" si="1924"/>
        <v>x</v>
      </c>
      <c r="SQ147">
        <f t="shared" si="1924"/>
        <v>29</v>
      </c>
      <c r="SR147" t="str">
        <f t="shared" si="1924"/>
        <v>x</v>
      </c>
      <c r="SS147" t="str">
        <f t="shared" si="1924"/>
        <v>x</v>
      </c>
      <c r="ST147">
        <f t="shared" si="1924"/>
        <v>32</v>
      </c>
      <c r="SU147">
        <f t="shared" si="1924"/>
        <v>33</v>
      </c>
      <c r="SV147" t="str">
        <f t="shared" si="1924"/>
        <v>x</v>
      </c>
      <c r="SW147" t="str">
        <f t="shared" si="1924"/>
        <v>x</v>
      </c>
      <c r="SX147" t="str">
        <f t="shared" si="1924"/>
        <v>x</v>
      </c>
      <c r="SY147">
        <f t="shared" si="1924"/>
        <v>37</v>
      </c>
      <c r="SZ147" t="str">
        <f t="shared" si="1924"/>
        <v>x</v>
      </c>
      <c r="TA147">
        <f t="shared" si="1924"/>
        <v>39</v>
      </c>
      <c r="TB147" t="str">
        <f t="shared" si="1924"/>
        <v>x</v>
      </c>
      <c r="TC147">
        <f t="shared" si="1924"/>
        <v>41</v>
      </c>
      <c r="TD147">
        <f t="shared" si="1924"/>
        <v>42</v>
      </c>
      <c r="TE147" t="str">
        <f t="shared" si="1924"/>
        <v>x</v>
      </c>
      <c r="TF147" t="str">
        <f t="shared" si="1924"/>
        <v>x</v>
      </c>
      <c r="TG147" t="str">
        <f t="shared" si="1924"/>
        <v>x</v>
      </c>
      <c r="TH147">
        <f t="shared" si="1924"/>
        <v>46</v>
      </c>
      <c r="TI147">
        <f t="shared" si="1924"/>
        <v>47</v>
      </c>
      <c r="TJ147" t="str">
        <f t="shared" si="1924"/>
        <v>x</v>
      </c>
      <c r="TK147">
        <f t="shared" si="1924"/>
        <v>49</v>
      </c>
      <c r="TL147" t="str">
        <f t="shared" si="1924"/>
        <v>x</v>
      </c>
      <c r="TM147" t="str">
        <f t="shared" si="1924"/>
        <v>x</v>
      </c>
      <c r="TN147" t="str">
        <f t="shared" si="1924"/>
        <v>x</v>
      </c>
      <c r="TO147" t="str">
        <f t="shared" si="1924"/>
        <v>x</v>
      </c>
      <c r="TP147" t="str">
        <f t="shared" si="1924"/>
        <v>x</v>
      </c>
      <c r="TQ147" t="str">
        <f t="shared" si="1924"/>
        <v>x</v>
      </c>
      <c r="TR147" t="str">
        <f t="shared" si="1924"/>
        <v>x</v>
      </c>
      <c r="TS147">
        <f t="shared" si="1924"/>
        <v>57</v>
      </c>
      <c r="TT147">
        <f t="shared" si="1924"/>
        <v>58</v>
      </c>
      <c r="TU147">
        <f t="shared" si="1924"/>
        <v>59</v>
      </c>
      <c r="TV147">
        <f t="shared" si="1805"/>
        <v>23</v>
      </c>
      <c r="TW147" t="str">
        <f t="shared" ref="TW147:WC147" si="1925">IF(COUNTIFS($NG147:$NL155,TW$1),"x",TW$1)</f>
        <v>x</v>
      </c>
      <c r="TX147" t="str">
        <f t="shared" si="1925"/>
        <v>x</v>
      </c>
      <c r="TY147">
        <f t="shared" si="1925"/>
        <v>3</v>
      </c>
      <c r="TZ147">
        <f t="shared" si="1925"/>
        <v>4</v>
      </c>
      <c r="UA147" t="str">
        <f t="shared" si="1925"/>
        <v>x</v>
      </c>
      <c r="UB147" t="str">
        <f t="shared" si="1925"/>
        <v>x</v>
      </c>
      <c r="UC147">
        <f t="shared" si="1925"/>
        <v>7</v>
      </c>
      <c r="UD147" t="str">
        <f t="shared" si="1925"/>
        <v>x</v>
      </c>
      <c r="UE147">
        <f t="shared" si="1925"/>
        <v>9</v>
      </c>
      <c r="UF147">
        <f t="shared" si="1925"/>
        <v>10</v>
      </c>
      <c r="UG147">
        <f t="shared" si="1925"/>
        <v>11</v>
      </c>
      <c r="UH147" t="str">
        <f t="shared" si="1925"/>
        <v>x</v>
      </c>
      <c r="UI147" t="str">
        <f t="shared" si="1925"/>
        <v>x</v>
      </c>
      <c r="UJ147" t="str">
        <f t="shared" si="1925"/>
        <v>x</v>
      </c>
      <c r="UK147">
        <f t="shared" si="1925"/>
        <v>15</v>
      </c>
      <c r="UL147" t="str">
        <f t="shared" si="1925"/>
        <v>x</v>
      </c>
      <c r="UM147" t="str">
        <f t="shared" si="1925"/>
        <v>x</v>
      </c>
      <c r="UN147" t="str">
        <f t="shared" si="1925"/>
        <v>x</v>
      </c>
      <c r="UO147" t="str">
        <f t="shared" si="1925"/>
        <v>x</v>
      </c>
      <c r="UP147" t="str">
        <f t="shared" si="1925"/>
        <v>x</v>
      </c>
      <c r="UQ147">
        <f t="shared" si="1925"/>
        <v>21</v>
      </c>
      <c r="UR147" t="str">
        <f t="shared" si="1925"/>
        <v>x</v>
      </c>
      <c r="US147">
        <f t="shared" si="1925"/>
        <v>23</v>
      </c>
      <c r="UT147" t="str">
        <f t="shared" si="1925"/>
        <v>x</v>
      </c>
      <c r="UU147" t="str">
        <f t="shared" si="1925"/>
        <v>x</v>
      </c>
      <c r="UV147">
        <f t="shared" si="1925"/>
        <v>26</v>
      </c>
      <c r="UW147" t="str">
        <f t="shared" si="1925"/>
        <v>x</v>
      </c>
      <c r="UX147" t="str">
        <f t="shared" si="1925"/>
        <v>x</v>
      </c>
      <c r="UY147">
        <f t="shared" si="1925"/>
        <v>29</v>
      </c>
      <c r="UZ147" t="str">
        <f t="shared" si="1925"/>
        <v>x</v>
      </c>
      <c r="VA147" t="str">
        <f t="shared" si="1925"/>
        <v>x</v>
      </c>
      <c r="VB147">
        <f t="shared" si="1925"/>
        <v>32</v>
      </c>
      <c r="VC147">
        <f t="shared" si="1925"/>
        <v>33</v>
      </c>
      <c r="VD147" t="str">
        <f t="shared" si="1925"/>
        <v>x</v>
      </c>
      <c r="VE147" t="str">
        <f t="shared" si="1925"/>
        <v>x</v>
      </c>
      <c r="VF147" t="str">
        <f t="shared" si="1925"/>
        <v>x</v>
      </c>
      <c r="VG147">
        <f t="shared" si="1925"/>
        <v>37</v>
      </c>
      <c r="VH147" t="str">
        <f t="shared" si="1925"/>
        <v>x</v>
      </c>
      <c r="VI147">
        <f t="shared" si="1925"/>
        <v>39</v>
      </c>
      <c r="VJ147" t="str">
        <f t="shared" si="1925"/>
        <v>x</v>
      </c>
      <c r="VK147">
        <f t="shared" si="1925"/>
        <v>41</v>
      </c>
      <c r="VL147">
        <f t="shared" si="1925"/>
        <v>42</v>
      </c>
      <c r="VM147" t="str">
        <f t="shared" si="1925"/>
        <v>x</v>
      </c>
      <c r="VN147" t="str">
        <f t="shared" si="1925"/>
        <v>x</v>
      </c>
      <c r="VO147" t="str">
        <f t="shared" si="1925"/>
        <v>x</v>
      </c>
      <c r="VP147">
        <f t="shared" si="1925"/>
        <v>46</v>
      </c>
      <c r="VQ147">
        <f t="shared" si="1925"/>
        <v>47</v>
      </c>
      <c r="VR147" t="str">
        <f t="shared" si="1925"/>
        <v>x</v>
      </c>
      <c r="VS147">
        <f t="shared" si="1925"/>
        <v>49</v>
      </c>
      <c r="VT147" t="str">
        <f t="shared" si="1925"/>
        <v>x</v>
      </c>
      <c r="VU147" t="str">
        <f t="shared" si="1925"/>
        <v>x</v>
      </c>
      <c r="VV147" t="str">
        <f t="shared" si="1925"/>
        <v>x</v>
      </c>
      <c r="VW147" t="str">
        <f t="shared" si="1925"/>
        <v>x</v>
      </c>
      <c r="VX147" t="str">
        <f t="shared" si="1925"/>
        <v>x</v>
      </c>
      <c r="VY147" t="str">
        <f t="shared" si="1925"/>
        <v>x</v>
      </c>
      <c r="VZ147" t="str">
        <f t="shared" si="1925"/>
        <v>x</v>
      </c>
      <c r="WA147">
        <f t="shared" si="1925"/>
        <v>57</v>
      </c>
      <c r="WB147">
        <f t="shared" si="1925"/>
        <v>58</v>
      </c>
      <c r="WC147">
        <f t="shared" si="1925"/>
        <v>59</v>
      </c>
      <c r="WE147">
        <f t="shared" si="1676"/>
        <v>2</v>
      </c>
      <c r="WF147">
        <f t="shared" si="1677"/>
        <v>0</v>
      </c>
      <c r="WG147">
        <f t="shared" si="1678"/>
        <v>1</v>
      </c>
      <c r="WH147">
        <f t="shared" si="1679"/>
        <v>2</v>
      </c>
      <c r="WI147">
        <f t="shared" si="1680"/>
        <v>1</v>
      </c>
      <c r="WJ147">
        <f t="shared" si="1681"/>
        <v>0</v>
      </c>
      <c r="WL147" s="1">
        <f t="shared" si="1807"/>
        <v>6</v>
      </c>
      <c r="WM147" s="1">
        <f t="shared" si="1808"/>
        <v>5</v>
      </c>
      <c r="WN147" s="1">
        <f t="shared" si="1809"/>
        <v>0</v>
      </c>
      <c r="WO147" s="1">
        <f t="shared" si="1810"/>
        <v>2</v>
      </c>
      <c r="WP147" s="1">
        <f t="shared" si="1811"/>
        <v>5</v>
      </c>
      <c r="WQ147" s="1">
        <f t="shared" si="1812"/>
        <v>0</v>
      </c>
      <c r="WS147">
        <f t="shared" si="1813"/>
        <v>6</v>
      </c>
      <c r="WT147">
        <f t="shared" si="1814"/>
        <v>5</v>
      </c>
      <c r="WU147">
        <f t="shared" si="1815"/>
        <v>100</v>
      </c>
      <c r="WV147">
        <f t="shared" si="1816"/>
        <v>2</v>
      </c>
      <c r="WW147">
        <f t="shared" si="1817"/>
        <v>5</v>
      </c>
      <c r="WX147">
        <f t="shared" si="1818"/>
        <v>100</v>
      </c>
      <c r="WZ147" s="4">
        <f t="shared" si="1819"/>
        <v>2</v>
      </c>
      <c r="XB147" s="3">
        <f t="shared" si="1820"/>
        <v>6</v>
      </c>
      <c r="XD147" s="3">
        <f t="shared" si="1821"/>
        <v>3</v>
      </c>
      <c r="XE147" s="4">
        <f t="shared" si="1822"/>
        <v>4</v>
      </c>
      <c r="XG147" s="4">
        <f t="shared" si="1823"/>
        <v>0.75</v>
      </c>
      <c r="XI147" s="4">
        <v>0.75</v>
      </c>
      <c r="XK147">
        <f t="shared" si="1824"/>
        <v>2</v>
      </c>
      <c r="XM147">
        <f t="shared" si="1445"/>
        <v>0</v>
      </c>
      <c r="XN147">
        <f t="shared" si="1825"/>
        <v>0</v>
      </c>
      <c r="XO147" s="1">
        <f t="shared" si="1682"/>
        <v>1</v>
      </c>
      <c r="XP147">
        <f t="shared" si="1826"/>
        <v>2</v>
      </c>
      <c r="XR147">
        <f t="shared" si="1827"/>
        <v>0</v>
      </c>
    </row>
    <row r="148" spans="4:642">
      <c r="D148" s="4">
        <f t="shared" si="1506"/>
        <v>0</v>
      </c>
      <c r="E148" s="4">
        <f t="shared" si="1507"/>
        <v>5</v>
      </c>
      <c r="F148" s="4">
        <f t="shared" si="1508"/>
        <v>0</v>
      </c>
      <c r="G148" s="4">
        <f t="shared" si="1509"/>
        <v>0</v>
      </c>
      <c r="H148" s="4">
        <f t="shared" si="1510"/>
        <v>0</v>
      </c>
      <c r="I148" s="4">
        <f t="shared" si="1511"/>
        <v>0</v>
      </c>
      <c r="J148" s="4">
        <f t="shared" si="1512"/>
        <v>0</v>
      </c>
      <c r="K148" s="4">
        <f t="shared" si="1513"/>
        <v>0</v>
      </c>
      <c r="L148" s="4">
        <f t="shared" si="1514"/>
        <v>0</v>
      </c>
      <c r="M148" s="4">
        <f t="shared" si="1515"/>
        <v>0</v>
      </c>
      <c r="N148" s="4">
        <f t="shared" si="1516"/>
        <v>0</v>
      </c>
      <c r="O148" s="4">
        <f t="shared" si="1517"/>
        <v>0</v>
      </c>
      <c r="P148" s="4">
        <f t="shared" si="1518"/>
        <v>8</v>
      </c>
      <c r="Q148" s="4">
        <f t="shared" si="1519"/>
        <v>0</v>
      </c>
      <c r="R148" s="4">
        <f t="shared" si="1520"/>
        <v>0</v>
      </c>
      <c r="S148" s="4">
        <f t="shared" si="1521"/>
        <v>0</v>
      </c>
      <c r="T148" s="4">
        <f t="shared" si="1522"/>
        <v>11</v>
      </c>
      <c r="U148" s="4">
        <f t="shared" si="1523"/>
        <v>0</v>
      </c>
      <c r="V148" s="4">
        <f t="shared" si="1524"/>
        <v>6</v>
      </c>
      <c r="W148" s="4">
        <f t="shared" si="1525"/>
        <v>0</v>
      </c>
      <c r="X148" s="4">
        <f t="shared" si="1526"/>
        <v>0</v>
      </c>
      <c r="Y148" s="4">
        <f t="shared" si="1527"/>
        <v>0</v>
      </c>
      <c r="Z148" s="4">
        <f t="shared" si="1528"/>
        <v>0</v>
      </c>
      <c r="AA148" s="4">
        <f t="shared" si="1529"/>
        <v>0</v>
      </c>
      <c r="AB148" s="4">
        <f t="shared" si="1530"/>
        <v>0</v>
      </c>
      <c r="AC148" s="4">
        <f t="shared" si="1531"/>
        <v>0</v>
      </c>
      <c r="AD148" s="4">
        <f t="shared" si="1532"/>
        <v>0</v>
      </c>
      <c r="AE148" s="4">
        <f t="shared" si="1533"/>
        <v>0</v>
      </c>
      <c r="AF148" s="4">
        <f t="shared" si="1534"/>
        <v>0</v>
      </c>
      <c r="AG148" s="4">
        <f t="shared" si="1535"/>
        <v>4</v>
      </c>
      <c r="AH148" s="4">
        <f t="shared" si="1536"/>
        <v>0</v>
      </c>
      <c r="AI148" s="4">
        <f t="shared" si="1537"/>
        <v>0</v>
      </c>
      <c r="AJ148" s="4">
        <f t="shared" si="1538"/>
        <v>0</v>
      </c>
      <c r="AK148" s="4">
        <f t="shared" si="1539"/>
        <v>0</v>
      </c>
      <c r="AL148" s="4">
        <f t="shared" si="1540"/>
        <v>0</v>
      </c>
      <c r="AM148" s="4">
        <f t="shared" si="1541"/>
        <v>0</v>
      </c>
      <c r="AN148" s="4">
        <f t="shared" si="1542"/>
        <v>0</v>
      </c>
      <c r="AO148" s="4">
        <f t="shared" si="1543"/>
        <v>0</v>
      </c>
      <c r="AP148" s="4">
        <f t="shared" si="1544"/>
        <v>0</v>
      </c>
      <c r="AQ148" s="4">
        <f t="shared" si="1545"/>
        <v>0</v>
      </c>
      <c r="AR148" s="4">
        <f t="shared" si="1546"/>
        <v>0</v>
      </c>
      <c r="AS148" s="4">
        <f t="shared" si="1547"/>
        <v>0</v>
      </c>
      <c r="AT148" s="4">
        <f t="shared" si="1548"/>
        <v>6</v>
      </c>
      <c r="AU148" s="4">
        <f t="shared" si="1549"/>
        <v>0</v>
      </c>
      <c r="AV148" s="4">
        <f t="shared" si="1550"/>
        <v>0</v>
      </c>
      <c r="AW148" s="4">
        <f t="shared" si="1551"/>
        <v>0</v>
      </c>
      <c r="AX148" s="4">
        <f t="shared" si="1552"/>
        <v>0</v>
      </c>
      <c r="AY148" s="4">
        <f t="shared" si="1553"/>
        <v>0</v>
      </c>
      <c r="AZ148" s="4">
        <f t="shared" si="1554"/>
        <v>0</v>
      </c>
      <c r="BA148" s="4">
        <f t="shared" si="1555"/>
        <v>0</v>
      </c>
      <c r="BB148" s="4">
        <f t="shared" si="1556"/>
        <v>0</v>
      </c>
      <c r="BC148" s="4">
        <f t="shared" si="1557"/>
        <v>0</v>
      </c>
      <c r="BD148" s="4">
        <f t="shared" si="1558"/>
        <v>0</v>
      </c>
      <c r="BE148" s="4">
        <f t="shared" si="1559"/>
        <v>0</v>
      </c>
      <c r="BF148" s="4">
        <f t="shared" si="1560"/>
        <v>0</v>
      </c>
      <c r="BG148" s="4">
        <f t="shared" si="1561"/>
        <v>0</v>
      </c>
      <c r="BH148" s="4">
        <f t="shared" si="1562"/>
        <v>0</v>
      </c>
      <c r="BI148" s="4">
        <f t="shared" si="1563"/>
        <v>0</v>
      </c>
      <c r="BJ148" s="4">
        <f t="shared" si="1564"/>
        <v>0</v>
      </c>
      <c r="BK148" s="4">
        <f t="shared" si="1683"/>
        <v>6.666666666666667</v>
      </c>
      <c r="BL148" s="4">
        <f t="shared" si="1684"/>
        <v>5.9999999999999991</v>
      </c>
      <c r="BM148" s="4">
        <f t="shared" si="1685"/>
        <v>8.3999999999999986</v>
      </c>
      <c r="BN148" s="4">
        <f t="shared" si="1686"/>
        <v>3.5999999999999996</v>
      </c>
      <c r="BO148" s="4">
        <f t="shared" si="1687"/>
        <v>6</v>
      </c>
      <c r="BP148" s="4">
        <f t="shared" si="1688"/>
        <v>354</v>
      </c>
      <c r="BQ148" s="4">
        <f>COUNTIFS($NG148:$NL$206,EF$1)</f>
        <v>6</v>
      </c>
      <c r="BR148" s="4">
        <f>COUNTIFS($NG148:$NL$206,EG$1)</f>
        <v>5</v>
      </c>
      <c r="BS148" s="4">
        <f>COUNTIFS($NG148:$NL$206,EH$1)</f>
        <v>5</v>
      </c>
      <c r="BT148" s="4">
        <f>COUNTIFS($NG148:$NL$206,EI$1)</f>
        <v>8</v>
      </c>
      <c r="BU148" s="4">
        <f>COUNTIFS($NG148:$NL$206,EJ$1)</f>
        <v>10</v>
      </c>
      <c r="BV148" s="4">
        <f>COUNTIFS($NG148:$NL$206,EK$1)</f>
        <v>5</v>
      </c>
      <c r="BW148" s="4">
        <f>COUNTIFS($NG148:$NL$206,EL$1)</f>
        <v>2</v>
      </c>
      <c r="BX148" s="4">
        <f>COUNTIFS($NG148:$NL$206,EM$1)</f>
        <v>6</v>
      </c>
      <c r="BY148" s="4">
        <f>COUNTIFS($NG148:$NL$206,EN$1)</f>
        <v>7</v>
      </c>
      <c r="BZ148" s="4">
        <f>COUNTIFS($NG148:$NL$206,EO$1)</f>
        <v>5</v>
      </c>
      <c r="CA148" s="4">
        <f>COUNTIFS($NG148:$NL$206,EP$1)</f>
        <v>8</v>
      </c>
      <c r="CB148" s="4">
        <f>COUNTIFS($NG148:$NL$206,EQ$1)</f>
        <v>8</v>
      </c>
      <c r="CC148" s="4">
        <f>COUNTIFS($NG148:$NL$206,ER$1)</f>
        <v>8</v>
      </c>
      <c r="CD148" s="4">
        <f>COUNTIFS($NG148:$NL$206,ES$1)</f>
        <v>6</v>
      </c>
      <c r="CE148" s="4">
        <f>COUNTIFS($NG148:$NL$206,ET$1)</f>
        <v>6</v>
      </c>
      <c r="CF148" s="4">
        <f>COUNTIFS($NG148:$NL$206,EU$1)</f>
        <v>8</v>
      </c>
      <c r="CG148" s="4">
        <f>COUNTIFS($NG148:$NL$206,EV$1)</f>
        <v>11</v>
      </c>
      <c r="CH148" s="4">
        <f>COUNTIFS($NG148:$NL$206,EW$1)</f>
        <v>6</v>
      </c>
      <c r="CI148" s="4">
        <f>COUNTIFS($NG148:$NL$206,EX$1)</f>
        <v>6</v>
      </c>
      <c r="CJ148" s="4">
        <f>COUNTIFS($NG148:$NL$206,EY$1)</f>
        <v>7</v>
      </c>
      <c r="CK148" s="4">
        <f>COUNTIFS($NG148:$NL$206,EZ$1)</f>
        <v>4</v>
      </c>
      <c r="CL148" s="4">
        <f>COUNTIFS($NG148:$NL$206,FA$1)</f>
        <v>8</v>
      </c>
      <c r="CM148" s="4">
        <f>COUNTIFS($NG148:$NL$206,FB$1)</f>
        <v>2</v>
      </c>
      <c r="CN148" s="4">
        <f>COUNTIFS($NG148:$NL$206,FC$1)</f>
        <v>4</v>
      </c>
      <c r="CO148" s="4">
        <f>COUNTIFS($NG148:$NL$206,FD$1)</f>
        <v>10</v>
      </c>
      <c r="CP148" s="4">
        <f>COUNTIFS($NG148:$NL$206,FE$1)</f>
        <v>6</v>
      </c>
      <c r="CQ148" s="4">
        <f>COUNTIFS($NG148:$NL$206,FF$1)</f>
        <v>10</v>
      </c>
      <c r="CR148" s="4">
        <f>COUNTIFS($NG148:$NL$206,FG$1)</f>
        <v>10</v>
      </c>
      <c r="CS148" s="4">
        <f>COUNTIFS($NG148:$NL$206,FH$1)</f>
        <v>5</v>
      </c>
      <c r="CT148" s="4">
        <f>COUNTIFS($NG148:$NL$206,FI$1)</f>
        <v>4</v>
      </c>
      <c r="CU148" s="4">
        <f>COUNTIFS($NG148:$NL$206,FJ$1)</f>
        <v>6</v>
      </c>
      <c r="CV148" s="4">
        <f>COUNTIFS($NG148:$NL$206,FK$1)</f>
        <v>2</v>
      </c>
      <c r="CW148" s="4">
        <f>COUNTIFS($NG148:$NL$206,FL$1)</f>
        <v>6</v>
      </c>
      <c r="CX148" s="4">
        <f>COUNTIFS($NG148:$NL$206,FM$1)</f>
        <v>6</v>
      </c>
      <c r="CY148" s="4">
        <f>COUNTIFS($NG148:$NL$206,FN$1)</f>
        <v>7</v>
      </c>
      <c r="CZ148" s="4">
        <f>COUNTIFS($NG148:$NL$206,FO$1)</f>
        <v>5</v>
      </c>
      <c r="DA148" s="4">
        <f>COUNTIFS($NG148:$NL$206,FP$1)</f>
        <v>2</v>
      </c>
      <c r="DB148" s="4">
        <f>COUNTIFS($NG148:$NL$206,FQ$1)</f>
        <v>5</v>
      </c>
      <c r="DC148" s="4">
        <f>COUNTIFS($NG148:$NL$206,FR$1)</f>
        <v>5</v>
      </c>
      <c r="DD148" s="4">
        <f>COUNTIFS($NG148:$NL$206,FS$1)</f>
        <v>4</v>
      </c>
      <c r="DE148" s="4">
        <f>COUNTIFS($NG148:$NL$206,FT$1)</f>
        <v>3</v>
      </c>
      <c r="DF148" s="4">
        <f>COUNTIFS($NG148:$NL$206,FU$1)</f>
        <v>6</v>
      </c>
      <c r="DG148" s="4">
        <f>COUNTIFS($NG148:$NL$206,FV$1)</f>
        <v>6</v>
      </c>
      <c r="DH148" s="4">
        <f>COUNTIFS($NG148:$NL$206,FW$1)</f>
        <v>8</v>
      </c>
      <c r="DI148" s="4">
        <f>COUNTIFS($NG148:$NL$206,FX$1)</f>
        <v>5</v>
      </c>
      <c r="DJ148" s="4">
        <f>COUNTIFS($NG148:$NL$206,FY$1)</f>
        <v>8</v>
      </c>
      <c r="DK148" s="4">
        <f>COUNTIFS($NG148:$NL$206,FZ$1)</f>
        <v>0</v>
      </c>
      <c r="DL148" s="4">
        <f>COUNTIFS($NG148:$NL$206,GA$1)</f>
        <v>4</v>
      </c>
      <c r="DM148" s="4">
        <f>COUNTIFS($NG148:$NL$206,GB$1)</f>
        <v>3</v>
      </c>
      <c r="DN148" s="4">
        <f>COUNTIFS($NG148:$NL$206,GC$1)</f>
        <v>6</v>
      </c>
      <c r="DO148" s="4">
        <f>COUNTIFS($NG148:$NL$206,GD$1)</f>
        <v>6</v>
      </c>
      <c r="DP148" s="4">
        <f>COUNTIFS($NG148:$NL$206,GE$1)</f>
        <v>9</v>
      </c>
      <c r="DQ148" s="4">
        <f>COUNTIFS($NG148:$NL$206,GF$1)</f>
        <v>2</v>
      </c>
      <c r="DR148" s="4">
        <f>COUNTIFS($NG148:$NL$206,GG$1)</f>
        <v>4</v>
      </c>
      <c r="DS148" s="4">
        <f>COUNTIFS($NG148:$NL$206,GH$1)</f>
        <v>14</v>
      </c>
      <c r="DT148" s="4">
        <f>COUNTIFS($NG148:$NL$206,GI$1)</f>
        <v>5</v>
      </c>
      <c r="DU148" s="4">
        <f>COUNTIFS($NG148:$NL$206,GJ$1)</f>
        <v>5</v>
      </c>
      <c r="DV148" s="4">
        <f>COUNTIFS($NG148:$NL$206,GK$1)</f>
        <v>10</v>
      </c>
      <c r="DW148" s="4">
        <f>COUNTIFS($NG148:$NL$206,GL$1)</f>
        <v>6</v>
      </c>
      <c r="DZ148" s="4">
        <f t="shared" si="1895"/>
        <v>38</v>
      </c>
      <c r="EA148" s="4">
        <f t="shared" si="1896"/>
        <v>24</v>
      </c>
      <c r="EB148" s="4">
        <f t="shared" si="1897"/>
        <v>11</v>
      </c>
      <c r="EC148" s="4">
        <f t="shared" si="1898"/>
        <v>3</v>
      </c>
      <c r="ED148" s="4">
        <f t="shared" si="1899"/>
        <v>0</v>
      </c>
      <c r="EF148" s="4">
        <f t="shared" ref="EF148:GL148" si="1926">COUNTIFS($NG148:$NL157,EF$1)</f>
        <v>2</v>
      </c>
      <c r="EG148" s="4">
        <f t="shared" si="1926"/>
        <v>1</v>
      </c>
      <c r="EH148" s="4">
        <f t="shared" si="1926"/>
        <v>1</v>
      </c>
      <c r="EI148" s="4">
        <f t="shared" si="1926"/>
        <v>0</v>
      </c>
      <c r="EJ148" s="4">
        <f t="shared" si="1926"/>
        <v>1</v>
      </c>
      <c r="EK148" s="4">
        <f t="shared" si="1926"/>
        <v>1</v>
      </c>
      <c r="EL148" s="4">
        <f t="shared" si="1926"/>
        <v>0</v>
      </c>
      <c r="EM148" s="4">
        <f t="shared" si="1926"/>
        <v>1</v>
      </c>
      <c r="EN148" s="4">
        <f t="shared" si="1926"/>
        <v>1</v>
      </c>
      <c r="EO148" s="4">
        <f t="shared" si="1926"/>
        <v>0</v>
      </c>
      <c r="EP148" s="4">
        <f t="shared" si="1926"/>
        <v>0</v>
      </c>
      <c r="EQ148" s="4">
        <f t="shared" si="1926"/>
        <v>1</v>
      </c>
      <c r="ER148" s="4">
        <f t="shared" si="1926"/>
        <v>2</v>
      </c>
      <c r="ES148" s="4">
        <f t="shared" si="1926"/>
        <v>1</v>
      </c>
      <c r="ET148" s="4">
        <f t="shared" si="1926"/>
        <v>0</v>
      </c>
      <c r="EU148" s="4">
        <f t="shared" si="1926"/>
        <v>2</v>
      </c>
      <c r="EV148" s="4">
        <f t="shared" si="1926"/>
        <v>5</v>
      </c>
      <c r="EW148" s="4">
        <f t="shared" si="1926"/>
        <v>1</v>
      </c>
      <c r="EX148" s="4">
        <f t="shared" si="1926"/>
        <v>3</v>
      </c>
      <c r="EY148" s="4">
        <f t="shared" si="1926"/>
        <v>0</v>
      </c>
      <c r="EZ148" s="4">
        <f t="shared" si="1926"/>
        <v>0</v>
      </c>
      <c r="FA148" s="4">
        <f t="shared" si="1926"/>
        <v>1</v>
      </c>
      <c r="FB148" s="4">
        <f t="shared" si="1926"/>
        <v>0</v>
      </c>
      <c r="FC148" s="4">
        <f t="shared" si="1926"/>
        <v>1</v>
      </c>
      <c r="FD148" s="4">
        <f t="shared" si="1926"/>
        <v>3</v>
      </c>
      <c r="FE148" s="4">
        <f t="shared" si="1926"/>
        <v>0</v>
      </c>
      <c r="FF148" s="4">
        <f t="shared" si="1926"/>
        <v>2</v>
      </c>
      <c r="FG148" s="4">
        <f t="shared" si="1926"/>
        <v>2</v>
      </c>
      <c r="FH148" s="4">
        <f t="shared" si="1926"/>
        <v>0</v>
      </c>
      <c r="FI148" s="4">
        <f t="shared" si="1926"/>
        <v>2</v>
      </c>
      <c r="FJ148" s="4">
        <f t="shared" si="1926"/>
        <v>2</v>
      </c>
      <c r="FK148" s="4">
        <f t="shared" si="1926"/>
        <v>0</v>
      </c>
      <c r="FL148" s="4">
        <f t="shared" si="1926"/>
        <v>0</v>
      </c>
      <c r="FM148" s="4">
        <f t="shared" si="1926"/>
        <v>2</v>
      </c>
      <c r="FN148" s="4">
        <f t="shared" si="1926"/>
        <v>1</v>
      </c>
      <c r="FO148" s="4">
        <f t="shared" si="1926"/>
        <v>1</v>
      </c>
      <c r="FP148" s="4">
        <f t="shared" si="1926"/>
        <v>1</v>
      </c>
      <c r="FQ148" s="4">
        <f t="shared" si="1926"/>
        <v>1</v>
      </c>
      <c r="FR148" s="4">
        <f t="shared" si="1926"/>
        <v>1</v>
      </c>
      <c r="FS148" s="4">
        <f t="shared" si="1926"/>
        <v>0</v>
      </c>
      <c r="FT148" s="4">
        <f t="shared" si="1926"/>
        <v>0</v>
      </c>
      <c r="FU148" s="4">
        <f t="shared" si="1926"/>
        <v>1</v>
      </c>
      <c r="FV148" s="4">
        <f t="shared" si="1926"/>
        <v>1</v>
      </c>
      <c r="FW148" s="4">
        <f t="shared" si="1926"/>
        <v>2</v>
      </c>
      <c r="FX148" s="4">
        <f t="shared" si="1926"/>
        <v>1</v>
      </c>
      <c r="FY148" s="4">
        <f t="shared" si="1926"/>
        <v>0</v>
      </c>
      <c r="FZ148" s="4">
        <f t="shared" si="1926"/>
        <v>0</v>
      </c>
      <c r="GA148" s="4">
        <f t="shared" si="1926"/>
        <v>1</v>
      </c>
      <c r="GB148" s="4">
        <f t="shared" si="1926"/>
        <v>0</v>
      </c>
      <c r="GC148" s="4">
        <f t="shared" si="1926"/>
        <v>2</v>
      </c>
      <c r="GD148" s="4">
        <f t="shared" si="1926"/>
        <v>1</v>
      </c>
      <c r="GE148" s="4">
        <f t="shared" si="1926"/>
        <v>1</v>
      </c>
      <c r="GF148" s="4">
        <f t="shared" si="1926"/>
        <v>2</v>
      </c>
      <c r="GG148" s="4">
        <f t="shared" si="1926"/>
        <v>1</v>
      </c>
      <c r="GH148" s="4">
        <f t="shared" si="1926"/>
        <v>3</v>
      </c>
      <c r="GI148" s="4">
        <f t="shared" si="1926"/>
        <v>1</v>
      </c>
      <c r="GJ148" s="4">
        <f t="shared" si="1926"/>
        <v>0</v>
      </c>
      <c r="GK148" s="4">
        <f t="shared" si="1926"/>
        <v>0</v>
      </c>
      <c r="GL148" s="4">
        <f t="shared" si="1926"/>
        <v>0</v>
      </c>
      <c r="GM148" s="4">
        <f t="shared" si="1901"/>
        <v>60</v>
      </c>
      <c r="GO148">
        <f t="shared" si="1690"/>
        <v>0</v>
      </c>
      <c r="GP148">
        <f t="shared" si="1855"/>
        <v>0</v>
      </c>
      <c r="GQ148">
        <f t="shared" si="1856"/>
        <v>0</v>
      </c>
      <c r="GR148">
        <f t="shared" si="1857"/>
        <v>0</v>
      </c>
      <c r="GS148">
        <f t="shared" si="1858"/>
        <v>0</v>
      </c>
      <c r="GT148">
        <f t="shared" si="1859"/>
        <v>0</v>
      </c>
      <c r="GU148">
        <f t="shared" si="1860"/>
        <v>0</v>
      </c>
      <c r="GV148" s="1">
        <f t="shared" si="1691"/>
        <v>4</v>
      </c>
      <c r="GW148">
        <f t="shared" si="1692"/>
        <v>0</v>
      </c>
      <c r="GX148">
        <f t="shared" si="1566"/>
        <v>0</v>
      </c>
      <c r="GY148">
        <f t="shared" si="1567"/>
        <v>0</v>
      </c>
      <c r="GZ148">
        <f t="shared" si="1568"/>
        <v>0</v>
      </c>
      <c r="HA148">
        <f t="shared" si="1569"/>
        <v>0</v>
      </c>
      <c r="HB148">
        <f t="shared" si="1570"/>
        <v>0</v>
      </c>
      <c r="HC148">
        <f t="shared" si="1571"/>
        <v>0</v>
      </c>
      <c r="HD148">
        <f t="shared" si="1572"/>
        <v>0</v>
      </c>
      <c r="HE148">
        <f t="shared" si="1573"/>
        <v>0</v>
      </c>
      <c r="HF148">
        <f t="shared" si="1574"/>
        <v>0</v>
      </c>
      <c r="HG148">
        <f t="shared" si="1575"/>
        <v>0</v>
      </c>
      <c r="HH148">
        <f t="shared" si="1576"/>
        <v>0</v>
      </c>
      <c r="HI148">
        <f t="shared" si="1577"/>
        <v>0</v>
      </c>
      <c r="HJ148">
        <f t="shared" si="1578"/>
        <v>0</v>
      </c>
      <c r="HK148">
        <f t="shared" si="1579"/>
        <v>0</v>
      </c>
      <c r="HL148">
        <f t="shared" si="1580"/>
        <v>0</v>
      </c>
      <c r="HM148">
        <f t="shared" si="1581"/>
        <v>0</v>
      </c>
      <c r="HN148">
        <f t="shared" si="1582"/>
        <v>0</v>
      </c>
      <c r="HO148">
        <f t="shared" si="1583"/>
        <v>0</v>
      </c>
      <c r="HP148">
        <f t="shared" si="1584"/>
        <v>0</v>
      </c>
      <c r="HQ148">
        <f t="shared" si="1585"/>
        <v>0</v>
      </c>
      <c r="HR148">
        <f t="shared" si="1586"/>
        <v>0</v>
      </c>
      <c r="HS148">
        <f t="shared" si="1587"/>
        <v>0</v>
      </c>
      <c r="HT148">
        <f t="shared" si="1588"/>
        <v>0</v>
      </c>
      <c r="HU148">
        <f t="shared" si="1589"/>
        <v>0</v>
      </c>
      <c r="HV148">
        <f t="shared" si="1590"/>
        <v>1</v>
      </c>
      <c r="HW148">
        <f t="shared" si="1591"/>
        <v>0</v>
      </c>
      <c r="HX148">
        <f t="shared" si="1592"/>
        <v>0</v>
      </c>
      <c r="HY148">
        <f t="shared" si="1593"/>
        <v>0</v>
      </c>
      <c r="HZ148">
        <f t="shared" si="1594"/>
        <v>0</v>
      </c>
      <c r="IA148">
        <f t="shared" si="1595"/>
        <v>0</v>
      </c>
      <c r="IB148">
        <f t="shared" si="1596"/>
        <v>0</v>
      </c>
      <c r="IC148">
        <f t="shared" si="1597"/>
        <v>0</v>
      </c>
      <c r="ID148">
        <f t="shared" si="1598"/>
        <v>0</v>
      </c>
      <c r="IE148">
        <f t="shared" si="1599"/>
        <v>0</v>
      </c>
      <c r="IF148">
        <f t="shared" si="1600"/>
        <v>0</v>
      </c>
      <c r="IG148">
        <f t="shared" si="1601"/>
        <v>0</v>
      </c>
      <c r="IH148">
        <f t="shared" si="1602"/>
        <v>0</v>
      </c>
      <c r="II148">
        <f t="shared" si="1603"/>
        <v>0</v>
      </c>
      <c r="IJ148">
        <f t="shared" si="1604"/>
        <v>0</v>
      </c>
      <c r="IK148">
        <f t="shared" si="1605"/>
        <v>0</v>
      </c>
      <c r="IL148">
        <f t="shared" si="1606"/>
        <v>0</v>
      </c>
      <c r="IM148">
        <f t="shared" si="1607"/>
        <v>0</v>
      </c>
      <c r="IN148">
        <f t="shared" si="1608"/>
        <v>0</v>
      </c>
      <c r="IO148">
        <f t="shared" si="1609"/>
        <v>0</v>
      </c>
      <c r="IP148">
        <f t="shared" si="1610"/>
        <v>0</v>
      </c>
      <c r="IQ148">
        <f t="shared" si="1611"/>
        <v>0</v>
      </c>
      <c r="IR148">
        <f t="shared" si="1612"/>
        <v>0</v>
      </c>
      <c r="IS148">
        <f t="shared" si="1613"/>
        <v>0</v>
      </c>
      <c r="IT148">
        <f t="shared" si="1614"/>
        <v>0</v>
      </c>
      <c r="IU148">
        <f t="shared" si="1615"/>
        <v>0</v>
      </c>
      <c r="IV148">
        <f t="shared" si="1616"/>
        <v>0</v>
      </c>
      <c r="IW148">
        <f t="shared" si="1617"/>
        <v>0</v>
      </c>
      <c r="IX148">
        <f t="shared" si="1618"/>
        <v>0</v>
      </c>
      <c r="IY148">
        <f t="shared" si="1619"/>
        <v>0</v>
      </c>
      <c r="IZ148">
        <f t="shared" si="1620"/>
        <v>0</v>
      </c>
      <c r="JA148">
        <f t="shared" si="1621"/>
        <v>0</v>
      </c>
      <c r="JB148">
        <f t="shared" si="1693"/>
        <v>0</v>
      </c>
      <c r="JC148">
        <f t="shared" si="1694"/>
        <v>0</v>
      </c>
      <c r="JF148">
        <f t="shared" si="1695"/>
        <v>0</v>
      </c>
      <c r="JG148">
        <f t="shared" si="1696"/>
        <v>1</v>
      </c>
      <c r="JH148">
        <f t="shared" si="1697"/>
        <v>0</v>
      </c>
      <c r="JI148">
        <f t="shared" si="1698"/>
        <v>0</v>
      </c>
      <c r="JJ148">
        <f t="shared" si="1699"/>
        <v>0</v>
      </c>
      <c r="JK148">
        <f t="shared" si="1700"/>
        <v>0</v>
      </c>
      <c r="JL148">
        <f t="shared" si="1701"/>
        <v>0</v>
      </c>
      <c r="JM148">
        <f t="shared" si="1702"/>
        <v>0</v>
      </c>
      <c r="JN148">
        <f t="shared" si="1703"/>
        <v>0</v>
      </c>
      <c r="JO148">
        <f t="shared" si="1704"/>
        <v>0</v>
      </c>
      <c r="JP148">
        <f t="shared" si="1705"/>
        <v>0</v>
      </c>
      <c r="JQ148">
        <f t="shared" si="1706"/>
        <v>0</v>
      </c>
      <c r="JR148">
        <f t="shared" si="1707"/>
        <v>0</v>
      </c>
      <c r="JS148">
        <f t="shared" si="1708"/>
        <v>0</v>
      </c>
      <c r="JT148">
        <f t="shared" si="1709"/>
        <v>0</v>
      </c>
      <c r="JU148">
        <f t="shared" si="1710"/>
        <v>0</v>
      </c>
      <c r="JV148">
        <f t="shared" si="1711"/>
        <v>0</v>
      </c>
      <c r="JW148">
        <f t="shared" si="1712"/>
        <v>0</v>
      </c>
      <c r="JX148">
        <f t="shared" si="1713"/>
        <v>0</v>
      </c>
      <c r="JY148">
        <f t="shared" si="1714"/>
        <v>0</v>
      </c>
      <c r="JZ148">
        <f t="shared" si="1715"/>
        <v>0</v>
      </c>
      <c r="KA148">
        <f t="shared" si="1716"/>
        <v>0</v>
      </c>
      <c r="KB148">
        <f t="shared" si="1717"/>
        <v>0</v>
      </c>
      <c r="KC148">
        <f t="shared" si="1718"/>
        <v>0</v>
      </c>
      <c r="KD148">
        <f t="shared" si="1719"/>
        <v>0</v>
      </c>
      <c r="KE148">
        <f t="shared" si="1720"/>
        <v>0</v>
      </c>
      <c r="KF148">
        <f t="shared" si="1721"/>
        <v>0</v>
      </c>
      <c r="KG148">
        <f t="shared" si="1722"/>
        <v>0</v>
      </c>
      <c r="KH148">
        <f t="shared" si="1723"/>
        <v>0</v>
      </c>
      <c r="KI148">
        <f t="shared" si="1724"/>
        <v>0</v>
      </c>
      <c r="KJ148">
        <f t="shared" si="1725"/>
        <v>0</v>
      </c>
      <c r="KK148">
        <f t="shared" si="1726"/>
        <v>0</v>
      </c>
      <c r="KL148">
        <f t="shared" si="1727"/>
        <v>0</v>
      </c>
      <c r="KM148">
        <f t="shared" si="1728"/>
        <v>0</v>
      </c>
      <c r="KN148">
        <f t="shared" si="1729"/>
        <v>0</v>
      </c>
      <c r="KO148">
        <f t="shared" si="1730"/>
        <v>0</v>
      </c>
      <c r="KP148">
        <f t="shared" si="1731"/>
        <v>0</v>
      </c>
      <c r="KQ148">
        <f t="shared" si="1732"/>
        <v>0</v>
      </c>
      <c r="KR148">
        <f t="shared" si="1733"/>
        <v>0</v>
      </c>
      <c r="KS148">
        <f t="shared" si="1734"/>
        <v>0</v>
      </c>
      <c r="KT148">
        <f t="shared" si="1735"/>
        <v>0</v>
      </c>
      <c r="KU148">
        <f t="shared" si="1736"/>
        <v>0</v>
      </c>
      <c r="KV148">
        <f t="shared" si="1737"/>
        <v>1</v>
      </c>
      <c r="KW148">
        <f t="shared" si="1738"/>
        <v>0</v>
      </c>
      <c r="KX148">
        <f t="shared" si="1739"/>
        <v>0</v>
      </c>
      <c r="KY148">
        <f t="shared" si="1740"/>
        <v>0</v>
      </c>
      <c r="KZ148">
        <f t="shared" si="1741"/>
        <v>0</v>
      </c>
      <c r="LA148">
        <f t="shared" si="1742"/>
        <v>0</v>
      </c>
      <c r="LB148">
        <f t="shared" si="1743"/>
        <v>0</v>
      </c>
      <c r="LC148">
        <f t="shared" si="1744"/>
        <v>0</v>
      </c>
      <c r="LD148">
        <f t="shared" si="1745"/>
        <v>0</v>
      </c>
      <c r="LE148">
        <f t="shared" si="1746"/>
        <v>0</v>
      </c>
      <c r="LF148">
        <f t="shared" si="1747"/>
        <v>0</v>
      </c>
      <c r="LG148">
        <f t="shared" si="1748"/>
        <v>0</v>
      </c>
      <c r="LH148">
        <f t="shared" si="1749"/>
        <v>0</v>
      </c>
      <c r="LI148">
        <f t="shared" si="1750"/>
        <v>0</v>
      </c>
      <c r="LJ148">
        <f t="shared" si="1751"/>
        <v>0</v>
      </c>
      <c r="LK148">
        <f t="shared" si="1752"/>
        <v>0</v>
      </c>
      <c r="LL148">
        <f t="shared" si="1753"/>
        <v>0</v>
      </c>
      <c r="LN148">
        <f t="shared" si="1754"/>
        <v>2</v>
      </c>
      <c r="LQ148">
        <f t="shared" ref="LQ148:LR148" si="1927">COUNTIFS($NG149:$NL158,NG158)</f>
        <v>2</v>
      </c>
      <c r="LR148">
        <f t="shared" si="1927"/>
        <v>2</v>
      </c>
      <c r="LS148">
        <f t="shared" si="1756"/>
        <v>2</v>
      </c>
      <c r="LT148">
        <f t="shared" si="1757"/>
        <v>1</v>
      </c>
      <c r="LU148">
        <f t="shared" si="1758"/>
        <v>2</v>
      </c>
      <c r="LV148">
        <f t="shared" si="1759"/>
        <v>4</v>
      </c>
      <c r="LX148" s="5">
        <f t="shared" ref="LX148:MC148" si="1928">COUNTIFS($NG148:$NL157,NG158)</f>
        <v>1</v>
      </c>
      <c r="LY148" s="5">
        <f t="shared" si="1928"/>
        <v>1</v>
      </c>
      <c r="LZ148" s="5">
        <f t="shared" si="1928"/>
        <v>1</v>
      </c>
      <c r="MA148" s="5">
        <f t="shared" si="1928"/>
        <v>0</v>
      </c>
      <c r="MB148" s="5">
        <f t="shared" si="1928"/>
        <v>1</v>
      </c>
      <c r="MC148" s="5">
        <f t="shared" si="1928"/>
        <v>3</v>
      </c>
      <c r="MD148" s="5"/>
      <c r="ME148" s="5">
        <f t="shared" si="1761"/>
        <v>0</v>
      </c>
      <c r="MF148" s="5">
        <f t="shared" si="1762"/>
        <v>0</v>
      </c>
      <c r="MG148" s="5">
        <f t="shared" si="1763"/>
        <v>0</v>
      </c>
      <c r="MH148" s="5">
        <f t="shared" si="1764"/>
        <v>0</v>
      </c>
      <c r="MI148" s="5">
        <f t="shared" si="1765"/>
        <v>0</v>
      </c>
      <c r="MJ148" s="5">
        <f t="shared" si="1766"/>
        <v>0</v>
      </c>
      <c r="MK148" s="5"/>
      <c r="ML148" s="20">
        <f t="shared" si="1767"/>
        <v>0</v>
      </c>
      <c r="MN148" s="4">
        <f t="shared" si="1846"/>
        <v>0</v>
      </c>
      <c r="MO148" s="4">
        <f t="shared" si="1847"/>
        <v>0</v>
      </c>
      <c r="MP148" s="4">
        <f t="shared" si="1848"/>
        <v>0</v>
      </c>
      <c r="MQ148" s="4">
        <f t="shared" si="1849"/>
        <v>0</v>
      </c>
      <c r="MR148" s="4">
        <f t="shared" si="1850"/>
        <v>0</v>
      </c>
      <c r="MS148" s="4">
        <f t="shared" si="1851"/>
        <v>0</v>
      </c>
      <c r="MU148">
        <f t="shared" si="1768"/>
        <v>0</v>
      </c>
      <c r="MV148">
        <f t="shared" si="1769"/>
        <v>0</v>
      </c>
      <c r="MW148">
        <f t="shared" si="1770"/>
        <v>0</v>
      </c>
      <c r="MX148">
        <f t="shared" si="1771"/>
        <v>1</v>
      </c>
      <c r="MY148">
        <f t="shared" si="1772"/>
        <v>0</v>
      </c>
      <c r="MZ148">
        <f t="shared" si="1773"/>
        <v>0</v>
      </c>
      <c r="NA148">
        <f t="shared" si="1624"/>
        <v>1</v>
      </c>
      <c r="NB148">
        <f t="shared" si="1774"/>
        <v>1</v>
      </c>
      <c r="NC148">
        <f t="shared" si="1775"/>
        <v>0</v>
      </c>
      <c r="ND148">
        <f t="shared" si="1776"/>
        <v>148</v>
      </c>
      <c r="NG148">
        <v>2</v>
      </c>
      <c r="NH148">
        <v>13</v>
      </c>
      <c r="NI148">
        <v>17</v>
      </c>
      <c r="NJ148">
        <v>19</v>
      </c>
      <c r="NK148">
        <v>30</v>
      </c>
      <c r="NL148">
        <v>43</v>
      </c>
      <c r="NN148" s="1">
        <f t="shared" si="1777"/>
        <v>1</v>
      </c>
      <c r="NO148" s="1">
        <f t="shared" si="1778"/>
        <v>1</v>
      </c>
      <c r="NP148" s="30">
        <f t="shared" si="1779"/>
        <v>2</v>
      </c>
      <c r="NR148" s="1">
        <f t="shared" si="1780"/>
        <v>11</v>
      </c>
      <c r="NS148" s="1">
        <f t="shared" si="1781"/>
        <v>4</v>
      </c>
      <c r="NT148" s="1">
        <f t="shared" si="1782"/>
        <v>2</v>
      </c>
      <c r="NU148" s="1">
        <f t="shared" si="1783"/>
        <v>11</v>
      </c>
      <c r="NV148" s="1">
        <f t="shared" si="1784"/>
        <v>13</v>
      </c>
      <c r="NW148" s="1"/>
      <c r="NX148" s="1">
        <f t="shared" si="1785"/>
        <v>4</v>
      </c>
      <c r="NY148" s="1"/>
      <c r="NZ148" s="1">
        <f t="shared" si="1786"/>
        <v>1</v>
      </c>
      <c r="OA148" s="1">
        <f t="shared" si="1625"/>
        <v>2</v>
      </c>
      <c r="OB148" s="1">
        <f t="shared" si="1626"/>
        <v>2</v>
      </c>
      <c r="OC148" s="1">
        <f t="shared" si="1627"/>
        <v>2</v>
      </c>
      <c r="OD148" s="1">
        <f t="shared" si="1628"/>
        <v>4</v>
      </c>
      <c r="OE148" s="1">
        <f t="shared" si="1629"/>
        <v>5</v>
      </c>
      <c r="OF148" s="1"/>
      <c r="OG148" s="1">
        <f t="shared" si="1308"/>
        <v>4</v>
      </c>
      <c r="OH148" s="1"/>
      <c r="OI148" s="1">
        <f t="shared" si="1787"/>
        <v>0</v>
      </c>
      <c r="OJ148" s="1">
        <f t="shared" si="1788"/>
        <v>3</v>
      </c>
      <c r="OK148" s="1">
        <f t="shared" si="1789"/>
        <v>2</v>
      </c>
      <c r="OL148" s="1">
        <f t="shared" si="1790"/>
        <v>5</v>
      </c>
      <c r="OM148" s="1">
        <f t="shared" si="1791"/>
        <v>9</v>
      </c>
      <c r="ON148" s="1">
        <f t="shared" si="1792"/>
        <v>0</v>
      </c>
      <c r="OO148" s="1"/>
      <c r="OP148" s="1">
        <f t="shared" si="1298"/>
        <v>2</v>
      </c>
      <c r="OQ148" s="1">
        <f t="shared" si="1299"/>
        <v>4</v>
      </c>
      <c r="OR148" s="1">
        <f t="shared" si="1300"/>
        <v>4</v>
      </c>
      <c r="OS148" s="1">
        <f t="shared" si="1301"/>
        <v>4</v>
      </c>
      <c r="OT148" s="1">
        <f t="shared" si="1302"/>
        <v>0</v>
      </c>
      <c r="OU148" s="1">
        <f t="shared" si="1793"/>
        <v>0</v>
      </c>
      <c r="OV148" s="19">
        <f t="shared" si="1794"/>
        <v>5</v>
      </c>
      <c r="OW148" s="1"/>
      <c r="OX148" s="19">
        <f t="shared" si="1314"/>
        <v>4</v>
      </c>
      <c r="OY148" s="1">
        <f t="shared" si="1315"/>
        <v>4</v>
      </c>
      <c r="OZ148" s="1"/>
      <c r="PA148" s="1">
        <f t="shared" si="1795"/>
        <v>4</v>
      </c>
      <c r="PB148" s="1"/>
      <c r="PC148" s="1"/>
      <c r="PD148" s="19">
        <f t="shared" si="1630"/>
        <v>4</v>
      </c>
      <c r="PE148" s="1"/>
      <c r="PF148" s="24">
        <f t="shared" si="1796"/>
        <v>0</v>
      </c>
      <c r="PI148" s="1">
        <f t="shared" si="1797"/>
        <v>0</v>
      </c>
      <c r="PJ148" s="19">
        <f t="shared" si="1631"/>
        <v>0</v>
      </c>
      <c r="PK148" s="1">
        <f t="shared" si="1798"/>
        <v>3</v>
      </c>
      <c r="PL148" s="19">
        <f t="shared" si="1632"/>
        <v>1</v>
      </c>
      <c r="PM148" s="1">
        <f t="shared" si="1799"/>
        <v>2</v>
      </c>
      <c r="PN148" s="19">
        <f t="shared" si="1633"/>
        <v>4</v>
      </c>
      <c r="PO148" s="1">
        <f t="shared" si="1800"/>
        <v>5</v>
      </c>
      <c r="PP148" s="19">
        <f t="shared" si="1634"/>
        <v>2</v>
      </c>
      <c r="PQ148" s="1">
        <f t="shared" si="1801"/>
        <v>9</v>
      </c>
      <c r="PR148" s="19">
        <f t="shared" si="1635"/>
        <v>1</v>
      </c>
      <c r="PS148" s="1">
        <f t="shared" si="1802"/>
        <v>0</v>
      </c>
      <c r="PT148" s="19">
        <f t="shared" si="1636"/>
        <v>0</v>
      </c>
      <c r="PV148" s="1">
        <f t="shared" si="1637"/>
        <v>100</v>
      </c>
      <c r="PW148" s="1">
        <f t="shared" si="1638"/>
        <v>100</v>
      </c>
      <c r="PX148" s="1">
        <f t="shared" si="1639"/>
        <v>100</v>
      </c>
      <c r="PY148" s="1">
        <f t="shared" si="1640"/>
        <v>100</v>
      </c>
      <c r="PZ148" s="1">
        <f t="shared" si="1641"/>
        <v>100</v>
      </c>
      <c r="QA148" s="1">
        <f t="shared" si="1642"/>
        <v>100</v>
      </c>
      <c r="QB148" s="1"/>
      <c r="QC148" s="1">
        <f t="shared" si="1643"/>
        <v>3</v>
      </c>
      <c r="QD148" s="1">
        <f t="shared" si="1644"/>
        <v>100</v>
      </c>
      <c r="QE148" s="1">
        <f t="shared" si="1645"/>
        <v>100</v>
      </c>
      <c r="QF148" s="1">
        <f t="shared" si="1646"/>
        <v>100</v>
      </c>
      <c r="QG148" s="1">
        <f t="shared" si="1647"/>
        <v>100</v>
      </c>
      <c r="QH148" s="1">
        <f t="shared" si="1648"/>
        <v>100</v>
      </c>
      <c r="QI148" s="1"/>
      <c r="QJ148" s="1">
        <f t="shared" si="1649"/>
        <v>2</v>
      </c>
      <c r="QK148" s="1">
        <f t="shared" si="1650"/>
        <v>100</v>
      </c>
      <c r="QL148" s="1">
        <f t="shared" si="1651"/>
        <v>3</v>
      </c>
      <c r="QM148" s="1">
        <f t="shared" si="1652"/>
        <v>100</v>
      </c>
      <c r="QN148" s="1">
        <f t="shared" si="1653"/>
        <v>100</v>
      </c>
      <c r="QO148" s="1">
        <f t="shared" si="1654"/>
        <v>100</v>
      </c>
      <c r="QP148" s="1"/>
      <c r="QQ148" s="1">
        <f t="shared" si="1655"/>
        <v>100</v>
      </c>
      <c r="QR148" s="1">
        <f t="shared" si="1656"/>
        <v>7</v>
      </c>
      <c r="QS148" s="1">
        <f t="shared" si="1657"/>
        <v>5</v>
      </c>
      <c r="QT148" s="1">
        <f t="shared" si="1658"/>
        <v>100</v>
      </c>
      <c r="QU148" s="1">
        <f t="shared" si="1659"/>
        <v>100</v>
      </c>
      <c r="QV148" s="1">
        <f t="shared" si="1660"/>
        <v>100</v>
      </c>
      <c r="QW148" s="1"/>
      <c r="QX148" s="1">
        <f t="shared" si="1661"/>
        <v>100</v>
      </c>
      <c r="QY148" s="1">
        <f t="shared" si="1662"/>
        <v>100</v>
      </c>
      <c r="QZ148" s="1">
        <f t="shared" si="1663"/>
        <v>9</v>
      </c>
      <c r="RA148" s="1">
        <f t="shared" si="1664"/>
        <v>100</v>
      </c>
      <c r="RB148" s="1">
        <f t="shared" si="1665"/>
        <v>100</v>
      </c>
      <c r="RC148" s="1">
        <f t="shared" si="1666"/>
        <v>100</v>
      </c>
      <c r="RD148" s="1"/>
      <c r="RE148" s="1">
        <f t="shared" si="1667"/>
        <v>100</v>
      </c>
      <c r="RF148" s="1">
        <f t="shared" si="1668"/>
        <v>100</v>
      </c>
      <c r="RG148" s="1">
        <f t="shared" si="1669"/>
        <v>100</v>
      </c>
      <c r="RH148" s="1">
        <f t="shared" si="1670"/>
        <v>100</v>
      </c>
      <c r="RI148" s="1">
        <f t="shared" si="1671"/>
        <v>100</v>
      </c>
      <c r="RJ148" s="1">
        <f t="shared" si="1672"/>
        <v>100</v>
      </c>
      <c r="RL148">
        <f t="shared" si="1673"/>
        <v>37</v>
      </c>
      <c r="RM148">
        <f t="shared" si="1803"/>
        <v>23</v>
      </c>
      <c r="RN148">
        <f t="shared" si="1336"/>
        <v>20</v>
      </c>
      <c r="RO148" t="str">
        <f t="shared" ref="RO148:TU148" si="1929">IF(COUNTIFS($NG148:$NL157,RO$1),"x",RO$1)</f>
        <v>x</v>
      </c>
      <c r="RP148" t="str">
        <f t="shared" si="1929"/>
        <v>x</v>
      </c>
      <c r="RQ148" t="str">
        <f t="shared" si="1929"/>
        <v>x</v>
      </c>
      <c r="RR148">
        <f t="shared" si="1929"/>
        <v>4</v>
      </c>
      <c r="RS148" t="str">
        <f t="shared" si="1929"/>
        <v>x</v>
      </c>
      <c r="RT148" t="str">
        <f t="shared" si="1929"/>
        <v>x</v>
      </c>
      <c r="RU148">
        <f t="shared" si="1929"/>
        <v>7</v>
      </c>
      <c r="RV148" t="str">
        <f t="shared" si="1929"/>
        <v>x</v>
      </c>
      <c r="RW148" t="str">
        <f t="shared" si="1929"/>
        <v>x</v>
      </c>
      <c r="RX148">
        <f t="shared" si="1929"/>
        <v>10</v>
      </c>
      <c r="RY148">
        <f t="shared" si="1929"/>
        <v>11</v>
      </c>
      <c r="RZ148" t="str">
        <f t="shared" si="1929"/>
        <v>x</v>
      </c>
      <c r="SA148" t="str">
        <f t="shared" si="1929"/>
        <v>x</v>
      </c>
      <c r="SB148" t="str">
        <f t="shared" si="1929"/>
        <v>x</v>
      </c>
      <c r="SC148">
        <f t="shared" si="1929"/>
        <v>15</v>
      </c>
      <c r="SD148" t="str">
        <f t="shared" si="1929"/>
        <v>x</v>
      </c>
      <c r="SE148" t="str">
        <f t="shared" si="1929"/>
        <v>x</v>
      </c>
      <c r="SF148" t="str">
        <f t="shared" si="1929"/>
        <v>x</v>
      </c>
      <c r="SG148" t="str">
        <f t="shared" si="1929"/>
        <v>x</v>
      </c>
      <c r="SH148">
        <f t="shared" si="1929"/>
        <v>20</v>
      </c>
      <c r="SI148">
        <f t="shared" si="1929"/>
        <v>21</v>
      </c>
      <c r="SJ148" t="str">
        <f t="shared" si="1929"/>
        <v>x</v>
      </c>
      <c r="SK148">
        <f t="shared" si="1929"/>
        <v>23</v>
      </c>
      <c r="SL148" t="str">
        <f t="shared" si="1929"/>
        <v>x</v>
      </c>
      <c r="SM148" t="str">
        <f t="shared" si="1929"/>
        <v>x</v>
      </c>
      <c r="SN148">
        <f t="shared" si="1929"/>
        <v>26</v>
      </c>
      <c r="SO148" t="str">
        <f t="shared" si="1929"/>
        <v>x</v>
      </c>
      <c r="SP148" t="str">
        <f t="shared" si="1929"/>
        <v>x</v>
      </c>
      <c r="SQ148">
        <f t="shared" si="1929"/>
        <v>29</v>
      </c>
      <c r="SR148" t="str">
        <f t="shared" si="1929"/>
        <v>x</v>
      </c>
      <c r="SS148" t="str">
        <f t="shared" si="1929"/>
        <v>x</v>
      </c>
      <c r="ST148">
        <f t="shared" si="1929"/>
        <v>32</v>
      </c>
      <c r="SU148">
        <f t="shared" si="1929"/>
        <v>33</v>
      </c>
      <c r="SV148" t="str">
        <f t="shared" si="1929"/>
        <v>x</v>
      </c>
      <c r="SW148" t="str">
        <f t="shared" si="1929"/>
        <v>x</v>
      </c>
      <c r="SX148" t="str">
        <f t="shared" si="1929"/>
        <v>x</v>
      </c>
      <c r="SY148" t="str">
        <f t="shared" si="1929"/>
        <v>x</v>
      </c>
      <c r="SZ148" t="str">
        <f t="shared" si="1929"/>
        <v>x</v>
      </c>
      <c r="TA148" t="str">
        <f t="shared" si="1929"/>
        <v>x</v>
      </c>
      <c r="TB148">
        <f t="shared" si="1929"/>
        <v>40</v>
      </c>
      <c r="TC148">
        <f t="shared" si="1929"/>
        <v>41</v>
      </c>
      <c r="TD148" t="str">
        <f t="shared" si="1929"/>
        <v>x</v>
      </c>
      <c r="TE148" t="str">
        <f t="shared" si="1929"/>
        <v>x</v>
      </c>
      <c r="TF148" t="str">
        <f t="shared" si="1929"/>
        <v>x</v>
      </c>
      <c r="TG148" t="str">
        <f t="shared" si="1929"/>
        <v>x</v>
      </c>
      <c r="TH148">
        <f t="shared" si="1929"/>
        <v>46</v>
      </c>
      <c r="TI148">
        <f t="shared" si="1929"/>
        <v>47</v>
      </c>
      <c r="TJ148" t="str">
        <f t="shared" si="1929"/>
        <v>x</v>
      </c>
      <c r="TK148">
        <f t="shared" si="1929"/>
        <v>49</v>
      </c>
      <c r="TL148" t="str">
        <f t="shared" si="1929"/>
        <v>x</v>
      </c>
      <c r="TM148" t="str">
        <f t="shared" si="1929"/>
        <v>x</v>
      </c>
      <c r="TN148" t="str">
        <f t="shared" si="1929"/>
        <v>x</v>
      </c>
      <c r="TO148" t="str">
        <f t="shared" si="1929"/>
        <v>x</v>
      </c>
      <c r="TP148" t="str">
        <f t="shared" si="1929"/>
        <v>x</v>
      </c>
      <c r="TQ148" t="str">
        <f t="shared" si="1929"/>
        <v>x</v>
      </c>
      <c r="TR148" t="str">
        <f t="shared" si="1929"/>
        <v>x</v>
      </c>
      <c r="TS148">
        <f t="shared" si="1929"/>
        <v>57</v>
      </c>
      <c r="TT148">
        <f t="shared" si="1929"/>
        <v>58</v>
      </c>
      <c r="TU148">
        <f t="shared" si="1929"/>
        <v>59</v>
      </c>
      <c r="TV148">
        <f t="shared" si="1805"/>
        <v>23</v>
      </c>
      <c r="TW148" t="str">
        <f t="shared" ref="TW148:WC148" si="1930">IF(COUNTIFS($NG148:$NL156,TW$1),"x",TW$1)</f>
        <v>x</v>
      </c>
      <c r="TX148" t="str">
        <f t="shared" si="1930"/>
        <v>x</v>
      </c>
      <c r="TY148" t="str">
        <f t="shared" si="1930"/>
        <v>x</v>
      </c>
      <c r="TZ148">
        <f t="shared" si="1930"/>
        <v>4</v>
      </c>
      <c r="UA148" t="str">
        <f t="shared" si="1930"/>
        <v>x</v>
      </c>
      <c r="UB148" t="str">
        <f t="shared" si="1930"/>
        <v>x</v>
      </c>
      <c r="UC148">
        <f t="shared" si="1930"/>
        <v>7</v>
      </c>
      <c r="UD148" t="str">
        <f t="shared" si="1930"/>
        <v>x</v>
      </c>
      <c r="UE148" t="str">
        <f t="shared" si="1930"/>
        <v>x</v>
      </c>
      <c r="UF148">
        <f t="shared" si="1930"/>
        <v>10</v>
      </c>
      <c r="UG148">
        <f t="shared" si="1930"/>
        <v>11</v>
      </c>
      <c r="UH148" t="str">
        <f t="shared" si="1930"/>
        <v>x</v>
      </c>
      <c r="UI148" t="str">
        <f t="shared" si="1930"/>
        <v>x</v>
      </c>
      <c r="UJ148" t="str">
        <f t="shared" si="1930"/>
        <v>x</v>
      </c>
      <c r="UK148">
        <f t="shared" si="1930"/>
        <v>15</v>
      </c>
      <c r="UL148" t="str">
        <f t="shared" si="1930"/>
        <v>x</v>
      </c>
      <c r="UM148" t="str">
        <f t="shared" si="1930"/>
        <v>x</v>
      </c>
      <c r="UN148" t="str">
        <f t="shared" si="1930"/>
        <v>x</v>
      </c>
      <c r="UO148" t="str">
        <f t="shared" si="1930"/>
        <v>x</v>
      </c>
      <c r="UP148">
        <f t="shared" si="1930"/>
        <v>20</v>
      </c>
      <c r="UQ148">
        <f t="shared" si="1930"/>
        <v>21</v>
      </c>
      <c r="UR148" t="str">
        <f t="shared" si="1930"/>
        <v>x</v>
      </c>
      <c r="US148">
        <f t="shared" si="1930"/>
        <v>23</v>
      </c>
      <c r="UT148" t="str">
        <f t="shared" si="1930"/>
        <v>x</v>
      </c>
      <c r="UU148" t="str">
        <f t="shared" si="1930"/>
        <v>x</v>
      </c>
      <c r="UV148">
        <f t="shared" si="1930"/>
        <v>26</v>
      </c>
      <c r="UW148" t="str">
        <f t="shared" si="1930"/>
        <v>x</v>
      </c>
      <c r="UX148" t="str">
        <f t="shared" si="1930"/>
        <v>x</v>
      </c>
      <c r="UY148">
        <f t="shared" si="1930"/>
        <v>29</v>
      </c>
      <c r="UZ148" t="str">
        <f t="shared" si="1930"/>
        <v>x</v>
      </c>
      <c r="VA148" t="str">
        <f t="shared" si="1930"/>
        <v>x</v>
      </c>
      <c r="VB148">
        <f t="shared" si="1930"/>
        <v>32</v>
      </c>
      <c r="VC148">
        <f t="shared" si="1930"/>
        <v>33</v>
      </c>
      <c r="VD148" t="str">
        <f t="shared" si="1930"/>
        <v>x</v>
      </c>
      <c r="VE148" t="str">
        <f t="shared" si="1930"/>
        <v>x</v>
      </c>
      <c r="VF148" t="str">
        <f t="shared" si="1930"/>
        <v>x</v>
      </c>
      <c r="VG148">
        <f t="shared" si="1930"/>
        <v>37</v>
      </c>
      <c r="VH148" t="str">
        <f t="shared" si="1930"/>
        <v>x</v>
      </c>
      <c r="VI148">
        <f t="shared" si="1930"/>
        <v>39</v>
      </c>
      <c r="VJ148">
        <f t="shared" si="1930"/>
        <v>40</v>
      </c>
      <c r="VK148">
        <f t="shared" si="1930"/>
        <v>41</v>
      </c>
      <c r="VL148">
        <f t="shared" si="1930"/>
        <v>42</v>
      </c>
      <c r="VM148" t="str">
        <f t="shared" si="1930"/>
        <v>x</v>
      </c>
      <c r="VN148" t="str">
        <f t="shared" si="1930"/>
        <v>x</v>
      </c>
      <c r="VO148" t="str">
        <f t="shared" si="1930"/>
        <v>x</v>
      </c>
      <c r="VP148">
        <f t="shared" si="1930"/>
        <v>46</v>
      </c>
      <c r="VQ148">
        <f t="shared" si="1930"/>
        <v>47</v>
      </c>
      <c r="VR148" t="str">
        <f t="shared" si="1930"/>
        <v>x</v>
      </c>
      <c r="VS148">
        <f t="shared" si="1930"/>
        <v>49</v>
      </c>
      <c r="VT148" t="str">
        <f t="shared" si="1930"/>
        <v>x</v>
      </c>
      <c r="VU148" t="str">
        <f t="shared" si="1930"/>
        <v>x</v>
      </c>
      <c r="VV148" t="str">
        <f t="shared" si="1930"/>
        <v>x</v>
      </c>
      <c r="VW148" t="str">
        <f t="shared" si="1930"/>
        <v>x</v>
      </c>
      <c r="VX148" t="str">
        <f t="shared" si="1930"/>
        <v>x</v>
      </c>
      <c r="VY148" t="str">
        <f t="shared" si="1930"/>
        <v>x</v>
      </c>
      <c r="VZ148" t="str">
        <f t="shared" si="1930"/>
        <v>x</v>
      </c>
      <c r="WA148">
        <f t="shared" si="1930"/>
        <v>57</v>
      </c>
      <c r="WB148">
        <f t="shared" si="1930"/>
        <v>58</v>
      </c>
      <c r="WC148">
        <f t="shared" si="1930"/>
        <v>59</v>
      </c>
      <c r="WE148">
        <f t="shared" si="1676"/>
        <v>1</v>
      </c>
      <c r="WF148">
        <f t="shared" si="1677"/>
        <v>3</v>
      </c>
      <c r="WG148">
        <f t="shared" si="1678"/>
        <v>0</v>
      </c>
      <c r="WH148">
        <f t="shared" si="1679"/>
        <v>1</v>
      </c>
      <c r="WI148">
        <f t="shared" si="1680"/>
        <v>1</v>
      </c>
      <c r="WJ148">
        <f t="shared" si="1681"/>
        <v>0</v>
      </c>
      <c r="WL148" s="1">
        <f t="shared" si="1807"/>
        <v>0</v>
      </c>
      <c r="WM148" s="1">
        <f t="shared" si="1808"/>
        <v>3</v>
      </c>
      <c r="WN148" s="1">
        <f t="shared" si="1809"/>
        <v>2</v>
      </c>
      <c r="WO148" s="1">
        <f t="shared" si="1810"/>
        <v>5</v>
      </c>
      <c r="WP148" s="1">
        <f t="shared" si="1811"/>
        <v>9</v>
      </c>
      <c r="WQ148" s="1">
        <f t="shared" si="1812"/>
        <v>0</v>
      </c>
      <c r="WS148">
        <f t="shared" si="1813"/>
        <v>100</v>
      </c>
      <c r="WT148">
        <f t="shared" si="1814"/>
        <v>3</v>
      </c>
      <c r="WU148">
        <f t="shared" si="1815"/>
        <v>2</v>
      </c>
      <c r="WV148">
        <f t="shared" si="1816"/>
        <v>5</v>
      </c>
      <c r="WW148">
        <f t="shared" si="1817"/>
        <v>9</v>
      </c>
      <c r="WX148">
        <f t="shared" si="1818"/>
        <v>100</v>
      </c>
      <c r="WZ148" s="4">
        <f t="shared" si="1819"/>
        <v>2</v>
      </c>
      <c r="XB148" s="3">
        <f t="shared" si="1820"/>
        <v>9</v>
      </c>
      <c r="XD148" s="3">
        <f t="shared" si="1821"/>
        <v>3</v>
      </c>
      <c r="XE148" s="4">
        <f t="shared" si="1822"/>
        <v>4</v>
      </c>
      <c r="XG148" s="4">
        <f t="shared" si="1823"/>
        <v>0.75</v>
      </c>
      <c r="XI148" s="4">
        <v>0.75</v>
      </c>
      <c r="XK148">
        <f t="shared" si="1824"/>
        <v>2</v>
      </c>
      <c r="XM148">
        <f t="shared" si="1445"/>
        <v>0</v>
      </c>
      <c r="XN148">
        <f t="shared" si="1825"/>
        <v>0</v>
      </c>
      <c r="XO148" s="1">
        <f t="shared" si="1682"/>
        <v>1</v>
      </c>
      <c r="XP148">
        <f t="shared" si="1826"/>
        <v>1</v>
      </c>
      <c r="XR148">
        <f t="shared" si="1827"/>
        <v>0</v>
      </c>
    </row>
    <row r="149" spans="4:642">
      <c r="D149" s="4">
        <f t="shared" si="1506"/>
        <v>0</v>
      </c>
      <c r="E149" s="4">
        <f t="shared" si="1507"/>
        <v>0</v>
      </c>
      <c r="F149" s="4">
        <f t="shared" si="1508"/>
        <v>0</v>
      </c>
      <c r="G149" s="4">
        <f t="shared" si="1509"/>
        <v>0</v>
      </c>
      <c r="H149" s="4">
        <f t="shared" si="1510"/>
        <v>0</v>
      </c>
      <c r="I149" s="4">
        <f t="shared" si="1511"/>
        <v>0</v>
      </c>
      <c r="J149" s="4">
        <f t="shared" si="1512"/>
        <v>0</v>
      </c>
      <c r="K149" s="4">
        <f t="shared" si="1513"/>
        <v>0</v>
      </c>
      <c r="L149" s="4">
        <f t="shared" si="1514"/>
        <v>0</v>
      </c>
      <c r="M149" s="4">
        <f t="shared" si="1515"/>
        <v>0</v>
      </c>
      <c r="N149" s="4">
        <f t="shared" si="1516"/>
        <v>0</v>
      </c>
      <c r="O149" s="4">
        <f t="shared" si="1517"/>
        <v>0</v>
      </c>
      <c r="P149" s="4">
        <f t="shared" si="1518"/>
        <v>0</v>
      </c>
      <c r="Q149" s="4">
        <f t="shared" si="1519"/>
        <v>6</v>
      </c>
      <c r="R149" s="4">
        <f t="shared" si="1520"/>
        <v>0</v>
      </c>
      <c r="S149" s="4">
        <f t="shared" si="1521"/>
        <v>0</v>
      </c>
      <c r="T149" s="4">
        <f t="shared" si="1522"/>
        <v>0</v>
      </c>
      <c r="U149" s="4">
        <f t="shared" si="1523"/>
        <v>6</v>
      </c>
      <c r="V149" s="4">
        <f t="shared" si="1524"/>
        <v>0</v>
      </c>
      <c r="W149" s="4">
        <f t="shared" si="1525"/>
        <v>0</v>
      </c>
      <c r="X149" s="4">
        <f t="shared" si="1526"/>
        <v>0</v>
      </c>
      <c r="Y149" s="4">
        <f t="shared" si="1527"/>
        <v>0</v>
      </c>
      <c r="Z149" s="4">
        <f t="shared" si="1528"/>
        <v>0</v>
      </c>
      <c r="AA149" s="4">
        <f t="shared" si="1529"/>
        <v>0</v>
      </c>
      <c r="AB149" s="4">
        <f t="shared" si="1530"/>
        <v>10</v>
      </c>
      <c r="AC149" s="4">
        <f t="shared" si="1531"/>
        <v>0</v>
      </c>
      <c r="AD149" s="4">
        <f t="shared" si="1532"/>
        <v>0</v>
      </c>
      <c r="AE149" s="4">
        <f t="shared" si="1533"/>
        <v>0</v>
      </c>
      <c r="AF149" s="4">
        <f t="shared" si="1534"/>
        <v>0</v>
      </c>
      <c r="AG149" s="4">
        <f t="shared" si="1535"/>
        <v>0</v>
      </c>
      <c r="AH149" s="4">
        <f t="shared" si="1536"/>
        <v>0</v>
      </c>
      <c r="AI149" s="4">
        <f t="shared" si="1537"/>
        <v>0</v>
      </c>
      <c r="AJ149" s="4">
        <f t="shared" si="1538"/>
        <v>0</v>
      </c>
      <c r="AK149" s="4">
        <f t="shared" si="1539"/>
        <v>0</v>
      </c>
      <c r="AL149" s="4">
        <f t="shared" si="1540"/>
        <v>7</v>
      </c>
      <c r="AM149" s="4">
        <f t="shared" si="1541"/>
        <v>0</v>
      </c>
      <c r="AN149" s="4">
        <f t="shared" si="1542"/>
        <v>0</v>
      </c>
      <c r="AO149" s="4">
        <f t="shared" si="1543"/>
        <v>5</v>
      </c>
      <c r="AP149" s="4">
        <f t="shared" si="1544"/>
        <v>0</v>
      </c>
      <c r="AQ149" s="4">
        <f t="shared" si="1545"/>
        <v>0</v>
      </c>
      <c r="AR149" s="4">
        <f t="shared" si="1546"/>
        <v>0</v>
      </c>
      <c r="AS149" s="4">
        <f t="shared" si="1547"/>
        <v>0</v>
      </c>
      <c r="AT149" s="4">
        <f t="shared" si="1548"/>
        <v>0</v>
      </c>
      <c r="AU149" s="4">
        <f t="shared" si="1549"/>
        <v>0</v>
      </c>
      <c r="AV149" s="4">
        <f t="shared" si="1550"/>
        <v>0</v>
      </c>
      <c r="AW149" s="4">
        <f t="shared" si="1551"/>
        <v>0</v>
      </c>
      <c r="AX149" s="4">
        <f t="shared" si="1552"/>
        <v>0</v>
      </c>
      <c r="AY149" s="4">
        <f t="shared" si="1553"/>
        <v>0</v>
      </c>
      <c r="AZ149" s="4">
        <f t="shared" si="1554"/>
        <v>0</v>
      </c>
      <c r="BA149" s="4">
        <f t="shared" si="1555"/>
        <v>0</v>
      </c>
      <c r="BB149" s="4">
        <f t="shared" si="1556"/>
        <v>0</v>
      </c>
      <c r="BC149" s="4">
        <f t="shared" si="1557"/>
        <v>0</v>
      </c>
      <c r="BD149" s="4">
        <f t="shared" si="1558"/>
        <v>2</v>
      </c>
      <c r="BE149" s="4">
        <f t="shared" si="1559"/>
        <v>0</v>
      </c>
      <c r="BF149" s="4">
        <f t="shared" si="1560"/>
        <v>0</v>
      </c>
      <c r="BG149" s="4">
        <f t="shared" si="1561"/>
        <v>0</v>
      </c>
      <c r="BH149" s="4">
        <f t="shared" si="1562"/>
        <v>0</v>
      </c>
      <c r="BI149" s="4">
        <f t="shared" si="1563"/>
        <v>0</v>
      </c>
      <c r="BJ149" s="4">
        <f t="shared" si="1564"/>
        <v>0</v>
      </c>
      <c r="BK149" s="4">
        <f t="shared" si="1683"/>
        <v>6</v>
      </c>
      <c r="BL149" s="4">
        <f t="shared" si="1684"/>
        <v>5.898305084745763</v>
      </c>
      <c r="BM149" s="4">
        <f t="shared" si="1685"/>
        <v>8.2576271186440682</v>
      </c>
      <c r="BN149" s="4">
        <f t="shared" si="1686"/>
        <v>3.5389830508474578</v>
      </c>
      <c r="BO149" s="4">
        <f t="shared" si="1687"/>
        <v>5.898305084745763</v>
      </c>
      <c r="BP149" s="4">
        <f t="shared" si="1688"/>
        <v>348</v>
      </c>
      <c r="BQ149" s="4">
        <f>COUNTIFS($NG149:$NL$206,EF$1)</f>
        <v>6</v>
      </c>
      <c r="BR149" s="4">
        <f>COUNTIFS($NG149:$NL$206,EG$1)</f>
        <v>4</v>
      </c>
      <c r="BS149" s="4">
        <f>COUNTIFS($NG149:$NL$206,EH$1)</f>
        <v>5</v>
      </c>
      <c r="BT149" s="4">
        <f>COUNTIFS($NG149:$NL$206,EI$1)</f>
        <v>8</v>
      </c>
      <c r="BU149" s="4">
        <f>COUNTIFS($NG149:$NL$206,EJ$1)</f>
        <v>10</v>
      </c>
      <c r="BV149" s="4">
        <f>COUNTIFS($NG149:$NL$206,EK$1)</f>
        <v>5</v>
      </c>
      <c r="BW149" s="4">
        <f>COUNTIFS($NG149:$NL$206,EL$1)</f>
        <v>2</v>
      </c>
      <c r="BX149" s="4">
        <f>COUNTIFS($NG149:$NL$206,EM$1)</f>
        <v>6</v>
      </c>
      <c r="BY149" s="4">
        <f>COUNTIFS($NG149:$NL$206,EN$1)</f>
        <v>7</v>
      </c>
      <c r="BZ149" s="4">
        <f>COUNTIFS($NG149:$NL$206,EO$1)</f>
        <v>5</v>
      </c>
      <c r="CA149" s="4">
        <f>COUNTIFS($NG149:$NL$206,EP$1)</f>
        <v>8</v>
      </c>
      <c r="CB149" s="4">
        <f>COUNTIFS($NG149:$NL$206,EQ$1)</f>
        <v>8</v>
      </c>
      <c r="CC149" s="4">
        <f>COUNTIFS($NG149:$NL$206,ER$1)</f>
        <v>7</v>
      </c>
      <c r="CD149" s="4">
        <f>COUNTIFS($NG149:$NL$206,ES$1)</f>
        <v>6</v>
      </c>
      <c r="CE149" s="4">
        <f>COUNTIFS($NG149:$NL$206,ET$1)</f>
        <v>6</v>
      </c>
      <c r="CF149" s="4">
        <f>COUNTIFS($NG149:$NL$206,EU$1)</f>
        <v>8</v>
      </c>
      <c r="CG149" s="4">
        <f>COUNTIFS($NG149:$NL$206,EV$1)</f>
        <v>10</v>
      </c>
      <c r="CH149" s="4">
        <f>COUNTIFS($NG149:$NL$206,EW$1)</f>
        <v>6</v>
      </c>
      <c r="CI149" s="4">
        <f>COUNTIFS($NG149:$NL$206,EX$1)</f>
        <v>5</v>
      </c>
      <c r="CJ149" s="4">
        <f>COUNTIFS($NG149:$NL$206,EY$1)</f>
        <v>7</v>
      </c>
      <c r="CK149" s="4">
        <f>COUNTIFS($NG149:$NL$206,EZ$1)</f>
        <v>4</v>
      </c>
      <c r="CL149" s="4">
        <f>COUNTIFS($NG149:$NL$206,FA$1)</f>
        <v>8</v>
      </c>
      <c r="CM149" s="4">
        <f>COUNTIFS($NG149:$NL$206,FB$1)</f>
        <v>2</v>
      </c>
      <c r="CN149" s="4">
        <f>COUNTIFS($NG149:$NL$206,FC$1)</f>
        <v>4</v>
      </c>
      <c r="CO149" s="4">
        <f>COUNTIFS($NG149:$NL$206,FD$1)</f>
        <v>10</v>
      </c>
      <c r="CP149" s="4">
        <f>COUNTIFS($NG149:$NL$206,FE$1)</f>
        <v>6</v>
      </c>
      <c r="CQ149" s="4">
        <f>COUNTIFS($NG149:$NL$206,FF$1)</f>
        <v>10</v>
      </c>
      <c r="CR149" s="4">
        <f>COUNTIFS($NG149:$NL$206,FG$1)</f>
        <v>10</v>
      </c>
      <c r="CS149" s="4">
        <f>COUNTIFS($NG149:$NL$206,FH$1)</f>
        <v>5</v>
      </c>
      <c r="CT149" s="4">
        <f>COUNTIFS($NG149:$NL$206,FI$1)</f>
        <v>3</v>
      </c>
      <c r="CU149" s="4">
        <f>COUNTIFS($NG149:$NL$206,FJ$1)</f>
        <v>6</v>
      </c>
      <c r="CV149" s="4">
        <f>COUNTIFS($NG149:$NL$206,FK$1)</f>
        <v>2</v>
      </c>
      <c r="CW149" s="4">
        <f>COUNTIFS($NG149:$NL$206,FL$1)</f>
        <v>6</v>
      </c>
      <c r="CX149" s="4">
        <f>COUNTIFS($NG149:$NL$206,FM$1)</f>
        <v>6</v>
      </c>
      <c r="CY149" s="4">
        <f>COUNTIFS($NG149:$NL$206,FN$1)</f>
        <v>7</v>
      </c>
      <c r="CZ149" s="4">
        <f>COUNTIFS($NG149:$NL$206,FO$1)</f>
        <v>5</v>
      </c>
      <c r="DA149" s="4">
        <f>COUNTIFS($NG149:$NL$206,FP$1)</f>
        <v>2</v>
      </c>
      <c r="DB149" s="4">
        <f>COUNTIFS($NG149:$NL$206,FQ$1)</f>
        <v>5</v>
      </c>
      <c r="DC149" s="4">
        <f>COUNTIFS($NG149:$NL$206,FR$1)</f>
        <v>5</v>
      </c>
      <c r="DD149" s="4">
        <f>COUNTIFS($NG149:$NL$206,FS$1)</f>
        <v>4</v>
      </c>
      <c r="DE149" s="4">
        <f>COUNTIFS($NG149:$NL$206,FT$1)</f>
        <v>3</v>
      </c>
      <c r="DF149" s="4">
        <f>COUNTIFS($NG149:$NL$206,FU$1)</f>
        <v>6</v>
      </c>
      <c r="DG149" s="4">
        <f>COUNTIFS($NG149:$NL$206,FV$1)</f>
        <v>5</v>
      </c>
      <c r="DH149" s="4">
        <f>COUNTIFS($NG149:$NL$206,FW$1)</f>
        <v>8</v>
      </c>
      <c r="DI149" s="4">
        <f>COUNTIFS($NG149:$NL$206,FX$1)</f>
        <v>5</v>
      </c>
      <c r="DJ149" s="4">
        <f>COUNTIFS($NG149:$NL$206,FY$1)</f>
        <v>8</v>
      </c>
      <c r="DK149" s="4">
        <f>COUNTIFS($NG149:$NL$206,FZ$1)</f>
        <v>0</v>
      </c>
      <c r="DL149" s="4">
        <f>COUNTIFS($NG149:$NL$206,GA$1)</f>
        <v>4</v>
      </c>
      <c r="DM149" s="4">
        <f>COUNTIFS($NG149:$NL$206,GB$1)</f>
        <v>3</v>
      </c>
      <c r="DN149" s="4">
        <f>COUNTIFS($NG149:$NL$206,GC$1)</f>
        <v>6</v>
      </c>
      <c r="DO149" s="4">
        <f>COUNTIFS($NG149:$NL$206,GD$1)</f>
        <v>6</v>
      </c>
      <c r="DP149" s="4">
        <f>COUNTIFS($NG149:$NL$206,GE$1)</f>
        <v>9</v>
      </c>
      <c r="DQ149" s="4">
        <f>COUNTIFS($NG149:$NL$206,GF$1)</f>
        <v>2</v>
      </c>
      <c r="DR149" s="4">
        <f>COUNTIFS($NG149:$NL$206,GG$1)</f>
        <v>4</v>
      </c>
      <c r="DS149" s="4">
        <f>COUNTIFS($NG149:$NL$206,GH$1)</f>
        <v>14</v>
      </c>
      <c r="DT149" s="4">
        <f>COUNTIFS($NG149:$NL$206,GI$1)</f>
        <v>5</v>
      </c>
      <c r="DU149" s="4">
        <f>COUNTIFS($NG149:$NL$206,GJ$1)</f>
        <v>5</v>
      </c>
      <c r="DV149" s="4">
        <f>COUNTIFS($NG149:$NL$206,GK$1)</f>
        <v>10</v>
      </c>
      <c r="DW149" s="4">
        <f>COUNTIFS($NG149:$NL$206,GL$1)</f>
        <v>6</v>
      </c>
      <c r="DZ149" s="4">
        <f t="shared" si="1895"/>
        <v>38</v>
      </c>
      <c r="EA149" s="4">
        <f t="shared" si="1896"/>
        <v>21</v>
      </c>
      <c r="EB149" s="4">
        <f t="shared" si="1897"/>
        <v>14</v>
      </c>
      <c r="EC149" s="4">
        <f t="shared" si="1898"/>
        <v>1</v>
      </c>
      <c r="ED149" s="4">
        <f t="shared" si="1899"/>
        <v>2</v>
      </c>
      <c r="EF149" s="4">
        <f t="shared" ref="EF149:GL149" si="1931">COUNTIFS($NG149:$NL158,EF$1)</f>
        <v>2</v>
      </c>
      <c r="EG149" s="4">
        <f t="shared" si="1931"/>
        <v>0</v>
      </c>
      <c r="EH149" s="4">
        <f t="shared" si="1931"/>
        <v>1</v>
      </c>
      <c r="EI149" s="4">
        <f t="shared" si="1931"/>
        <v>0</v>
      </c>
      <c r="EJ149" s="4">
        <f t="shared" si="1931"/>
        <v>1</v>
      </c>
      <c r="EK149" s="4">
        <f t="shared" si="1931"/>
        <v>1</v>
      </c>
      <c r="EL149" s="4">
        <f t="shared" si="1931"/>
        <v>0</v>
      </c>
      <c r="EM149" s="4">
        <f t="shared" si="1931"/>
        <v>1</v>
      </c>
      <c r="EN149" s="4">
        <f t="shared" si="1931"/>
        <v>2</v>
      </c>
      <c r="EO149" s="4">
        <f t="shared" si="1931"/>
        <v>0</v>
      </c>
      <c r="EP149" s="4">
        <f t="shared" si="1931"/>
        <v>0</v>
      </c>
      <c r="EQ149" s="4">
        <f t="shared" si="1931"/>
        <v>1</v>
      </c>
      <c r="ER149" s="4">
        <f t="shared" si="1931"/>
        <v>1</v>
      </c>
      <c r="ES149" s="4">
        <f t="shared" si="1931"/>
        <v>2</v>
      </c>
      <c r="ET149" s="4">
        <f t="shared" si="1931"/>
        <v>0</v>
      </c>
      <c r="EU149" s="4">
        <f t="shared" si="1931"/>
        <v>2</v>
      </c>
      <c r="EV149" s="4">
        <f t="shared" si="1931"/>
        <v>4</v>
      </c>
      <c r="EW149" s="4">
        <f t="shared" si="1931"/>
        <v>1</v>
      </c>
      <c r="EX149" s="4">
        <f t="shared" si="1931"/>
        <v>2</v>
      </c>
      <c r="EY149" s="4">
        <f t="shared" si="1931"/>
        <v>0</v>
      </c>
      <c r="EZ149" s="4">
        <f t="shared" si="1931"/>
        <v>0</v>
      </c>
      <c r="FA149" s="4">
        <f t="shared" si="1931"/>
        <v>1</v>
      </c>
      <c r="FB149" s="4">
        <f t="shared" si="1931"/>
        <v>0</v>
      </c>
      <c r="FC149" s="4">
        <f t="shared" si="1931"/>
        <v>2</v>
      </c>
      <c r="FD149" s="4">
        <f t="shared" si="1931"/>
        <v>3</v>
      </c>
      <c r="FE149" s="4">
        <f t="shared" si="1931"/>
        <v>1</v>
      </c>
      <c r="FF149" s="4">
        <f t="shared" si="1931"/>
        <v>2</v>
      </c>
      <c r="FG149" s="4">
        <f t="shared" si="1931"/>
        <v>2</v>
      </c>
      <c r="FH149" s="4">
        <f t="shared" si="1931"/>
        <v>0</v>
      </c>
      <c r="FI149" s="4">
        <f t="shared" si="1931"/>
        <v>1</v>
      </c>
      <c r="FJ149" s="4">
        <f t="shared" si="1931"/>
        <v>2</v>
      </c>
      <c r="FK149" s="4">
        <f t="shared" si="1931"/>
        <v>0</v>
      </c>
      <c r="FL149" s="4">
        <f t="shared" si="1931"/>
        <v>0</v>
      </c>
      <c r="FM149" s="4">
        <f t="shared" si="1931"/>
        <v>2</v>
      </c>
      <c r="FN149" s="4">
        <f t="shared" si="1931"/>
        <v>2</v>
      </c>
      <c r="FO149" s="4">
        <f t="shared" si="1931"/>
        <v>1</v>
      </c>
      <c r="FP149" s="4">
        <f t="shared" si="1931"/>
        <v>1</v>
      </c>
      <c r="FQ149" s="4">
        <f t="shared" si="1931"/>
        <v>1</v>
      </c>
      <c r="FR149" s="4">
        <f t="shared" si="1931"/>
        <v>1</v>
      </c>
      <c r="FS149" s="4">
        <f t="shared" si="1931"/>
        <v>0</v>
      </c>
      <c r="FT149" s="4">
        <f t="shared" si="1931"/>
        <v>0</v>
      </c>
      <c r="FU149" s="4">
        <f t="shared" si="1931"/>
        <v>1</v>
      </c>
      <c r="FV149" s="4">
        <f t="shared" si="1931"/>
        <v>0</v>
      </c>
      <c r="FW149" s="4">
        <f t="shared" si="1931"/>
        <v>2</v>
      </c>
      <c r="FX149" s="4">
        <f t="shared" si="1931"/>
        <v>1</v>
      </c>
      <c r="FY149" s="4">
        <f t="shared" si="1931"/>
        <v>0</v>
      </c>
      <c r="FZ149" s="4">
        <f t="shared" si="1931"/>
        <v>0</v>
      </c>
      <c r="GA149" s="4">
        <f t="shared" si="1931"/>
        <v>1</v>
      </c>
      <c r="GB149" s="4">
        <f t="shared" si="1931"/>
        <v>0</v>
      </c>
      <c r="GC149" s="4">
        <f t="shared" si="1931"/>
        <v>2</v>
      </c>
      <c r="GD149" s="4">
        <f t="shared" si="1931"/>
        <v>1</v>
      </c>
      <c r="GE149" s="4">
        <f t="shared" si="1931"/>
        <v>1</v>
      </c>
      <c r="GF149" s="4">
        <f t="shared" si="1931"/>
        <v>2</v>
      </c>
      <c r="GG149" s="4">
        <f t="shared" si="1931"/>
        <v>1</v>
      </c>
      <c r="GH149" s="4">
        <f t="shared" si="1931"/>
        <v>4</v>
      </c>
      <c r="GI149" s="4">
        <f t="shared" si="1931"/>
        <v>1</v>
      </c>
      <c r="GJ149" s="4">
        <f t="shared" si="1931"/>
        <v>0</v>
      </c>
      <c r="GK149" s="4">
        <f t="shared" si="1931"/>
        <v>0</v>
      </c>
      <c r="GL149" s="4">
        <f t="shared" si="1931"/>
        <v>0</v>
      </c>
      <c r="GM149">
        <f t="shared" si="1901"/>
        <v>60</v>
      </c>
      <c r="GO149">
        <f t="shared" si="1690"/>
        <v>0</v>
      </c>
      <c r="GP149">
        <f t="shared" si="1855"/>
        <v>0</v>
      </c>
      <c r="GQ149">
        <f t="shared" si="1856"/>
        <v>0</v>
      </c>
      <c r="GR149">
        <f t="shared" si="1857"/>
        <v>0</v>
      </c>
      <c r="GS149">
        <f t="shared" si="1858"/>
        <v>0</v>
      </c>
      <c r="GT149">
        <f t="shared" si="1859"/>
        <v>0</v>
      </c>
      <c r="GU149">
        <f t="shared" si="1860"/>
        <v>0</v>
      </c>
      <c r="GV149" s="1">
        <f t="shared" si="1691"/>
        <v>4</v>
      </c>
      <c r="GW149">
        <f t="shared" si="1692"/>
        <v>0</v>
      </c>
      <c r="GX149">
        <f t="shared" si="1566"/>
        <v>0</v>
      </c>
      <c r="GY149">
        <f t="shared" si="1567"/>
        <v>0</v>
      </c>
      <c r="GZ149">
        <f t="shared" si="1568"/>
        <v>0</v>
      </c>
      <c r="HA149">
        <f t="shared" si="1569"/>
        <v>0</v>
      </c>
      <c r="HB149">
        <f t="shared" si="1570"/>
        <v>0</v>
      </c>
      <c r="HC149">
        <f t="shared" si="1571"/>
        <v>0</v>
      </c>
      <c r="HD149">
        <f t="shared" si="1572"/>
        <v>0</v>
      </c>
      <c r="HE149">
        <f t="shared" si="1573"/>
        <v>0</v>
      </c>
      <c r="HF149">
        <f t="shared" si="1574"/>
        <v>0</v>
      </c>
      <c r="HG149">
        <f t="shared" si="1575"/>
        <v>0</v>
      </c>
      <c r="HH149">
        <f t="shared" si="1576"/>
        <v>0</v>
      </c>
      <c r="HI149">
        <f t="shared" si="1577"/>
        <v>0</v>
      </c>
      <c r="HJ149">
        <f t="shared" si="1578"/>
        <v>0</v>
      </c>
      <c r="HK149">
        <f t="shared" si="1579"/>
        <v>0</v>
      </c>
      <c r="HL149">
        <f t="shared" si="1580"/>
        <v>0</v>
      </c>
      <c r="HM149">
        <f t="shared" si="1581"/>
        <v>0</v>
      </c>
      <c r="HN149">
        <f t="shared" si="1582"/>
        <v>0</v>
      </c>
      <c r="HO149">
        <f t="shared" si="1583"/>
        <v>0</v>
      </c>
      <c r="HP149">
        <f t="shared" si="1584"/>
        <v>1</v>
      </c>
      <c r="HQ149">
        <f t="shared" si="1585"/>
        <v>0</v>
      </c>
      <c r="HR149">
        <f t="shared" si="1586"/>
        <v>0</v>
      </c>
      <c r="HS149">
        <f t="shared" si="1587"/>
        <v>0</v>
      </c>
      <c r="HT149">
        <f t="shared" si="1588"/>
        <v>0</v>
      </c>
      <c r="HU149">
        <f t="shared" si="1589"/>
        <v>0</v>
      </c>
      <c r="HV149">
        <f t="shared" si="1590"/>
        <v>0</v>
      </c>
      <c r="HW149">
        <f t="shared" si="1591"/>
        <v>0</v>
      </c>
      <c r="HX149">
        <f t="shared" si="1592"/>
        <v>0</v>
      </c>
      <c r="HY149">
        <f t="shared" si="1593"/>
        <v>0</v>
      </c>
      <c r="HZ149">
        <f t="shared" si="1594"/>
        <v>0</v>
      </c>
      <c r="IA149">
        <f t="shared" si="1595"/>
        <v>0</v>
      </c>
      <c r="IB149">
        <f t="shared" si="1596"/>
        <v>0</v>
      </c>
      <c r="IC149">
        <f t="shared" si="1597"/>
        <v>0</v>
      </c>
      <c r="ID149">
        <f t="shared" si="1598"/>
        <v>0</v>
      </c>
      <c r="IE149">
        <f t="shared" si="1599"/>
        <v>0</v>
      </c>
      <c r="IF149">
        <f t="shared" si="1600"/>
        <v>0</v>
      </c>
      <c r="IG149">
        <f t="shared" si="1601"/>
        <v>0</v>
      </c>
      <c r="IH149">
        <f t="shared" si="1602"/>
        <v>0</v>
      </c>
      <c r="II149">
        <f t="shared" si="1603"/>
        <v>0</v>
      </c>
      <c r="IJ149">
        <f t="shared" si="1604"/>
        <v>0</v>
      </c>
      <c r="IK149">
        <f t="shared" si="1605"/>
        <v>0</v>
      </c>
      <c r="IL149">
        <f t="shared" si="1606"/>
        <v>0</v>
      </c>
      <c r="IM149">
        <f t="shared" si="1607"/>
        <v>1</v>
      </c>
      <c r="IN149">
        <f t="shared" si="1608"/>
        <v>0</v>
      </c>
      <c r="IO149">
        <f t="shared" si="1609"/>
        <v>0</v>
      </c>
      <c r="IP149">
        <f t="shared" si="1610"/>
        <v>0</v>
      </c>
      <c r="IQ149">
        <f t="shared" si="1611"/>
        <v>0</v>
      </c>
      <c r="IR149">
        <f t="shared" si="1612"/>
        <v>0</v>
      </c>
      <c r="IS149">
        <f t="shared" si="1613"/>
        <v>0</v>
      </c>
      <c r="IT149">
        <f t="shared" si="1614"/>
        <v>0</v>
      </c>
      <c r="IU149">
        <f t="shared" si="1615"/>
        <v>0</v>
      </c>
      <c r="IV149">
        <f t="shared" si="1616"/>
        <v>0</v>
      </c>
      <c r="IW149">
        <f t="shared" si="1617"/>
        <v>0</v>
      </c>
      <c r="IX149">
        <f t="shared" si="1618"/>
        <v>0</v>
      </c>
      <c r="IY149">
        <f t="shared" si="1619"/>
        <v>0</v>
      </c>
      <c r="IZ149">
        <f t="shared" si="1620"/>
        <v>0</v>
      </c>
      <c r="JA149">
        <f t="shared" si="1621"/>
        <v>0</v>
      </c>
      <c r="JB149">
        <f t="shared" si="1693"/>
        <v>1</v>
      </c>
      <c r="JC149">
        <f t="shared" si="1694"/>
        <v>0</v>
      </c>
      <c r="JF149">
        <f t="shared" si="1695"/>
        <v>0</v>
      </c>
      <c r="JG149">
        <f t="shared" si="1696"/>
        <v>0</v>
      </c>
      <c r="JH149">
        <f t="shared" si="1697"/>
        <v>0</v>
      </c>
      <c r="JI149">
        <f t="shared" si="1698"/>
        <v>0</v>
      </c>
      <c r="JJ149">
        <f t="shared" si="1699"/>
        <v>0</v>
      </c>
      <c r="JK149">
        <f t="shared" si="1700"/>
        <v>0</v>
      </c>
      <c r="JL149">
        <f t="shared" si="1701"/>
        <v>0</v>
      </c>
      <c r="JM149">
        <f t="shared" si="1702"/>
        <v>0</v>
      </c>
      <c r="JN149">
        <f t="shared" si="1703"/>
        <v>0</v>
      </c>
      <c r="JO149">
        <f t="shared" si="1704"/>
        <v>0</v>
      </c>
      <c r="JP149">
        <f t="shared" si="1705"/>
        <v>0</v>
      </c>
      <c r="JQ149">
        <f t="shared" si="1706"/>
        <v>0</v>
      </c>
      <c r="JR149">
        <f t="shared" si="1707"/>
        <v>0</v>
      </c>
      <c r="JS149">
        <f t="shared" si="1708"/>
        <v>0</v>
      </c>
      <c r="JT149">
        <f t="shared" si="1709"/>
        <v>0</v>
      </c>
      <c r="JU149">
        <f t="shared" si="1710"/>
        <v>0</v>
      </c>
      <c r="JV149">
        <f t="shared" si="1711"/>
        <v>0</v>
      </c>
      <c r="JW149">
        <f t="shared" si="1712"/>
        <v>1</v>
      </c>
      <c r="JX149">
        <f t="shared" si="1713"/>
        <v>0</v>
      </c>
      <c r="JY149">
        <f t="shared" si="1714"/>
        <v>0</v>
      </c>
      <c r="JZ149">
        <f t="shared" si="1715"/>
        <v>0</v>
      </c>
      <c r="KA149">
        <f t="shared" si="1716"/>
        <v>0</v>
      </c>
      <c r="KB149">
        <f t="shared" si="1717"/>
        <v>0</v>
      </c>
      <c r="KC149">
        <f t="shared" si="1718"/>
        <v>0</v>
      </c>
      <c r="KD149">
        <f t="shared" si="1719"/>
        <v>0</v>
      </c>
      <c r="KE149">
        <f t="shared" si="1720"/>
        <v>0</v>
      </c>
      <c r="KF149">
        <f t="shared" si="1721"/>
        <v>0</v>
      </c>
      <c r="KG149">
        <f t="shared" si="1722"/>
        <v>0</v>
      </c>
      <c r="KH149">
        <f t="shared" si="1723"/>
        <v>0</v>
      </c>
      <c r="KI149">
        <f t="shared" si="1724"/>
        <v>0</v>
      </c>
      <c r="KJ149">
        <f t="shared" si="1725"/>
        <v>0</v>
      </c>
      <c r="KK149">
        <f t="shared" si="1726"/>
        <v>0</v>
      </c>
      <c r="KL149">
        <f t="shared" si="1727"/>
        <v>0</v>
      </c>
      <c r="KM149">
        <f t="shared" si="1728"/>
        <v>0</v>
      </c>
      <c r="KN149">
        <f t="shared" si="1729"/>
        <v>0</v>
      </c>
      <c r="KO149">
        <f t="shared" si="1730"/>
        <v>0</v>
      </c>
      <c r="KP149">
        <f t="shared" si="1731"/>
        <v>0</v>
      </c>
      <c r="KQ149">
        <f t="shared" si="1732"/>
        <v>1</v>
      </c>
      <c r="KR149">
        <f t="shared" si="1733"/>
        <v>0</v>
      </c>
      <c r="KS149">
        <f t="shared" si="1734"/>
        <v>0</v>
      </c>
      <c r="KT149">
        <f t="shared" si="1735"/>
        <v>0</v>
      </c>
      <c r="KU149">
        <f t="shared" si="1736"/>
        <v>0</v>
      </c>
      <c r="KV149">
        <f t="shared" si="1737"/>
        <v>0</v>
      </c>
      <c r="KW149">
        <f t="shared" si="1738"/>
        <v>0</v>
      </c>
      <c r="KX149">
        <f t="shared" si="1739"/>
        <v>0</v>
      </c>
      <c r="KY149">
        <f t="shared" si="1740"/>
        <v>0</v>
      </c>
      <c r="KZ149">
        <f t="shared" si="1741"/>
        <v>0</v>
      </c>
      <c r="LA149">
        <f t="shared" si="1742"/>
        <v>0</v>
      </c>
      <c r="LB149">
        <f t="shared" si="1743"/>
        <v>0</v>
      </c>
      <c r="LC149">
        <f t="shared" si="1744"/>
        <v>0</v>
      </c>
      <c r="LD149">
        <f t="shared" si="1745"/>
        <v>0</v>
      </c>
      <c r="LE149">
        <f t="shared" si="1746"/>
        <v>0</v>
      </c>
      <c r="LF149">
        <f t="shared" si="1747"/>
        <v>0</v>
      </c>
      <c r="LG149">
        <f t="shared" si="1748"/>
        <v>0</v>
      </c>
      <c r="LH149">
        <f t="shared" si="1749"/>
        <v>0</v>
      </c>
      <c r="LI149">
        <f t="shared" si="1750"/>
        <v>0</v>
      </c>
      <c r="LJ149">
        <f t="shared" si="1751"/>
        <v>0</v>
      </c>
      <c r="LK149">
        <f t="shared" si="1752"/>
        <v>0</v>
      </c>
      <c r="LL149">
        <f t="shared" si="1753"/>
        <v>0</v>
      </c>
      <c r="LN149">
        <f t="shared" si="1754"/>
        <v>2</v>
      </c>
      <c r="LQ149">
        <f t="shared" ref="LQ149:LR149" si="1932">COUNTIFS($NG150:$NL159,NG159)</f>
        <v>1</v>
      </c>
      <c r="LR149">
        <f t="shared" si="1932"/>
        <v>2</v>
      </c>
      <c r="LS149">
        <f t="shared" si="1756"/>
        <v>2</v>
      </c>
      <c r="LT149">
        <f t="shared" si="1757"/>
        <v>1</v>
      </c>
      <c r="LU149">
        <f t="shared" si="1758"/>
        <v>2</v>
      </c>
      <c r="LV149">
        <f t="shared" si="1759"/>
        <v>1</v>
      </c>
      <c r="LX149" s="5">
        <f t="shared" ref="LX149:MC149" si="1933">COUNTIFS($NG149:$NL158,NG159)</f>
        <v>0</v>
      </c>
      <c r="LY149" s="5">
        <f t="shared" si="1933"/>
        <v>1</v>
      </c>
      <c r="LZ149" s="5">
        <f t="shared" si="1933"/>
        <v>1</v>
      </c>
      <c r="MA149" s="5">
        <f t="shared" si="1933"/>
        <v>0</v>
      </c>
      <c r="MB149" s="5">
        <f t="shared" si="1933"/>
        <v>1</v>
      </c>
      <c r="MC149" s="5">
        <f t="shared" si="1933"/>
        <v>0</v>
      </c>
      <c r="MD149" s="5"/>
      <c r="ME149" s="5">
        <f t="shared" si="1761"/>
        <v>0</v>
      </c>
      <c r="MF149" s="5">
        <f t="shared" si="1762"/>
        <v>0</v>
      </c>
      <c r="MG149" s="5">
        <f t="shared" si="1763"/>
        <v>0</v>
      </c>
      <c r="MH149" s="5">
        <f t="shared" si="1764"/>
        <v>0</v>
      </c>
      <c r="MI149" s="5">
        <f t="shared" si="1765"/>
        <v>0</v>
      </c>
      <c r="MJ149" s="5">
        <f t="shared" si="1766"/>
        <v>0</v>
      </c>
      <c r="MK149" s="5"/>
      <c r="ML149" s="20">
        <f t="shared" si="1767"/>
        <v>0</v>
      </c>
      <c r="MN149" s="4">
        <f t="shared" si="1846"/>
        <v>0</v>
      </c>
      <c r="MO149" s="4">
        <f t="shared" si="1847"/>
        <v>0</v>
      </c>
      <c r="MP149" s="4">
        <f t="shared" si="1848"/>
        <v>0</v>
      </c>
      <c r="MQ149" s="4">
        <f t="shared" si="1849"/>
        <v>0</v>
      </c>
      <c r="MR149" s="4">
        <f t="shared" si="1850"/>
        <v>0</v>
      </c>
      <c r="MS149" s="4">
        <f t="shared" si="1851"/>
        <v>0</v>
      </c>
      <c r="MU149">
        <f t="shared" si="1768"/>
        <v>1</v>
      </c>
      <c r="MV149">
        <f t="shared" si="1769"/>
        <v>0</v>
      </c>
      <c r="MW149">
        <f t="shared" si="1770"/>
        <v>0</v>
      </c>
      <c r="MX149">
        <f t="shared" si="1771"/>
        <v>1</v>
      </c>
      <c r="MY149">
        <f t="shared" si="1772"/>
        <v>0</v>
      </c>
      <c r="MZ149">
        <f t="shared" si="1773"/>
        <v>1</v>
      </c>
      <c r="NA149">
        <f t="shared" si="1624"/>
        <v>3</v>
      </c>
      <c r="NB149">
        <f t="shared" si="1774"/>
        <v>3</v>
      </c>
      <c r="NC149">
        <f t="shared" si="1775"/>
        <v>0</v>
      </c>
      <c r="ND149">
        <f t="shared" si="1776"/>
        <v>149</v>
      </c>
      <c r="NG149">
        <v>14</v>
      </c>
      <c r="NH149">
        <v>18</v>
      </c>
      <c r="NI149">
        <v>25</v>
      </c>
      <c r="NJ149">
        <v>35</v>
      </c>
      <c r="NK149">
        <v>38</v>
      </c>
      <c r="NL149">
        <v>53</v>
      </c>
      <c r="NN149" s="1">
        <f t="shared" si="1777"/>
        <v>1</v>
      </c>
      <c r="NO149" s="1">
        <f t="shared" si="1778"/>
        <v>1</v>
      </c>
      <c r="NP149" s="30">
        <f t="shared" si="1779"/>
        <v>2</v>
      </c>
      <c r="NR149" s="1">
        <f t="shared" si="1780"/>
        <v>4</v>
      </c>
      <c r="NS149" s="1">
        <f t="shared" si="1781"/>
        <v>7</v>
      </c>
      <c r="NT149" s="1">
        <f t="shared" si="1782"/>
        <v>10</v>
      </c>
      <c r="NU149" s="1">
        <f t="shared" si="1783"/>
        <v>3</v>
      </c>
      <c r="NV149" s="1">
        <f t="shared" si="1784"/>
        <v>15</v>
      </c>
      <c r="NW149" s="1"/>
      <c r="NX149" s="1">
        <f t="shared" si="1785"/>
        <v>5</v>
      </c>
      <c r="NY149" s="1"/>
      <c r="NZ149" s="1">
        <f t="shared" si="1786"/>
        <v>2</v>
      </c>
      <c r="OA149" s="1">
        <f t="shared" si="1625"/>
        <v>2</v>
      </c>
      <c r="OB149" s="1">
        <f t="shared" si="1626"/>
        <v>3</v>
      </c>
      <c r="OC149" s="1">
        <f t="shared" si="1627"/>
        <v>4</v>
      </c>
      <c r="OD149" s="1">
        <f t="shared" si="1628"/>
        <v>4</v>
      </c>
      <c r="OE149" s="1">
        <f t="shared" si="1629"/>
        <v>6</v>
      </c>
      <c r="OF149" s="1"/>
      <c r="OG149" s="1">
        <f t="shared" si="1308"/>
        <v>4</v>
      </c>
      <c r="OH149" s="1"/>
      <c r="OI149" s="1">
        <f t="shared" si="1787"/>
        <v>9</v>
      </c>
      <c r="OJ149" s="1">
        <f t="shared" si="1788"/>
        <v>0</v>
      </c>
      <c r="OK149" s="1">
        <f t="shared" si="1789"/>
        <v>5</v>
      </c>
      <c r="OL149" s="1">
        <f t="shared" si="1790"/>
        <v>9</v>
      </c>
      <c r="OM149" s="1">
        <f t="shared" si="1791"/>
        <v>0</v>
      </c>
      <c r="ON149" s="1">
        <f t="shared" si="1792"/>
        <v>7</v>
      </c>
      <c r="OO149" s="1"/>
      <c r="OP149" s="1">
        <f t="shared" si="1298"/>
        <v>2</v>
      </c>
      <c r="OQ149" s="1">
        <f t="shared" si="1299"/>
        <v>4</v>
      </c>
      <c r="OR149" s="1">
        <f t="shared" si="1300"/>
        <v>3</v>
      </c>
      <c r="OS149" s="1">
        <f t="shared" si="1301"/>
        <v>4</v>
      </c>
      <c r="OT149" s="1">
        <f t="shared" si="1302"/>
        <v>-1</v>
      </c>
      <c r="OU149" s="1">
        <f t="shared" si="1793"/>
        <v>1</v>
      </c>
      <c r="OV149" s="19">
        <f t="shared" si="1794"/>
        <v>4</v>
      </c>
      <c r="OW149" s="1"/>
      <c r="OX149" s="19">
        <f t="shared" si="1314"/>
        <v>4</v>
      </c>
      <c r="OY149" s="1">
        <f t="shared" si="1315"/>
        <v>3</v>
      </c>
      <c r="OZ149" s="1"/>
      <c r="PA149" s="1">
        <f t="shared" si="1795"/>
        <v>4</v>
      </c>
      <c r="PB149" s="1"/>
      <c r="PC149" s="1"/>
      <c r="PD149" s="19">
        <f t="shared" si="1630"/>
        <v>3</v>
      </c>
      <c r="PE149" s="1"/>
      <c r="PF149" s="24">
        <f t="shared" si="1796"/>
        <v>-1</v>
      </c>
      <c r="PI149" s="1">
        <f t="shared" si="1797"/>
        <v>9</v>
      </c>
      <c r="PJ149" s="19">
        <f t="shared" si="1631"/>
        <v>1</v>
      </c>
      <c r="PK149" s="1">
        <f t="shared" si="1798"/>
        <v>0</v>
      </c>
      <c r="PL149" s="19">
        <f t="shared" si="1632"/>
        <v>0</v>
      </c>
      <c r="PM149" s="1">
        <f t="shared" si="1799"/>
        <v>5</v>
      </c>
      <c r="PN149" s="19">
        <f t="shared" si="1633"/>
        <v>2</v>
      </c>
      <c r="PO149" s="1">
        <f t="shared" si="1800"/>
        <v>9</v>
      </c>
      <c r="PP149" s="19">
        <f t="shared" si="1634"/>
        <v>1</v>
      </c>
      <c r="PQ149" s="1">
        <f t="shared" si="1801"/>
        <v>0</v>
      </c>
      <c r="PR149" s="19">
        <f t="shared" si="1635"/>
        <v>0</v>
      </c>
      <c r="PS149" s="1">
        <f t="shared" si="1802"/>
        <v>7</v>
      </c>
      <c r="PT149" s="19">
        <f t="shared" si="1636"/>
        <v>1</v>
      </c>
      <c r="PV149" s="1">
        <f t="shared" si="1637"/>
        <v>100</v>
      </c>
      <c r="PW149" s="1">
        <f t="shared" si="1638"/>
        <v>9</v>
      </c>
      <c r="PX149" s="1">
        <f t="shared" si="1639"/>
        <v>100</v>
      </c>
      <c r="PY149" s="1">
        <f t="shared" si="1640"/>
        <v>100</v>
      </c>
      <c r="PZ149" s="1">
        <f t="shared" si="1641"/>
        <v>100</v>
      </c>
      <c r="QA149" s="1">
        <f t="shared" si="1642"/>
        <v>100</v>
      </c>
      <c r="QB149" s="1"/>
      <c r="QC149" s="1">
        <f t="shared" si="1643"/>
        <v>100</v>
      </c>
      <c r="QD149" s="1">
        <f t="shared" si="1644"/>
        <v>100</v>
      </c>
      <c r="QE149" s="1">
        <f t="shared" si="1645"/>
        <v>100</v>
      </c>
      <c r="QF149" s="1">
        <f t="shared" si="1646"/>
        <v>100</v>
      </c>
      <c r="QG149" s="1">
        <f t="shared" si="1647"/>
        <v>100</v>
      </c>
      <c r="QH149" s="1">
        <f t="shared" si="1648"/>
        <v>100</v>
      </c>
      <c r="QI149" s="1"/>
      <c r="QJ149" s="1">
        <f t="shared" si="1649"/>
        <v>100</v>
      </c>
      <c r="QK149" s="1">
        <f t="shared" si="1650"/>
        <v>5</v>
      </c>
      <c r="QL149" s="1">
        <f t="shared" si="1651"/>
        <v>100</v>
      </c>
      <c r="QM149" s="1">
        <f t="shared" si="1652"/>
        <v>100</v>
      </c>
      <c r="QN149" s="1">
        <f t="shared" si="1653"/>
        <v>100</v>
      </c>
      <c r="QO149" s="1">
        <f t="shared" si="1654"/>
        <v>100</v>
      </c>
      <c r="QP149" s="1"/>
      <c r="QQ149" s="1">
        <f t="shared" si="1655"/>
        <v>100</v>
      </c>
      <c r="QR149" s="1">
        <f t="shared" si="1656"/>
        <v>100</v>
      </c>
      <c r="QS149" s="1">
        <f t="shared" si="1657"/>
        <v>100</v>
      </c>
      <c r="QT149" s="1">
        <f t="shared" si="1658"/>
        <v>100</v>
      </c>
      <c r="QU149" s="1">
        <f t="shared" si="1659"/>
        <v>9</v>
      </c>
      <c r="QV149" s="1">
        <f t="shared" si="1660"/>
        <v>100</v>
      </c>
      <c r="QW149" s="1"/>
      <c r="QX149" s="1">
        <f t="shared" si="1661"/>
        <v>100</v>
      </c>
      <c r="QY149" s="1">
        <f t="shared" si="1662"/>
        <v>100</v>
      </c>
      <c r="QZ149" s="1">
        <f t="shared" si="1663"/>
        <v>100</v>
      </c>
      <c r="RA149" s="1">
        <f t="shared" si="1664"/>
        <v>100</v>
      </c>
      <c r="RB149" s="1">
        <f t="shared" si="1665"/>
        <v>100</v>
      </c>
      <c r="RC149" s="1">
        <f t="shared" si="1666"/>
        <v>100</v>
      </c>
      <c r="RD149" s="1"/>
      <c r="RE149" s="1">
        <f t="shared" si="1667"/>
        <v>100</v>
      </c>
      <c r="RF149" s="1">
        <f t="shared" si="1668"/>
        <v>100</v>
      </c>
      <c r="RG149" s="1">
        <f t="shared" si="1669"/>
        <v>100</v>
      </c>
      <c r="RH149" s="1">
        <f t="shared" si="1670"/>
        <v>100</v>
      </c>
      <c r="RI149" s="1">
        <f t="shared" si="1671"/>
        <v>7</v>
      </c>
      <c r="RJ149" s="1">
        <f t="shared" si="1672"/>
        <v>100</v>
      </c>
      <c r="RL149">
        <f t="shared" si="1673"/>
        <v>36</v>
      </c>
      <c r="RM149">
        <f t="shared" si="1803"/>
        <v>22</v>
      </c>
      <c r="RN149">
        <f t="shared" si="1336"/>
        <v>21</v>
      </c>
      <c r="RO149" t="str">
        <f t="shared" ref="RO149:TU149" si="1934">IF(COUNTIFS($NG149:$NL158,RO$1),"x",RO$1)</f>
        <v>x</v>
      </c>
      <c r="RP149">
        <f t="shared" si="1934"/>
        <v>2</v>
      </c>
      <c r="RQ149" t="str">
        <f t="shared" si="1934"/>
        <v>x</v>
      </c>
      <c r="RR149">
        <f t="shared" si="1934"/>
        <v>4</v>
      </c>
      <c r="RS149" t="str">
        <f t="shared" si="1934"/>
        <v>x</v>
      </c>
      <c r="RT149" t="str">
        <f t="shared" si="1934"/>
        <v>x</v>
      </c>
      <c r="RU149">
        <f t="shared" si="1934"/>
        <v>7</v>
      </c>
      <c r="RV149" t="str">
        <f t="shared" si="1934"/>
        <v>x</v>
      </c>
      <c r="RW149" t="str">
        <f t="shared" si="1934"/>
        <v>x</v>
      </c>
      <c r="RX149">
        <f t="shared" si="1934"/>
        <v>10</v>
      </c>
      <c r="RY149">
        <f t="shared" si="1934"/>
        <v>11</v>
      </c>
      <c r="RZ149" t="str">
        <f t="shared" si="1934"/>
        <v>x</v>
      </c>
      <c r="SA149" t="str">
        <f t="shared" si="1934"/>
        <v>x</v>
      </c>
      <c r="SB149" t="str">
        <f t="shared" si="1934"/>
        <v>x</v>
      </c>
      <c r="SC149">
        <f t="shared" si="1934"/>
        <v>15</v>
      </c>
      <c r="SD149" t="str">
        <f t="shared" si="1934"/>
        <v>x</v>
      </c>
      <c r="SE149" t="str">
        <f t="shared" si="1934"/>
        <v>x</v>
      </c>
      <c r="SF149" t="str">
        <f t="shared" si="1934"/>
        <v>x</v>
      </c>
      <c r="SG149" t="str">
        <f t="shared" si="1934"/>
        <v>x</v>
      </c>
      <c r="SH149">
        <f t="shared" si="1934"/>
        <v>20</v>
      </c>
      <c r="SI149">
        <f t="shared" si="1934"/>
        <v>21</v>
      </c>
      <c r="SJ149" t="str">
        <f t="shared" si="1934"/>
        <v>x</v>
      </c>
      <c r="SK149">
        <f t="shared" si="1934"/>
        <v>23</v>
      </c>
      <c r="SL149" t="str">
        <f t="shared" si="1934"/>
        <v>x</v>
      </c>
      <c r="SM149" t="str">
        <f t="shared" si="1934"/>
        <v>x</v>
      </c>
      <c r="SN149" t="str">
        <f t="shared" si="1934"/>
        <v>x</v>
      </c>
      <c r="SO149" t="str">
        <f t="shared" si="1934"/>
        <v>x</v>
      </c>
      <c r="SP149" t="str">
        <f t="shared" si="1934"/>
        <v>x</v>
      </c>
      <c r="SQ149">
        <f t="shared" si="1934"/>
        <v>29</v>
      </c>
      <c r="SR149" t="str">
        <f t="shared" si="1934"/>
        <v>x</v>
      </c>
      <c r="SS149" t="str">
        <f t="shared" si="1934"/>
        <v>x</v>
      </c>
      <c r="ST149">
        <f t="shared" si="1934"/>
        <v>32</v>
      </c>
      <c r="SU149">
        <f t="shared" si="1934"/>
        <v>33</v>
      </c>
      <c r="SV149" t="str">
        <f t="shared" si="1934"/>
        <v>x</v>
      </c>
      <c r="SW149" t="str">
        <f t="shared" si="1934"/>
        <v>x</v>
      </c>
      <c r="SX149" t="str">
        <f t="shared" si="1934"/>
        <v>x</v>
      </c>
      <c r="SY149" t="str">
        <f t="shared" si="1934"/>
        <v>x</v>
      </c>
      <c r="SZ149" t="str">
        <f t="shared" si="1934"/>
        <v>x</v>
      </c>
      <c r="TA149" t="str">
        <f t="shared" si="1934"/>
        <v>x</v>
      </c>
      <c r="TB149">
        <f t="shared" si="1934"/>
        <v>40</v>
      </c>
      <c r="TC149">
        <f t="shared" si="1934"/>
        <v>41</v>
      </c>
      <c r="TD149" t="str">
        <f t="shared" si="1934"/>
        <v>x</v>
      </c>
      <c r="TE149">
        <f t="shared" si="1934"/>
        <v>43</v>
      </c>
      <c r="TF149" t="str">
        <f t="shared" si="1934"/>
        <v>x</v>
      </c>
      <c r="TG149" t="str">
        <f t="shared" si="1934"/>
        <v>x</v>
      </c>
      <c r="TH149">
        <f t="shared" si="1934"/>
        <v>46</v>
      </c>
      <c r="TI149">
        <f t="shared" si="1934"/>
        <v>47</v>
      </c>
      <c r="TJ149" t="str">
        <f t="shared" si="1934"/>
        <v>x</v>
      </c>
      <c r="TK149">
        <f t="shared" si="1934"/>
        <v>49</v>
      </c>
      <c r="TL149" t="str">
        <f t="shared" si="1934"/>
        <v>x</v>
      </c>
      <c r="TM149" t="str">
        <f t="shared" si="1934"/>
        <v>x</v>
      </c>
      <c r="TN149" t="str">
        <f t="shared" si="1934"/>
        <v>x</v>
      </c>
      <c r="TO149" t="str">
        <f t="shared" si="1934"/>
        <v>x</v>
      </c>
      <c r="TP149" t="str">
        <f t="shared" si="1934"/>
        <v>x</v>
      </c>
      <c r="TQ149" t="str">
        <f t="shared" si="1934"/>
        <v>x</v>
      </c>
      <c r="TR149" t="str">
        <f t="shared" si="1934"/>
        <v>x</v>
      </c>
      <c r="TS149">
        <f t="shared" si="1934"/>
        <v>57</v>
      </c>
      <c r="TT149">
        <f t="shared" si="1934"/>
        <v>58</v>
      </c>
      <c r="TU149">
        <f t="shared" si="1934"/>
        <v>59</v>
      </c>
      <c r="TV149">
        <f t="shared" si="1805"/>
        <v>22</v>
      </c>
      <c r="TW149" t="str">
        <f t="shared" ref="TW149:WC149" si="1935">IF(COUNTIFS($NG149:$NL157,TW$1),"x",TW$1)</f>
        <v>x</v>
      </c>
      <c r="TX149">
        <f t="shared" si="1935"/>
        <v>2</v>
      </c>
      <c r="TY149" t="str">
        <f t="shared" si="1935"/>
        <v>x</v>
      </c>
      <c r="TZ149">
        <f t="shared" si="1935"/>
        <v>4</v>
      </c>
      <c r="UA149" t="str">
        <f t="shared" si="1935"/>
        <v>x</v>
      </c>
      <c r="UB149" t="str">
        <f t="shared" si="1935"/>
        <v>x</v>
      </c>
      <c r="UC149">
        <f t="shared" si="1935"/>
        <v>7</v>
      </c>
      <c r="UD149" t="str">
        <f t="shared" si="1935"/>
        <v>x</v>
      </c>
      <c r="UE149" t="str">
        <f t="shared" si="1935"/>
        <v>x</v>
      </c>
      <c r="UF149">
        <f t="shared" si="1935"/>
        <v>10</v>
      </c>
      <c r="UG149">
        <f t="shared" si="1935"/>
        <v>11</v>
      </c>
      <c r="UH149" t="str">
        <f t="shared" si="1935"/>
        <v>x</v>
      </c>
      <c r="UI149" t="str">
        <f t="shared" si="1935"/>
        <v>x</v>
      </c>
      <c r="UJ149" t="str">
        <f t="shared" si="1935"/>
        <v>x</v>
      </c>
      <c r="UK149">
        <f t="shared" si="1935"/>
        <v>15</v>
      </c>
      <c r="UL149" t="str">
        <f t="shared" si="1935"/>
        <v>x</v>
      </c>
      <c r="UM149" t="str">
        <f t="shared" si="1935"/>
        <v>x</v>
      </c>
      <c r="UN149" t="str">
        <f t="shared" si="1935"/>
        <v>x</v>
      </c>
      <c r="UO149" t="str">
        <f t="shared" si="1935"/>
        <v>x</v>
      </c>
      <c r="UP149">
        <f t="shared" si="1935"/>
        <v>20</v>
      </c>
      <c r="UQ149">
        <f t="shared" si="1935"/>
        <v>21</v>
      </c>
      <c r="UR149" t="str">
        <f t="shared" si="1935"/>
        <v>x</v>
      </c>
      <c r="US149">
        <f t="shared" si="1935"/>
        <v>23</v>
      </c>
      <c r="UT149" t="str">
        <f t="shared" si="1935"/>
        <v>x</v>
      </c>
      <c r="UU149" t="str">
        <f t="shared" si="1935"/>
        <v>x</v>
      </c>
      <c r="UV149">
        <f t="shared" si="1935"/>
        <v>26</v>
      </c>
      <c r="UW149" t="str">
        <f t="shared" si="1935"/>
        <v>x</v>
      </c>
      <c r="UX149" t="str">
        <f t="shared" si="1935"/>
        <v>x</v>
      </c>
      <c r="UY149">
        <f t="shared" si="1935"/>
        <v>29</v>
      </c>
      <c r="UZ149" t="str">
        <f t="shared" si="1935"/>
        <v>x</v>
      </c>
      <c r="VA149" t="str">
        <f t="shared" si="1935"/>
        <v>x</v>
      </c>
      <c r="VB149">
        <f t="shared" si="1935"/>
        <v>32</v>
      </c>
      <c r="VC149">
        <f t="shared" si="1935"/>
        <v>33</v>
      </c>
      <c r="VD149" t="str">
        <f t="shared" si="1935"/>
        <v>x</v>
      </c>
      <c r="VE149" t="str">
        <f t="shared" si="1935"/>
        <v>x</v>
      </c>
      <c r="VF149" t="str">
        <f t="shared" si="1935"/>
        <v>x</v>
      </c>
      <c r="VG149" t="str">
        <f t="shared" si="1935"/>
        <v>x</v>
      </c>
      <c r="VH149" t="str">
        <f t="shared" si="1935"/>
        <v>x</v>
      </c>
      <c r="VI149" t="str">
        <f t="shared" si="1935"/>
        <v>x</v>
      </c>
      <c r="VJ149">
        <f t="shared" si="1935"/>
        <v>40</v>
      </c>
      <c r="VK149">
        <f t="shared" si="1935"/>
        <v>41</v>
      </c>
      <c r="VL149" t="str">
        <f t="shared" si="1935"/>
        <v>x</v>
      </c>
      <c r="VM149">
        <f t="shared" si="1935"/>
        <v>43</v>
      </c>
      <c r="VN149" t="str">
        <f t="shared" si="1935"/>
        <v>x</v>
      </c>
      <c r="VO149" t="str">
        <f t="shared" si="1935"/>
        <v>x</v>
      </c>
      <c r="VP149">
        <f t="shared" si="1935"/>
        <v>46</v>
      </c>
      <c r="VQ149">
        <f t="shared" si="1935"/>
        <v>47</v>
      </c>
      <c r="VR149" t="str">
        <f t="shared" si="1935"/>
        <v>x</v>
      </c>
      <c r="VS149">
        <f t="shared" si="1935"/>
        <v>49</v>
      </c>
      <c r="VT149" t="str">
        <f t="shared" si="1935"/>
        <v>x</v>
      </c>
      <c r="VU149" t="str">
        <f t="shared" si="1935"/>
        <v>x</v>
      </c>
      <c r="VV149" t="str">
        <f t="shared" si="1935"/>
        <v>x</v>
      </c>
      <c r="VW149" t="str">
        <f t="shared" si="1935"/>
        <v>x</v>
      </c>
      <c r="VX149" t="str">
        <f t="shared" si="1935"/>
        <v>x</v>
      </c>
      <c r="VY149" t="str">
        <f t="shared" si="1935"/>
        <v>x</v>
      </c>
      <c r="VZ149" t="str">
        <f t="shared" si="1935"/>
        <v>x</v>
      </c>
      <c r="WA149">
        <f t="shared" si="1935"/>
        <v>57</v>
      </c>
      <c r="WB149">
        <f t="shared" si="1935"/>
        <v>58</v>
      </c>
      <c r="WC149">
        <f t="shared" si="1935"/>
        <v>59</v>
      </c>
      <c r="WE149">
        <f t="shared" si="1676"/>
        <v>0</v>
      </c>
      <c r="WF149">
        <f t="shared" si="1677"/>
        <v>2</v>
      </c>
      <c r="WG149">
        <f t="shared" si="1678"/>
        <v>1</v>
      </c>
      <c r="WH149">
        <f t="shared" si="1679"/>
        <v>2</v>
      </c>
      <c r="WI149">
        <f t="shared" si="1680"/>
        <v>0</v>
      </c>
      <c r="WJ149">
        <f t="shared" si="1681"/>
        <v>1</v>
      </c>
      <c r="WL149" s="1">
        <f t="shared" si="1807"/>
        <v>9</v>
      </c>
      <c r="WM149" s="1">
        <f t="shared" si="1808"/>
        <v>0</v>
      </c>
      <c r="WN149" s="1">
        <f t="shared" si="1809"/>
        <v>5</v>
      </c>
      <c r="WO149" s="1">
        <f t="shared" si="1810"/>
        <v>9</v>
      </c>
      <c r="WP149" s="1">
        <f t="shared" si="1811"/>
        <v>0</v>
      </c>
      <c r="WQ149" s="1">
        <f t="shared" si="1812"/>
        <v>7</v>
      </c>
      <c r="WS149">
        <f t="shared" si="1813"/>
        <v>9</v>
      </c>
      <c r="WT149">
        <f t="shared" si="1814"/>
        <v>100</v>
      </c>
      <c r="WU149">
        <f t="shared" si="1815"/>
        <v>5</v>
      </c>
      <c r="WV149">
        <f t="shared" si="1816"/>
        <v>9</v>
      </c>
      <c r="WW149">
        <f t="shared" si="1817"/>
        <v>100</v>
      </c>
      <c r="WX149">
        <f t="shared" si="1818"/>
        <v>7</v>
      </c>
      <c r="WZ149" s="4">
        <f t="shared" si="1819"/>
        <v>5</v>
      </c>
      <c r="XB149" s="3">
        <f t="shared" si="1820"/>
        <v>9</v>
      </c>
      <c r="XD149" s="3">
        <f t="shared" si="1821"/>
        <v>1</v>
      </c>
      <c r="XE149" s="4">
        <f t="shared" si="1822"/>
        <v>4</v>
      </c>
      <c r="XG149" s="4">
        <f t="shared" si="1823"/>
        <v>0.25</v>
      </c>
      <c r="XI149" s="4">
        <v>0.75</v>
      </c>
      <c r="XK149">
        <f t="shared" si="1824"/>
        <v>2</v>
      </c>
      <c r="XM149">
        <f t="shared" si="1445"/>
        <v>1</v>
      </c>
      <c r="XN149">
        <f t="shared" si="1825"/>
        <v>0</v>
      </c>
      <c r="XO149" s="1">
        <f t="shared" si="1682"/>
        <v>3</v>
      </c>
      <c r="XP149">
        <f t="shared" si="1826"/>
        <v>1</v>
      </c>
      <c r="XR149">
        <f t="shared" si="1827"/>
        <v>0</v>
      </c>
    </row>
    <row r="150" spans="4:642">
      <c r="D150" s="4">
        <f t="shared" si="1506"/>
        <v>0</v>
      </c>
      <c r="E150" s="4">
        <f t="shared" si="1507"/>
        <v>0</v>
      </c>
      <c r="F150" s="4">
        <f t="shared" si="1508"/>
        <v>0</v>
      </c>
      <c r="G150" s="4">
        <f t="shared" si="1509"/>
        <v>0</v>
      </c>
      <c r="H150" s="4">
        <f t="shared" si="1510"/>
        <v>0</v>
      </c>
      <c r="I150" s="4">
        <f t="shared" si="1511"/>
        <v>0</v>
      </c>
      <c r="J150" s="4">
        <f t="shared" si="1512"/>
        <v>0</v>
      </c>
      <c r="K150" s="4">
        <f t="shared" si="1513"/>
        <v>0</v>
      </c>
      <c r="L150" s="4">
        <f t="shared" si="1514"/>
        <v>0</v>
      </c>
      <c r="M150" s="4">
        <f t="shared" si="1515"/>
        <v>0</v>
      </c>
      <c r="N150" s="4">
        <f t="shared" si="1516"/>
        <v>0</v>
      </c>
      <c r="O150" s="4">
        <f t="shared" si="1517"/>
        <v>0</v>
      </c>
      <c r="P150" s="4">
        <f t="shared" si="1518"/>
        <v>0</v>
      </c>
      <c r="Q150" s="4">
        <f t="shared" si="1519"/>
        <v>0</v>
      </c>
      <c r="R150" s="4">
        <f t="shared" si="1520"/>
        <v>0</v>
      </c>
      <c r="S150" s="4">
        <f t="shared" si="1521"/>
        <v>0</v>
      </c>
      <c r="T150" s="4">
        <f t="shared" si="1522"/>
        <v>10</v>
      </c>
      <c r="U150" s="4">
        <f t="shared" si="1523"/>
        <v>0</v>
      </c>
      <c r="V150" s="4">
        <f t="shared" si="1524"/>
        <v>0</v>
      </c>
      <c r="W150" s="4">
        <f t="shared" si="1525"/>
        <v>0</v>
      </c>
      <c r="X150" s="4">
        <f t="shared" si="1526"/>
        <v>0</v>
      </c>
      <c r="Y150" s="4">
        <f t="shared" si="1527"/>
        <v>0</v>
      </c>
      <c r="Z150" s="4">
        <f t="shared" si="1528"/>
        <v>0</v>
      </c>
      <c r="AA150" s="4">
        <f t="shared" si="1529"/>
        <v>4</v>
      </c>
      <c r="AB150" s="4">
        <f t="shared" si="1530"/>
        <v>0</v>
      </c>
      <c r="AC150" s="4">
        <f t="shared" si="1531"/>
        <v>0</v>
      </c>
      <c r="AD150" s="4">
        <f t="shared" si="1532"/>
        <v>10</v>
      </c>
      <c r="AE150" s="4">
        <f t="shared" si="1533"/>
        <v>10</v>
      </c>
      <c r="AF150" s="4">
        <f t="shared" si="1534"/>
        <v>0</v>
      </c>
      <c r="AG150" s="4">
        <f t="shared" si="1535"/>
        <v>0</v>
      </c>
      <c r="AH150" s="4">
        <f t="shared" si="1536"/>
        <v>6</v>
      </c>
      <c r="AI150" s="4">
        <f t="shared" si="1537"/>
        <v>0</v>
      </c>
      <c r="AJ150" s="4">
        <f t="shared" si="1538"/>
        <v>0</v>
      </c>
      <c r="AK150" s="4">
        <f t="shared" si="1539"/>
        <v>6</v>
      </c>
      <c r="AL150" s="4">
        <f t="shared" si="1540"/>
        <v>0</v>
      </c>
      <c r="AM150" s="4">
        <f t="shared" si="1541"/>
        <v>0</v>
      </c>
      <c r="AN150" s="4">
        <f t="shared" si="1542"/>
        <v>0</v>
      </c>
      <c r="AO150" s="4">
        <f t="shared" si="1543"/>
        <v>0</v>
      </c>
      <c r="AP150" s="4">
        <f t="shared" si="1544"/>
        <v>0</v>
      </c>
      <c r="AQ150" s="4">
        <f t="shared" si="1545"/>
        <v>0</v>
      </c>
      <c r="AR150" s="4">
        <f t="shared" si="1546"/>
        <v>0</v>
      </c>
      <c r="AS150" s="4">
        <f t="shared" si="1547"/>
        <v>0</v>
      </c>
      <c r="AT150" s="4">
        <f t="shared" si="1548"/>
        <v>0</v>
      </c>
      <c r="AU150" s="4">
        <f t="shared" si="1549"/>
        <v>0</v>
      </c>
      <c r="AV150" s="4">
        <f t="shared" si="1550"/>
        <v>0</v>
      </c>
      <c r="AW150" s="4">
        <f t="shared" si="1551"/>
        <v>0</v>
      </c>
      <c r="AX150" s="4">
        <f t="shared" si="1552"/>
        <v>0</v>
      </c>
      <c r="AY150" s="4">
        <f t="shared" si="1553"/>
        <v>0</v>
      </c>
      <c r="AZ150" s="4">
        <f t="shared" si="1554"/>
        <v>0</v>
      </c>
      <c r="BA150" s="4">
        <f t="shared" si="1555"/>
        <v>0</v>
      </c>
      <c r="BB150" s="4">
        <f t="shared" si="1556"/>
        <v>0</v>
      </c>
      <c r="BC150" s="4">
        <f t="shared" si="1557"/>
        <v>0</v>
      </c>
      <c r="BD150" s="4">
        <f t="shared" si="1558"/>
        <v>0</v>
      </c>
      <c r="BE150" s="4">
        <f t="shared" si="1559"/>
        <v>0</v>
      </c>
      <c r="BF150" s="4">
        <f t="shared" si="1560"/>
        <v>0</v>
      </c>
      <c r="BG150" s="4">
        <f t="shared" si="1561"/>
        <v>0</v>
      </c>
      <c r="BH150" s="4">
        <f t="shared" si="1562"/>
        <v>0</v>
      </c>
      <c r="BI150" s="4">
        <f t="shared" si="1563"/>
        <v>0</v>
      </c>
      <c r="BJ150" s="4">
        <f t="shared" si="1564"/>
        <v>0</v>
      </c>
      <c r="BK150" s="4">
        <f t="shared" si="1683"/>
        <v>7.666666666666667</v>
      </c>
      <c r="BL150" s="4">
        <f t="shared" si="1684"/>
        <v>5.7966101694915242</v>
      </c>
      <c r="BM150" s="4">
        <f t="shared" si="1685"/>
        <v>8.1152542372881342</v>
      </c>
      <c r="BN150" s="4">
        <f t="shared" si="1686"/>
        <v>3.477966101694915</v>
      </c>
      <c r="BO150" s="4">
        <f t="shared" si="1687"/>
        <v>5.7966101694915251</v>
      </c>
      <c r="BP150" s="4">
        <f t="shared" si="1688"/>
        <v>342</v>
      </c>
      <c r="BQ150" s="4">
        <f>COUNTIFS($NG150:$NL$206,EF$1)</f>
        <v>6</v>
      </c>
      <c r="BR150" s="4">
        <f>COUNTIFS($NG150:$NL$206,EG$1)</f>
        <v>4</v>
      </c>
      <c r="BS150" s="4">
        <f>COUNTIFS($NG150:$NL$206,EH$1)</f>
        <v>5</v>
      </c>
      <c r="BT150" s="4">
        <f>COUNTIFS($NG150:$NL$206,EI$1)</f>
        <v>8</v>
      </c>
      <c r="BU150" s="4">
        <f>COUNTIFS($NG150:$NL$206,EJ$1)</f>
        <v>10</v>
      </c>
      <c r="BV150" s="4">
        <f>COUNTIFS($NG150:$NL$206,EK$1)</f>
        <v>5</v>
      </c>
      <c r="BW150" s="4">
        <f>COUNTIFS($NG150:$NL$206,EL$1)</f>
        <v>2</v>
      </c>
      <c r="BX150" s="4">
        <f>COUNTIFS($NG150:$NL$206,EM$1)</f>
        <v>6</v>
      </c>
      <c r="BY150" s="4">
        <f>COUNTIFS($NG150:$NL$206,EN$1)</f>
        <v>7</v>
      </c>
      <c r="BZ150" s="4">
        <f>COUNTIFS($NG150:$NL$206,EO$1)</f>
        <v>5</v>
      </c>
      <c r="CA150" s="4">
        <f>COUNTIFS($NG150:$NL$206,EP$1)</f>
        <v>8</v>
      </c>
      <c r="CB150" s="4">
        <f>COUNTIFS($NG150:$NL$206,EQ$1)</f>
        <v>8</v>
      </c>
      <c r="CC150" s="4">
        <f>COUNTIFS($NG150:$NL$206,ER$1)</f>
        <v>7</v>
      </c>
      <c r="CD150" s="4">
        <f>COUNTIFS($NG150:$NL$206,ES$1)</f>
        <v>5</v>
      </c>
      <c r="CE150" s="4">
        <f>COUNTIFS($NG150:$NL$206,ET$1)</f>
        <v>6</v>
      </c>
      <c r="CF150" s="4">
        <f>COUNTIFS($NG150:$NL$206,EU$1)</f>
        <v>8</v>
      </c>
      <c r="CG150" s="4">
        <f>COUNTIFS($NG150:$NL$206,EV$1)</f>
        <v>10</v>
      </c>
      <c r="CH150" s="4">
        <f>COUNTIFS($NG150:$NL$206,EW$1)</f>
        <v>5</v>
      </c>
      <c r="CI150" s="4">
        <f>COUNTIFS($NG150:$NL$206,EX$1)</f>
        <v>5</v>
      </c>
      <c r="CJ150" s="4">
        <f>COUNTIFS($NG150:$NL$206,EY$1)</f>
        <v>7</v>
      </c>
      <c r="CK150" s="4">
        <f>COUNTIFS($NG150:$NL$206,EZ$1)</f>
        <v>4</v>
      </c>
      <c r="CL150" s="4">
        <f>COUNTIFS($NG150:$NL$206,FA$1)</f>
        <v>8</v>
      </c>
      <c r="CM150" s="4">
        <f>COUNTIFS($NG150:$NL$206,FB$1)</f>
        <v>2</v>
      </c>
      <c r="CN150" s="4">
        <f>COUNTIFS($NG150:$NL$206,FC$1)</f>
        <v>4</v>
      </c>
      <c r="CO150" s="4">
        <f>COUNTIFS($NG150:$NL$206,FD$1)</f>
        <v>9</v>
      </c>
      <c r="CP150" s="4">
        <f>COUNTIFS($NG150:$NL$206,FE$1)</f>
        <v>6</v>
      </c>
      <c r="CQ150" s="4">
        <f>COUNTIFS($NG150:$NL$206,FF$1)</f>
        <v>10</v>
      </c>
      <c r="CR150" s="4">
        <f>COUNTIFS($NG150:$NL$206,FG$1)</f>
        <v>10</v>
      </c>
      <c r="CS150" s="4">
        <f>COUNTIFS($NG150:$NL$206,FH$1)</f>
        <v>5</v>
      </c>
      <c r="CT150" s="4">
        <f>COUNTIFS($NG150:$NL$206,FI$1)</f>
        <v>3</v>
      </c>
      <c r="CU150" s="4">
        <f>COUNTIFS($NG150:$NL$206,FJ$1)</f>
        <v>6</v>
      </c>
      <c r="CV150" s="4">
        <f>COUNTIFS($NG150:$NL$206,FK$1)</f>
        <v>2</v>
      </c>
      <c r="CW150" s="4">
        <f>COUNTIFS($NG150:$NL$206,FL$1)</f>
        <v>6</v>
      </c>
      <c r="CX150" s="4">
        <f>COUNTIFS($NG150:$NL$206,FM$1)</f>
        <v>6</v>
      </c>
      <c r="CY150" s="4">
        <f>COUNTIFS($NG150:$NL$206,FN$1)</f>
        <v>6</v>
      </c>
      <c r="CZ150" s="4">
        <f>COUNTIFS($NG150:$NL$206,FO$1)</f>
        <v>5</v>
      </c>
      <c r="DA150" s="4">
        <f>COUNTIFS($NG150:$NL$206,FP$1)</f>
        <v>2</v>
      </c>
      <c r="DB150" s="4">
        <f>COUNTIFS($NG150:$NL$206,FQ$1)</f>
        <v>4</v>
      </c>
      <c r="DC150" s="4">
        <f>COUNTIFS($NG150:$NL$206,FR$1)</f>
        <v>5</v>
      </c>
      <c r="DD150" s="4">
        <f>COUNTIFS($NG150:$NL$206,FS$1)</f>
        <v>4</v>
      </c>
      <c r="DE150" s="4">
        <f>COUNTIFS($NG150:$NL$206,FT$1)</f>
        <v>3</v>
      </c>
      <c r="DF150" s="4">
        <f>COUNTIFS($NG150:$NL$206,FU$1)</f>
        <v>6</v>
      </c>
      <c r="DG150" s="4">
        <f>COUNTIFS($NG150:$NL$206,FV$1)</f>
        <v>5</v>
      </c>
      <c r="DH150" s="4">
        <f>COUNTIFS($NG150:$NL$206,FW$1)</f>
        <v>8</v>
      </c>
      <c r="DI150" s="4">
        <f>COUNTIFS($NG150:$NL$206,FX$1)</f>
        <v>5</v>
      </c>
      <c r="DJ150" s="4">
        <f>COUNTIFS($NG150:$NL$206,FY$1)</f>
        <v>8</v>
      </c>
      <c r="DK150" s="4">
        <f>COUNTIFS($NG150:$NL$206,FZ$1)</f>
        <v>0</v>
      </c>
      <c r="DL150" s="4">
        <f>COUNTIFS($NG150:$NL$206,GA$1)</f>
        <v>4</v>
      </c>
      <c r="DM150" s="4">
        <f>COUNTIFS($NG150:$NL$206,GB$1)</f>
        <v>3</v>
      </c>
      <c r="DN150" s="4">
        <f>COUNTIFS($NG150:$NL$206,GC$1)</f>
        <v>6</v>
      </c>
      <c r="DO150" s="4">
        <f>COUNTIFS($NG150:$NL$206,GD$1)</f>
        <v>6</v>
      </c>
      <c r="DP150" s="4">
        <f>COUNTIFS($NG150:$NL$206,GE$1)</f>
        <v>9</v>
      </c>
      <c r="DQ150" s="4">
        <f>COUNTIFS($NG150:$NL$206,GF$1)</f>
        <v>1</v>
      </c>
      <c r="DR150" s="4">
        <f>COUNTIFS($NG150:$NL$206,GG$1)</f>
        <v>4</v>
      </c>
      <c r="DS150" s="4">
        <f>COUNTIFS($NG150:$NL$206,GH$1)</f>
        <v>14</v>
      </c>
      <c r="DT150" s="4">
        <f>COUNTIFS($NG150:$NL$206,GI$1)</f>
        <v>5</v>
      </c>
      <c r="DU150" s="4">
        <f>COUNTIFS($NG150:$NL$206,GJ$1)</f>
        <v>5</v>
      </c>
      <c r="DV150" s="4">
        <f>COUNTIFS($NG150:$NL$206,GK$1)</f>
        <v>10</v>
      </c>
      <c r="DW150" s="4">
        <f>COUNTIFS($NG150:$NL$206,GL$1)</f>
        <v>6</v>
      </c>
      <c r="DZ150" s="4">
        <f t="shared" si="1895"/>
        <v>39</v>
      </c>
      <c r="EA150" s="4">
        <f t="shared" si="1896"/>
        <v>22</v>
      </c>
      <c r="EB150" s="4">
        <f t="shared" si="1897"/>
        <v>15</v>
      </c>
      <c r="EC150" s="4">
        <f t="shared" si="1898"/>
        <v>0</v>
      </c>
      <c r="ED150" s="4">
        <f t="shared" si="1899"/>
        <v>2</v>
      </c>
      <c r="EF150" s="4">
        <f t="shared" ref="EF150:GL150" si="1936">COUNTIFS($NG150:$NL159,EF$1)</f>
        <v>2</v>
      </c>
      <c r="EG150" s="4">
        <f t="shared" si="1936"/>
        <v>0</v>
      </c>
      <c r="EH150" s="4">
        <f t="shared" si="1936"/>
        <v>1</v>
      </c>
      <c r="EI150" s="4">
        <f t="shared" si="1936"/>
        <v>0</v>
      </c>
      <c r="EJ150" s="4">
        <f t="shared" si="1936"/>
        <v>1</v>
      </c>
      <c r="EK150" s="4">
        <f t="shared" si="1936"/>
        <v>1</v>
      </c>
      <c r="EL150" s="4">
        <f t="shared" si="1936"/>
        <v>0</v>
      </c>
      <c r="EM150" s="4">
        <f t="shared" si="1936"/>
        <v>1</v>
      </c>
      <c r="EN150" s="4">
        <f t="shared" si="1936"/>
        <v>2</v>
      </c>
      <c r="EO150" s="4">
        <f t="shared" si="1936"/>
        <v>0</v>
      </c>
      <c r="EP150" s="4">
        <f t="shared" si="1936"/>
        <v>0</v>
      </c>
      <c r="EQ150" s="4">
        <f t="shared" si="1936"/>
        <v>1</v>
      </c>
      <c r="ER150" s="4">
        <f t="shared" si="1936"/>
        <v>1</v>
      </c>
      <c r="ES150" s="4">
        <f t="shared" si="1936"/>
        <v>1</v>
      </c>
      <c r="ET150" s="4">
        <f t="shared" si="1936"/>
        <v>0</v>
      </c>
      <c r="EU150" s="4">
        <f t="shared" si="1936"/>
        <v>2</v>
      </c>
      <c r="EV150" s="4">
        <f t="shared" si="1936"/>
        <v>4</v>
      </c>
      <c r="EW150" s="4">
        <f t="shared" si="1936"/>
        <v>0</v>
      </c>
      <c r="EX150" s="4">
        <f t="shared" si="1936"/>
        <v>2</v>
      </c>
      <c r="EY150" s="4">
        <f t="shared" si="1936"/>
        <v>1</v>
      </c>
      <c r="EZ150" s="4">
        <f t="shared" si="1936"/>
        <v>0</v>
      </c>
      <c r="FA150" s="4">
        <f t="shared" si="1936"/>
        <v>1</v>
      </c>
      <c r="FB150" s="4">
        <f t="shared" si="1936"/>
        <v>0</v>
      </c>
      <c r="FC150" s="4">
        <f t="shared" si="1936"/>
        <v>2</v>
      </c>
      <c r="FD150" s="4">
        <f t="shared" si="1936"/>
        <v>2</v>
      </c>
      <c r="FE150" s="4">
        <f t="shared" si="1936"/>
        <v>2</v>
      </c>
      <c r="FF150" s="4">
        <f t="shared" si="1936"/>
        <v>2</v>
      </c>
      <c r="FG150" s="4">
        <f t="shared" si="1936"/>
        <v>2</v>
      </c>
      <c r="FH150" s="4">
        <f t="shared" si="1936"/>
        <v>0</v>
      </c>
      <c r="FI150" s="4">
        <f t="shared" si="1936"/>
        <v>1</v>
      </c>
      <c r="FJ150" s="4">
        <f t="shared" si="1936"/>
        <v>2</v>
      </c>
      <c r="FK150" s="4">
        <f t="shared" si="1936"/>
        <v>0</v>
      </c>
      <c r="FL150" s="4">
        <f t="shared" si="1936"/>
        <v>0</v>
      </c>
      <c r="FM150" s="4">
        <f t="shared" si="1936"/>
        <v>2</v>
      </c>
      <c r="FN150" s="4">
        <f t="shared" si="1936"/>
        <v>1</v>
      </c>
      <c r="FO150" s="4">
        <f t="shared" si="1936"/>
        <v>2</v>
      </c>
      <c r="FP150" s="4">
        <f t="shared" si="1936"/>
        <v>1</v>
      </c>
      <c r="FQ150" s="4">
        <f t="shared" si="1936"/>
        <v>0</v>
      </c>
      <c r="FR150" s="4">
        <f t="shared" si="1936"/>
        <v>1</v>
      </c>
      <c r="FS150" s="4">
        <f t="shared" si="1936"/>
        <v>0</v>
      </c>
      <c r="FT150" s="4">
        <f t="shared" si="1936"/>
        <v>0</v>
      </c>
      <c r="FU150" s="4">
        <f t="shared" si="1936"/>
        <v>1</v>
      </c>
      <c r="FV150" s="4">
        <f t="shared" si="1936"/>
        <v>1</v>
      </c>
      <c r="FW150" s="4">
        <f t="shared" si="1936"/>
        <v>2</v>
      </c>
      <c r="FX150" s="4">
        <f t="shared" si="1936"/>
        <v>2</v>
      </c>
      <c r="FY150" s="4">
        <f t="shared" si="1936"/>
        <v>0</v>
      </c>
      <c r="FZ150" s="4">
        <f t="shared" si="1936"/>
        <v>0</v>
      </c>
      <c r="GA150" s="4">
        <f t="shared" si="1936"/>
        <v>1</v>
      </c>
      <c r="GB150" s="4">
        <f t="shared" si="1936"/>
        <v>0</v>
      </c>
      <c r="GC150" s="4">
        <f t="shared" si="1936"/>
        <v>2</v>
      </c>
      <c r="GD150" s="4">
        <f t="shared" si="1936"/>
        <v>1</v>
      </c>
      <c r="GE150" s="4">
        <f t="shared" si="1936"/>
        <v>1</v>
      </c>
      <c r="GF150" s="4">
        <f t="shared" si="1936"/>
        <v>1</v>
      </c>
      <c r="GG150" s="4">
        <f t="shared" si="1936"/>
        <v>1</v>
      </c>
      <c r="GH150" s="4">
        <f t="shared" si="1936"/>
        <v>4</v>
      </c>
      <c r="GI150" s="4">
        <f t="shared" si="1936"/>
        <v>1</v>
      </c>
      <c r="GJ150" s="4">
        <f t="shared" si="1936"/>
        <v>0</v>
      </c>
      <c r="GK150" s="4">
        <f t="shared" si="1936"/>
        <v>1</v>
      </c>
      <c r="GL150" s="4">
        <f t="shared" si="1936"/>
        <v>0</v>
      </c>
      <c r="GM150">
        <f t="shared" si="1901"/>
        <v>60</v>
      </c>
      <c r="GO150">
        <f t="shared" si="1690"/>
        <v>2</v>
      </c>
      <c r="GP150">
        <f t="shared" si="1855"/>
        <v>1</v>
      </c>
      <c r="GQ150">
        <f t="shared" si="1856"/>
        <v>0</v>
      </c>
      <c r="GR150">
        <f t="shared" si="1857"/>
        <v>1</v>
      </c>
      <c r="GS150">
        <f t="shared" si="1858"/>
        <v>0</v>
      </c>
      <c r="GT150">
        <f t="shared" si="1859"/>
        <v>0</v>
      </c>
      <c r="GU150">
        <f t="shared" si="1860"/>
        <v>0</v>
      </c>
      <c r="GV150" s="1">
        <f t="shared" si="1691"/>
        <v>3</v>
      </c>
      <c r="GW150">
        <f t="shared" si="1692"/>
        <v>0</v>
      </c>
      <c r="GX150">
        <f t="shared" si="1566"/>
        <v>0</v>
      </c>
      <c r="GY150">
        <f t="shared" si="1567"/>
        <v>0</v>
      </c>
      <c r="GZ150">
        <f t="shared" si="1568"/>
        <v>0</v>
      </c>
      <c r="HA150">
        <f t="shared" si="1569"/>
        <v>0</v>
      </c>
      <c r="HB150">
        <f t="shared" si="1570"/>
        <v>0</v>
      </c>
      <c r="HC150">
        <f t="shared" si="1571"/>
        <v>0</v>
      </c>
      <c r="HD150">
        <f t="shared" si="1572"/>
        <v>0</v>
      </c>
      <c r="HE150">
        <f t="shared" si="1573"/>
        <v>0</v>
      </c>
      <c r="HF150">
        <f t="shared" si="1574"/>
        <v>0</v>
      </c>
      <c r="HG150">
        <f t="shared" si="1575"/>
        <v>0</v>
      </c>
      <c r="HH150">
        <f t="shared" si="1576"/>
        <v>0</v>
      </c>
      <c r="HI150">
        <f t="shared" si="1577"/>
        <v>0</v>
      </c>
      <c r="HJ150">
        <f t="shared" si="1578"/>
        <v>0</v>
      </c>
      <c r="HK150">
        <f t="shared" si="1579"/>
        <v>0</v>
      </c>
      <c r="HL150">
        <f t="shared" si="1580"/>
        <v>0</v>
      </c>
      <c r="HM150">
        <f t="shared" si="1581"/>
        <v>0</v>
      </c>
      <c r="HN150">
        <f t="shared" si="1582"/>
        <v>0</v>
      </c>
      <c r="HO150">
        <f t="shared" si="1583"/>
        <v>0</v>
      </c>
      <c r="HP150">
        <f t="shared" si="1584"/>
        <v>0</v>
      </c>
      <c r="HQ150">
        <f t="shared" si="1585"/>
        <v>0</v>
      </c>
      <c r="HR150">
        <f t="shared" si="1586"/>
        <v>0</v>
      </c>
      <c r="HS150">
        <f t="shared" si="1587"/>
        <v>0</v>
      </c>
      <c r="HT150">
        <f t="shared" si="1588"/>
        <v>0</v>
      </c>
      <c r="HU150">
        <f t="shared" si="1589"/>
        <v>0</v>
      </c>
      <c r="HV150">
        <f t="shared" si="1590"/>
        <v>0</v>
      </c>
      <c r="HW150">
        <f t="shared" si="1591"/>
        <v>0</v>
      </c>
      <c r="HX150">
        <f t="shared" si="1592"/>
        <v>0</v>
      </c>
      <c r="HY150">
        <f t="shared" si="1593"/>
        <v>0</v>
      </c>
      <c r="HZ150">
        <f t="shared" si="1594"/>
        <v>0</v>
      </c>
      <c r="IA150">
        <f t="shared" si="1595"/>
        <v>0</v>
      </c>
      <c r="IB150">
        <f t="shared" si="1596"/>
        <v>0</v>
      </c>
      <c r="IC150">
        <f t="shared" si="1597"/>
        <v>0</v>
      </c>
      <c r="ID150">
        <f t="shared" si="1598"/>
        <v>0</v>
      </c>
      <c r="IE150">
        <f t="shared" si="1599"/>
        <v>0</v>
      </c>
      <c r="IF150">
        <f t="shared" si="1600"/>
        <v>0</v>
      </c>
      <c r="IG150">
        <f t="shared" si="1601"/>
        <v>0</v>
      </c>
      <c r="IH150">
        <f t="shared" si="1602"/>
        <v>1</v>
      </c>
      <c r="II150">
        <f t="shared" si="1603"/>
        <v>0</v>
      </c>
      <c r="IJ150">
        <f t="shared" si="1604"/>
        <v>0</v>
      </c>
      <c r="IK150">
        <f t="shared" si="1605"/>
        <v>0</v>
      </c>
      <c r="IL150">
        <f t="shared" si="1606"/>
        <v>0</v>
      </c>
      <c r="IM150">
        <f t="shared" si="1607"/>
        <v>0</v>
      </c>
      <c r="IN150">
        <f t="shared" si="1608"/>
        <v>0</v>
      </c>
      <c r="IO150">
        <f t="shared" si="1609"/>
        <v>0</v>
      </c>
      <c r="IP150">
        <f t="shared" si="1610"/>
        <v>1</v>
      </c>
      <c r="IQ150">
        <f t="shared" si="1611"/>
        <v>0</v>
      </c>
      <c r="IR150">
        <f t="shared" si="1612"/>
        <v>0</v>
      </c>
      <c r="IS150">
        <f t="shared" si="1613"/>
        <v>0</v>
      </c>
      <c r="IT150">
        <f t="shared" si="1614"/>
        <v>0</v>
      </c>
      <c r="IU150">
        <f t="shared" si="1615"/>
        <v>0</v>
      </c>
      <c r="IV150">
        <f t="shared" si="1616"/>
        <v>0</v>
      </c>
      <c r="IW150">
        <f t="shared" si="1617"/>
        <v>0</v>
      </c>
      <c r="IX150">
        <f t="shared" si="1618"/>
        <v>0</v>
      </c>
      <c r="IY150">
        <f t="shared" si="1619"/>
        <v>0</v>
      </c>
      <c r="IZ150">
        <f t="shared" si="1620"/>
        <v>0</v>
      </c>
      <c r="JA150">
        <f t="shared" si="1621"/>
        <v>0</v>
      </c>
      <c r="JB150">
        <f t="shared" si="1693"/>
        <v>0</v>
      </c>
      <c r="JC150">
        <f t="shared" si="1694"/>
        <v>0</v>
      </c>
      <c r="JF150">
        <f t="shared" si="1695"/>
        <v>0</v>
      </c>
      <c r="JG150">
        <f t="shared" si="1696"/>
        <v>0</v>
      </c>
      <c r="JH150">
        <f t="shared" si="1697"/>
        <v>0</v>
      </c>
      <c r="JI150">
        <f t="shared" si="1698"/>
        <v>0</v>
      </c>
      <c r="JJ150">
        <f t="shared" si="1699"/>
        <v>0</v>
      </c>
      <c r="JK150">
        <f t="shared" si="1700"/>
        <v>0</v>
      </c>
      <c r="JL150">
        <f t="shared" si="1701"/>
        <v>0</v>
      </c>
      <c r="JM150">
        <f t="shared" si="1702"/>
        <v>0</v>
      </c>
      <c r="JN150">
        <f t="shared" si="1703"/>
        <v>0</v>
      </c>
      <c r="JO150">
        <f t="shared" si="1704"/>
        <v>0</v>
      </c>
      <c r="JP150">
        <f t="shared" si="1705"/>
        <v>0</v>
      </c>
      <c r="JQ150">
        <f t="shared" si="1706"/>
        <v>0</v>
      </c>
      <c r="JR150">
        <f t="shared" si="1707"/>
        <v>0</v>
      </c>
      <c r="JS150">
        <f t="shared" si="1708"/>
        <v>0</v>
      </c>
      <c r="JT150">
        <f t="shared" si="1709"/>
        <v>0</v>
      </c>
      <c r="JU150">
        <f t="shared" si="1710"/>
        <v>0</v>
      </c>
      <c r="JV150">
        <f t="shared" si="1711"/>
        <v>0</v>
      </c>
      <c r="JW150">
        <f t="shared" si="1712"/>
        <v>0</v>
      </c>
      <c r="JX150">
        <f t="shared" si="1713"/>
        <v>0</v>
      </c>
      <c r="JY150">
        <f t="shared" si="1714"/>
        <v>0</v>
      </c>
      <c r="JZ150">
        <f t="shared" si="1715"/>
        <v>0</v>
      </c>
      <c r="KA150">
        <f t="shared" si="1716"/>
        <v>0</v>
      </c>
      <c r="KB150">
        <f t="shared" si="1717"/>
        <v>0</v>
      </c>
      <c r="KC150">
        <f t="shared" si="1718"/>
        <v>0</v>
      </c>
      <c r="KD150">
        <f t="shared" si="1719"/>
        <v>0</v>
      </c>
      <c r="KE150">
        <f t="shared" si="1720"/>
        <v>0</v>
      </c>
      <c r="KF150">
        <f t="shared" si="1721"/>
        <v>0</v>
      </c>
      <c r="KG150">
        <f t="shared" si="1722"/>
        <v>0</v>
      </c>
      <c r="KH150">
        <f t="shared" si="1723"/>
        <v>0</v>
      </c>
      <c r="KI150">
        <f t="shared" si="1724"/>
        <v>0</v>
      </c>
      <c r="KJ150">
        <f t="shared" si="1725"/>
        <v>0</v>
      </c>
      <c r="KK150">
        <f t="shared" si="1726"/>
        <v>0</v>
      </c>
      <c r="KL150">
        <f t="shared" si="1727"/>
        <v>0</v>
      </c>
      <c r="KM150">
        <f t="shared" si="1728"/>
        <v>0</v>
      </c>
      <c r="KN150">
        <f t="shared" si="1729"/>
        <v>0</v>
      </c>
      <c r="KO150">
        <f t="shared" si="1730"/>
        <v>0</v>
      </c>
      <c r="KP150">
        <f t="shared" si="1731"/>
        <v>0</v>
      </c>
      <c r="KQ150">
        <f t="shared" si="1732"/>
        <v>0</v>
      </c>
      <c r="KR150">
        <f t="shared" si="1733"/>
        <v>0</v>
      </c>
      <c r="KS150">
        <f t="shared" si="1734"/>
        <v>0</v>
      </c>
      <c r="KT150">
        <f t="shared" si="1735"/>
        <v>0</v>
      </c>
      <c r="KU150">
        <f t="shared" si="1736"/>
        <v>0</v>
      </c>
      <c r="KV150">
        <f t="shared" si="1737"/>
        <v>0</v>
      </c>
      <c r="KW150">
        <f t="shared" si="1738"/>
        <v>0</v>
      </c>
      <c r="KX150">
        <f t="shared" si="1739"/>
        <v>0</v>
      </c>
      <c r="KY150">
        <f t="shared" si="1740"/>
        <v>0</v>
      </c>
      <c r="KZ150">
        <f t="shared" si="1741"/>
        <v>0</v>
      </c>
      <c r="LA150">
        <f t="shared" si="1742"/>
        <v>0</v>
      </c>
      <c r="LB150">
        <f t="shared" si="1743"/>
        <v>0</v>
      </c>
      <c r="LC150">
        <f t="shared" si="1744"/>
        <v>0</v>
      </c>
      <c r="LD150">
        <f t="shared" si="1745"/>
        <v>0</v>
      </c>
      <c r="LE150">
        <f t="shared" si="1746"/>
        <v>0</v>
      </c>
      <c r="LF150">
        <f t="shared" si="1747"/>
        <v>0</v>
      </c>
      <c r="LG150">
        <f t="shared" si="1748"/>
        <v>0</v>
      </c>
      <c r="LH150">
        <f t="shared" si="1749"/>
        <v>0</v>
      </c>
      <c r="LI150">
        <f t="shared" si="1750"/>
        <v>0</v>
      </c>
      <c r="LJ150">
        <f t="shared" si="1751"/>
        <v>0</v>
      </c>
      <c r="LK150">
        <f t="shared" si="1752"/>
        <v>0</v>
      </c>
      <c r="LL150">
        <f t="shared" si="1753"/>
        <v>0</v>
      </c>
      <c r="LN150">
        <f t="shared" si="1754"/>
        <v>0</v>
      </c>
      <c r="LQ150">
        <f t="shared" ref="LQ150:LR150" si="1937">COUNTIFS($NG151:$NL160,NG160)</f>
        <v>2</v>
      </c>
      <c r="LR150">
        <f t="shared" si="1937"/>
        <v>2</v>
      </c>
      <c r="LS150">
        <f t="shared" si="1756"/>
        <v>2</v>
      </c>
      <c r="LT150">
        <f t="shared" si="1757"/>
        <v>1</v>
      </c>
      <c r="LU150">
        <f t="shared" si="1758"/>
        <v>1</v>
      </c>
      <c r="LV150">
        <f t="shared" si="1759"/>
        <v>5</v>
      </c>
      <c r="LX150" s="5">
        <f t="shared" ref="LX150:MC150" si="1938">COUNTIFS($NG150:$NL159,NG160)</f>
        <v>1</v>
      </c>
      <c r="LY150" s="5">
        <f t="shared" si="1938"/>
        <v>2</v>
      </c>
      <c r="LZ150" s="5">
        <f t="shared" si="1938"/>
        <v>2</v>
      </c>
      <c r="MA150" s="5">
        <f t="shared" si="1938"/>
        <v>0</v>
      </c>
      <c r="MB150" s="5">
        <f t="shared" si="1938"/>
        <v>0</v>
      </c>
      <c r="MC150" s="5">
        <f t="shared" si="1938"/>
        <v>4</v>
      </c>
      <c r="MD150" s="5"/>
      <c r="ME150" s="5">
        <f t="shared" si="1761"/>
        <v>0</v>
      </c>
      <c r="MF150" s="5">
        <f t="shared" si="1762"/>
        <v>1</v>
      </c>
      <c r="MG150" s="5">
        <f t="shared" si="1763"/>
        <v>1</v>
      </c>
      <c r="MH150" s="5">
        <f t="shared" si="1764"/>
        <v>0</v>
      </c>
      <c r="MI150" s="5">
        <f t="shared" si="1765"/>
        <v>0</v>
      </c>
      <c r="MJ150" s="5">
        <f t="shared" si="1766"/>
        <v>0</v>
      </c>
      <c r="MK150" s="5"/>
      <c r="ML150" s="20">
        <f t="shared" si="1767"/>
        <v>2</v>
      </c>
      <c r="MN150" s="4">
        <f t="shared" si="1846"/>
        <v>0</v>
      </c>
      <c r="MO150" s="4">
        <f t="shared" si="1847"/>
        <v>2</v>
      </c>
      <c r="MP150" s="4">
        <f t="shared" si="1848"/>
        <v>2</v>
      </c>
      <c r="MQ150" s="4">
        <f t="shared" si="1849"/>
        <v>0</v>
      </c>
      <c r="MR150" s="4">
        <f t="shared" si="1850"/>
        <v>0</v>
      </c>
      <c r="MS150" s="4">
        <f t="shared" si="1851"/>
        <v>0</v>
      </c>
      <c r="MU150">
        <f t="shared" si="1768"/>
        <v>0</v>
      </c>
      <c r="MV150">
        <f t="shared" si="1769"/>
        <v>0</v>
      </c>
      <c r="MW150">
        <f t="shared" si="1770"/>
        <v>0</v>
      </c>
      <c r="MX150">
        <f t="shared" si="1771"/>
        <v>1</v>
      </c>
      <c r="MY150">
        <f t="shared" si="1772"/>
        <v>1</v>
      </c>
      <c r="MZ150">
        <f t="shared" si="1773"/>
        <v>0</v>
      </c>
      <c r="NA150">
        <f t="shared" si="1624"/>
        <v>2</v>
      </c>
      <c r="NB150">
        <f t="shared" si="1774"/>
        <v>2</v>
      </c>
      <c r="NC150">
        <f t="shared" si="1775"/>
        <v>0</v>
      </c>
      <c r="ND150">
        <f t="shared" si="1776"/>
        <v>150</v>
      </c>
      <c r="NG150">
        <v>17</v>
      </c>
      <c r="NH150">
        <v>24</v>
      </c>
      <c r="NI150">
        <v>27</v>
      </c>
      <c r="NJ150">
        <v>28</v>
      </c>
      <c r="NK150">
        <v>31</v>
      </c>
      <c r="NL150">
        <v>34</v>
      </c>
      <c r="NN150" s="1">
        <f t="shared" si="1777"/>
        <v>1</v>
      </c>
      <c r="NO150" s="32">
        <f t="shared" si="1778"/>
        <v>0</v>
      </c>
      <c r="NP150" s="30">
        <f>SUM(NN150:NO150)</f>
        <v>1</v>
      </c>
      <c r="NR150" s="1">
        <f t="shared" si="1780"/>
        <v>7</v>
      </c>
      <c r="NS150" s="1">
        <f t="shared" si="1781"/>
        <v>3</v>
      </c>
      <c r="NT150" s="1">
        <f t="shared" si="1782"/>
        <v>1</v>
      </c>
      <c r="NU150" s="1">
        <f t="shared" si="1783"/>
        <v>3</v>
      </c>
      <c r="NV150" s="1">
        <f t="shared" si="1784"/>
        <v>3</v>
      </c>
      <c r="NW150" s="1"/>
      <c r="NX150" s="1">
        <f t="shared" si="1785"/>
        <v>3</v>
      </c>
      <c r="NY150" s="1"/>
      <c r="NZ150" s="1">
        <f t="shared" si="1786"/>
        <v>2</v>
      </c>
      <c r="OA150" s="1">
        <f t="shared" si="1625"/>
        <v>3</v>
      </c>
      <c r="OB150" s="1">
        <f t="shared" si="1626"/>
        <v>3</v>
      </c>
      <c r="OC150" s="1">
        <f t="shared" si="1627"/>
        <v>3</v>
      </c>
      <c r="OD150" s="1">
        <f t="shared" si="1628"/>
        <v>4</v>
      </c>
      <c r="OE150" s="1">
        <f t="shared" si="1629"/>
        <v>4</v>
      </c>
      <c r="OF150" s="1"/>
      <c r="OG150" s="32">
        <f>SUMPRODUCT(1/COUNTIF(NZ150:OE150,NZ150:OE150))</f>
        <v>3</v>
      </c>
      <c r="OH150" s="1"/>
      <c r="OI150" s="1">
        <f t="shared" si="1787"/>
        <v>1</v>
      </c>
      <c r="OJ150" s="1">
        <f t="shared" si="1788"/>
        <v>8</v>
      </c>
      <c r="OK150" s="1">
        <f t="shared" si="1789"/>
        <v>1</v>
      </c>
      <c r="OL150" s="1">
        <f t="shared" si="1790"/>
        <v>6</v>
      </c>
      <c r="OM150" s="1">
        <f t="shared" si="1791"/>
        <v>5</v>
      </c>
      <c r="ON150" s="1">
        <f t="shared" si="1792"/>
        <v>5</v>
      </c>
      <c r="OO150" s="1"/>
      <c r="OP150" s="1">
        <f t="shared" si="1298"/>
        <v>0</v>
      </c>
      <c r="OQ150" s="1">
        <f t="shared" si="1299"/>
        <v>6</v>
      </c>
      <c r="OR150" s="1">
        <f>IF(OP150&gt;0,SUMPRODUCT(1/COUNTIF(OI150:ON150,OI150:ON150))-1,SUMPRODUCT(1/COUNTIF(OI150:ON150,OI150:ON150)))</f>
        <v>4</v>
      </c>
      <c r="OS150" s="32">
        <f t="shared" si="1301"/>
        <v>6</v>
      </c>
      <c r="OT150" s="1">
        <f t="shared" si="1302"/>
        <v>-2</v>
      </c>
      <c r="OU150" s="1">
        <f t="shared" si="1793"/>
        <v>0</v>
      </c>
      <c r="OV150" s="19">
        <f t="shared" si="1794"/>
        <v>4</v>
      </c>
      <c r="OW150" s="1"/>
      <c r="OX150" s="19">
        <f t="shared" si="1314"/>
        <v>6</v>
      </c>
      <c r="OY150" s="1">
        <f t="shared" si="1315"/>
        <v>3</v>
      </c>
      <c r="OZ150" s="1"/>
      <c r="PA150" s="1">
        <f t="shared" si="1795"/>
        <v>6</v>
      </c>
      <c r="PB150" s="1"/>
      <c r="PC150" s="1"/>
      <c r="PD150" s="19">
        <f t="shared" si="1630"/>
        <v>6</v>
      </c>
      <c r="PE150" s="1"/>
      <c r="PF150" s="24">
        <f t="shared" si="1796"/>
        <v>0</v>
      </c>
      <c r="PI150" s="1">
        <f t="shared" si="1797"/>
        <v>1</v>
      </c>
      <c r="PJ150" s="19">
        <f t="shared" si="1631"/>
        <v>3</v>
      </c>
      <c r="PK150" s="1">
        <f t="shared" si="1798"/>
        <v>8</v>
      </c>
      <c r="PL150" s="19">
        <f t="shared" si="1632"/>
        <v>1</v>
      </c>
      <c r="PM150" s="1">
        <f t="shared" si="1799"/>
        <v>1</v>
      </c>
      <c r="PN150" s="19">
        <f t="shared" si="1633"/>
        <v>2</v>
      </c>
      <c r="PO150" s="1">
        <f t="shared" si="1800"/>
        <v>6</v>
      </c>
      <c r="PP150" s="19">
        <f t="shared" si="1634"/>
        <v>2</v>
      </c>
      <c r="PQ150" s="1">
        <f t="shared" si="1801"/>
        <v>5</v>
      </c>
      <c r="PR150" s="19">
        <f t="shared" si="1635"/>
        <v>1</v>
      </c>
      <c r="PS150" s="1">
        <f t="shared" si="1802"/>
        <v>5</v>
      </c>
      <c r="PT150" s="19">
        <f t="shared" si="1636"/>
        <v>1</v>
      </c>
      <c r="PV150" s="1">
        <f t="shared" si="1637"/>
        <v>5</v>
      </c>
      <c r="PW150" s="1">
        <f t="shared" si="1638"/>
        <v>100</v>
      </c>
      <c r="PX150" s="1">
        <f t="shared" si="1639"/>
        <v>1</v>
      </c>
      <c r="PY150" s="1">
        <f t="shared" si="1640"/>
        <v>100</v>
      </c>
      <c r="PZ150" s="1">
        <f t="shared" si="1641"/>
        <v>100</v>
      </c>
      <c r="QA150" s="1">
        <f t="shared" si="1642"/>
        <v>100</v>
      </c>
      <c r="QB150" s="1"/>
      <c r="QC150" s="1">
        <f t="shared" si="1643"/>
        <v>100</v>
      </c>
      <c r="QD150" s="1">
        <f t="shared" si="1644"/>
        <v>100</v>
      </c>
      <c r="QE150" s="1">
        <f t="shared" si="1645"/>
        <v>8</v>
      </c>
      <c r="QF150" s="1">
        <f t="shared" si="1646"/>
        <v>100</v>
      </c>
      <c r="QG150" s="1">
        <f t="shared" si="1647"/>
        <v>100</v>
      </c>
      <c r="QH150" s="1">
        <f t="shared" si="1648"/>
        <v>100</v>
      </c>
      <c r="QI150" s="1"/>
      <c r="QJ150" s="1">
        <f t="shared" si="1649"/>
        <v>100</v>
      </c>
      <c r="QK150" s="1">
        <f t="shared" si="1650"/>
        <v>10</v>
      </c>
      <c r="QL150" s="1">
        <f t="shared" si="1651"/>
        <v>100</v>
      </c>
      <c r="QM150" s="1">
        <f t="shared" si="1652"/>
        <v>100</v>
      </c>
      <c r="QN150" s="1">
        <f t="shared" si="1653"/>
        <v>1</v>
      </c>
      <c r="QO150" s="1">
        <f t="shared" si="1654"/>
        <v>100</v>
      </c>
      <c r="QP150" s="1"/>
      <c r="QQ150" s="1">
        <f t="shared" si="1655"/>
        <v>100</v>
      </c>
      <c r="QR150" s="1">
        <f t="shared" si="1656"/>
        <v>100</v>
      </c>
      <c r="QS150" s="1">
        <f t="shared" si="1657"/>
        <v>10</v>
      </c>
      <c r="QT150" s="1">
        <f t="shared" si="1658"/>
        <v>6</v>
      </c>
      <c r="QU150" s="1">
        <f t="shared" si="1659"/>
        <v>100</v>
      </c>
      <c r="QV150" s="1">
        <f t="shared" si="1660"/>
        <v>100</v>
      </c>
      <c r="QW150" s="1"/>
      <c r="QX150" s="1">
        <f t="shared" si="1661"/>
        <v>100</v>
      </c>
      <c r="QY150" s="1">
        <f t="shared" si="1662"/>
        <v>100</v>
      </c>
      <c r="QZ150" s="1">
        <f t="shared" si="1663"/>
        <v>5</v>
      </c>
      <c r="RA150" s="1">
        <f t="shared" si="1664"/>
        <v>100</v>
      </c>
      <c r="RB150" s="1">
        <f t="shared" si="1665"/>
        <v>100</v>
      </c>
      <c r="RC150" s="1">
        <f t="shared" si="1666"/>
        <v>100</v>
      </c>
      <c r="RD150" s="1"/>
      <c r="RE150" s="1">
        <f t="shared" si="1667"/>
        <v>100</v>
      </c>
      <c r="RF150" s="1">
        <f t="shared" si="1668"/>
        <v>100</v>
      </c>
      <c r="RG150" s="1">
        <f t="shared" si="1669"/>
        <v>100</v>
      </c>
      <c r="RH150" s="1">
        <f t="shared" si="1670"/>
        <v>5</v>
      </c>
      <c r="RI150" s="1">
        <f t="shared" si="1671"/>
        <v>100</v>
      </c>
      <c r="RJ150" s="1">
        <f t="shared" si="1672"/>
        <v>100</v>
      </c>
      <c r="RL150">
        <f t="shared" si="1673"/>
        <v>39</v>
      </c>
      <c r="RM150">
        <f t="shared" si="1803"/>
        <v>23</v>
      </c>
      <c r="RN150">
        <f t="shared" si="1336"/>
        <v>20</v>
      </c>
      <c r="RO150" t="str">
        <f t="shared" ref="RO150:TU150" si="1939">IF(COUNTIFS($NG150:$NL159,RO$1),"x",RO$1)</f>
        <v>x</v>
      </c>
      <c r="RP150">
        <f t="shared" si="1939"/>
        <v>2</v>
      </c>
      <c r="RQ150" t="str">
        <f t="shared" si="1939"/>
        <v>x</v>
      </c>
      <c r="RR150">
        <f t="shared" si="1939"/>
        <v>4</v>
      </c>
      <c r="RS150" t="str">
        <f t="shared" si="1939"/>
        <v>x</v>
      </c>
      <c r="RT150" t="str">
        <f t="shared" si="1939"/>
        <v>x</v>
      </c>
      <c r="RU150">
        <f t="shared" si="1939"/>
        <v>7</v>
      </c>
      <c r="RV150" t="str">
        <f t="shared" si="1939"/>
        <v>x</v>
      </c>
      <c r="RW150" t="str">
        <f t="shared" si="1939"/>
        <v>x</v>
      </c>
      <c r="RX150">
        <f t="shared" si="1939"/>
        <v>10</v>
      </c>
      <c r="RY150">
        <f t="shared" si="1939"/>
        <v>11</v>
      </c>
      <c r="RZ150" t="str">
        <f t="shared" si="1939"/>
        <v>x</v>
      </c>
      <c r="SA150" t="str">
        <f t="shared" si="1939"/>
        <v>x</v>
      </c>
      <c r="SB150" t="str">
        <f t="shared" si="1939"/>
        <v>x</v>
      </c>
      <c r="SC150">
        <f t="shared" si="1939"/>
        <v>15</v>
      </c>
      <c r="SD150" t="str">
        <f t="shared" si="1939"/>
        <v>x</v>
      </c>
      <c r="SE150" t="str">
        <f t="shared" si="1939"/>
        <v>x</v>
      </c>
      <c r="SF150">
        <f t="shared" si="1939"/>
        <v>18</v>
      </c>
      <c r="SG150" t="str">
        <f t="shared" si="1939"/>
        <v>x</v>
      </c>
      <c r="SH150" t="str">
        <f t="shared" si="1939"/>
        <v>x</v>
      </c>
      <c r="SI150">
        <f t="shared" si="1939"/>
        <v>21</v>
      </c>
      <c r="SJ150" t="str">
        <f t="shared" si="1939"/>
        <v>x</v>
      </c>
      <c r="SK150">
        <f t="shared" si="1939"/>
        <v>23</v>
      </c>
      <c r="SL150" t="str">
        <f t="shared" si="1939"/>
        <v>x</v>
      </c>
      <c r="SM150" t="str">
        <f t="shared" si="1939"/>
        <v>x</v>
      </c>
      <c r="SN150" t="str">
        <f t="shared" si="1939"/>
        <v>x</v>
      </c>
      <c r="SO150" t="str">
        <f t="shared" si="1939"/>
        <v>x</v>
      </c>
      <c r="SP150" t="str">
        <f t="shared" si="1939"/>
        <v>x</v>
      </c>
      <c r="SQ150">
        <f t="shared" si="1939"/>
        <v>29</v>
      </c>
      <c r="SR150" t="str">
        <f t="shared" si="1939"/>
        <v>x</v>
      </c>
      <c r="SS150" t="str">
        <f t="shared" si="1939"/>
        <v>x</v>
      </c>
      <c r="ST150">
        <f t="shared" si="1939"/>
        <v>32</v>
      </c>
      <c r="SU150">
        <f t="shared" si="1939"/>
        <v>33</v>
      </c>
      <c r="SV150" t="str">
        <f t="shared" si="1939"/>
        <v>x</v>
      </c>
      <c r="SW150" t="str">
        <f t="shared" si="1939"/>
        <v>x</v>
      </c>
      <c r="SX150" t="str">
        <f t="shared" si="1939"/>
        <v>x</v>
      </c>
      <c r="SY150" t="str">
        <f t="shared" si="1939"/>
        <v>x</v>
      </c>
      <c r="SZ150">
        <f t="shared" si="1939"/>
        <v>38</v>
      </c>
      <c r="TA150" t="str">
        <f t="shared" si="1939"/>
        <v>x</v>
      </c>
      <c r="TB150">
        <f t="shared" si="1939"/>
        <v>40</v>
      </c>
      <c r="TC150">
        <f t="shared" si="1939"/>
        <v>41</v>
      </c>
      <c r="TD150" t="str">
        <f t="shared" si="1939"/>
        <v>x</v>
      </c>
      <c r="TE150" t="str">
        <f t="shared" si="1939"/>
        <v>x</v>
      </c>
      <c r="TF150" t="str">
        <f t="shared" si="1939"/>
        <v>x</v>
      </c>
      <c r="TG150" t="str">
        <f t="shared" si="1939"/>
        <v>x</v>
      </c>
      <c r="TH150">
        <f t="shared" si="1939"/>
        <v>46</v>
      </c>
      <c r="TI150">
        <f t="shared" si="1939"/>
        <v>47</v>
      </c>
      <c r="TJ150" t="str">
        <f t="shared" si="1939"/>
        <v>x</v>
      </c>
      <c r="TK150">
        <f t="shared" si="1939"/>
        <v>49</v>
      </c>
      <c r="TL150" t="str">
        <f t="shared" si="1939"/>
        <v>x</v>
      </c>
      <c r="TM150" t="str">
        <f t="shared" si="1939"/>
        <v>x</v>
      </c>
      <c r="TN150" t="str">
        <f t="shared" si="1939"/>
        <v>x</v>
      </c>
      <c r="TO150" t="str">
        <f t="shared" si="1939"/>
        <v>x</v>
      </c>
      <c r="TP150" t="str">
        <f t="shared" si="1939"/>
        <v>x</v>
      </c>
      <c r="TQ150" t="str">
        <f t="shared" si="1939"/>
        <v>x</v>
      </c>
      <c r="TR150" t="str">
        <f t="shared" si="1939"/>
        <v>x</v>
      </c>
      <c r="TS150">
        <f t="shared" si="1939"/>
        <v>57</v>
      </c>
      <c r="TT150" t="str">
        <f t="shared" si="1939"/>
        <v>x</v>
      </c>
      <c r="TU150">
        <f t="shared" si="1939"/>
        <v>59</v>
      </c>
      <c r="TV150">
        <f t="shared" si="1805"/>
        <v>23</v>
      </c>
      <c r="TW150" t="str">
        <f t="shared" ref="TW150:WC150" si="1940">IF(COUNTIFS($NG150:$NL158,TW$1),"x",TW$1)</f>
        <v>x</v>
      </c>
      <c r="TX150">
        <f t="shared" si="1940"/>
        <v>2</v>
      </c>
      <c r="TY150" t="str">
        <f t="shared" si="1940"/>
        <v>x</v>
      </c>
      <c r="TZ150">
        <f t="shared" si="1940"/>
        <v>4</v>
      </c>
      <c r="UA150" t="str">
        <f t="shared" si="1940"/>
        <v>x</v>
      </c>
      <c r="UB150" t="str">
        <f t="shared" si="1940"/>
        <v>x</v>
      </c>
      <c r="UC150">
        <f t="shared" si="1940"/>
        <v>7</v>
      </c>
      <c r="UD150" t="str">
        <f t="shared" si="1940"/>
        <v>x</v>
      </c>
      <c r="UE150" t="str">
        <f t="shared" si="1940"/>
        <v>x</v>
      </c>
      <c r="UF150">
        <f t="shared" si="1940"/>
        <v>10</v>
      </c>
      <c r="UG150">
        <f t="shared" si="1940"/>
        <v>11</v>
      </c>
      <c r="UH150" t="str">
        <f t="shared" si="1940"/>
        <v>x</v>
      </c>
      <c r="UI150" t="str">
        <f t="shared" si="1940"/>
        <v>x</v>
      </c>
      <c r="UJ150" t="str">
        <f t="shared" si="1940"/>
        <v>x</v>
      </c>
      <c r="UK150">
        <f t="shared" si="1940"/>
        <v>15</v>
      </c>
      <c r="UL150" t="str">
        <f t="shared" si="1940"/>
        <v>x</v>
      </c>
      <c r="UM150" t="str">
        <f t="shared" si="1940"/>
        <v>x</v>
      </c>
      <c r="UN150">
        <f t="shared" si="1940"/>
        <v>18</v>
      </c>
      <c r="UO150" t="str">
        <f t="shared" si="1940"/>
        <v>x</v>
      </c>
      <c r="UP150">
        <f t="shared" si="1940"/>
        <v>20</v>
      </c>
      <c r="UQ150">
        <f t="shared" si="1940"/>
        <v>21</v>
      </c>
      <c r="UR150" t="str">
        <f t="shared" si="1940"/>
        <v>x</v>
      </c>
      <c r="US150">
        <f t="shared" si="1940"/>
        <v>23</v>
      </c>
      <c r="UT150" t="str">
        <f t="shared" si="1940"/>
        <v>x</v>
      </c>
      <c r="UU150" t="str">
        <f t="shared" si="1940"/>
        <v>x</v>
      </c>
      <c r="UV150" t="str">
        <f t="shared" si="1940"/>
        <v>x</v>
      </c>
      <c r="UW150" t="str">
        <f t="shared" si="1940"/>
        <v>x</v>
      </c>
      <c r="UX150" t="str">
        <f t="shared" si="1940"/>
        <v>x</v>
      </c>
      <c r="UY150">
        <f t="shared" si="1940"/>
        <v>29</v>
      </c>
      <c r="UZ150" t="str">
        <f t="shared" si="1940"/>
        <v>x</v>
      </c>
      <c r="VA150" t="str">
        <f t="shared" si="1940"/>
        <v>x</v>
      </c>
      <c r="VB150">
        <f t="shared" si="1940"/>
        <v>32</v>
      </c>
      <c r="VC150">
        <f t="shared" si="1940"/>
        <v>33</v>
      </c>
      <c r="VD150" t="str">
        <f t="shared" si="1940"/>
        <v>x</v>
      </c>
      <c r="VE150" t="str">
        <f t="shared" si="1940"/>
        <v>x</v>
      </c>
      <c r="VF150" t="str">
        <f t="shared" si="1940"/>
        <v>x</v>
      </c>
      <c r="VG150" t="str">
        <f t="shared" si="1940"/>
        <v>x</v>
      </c>
      <c r="VH150">
        <f t="shared" si="1940"/>
        <v>38</v>
      </c>
      <c r="VI150" t="str">
        <f t="shared" si="1940"/>
        <v>x</v>
      </c>
      <c r="VJ150">
        <f t="shared" si="1940"/>
        <v>40</v>
      </c>
      <c r="VK150">
        <f t="shared" si="1940"/>
        <v>41</v>
      </c>
      <c r="VL150" t="str">
        <f t="shared" si="1940"/>
        <v>x</v>
      </c>
      <c r="VM150">
        <f t="shared" si="1940"/>
        <v>43</v>
      </c>
      <c r="VN150" t="str">
        <f t="shared" si="1940"/>
        <v>x</v>
      </c>
      <c r="VO150" t="str">
        <f t="shared" si="1940"/>
        <v>x</v>
      </c>
      <c r="VP150">
        <f t="shared" si="1940"/>
        <v>46</v>
      </c>
      <c r="VQ150">
        <f t="shared" si="1940"/>
        <v>47</v>
      </c>
      <c r="VR150" t="str">
        <f t="shared" si="1940"/>
        <v>x</v>
      </c>
      <c r="VS150">
        <f t="shared" si="1940"/>
        <v>49</v>
      </c>
      <c r="VT150" t="str">
        <f t="shared" si="1940"/>
        <v>x</v>
      </c>
      <c r="VU150" t="str">
        <f t="shared" si="1940"/>
        <v>x</v>
      </c>
      <c r="VV150" t="str">
        <f t="shared" si="1940"/>
        <v>x</v>
      </c>
      <c r="VW150" t="str">
        <f t="shared" si="1940"/>
        <v>x</v>
      </c>
      <c r="VX150" t="str">
        <f t="shared" si="1940"/>
        <v>x</v>
      </c>
      <c r="VY150" t="str">
        <f t="shared" si="1940"/>
        <v>x</v>
      </c>
      <c r="VZ150" t="str">
        <f t="shared" si="1940"/>
        <v>x</v>
      </c>
      <c r="WA150">
        <f t="shared" si="1940"/>
        <v>57</v>
      </c>
      <c r="WB150">
        <f t="shared" si="1940"/>
        <v>58</v>
      </c>
      <c r="WC150">
        <f t="shared" si="1940"/>
        <v>59</v>
      </c>
      <c r="WE150">
        <f t="shared" si="1676"/>
        <v>0</v>
      </c>
      <c r="WF150">
        <f t="shared" si="1677"/>
        <v>1</v>
      </c>
      <c r="WG150">
        <f t="shared" si="1678"/>
        <v>3</v>
      </c>
      <c r="WH150">
        <f t="shared" si="1679"/>
        <v>2</v>
      </c>
      <c r="WI150">
        <f t="shared" si="1680"/>
        <v>0</v>
      </c>
      <c r="WJ150">
        <f t="shared" si="1681"/>
        <v>0</v>
      </c>
      <c r="WL150" s="1">
        <f t="shared" si="1807"/>
        <v>1</v>
      </c>
      <c r="WM150" s="1">
        <f t="shared" si="1808"/>
        <v>8</v>
      </c>
      <c r="WN150" s="1">
        <f t="shared" si="1809"/>
        <v>1</v>
      </c>
      <c r="WO150" s="1">
        <f t="shared" si="1810"/>
        <v>6</v>
      </c>
      <c r="WP150" s="1">
        <f t="shared" si="1811"/>
        <v>5</v>
      </c>
      <c r="WQ150" s="1">
        <f t="shared" si="1812"/>
        <v>5</v>
      </c>
      <c r="WS150">
        <f t="shared" si="1813"/>
        <v>1</v>
      </c>
      <c r="WT150">
        <f t="shared" si="1814"/>
        <v>8</v>
      </c>
      <c r="WU150">
        <f t="shared" si="1815"/>
        <v>1</v>
      </c>
      <c r="WV150">
        <f t="shared" si="1816"/>
        <v>6</v>
      </c>
      <c r="WW150">
        <f t="shared" si="1817"/>
        <v>5</v>
      </c>
      <c r="WX150">
        <f t="shared" si="1818"/>
        <v>5</v>
      </c>
      <c r="WZ150" s="4">
        <f t="shared" si="1819"/>
        <v>1</v>
      </c>
      <c r="XB150" s="3">
        <f t="shared" si="1820"/>
        <v>8</v>
      </c>
      <c r="XD150" s="3">
        <f t="shared" si="1821"/>
        <v>4</v>
      </c>
      <c r="XE150" s="4">
        <f t="shared" si="1822"/>
        <v>6</v>
      </c>
      <c r="XG150" s="4">
        <f t="shared" si="1823"/>
        <v>0.66666666666666663</v>
      </c>
      <c r="XI150" s="4">
        <v>0.75</v>
      </c>
      <c r="XK150">
        <f t="shared" si="1824"/>
        <v>3</v>
      </c>
      <c r="XM150">
        <f t="shared" si="1445"/>
        <v>0</v>
      </c>
      <c r="XN150">
        <f t="shared" si="1825"/>
        <v>0</v>
      </c>
      <c r="XO150" s="1">
        <f t="shared" si="1682"/>
        <v>2</v>
      </c>
      <c r="XP150">
        <f t="shared" si="1826"/>
        <v>2</v>
      </c>
      <c r="XR150">
        <f t="shared" si="1827"/>
        <v>0</v>
      </c>
    </row>
    <row r="151" spans="4:642">
      <c r="D151" s="4">
        <f t="shared" si="1506"/>
        <v>0</v>
      </c>
      <c r="E151" s="4">
        <f t="shared" si="1507"/>
        <v>0</v>
      </c>
      <c r="F151" s="4">
        <f t="shared" si="1508"/>
        <v>0</v>
      </c>
      <c r="G151" s="4">
        <f t="shared" si="1509"/>
        <v>0</v>
      </c>
      <c r="H151" s="4">
        <f t="shared" si="1510"/>
        <v>0</v>
      </c>
      <c r="I151" s="4">
        <f t="shared" si="1511"/>
        <v>0</v>
      </c>
      <c r="J151" s="4">
        <f t="shared" si="1512"/>
        <v>0</v>
      </c>
      <c r="K151" s="4">
        <f t="shared" si="1513"/>
        <v>0</v>
      </c>
      <c r="L151" s="4">
        <f t="shared" si="1514"/>
        <v>0</v>
      </c>
      <c r="M151" s="4">
        <f t="shared" si="1515"/>
        <v>0</v>
      </c>
      <c r="N151" s="4">
        <f t="shared" si="1516"/>
        <v>0</v>
      </c>
      <c r="O151" s="4">
        <f t="shared" si="1517"/>
        <v>0</v>
      </c>
      <c r="P151" s="4">
        <f t="shared" si="1518"/>
        <v>7</v>
      </c>
      <c r="Q151" s="4">
        <f t="shared" si="1519"/>
        <v>0</v>
      </c>
      <c r="R151" s="4">
        <f t="shared" si="1520"/>
        <v>0</v>
      </c>
      <c r="S151" s="4">
        <f t="shared" si="1521"/>
        <v>8</v>
      </c>
      <c r="T151" s="4">
        <f t="shared" si="1522"/>
        <v>9</v>
      </c>
      <c r="U151" s="4">
        <f t="shared" si="1523"/>
        <v>0</v>
      </c>
      <c r="V151" s="4">
        <f t="shared" si="1524"/>
        <v>0</v>
      </c>
      <c r="W151" s="4">
        <f t="shared" si="1525"/>
        <v>0</v>
      </c>
      <c r="X151" s="4">
        <f t="shared" si="1526"/>
        <v>0</v>
      </c>
      <c r="Y151" s="4">
        <f t="shared" si="1527"/>
        <v>8</v>
      </c>
      <c r="Z151" s="4">
        <f t="shared" si="1528"/>
        <v>0</v>
      </c>
      <c r="AA151" s="4">
        <f t="shared" si="1529"/>
        <v>0</v>
      </c>
      <c r="AB151" s="4">
        <f t="shared" si="1530"/>
        <v>0</v>
      </c>
      <c r="AC151" s="4">
        <f t="shared" si="1531"/>
        <v>0</v>
      </c>
      <c r="AD151" s="4">
        <f t="shared" si="1532"/>
        <v>9</v>
      </c>
      <c r="AE151" s="4">
        <f t="shared" si="1533"/>
        <v>0</v>
      </c>
      <c r="AF151" s="4">
        <f t="shared" si="1534"/>
        <v>0</v>
      </c>
      <c r="AG151" s="4">
        <f t="shared" si="1535"/>
        <v>0</v>
      </c>
      <c r="AH151" s="4">
        <f t="shared" si="1536"/>
        <v>0</v>
      </c>
      <c r="AI151" s="4">
        <f t="shared" si="1537"/>
        <v>0</v>
      </c>
      <c r="AJ151" s="4">
        <f t="shared" si="1538"/>
        <v>0</v>
      </c>
      <c r="AK151" s="4">
        <f t="shared" si="1539"/>
        <v>0</v>
      </c>
      <c r="AL151" s="4">
        <f t="shared" si="1540"/>
        <v>0</v>
      </c>
      <c r="AM151" s="4">
        <f t="shared" si="1541"/>
        <v>0</v>
      </c>
      <c r="AN151" s="4">
        <f t="shared" si="1542"/>
        <v>0</v>
      </c>
      <c r="AO151" s="4">
        <f t="shared" si="1543"/>
        <v>0</v>
      </c>
      <c r="AP151" s="4">
        <f t="shared" si="1544"/>
        <v>0</v>
      </c>
      <c r="AQ151" s="4">
        <f t="shared" si="1545"/>
        <v>0</v>
      </c>
      <c r="AR151" s="4">
        <f t="shared" si="1546"/>
        <v>0</v>
      </c>
      <c r="AS151" s="4">
        <f t="shared" si="1547"/>
        <v>0</v>
      </c>
      <c r="AT151" s="4">
        <f t="shared" si="1548"/>
        <v>0</v>
      </c>
      <c r="AU151" s="4">
        <f t="shared" si="1549"/>
        <v>0</v>
      </c>
      <c r="AV151" s="4">
        <f t="shared" si="1550"/>
        <v>0</v>
      </c>
      <c r="AW151" s="4">
        <f t="shared" si="1551"/>
        <v>0</v>
      </c>
      <c r="AX151" s="4">
        <f t="shared" si="1552"/>
        <v>0</v>
      </c>
      <c r="AY151" s="4">
        <f t="shared" si="1553"/>
        <v>0</v>
      </c>
      <c r="AZ151" s="4">
        <f t="shared" si="1554"/>
        <v>0</v>
      </c>
      <c r="BA151" s="4">
        <f t="shared" si="1555"/>
        <v>0</v>
      </c>
      <c r="BB151" s="4">
        <f t="shared" si="1556"/>
        <v>0</v>
      </c>
      <c r="BC151" s="4">
        <f t="shared" si="1557"/>
        <v>0</v>
      </c>
      <c r="BD151" s="4">
        <f t="shared" si="1558"/>
        <v>0</v>
      </c>
      <c r="BE151" s="4">
        <f t="shared" si="1559"/>
        <v>0</v>
      </c>
      <c r="BF151" s="4">
        <f t="shared" si="1560"/>
        <v>14</v>
      </c>
      <c r="BG151" s="4">
        <f t="shared" si="1561"/>
        <v>0</v>
      </c>
      <c r="BH151" s="4">
        <f t="shared" si="1562"/>
        <v>0</v>
      </c>
      <c r="BI151" s="4">
        <f t="shared" si="1563"/>
        <v>0</v>
      </c>
      <c r="BJ151" s="4">
        <f t="shared" si="1564"/>
        <v>0</v>
      </c>
      <c r="BK151" s="4">
        <f t="shared" si="1683"/>
        <v>9.1666666666666661</v>
      </c>
      <c r="BL151" s="4">
        <f t="shared" si="1684"/>
        <v>5.6949152542372881</v>
      </c>
      <c r="BM151" s="4">
        <f t="shared" si="1685"/>
        <v>7.9728813559322029</v>
      </c>
      <c r="BN151" s="4">
        <f t="shared" si="1686"/>
        <v>3.4169491525423727</v>
      </c>
      <c r="BO151" s="4">
        <f t="shared" si="1687"/>
        <v>5.6949152542372881</v>
      </c>
      <c r="BP151" s="4">
        <f t="shared" si="1688"/>
        <v>336</v>
      </c>
      <c r="BQ151" s="4">
        <f>COUNTIFS($NG151:$NL$206,EF$1)</f>
        <v>6</v>
      </c>
      <c r="BR151" s="4">
        <f>COUNTIFS($NG151:$NL$206,EG$1)</f>
        <v>4</v>
      </c>
      <c r="BS151" s="4">
        <f>COUNTIFS($NG151:$NL$206,EH$1)</f>
        <v>5</v>
      </c>
      <c r="BT151" s="4">
        <f>COUNTIFS($NG151:$NL$206,EI$1)</f>
        <v>8</v>
      </c>
      <c r="BU151" s="4">
        <f>COUNTIFS($NG151:$NL$206,EJ$1)</f>
        <v>10</v>
      </c>
      <c r="BV151" s="4">
        <f>COUNTIFS($NG151:$NL$206,EK$1)</f>
        <v>5</v>
      </c>
      <c r="BW151" s="4">
        <f>COUNTIFS($NG151:$NL$206,EL$1)</f>
        <v>2</v>
      </c>
      <c r="BX151" s="4">
        <f>COUNTIFS($NG151:$NL$206,EM$1)</f>
        <v>6</v>
      </c>
      <c r="BY151" s="4">
        <f>COUNTIFS($NG151:$NL$206,EN$1)</f>
        <v>7</v>
      </c>
      <c r="BZ151" s="4">
        <f>COUNTIFS($NG151:$NL$206,EO$1)</f>
        <v>5</v>
      </c>
      <c r="CA151" s="4">
        <f>COUNTIFS($NG151:$NL$206,EP$1)</f>
        <v>8</v>
      </c>
      <c r="CB151" s="4">
        <f>COUNTIFS($NG151:$NL$206,EQ$1)</f>
        <v>8</v>
      </c>
      <c r="CC151" s="4">
        <f>COUNTIFS($NG151:$NL$206,ER$1)</f>
        <v>7</v>
      </c>
      <c r="CD151" s="4">
        <f>COUNTIFS($NG151:$NL$206,ES$1)</f>
        <v>5</v>
      </c>
      <c r="CE151" s="4">
        <f>COUNTIFS($NG151:$NL$206,ET$1)</f>
        <v>6</v>
      </c>
      <c r="CF151" s="4">
        <f>COUNTIFS($NG151:$NL$206,EU$1)</f>
        <v>8</v>
      </c>
      <c r="CG151" s="4">
        <f>COUNTIFS($NG151:$NL$206,EV$1)</f>
        <v>9</v>
      </c>
      <c r="CH151" s="4">
        <f>COUNTIFS($NG151:$NL$206,EW$1)</f>
        <v>5</v>
      </c>
      <c r="CI151" s="4">
        <f>COUNTIFS($NG151:$NL$206,EX$1)</f>
        <v>5</v>
      </c>
      <c r="CJ151" s="4">
        <f>COUNTIFS($NG151:$NL$206,EY$1)</f>
        <v>7</v>
      </c>
      <c r="CK151" s="4">
        <f>COUNTIFS($NG151:$NL$206,EZ$1)</f>
        <v>4</v>
      </c>
      <c r="CL151" s="4">
        <f>COUNTIFS($NG151:$NL$206,FA$1)</f>
        <v>8</v>
      </c>
      <c r="CM151" s="4">
        <f>COUNTIFS($NG151:$NL$206,FB$1)</f>
        <v>2</v>
      </c>
      <c r="CN151" s="4">
        <f>COUNTIFS($NG151:$NL$206,FC$1)</f>
        <v>3</v>
      </c>
      <c r="CO151" s="4">
        <f>COUNTIFS($NG151:$NL$206,FD$1)</f>
        <v>9</v>
      </c>
      <c r="CP151" s="4">
        <f>COUNTIFS($NG151:$NL$206,FE$1)</f>
        <v>6</v>
      </c>
      <c r="CQ151" s="4">
        <f>COUNTIFS($NG151:$NL$206,FF$1)</f>
        <v>9</v>
      </c>
      <c r="CR151" s="4">
        <f>COUNTIFS($NG151:$NL$206,FG$1)</f>
        <v>9</v>
      </c>
      <c r="CS151" s="4">
        <f>COUNTIFS($NG151:$NL$206,FH$1)</f>
        <v>5</v>
      </c>
      <c r="CT151" s="4">
        <f>COUNTIFS($NG151:$NL$206,FI$1)</f>
        <v>3</v>
      </c>
      <c r="CU151" s="4">
        <f>COUNTIFS($NG151:$NL$206,FJ$1)</f>
        <v>5</v>
      </c>
      <c r="CV151" s="4">
        <f>COUNTIFS($NG151:$NL$206,FK$1)</f>
        <v>2</v>
      </c>
      <c r="CW151" s="4">
        <f>COUNTIFS($NG151:$NL$206,FL$1)</f>
        <v>6</v>
      </c>
      <c r="CX151" s="4">
        <f>COUNTIFS($NG151:$NL$206,FM$1)</f>
        <v>5</v>
      </c>
      <c r="CY151" s="4">
        <f>COUNTIFS($NG151:$NL$206,FN$1)</f>
        <v>6</v>
      </c>
      <c r="CZ151" s="4">
        <f>COUNTIFS($NG151:$NL$206,FO$1)</f>
        <v>5</v>
      </c>
      <c r="DA151" s="4">
        <f>COUNTIFS($NG151:$NL$206,FP$1)</f>
        <v>2</v>
      </c>
      <c r="DB151" s="4">
        <f>COUNTIFS($NG151:$NL$206,FQ$1)</f>
        <v>4</v>
      </c>
      <c r="DC151" s="4">
        <f>COUNTIFS($NG151:$NL$206,FR$1)</f>
        <v>5</v>
      </c>
      <c r="DD151" s="4">
        <f>COUNTIFS($NG151:$NL$206,FS$1)</f>
        <v>4</v>
      </c>
      <c r="DE151" s="4">
        <f>COUNTIFS($NG151:$NL$206,FT$1)</f>
        <v>3</v>
      </c>
      <c r="DF151" s="4">
        <f>COUNTIFS($NG151:$NL$206,FU$1)</f>
        <v>6</v>
      </c>
      <c r="DG151" s="4">
        <f>COUNTIFS($NG151:$NL$206,FV$1)</f>
        <v>5</v>
      </c>
      <c r="DH151" s="4">
        <f>COUNTIFS($NG151:$NL$206,FW$1)</f>
        <v>8</v>
      </c>
      <c r="DI151" s="4">
        <f>COUNTIFS($NG151:$NL$206,FX$1)</f>
        <v>5</v>
      </c>
      <c r="DJ151" s="4">
        <f>COUNTIFS($NG151:$NL$206,FY$1)</f>
        <v>8</v>
      </c>
      <c r="DK151" s="4">
        <f>COUNTIFS($NG151:$NL$206,FZ$1)</f>
        <v>0</v>
      </c>
      <c r="DL151" s="4">
        <f>COUNTIFS($NG151:$NL$206,GA$1)</f>
        <v>4</v>
      </c>
      <c r="DM151" s="4">
        <f>COUNTIFS($NG151:$NL$206,GB$1)</f>
        <v>3</v>
      </c>
      <c r="DN151" s="4">
        <f>COUNTIFS($NG151:$NL$206,GC$1)</f>
        <v>6</v>
      </c>
      <c r="DO151" s="4">
        <f>COUNTIFS($NG151:$NL$206,GD$1)</f>
        <v>6</v>
      </c>
      <c r="DP151" s="4">
        <f>COUNTIFS($NG151:$NL$206,GE$1)</f>
        <v>9</v>
      </c>
      <c r="DQ151" s="4">
        <f>COUNTIFS($NG151:$NL$206,GF$1)</f>
        <v>1</v>
      </c>
      <c r="DR151" s="4">
        <f>COUNTIFS($NG151:$NL$206,GG$1)</f>
        <v>4</v>
      </c>
      <c r="DS151" s="4">
        <f>COUNTIFS($NG151:$NL$206,GH$1)</f>
        <v>14</v>
      </c>
      <c r="DT151" s="4">
        <f>COUNTIFS($NG151:$NL$206,GI$1)</f>
        <v>5</v>
      </c>
      <c r="DU151" s="4">
        <f>COUNTIFS($NG151:$NL$206,GJ$1)</f>
        <v>5</v>
      </c>
      <c r="DV151" s="4">
        <f>COUNTIFS($NG151:$NL$206,GK$1)</f>
        <v>10</v>
      </c>
      <c r="DW151" s="4">
        <f>COUNTIFS($NG151:$NL$206,GL$1)</f>
        <v>6</v>
      </c>
      <c r="DZ151" s="4">
        <f t="shared" si="1895"/>
        <v>40</v>
      </c>
      <c r="EA151" s="4">
        <f t="shared" si="1896"/>
        <v>26</v>
      </c>
      <c r="EB151" s="4">
        <f t="shared" si="1897"/>
        <v>13</v>
      </c>
      <c r="EC151" s="4">
        <f t="shared" si="1898"/>
        <v>1</v>
      </c>
      <c r="ED151" s="4">
        <f t="shared" si="1899"/>
        <v>0</v>
      </c>
      <c r="EF151" s="4">
        <f t="shared" ref="EF151:GL151" si="1941">COUNTIFS($NG151:$NL160,EF$1)</f>
        <v>2</v>
      </c>
      <c r="EG151" s="4">
        <f t="shared" si="1941"/>
        <v>0</v>
      </c>
      <c r="EH151" s="4">
        <f t="shared" si="1941"/>
        <v>1</v>
      </c>
      <c r="EI151" s="4">
        <f t="shared" si="1941"/>
        <v>0</v>
      </c>
      <c r="EJ151" s="4">
        <f t="shared" si="1941"/>
        <v>1</v>
      </c>
      <c r="EK151" s="4">
        <f t="shared" si="1941"/>
        <v>1</v>
      </c>
      <c r="EL151" s="4">
        <f t="shared" si="1941"/>
        <v>0</v>
      </c>
      <c r="EM151" s="4">
        <f t="shared" si="1941"/>
        <v>1</v>
      </c>
      <c r="EN151" s="4">
        <f t="shared" si="1941"/>
        <v>2</v>
      </c>
      <c r="EO151" s="4">
        <f t="shared" si="1941"/>
        <v>0</v>
      </c>
      <c r="EP151" s="4">
        <f t="shared" si="1941"/>
        <v>0</v>
      </c>
      <c r="EQ151" s="4">
        <f t="shared" si="1941"/>
        <v>1</v>
      </c>
      <c r="ER151" s="4">
        <f t="shared" si="1941"/>
        <v>1</v>
      </c>
      <c r="ES151" s="4">
        <f t="shared" si="1941"/>
        <v>1</v>
      </c>
      <c r="ET151" s="4">
        <f t="shared" si="1941"/>
        <v>0</v>
      </c>
      <c r="EU151" s="4">
        <f t="shared" si="1941"/>
        <v>2</v>
      </c>
      <c r="EV151" s="4">
        <f t="shared" si="1941"/>
        <v>3</v>
      </c>
      <c r="EW151" s="4">
        <f t="shared" si="1941"/>
        <v>0</v>
      </c>
      <c r="EX151" s="4">
        <f t="shared" si="1941"/>
        <v>2</v>
      </c>
      <c r="EY151" s="4">
        <f t="shared" si="1941"/>
        <v>1</v>
      </c>
      <c r="EZ151" s="4">
        <f t="shared" si="1941"/>
        <v>0</v>
      </c>
      <c r="FA151" s="4">
        <f t="shared" si="1941"/>
        <v>2</v>
      </c>
      <c r="FB151" s="4">
        <f t="shared" si="1941"/>
        <v>0</v>
      </c>
      <c r="FC151" s="4">
        <f t="shared" si="1941"/>
        <v>1</v>
      </c>
      <c r="FD151" s="4">
        <f t="shared" si="1941"/>
        <v>2</v>
      </c>
      <c r="FE151" s="4">
        <f t="shared" si="1941"/>
        <v>2</v>
      </c>
      <c r="FF151" s="4">
        <f t="shared" si="1941"/>
        <v>2</v>
      </c>
      <c r="FG151" s="4">
        <f t="shared" si="1941"/>
        <v>2</v>
      </c>
      <c r="FH151" s="4">
        <f t="shared" si="1941"/>
        <v>0</v>
      </c>
      <c r="FI151" s="4">
        <f t="shared" si="1941"/>
        <v>1</v>
      </c>
      <c r="FJ151" s="4">
        <f t="shared" si="1941"/>
        <v>1</v>
      </c>
      <c r="FK151" s="4">
        <f t="shared" si="1941"/>
        <v>0</v>
      </c>
      <c r="FL151" s="4">
        <f t="shared" si="1941"/>
        <v>0</v>
      </c>
      <c r="FM151" s="4">
        <f t="shared" si="1941"/>
        <v>1</v>
      </c>
      <c r="FN151" s="4">
        <f t="shared" si="1941"/>
        <v>1</v>
      </c>
      <c r="FO151" s="4">
        <f t="shared" si="1941"/>
        <v>2</v>
      </c>
      <c r="FP151" s="4">
        <f t="shared" si="1941"/>
        <v>1</v>
      </c>
      <c r="FQ151" s="4">
        <f t="shared" si="1941"/>
        <v>1</v>
      </c>
      <c r="FR151" s="4">
        <f t="shared" si="1941"/>
        <v>1</v>
      </c>
      <c r="FS151" s="4">
        <f t="shared" si="1941"/>
        <v>0</v>
      </c>
      <c r="FT151" s="4">
        <f t="shared" si="1941"/>
        <v>0</v>
      </c>
      <c r="FU151" s="4">
        <f t="shared" si="1941"/>
        <v>1</v>
      </c>
      <c r="FV151" s="4">
        <f t="shared" si="1941"/>
        <v>1</v>
      </c>
      <c r="FW151" s="4">
        <f t="shared" si="1941"/>
        <v>2</v>
      </c>
      <c r="FX151" s="4">
        <f t="shared" si="1941"/>
        <v>2</v>
      </c>
      <c r="FY151" s="4">
        <f t="shared" si="1941"/>
        <v>1</v>
      </c>
      <c r="FZ151" s="4">
        <f t="shared" si="1941"/>
        <v>0</v>
      </c>
      <c r="GA151" s="4">
        <f t="shared" si="1941"/>
        <v>1</v>
      </c>
      <c r="GB151" s="4">
        <f t="shared" si="1941"/>
        <v>0</v>
      </c>
      <c r="GC151" s="4">
        <f t="shared" si="1941"/>
        <v>2</v>
      </c>
      <c r="GD151" s="4">
        <f t="shared" si="1941"/>
        <v>1</v>
      </c>
      <c r="GE151" s="4">
        <f t="shared" si="1941"/>
        <v>1</v>
      </c>
      <c r="GF151" s="4">
        <f t="shared" si="1941"/>
        <v>1</v>
      </c>
      <c r="GG151" s="4">
        <f t="shared" si="1941"/>
        <v>1</v>
      </c>
      <c r="GH151" s="4">
        <f t="shared" si="1941"/>
        <v>5</v>
      </c>
      <c r="GI151" s="4">
        <f t="shared" si="1941"/>
        <v>1</v>
      </c>
      <c r="GJ151" s="4">
        <f t="shared" si="1941"/>
        <v>0</v>
      </c>
      <c r="GK151" s="4">
        <f t="shared" si="1941"/>
        <v>1</v>
      </c>
      <c r="GL151" s="4">
        <f t="shared" si="1941"/>
        <v>0</v>
      </c>
      <c r="GM151">
        <f t="shared" si="1901"/>
        <v>60</v>
      </c>
      <c r="GO151">
        <f t="shared" si="1690"/>
        <v>1</v>
      </c>
      <c r="GP151">
        <f t="shared" si="1855"/>
        <v>0</v>
      </c>
      <c r="GQ151">
        <f t="shared" si="1856"/>
        <v>1</v>
      </c>
      <c r="GR151">
        <f t="shared" si="1857"/>
        <v>0</v>
      </c>
      <c r="GS151">
        <f t="shared" si="1858"/>
        <v>0</v>
      </c>
      <c r="GT151">
        <f t="shared" si="1859"/>
        <v>0</v>
      </c>
      <c r="GU151">
        <f t="shared" si="1860"/>
        <v>0</v>
      </c>
      <c r="GV151" s="1">
        <f t="shared" si="1691"/>
        <v>3</v>
      </c>
      <c r="GW151">
        <f t="shared" si="1692"/>
        <v>0</v>
      </c>
      <c r="GX151">
        <f t="shared" si="1566"/>
        <v>0</v>
      </c>
      <c r="GY151">
        <f t="shared" si="1567"/>
        <v>0</v>
      </c>
      <c r="GZ151">
        <f t="shared" si="1568"/>
        <v>1</v>
      </c>
      <c r="HA151">
        <f t="shared" si="1569"/>
        <v>0</v>
      </c>
      <c r="HB151">
        <f t="shared" si="1570"/>
        <v>0</v>
      </c>
      <c r="HC151">
        <f t="shared" si="1571"/>
        <v>0</v>
      </c>
      <c r="HD151">
        <f t="shared" si="1572"/>
        <v>0</v>
      </c>
      <c r="HE151">
        <f t="shared" si="1573"/>
        <v>0</v>
      </c>
      <c r="HF151">
        <f t="shared" si="1574"/>
        <v>0</v>
      </c>
      <c r="HG151">
        <f t="shared" si="1575"/>
        <v>0</v>
      </c>
      <c r="HH151">
        <f t="shared" si="1576"/>
        <v>0</v>
      </c>
      <c r="HI151">
        <f t="shared" si="1577"/>
        <v>0</v>
      </c>
      <c r="HJ151">
        <f t="shared" si="1578"/>
        <v>0</v>
      </c>
      <c r="HK151">
        <f t="shared" si="1579"/>
        <v>0</v>
      </c>
      <c r="HL151">
        <f t="shared" si="1580"/>
        <v>0</v>
      </c>
      <c r="HM151">
        <f t="shared" si="1581"/>
        <v>0</v>
      </c>
      <c r="HN151">
        <f t="shared" si="1582"/>
        <v>0</v>
      </c>
      <c r="HO151">
        <f t="shared" si="1583"/>
        <v>0</v>
      </c>
      <c r="HP151">
        <f t="shared" si="1584"/>
        <v>0</v>
      </c>
      <c r="HQ151">
        <f t="shared" si="1585"/>
        <v>0</v>
      </c>
      <c r="HR151">
        <f t="shared" si="1586"/>
        <v>0</v>
      </c>
      <c r="HS151">
        <f t="shared" si="1587"/>
        <v>0</v>
      </c>
      <c r="HT151">
        <f t="shared" si="1588"/>
        <v>0</v>
      </c>
      <c r="HU151">
        <f t="shared" si="1589"/>
        <v>0</v>
      </c>
      <c r="HV151">
        <f t="shared" si="1590"/>
        <v>0</v>
      </c>
      <c r="HW151">
        <f t="shared" si="1591"/>
        <v>0</v>
      </c>
      <c r="HX151">
        <f t="shared" si="1592"/>
        <v>0</v>
      </c>
      <c r="HY151">
        <f t="shared" si="1593"/>
        <v>0</v>
      </c>
      <c r="HZ151">
        <f t="shared" si="1594"/>
        <v>0</v>
      </c>
      <c r="IA151">
        <f t="shared" si="1595"/>
        <v>0</v>
      </c>
      <c r="IB151">
        <f t="shared" si="1596"/>
        <v>0</v>
      </c>
      <c r="IC151">
        <f t="shared" si="1597"/>
        <v>0</v>
      </c>
      <c r="ID151">
        <f t="shared" si="1598"/>
        <v>0</v>
      </c>
      <c r="IE151">
        <f t="shared" si="1599"/>
        <v>0</v>
      </c>
      <c r="IF151">
        <f t="shared" si="1600"/>
        <v>0</v>
      </c>
      <c r="IG151">
        <f t="shared" si="1601"/>
        <v>0</v>
      </c>
      <c r="IH151">
        <f t="shared" si="1602"/>
        <v>0</v>
      </c>
      <c r="II151">
        <f t="shared" si="1603"/>
        <v>0</v>
      </c>
      <c r="IJ151">
        <f t="shared" si="1604"/>
        <v>0</v>
      </c>
      <c r="IK151">
        <f t="shared" si="1605"/>
        <v>0</v>
      </c>
      <c r="IL151">
        <f t="shared" si="1606"/>
        <v>0</v>
      </c>
      <c r="IM151">
        <f t="shared" si="1607"/>
        <v>0</v>
      </c>
      <c r="IN151">
        <f t="shared" si="1608"/>
        <v>0</v>
      </c>
      <c r="IO151">
        <f t="shared" si="1609"/>
        <v>0</v>
      </c>
      <c r="IP151">
        <f t="shared" si="1610"/>
        <v>0</v>
      </c>
      <c r="IQ151">
        <f t="shared" si="1611"/>
        <v>0</v>
      </c>
      <c r="IR151">
        <f t="shared" si="1612"/>
        <v>0</v>
      </c>
      <c r="IS151">
        <f t="shared" si="1613"/>
        <v>0</v>
      </c>
      <c r="IT151">
        <f t="shared" si="1614"/>
        <v>0</v>
      </c>
      <c r="IU151">
        <f t="shared" si="1615"/>
        <v>0</v>
      </c>
      <c r="IV151">
        <f t="shared" si="1616"/>
        <v>0</v>
      </c>
      <c r="IW151">
        <f t="shared" si="1617"/>
        <v>0</v>
      </c>
      <c r="IX151">
        <f t="shared" si="1618"/>
        <v>0</v>
      </c>
      <c r="IY151">
        <f t="shared" si="1619"/>
        <v>0</v>
      </c>
      <c r="IZ151">
        <f t="shared" si="1620"/>
        <v>0</v>
      </c>
      <c r="JA151">
        <f t="shared" si="1621"/>
        <v>0</v>
      </c>
      <c r="JB151">
        <f t="shared" si="1693"/>
        <v>0</v>
      </c>
      <c r="JC151">
        <f t="shared" si="1694"/>
        <v>1</v>
      </c>
      <c r="JF151">
        <f t="shared" si="1695"/>
        <v>0</v>
      </c>
      <c r="JG151">
        <f t="shared" si="1696"/>
        <v>0</v>
      </c>
      <c r="JH151">
        <f t="shared" si="1697"/>
        <v>0</v>
      </c>
      <c r="JI151">
        <f t="shared" si="1698"/>
        <v>0</v>
      </c>
      <c r="JJ151">
        <f t="shared" si="1699"/>
        <v>0</v>
      </c>
      <c r="JK151">
        <f t="shared" si="1700"/>
        <v>0</v>
      </c>
      <c r="JL151">
        <f t="shared" si="1701"/>
        <v>0</v>
      </c>
      <c r="JM151">
        <f t="shared" si="1702"/>
        <v>0</v>
      </c>
      <c r="JN151">
        <f t="shared" si="1703"/>
        <v>0</v>
      </c>
      <c r="JO151">
        <f t="shared" si="1704"/>
        <v>0</v>
      </c>
      <c r="JP151">
        <f t="shared" si="1705"/>
        <v>0</v>
      </c>
      <c r="JQ151">
        <f t="shared" si="1706"/>
        <v>0</v>
      </c>
      <c r="JR151">
        <f t="shared" si="1707"/>
        <v>1</v>
      </c>
      <c r="JS151">
        <f t="shared" si="1708"/>
        <v>0</v>
      </c>
      <c r="JT151">
        <f t="shared" si="1709"/>
        <v>0</v>
      </c>
      <c r="JU151">
        <f t="shared" si="1710"/>
        <v>0</v>
      </c>
      <c r="JV151">
        <f t="shared" si="1711"/>
        <v>0</v>
      </c>
      <c r="JW151">
        <f t="shared" si="1712"/>
        <v>0</v>
      </c>
      <c r="JX151">
        <f t="shared" si="1713"/>
        <v>0</v>
      </c>
      <c r="JY151">
        <f t="shared" si="1714"/>
        <v>0</v>
      </c>
      <c r="JZ151">
        <f t="shared" si="1715"/>
        <v>0</v>
      </c>
      <c r="KA151">
        <f t="shared" si="1716"/>
        <v>0</v>
      </c>
      <c r="KB151">
        <f t="shared" si="1717"/>
        <v>0</v>
      </c>
      <c r="KC151">
        <f t="shared" si="1718"/>
        <v>0</v>
      </c>
      <c r="KD151">
        <f t="shared" si="1719"/>
        <v>0</v>
      </c>
      <c r="KE151">
        <f t="shared" si="1720"/>
        <v>0</v>
      </c>
      <c r="KF151">
        <f t="shared" si="1721"/>
        <v>0</v>
      </c>
      <c r="KG151">
        <f t="shared" si="1722"/>
        <v>0</v>
      </c>
      <c r="KH151">
        <f t="shared" si="1723"/>
        <v>0</v>
      </c>
      <c r="KI151">
        <f t="shared" si="1724"/>
        <v>0</v>
      </c>
      <c r="KJ151">
        <f t="shared" si="1725"/>
        <v>0</v>
      </c>
      <c r="KK151">
        <f t="shared" si="1726"/>
        <v>0</v>
      </c>
      <c r="KL151">
        <f t="shared" si="1727"/>
        <v>0</v>
      </c>
      <c r="KM151">
        <f t="shared" si="1728"/>
        <v>0</v>
      </c>
      <c r="KN151">
        <f t="shared" si="1729"/>
        <v>0</v>
      </c>
      <c r="KO151">
        <f t="shared" si="1730"/>
        <v>0</v>
      </c>
      <c r="KP151">
        <f t="shared" si="1731"/>
        <v>0</v>
      </c>
      <c r="KQ151">
        <f t="shared" si="1732"/>
        <v>0</v>
      </c>
      <c r="KR151">
        <f t="shared" si="1733"/>
        <v>0</v>
      </c>
      <c r="KS151">
        <f t="shared" si="1734"/>
        <v>0</v>
      </c>
      <c r="KT151">
        <f t="shared" si="1735"/>
        <v>0</v>
      </c>
      <c r="KU151">
        <f t="shared" si="1736"/>
        <v>0</v>
      </c>
      <c r="KV151">
        <f t="shared" si="1737"/>
        <v>0</v>
      </c>
      <c r="KW151">
        <f t="shared" si="1738"/>
        <v>0</v>
      </c>
      <c r="KX151">
        <f t="shared" si="1739"/>
        <v>0</v>
      </c>
      <c r="KY151">
        <f t="shared" si="1740"/>
        <v>0</v>
      </c>
      <c r="KZ151">
        <f t="shared" si="1741"/>
        <v>0</v>
      </c>
      <c r="LA151">
        <f t="shared" si="1742"/>
        <v>0</v>
      </c>
      <c r="LB151">
        <f t="shared" si="1743"/>
        <v>0</v>
      </c>
      <c r="LC151">
        <f t="shared" si="1744"/>
        <v>0</v>
      </c>
      <c r="LD151">
        <f t="shared" si="1745"/>
        <v>0</v>
      </c>
      <c r="LE151">
        <f t="shared" si="1746"/>
        <v>0</v>
      </c>
      <c r="LF151">
        <f t="shared" si="1747"/>
        <v>0</v>
      </c>
      <c r="LG151">
        <f t="shared" si="1748"/>
        <v>0</v>
      </c>
      <c r="LH151">
        <f t="shared" si="1749"/>
        <v>0</v>
      </c>
      <c r="LI151">
        <f t="shared" si="1750"/>
        <v>0</v>
      </c>
      <c r="LJ151">
        <f t="shared" si="1751"/>
        <v>0</v>
      </c>
      <c r="LK151">
        <f t="shared" si="1752"/>
        <v>0</v>
      </c>
      <c r="LL151">
        <f t="shared" si="1753"/>
        <v>0</v>
      </c>
      <c r="LN151">
        <f t="shared" si="1754"/>
        <v>1</v>
      </c>
      <c r="LQ151">
        <f t="shared" ref="LQ151:LR151" si="1942">COUNTIFS($NG152:$NL161,NG161)</f>
        <v>2</v>
      </c>
      <c r="LR151">
        <f t="shared" si="1942"/>
        <v>1</v>
      </c>
      <c r="LS151">
        <f t="shared" si="1756"/>
        <v>2</v>
      </c>
      <c r="LT151">
        <f t="shared" si="1757"/>
        <v>2</v>
      </c>
      <c r="LU151">
        <f t="shared" si="1758"/>
        <v>2</v>
      </c>
      <c r="LV151">
        <f t="shared" si="1759"/>
        <v>1</v>
      </c>
      <c r="LX151" s="5">
        <f t="shared" ref="LX151:MC151" si="1943">COUNTIFS($NG151:$NL160,NG161)</f>
        <v>1</v>
      </c>
      <c r="LY151" s="5">
        <f t="shared" si="1943"/>
        <v>0</v>
      </c>
      <c r="LZ151" s="5">
        <f t="shared" si="1943"/>
        <v>2</v>
      </c>
      <c r="MA151" s="5">
        <f t="shared" si="1943"/>
        <v>2</v>
      </c>
      <c r="MB151" s="5">
        <f t="shared" si="1943"/>
        <v>1</v>
      </c>
      <c r="MC151" s="5">
        <f t="shared" si="1943"/>
        <v>0</v>
      </c>
      <c r="MD151" s="5"/>
      <c r="ME151" s="5">
        <f t="shared" si="1761"/>
        <v>0</v>
      </c>
      <c r="MF151" s="5">
        <f t="shared" si="1762"/>
        <v>0</v>
      </c>
      <c r="MG151" s="5">
        <f t="shared" si="1763"/>
        <v>1</v>
      </c>
      <c r="MH151" s="5">
        <f t="shared" si="1764"/>
        <v>1</v>
      </c>
      <c r="MI151" s="5">
        <f t="shared" si="1765"/>
        <v>0</v>
      </c>
      <c r="MJ151" s="5">
        <f t="shared" si="1766"/>
        <v>0</v>
      </c>
      <c r="MK151" s="5"/>
      <c r="ML151" s="20">
        <f t="shared" si="1767"/>
        <v>2</v>
      </c>
      <c r="MN151" s="4">
        <f t="shared" si="1846"/>
        <v>0</v>
      </c>
      <c r="MO151" s="4">
        <f t="shared" si="1847"/>
        <v>0</v>
      </c>
      <c r="MP151" s="4">
        <f t="shared" si="1848"/>
        <v>2</v>
      </c>
      <c r="MQ151" s="4">
        <f t="shared" si="1849"/>
        <v>2</v>
      </c>
      <c r="MR151" s="4">
        <f t="shared" si="1850"/>
        <v>0</v>
      </c>
      <c r="MS151" s="4">
        <f t="shared" si="1851"/>
        <v>0</v>
      </c>
      <c r="MU151">
        <f t="shared" si="1768"/>
        <v>0</v>
      </c>
      <c r="MV151">
        <f t="shared" si="1769"/>
        <v>1</v>
      </c>
      <c r="MW151">
        <f t="shared" si="1770"/>
        <v>0</v>
      </c>
      <c r="MX151">
        <f t="shared" si="1771"/>
        <v>0</v>
      </c>
      <c r="MY151">
        <f t="shared" si="1772"/>
        <v>0</v>
      </c>
      <c r="MZ151">
        <f t="shared" si="1773"/>
        <v>1</v>
      </c>
      <c r="NA151">
        <f t="shared" si="1624"/>
        <v>2</v>
      </c>
      <c r="NB151">
        <f t="shared" si="1774"/>
        <v>2</v>
      </c>
      <c r="NC151">
        <f t="shared" si="1775"/>
        <v>0</v>
      </c>
      <c r="ND151">
        <f t="shared" si="1776"/>
        <v>151</v>
      </c>
      <c r="NG151">
        <v>13</v>
      </c>
      <c r="NH151">
        <v>16</v>
      </c>
      <c r="NI151">
        <v>17</v>
      </c>
      <c r="NJ151">
        <v>22</v>
      </c>
      <c r="NK151">
        <v>27</v>
      </c>
      <c r="NL151">
        <v>55</v>
      </c>
      <c r="NN151" s="1">
        <f t="shared" si="1777"/>
        <v>1</v>
      </c>
      <c r="NO151" s="1">
        <f t="shared" si="1778"/>
        <v>1</v>
      </c>
      <c r="NP151" s="30">
        <f t="shared" si="1779"/>
        <v>2</v>
      </c>
      <c r="NR151" s="1">
        <f t="shared" si="1780"/>
        <v>3</v>
      </c>
      <c r="NS151" s="1">
        <f t="shared" si="1781"/>
        <v>1</v>
      </c>
      <c r="NT151" s="1">
        <f t="shared" si="1782"/>
        <v>5</v>
      </c>
      <c r="NU151" s="1">
        <f t="shared" si="1783"/>
        <v>5</v>
      </c>
      <c r="NV151" s="1">
        <f t="shared" si="1784"/>
        <v>28</v>
      </c>
      <c r="NW151" s="1"/>
      <c r="NX151" s="1">
        <f t="shared" si="1785"/>
        <v>4</v>
      </c>
      <c r="NY151" s="1"/>
      <c r="NZ151" s="1">
        <f t="shared" si="1786"/>
        <v>2</v>
      </c>
      <c r="OA151" s="1">
        <f t="shared" si="1625"/>
        <v>2</v>
      </c>
      <c r="OB151" s="1">
        <f t="shared" si="1626"/>
        <v>2</v>
      </c>
      <c r="OC151" s="1">
        <f t="shared" si="1627"/>
        <v>3</v>
      </c>
      <c r="OD151" s="1">
        <f t="shared" si="1628"/>
        <v>3</v>
      </c>
      <c r="OE151" s="1">
        <f t="shared" si="1629"/>
        <v>6</v>
      </c>
      <c r="OF151" s="1"/>
      <c r="OG151" s="32">
        <f t="shared" si="1308"/>
        <v>3</v>
      </c>
      <c r="OH151" s="1"/>
      <c r="OI151" s="1">
        <f t="shared" si="1787"/>
        <v>0</v>
      </c>
      <c r="OJ151" s="1">
        <f t="shared" si="1788"/>
        <v>1</v>
      </c>
      <c r="OK151" s="1">
        <f t="shared" si="1789"/>
        <v>4</v>
      </c>
      <c r="OL151" s="1">
        <f t="shared" si="1790"/>
        <v>9</v>
      </c>
      <c r="OM151" s="1">
        <f t="shared" si="1791"/>
        <v>9</v>
      </c>
      <c r="ON151" s="1">
        <f t="shared" si="1792"/>
        <v>3</v>
      </c>
      <c r="OO151" s="1"/>
      <c r="OP151" s="1">
        <f t="shared" si="1298"/>
        <v>1</v>
      </c>
      <c r="OQ151" s="1">
        <f t="shared" si="1299"/>
        <v>5</v>
      </c>
      <c r="OR151" s="1">
        <f t="shared" si="1300"/>
        <v>4</v>
      </c>
      <c r="OS151" s="32">
        <f t="shared" si="1301"/>
        <v>5</v>
      </c>
      <c r="OT151" s="1">
        <f t="shared" si="1302"/>
        <v>-1</v>
      </c>
      <c r="OU151" s="1">
        <f t="shared" si="1793"/>
        <v>0</v>
      </c>
      <c r="OV151" s="19">
        <f t="shared" si="1794"/>
        <v>5</v>
      </c>
      <c r="OW151" s="1"/>
      <c r="OX151" s="19">
        <f>COUNTIFS(OI151:ON151,"&lt;&gt;0")</f>
        <v>5</v>
      </c>
      <c r="OY151" s="1">
        <f t="shared" si="1315"/>
        <v>4</v>
      </c>
      <c r="OZ151" s="1"/>
      <c r="PA151" s="1">
        <f t="shared" si="1795"/>
        <v>5</v>
      </c>
      <c r="PB151" s="1"/>
      <c r="PC151" s="1"/>
      <c r="PD151" s="19">
        <f t="shared" si="1630"/>
        <v>5</v>
      </c>
      <c r="PE151" s="1"/>
      <c r="PF151" s="24">
        <f t="shared" si="1796"/>
        <v>0</v>
      </c>
      <c r="PI151" s="1">
        <f t="shared" si="1797"/>
        <v>0</v>
      </c>
      <c r="PJ151" s="19">
        <f t="shared" si="1631"/>
        <v>0</v>
      </c>
      <c r="PK151" s="1">
        <f t="shared" si="1798"/>
        <v>1</v>
      </c>
      <c r="PL151" s="19">
        <f t="shared" si="1632"/>
        <v>2</v>
      </c>
      <c r="PM151" s="1">
        <f t="shared" si="1799"/>
        <v>4</v>
      </c>
      <c r="PN151" s="19">
        <f t="shared" si="1633"/>
        <v>2</v>
      </c>
      <c r="PO151" s="1">
        <f t="shared" si="1800"/>
        <v>9</v>
      </c>
      <c r="PP151" s="19">
        <f t="shared" si="1634"/>
        <v>2</v>
      </c>
      <c r="PQ151" s="1">
        <f t="shared" si="1801"/>
        <v>9</v>
      </c>
      <c r="PR151" s="19">
        <f t="shared" si="1635"/>
        <v>1</v>
      </c>
      <c r="PS151" s="1">
        <f t="shared" si="1802"/>
        <v>3</v>
      </c>
      <c r="PT151" s="19">
        <f t="shared" si="1636"/>
        <v>4</v>
      </c>
      <c r="PV151" s="1">
        <f t="shared" si="1637"/>
        <v>100</v>
      </c>
      <c r="PW151" s="1">
        <f t="shared" si="1638"/>
        <v>100</v>
      </c>
      <c r="PX151" s="1">
        <f t="shared" si="1639"/>
        <v>100</v>
      </c>
      <c r="PY151" s="1">
        <f t="shared" si="1640"/>
        <v>100</v>
      </c>
      <c r="PZ151" s="1">
        <f t="shared" si="1641"/>
        <v>100</v>
      </c>
      <c r="QA151" s="1">
        <f t="shared" si="1642"/>
        <v>100</v>
      </c>
      <c r="QB151" s="1"/>
      <c r="QC151" s="1">
        <f t="shared" si="1643"/>
        <v>100</v>
      </c>
      <c r="QD151" s="1">
        <f t="shared" si="1644"/>
        <v>100</v>
      </c>
      <c r="QE151" s="1">
        <f t="shared" si="1645"/>
        <v>1</v>
      </c>
      <c r="QF151" s="1">
        <f t="shared" si="1646"/>
        <v>100</v>
      </c>
      <c r="QG151" s="1">
        <f t="shared" si="1647"/>
        <v>100</v>
      </c>
      <c r="QH151" s="1">
        <f t="shared" si="1648"/>
        <v>100</v>
      </c>
      <c r="QI151" s="1"/>
      <c r="QJ151" s="1">
        <f t="shared" si="1649"/>
        <v>4</v>
      </c>
      <c r="QK151" s="1">
        <f t="shared" si="1650"/>
        <v>100</v>
      </c>
      <c r="QL151" s="1">
        <f t="shared" si="1651"/>
        <v>100</v>
      </c>
      <c r="QM151" s="1">
        <f t="shared" si="1652"/>
        <v>100</v>
      </c>
      <c r="QN151" s="1">
        <f t="shared" si="1653"/>
        <v>100</v>
      </c>
      <c r="QO151" s="1">
        <f t="shared" si="1654"/>
        <v>100</v>
      </c>
      <c r="QP151" s="1"/>
      <c r="QQ151" s="1">
        <f t="shared" si="1655"/>
        <v>9</v>
      </c>
      <c r="QR151" s="1">
        <f t="shared" si="1656"/>
        <v>100</v>
      </c>
      <c r="QS151" s="1">
        <f t="shared" si="1657"/>
        <v>100</v>
      </c>
      <c r="QT151" s="1">
        <f t="shared" si="1658"/>
        <v>10</v>
      </c>
      <c r="QU151" s="1">
        <f t="shared" si="1659"/>
        <v>100</v>
      </c>
      <c r="QV151" s="1">
        <f t="shared" si="1660"/>
        <v>100</v>
      </c>
      <c r="QW151" s="1"/>
      <c r="QX151" s="1">
        <f t="shared" si="1661"/>
        <v>100</v>
      </c>
      <c r="QY151" s="1">
        <f t="shared" si="1662"/>
        <v>9</v>
      </c>
      <c r="QZ151" s="1">
        <f t="shared" si="1663"/>
        <v>100</v>
      </c>
      <c r="RA151" s="1">
        <f t="shared" si="1664"/>
        <v>100</v>
      </c>
      <c r="RB151" s="1">
        <f t="shared" si="1665"/>
        <v>100</v>
      </c>
      <c r="RC151" s="1">
        <f t="shared" si="1666"/>
        <v>100</v>
      </c>
      <c r="RD151" s="1"/>
      <c r="RE151" s="1">
        <f t="shared" si="1667"/>
        <v>100</v>
      </c>
      <c r="RF151" s="1">
        <f t="shared" si="1668"/>
        <v>100</v>
      </c>
      <c r="RG151" s="1">
        <f t="shared" si="1669"/>
        <v>100</v>
      </c>
      <c r="RH151" s="1">
        <f t="shared" si="1670"/>
        <v>100</v>
      </c>
      <c r="RI151" s="1">
        <f t="shared" si="1671"/>
        <v>3</v>
      </c>
      <c r="RJ151" s="1">
        <f t="shared" si="1672"/>
        <v>5</v>
      </c>
      <c r="RL151">
        <f t="shared" si="1673"/>
        <v>40</v>
      </c>
      <c r="RM151">
        <f t="shared" si="1803"/>
        <v>20</v>
      </c>
      <c r="RN151">
        <f t="shared" si="1336"/>
        <v>18</v>
      </c>
      <c r="RO151" t="str">
        <f t="shared" ref="RO151:TU151" si="1944">IF(COUNTIFS($NG151:$NL160,RO$1),"x",RO$1)</f>
        <v>x</v>
      </c>
      <c r="RP151">
        <f t="shared" si="1944"/>
        <v>2</v>
      </c>
      <c r="RQ151" t="str">
        <f t="shared" si="1944"/>
        <v>x</v>
      </c>
      <c r="RR151">
        <f t="shared" si="1944"/>
        <v>4</v>
      </c>
      <c r="RS151" t="str">
        <f t="shared" si="1944"/>
        <v>x</v>
      </c>
      <c r="RT151" t="str">
        <f t="shared" si="1944"/>
        <v>x</v>
      </c>
      <c r="RU151">
        <f t="shared" si="1944"/>
        <v>7</v>
      </c>
      <c r="RV151" t="str">
        <f t="shared" si="1944"/>
        <v>x</v>
      </c>
      <c r="RW151" t="str">
        <f t="shared" si="1944"/>
        <v>x</v>
      </c>
      <c r="RX151">
        <f t="shared" si="1944"/>
        <v>10</v>
      </c>
      <c r="RY151">
        <f t="shared" si="1944"/>
        <v>11</v>
      </c>
      <c r="RZ151" t="str">
        <f t="shared" si="1944"/>
        <v>x</v>
      </c>
      <c r="SA151" t="str">
        <f t="shared" si="1944"/>
        <v>x</v>
      </c>
      <c r="SB151" t="str">
        <f t="shared" si="1944"/>
        <v>x</v>
      </c>
      <c r="SC151">
        <f t="shared" si="1944"/>
        <v>15</v>
      </c>
      <c r="SD151" t="str">
        <f t="shared" si="1944"/>
        <v>x</v>
      </c>
      <c r="SE151" t="str">
        <f t="shared" si="1944"/>
        <v>x</v>
      </c>
      <c r="SF151">
        <f t="shared" si="1944"/>
        <v>18</v>
      </c>
      <c r="SG151" t="str">
        <f t="shared" si="1944"/>
        <v>x</v>
      </c>
      <c r="SH151" t="str">
        <f t="shared" si="1944"/>
        <v>x</v>
      </c>
      <c r="SI151">
        <f t="shared" si="1944"/>
        <v>21</v>
      </c>
      <c r="SJ151" t="str">
        <f t="shared" si="1944"/>
        <v>x</v>
      </c>
      <c r="SK151">
        <f t="shared" si="1944"/>
        <v>23</v>
      </c>
      <c r="SL151" t="str">
        <f t="shared" si="1944"/>
        <v>x</v>
      </c>
      <c r="SM151" t="str">
        <f t="shared" si="1944"/>
        <v>x</v>
      </c>
      <c r="SN151" t="str">
        <f t="shared" si="1944"/>
        <v>x</v>
      </c>
      <c r="SO151" t="str">
        <f t="shared" si="1944"/>
        <v>x</v>
      </c>
      <c r="SP151" t="str">
        <f t="shared" si="1944"/>
        <v>x</v>
      </c>
      <c r="SQ151">
        <f t="shared" si="1944"/>
        <v>29</v>
      </c>
      <c r="SR151" t="str">
        <f t="shared" si="1944"/>
        <v>x</v>
      </c>
      <c r="SS151" t="str">
        <f t="shared" si="1944"/>
        <v>x</v>
      </c>
      <c r="ST151">
        <f t="shared" si="1944"/>
        <v>32</v>
      </c>
      <c r="SU151">
        <f t="shared" si="1944"/>
        <v>33</v>
      </c>
      <c r="SV151" t="str">
        <f t="shared" si="1944"/>
        <v>x</v>
      </c>
      <c r="SW151" t="str">
        <f t="shared" si="1944"/>
        <v>x</v>
      </c>
      <c r="SX151" t="str">
        <f t="shared" si="1944"/>
        <v>x</v>
      </c>
      <c r="SY151" t="str">
        <f t="shared" si="1944"/>
        <v>x</v>
      </c>
      <c r="SZ151" t="str">
        <f t="shared" si="1944"/>
        <v>x</v>
      </c>
      <c r="TA151" t="str">
        <f t="shared" si="1944"/>
        <v>x</v>
      </c>
      <c r="TB151">
        <f t="shared" si="1944"/>
        <v>40</v>
      </c>
      <c r="TC151">
        <f t="shared" si="1944"/>
        <v>41</v>
      </c>
      <c r="TD151" t="str">
        <f t="shared" si="1944"/>
        <v>x</v>
      </c>
      <c r="TE151" t="str">
        <f t="shared" si="1944"/>
        <v>x</v>
      </c>
      <c r="TF151" t="str">
        <f t="shared" si="1944"/>
        <v>x</v>
      </c>
      <c r="TG151" t="str">
        <f t="shared" si="1944"/>
        <v>x</v>
      </c>
      <c r="TH151" t="str">
        <f t="shared" si="1944"/>
        <v>x</v>
      </c>
      <c r="TI151">
        <f t="shared" si="1944"/>
        <v>47</v>
      </c>
      <c r="TJ151" t="str">
        <f t="shared" si="1944"/>
        <v>x</v>
      </c>
      <c r="TK151">
        <f t="shared" si="1944"/>
        <v>49</v>
      </c>
      <c r="TL151" t="str">
        <f t="shared" si="1944"/>
        <v>x</v>
      </c>
      <c r="TM151" t="str">
        <f t="shared" si="1944"/>
        <v>x</v>
      </c>
      <c r="TN151" t="str">
        <f t="shared" si="1944"/>
        <v>x</v>
      </c>
      <c r="TO151" t="str">
        <f t="shared" si="1944"/>
        <v>x</v>
      </c>
      <c r="TP151" t="str">
        <f t="shared" si="1944"/>
        <v>x</v>
      </c>
      <c r="TQ151" t="str">
        <f t="shared" si="1944"/>
        <v>x</v>
      </c>
      <c r="TR151" t="str">
        <f t="shared" si="1944"/>
        <v>x</v>
      </c>
      <c r="TS151">
        <f t="shared" si="1944"/>
        <v>57</v>
      </c>
      <c r="TT151" t="str">
        <f t="shared" si="1944"/>
        <v>x</v>
      </c>
      <c r="TU151">
        <f t="shared" si="1944"/>
        <v>59</v>
      </c>
      <c r="TV151">
        <f t="shared" si="1805"/>
        <v>20</v>
      </c>
      <c r="TW151" t="str">
        <f t="shared" ref="TW151:WC151" si="1945">IF(COUNTIFS($NG151:$NL159,TW$1),"x",TW$1)</f>
        <v>x</v>
      </c>
      <c r="TX151">
        <f t="shared" si="1945"/>
        <v>2</v>
      </c>
      <c r="TY151" t="str">
        <f t="shared" si="1945"/>
        <v>x</v>
      </c>
      <c r="TZ151">
        <f t="shared" si="1945"/>
        <v>4</v>
      </c>
      <c r="UA151" t="str">
        <f t="shared" si="1945"/>
        <v>x</v>
      </c>
      <c r="UB151" t="str">
        <f t="shared" si="1945"/>
        <v>x</v>
      </c>
      <c r="UC151">
        <f t="shared" si="1945"/>
        <v>7</v>
      </c>
      <c r="UD151" t="str">
        <f t="shared" si="1945"/>
        <v>x</v>
      </c>
      <c r="UE151" t="str">
        <f t="shared" si="1945"/>
        <v>x</v>
      </c>
      <c r="UF151">
        <f t="shared" si="1945"/>
        <v>10</v>
      </c>
      <c r="UG151">
        <f t="shared" si="1945"/>
        <v>11</v>
      </c>
      <c r="UH151" t="str">
        <f t="shared" si="1945"/>
        <v>x</v>
      </c>
      <c r="UI151" t="str">
        <f t="shared" si="1945"/>
        <v>x</v>
      </c>
      <c r="UJ151" t="str">
        <f t="shared" si="1945"/>
        <v>x</v>
      </c>
      <c r="UK151">
        <f t="shared" si="1945"/>
        <v>15</v>
      </c>
      <c r="UL151" t="str">
        <f t="shared" si="1945"/>
        <v>x</v>
      </c>
      <c r="UM151" t="str">
        <f t="shared" si="1945"/>
        <v>x</v>
      </c>
      <c r="UN151">
        <f t="shared" si="1945"/>
        <v>18</v>
      </c>
      <c r="UO151" t="str">
        <f t="shared" si="1945"/>
        <v>x</v>
      </c>
      <c r="UP151" t="str">
        <f t="shared" si="1945"/>
        <v>x</v>
      </c>
      <c r="UQ151">
        <f t="shared" si="1945"/>
        <v>21</v>
      </c>
      <c r="UR151" t="str">
        <f t="shared" si="1945"/>
        <v>x</v>
      </c>
      <c r="US151">
        <f t="shared" si="1945"/>
        <v>23</v>
      </c>
      <c r="UT151" t="str">
        <f t="shared" si="1945"/>
        <v>x</v>
      </c>
      <c r="UU151" t="str">
        <f t="shared" si="1945"/>
        <v>x</v>
      </c>
      <c r="UV151" t="str">
        <f t="shared" si="1945"/>
        <v>x</v>
      </c>
      <c r="UW151" t="str">
        <f t="shared" si="1945"/>
        <v>x</v>
      </c>
      <c r="UX151" t="str">
        <f t="shared" si="1945"/>
        <v>x</v>
      </c>
      <c r="UY151">
        <f t="shared" si="1945"/>
        <v>29</v>
      </c>
      <c r="UZ151" t="str">
        <f t="shared" si="1945"/>
        <v>x</v>
      </c>
      <c r="VA151" t="str">
        <f t="shared" si="1945"/>
        <v>x</v>
      </c>
      <c r="VB151">
        <f t="shared" si="1945"/>
        <v>32</v>
      </c>
      <c r="VC151">
        <f t="shared" si="1945"/>
        <v>33</v>
      </c>
      <c r="VD151" t="str">
        <f t="shared" si="1945"/>
        <v>x</v>
      </c>
      <c r="VE151" t="str">
        <f t="shared" si="1945"/>
        <v>x</v>
      </c>
      <c r="VF151" t="str">
        <f t="shared" si="1945"/>
        <v>x</v>
      </c>
      <c r="VG151" t="str">
        <f t="shared" si="1945"/>
        <v>x</v>
      </c>
      <c r="VH151">
        <f t="shared" si="1945"/>
        <v>38</v>
      </c>
      <c r="VI151" t="str">
        <f t="shared" si="1945"/>
        <v>x</v>
      </c>
      <c r="VJ151">
        <f t="shared" si="1945"/>
        <v>40</v>
      </c>
      <c r="VK151">
        <f t="shared" si="1945"/>
        <v>41</v>
      </c>
      <c r="VL151" t="str">
        <f t="shared" si="1945"/>
        <v>x</v>
      </c>
      <c r="VM151" t="str">
        <f t="shared" si="1945"/>
        <v>x</v>
      </c>
      <c r="VN151" t="str">
        <f t="shared" si="1945"/>
        <v>x</v>
      </c>
      <c r="VO151" t="str">
        <f t="shared" si="1945"/>
        <v>x</v>
      </c>
      <c r="VP151">
        <f t="shared" si="1945"/>
        <v>46</v>
      </c>
      <c r="VQ151">
        <f t="shared" si="1945"/>
        <v>47</v>
      </c>
      <c r="VR151" t="str">
        <f t="shared" si="1945"/>
        <v>x</v>
      </c>
      <c r="VS151">
        <f t="shared" si="1945"/>
        <v>49</v>
      </c>
      <c r="VT151" t="str">
        <f t="shared" si="1945"/>
        <v>x</v>
      </c>
      <c r="VU151" t="str">
        <f t="shared" si="1945"/>
        <v>x</v>
      </c>
      <c r="VV151" t="str">
        <f t="shared" si="1945"/>
        <v>x</v>
      </c>
      <c r="VW151" t="str">
        <f t="shared" si="1945"/>
        <v>x</v>
      </c>
      <c r="VX151" t="str">
        <f t="shared" si="1945"/>
        <v>x</v>
      </c>
      <c r="VY151" t="str">
        <f t="shared" si="1945"/>
        <v>x</v>
      </c>
      <c r="VZ151" t="str">
        <f t="shared" si="1945"/>
        <v>x</v>
      </c>
      <c r="WA151">
        <f t="shared" si="1945"/>
        <v>57</v>
      </c>
      <c r="WB151" t="str">
        <f t="shared" si="1945"/>
        <v>x</v>
      </c>
      <c r="WC151">
        <f t="shared" si="1945"/>
        <v>59</v>
      </c>
      <c r="WE151">
        <f t="shared" si="1676"/>
        <v>0</v>
      </c>
      <c r="WF151">
        <f t="shared" si="1677"/>
        <v>3</v>
      </c>
      <c r="WG151">
        <f t="shared" si="1678"/>
        <v>2</v>
      </c>
      <c r="WH151">
        <f t="shared" si="1679"/>
        <v>0</v>
      </c>
      <c r="WI151">
        <f t="shared" si="1680"/>
        <v>0</v>
      </c>
      <c r="WJ151">
        <f t="shared" si="1681"/>
        <v>1</v>
      </c>
      <c r="WL151" s="1">
        <f t="shared" si="1807"/>
        <v>0</v>
      </c>
      <c r="WM151" s="1">
        <f t="shared" si="1808"/>
        <v>1</v>
      </c>
      <c r="WN151" s="1">
        <f t="shared" si="1809"/>
        <v>4</v>
      </c>
      <c r="WO151" s="1">
        <f t="shared" si="1810"/>
        <v>9</v>
      </c>
      <c r="WP151" s="1">
        <f t="shared" si="1811"/>
        <v>9</v>
      </c>
      <c r="WQ151" s="1">
        <f t="shared" si="1812"/>
        <v>3</v>
      </c>
      <c r="WS151">
        <f t="shared" si="1813"/>
        <v>100</v>
      </c>
      <c r="WT151">
        <f t="shared" si="1814"/>
        <v>1</v>
      </c>
      <c r="WU151">
        <f t="shared" si="1815"/>
        <v>4</v>
      </c>
      <c r="WV151">
        <f t="shared" si="1816"/>
        <v>9</v>
      </c>
      <c r="WW151">
        <f t="shared" si="1817"/>
        <v>9</v>
      </c>
      <c r="WX151">
        <f t="shared" si="1818"/>
        <v>3</v>
      </c>
      <c r="WZ151" s="4">
        <f t="shared" si="1819"/>
        <v>1</v>
      </c>
      <c r="XB151" s="3">
        <f t="shared" si="1820"/>
        <v>9</v>
      </c>
      <c r="XD151" s="3">
        <f t="shared" si="1821"/>
        <v>3</v>
      </c>
      <c r="XE151" s="4">
        <f t="shared" si="1822"/>
        <v>5</v>
      </c>
      <c r="XG151" s="4">
        <f t="shared" si="1823"/>
        <v>0.6</v>
      </c>
      <c r="XI151" s="4">
        <v>0.75</v>
      </c>
      <c r="XK151">
        <f t="shared" si="1824"/>
        <v>3</v>
      </c>
      <c r="XM151">
        <f t="shared" si="1445"/>
        <v>0</v>
      </c>
      <c r="XN151">
        <f t="shared" si="1825"/>
        <v>0</v>
      </c>
      <c r="XO151" s="1">
        <f t="shared" si="1682"/>
        <v>2</v>
      </c>
      <c r="XP151">
        <f t="shared" si="1826"/>
        <v>0</v>
      </c>
      <c r="XR151">
        <f t="shared" si="1827"/>
        <v>0</v>
      </c>
    </row>
    <row r="152" spans="4:642">
      <c r="D152" s="4">
        <f t="shared" si="1506"/>
        <v>0</v>
      </c>
      <c r="E152" s="4">
        <f t="shared" si="1507"/>
        <v>0</v>
      </c>
      <c r="F152" s="4">
        <f t="shared" si="1508"/>
        <v>0</v>
      </c>
      <c r="G152" s="4">
        <f t="shared" si="1509"/>
        <v>0</v>
      </c>
      <c r="H152" s="4">
        <f t="shared" si="1510"/>
        <v>10</v>
      </c>
      <c r="I152" s="4">
        <f t="shared" si="1511"/>
        <v>0</v>
      </c>
      <c r="J152" s="4">
        <f t="shared" si="1512"/>
        <v>0</v>
      </c>
      <c r="K152" s="4">
        <f t="shared" si="1513"/>
        <v>6</v>
      </c>
      <c r="L152" s="4">
        <f t="shared" si="1514"/>
        <v>0</v>
      </c>
      <c r="M152" s="4">
        <f t="shared" si="1515"/>
        <v>0</v>
      </c>
      <c r="N152" s="4">
        <f t="shared" si="1516"/>
        <v>0</v>
      </c>
      <c r="O152" s="4">
        <f t="shared" si="1517"/>
        <v>0</v>
      </c>
      <c r="P152" s="4">
        <f t="shared" si="1518"/>
        <v>0</v>
      </c>
      <c r="Q152" s="4">
        <f t="shared" si="1519"/>
        <v>0</v>
      </c>
      <c r="R152" s="4">
        <f t="shared" si="1520"/>
        <v>0</v>
      </c>
      <c r="S152" s="4">
        <f t="shared" si="1521"/>
        <v>7</v>
      </c>
      <c r="T152" s="4">
        <f t="shared" si="1522"/>
        <v>0</v>
      </c>
      <c r="U152" s="4">
        <f t="shared" si="1523"/>
        <v>0</v>
      </c>
      <c r="V152" s="4">
        <f t="shared" si="1524"/>
        <v>0</v>
      </c>
      <c r="W152" s="4">
        <f t="shared" si="1525"/>
        <v>0</v>
      </c>
      <c r="X152" s="4">
        <f t="shared" si="1526"/>
        <v>0</v>
      </c>
      <c r="Y152" s="4">
        <f t="shared" si="1527"/>
        <v>0</v>
      </c>
      <c r="Z152" s="4">
        <f t="shared" si="1528"/>
        <v>0</v>
      </c>
      <c r="AA152" s="4">
        <f t="shared" si="1529"/>
        <v>0</v>
      </c>
      <c r="AB152" s="4">
        <f t="shared" si="1530"/>
        <v>0</v>
      </c>
      <c r="AC152" s="4">
        <f t="shared" si="1531"/>
        <v>0</v>
      </c>
      <c r="AD152" s="4">
        <f t="shared" si="1532"/>
        <v>0</v>
      </c>
      <c r="AE152" s="4">
        <f t="shared" si="1533"/>
        <v>0</v>
      </c>
      <c r="AF152" s="4">
        <f t="shared" si="1534"/>
        <v>0</v>
      </c>
      <c r="AG152" s="4">
        <f t="shared" si="1535"/>
        <v>0</v>
      </c>
      <c r="AH152" s="4">
        <f t="shared" si="1536"/>
        <v>0</v>
      </c>
      <c r="AI152" s="4">
        <f t="shared" si="1537"/>
        <v>0</v>
      </c>
      <c r="AJ152" s="4">
        <f t="shared" si="1538"/>
        <v>0</v>
      </c>
      <c r="AK152" s="4">
        <f t="shared" si="1539"/>
        <v>0</v>
      </c>
      <c r="AL152" s="4">
        <f t="shared" si="1540"/>
        <v>0</v>
      </c>
      <c r="AM152" s="4">
        <f t="shared" si="1541"/>
        <v>5</v>
      </c>
      <c r="AN152" s="4">
        <f t="shared" si="1542"/>
        <v>0</v>
      </c>
      <c r="AO152" s="4">
        <f t="shared" si="1543"/>
        <v>0</v>
      </c>
      <c r="AP152" s="4">
        <f t="shared" si="1544"/>
        <v>0</v>
      </c>
      <c r="AQ152" s="4">
        <f t="shared" si="1545"/>
        <v>0</v>
      </c>
      <c r="AR152" s="4">
        <f t="shared" si="1546"/>
        <v>0</v>
      </c>
      <c r="AS152" s="4">
        <f t="shared" si="1547"/>
        <v>0</v>
      </c>
      <c r="AT152" s="4">
        <f t="shared" si="1548"/>
        <v>0</v>
      </c>
      <c r="AU152" s="4">
        <f t="shared" si="1549"/>
        <v>0</v>
      </c>
      <c r="AV152" s="4">
        <f t="shared" si="1550"/>
        <v>0</v>
      </c>
      <c r="AW152" s="4">
        <f t="shared" si="1551"/>
        <v>0</v>
      </c>
      <c r="AX152" s="4">
        <f t="shared" si="1552"/>
        <v>0</v>
      </c>
      <c r="AY152" s="4">
        <f t="shared" si="1553"/>
        <v>0</v>
      </c>
      <c r="AZ152" s="4">
        <f t="shared" si="1554"/>
        <v>0</v>
      </c>
      <c r="BA152" s="4">
        <f t="shared" si="1555"/>
        <v>0</v>
      </c>
      <c r="BB152" s="4">
        <f t="shared" si="1556"/>
        <v>6</v>
      </c>
      <c r="BC152" s="4">
        <f t="shared" si="1557"/>
        <v>9</v>
      </c>
      <c r="BD152" s="4">
        <f t="shared" si="1558"/>
        <v>0</v>
      </c>
      <c r="BE152" s="4">
        <f t="shared" si="1559"/>
        <v>0</v>
      </c>
      <c r="BF152" s="4">
        <f t="shared" si="1560"/>
        <v>0</v>
      </c>
      <c r="BG152" s="4">
        <f t="shared" si="1561"/>
        <v>0</v>
      </c>
      <c r="BH152" s="4">
        <f t="shared" si="1562"/>
        <v>0</v>
      </c>
      <c r="BI152" s="4">
        <f t="shared" si="1563"/>
        <v>0</v>
      </c>
      <c r="BJ152" s="4">
        <f t="shared" si="1564"/>
        <v>0</v>
      </c>
      <c r="BK152" s="4">
        <f t="shared" si="1683"/>
        <v>7.166666666666667</v>
      </c>
      <c r="BL152" s="4">
        <f t="shared" si="1684"/>
        <v>5.5932203389830502</v>
      </c>
      <c r="BM152" s="4">
        <f t="shared" si="1685"/>
        <v>7.8305084745762707</v>
      </c>
      <c r="BN152" s="4">
        <f t="shared" si="1686"/>
        <v>3.3559322033898304</v>
      </c>
      <c r="BO152" s="4">
        <f t="shared" si="1687"/>
        <v>5.593220338983051</v>
      </c>
      <c r="BP152" s="4">
        <f t="shared" si="1688"/>
        <v>330</v>
      </c>
      <c r="BQ152" s="4">
        <f>COUNTIFS($NG152:$NL$206,EF$1)</f>
        <v>6</v>
      </c>
      <c r="BR152" s="4">
        <f>COUNTIFS($NG152:$NL$206,EG$1)</f>
        <v>4</v>
      </c>
      <c r="BS152" s="4">
        <f>COUNTIFS($NG152:$NL$206,EH$1)</f>
        <v>5</v>
      </c>
      <c r="BT152" s="4">
        <f>COUNTIFS($NG152:$NL$206,EI$1)</f>
        <v>8</v>
      </c>
      <c r="BU152" s="4">
        <f>COUNTIFS($NG152:$NL$206,EJ$1)</f>
        <v>10</v>
      </c>
      <c r="BV152" s="4">
        <f>COUNTIFS($NG152:$NL$206,EK$1)</f>
        <v>5</v>
      </c>
      <c r="BW152" s="4">
        <f>COUNTIFS($NG152:$NL$206,EL$1)</f>
        <v>2</v>
      </c>
      <c r="BX152" s="4">
        <f>COUNTIFS($NG152:$NL$206,EM$1)</f>
        <v>6</v>
      </c>
      <c r="BY152" s="4">
        <f>COUNTIFS($NG152:$NL$206,EN$1)</f>
        <v>7</v>
      </c>
      <c r="BZ152" s="4">
        <f>COUNTIFS($NG152:$NL$206,EO$1)</f>
        <v>5</v>
      </c>
      <c r="CA152" s="4">
        <f>COUNTIFS($NG152:$NL$206,EP$1)</f>
        <v>8</v>
      </c>
      <c r="CB152" s="4">
        <f>COUNTIFS($NG152:$NL$206,EQ$1)</f>
        <v>8</v>
      </c>
      <c r="CC152" s="4">
        <f>COUNTIFS($NG152:$NL$206,ER$1)</f>
        <v>6</v>
      </c>
      <c r="CD152" s="4">
        <f>COUNTIFS($NG152:$NL$206,ES$1)</f>
        <v>5</v>
      </c>
      <c r="CE152" s="4">
        <f>COUNTIFS($NG152:$NL$206,ET$1)</f>
        <v>6</v>
      </c>
      <c r="CF152" s="4">
        <f>COUNTIFS($NG152:$NL$206,EU$1)</f>
        <v>7</v>
      </c>
      <c r="CG152" s="4">
        <f>COUNTIFS($NG152:$NL$206,EV$1)</f>
        <v>8</v>
      </c>
      <c r="CH152" s="4">
        <f>COUNTIFS($NG152:$NL$206,EW$1)</f>
        <v>5</v>
      </c>
      <c r="CI152" s="4">
        <f>COUNTIFS($NG152:$NL$206,EX$1)</f>
        <v>5</v>
      </c>
      <c r="CJ152" s="4">
        <f>COUNTIFS($NG152:$NL$206,EY$1)</f>
        <v>7</v>
      </c>
      <c r="CK152" s="4">
        <f>COUNTIFS($NG152:$NL$206,EZ$1)</f>
        <v>4</v>
      </c>
      <c r="CL152" s="4">
        <f>COUNTIFS($NG152:$NL$206,FA$1)</f>
        <v>7</v>
      </c>
      <c r="CM152" s="4">
        <f>COUNTIFS($NG152:$NL$206,FB$1)</f>
        <v>2</v>
      </c>
      <c r="CN152" s="4">
        <f>COUNTIFS($NG152:$NL$206,FC$1)</f>
        <v>3</v>
      </c>
      <c r="CO152" s="4">
        <f>COUNTIFS($NG152:$NL$206,FD$1)</f>
        <v>9</v>
      </c>
      <c r="CP152" s="4">
        <f>COUNTIFS($NG152:$NL$206,FE$1)</f>
        <v>6</v>
      </c>
      <c r="CQ152" s="4">
        <f>COUNTIFS($NG152:$NL$206,FF$1)</f>
        <v>8</v>
      </c>
      <c r="CR152" s="4">
        <f>COUNTIFS($NG152:$NL$206,FG$1)</f>
        <v>9</v>
      </c>
      <c r="CS152" s="4">
        <f>COUNTIFS($NG152:$NL$206,FH$1)</f>
        <v>5</v>
      </c>
      <c r="CT152" s="4">
        <f>COUNTIFS($NG152:$NL$206,FI$1)</f>
        <v>3</v>
      </c>
      <c r="CU152" s="4">
        <f>COUNTIFS($NG152:$NL$206,FJ$1)</f>
        <v>5</v>
      </c>
      <c r="CV152" s="4">
        <f>COUNTIFS($NG152:$NL$206,FK$1)</f>
        <v>2</v>
      </c>
      <c r="CW152" s="4">
        <f>COUNTIFS($NG152:$NL$206,FL$1)</f>
        <v>6</v>
      </c>
      <c r="CX152" s="4">
        <f>COUNTIFS($NG152:$NL$206,FM$1)</f>
        <v>5</v>
      </c>
      <c r="CY152" s="4">
        <f>COUNTIFS($NG152:$NL$206,FN$1)</f>
        <v>6</v>
      </c>
      <c r="CZ152" s="4">
        <f>COUNTIFS($NG152:$NL$206,FO$1)</f>
        <v>5</v>
      </c>
      <c r="DA152" s="4">
        <f>COUNTIFS($NG152:$NL$206,FP$1)</f>
        <v>2</v>
      </c>
      <c r="DB152" s="4">
        <f>COUNTIFS($NG152:$NL$206,FQ$1)</f>
        <v>4</v>
      </c>
      <c r="DC152" s="4">
        <f>COUNTIFS($NG152:$NL$206,FR$1)</f>
        <v>5</v>
      </c>
      <c r="DD152" s="4">
        <f>COUNTIFS($NG152:$NL$206,FS$1)</f>
        <v>4</v>
      </c>
      <c r="DE152" s="4">
        <f>COUNTIFS($NG152:$NL$206,FT$1)</f>
        <v>3</v>
      </c>
      <c r="DF152" s="4">
        <f>COUNTIFS($NG152:$NL$206,FU$1)</f>
        <v>6</v>
      </c>
      <c r="DG152" s="4">
        <f>COUNTIFS($NG152:$NL$206,FV$1)</f>
        <v>5</v>
      </c>
      <c r="DH152" s="4">
        <f>COUNTIFS($NG152:$NL$206,FW$1)</f>
        <v>8</v>
      </c>
      <c r="DI152" s="4">
        <f>COUNTIFS($NG152:$NL$206,FX$1)</f>
        <v>5</v>
      </c>
      <c r="DJ152" s="4">
        <f>COUNTIFS($NG152:$NL$206,FY$1)</f>
        <v>8</v>
      </c>
      <c r="DK152" s="4">
        <f>COUNTIFS($NG152:$NL$206,FZ$1)</f>
        <v>0</v>
      </c>
      <c r="DL152" s="4">
        <f>COUNTIFS($NG152:$NL$206,GA$1)</f>
        <v>4</v>
      </c>
      <c r="DM152" s="4">
        <f>COUNTIFS($NG152:$NL$206,GB$1)</f>
        <v>3</v>
      </c>
      <c r="DN152" s="4">
        <f>COUNTIFS($NG152:$NL$206,GC$1)</f>
        <v>6</v>
      </c>
      <c r="DO152" s="4">
        <f>COUNTIFS($NG152:$NL$206,GD$1)</f>
        <v>6</v>
      </c>
      <c r="DP152" s="4">
        <f>COUNTIFS($NG152:$NL$206,GE$1)</f>
        <v>9</v>
      </c>
      <c r="DQ152" s="4">
        <f>COUNTIFS($NG152:$NL$206,GF$1)</f>
        <v>1</v>
      </c>
      <c r="DR152" s="4">
        <f>COUNTIFS($NG152:$NL$206,GG$1)</f>
        <v>4</v>
      </c>
      <c r="DS152" s="4">
        <f>COUNTIFS($NG152:$NL$206,GH$1)</f>
        <v>13</v>
      </c>
      <c r="DT152" s="4">
        <f>COUNTIFS($NG152:$NL$206,GI$1)</f>
        <v>5</v>
      </c>
      <c r="DU152" s="4">
        <f>COUNTIFS($NG152:$NL$206,GJ$1)</f>
        <v>5</v>
      </c>
      <c r="DV152" s="4">
        <f>COUNTIFS($NG152:$NL$206,GK$1)</f>
        <v>10</v>
      </c>
      <c r="DW152" s="4">
        <f>COUNTIFS($NG152:$NL$206,GL$1)</f>
        <v>6</v>
      </c>
      <c r="DZ152" s="4">
        <f t="shared" si="1895"/>
        <v>42</v>
      </c>
      <c r="EA152" s="4">
        <f t="shared" si="1896"/>
        <v>26</v>
      </c>
      <c r="EB152" s="4">
        <f t="shared" si="1897"/>
        <v>15</v>
      </c>
      <c r="EC152" s="4">
        <f t="shared" si="1898"/>
        <v>0</v>
      </c>
      <c r="ED152" s="4">
        <f t="shared" si="1899"/>
        <v>1</v>
      </c>
      <c r="EF152" s="4">
        <f t="shared" ref="EF152:GL152" si="1946">COUNTIFS($NG152:$NL161,EF$1)</f>
        <v>2</v>
      </c>
      <c r="EG152" s="4">
        <f t="shared" si="1946"/>
        <v>0</v>
      </c>
      <c r="EH152" s="4">
        <f t="shared" si="1946"/>
        <v>2</v>
      </c>
      <c r="EI152" s="4">
        <f t="shared" si="1946"/>
        <v>1</v>
      </c>
      <c r="EJ152" s="4">
        <f t="shared" si="1946"/>
        <v>1</v>
      </c>
      <c r="EK152" s="4">
        <f t="shared" si="1946"/>
        <v>1</v>
      </c>
      <c r="EL152" s="4">
        <f t="shared" si="1946"/>
        <v>0</v>
      </c>
      <c r="EM152" s="4">
        <f t="shared" si="1946"/>
        <v>1</v>
      </c>
      <c r="EN152" s="4">
        <f t="shared" si="1946"/>
        <v>2</v>
      </c>
      <c r="EO152" s="4">
        <f t="shared" si="1946"/>
        <v>0</v>
      </c>
      <c r="EP152" s="4">
        <f t="shared" si="1946"/>
        <v>0</v>
      </c>
      <c r="EQ152" s="4">
        <f t="shared" si="1946"/>
        <v>1</v>
      </c>
      <c r="ER152" s="4">
        <f t="shared" si="1946"/>
        <v>0</v>
      </c>
      <c r="ES152" s="4">
        <f t="shared" si="1946"/>
        <v>1</v>
      </c>
      <c r="ET152" s="4">
        <f t="shared" si="1946"/>
        <v>0</v>
      </c>
      <c r="EU152" s="4">
        <f t="shared" si="1946"/>
        <v>2</v>
      </c>
      <c r="EV152" s="4">
        <f t="shared" si="1946"/>
        <v>2</v>
      </c>
      <c r="EW152" s="4">
        <f t="shared" si="1946"/>
        <v>0</v>
      </c>
      <c r="EX152" s="4">
        <f t="shared" si="1946"/>
        <v>2</v>
      </c>
      <c r="EY152" s="4">
        <f t="shared" si="1946"/>
        <v>1</v>
      </c>
      <c r="EZ152" s="4">
        <f t="shared" si="1946"/>
        <v>0</v>
      </c>
      <c r="FA152" s="4">
        <f t="shared" si="1946"/>
        <v>2</v>
      </c>
      <c r="FB152" s="4">
        <f t="shared" si="1946"/>
        <v>0</v>
      </c>
      <c r="FC152" s="4">
        <f t="shared" si="1946"/>
        <v>1</v>
      </c>
      <c r="FD152" s="4">
        <f t="shared" si="1946"/>
        <v>2</v>
      </c>
      <c r="FE152" s="4">
        <f t="shared" si="1946"/>
        <v>2</v>
      </c>
      <c r="FF152" s="4">
        <f t="shared" si="1946"/>
        <v>1</v>
      </c>
      <c r="FG152" s="4">
        <f t="shared" si="1946"/>
        <v>2</v>
      </c>
      <c r="FH152" s="4">
        <f t="shared" si="1946"/>
        <v>0</v>
      </c>
      <c r="FI152" s="4">
        <f t="shared" si="1946"/>
        <v>1</v>
      </c>
      <c r="FJ152" s="4">
        <f t="shared" si="1946"/>
        <v>1</v>
      </c>
      <c r="FK152" s="4">
        <f t="shared" si="1946"/>
        <v>0</v>
      </c>
      <c r="FL152" s="4">
        <f t="shared" si="1946"/>
        <v>0</v>
      </c>
      <c r="FM152" s="4">
        <f t="shared" si="1946"/>
        <v>1</v>
      </c>
      <c r="FN152" s="4">
        <f t="shared" si="1946"/>
        <v>1</v>
      </c>
      <c r="FO152" s="4">
        <f t="shared" si="1946"/>
        <v>2</v>
      </c>
      <c r="FP152" s="4">
        <f t="shared" si="1946"/>
        <v>1</v>
      </c>
      <c r="FQ152" s="4">
        <f t="shared" si="1946"/>
        <v>1</v>
      </c>
      <c r="FR152" s="4">
        <f t="shared" si="1946"/>
        <v>1</v>
      </c>
      <c r="FS152" s="4">
        <f t="shared" si="1946"/>
        <v>0</v>
      </c>
      <c r="FT152" s="4">
        <f t="shared" si="1946"/>
        <v>0</v>
      </c>
      <c r="FU152" s="4">
        <f t="shared" si="1946"/>
        <v>1</v>
      </c>
      <c r="FV152" s="4">
        <f t="shared" si="1946"/>
        <v>1</v>
      </c>
      <c r="FW152" s="4">
        <f t="shared" si="1946"/>
        <v>2</v>
      </c>
      <c r="FX152" s="4">
        <f t="shared" si="1946"/>
        <v>2</v>
      </c>
      <c r="FY152" s="4">
        <f t="shared" si="1946"/>
        <v>1</v>
      </c>
      <c r="FZ152" s="4">
        <f t="shared" si="1946"/>
        <v>0</v>
      </c>
      <c r="GA152" s="4">
        <f t="shared" si="1946"/>
        <v>1</v>
      </c>
      <c r="GB152" s="4">
        <f t="shared" si="1946"/>
        <v>0</v>
      </c>
      <c r="GC152" s="4">
        <f t="shared" si="1946"/>
        <v>2</v>
      </c>
      <c r="GD152" s="4">
        <f t="shared" si="1946"/>
        <v>1</v>
      </c>
      <c r="GE152" s="4">
        <f t="shared" si="1946"/>
        <v>1</v>
      </c>
      <c r="GF152" s="4">
        <f t="shared" si="1946"/>
        <v>1</v>
      </c>
      <c r="GG152" s="4">
        <f t="shared" si="1946"/>
        <v>1</v>
      </c>
      <c r="GH152" s="4">
        <f t="shared" si="1946"/>
        <v>4</v>
      </c>
      <c r="GI152" s="4">
        <f t="shared" si="1946"/>
        <v>1</v>
      </c>
      <c r="GJ152" s="4">
        <f t="shared" si="1946"/>
        <v>0</v>
      </c>
      <c r="GK152" s="4">
        <f t="shared" si="1946"/>
        <v>2</v>
      </c>
      <c r="GL152" s="4">
        <f t="shared" si="1946"/>
        <v>1</v>
      </c>
      <c r="GM152">
        <f t="shared" si="1901"/>
        <v>60</v>
      </c>
      <c r="GO152">
        <f t="shared" si="1690"/>
        <v>0</v>
      </c>
      <c r="GP152">
        <f t="shared" si="1855"/>
        <v>0</v>
      </c>
      <c r="GQ152">
        <f t="shared" si="1856"/>
        <v>0</v>
      </c>
      <c r="GR152">
        <f t="shared" si="1857"/>
        <v>0</v>
      </c>
      <c r="GS152">
        <f t="shared" si="1858"/>
        <v>0</v>
      </c>
      <c r="GT152">
        <f t="shared" si="1859"/>
        <v>0</v>
      </c>
      <c r="GU152">
        <f t="shared" si="1860"/>
        <v>0</v>
      </c>
      <c r="GV152" s="1">
        <f t="shared" si="1691"/>
        <v>4</v>
      </c>
      <c r="GW152">
        <f t="shared" si="1692"/>
        <v>0</v>
      </c>
      <c r="GX152">
        <f t="shared" si="1566"/>
        <v>0</v>
      </c>
      <c r="GY152">
        <f t="shared" si="1567"/>
        <v>0</v>
      </c>
      <c r="GZ152">
        <f t="shared" si="1568"/>
        <v>0</v>
      </c>
      <c r="HA152">
        <f t="shared" si="1569"/>
        <v>0</v>
      </c>
      <c r="HB152">
        <f t="shared" si="1570"/>
        <v>0</v>
      </c>
      <c r="HC152">
        <f t="shared" si="1571"/>
        <v>0</v>
      </c>
      <c r="HD152">
        <f t="shared" si="1572"/>
        <v>0</v>
      </c>
      <c r="HE152">
        <f t="shared" si="1573"/>
        <v>0</v>
      </c>
      <c r="HF152">
        <f t="shared" si="1574"/>
        <v>1</v>
      </c>
      <c r="HG152">
        <f t="shared" si="1575"/>
        <v>0</v>
      </c>
      <c r="HH152">
        <f t="shared" si="1576"/>
        <v>0</v>
      </c>
      <c r="HI152">
        <f t="shared" si="1577"/>
        <v>0</v>
      </c>
      <c r="HJ152">
        <f t="shared" si="1578"/>
        <v>0</v>
      </c>
      <c r="HK152">
        <f t="shared" si="1579"/>
        <v>0</v>
      </c>
      <c r="HL152">
        <f t="shared" si="1580"/>
        <v>0</v>
      </c>
      <c r="HM152">
        <f t="shared" si="1581"/>
        <v>0</v>
      </c>
      <c r="HN152">
        <f t="shared" si="1582"/>
        <v>0</v>
      </c>
      <c r="HO152">
        <f t="shared" si="1583"/>
        <v>0</v>
      </c>
      <c r="HP152">
        <f t="shared" si="1584"/>
        <v>0</v>
      </c>
      <c r="HQ152">
        <f t="shared" si="1585"/>
        <v>0</v>
      </c>
      <c r="HR152">
        <f t="shared" si="1586"/>
        <v>0</v>
      </c>
      <c r="HS152">
        <f t="shared" si="1587"/>
        <v>0</v>
      </c>
      <c r="HT152">
        <f t="shared" si="1588"/>
        <v>0</v>
      </c>
      <c r="HU152">
        <f t="shared" si="1589"/>
        <v>0</v>
      </c>
      <c r="HV152">
        <f t="shared" si="1590"/>
        <v>0</v>
      </c>
      <c r="HW152">
        <f t="shared" si="1591"/>
        <v>0</v>
      </c>
      <c r="HX152">
        <f t="shared" si="1592"/>
        <v>0</v>
      </c>
      <c r="HY152">
        <f t="shared" si="1593"/>
        <v>0</v>
      </c>
      <c r="HZ152">
        <f t="shared" si="1594"/>
        <v>0</v>
      </c>
      <c r="IA152">
        <f t="shared" si="1595"/>
        <v>0</v>
      </c>
      <c r="IB152">
        <f t="shared" si="1596"/>
        <v>0</v>
      </c>
      <c r="IC152">
        <f t="shared" si="1597"/>
        <v>1</v>
      </c>
      <c r="ID152">
        <f t="shared" si="1598"/>
        <v>0</v>
      </c>
      <c r="IE152">
        <f t="shared" si="1599"/>
        <v>0</v>
      </c>
      <c r="IF152">
        <f t="shared" si="1600"/>
        <v>0</v>
      </c>
      <c r="IG152">
        <f t="shared" si="1601"/>
        <v>0</v>
      </c>
      <c r="IH152">
        <f t="shared" si="1602"/>
        <v>0</v>
      </c>
      <c r="II152">
        <f t="shared" si="1603"/>
        <v>0</v>
      </c>
      <c r="IJ152">
        <f t="shared" si="1604"/>
        <v>0</v>
      </c>
      <c r="IK152">
        <f t="shared" si="1605"/>
        <v>0</v>
      </c>
      <c r="IL152">
        <f t="shared" si="1606"/>
        <v>0</v>
      </c>
      <c r="IM152">
        <f t="shared" si="1607"/>
        <v>0</v>
      </c>
      <c r="IN152">
        <f t="shared" si="1608"/>
        <v>0</v>
      </c>
      <c r="IO152">
        <f t="shared" si="1609"/>
        <v>0</v>
      </c>
      <c r="IP152">
        <f t="shared" si="1610"/>
        <v>0</v>
      </c>
      <c r="IQ152">
        <f t="shared" si="1611"/>
        <v>0</v>
      </c>
      <c r="IR152">
        <f t="shared" si="1612"/>
        <v>0</v>
      </c>
      <c r="IS152">
        <f t="shared" si="1613"/>
        <v>0</v>
      </c>
      <c r="IT152">
        <f t="shared" si="1614"/>
        <v>0</v>
      </c>
      <c r="IU152">
        <f t="shared" si="1615"/>
        <v>0</v>
      </c>
      <c r="IV152">
        <f t="shared" si="1616"/>
        <v>0</v>
      </c>
      <c r="IW152">
        <f t="shared" si="1617"/>
        <v>0</v>
      </c>
      <c r="IX152">
        <f t="shared" si="1618"/>
        <v>0</v>
      </c>
      <c r="IY152">
        <f t="shared" si="1619"/>
        <v>0</v>
      </c>
      <c r="IZ152">
        <f t="shared" si="1620"/>
        <v>0</v>
      </c>
      <c r="JA152">
        <f t="shared" si="1621"/>
        <v>0</v>
      </c>
      <c r="JB152">
        <f t="shared" si="1693"/>
        <v>0</v>
      </c>
      <c r="JC152">
        <f t="shared" si="1694"/>
        <v>0</v>
      </c>
      <c r="JF152">
        <f t="shared" si="1695"/>
        <v>0</v>
      </c>
      <c r="JG152">
        <f t="shared" si="1696"/>
        <v>0</v>
      </c>
      <c r="JH152">
        <f t="shared" si="1697"/>
        <v>0</v>
      </c>
      <c r="JI152">
        <f t="shared" si="1698"/>
        <v>0</v>
      </c>
      <c r="JJ152">
        <f t="shared" si="1699"/>
        <v>1</v>
      </c>
      <c r="JK152">
        <f t="shared" si="1700"/>
        <v>0</v>
      </c>
      <c r="JL152">
        <f t="shared" si="1701"/>
        <v>0</v>
      </c>
      <c r="JM152">
        <f t="shared" si="1702"/>
        <v>1</v>
      </c>
      <c r="JN152">
        <f t="shared" si="1703"/>
        <v>0</v>
      </c>
      <c r="JO152">
        <f t="shared" si="1704"/>
        <v>0</v>
      </c>
      <c r="JP152">
        <f t="shared" si="1705"/>
        <v>0</v>
      </c>
      <c r="JQ152">
        <f t="shared" si="1706"/>
        <v>0</v>
      </c>
      <c r="JR152">
        <f t="shared" si="1707"/>
        <v>0</v>
      </c>
      <c r="JS152">
        <f t="shared" si="1708"/>
        <v>0</v>
      </c>
      <c r="JT152">
        <f t="shared" si="1709"/>
        <v>0</v>
      </c>
      <c r="JU152">
        <f t="shared" si="1710"/>
        <v>0</v>
      </c>
      <c r="JV152">
        <f t="shared" si="1711"/>
        <v>0</v>
      </c>
      <c r="JW152">
        <f t="shared" si="1712"/>
        <v>0</v>
      </c>
      <c r="JX152">
        <f t="shared" si="1713"/>
        <v>0</v>
      </c>
      <c r="JY152">
        <f t="shared" si="1714"/>
        <v>0</v>
      </c>
      <c r="JZ152">
        <f t="shared" si="1715"/>
        <v>0</v>
      </c>
      <c r="KA152">
        <f t="shared" si="1716"/>
        <v>0</v>
      </c>
      <c r="KB152">
        <f t="shared" si="1717"/>
        <v>0</v>
      </c>
      <c r="KC152">
        <f t="shared" si="1718"/>
        <v>0</v>
      </c>
      <c r="KD152">
        <f t="shared" si="1719"/>
        <v>0</v>
      </c>
      <c r="KE152">
        <f t="shared" si="1720"/>
        <v>0</v>
      </c>
      <c r="KF152">
        <f t="shared" si="1721"/>
        <v>0</v>
      </c>
      <c r="KG152">
        <f t="shared" si="1722"/>
        <v>0</v>
      </c>
      <c r="KH152">
        <f t="shared" si="1723"/>
        <v>0</v>
      </c>
      <c r="KI152">
        <f t="shared" si="1724"/>
        <v>0</v>
      </c>
      <c r="KJ152">
        <f t="shared" si="1725"/>
        <v>0</v>
      </c>
      <c r="KK152">
        <f t="shared" si="1726"/>
        <v>0</v>
      </c>
      <c r="KL152">
        <f t="shared" si="1727"/>
        <v>0</v>
      </c>
      <c r="KM152">
        <f t="shared" si="1728"/>
        <v>0</v>
      </c>
      <c r="KN152">
        <f t="shared" si="1729"/>
        <v>0</v>
      </c>
      <c r="KO152">
        <f t="shared" si="1730"/>
        <v>0</v>
      </c>
      <c r="KP152">
        <f t="shared" si="1731"/>
        <v>0</v>
      </c>
      <c r="KQ152">
        <f t="shared" si="1732"/>
        <v>0</v>
      </c>
      <c r="KR152">
        <f t="shared" si="1733"/>
        <v>0</v>
      </c>
      <c r="KS152">
        <f t="shared" si="1734"/>
        <v>0</v>
      </c>
      <c r="KT152">
        <f t="shared" si="1735"/>
        <v>0</v>
      </c>
      <c r="KU152">
        <f t="shared" si="1736"/>
        <v>0</v>
      </c>
      <c r="KV152">
        <f t="shared" si="1737"/>
        <v>0</v>
      </c>
      <c r="KW152">
        <f t="shared" si="1738"/>
        <v>0</v>
      </c>
      <c r="KX152">
        <f t="shared" si="1739"/>
        <v>0</v>
      </c>
      <c r="KY152">
        <f t="shared" si="1740"/>
        <v>0</v>
      </c>
      <c r="KZ152">
        <f t="shared" si="1741"/>
        <v>0</v>
      </c>
      <c r="LA152">
        <f t="shared" si="1742"/>
        <v>0</v>
      </c>
      <c r="LB152">
        <f t="shared" si="1743"/>
        <v>0</v>
      </c>
      <c r="LC152">
        <f t="shared" si="1744"/>
        <v>0</v>
      </c>
      <c r="LD152">
        <f t="shared" si="1745"/>
        <v>1</v>
      </c>
      <c r="LE152">
        <f t="shared" si="1746"/>
        <v>1</v>
      </c>
      <c r="LF152">
        <f t="shared" si="1747"/>
        <v>0</v>
      </c>
      <c r="LG152">
        <f t="shared" si="1748"/>
        <v>0</v>
      </c>
      <c r="LH152">
        <f t="shared" si="1749"/>
        <v>0</v>
      </c>
      <c r="LI152">
        <f t="shared" si="1750"/>
        <v>0</v>
      </c>
      <c r="LJ152">
        <f t="shared" si="1751"/>
        <v>0</v>
      </c>
      <c r="LK152">
        <f t="shared" si="1752"/>
        <v>0</v>
      </c>
      <c r="LL152">
        <f t="shared" si="1753"/>
        <v>0</v>
      </c>
      <c r="LN152">
        <f t="shared" si="1754"/>
        <v>4</v>
      </c>
      <c r="LQ152">
        <f t="shared" ref="LQ152:LR152" si="1947">COUNTIFS($NG153:$NL162,NG162)</f>
        <v>1</v>
      </c>
      <c r="LR152">
        <f t="shared" si="1947"/>
        <v>2</v>
      </c>
      <c r="LS152">
        <f t="shared" si="1756"/>
        <v>3</v>
      </c>
      <c r="LT152">
        <f t="shared" si="1757"/>
        <v>1</v>
      </c>
      <c r="LU152">
        <f t="shared" si="1758"/>
        <v>2</v>
      </c>
      <c r="LV152">
        <f t="shared" si="1759"/>
        <v>2</v>
      </c>
      <c r="LX152" s="5">
        <f t="shared" ref="LX152:MC152" si="1948">COUNTIFS($NG152:$NL161,NG162)</f>
        <v>0</v>
      </c>
      <c r="LY152" s="5">
        <f t="shared" si="1948"/>
        <v>1</v>
      </c>
      <c r="LZ152" s="5">
        <f t="shared" si="1948"/>
        <v>2</v>
      </c>
      <c r="MA152" s="5">
        <f t="shared" si="1948"/>
        <v>0</v>
      </c>
      <c r="MB152" s="5">
        <f t="shared" si="1948"/>
        <v>1</v>
      </c>
      <c r="MC152" s="5">
        <f t="shared" si="1948"/>
        <v>1</v>
      </c>
      <c r="MD152" s="5"/>
      <c r="ME152" s="5">
        <f t="shared" si="1761"/>
        <v>0</v>
      </c>
      <c r="MF152" s="5">
        <f t="shared" si="1762"/>
        <v>0</v>
      </c>
      <c r="MG152" s="5">
        <f t="shared" si="1763"/>
        <v>0</v>
      </c>
      <c r="MH152" s="5">
        <f t="shared" si="1764"/>
        <v>0</v>
      </c>
      <c r="MI152" s="5">
        <f t="shared" si="1765"/>
        <v>0</v>
      </c>
      <c r="MJ152" s="5">
        <f t="shared" si="1766"/>
        <v>0</v>
      </c>
      <c r="MK152" s="5"/>
      <c r="ML152" s="20">
        <f t="shared" si="1767"/>
        <v>0</v>
      </c>
      <c r="MN152" s="4">
        <f t="shared" si="1846"/>
        <v>0</v>
      </c>
      <c r="MO152" s="4">
        <f t="shared" si="1847"/>
        <v>0</v>
      </c>
      <c r="MP152" s="4">
        <f t="shared" si="1848"/>
        <v>0</v>
      </c>
      <c r="MQ152" s="4">
        <f t="shared" si="1849"/>
        <v>0</v>
      </c>
      <c r="MR152" s="4">
        <f t="shared" si="1850"/>
        <v>0</v>
      </c>
      <c r="MS152" s="4">
        <f t="shared" si="1851"/>
        <v>0</v>
      </c>
      <c r="MU152">
        <f t="shared" si="1768"/>
        <v>1</v>
      </c>
      <c r="MV152">
        <f t="shared" si="1769"/>
        <v>0</v>
      </c>
      <c r="MW152">
        <f t="shared" si="1770"/>
        <v>0</v>
      </c>
      <c r="MX152">
        <f t="shared" si="1771"/>
        <v>1</v>
      </c>
      <c r="MY152">
        <f t="shared" si="1772"/>
        <v>0</v>
      </c>
      <c r="MZ152">
        <f t="shared" si="1773"/>
        <v>0</v>
      </c>
      <c r="NA152">
        <f t="shared" si="1624"/>
        <v>2</v>
      </c>
      <c r="NB152">
        <f t="shared" si="1774"/>
        <v>2</v>
      </c>
      <c r="NC152">
        <f t="shared" si="1775"/>
        <v>0</v>
      </c>
      <c r="ND152">
        <f t="shared" si="1776"/>
        <v>152</v>
      </c>
      <c r="NG152">
        <v>5</v>
      </c>
      <c r="NH152">
        <v>8</v>
      </c>
      <c r="NI152">
        <v>16</v>
      </c>
      <c r="NJ152">
        <v>36</v>
      </c>
      <c r="NK152">
        <v>51</v>
      </c>
      <c r="NL152">
        <v>52</v>
      </c>
      <c r="NN152" s="1">
        <f t="shared" si="1777"/>
        <v>1</v>
      </c>
      <c r="NO152" s="1">
        <f t="shared" si="1778"/>
        <v>1</v>
      </c>
      <c r="NP152" s="30">
        <f t="shared" si="1779"/>
        <v>2</v>
      </c>
      <c r="NR152" s="1">
        <f t="shared" si="1780"/>
        <v>3</v>
      </c>
      <c r="NS152" s="1">
        <f t="shared" si="1781"/>
        <v>8</v>
      </c>
      <c r="NT152" s="1">
        <f t="shared" si="1782"/>
        <v>20</v>
      </c>
      <c r="NU152" s="1">
        <f t="shared" si="1783"/>
        <v>15</v>
      </c>
      <c r="NV152" s="1">
        <f t="shared" si="1784"/>
        <v>1</v>
      </c>
      <c r="NW152" s="1"/>
      <c r="NX152" s="1">
        <f t="shared" si="1785"/>
        <v>5</v>
      </c>
      <c r="NY152" s="1"/>
      <c r="NZ152" s="1">
        <f t="shared" si="1786"/>
        <v>1</v>
      </c>
      <c r="OA152" s="1">
        <f t="shared" si="1625"/>
        <v>1</v>
      </c>
      <c r="OB152" s="1">
        <f t="shared" si="1626"/>
        <v>2</v>
      </c>
      <c r="OC152" s="1">
        <f t="shared" si="1627"/>
        <v>4</v>
      </c>
      <c r="OD152" s="1">
        <f t="shared" si="1628"/>
        <v>6</v>
      </c>
      <c r="OE152" s="1">
        <f t="shared" si="1629"/>
        <v>6</v>
      </c>
      <c r="OF152" s="1"/>
      <c r="OG152" s="1">
        <f t="shared" si="1308"/>
        <v>4</v>
      </c>
      <c r="OH152" s="1"/>
      <c r="OI152" s="1">
        <f t="shared" si="1787"/>
        <v>0</v>
      </c>
      <c r="OJ152" s="1">
        <f t="shared" si="1788"/>
        <v>0</v>
      </c>
      <c r="OK152" s="1">
        <f t="shared" si="1789"/>
        <v>9</v>
      </c>
      <c r="OL152" s="1">
        <f t="shared" si="1790"/>
        <v>7</v>
      </c>
      <c r="OM152" s="1">
        <f t="shared" si="1791"/>
        <v>0</v>
      </c>
      <c r="ON152" s="1">
        <f t="shared" si="1792"/>
        <v>0</v>
      </c>
      <c r="OO152" s="1"/>
      <c r="OP152" s="1">
        <f t="shared" si="1298"/>
        <v>4</v>
      </c>
      <c r="OQ152" s="1">
        <f t="shared" si="1299"/>
        <v>2</v>
      </c>
      <c r="OR152" s="1">
        <f t="shared" si="1300"/>
        <v>2</v>
      </c>
      <c r="OS152" s="1">
        <f t="shared" si="1301"/>
        <v>2</v>
      </c>
      <c r="OT152" s="1">
        <f t="shared" si="1302"/>
        <v>0</v>
      </c>
      <c r="OU152" s="1">
        <f t="shared" si="1793"/>
        <v>0</v>
      </c>
      <c r="OV152" s="19">
        <f t="shared" si="1794"/>
        <v>3</v>
      </c>
      <c r="OW152" s="1"/>
      <c r="OX152" s="19">
        <f t="shared" si="1314"/>
        <v>2</v>
      </c>
      <c r="OY152" s="1">
        <f t="shared" si="1315"/>
        <v>2</v>
      </c>
      <c r="OZ152" s="1"/>
      <c r="PA152" s="1">
        <f t="shared" si="1795"/>
        <v>2</v>
      </c>
      <c r="PB152" s="1"/>
      <c r="PC152" s="1"/>
      <c r="PD152" s="19">
        <f t="shared" si="1630"/>
        <v>2</v>
      </c>
      <c r="PE152" s="1"/>
      <c r="PF152" s="24">
        <f t="shared" si="1796"/>
        <v>0</v>
      </c>
      <c r="PI152" s="1">
        <f t="shared" si="1797"/>
        <v>0</v>
      </c>
      <c r="PJ152" s="19">
        <f t="shared" si="1631"/>
        <v>0</v>
      </c>
      <c r="PK152" s="1">
        <f t="shared" si="1798"/>
        <v>0</v>
      </c>
      <c r="PL152" s="19">
        <f t="shared" si="1632"/>
        <v>0</v>
      </c>
      <c r="PM152" s="1">
        <f t="shared" si="1799"/>
        <v>9</v>
      </c>
      <c r="PN152" s="19">
        <f t="shared" si="1633"/>
        <v>1</v>
      </c>
      <c r="PO152" s="1">
        <f t="shared" si="1800"/>
        <v>7</v>
      </c>
      <c r="PP152" s="19">
        <f t="shared" si="1634"/>
        <v>1</v>
      </c>
      <c r="PQ152" s="1">
        <f t="shared" si="1801"/>
        <v>0</v>
      </c>
      <c r="PR152" s="19">
        <f t="shared" si="1635"/>
        <v>0</v>
      </c>
      <c r="PS152" s="1">
        <f t="shared" si="1802"/>
        <v>0</v>
      </c>
      <c r="PT152" s="19">
        <f t="shared" si="1636"/>
        <v>0</v>
      </c>
      <c r="PV152" s="1">
        <f t="shared" si="1637"/>
        <v>100</v>
      </c>
      <c r="PW152" s="1">
        <f t="shared" si="1638"/>
        <v>100</v>
      </c>
      <c r="PX152" s="1">
        <f t="shared" si="1639"/>
        <v>100</v>
      </c>
      <c r="PY152" s="1">
        <f t="shared" si="1640"/>
        <v>100</v>
      </c>
      <c r="PZ152" s="1">
        <f t="shared" si="1641"/>
        <v>100</v>
      </c>
      <c r="QA152" s="1">
        <f t="shared" si="1642"/>
        <v>100</v>
      </c>
      <c r="QB152" s="1"/>
      <c r="QC152" s="1">
        <f t="shared" si="1643"/>
        <v>100</v>
      </c>
      <c r="QD152" s="1">
        <f t="shared" si="1644"/>
        <v>100</v>
      </c>
      <c r="QE152" s="1">
        <f t="shared" si="1645"/>
        <v>100</v>
      </c>
      <c r="QF152" s="1">
        <f t="shared" si="1646"/>
        <v>100</v>
      </c>
      <c r="QG152" s="1">
        <f t="shared" si="1647"/>
        <v>100</v>
      </c>
      <c r="QH152" s="1">
        <f t="shared" si="1648"/>
        <v>100</v>
      </c>
      <c r="QI152" s="1"/>
      <c r="QJ152" s="1">
        <f t="shared" si="1649"/>
        <v>100</v>
      </c>
      <c r="QK152" s="1">
        <f t="shared" si="1650"/>
        <v>100</v>
      </c>
      <c r="QL152" s="1">
        <f t="shared" si="1651"/>
        <v>9</v>
      </c>
      <c r="QM152" s="1">
        <f t="shared" si="1652"/>
        <v>100</v>
      </c>
      <c r="QN152" s="1">
        <f t="shared" si="1653"/>
        <v>100</v>
      </c>
      <c r="QO152" s="1">
        <f t="shared" si="1654"/>
        <v>100</v>
      </c>
      <c r="QP152" s="1"/>
      <c r="QQ152" s="1">
        <f t="shared" si="1655"/>
        <v>100</v>
      </c>
      <c r="QR152" s="1">
        <f t="shared" si="1656"/>
        <v>100</v>
      </c>
      <c r="QS152" s="1">
        <f t="shared" si="1657"/>
        <v>7</v>
      </c>
      <c r="QT152" s="1">
        <f t="shared" si="1658"/>
        <v>100</v>
      </c>
      <c r="QU152" s="1">
        <f t="shared" si="1659"/>
        <v>100</v>
      </c>
      <c r="QV152" s="1">
        <f t="shared" si="1660"/>
        <v>100</v>
      </c>
      <c r="QW152" s="1"/>
      <c r="QX152" s="1">
        <f t="shared" si="1661"/>
        <v>100</v>
      </c>
      <c r="QY152" s="1">
        <f t="shared" si="1662"/>
        <v>100</v>
      </c>
      <c r="QZ152" s="1">
        <f t="shared" si="1663"/>
        <v>100</v>
      </c>
      <c r="RA152" s="1">
        <f t="shared" si="1664"/>
        <v>100</v>
      </c>
      <c r="RB152" s="1">
        <f t="shared" si="1665"/>
        <v>100</v>
      </c>
      <c r="RC152" s="1">
        <f t="shared" si="1666"/>
        <v>100</v>
      </c>
      <c r="RD152" s="1"/>
      <c r="RE152" s="1">
        <f t="shared" si="1667"/>
        <v>100</v>
      </c>
      <c r="RF152" s="1">
        <f t="shared" si="1668"/>
        <v>100</v>
      </c>
      <c r="RG152" s="1">
        <f t="shared" si="1669"/>
        <v>100</v>
      </c>
      <c r="RH152" s="1">
        <f t="shared" si="1670"/>
        <v>100</v>
      </c>
      <c r="RI152" s="1">
        <f t="shared" si="1671"/>
        <v>100</v>
      </c>
      <c r="RJ152" s="1">
        <f t="shared" si="1672"/>
        <v>100</v>
      </c>
      <c r="RL152">
        <f t="shared" si="1673"/>
        <v>38</v>
      </c>
      <c r="RM152">
        <f t="shared" si="1803"/>
        <v>19</v>
      </c>
      <c r="RN152">
        <f t="shared" si="1336"/>
        <v>17</v>
      </c>
      <c r="RO152" t="str">
        <f t="shared" ref="RO152:TU152" si="1949">IF(COUNTIFS($NG152:$NL161,RO$1),"x",RO$1)</f>
        <v>x</v>
      </c>
      <c r="RP152">
        <f t="shared" si="1949"/>
        <v>2</v>
      </c>
      <c r="RQ152" t="str">
        <f t="shared" si="1949"/>
        <v>x</v>
      </c>
      <c r="RR152" t="str">
        <f t="shared" si="1949"/>
        <v>x</v>
      </c>
      <c r="RS152" t="str">
        <f t="shared" si="1949"/>
        <v>x</v>
      </c>
      <c r="RT152" t="str">
        <f t="shared" si="1949"/>
        <v>x</v>
      </c>
      <c r="RU152">
        <f t="shared" si="1949"/>
        <v>7</v>
      </c>
      <c r="RV152" t="str">
        <f t="shared" si="1949"/>
        <v>x</v>
      </c>
      <c r="RW152" t="str">
        <f t="shared" si="1949"/>
        <v>x</v>
      </c>
      <c r="RX152">
        <f t="shared" si="1949"/>
        <v>10</v>
      </c>
      <c r="RY152">
        <f t="shared" si="1949"/>
        <v>11</v>
      </c>
      <c r="RZ152" t="str">
        <f t="shared" si="1949"/>
        <v>x</v>
      </c>
      <c r="SA152">
        <f t="shared" si="1949"/>
        <v>13</v>
      </c>
      <c r="SB152" t="str">
        <f t="shared" si="1949"/>
        <v>x</v>
      </c>
      <c r="SC152">
        <f t="shared" si="1949"/>
        <v>15</v>
      </c>
      <c r="SD152" t="str">
        <f t="shared" si="1949"/>
        <v>x</v>
      </c>
      <c r="SE152" t="str">
        <f t="shared" si="1949"/>
        <v>x</v>
      </c>
      <c r="SF152">
        <f t="shared" si="1949"/>
        <v>18</v>
      </c>
      <c r="SG152" t="str">
        <f t="shared" si="1949"/>
        <v>x</v>
      </c>
      <c r="SH152" t="str">
        <f t="shared" si="1949"/>
        <v>x</v>
      </c>
      <c r="SI152">
        <f t="shared" si="1949"/>
        <v>21</v>
      </c>
      <c r="SJ152" t="str">
        <f t="shared" si="1949"/>
        <v>x</v>
      </c>
      <c r="SK152">
        <f t="shared" si="1949"/>
        <v>23</v>
      </c>
      <c r="SL152" t="str">
        <f t="shared" si="1949"/>
        <v>x</v>
      </c>
      <c r="SM152" t="str">
        <f t="shared" si="1949"/>
        <v>x</v>
      </c>
      <c r="SN152" t="str">
        <f t="shared" si="1949"/>
        <v>x</v>
      </c>
      <c r="SO152" t="str">
        <f t="shared" si="1949"/>
        <v>x</v>
      </c>
      <c r="SP152" t="str">
        <f t="shared" si="1949"/>
        <v>x</v>
      </c>
      <c r="SQ152">
        <f t="shared" si="1949"/>
        <v>29</v>
      </c>
      <c r="SR152" t="str">
        <f t="shared" si="1949"/>
        <v>x</v>
      </c>
      <c r="SS152" t="str">
        <f t="shared" si="1949"/>
        <v>x</v>
      </c>
      <c r="ST152">
        <f t="shared" si="1949"/>
        <v>32</v>
      </c>
      <c r="SU152">
        <f t="shared" si="1949"/>
        <v>33</v>
      </c>
      <c r="SV152" t="str">
        <f t="shared" si="1949"/>
        <v>x</v>
      </c>
      <c r="SW152" t="str">
        <f t="shared" si="1949"/>
        <v>x</v>
      </c>
      <c r="SX152" t="str">
        <f t="shared" si="1949"/>
        <v>x</v>
      </c>
      <c r="SY152" t="str">
        <f t="shared" si="1949"/>
        <v>x</v>
      </c>
      <c r="SZ152" t="str">
        <f t="shared" si="1949"/>
        <v>x</v>
      </c>
      <c r="TA152" t="str">
        <f t="shared" si="1949"/>
        <v>x</v>
      </c>
      <c r="TB152">
        <f t="shared" si="1949"/>
        <v>40</v>
      </c>
      <c r="TC152">
        <f t="shared" si="1949"/>
        <v>41</v>
      </c>
      <c r="TD152" t="str">
        <f t="shared" si="1949"/>
        <v>x</v>
      </c>
      <c r="TE152" t="str">
        <f t="shared" si="1949"/>
        <v>x</v>
      </c>
      <c r="TF152" t="str">
        <f t="shared" si="1949"/>
        <v>x</v>
      </c>
      <c r="TG152" t="str">
        <f t="shared" si="1949"/>
        <v>x</v>
      </c>
      <c r="TH152" t="str">
        <f t="shared" si="1949"/>
        <v>x</v>
      </c>
      <c r="TI152">
        <f t="shared" si="1949"/>
        <v>47</v>
      </c>
      <c r="TJ152" t="str">
        <f t="shared" si="1949"/>
        <v>x</v>
      </c>
      <c r="TK152">
        <f t="shared" si="1949"/>
        <v>49</v>
      </c>
      <c r="TL152" t="str">
        <f t="shared" si="1949"/>
        <v>x</v>
      </c>
      <c r="TM152" t="str">
        <f t="shared" si="1949"/>
        <v>x</v>
      </c>
      <c r="TN152" t="str">
        <f t="shared" si="1949"/>
        <v>x</v>
      </c>
      <c r="TO152" t="str">
        <f t="shared" si="1949"/>
        <v>x</v>
      </c>
      <c r="TP152" t="str">
        <f t="shared" si="1949"/>
        <v>x</v>
      </c>
      <c r="TQ152" t="str">
        <f t="shared" si="1949"/>
        <v>x</v>
      </c>
      <c r="TR152" t="str">
        <f t="shared" si="1949"/>
        <v>x</v>
      </c>
      <c r="TS152">
        <f t="shared" si="1949"/>
        <v>57</v>
      </c>
      <c r="TT152" t="str">
        <f t="shared" si="1949"/>
        <v>x</v>
      </c>
      <c r="TU152" t="str">
        <f t="shared" si="1949"/>
        <v>x</v>
      </c>
      <c r="TV152">
        <f t="shared" si="1805"/>
        <v>19</v>
      </c>
      <c r="TW152" t="str">
        <f t="shared" ref="TW152:WC152" si="1950">IF(COUNTIFS($NG152:$NL160,TW$1),"x",TW$1)</f>
        <v>x</v>
      </c>
      <c r="TX152">
        <f t="shared" si="1950"/>
        <v>2</v>
      </c>
      <c r="TY152" t="str">
        <f t="shared" si="1950"/>
        <v>x</v>
      </c>
      <c r="TZ152">
        <f t="shared" si="1950"/>
        <v>4</v>
      </c>
      <c r="UA152" t="str">
        <f t="shared" si="1950"/>
        <v>x</v>
      </c>
      <c r="UB152" t="str">
        <f t="shared" si="1950"/>
        <v>x</v>
      </c>
      <c r="UC152">
        <f t="shared" si="1950"/>
        <v>7</v>
      </c>
      <c r="UD152" t="str">
        <f t="shared" si="1950"/>
        <v>x</v>
      </c>
      <c r="UE152" t="str">
        <f t="shared" si="1950"/>
        <v>x</v>
      </c>
      <c r="UF152">
        <f t="shared" si="1950"/>
        <v>10</v>
      </c>
      <c r="UG152">
        <f t="shared" si="1950"/>
        <v>11</v>
      </c>
      <c r="UH152" t="str">
        <f t="shared" si="1950"/>
        <v>x</v>
      </c>
      <c r="UI152">
        <f t="shared" si="1950"/>
        <v>13</v>
      </c>
      <c r="UJ152" t="str">
        <f t="shared" si="1950"/>
        <v>x</v>
      </c>
      <c r="UK152">
        <f t="shared" si="1950"/>
        <v>15</v>
      </c>
      <c r="UL152" t="str">
        <f t="shared" si="1950"/>
        <v>x</v>
      </c>
      <c r="UM152" t="str">
        <f t="shared" si="1950"/>
        <v>x</v>
      </c>
      <c r="UN152">
        <f t="shared" si="1950"/>
        <v>18</v>
      </c>
      <c r="UO152" t="str">
        <f t="shared" si="1950"/>
        <v>x</v>
      </c>
      <c r="UP152" t="str">
        <f t="shared" si="1950"/>
        <v>x</v>
      </c>
      <c r="UQ152">
        <f t="shared" si="1950"/>
        <v>21</v>
      </c>
      <c r="UR152" t="str">
        <f t="shared" si="1950"/>
        <v>x</v>
      </c>
      <c r="US152">
        <f t="shared" si="1950"/>
        <v>23</v>
      </c>
      <c r="UT152" t="str">
        <f t="shared" si="1950"/>
        <v>x</v>
      </c>
      <c r="UU152" t="str">
        <f t="shared" si="1950"/>
        <v>x</v>
      </c>
      <c r="UV152" t="str">
        <f t="shared" si="1950"/>
        <v>x</v>
      </c>
      <c r="UW152" t="str">
        <f t="shared" si="1950"/>
        <v>x</v>
      </c>
      <c r="UX152" t="str">
        <f t="shared" si="1950"/>
        <v>x</v>
      </c>
      <c r="UY152">
        <f t="shared" si="1950"/>
        <v>29</v>
      </c>
      <c r="UZ152" t="str">
        <f t="shared" si="1950"/>
        <v>x</v>
      </c>
      <c r="VA152" t="str">
        <f t="shared" si="1950"/>
        <v>x</v>
      </c>
      <c r="VB152">
        <f t="shared" si="1950"/>
        <v>32</v>
      </c>
      <c r="VC152">
        <f t="shared" si="1950"/>
        <v>33</v>
      </c>
      <c r="VD152" t="str">
        <f t="shared" si="1950"/>
        <v>x</v>
      </c>
      <c r="VE152" t="str">
        <f t="shared" si="1950"/>
        <v>x</v>
      </c>
      <c r="VF152" t="str">
        <f t="shared" si="1950"/>
        <v>x</v>
      </c>
      <c r="VG152" t="str">
        <f t="shared" si="1950"/>
        <v>x</v>
      </c>
      <c r="VH152" t="str">
        <f t="shared" si="1950"/>
        <v>x</v>
      </c>
      <c r="VI152" t="str">
        <f t="shared" si="1950"/>
        <v>x</v>
      </c>
      <c r="VJ152">
        <f t="shared" si="1950"/>
        <v>40</v>
      </c>
      <c r="VK152">
        <f t="shared" si="1950"/>
        <v>41</v>
      </c>
      <c r="VL152" t="str">
        <f t="shared" si="1950"/>
        <v>x</v>
      </c>
      <c r="VM152" t="str">
        <f t="shared" si="1950"/>
        <v>x</v>
      </c>
      <c r="VN152" t="str">
        <f t="shared" si="1950"/>
        <v>x</v>
      </c>
      <c r="VO152" t="str">
        <f t="shared" si="1950"/>
        <v>x</v>
      </c>
      <c r="VP152" t="str">
        <f t="shared" si="1950"/>
        <v>x</v>
      </c>
      <c r="VQ152">
        <f t="shared" si="1950"/>
        <v>47</v>
      </c>
      <c r="VR152" t="str">
        <f t="shared" si="1950"/>
        <v>x</v>
      </c>
      <c r="VS152">
        <f t="shared" si="1950"/>
        <v>49</v>
      </c>
      <c r="VT152" t="str">
        <f t="shared" si="1950"/>
        <v>x</v>
      </c>
      <c r="VU152" t="str">
        <f t="shared" si="1950"/>
        <v>x</v>
      </c>
      <c r="VV152" t="str">
        <f t="shared" si="1950"/>
        <v>x</v>
      </c>
      <c r="VW152" t="str">
        <f t="shared" si="1950"/>
        <v>x</v>
      </c>
      <c r="VX152" t="str">
        <f t="shared" si="1950"/>
        <v>x</v>
      </c>
      <c r="VY152" t="str">
        <f t="shared" si="1950"/>
        <v>x</v>
      </c>
      <c r="VZ152" t="str">
        <f t="shared" si="1950"/>
        <v>x</v>
      </c>
      <c r="WA152">
        <f t="shared" si="1950"/>
        <v>57</v>
      </c>
      <c r="WB152" t="str">
        <f t="shared" si="1950"/>
        <v>x</v>
      </c>
      <c r="WC152">
        <f t="shared" si="1950"/>
        <v>59</v>
      </c>
      <c r="WE152">
        <f t="shared" si="1676"/>
        <v>2</v>
      </c>
      <c r="WF152">
        <f t="shared" si="1677"/>
        <v>1</v>
      </c>
      <c r="WG152">
        <f t="shared" si="1678"/>
        <v>0</v>
      </c>
      <c r="WH152">
        <f t="shared" si="1679"/>
        <v>1</v>
      </c>
      <c r="WI152">
        <f t="shared" si="1680"/>
        <v>0</v>
      </c>
      <c r="WJ152">
        <f t="shared" si="1681"/>
        <v>2</v>
      </c>
      <c r="WL152" s="1">
        <f t="shared" si="1807"/>
        <v>0</v>
      </c>
      <c r="WM152" s="1">
        <f t="shared" si="1808"/>
        <v>0</v>
      </c>
      <c r="WN152" s="1">
        <f t="shared" si="1809"/>
        <v>9</v>
      </c>
      <c r="WO152" s="1">
        <f t="shared" si="1810"/>
        <v>7</v>
      </c>
      <c r="WP152" s="1">
        <f t="shared" si="1811"/>
        <v>0</v>
      </c>
      <c r="WQ152" s="1">
        <f t="shared" si="1812"/>
        <v>0</v>
      </c>
      <c r="WS152">
        <f t="shared" si="1813"/>
        <v>100</v>
      </c>
      <c r="WT152">
        <f t="shared" si="1814"/>
        <v>100</v>
      </c>
      <c r="WU152">
        <f t="shared" si="1815"/>
        <v>9</v>
      </c>
      <c r="WV152">
        <f t="shared" si="1816"/>
        <v>7</v>
      </c>
      <c r="WW152">
        <f t="shared" si="1817"/>
        <v>100</v>
      </c>
      <c r="WX152">
        <f t="shared" si="1818"/>
        <v>100</v>
      </c>
      <c r="WZ152" s="4">
        <f t="shared" si="1819"/>
        <v>7</v>
      </c>
      <c r="XB152" s="3">
        <f t="shared" si="1820"/>
        <v>9</v>
      </c>
      <c r="XD152" s="3">
        <f t="shared" si="1821"/>
        <v>0</v>
      </c>
      <c r="XE152" s="4">
        <f t="shared" si="1822"/>
        <v>2</v>
      </c>
      <c r="XG152" s="4">
        <f t="shared" si="1823"/>
        <v>0</v>
      </c>
      <c r="XI152" s="4">
        <v>0.75</v>
      </c>
      <c r="XK152">
        <f t="shared" si="1824"/>
        <v>1</v>
      </c>
      <c r="XM152">
        <f t="shared" si="1445"/>
        <v>1</v>
      </c>
      <c r="XN152">
        <f t="shared" si="1825"/>
        <v>1</v>
      </c>
      <c r="XO152" s="1">
        <f t="shared" si="1682"/>
        <v>2</v>
      </c>
      <c r="XP152">
        <f t="shared" si="1826"/>
        <v>0</v>
      </c>
      <c r="XR152">
        <f t="shared" si="1827"/>
        <v>1</v>
      </c>
    </row>
    <row r="153" spans="4:642">
      <c r="D153" s="4">
        <f t="shared" si="1506"/>
        <v>6</v>
      </c>
      <c r="E153" s="4">
        <f t="shared" si="1507"/>
        <v>0</v>
      </c>
      <c r="F153" s="4">
        <f t="shared" si="1508"/>
        <v>0</v>
      </c>
      <c r="G153" s="4">
        <f t="shared" si="1509"/>
        <v>0</v>
      </c>
      <c r="H153" s="4">
        <f t="shared" si="1510"/>
        <v>0</v>
      </c>
      <c r="I153" s="4">
        <f t="shared" si="1511"/>
        <v>5</v>
      </c>
      <c r="J153" s="4">
        <f t="shared" si="1512"/>
        <v>0</v>
      </c>
      <c r="K153" s="4">
        <f t="shared" si="1513"/>
        <v>0</v>
      </c>
      <c r="L153" s="4">
        <f t="shared" si="1514"/>
        <v>0</v>
      </c>
      <c r="M153" s="4">
        <f t="shared" si="1515"/>
        <v>0</v>
      </c>
      <c r="N153" s="4">
        <f t="shared" si="1516"/>
        <v>0</v>
      </c>
      <c r="O153" s="4">
        <f t="shared" si="1517"/>
        <v>0</v>
      </c>
      <c r="P153" s="4">
        <f t="shared" si="1518"/>
        <v>0</v>
      </c>
      <c r="Q153" s="4">
        <f t="shared" si="1519"/>
        <v>0</v>
      </c>
      <c r="R153" s="4">
        <f t="shared" si="1520"/>
        <v>0</v>
      </c>
      <c r="S153" s="4">
        <f t="shared" si="1521"/>
        <v>0</v>
      </c>
      <c r="T153" s="4">
        <f t="shared" si="1522"/>
        <v>0</v>
      </c>
      <c r="U153" s="4">
        <f t="shared" si="1523"/>
        <v>0</v>
      </c>
      <c r="V153" s="4">
        <f t="shared" si="1524"/>
        <v>5</v>
      </c>
      <c r="W153" s="4">
        <f t="shared" si="1525"/>
        <v>0</v>
      </c>
      <c r="X153" s="4">
        <f t="shared" si="1526"/>
        <v>0</v>
      </c>
      <c r="Y153" s="4">
        <f t="shared" si="1527"/>
        <v>0</v>
      </c>
      <c r="Z153" s="4">
        <f t="shared" si="1528"/>
        <v>0</v>
      </c>
      <c r="AA153" s="4">
        <f t="shared" si="1529"/>
        <v>0</v>
      </c>
      <c r="AB153" s="4">
        <f t="shared" si="1530"/>
        <v>0</v>
      </c>
      <c r="AC153" s="4">
        <f t="shared" si="1531"/>
        <v>0</v>
      </c>
      <c r="AD153" s="4">
        <f t="shared" si="1532"/>
        <v>0</v>
      </c>
      <c r="AE153" s="4">
        <f t="shared" si="1533"/>
        <v>0</v>
      </c>
      <c r="AF153" s="4">
        <f t="shared" si="1534"/>
        <v>0</v>
      </c>
      <c r="AG153" s="4">
        <f t="shared" si="1535"/>
        <v>0</v>
      </c>
      <c r="AH153" s="4">
        <f t="shared" si="1536"/>
        <v>0</v>
      </c>
      <c r="AI153" s="4">
        <f t="shared" si="1537"/>
        <v>0</v>
      </c>
      <c r="AJ153" s="4">
        <f t="shared" si="1538"/>
        <v>0</v>
      </c>
      <c r="AK153" s="4">
        <f t="shared" si="1539"/>
        <v>0</v>
      </c>
      <c r="AL153" s="4">
        <f t="shared" si="1540"/>
        <v>0</v>
      </c>
      <c r="AM153" s="4">
        <f t="shared" si="1541"/>
        <v>0</v>
      </c>
      <c r="AN153" s="4">
        <f t="shared" si="1542"/>
        <v>0</v>
      </c>
      <c r="AO153" s="4">
        <f t="shared" si="1543"/>
        <v>0</v>
      </c>
      <c r="AP153" s="4">
        <f t="shared" si="1544"/>
        <v>0</v>
      </c>
      <c r="AQ153" s="4">
        <f t="shared" si="1545"/>
        <v>0</v>
      </c>
      <c r="AR153" s="4">
        <f t="shared" si="1546"/>
        <v>0</v>
      </c>
      <c r="AS153" s="4">
        <f t="shared" si="1547"/>
        <v>0</v>
      </c>
      <c r="AT153" s="4">
        <f t="shared" si="1548"/>
        <v>0</v>
      </c>
      <c r="AU153" s="4">
        <f t="shared" si="1549"/>
        <v>8</v>
      </c>
      <c r="AV153" s="4">
        <f t="shared" si="1550"/>
        <v>0</v>
      </c>
      <c r="AW153" s="4">
        <f t="shared" si="1551"/>
        <v>0</v>
      </c>
      <c r="AX153" s="4">
        <f t="shared" si="1552"/>
        <v>0</v>
      </c>
      <c r="AY153" s="4">
        <f t="shared" si="1553"/>
        <v>4</v>
      </c>
      <c r="AZ153" s="4">
        <f t="shared" si="1554"/>
        <v>0</v>
      </c>
      <c r="BA153" s="4">
        <f t="shared" si="1555"/>
        <v>0</v>
      </c>
      <c r="BB153" s="4">
        <f t="shared" si="1556"/>
        <v>0</v>
      </c>
      <c r="BC153" s="4">
        <f t="shared" si="1557"/>
        <v>0</v>
      </c>
      <c r="BD153" s="4">
        <f t="shared" si="1558"/>
        <v>0</v>
      </c>
      <c r="BE153" s="4">
        <f t="shared" si="1559"/>
        <v>4</v>
      </c>
      <c r="BF153" s="4">
        <f t="shared" si="1560"/>
        <v>0</v>
      </c>
      <c r="BG153" s="4">
        <f t="shared" si="1561"/>
        <v>0</v>
      </c>
      <c r="BH153" s="4">
        <f t="shared" si="1562"/>
        <v>0</v>
      </c>
      <c r="BI153" s="4">
        <f t="shared" si="1563"/>
        <v>0</v>
      </c>
      <c r="BJ153" s="4">
        <f t="shared" si="1564"/>
        <v>0</v>
      </c>
      <c r="BK153" s="4">
        <f t="shared" si="1683"/>
        <v>5.333333333333333</v>
      </c>
      <c r="BL153" s="4">
        <f t="shared" si="1684"/>
        <v>5.4915254237288131</v>
      </c>
      <c r="BM153" s="4">
        <f t="shared" si="1685"/>
        <v>7.6881355932203377</v>
      </c>
      <c r="BN153" s="4">
        <f t="shared" si="1686"/>
        <v>3.2949152542372877</v>
      </c>
      <c r="BO153" s="4">
        <f t="shared" si="1687"/>
        <v>5.4915254237288131</v>
      </c>
      <c r="BP153" s="4">
        <f t="shared" si="1688"/>
        <v>324</v>
      </c>
      <c r="BQ153" s="4">
        <f>COUNTIFS($NG153:$NL$206,EF$1)</f>
        <v>6</v>
      </c>
      <c r="BR153" s="4">
        <f>COUNTIFS($NG153:$NL$206,EG$1)</f>
        <v>4</v>
      </c>
      <c r="BS153" s="4">
        <f>COUNTIFS($NG153:$NL$206,EH$1)</f>
        <v>5</v>
      </c>
      <c r="BT153" s="4">
        <f>COUNTIFS($NG153:$NL$206,EI$1)</f>
        <v>8</v>
      </c>
      <c r="BU153" s="4">
        <f>COUNTIFS($NG153:$NL$206,EJ$1)</f>
        <v>9</v>
      </c>
      <c r="BV153" s="4">
        <f>COUNTIFS($NG153:$NL$206,EK$1)</f>
        <v>5</v>
      </c>
      <c r="BW153" s="4">
        <f>COUNTIFS($NG153:$NL$206,EL$1)</f>
        <v>2</v>
      </c>
      <c r="BX153" s="4">
        <f>COUNTIFS($NG153:$NL$206,EM$1)</f>
        <v>5</v>
      </c>
      <c r="BY153" s="4">
        <f>COUNTIFS($NG153:$NL$206,EN$1)</f>
        <v>7</v>
      </c>
      <c r="BZ153" s="4">
        <f>COUNTIFS($NG153:$NL$206,EO$1)</f>
        <v>5</v>
      </c>
      <c r="CA153" s="4">
        <f>COUNTIFS($NG153:$NL$206,EP$1)</f>
        <v>8</v>
      </c>
      <c r="CB153" s="4">
        <f>COUNTIFS($NG153:$NL$206,EQ$1)</f>
        <v>8</v>
      </c>
      <c r="CC153" s="4">
        <f>COUNTIFS($NG153:$NL$206,ER$1)</f>
        <v>6</v>
      </c>
      <c r="CD153" s="4">
        <f>COUNTIFS($NG153:$NL$206,ES$1)</f>
        <v>5</v>
      </c>
      <c r="CE153" s="4">
        <f>COUNTIFS($NG153:$NL$206,ET$1)</f>
        <v>6</v>
      </c>
      <c r="CF153" s="4">
        <f>COUNTIFS($NG153:$NL$206,EU$1)</f>
        <v>6</v>
      </c>
      <c r="CG153" s="4">
        <f>COUNTIFS($NG153:$NL$206,EV$1)</f>
        <v>8</v>
      </c>
      <c r="CH153" s="4">
        <f>COUNTIFS($NG153:$NL$206,EW$1)</f>
        <v>5</v>
      </c>
      <c r="CI153" s="4">
        <f>COUNTIFS($NG153:$NL$206,EX$1)</f>
        <v>5</v>
      </c>
      <c r="CJ153" s="4">
        <f>COUNTIFS($NG153:$NL$206,EY$1)</f>
        <v>7</v>
      </c>
      <c r="CK153" s="4">
        <f>COUNTIFS($NG153:$NL$206,EZ$1)</f>
        <v>4</v>
      </c>
      <c r="CL153" s="4">
        <f>COUNTIFS($NG153:$NL$206,FA$1)</f>
        <v>7</v>
      </c>
      <c r="CM153" s="4">
        <f>COUNTIFS($NG153:$NL$206,FB$1)</f>
        <v>2</v>
      </c>
      <c r="CN153" s="4">
        <f>COUNTIFS($NG153:$NL$206,FC$1)</f>
        <v>3</v>
      </c>
      <c r="CO153" s="4">
        <f>COUNTIFS($NG153:$NL$206,FD$1)</f>
        <v>9</v>
      </c>
      <c r="CP153" s="4">
        <f>COUNTIFS($NG153:$NL$206,FE$1)</f>
        <v>6</v>
      </c>
      <c r="CQ153" s="4">
        <f>COUNTIFS($NG153:$NL$206,FF$1)</f>
        <v>8</v>
      </c>
      <c r="CR153" s="4">
        <f>COUNTIFS($NG153:$NL$206,FG$1)</f>
        <v>9</v>
      </c>
      <c r="CS153" s="4">
        <f>COUNTIFS($NG153:$NL$206,FH$1)</f>
        <v>5</v>
      </c>
      <c r="CT153" s="4">
        <f>COUNTIFS($NG153:$NL$206,FI$1)</f>
        <v>3</v>
      </c>
      <c r="CU153" s="4">
        <f>COUNTIFS($NG153:$NL$206,FJ$1)</f>
        <v>5</v>
      </c>
      <c r="CV153" s="4">
        <f>COUNTIFS($NG153:$NL$206,FK$1)</f>
        <v>2</v>
      </c>
      <c r="CW153" s="4">
        <f>COUNTIFS($NG153:$NL$206,FL$1)</f>
        <v>6</v>
      </c>
      <c r="CX153" s="4">
        <f>COUNTIFS($NG153:$NL$206,FM$1)</f>
        <v>5</v>
      </c>
      <c r="CY153" s="4">
        <f>COUNTIFS($NG153:$NL$206,FN$1)</f>
        <v>6</v>
      </c>
      <c r="CZ153" s="4">
        <f>COUNTIFS($NG153:$NL$206,FO$1)</f>
        <v>4</v>
      </c>
      <c r="DA153" s="4">
        <f>COUNTIFS($NG153:$NL$206,FP$1)</f>
        <v>2</v>
      </c>
      <c r="DB153" s="4">
        <f>COUNTIFS($NG153:$NL$206,FQ$1)</f>
        <v>4</v>
      </c>
      <c r="DC153" s="4">
        <f>COUNTIFS($NG153:$NL$206,FR$1)</f>
        <v>5</v>
      </c>
      <c r="DD153" s="4">
        <f>COUNTIFS($NG153:$NL$206,FS$1)</f>
        <v>4</v>
      </c>
      <c r="DE153" s="4">
        <f>COUNTIFS($NG153:$NL$206,FT$1)</f>
        <v>3</v>
      </c>
      <c r="DF153" s="4">
        <f>COUNTIFS($NG153:$NL$206,FU$1)</f>
        <v>6</v>
      </c>
      <c r="DG153" s="4">
        <f>COUNTIFS($NG153:$NL$206,FV$1)</f>
        <v>5</v>
      </c>
      <c r="DH153" s="4">
        <f>COUNTIFS($NG153:$NL$206,FW$1)</f>
        <v>8</v>
      </c>
      <c r="DI153" s="4">
        <f>COUNTIFS($NG153:$NL$206,FX$1)</f>
        <v>5</v>
      </c>
      <c r="DJ153" s="4">
        <f>COUNTIFS($NG153:$NL$206,FY$1)</f>
        <v>8</v>
      </c>
      <c r="DK153" s="4">
        <f>COUNTIFS($NG153:$NL$206,FZ$1)</f>
        <v>0</v>
      </c>
      <c r="DL153" s="4">
        <f>COUNTIFS($NG153:$NL$206,GA$1)</f>
        <v>4</v>
      </c>
      <c r="DM153" s="4">
        <f>COUNTIFS($NG153:$NL$206,GB$1)</f>
        <v>3</v>
      </c>
      <c r="DN153" s="4">
        <f>COUNTIFS($NG153:$NL$206,GC$1)</f>
        <v>6</v>
      </c>
      <c r="DO153" s="4">
        <f>COUNTIFS($NG153:$NL$206,GD$1)</f>
        <v>5</v>
      </c>
      <c r="DP153" s="4">
        <f>COUNTIFS($NG153:$NL$206,GE$1)</f>
        <v>8</v>
      </c>
      <c r="DQ153" s="4">
        <f>COUNTIFS($NG153:$NL$206,GF$1)</f>
        <v>1</v>
      </c>
      <c r="DR153" s="4">
        <f>COUNTIFS($NG153:$NL$206,GG$1)</f>
        <v>4</v>
      </c>
      <c r="DS153" s="4">
        <f>COUNTIFS($NG153:$NL$206,GH$1)</f>
        <v>13</v>
      </c>
      <c r="DT153" s="4">
        <f>COUNTIFS($NG153:$NL$206,GI$1)</f>
        <v>5</v>
      </c>
      <c r="DU153" s="4">
        <f>COUNTIFS($NG153:$NL$206,GJ$1)</f>
        <v>5</v>
      </c>
      <c r="DV153" s="4">
        <f>COUNTIFS($NG153:$NL$206,GK$1)</f>
        <v>10</v>
      </c>
      <c r="DW153" s="4">
        <f>COUNTIFS($NG153:$NL$206,GL$1)</f>
        <v>6</v>
      </c>
      <c r="DZ153" s="4">
        <f t="shared" si="1895"/>
        <v>40</v>
      </c>
      <c r="EA153" s="4">
        <f t="shared" si="1896"/>
        <v>23</v>
      </c>
      <c r="EB153" s="4">
        <f t="shared" si="1897"/>
        <v>15</v>
      </c>
      <c r="EC153" s="4">
        <f t="shared" si="1898"/>
        <v>1</v>
      </c>
      <c r="ED153" s="4">
        <f t="shared" si="1899"/>
        <v>1</v>
      </c>
      <c r="EF153" s="4">
        <f t="shared" ref="EF153:GL153" si="1951">COUNTIFS($NG153:$NL162,EF$1)</f>
        <v>2</v>
      </c>
      <c r="EG153" s="4">
        <f t="shared" si="1951"/>
        <v>0</v>
      </c>
      <c r="EH153" s="4">
        <f t="shared" si="1951"/>
        <v>2</v>
      </c>
      <c r="EI153" s="4">
        <f t="shared" si="1951"/>
        <v>1</v>
      </c>
      <c r="EJ153" s="4">
        <f t="shared" si="1951"/>
        <v>0</v>
      </c>
      <c r="EK153" s="4">
        <f t="shared" si="1951"/>
        <v>1</v>
      </c>
      <c r="EL153" s="4">
        <f t="shared" si="1951"/>
        <v>0</v>
      </c>
      <c r="EM153" s="4">
        <f t="shared" si="1951"/>
        <v>0</v>
      </c>
      <c r="EN153" s="4">
        <f t="shared" si="1951"/>
        <v>2</v>
      </c>
      <c r="EO153" s="4">
        <f t="shared" si="1951"/>
        <v>1</v>
      </c>
      <c r="EP153" s="4">
        <f t="shared" si="1951"/>
        <v>0</v>
      </c>
      <c r="EQ153" s="4">
        <f t="shared" si="1951"/>
        <v>1</v>
      </c>
      <c r="ER153" s="4">
        <f t="shared" si="1951"/>
        <v>0</v>
      </c>
      <c r="ES153" s="4">
        <f t="shared" si="1951"/>
        <v>2</v>
      </c>
      <c r="ET153" s="4">
        <f t="shared" si="1951"/>
        <v>0</v>
      </c>
      <c r="EU153" s="4">
        <f t="shared" si="1951"/>
        <v>1</v>
      </c>
      <c r="EV153" s="4">
        <f t="shared" si="1951"/>
        <v>2</v>
      </c>
      <c r="EW153" s="4">
        <f t="shared" si="1951"/>
        <v>0</v>
      </c>
      <c r="EX153" s="4">
        <f t="shared" si="1951"/>
        <v>2</v>
      </c>
      <c r="EY153" s="4">
        <f t="shared" si="1951"/>
        <v>1</v>
      </c>
      <c r="EZ153" s="4">
        <f t="shared" si="1951"/>
        <v>0</v>
      </c>
      <c r="FA153" s="4">
        <f t="shared" si="1951"/>
        <v>2</v>
      </c>
      <c r="FB153" s="4">
        <f t="shared" si="1951"/>
        <v>0</v>
      </c>
      <c r="FC153" s="4">
        <f t="shared" si="1951"/>
        <v>1</v>
      </c>
      <c r="FD153" s="4">
        <f t="shared" si="1951"/>
        <v>2</v>
      </c>
      <c r="FE153" s="4">
        <f t="shared" si="1951"/>
        <v>3</v>
      </c>
      <c r="FF153" s="4">
        <f t="shared" si="1951"/>
        <v>1</v>
      </c>
      <c r="FG153" s="4">
        <f t="shared" si="1951"/>
        <v>2</v>
      </c>
      <c r="FH153" s="4">
        <f t="shared" si="1951"/>
        <v>0</v>
      </c>
      <c r="FI153" s="4">
        <f t="shared" si="1951"/>
        <v>1</v>
      </c>
      <c r="FJ153" s="4">
        <f t="shared" si="1951"/>
        <v>1</v>
      </c>
      <c r="FK153" s="4">
        <f t="shared" si="1951"/>
        <v>0</v>
      </c>
      <c r="FL153" s="4">
        <f t="shared" si="1951"/>
        <v>1</v>
      </c>
      <c r="FM153" s="4">
        <f t="shared" si="1951"/>
        <v>1</v>
      </c>
      <c r="FN153" s="4">
        <f t="shared" si="1951"/>
        <v>1</v>
      </c>
      <c r="FO153" s="4">
        <f t="shared" si="1951"/>
        <v>1</v>
      </c>
      <c r="FP153" s="4">
        <f t="shared" si="1951"/>
        <v>1</v>
      </c>
      <c r="FQ153" s="4">
        <f t="shared" si="1951"/>
        <v>1</v>
      </c>
      <c r="FR153" s="4">
        <f t="shared" si="1951"/>
        <v>2</v>
      </c>
      <c r="FS153" s="4">
        <f t="shared" si="1951"/>
        <v>0</v>
      </c>
      <c r="FT153" s="4">
        <f t="shared" si="1951"/>
        <v>0</v>
      </c>
      <c r="FU153" s="4">
        <f t="shared" si="1951"/>
        <v>1</v>
      </c>
      <c r="FV153" s="4">
        <f t="shared" si="1951"/>
        <v>1</v>
      </c>
      <c r="FW153" s="4">
        <f t="shared" si="1951"/>
        <v>2</v>
      </c>
      <c r="FX153" s="4">
        <f t="shared" si="1951"/>
        <v>2</v>
      </c>
      <c r="FY153" s="4">
        <f t="shared" si="1951"/>
        <v>1</v>
      </c>
      <c r="FZ153" s="4">
        <f t="shared" si="1951"/>
        <v>0</v>
      </c>
      <c r="GA153" s="4">
        <f t="shared" si="1951"/>
        <v>2</v>
      </c>
      <c r="GB153" s="4">
        <f t="shared" si="1951"/>
        <v>0</v>
      </c>
      <c r="GC153" s="4">
        <f t="shared" si="1951"/>
        <v>2</v>
      </c>
      <c r="GD153" s="4">
        <f t="shared" si="1951"/>
        <v>0</v>
      </c>
      <c r="GE153" s="4">
        <f t="shared" si="1951"/>
        <v>0</v>
      </c>
      <c r="GF153" s="4">
        <f t="shared" si="1951"/>
        <v>1</v>
      </c>
      <c r="GG153" s="4">
        <f t="shared" si="1951"/>
        <v>1</v>
      </c>
      <c r="GH153" s="4">
        <f t="shared" si="1951"/>
        <v>4</v>
      </c>
      <c r="GI153" s="4">
        <f t="shared" si="1951"/>
        <v>1</v>
      </c>
      <c r="GJ153" s="4">
        <f t="shared" si="1951"/>
        <v>0</v>
      </c>
      <c r="GK153" s="4">
        <f t="shared" si="1951"/>
        <v>2</v>
      </c>
      <c r="GL153" s="4">
        <f t="shared" si="1951"/>
        <v>1</v>
      </c>
      <c r="GM153">
        <f t="shared" si="1901"/>
        <v>60</v>
      </c>
      <c r="GO153">
        <f t="shared" si="1690"/>
        <v>0</v>
      </c>
      <c r="GP153">
        <f t="shared" si="1855"/>
        <v>0</v>
      </c>
      <c r="GQ153">
        <f t="shared" si="1856"/>
        <v>0</v>
      </c>
      <c r="GR153">
        <f t="shared" si="1857"/>
        <v>0</v>
      </c>
      <c r="GS153">
        <f t="shared" si="1858"/>
        <v>0</v>
      </c>
      <c r="GT153">
        <f t="shared" si="1859"/>
        <v>0</v>
      </c>
      <c r="GU153">
        <f t="shared" si="1860"/>
        <v>0</v>
      </c>
      <c r="GV153" s="1">
        <f t="shared" si="1691"/>
        <v>4</v>
      </c>
      <c r="GW153">
        <f t="shared" si="1692"/>
        <v>0</v>
      </c>
      <c r="GX153">
        <f t="shared" si="1566"/>
        <v>0</v>
      </c>
      <c r="GY153">
        <f t="shared" si="1567"/>
        <v>0</v>
      </c>
      <c r="GZ153">
        <f t="shared" si="1568"/>
        <v>0</v>
      </c>
      <c r="HA153">
        <f t="shared" si="1569"/>
        <v>0</v>
      </c>
      <c r="HB153">
        <f t="shared" si="1570"/>
        <v>0</v>
      </c>
      <c r="HC153">
        <f t="shared" si="1571"/>
        <v>0</v>
      </c>
      <c r="HD153">
        <f t="shared" si="1572"/>
        <v>0</v>
      </c>
      <c r="HE153">
        <f t="shared" si="1573"/>
        <v>0</v>
      </c>
      <c r="HF153">
        <f t="shared" si="1574"/>
        <v>0</v>
      </c>
      <c r="HG153">
        <f t="shared" si="1575"/>
        <v>0</v>
      </c>
      <c r="HH153">
        <f t="shared" si="1576"/>
        <v>0</v>
      </c>
      <c r="HI153">
        <f t="shared" si="1577"/>
        <v>0</v>
      </c>
      <c r="HJ153">
        <f t="shared" si="1578"/>
        <v>0</v>
      </c>
      <c r="HK153">
        <f t="shared" si="1579"/>
        <v>1</v>
      </c>
      <c r="HL153">
        <f t="shared" si="1580"/>
        <v>0</v>
      </c>
      <c r="HM153">
        <f t="shared" si="1581"/>
        <v>0</v>
      </c>
      <c r="HN153">
        <f t="shared" si="1582"/>
        <v>0</v>
      </c>
      <c r="HO153">
        <f t="shared" si="1583"/>
        <v>0</v>
      </c>
      <c r="HP153">
        <f t="shared" si="1584"/>
        <v>0</v>
      </c>
      <c r="HQ153">
        <f t="shared" si="1585"/>
        <v>1</v>
      </c>
      <c r="HR153">
        <f t="shared" si="1586"/>
        <v>0</v>
      </c>
      <c r="HS153">
        <f t="shared" si="1587"/>
        <v>0</v>
      </c>
      <c r="HT153">
        <f t="shared" si="1588"/>
        <v>0</v>
      </c>
      <c r="HU153">
        <f t="shared" si="1589"/>
        <v>0</v>
      </c>
      <c r="HV153">
        <f t="shared" si="1590"/>
        <v>0</v>
      </c>
      <c r="HW153">
        <f t="shared" si="1591"/>
        <v>0</v>
      </c>
      <c r="HX153">
        <f t="shared" si="1592"/>
        <v>0</v>
      </c>
      <c r="HY153">
        <f t="shared" si="1593"/>
        <v>0</v>
      </c>
      <c r="HZ153">
        <f t="shared" si="1594"/>
        <v>0</v>
      </c>
      <c r="IA153">
        <f t="shared" si="1595"/>
        <v>0</v>
      </c>
      <c r="IB153">
        <f t="shared" si="1596"/>
        <v>0</v>
      </c>
      <c r="IC153">
        <f t="shared" si="1597"/>
        <v>0</v>
      </c>
      <c r="ID153">
        <f t="shared" si="1598"/>
        <v>0</v>
      </c>
      <c r="IE153">
        <f t="shared" si="1599"/>
        <v>0</v>
      </c>
      <c r="IF153">
        <f t="shared" si="1600"/>
        <v>0</v>
      </c>
      <c r="IG153">
        <f t="shared" si="1601"/>
        <v>0</v>
      </c>
      <c r="IH153">
        <f t="shared" si="1602"/>
        <v>0</v>
      </c>
      <c r="II153">
        <f t="shared" si="1603"/>
        <v>0</v>
      </c>
      <c r="IJ153">
        <f t="shared" si="1604"/>
        <v>0</v>
      </c>
      <c r="IK153">
        <f t="shared" si="1605"/>
        <v>0</v>
      </c>
      <c r="IL153">
        <f t="shared" si="1606"/>
        <v>0</v>
      </c>
      <c r="IM153">
        <f t="shared" si="1607"/>
        <v>0</v>
      </c>
      <c r="IN153">
        <f t="shared" si="1608"/>
        <v>0</v>
      </c>
      <c r="IO153">
        <f t="shared" si="1609"/>
        <v>0</v>
      </c>
      <c r="IP153">
        <f t="shared" si="1610"/>
        <v>0</v>
      </c>
      <c r="IQ153">
        <f t="shared" si="1611"/>
        <v>0</v>
      </c>
      <c r="IR153">
        <f t="shared" si="1612"/>
        <v>0</v>
      </c>
      <c r="IS153">
        <f t="shared" si="1613"/>
        <v>0</v>
      </c>
      <c r="IT153">
        <f t="shared" si="1614"/>
        <v>0</v>
      </c>
      <c r="IU153">
        <f t="shared" si="1615"/>
        <v>0</v>
      </c>
      <c r="IV153">
        <f t="shared" si="1616"/>
        <v>0</v>
      </c>
      <c r="IW153">
        <f t="shared" si="1617"/>
        <v>0</v>
      </c>
      <c r="IX153">
        <f t="shared" si="1618"/>
        <v>0</v>
      </c>
      <c r="IY153">
        <f t="shared" si="1619"/>
        <v>0</v>
      </c>
      <c r="IZ153">
        <f t="shared" si="1620"/>
        <v>0</v>
      </c>
      <c r="JA153">
        <f t="shared" si="1621"/>
        <v>0</v>
      </c>
      <c r="JB153">
        <f t="shared" si="1693"/>
        <v>0</v>
      </c>
      <c r="JC153">
        <f t="shared" si="1694"/>
        <v>0</v>
      </c>
      <c r="JF153">
        <f t="shared" si="1695"/>
        <v>0</v>
      </c>
      <c r="JG153">
        <f t="shared" si="1696"/>
        <v>0</v>
      </c>
      <c r="JH153">
        <f t="shared" si="1697"/>
        <v>0</v>
      </c>
      <c r="JI153">
        <f t="shared" si="1698"/>
        <v>0</v>
      </c>
      <c r="JJ153">
        <f t="shared" si="1699"/>
        <v>0</v>
      </c>
      <c r="JK153">
        <f t="shared" si="1700"/>
        <v>1</v>
      </c>
      <c r="JL153">
        <f t="shared" si="1701"/>
        <v>0</v>
      </c>
      <c r="JM153">
        <f t="shared" si="1702"/>
        <v>0</v>
      </c>
      <c r="JN153">
        <f t="shared" si="1703"/>
        <v>0</v>
      </c>
      <c r="JO153">
        <f t="shared" si="1704"/>
        <v>0</v>
      </c>
      <c r="JP153">
        <f t="shared" si="1705"/>
        <v>0</v>
      </c>
      <c r="JQ153">
        <f t="shared" si="1706"/>
        <v>0</v>
      </c>
      <c r="JR153">
        <f t="shared" si="1707"/>
        <v>0</v>
      </c>
      <c r="JS153">
        <f t="shared" si="1708"/>
        <v>0</v>
      </c>
      <c r="JT153">
        <f t="shared" si="1709"/>
        <v>0</v>
      </c>
      <c r="JU153">
        <f t="shared" si="1710"/>
        <v>0</v>
      </c>
      <c r="JV153">
        <f t="shared" si="1711"/>
        <v>0</v>
      </c>
      <c r="JW153">
        <f t="shared" si="1712"/>
        <v>0</v>
      </c>
      <c r="JX153">
        <f t="shared" si="1713"/>
        <v>0</v>
      </c>
      <c r="JY153">
        <f t="shared" si="1714"/>
        <v>0</v>
      </c>
      <c r="JZ153">
        <f t="shared" si="1715"/>
        <v>0</v>
      </c>
      <c r="KA153">
        <f t="shared" si="1716"/>
        <v>0</v>
      </c>
      <c r="KB153">
        <f t="shared" si="1717"/>
        <v>0</v>
      </c>
      <c r="KC153">
        <f t="shared" si="1718"/>
        <v>0</v>
      </c>
      <c r="KD153">
        <f t="shared" si="1719"/>
        <v>0</v>
      </c>
      <c r="KE153">
        <f t="shared" si="1720"/>
        <v>0</v>
      </c>
      <c r="KF153">
        <f t="shared" si="1721"/>
        <v>0</v>
      </c>
      <c r="KG153">
        <f t="shared" si="1722"/>
        <v>0</v>
      </c>
      <c r="KH153">
        <f t="shared" si="1723"/>
        <v>0</v>
      </c>
      <c r="KI153">
        <f t="shared" si="1724"/>
        <v>0</v>
      </c>
      <c r="KJ153">
        <f t="shared" si="1725"/>
        <v>0</v>
      </c>
      <c r="KK153">
        <f t="shared" si="1726"/>
        <v>0</v>
      </c>
      <c r="KL153">
        <f t="shared" si="1727"/>
        <v>0</v>
      </c>
      <c r="KM153">
        <f t="shared" si="1728"/>
        <v>0</v>
      </c>
      <c r="KN153">
        <f t="shared" si="1729"/>
        <v>0</v>
      </c>
      <c r="KO153">
        <f t="shared" si="1730"/>
        <v>0</v>
      </c>
      <c r="KP153">
        <f t="shared" si="1731"/>
        <v>0</v>
      </c>
      <c r="KQ153">
        <f t="shared" si="1732"/>
        <v>0</v>
      </c>
      <c r="KR153">
        <f t="shared" si="1733"/>
        <v>0</v>
      </c>
      <c r="KS153">
        <f t="shared" si="1734"/>
        <v>0</v>
      </c>
      <c r="KT153">
        <f t="shared" si="1735"/>
        <v>0</v>
      </c>
      <c r="KU153">
        <f t="shared" si="1736"/>
        <v>0</v>
      </c>
      <c r="KV153">
        <f t="shared" si="1737"/>
        <v>0</v>
      </c>
      <c r="KW153">
        <f t="shared" si="1738"/>
        <v>0</v>
      </c>
      <c r="KX153">
        <f t="shared" si="1739"/>
        <v>0</v>
      </c>
      <c r="KY153">
        <f t="shared" si="1740"/>
        <v>0</v>
      </c>
      <c r="KZ153">
        <f t="shared" si="1741"/>
        <v>0</v>
      </c>
      <c r="LA153">
        <f t="shared" si="1742"/>
        <v>0</v>
      </c>
      <c r="LB153">
        <f t="shared" si="1743"/>
        <v>0</v>
      </c>
      <c r="LC153">
        <f t="shared" si="1744"/>
        <v>0</v>
      </c>
      <c r="LD153">
        <f t="shared" si="1745"/>
        <v>0</v>
      </c>
      <c r="LE153">
        <f t="shared" si="1746"/>
        <v>0</v>
      </c>
      <c r="LF153">
        <f t="shared" si="1747"/>
        <v>0</v>
      </c>
      <c r="LG153">
        <f t="shared" si="1748"/>
        <v>1</v>
      </c>
      <c r="LH153">
        <f t="shared" si="1749"/>
        <v>0</v>
      </c>
      <c r="LI153">
        <f t="shared" si="1750"/>
        <v>0</v>
      </c>
      <c r="LJ153">
        <f t="shared" si="1751"/>
        <v>0</v>
      </c>
      <c r="LK153">
        <f t="shared" si="1752"/>
        <v>0</v>
      </c>
      <c r="LL153">
        <f t="shared" si="1753"/>
        <v>0</v>
      </c>
      <c r="LN153">
        <f t="shared" si="1754"/>
        <v>2</v>
      </c>
      <c r="LQ153">
        <f t="shared" ref="LQ153:LR153" si="1952">COUNTIFS($NG154:$NL163,NG163)</f>
        <v>2</v>
      </c>
      <c r="LR153">
        <f t="shared" si="1952"/>
        <v>1</v>
      </c>
      <c r="LS153">
        <f t="shared" si="1756"/>
        <v>2</v>
      </c>
      <c r="LT153">
        <f t="shared" si="1757"/>
        <v>2</v>
      </c>
      <c r="LU153">
        <f t="shared" si="1758"/>
        <v>1</v>
      </c>
      <c r="LV153">
        <f t="shared" si="1759"/>
        <v>3</v>
      </c>
      <c r="LX153" s="5">
        <f t="shared" ref="LX153:MC153" si="1953">COUNTIFS($NG153:$NL162,NG163)</f>
        <v>1</v>
      </c>
      <c r="LY153" s="5">
        <f t="shared" si="1953"/>
        <v>0</v>
      </c>
      <c r="LZ153" s="5">
        <f t="shared" si="1953"/>
        <v>2</v>
      </c>
      <c r="MA153" s="5">
        <f t="shared" si="1953"/>
        <v>1</v>
      </c>
      <c r="MB153" s="5">
        <f t="shared" si="1953"/>
        <v>0</v>
      </c>
      <c r="MC153" s="5">
        <f t="shared" si="1953"/>
        <v>2</v>
      </c>
      <c r="MD153" s="5"/>
      <c r="ME153" s="5">
        <f t="shared" si="1761"/>
        <v>0</v>
      </c>
      <c r="MF153" s="5">
        <f t="shared" si="1762"/>
        <v>0</v>
      </c>
      <c r="MG153" s="5">
        <f t="shared" si="1763"/>
        <v>1</v>
      </c>
      <c r="MH153" s="5">
        <f t="shared" si="1764"/>
        <v>0</v>
      </c>
      <c r="MI153" s="5">
        <f t="shared" si="1765"/>
        <v>0</v>
      </c>
      <c r="MJ153" s="5">
        <f t="shared" si="1766"/>
        <v>0</v>
      </c>
      <c r="MK153" s="5"/>
      <c r="ML153" s="20">
        <f t="shared" si="1767"/>
        <v>1</v>
      </c>
      <c r="MN153" s="4">
        <f t="shared" si="1846"/>
        <v>0</v>
      </c>
      <c r="MO153" s="4">
        <f t="shared" si="1847"/>
        <v>0</v>
      </c>
      <c r="MP153" s="4">
        <f t="shared" si="1848"/>
        <v>2</v>
      </c>
      <c r="MQ153" s="4">
        <f t="shared" si="1849"/>
        <v>0</v>
      </c>
      <c r="MR153" s="4">
        <f t="shared" si="1850"/>
        <v>0</v>
      </c>
      <c r="MS153" s="4">
        <f t="shared" si="1851"/>
        <v>0</v>
      </c>
      <c r="MU153">
        <f t="shared" si="1768"/>
        <v>0</v>
      </c>
      <c r="MV153">
        <f t="shared" si="1769"/>
        <v>1</v>
      </c>
      <c r="MW153">
        <f t="shared" si="1770"/>
        <v>0</v>
      </c>
      <c r="MX153">
        <f t="shared" si="1771"/>
        <v>0</v>
      </c>
      <c r="MY153">
        <f t="shared" si="1772"/>
        <v>1</v>
      </c>
      <c r="MZ153">
        <f t="shared" si="1773"/>
        <v>0</v>
      </c>
      <c r="NA153">
        <f t="shared" si="1624"/>
        <v>2</v>
      </c>
      <c r="NB153">
        <f t="shared" si="1774"/>
        <v>2</v>
      </c>
      <c r="NC153">
        <f t="shared" si="1775"/>
        <v>0</v>
      </c>
      <c r="ND153">
        <f t="shared" si="1776"/>
        <v>153</v>
      </c>
      <c r="NG153">
        <v>1</v>
      </c>
      <c r="NH153">
        <v>6</v>
      </c>
      <c r="NI153">
        <v>19</v>
      </c>
      <c r="NJ153">
        <v>44</v>
      </c>
      <c r="NK153">
        <v>48</v>
      </c>
      <c r="NL153">
        <v>54</v>
      </c>
      <c r="NN153" s="1">
        <f t="shared" si="1777"/>
        <v>1</v>
      </c>
      <c r="NO153" s="1">
        <f t="shared" si="1778"/>
        <v>1</v>
      </c>
      <c r="NP153" s="30">
        <f t="shared" si="1779"/>
        <v>2</v>
      </c>
      <c r="NR153" s="1">
        <f t="shared" si="1780"/>
        <v>5</v>
      </c>
      <c r="NS153" s="1">
        <f t="shared" si="1781"/>
        <v>13</v>
      </c>
      <c r="NT153" s="1">
        <f t="shared" si="1782"/>
        <v>25</v>
      </c>
      <c r="NU153" s="1">
        <f t="shared" si="1783"/>
        <v>4</v>
      </c>
      <c r="NV153" s="1">
        <f t="shared" si="1784"/>
        <v>6</v>
      </c>
      <c r="NW153" s="1"/>
      <c r="NX153" s="1">
        <f t="shared" si="1785"/>
        <v>5</v>
      </c>
      <c r="NY153" s="1"/>
      <c r="NZ153" s="1">
        <f t="shared" si="1786"/>
        <v>1</v>
      </c>
      <c r="OA153" s="1">
        <f t="shared" si="1625"/>
        <v>1</v>
      </c>
      <c r="OB153" s="1">
        <f t="shared" si="1626"/>
        <v>2</v>
      </c>
      <c r="OC153" s="1">
        <f t="shared" si="1627"/>
        <v>5</v>
      </c>
      <c r="OD153" s="1">
        <f t="shared" si="1628"/>
        <v>5</v>
      </c>
      <c r="OE153" s="1">
        <f t="shared" si="1629"/>
        <v>6</v>
      </c>
      <c r="OF153" s="1"/>
      <c r="OG153" s="1">
        <f t="shared" si="1308"/>
        <v>4</v>
      </c>
      <c r="OH153" s="1"/>
      <c r="OI153" s="1">
        <f t="shared" si="1787"/>
        <v>3</v>
      </c>
      <c r="OJ153" s="1">
        <f t="shared" si="1788"/>
        <v>0</v>
      </c>
      <c r="OK153" s="1">
        <f t="shared" si="1789"/>
        <v>2</v>
      </c>
      <c r="OL153" s="1">
        <f t="shared" si="1790"/>
        <v>2</v>
      </c>
      <c r="OM153" s="1">
        <f t="shared" si="1791"/>
        <v>9</v>
      </c>
      <c r="ON153" s="1">
        <f t="shared" si="1792"/>
        <v>0</v>
      </c>
      <c r="OO153" s="1"/>
      <c r="OP153" s="1">
        <f t="shared" si="1298"/>
        <v>2</v>
      </c>
      <c r="OQ153" s="1">
        <f t="shared" si="1299"/>
        <v>4</v>
      </c>
      <c r="OR153" s="1">
        <f t="shared" si="1300"/>
        <v>3</v>
      </c>
      <c r="OS153" s="1">
        <f t="shared" si="1301"/>
        <v>4</v>
      </c>
      <c r="OT153" s="1">
        <f t="shared" si="1302"/>
        <v>-1</v>
      </c>
      <c r="OU153" s="1">
        <f t="shared" si="1793"/>
        <v>1</v>
      </c>
      <c r="OV153" s="19">
        <f t="shared" si="1794"/>
        <v>4</v>
      </c>
      <c r="OW153" s="1"/>
      <c r="OX153" s="19">
        <f t="shared" si="1314"/>
        <v>4</v>
      </c>
      <c r="OY153" s="1">
        <f t="shared" si="1315"/>
        <v>3</v>
      </c>
      <c r="OZ153" s="1"/>
      <c r="PA153" s="1">
        <f t="shared" si="1795"/>
        <v>4</v>
      </c>
      <c r="PB153" s="1"/>
      <c r="PC153" s="1"/>
      <c r="PD153" s="19">
        <f t="shared" si="1630"/>
        <v>3</v>
      </c>
      <c r="PE153" s="1"/>
      <c r="PF153" s="24">
        <f t="shared" si="1796"/>
        <v>-1</v>
      </c>
      <c r="PI153" s="1">
        <f t="shared" si="1797"/>
        <v>3</v>
      </c>
      <c r="PJ153" s="19">
        <f t="shared" si="1631"/>
        <v>1</v>
      </c>
      <c r="PK153" s="1">
        <f t="shared" si="1798"/>
        <v>0</v>
      </c>
      <c r="PL153" s="19">
        <f t="shared" si="1632"/>
        <v>0</v>
      </c>
      <c r="PM153" s="1">
        <f t="shared" si="1799"/>
        <v>2</v>
      </c>
      <c r="PN153" s="19">
        <f t="shared" si="1633"/>
        <v>2</v>
      </c>
      <c r="PO153" s="1">
        <f t="shared" si="1800"/>
        <v>2</v>
      </c>
      <c r="PP153" s="19">
        <f t="shared" si="1634"/>
        <v>1</v>
      </c>
      <c r="PQ153" s="1">
        <f t="shared" si="1801"/>
        <v>9</v>
      </c>
      <c r="PR153" s="19">
        <f t="shared" si="1635"/>
        <v>1</v>
      </c>
      <c r="PS153" s="1">
        <f t="shared" si="1802"/>
        <v>0</v>
      </c>
      <c r="PT153" s="19">
        <f t="shared" si="1636"/>
        <v>0</v>
      </c>
      <c r="PV153" s="1">
        <f t="shared" si="1637"/>
        <v>3</v>
      </c>
      <c r="PW153" s="1">
        <f t="shared" si="1638"/>
        <v>100</v>
      </c>
      <c r="PX153" s="1">
        <f t="shared" si="1639"/>
        <v>100</v>
      </c>
      <c r="PY153" s="1">
        <f t="shared" si="1640"/>
        <v>100</v>
      </c>
      <c r="PZ153" s="1">
        <f t="shared" si="1641"/>
        <v>100</v>
      </c>
      <c r="QA153" s="1">
        <f t="shared" si="1642"/>
        <v>100</v>
      </c>
      <c r="QB153" s="1"/>
      <c r="QC153" s="1">
        <f t="shared" si="1643"/>
        <v>100</v>
      </c>
      <c r="QD153" s="1">
        <f t="shared" si="1644"/>
        <v>100</v>
      </c>
      <c r="QE153" s="1">
        <f t="shared" si="1645"/>
        <v>100</v>
      </c>
      <c r="QF153" s="1">
        <f t="shared" si="1646"/>
        <v>100</v>
      </c>
      <c r="QG153" s="1">
        <f t="shared" si="1647"/>
        <v>100</v>
      </c>
      <c r="QH153" s="1">
        <f t="shared" si="1648"/>
        <v>100</v>
      </c>
      <c r="QI153" s="1"/>
      <c r="QJ153" s="1">
        <f t="shared" si="1649"/>
        <v>100</v>
      </c>
      <c r="QK153" s="1">
        <f t="shared" si="1650"/>
        <v>2</v>
      </c>
      <c r="QL153" s="1">
        <f t="shared" si="1651"/>
        <v>10</v>
      </c>
      <c r="QM153" s="1">
        <f t="shared" si="1652"/>
        <v>100</v>
      </c>
      <c r="QN153" s="1">
        <f t="shared" si="1653"/>
        <v>100</v>
      </c>
      <c r="QO153" s="1">
        <f t="shared" si="1654"/>
        <v>100</v>
      </c>
      <c r="QP153" s="1"/>
      <c r="QQ153" s="1">
        <f t="shared" si="1655"/>
        <v>100</v>
      </c>
      <c r="QR153" s="1">
        <f t="shared" si="1656"/>
        <v>100</v>
      </c>
      <c r="QS153" s="1">
        <f t="shared" si="1657"/>
        <v>100</v>
      </c>
      <c r="QT153" s="1">
        <f t="shared" si="1658"/>
        <v>100</v>
      </c>
      <c r="QU153" s="1">
        <f t="shared" si="1659"/>
        <v>2</v>
      </c>
      <c r="QV153" s="1">
        <f t="shared" si="1660"/>
        <v>100</v>
      </c>
      <c r="QW153" s="1"/>
      <c r="QX153" s="1">
        <f t="shared" si="1661"/>
        <v>100</v>
      </c>
      <c r="QY153" s="1">
        <f t="shared" si="1662"/>
        <v>100</v>
      </c>
      <c r="QZ153" s="1">
        <f t="shared" si="1663"/>
        <v>100</v>
      </c>
      <c r="RA153" s="1">
        <f t="shared" si="1664"/>
        <v>100</v>
      </c>
      <c r="RB153" s="1">
        <f t="shared" si="1665"/>
        <v>100</v>
      </c>
      <c r="RC153" s="1">
        <f t="shared" si="1666"/>
        <v>9</v>
      </c>
      <c r="RD153" s="1"/>
      <c r="RE153" s="1">
        <f t="shared" si="1667"/>
        <v>100</v>
      </c>
      <c r="RF153" s="1">
        <f t="shared" si="1668"/>
        <v>100</v>
      </c>
      <c r="RG153" s="1">
        <f t="shared" si="1669"/>
        <v>100</v>
      </c>
      <c r="RH153" s="1">
        <f t="shared" si="1670"/>
        <v>100</v>
      </c>
      <c r="RI153" s="1">
        <f t="shared" si="1671"/>
        <v>100</v>
      </c>
      <c r="RJ153" s="1">
        <f t="shared" si="1672"/>
        <v>100</v>
      </c>
      <c r="RL153">
        <f t="shared" si="1673"/>
        <v>38</v>
      </c>
      <c r="RM153">
        <f t="shared" si="1803"/>
        <v>21</v>
      </c>
      <c r="RN153">
        <f t="shared" si="1336"/>
        <v>19</v>
      </c>
      <c r="RO153" t="str">
        <f t="shared" ref="RO153:TU153" si="1954">IF(COUNTIFS($NG153:$NL162,RO$1),"x",RO$1)</f>
        <v>x</v>
      </c>
      <c r="RP153">
        <f t="shared" si="1954"/>
        <v>2</v>
      </c>
      <c r="RQ153" t="str">
        <f t="shared" si="1954"/>
        <v>x</v>
      </c>
      <c r="RR153" t="str">
        <f t="shared" si="1954"/>
        <v>x</v>
      </c>
      <c r="RS153">
        <f t="shared" si="1954"/>
        <v>5</v>
      </c>
      <c r="RT153" t="str">
        <f t="shared" si="1954"/>
        <v>x</v>
      </c>
      <c r="RU153">
        <f t="shared" si="1954"/>
        <v>7</v>
      </c>
      <c r="RV153">
        <f t="shared" si="1954"/>
        <v>8</v>
      </c>
      <c r="RW153" t="str">
        <f t="shared" si="1954"/>
        <v>x</v>
      </c>
      <c r="RX153" t="str">
        <f t="shared" si="1954"/>
        <v>x</v>
      </c>
      <c r="RY153">
        <f t="shared" si="1954"/>
        <v>11</v>
      </c>
      <c r="RZ153" t="str">
        <f t="shared" si="1954"/>
        <v>x</v>
      </c>
      <c r="SA153">
        <f t="shared" si="1954"/>
        <v>13</v>
      </c>
      <c r="SB153" t="str">
        <f t="shared" si="1954"/>
        <v>x</v>
      </c>
      <c r="SC153">
        <f t="shared" si="1954"/>
        <v>15</v>
      </c>
      <c r="SD153" t="str">
        <f t="shared" si="1954"/>
        <v>x</v>
      </c>
      <c r="SE153" t="str">
        <f t="shared" si="1954"/>
        <v>x</v>
      </c>
      <c r="SF153">
        <f t="shared" si="1954"/>
        <v>18</v>
      </c>
      <c r="SG153" t="str">
        <f t="shared" si="1954"/>
        <v>x</v>
      </c>
      <c r="SH153" t="str">
        <f t="shared" si="1954"/>
        <v>x</v>
      </c>
      <c r="SI153">
        <f t="shared" si="1954"/>
        <v>21</v>
      </c>
      <c r="SJ153" t="str">
        <f t="shared" si="1954"/>
        <v>x</v>
      </c>
      <c r="SK153">
        <f t="shared" si="1954"/>
        <v>23</v>
      </c>
      <c r="SL153" t="str">
        <f t="shared" si="1954"/>
        <v>x</v>
      </c>
      <c r="SM153" t="str">
        <f t="shared" si="1954"/>
        <v>x</v>
      </c>
      <c r="SN153" t="str">
        <f t="shared" si="1954"/>
        <v>x</v>
      </c>
      <c r="SO153" t="str">
        <f t="shared" si="1954"/>
        <v>x</v>
      </c>
      <c r="SP153" t="str">
        <f t="shared" si="1954"/>
        <v>x</v>
      </c>
      <c r="SQ153">
        <f t="shared" si="1954"/>
        <v>29</v>
      </c>
      <c r="SR153" t="str">
        <f t="shared" si="1954"/>
        <v>x</v>
      </c>
      <c r="SS153" t="str">
        <f t="shared" si="1954"/>
        <v>x</v>
      </c>
      <c r="ST153">
        <f t="shared" si="1954"/>
        <v>32</v>
      </c>
      <c r="SU153" t="str">
        <f t="shared" si="1954"/>
        <v>x</v>
      </c>
      <c r="SV153" t="str">
        <f t="shared" si="1954"/>
        <v>x</v>
      </c>
      <c r="SW153" t="str">
        <f t="shared" si="1954"/>
        <v>x</v>
      </c>
      <c r="SX153" t="str">
        <f t="shared" si="1954"/>
        <v>x</v>
      </c>
      <c r="SY153" t="str">
        <f t="shared" si="1954"/>
        <v>x</v>
      </c>
      <c r="SZ153" t="str">
        <f t="shared" si="1954"/>
        <v>x</v>
      </c>
      <c r="TA153" t="str">
        <f t="shared" si="1954"/>
        <v>x</v>
      </c>
      <c r="TB153">
        <f t="shared" si="1954"/>
        <v>40</v>
      </c>
      <c r="TC153">
        <f t="shared" si="1954"/>
        <v>41</v>
      </c>
      <c r="TD153" t="str">
        <f t="shared" si="1954"/>
        <v>x</v>
      </c>
      <c r="TE153" t="str">
        <f t="shared" si="1954"/>
        <v>x</v>
      </c>
      <c r="TF153" t="str">
        <f t="shared" si="1954"/>
        <v>x</v>
      </c>
      <c r="TG153" t="str">
        <f t="shared" si="1954"/>
        <v>x</v>
      </c>
      <c r="TH153" t="str">
        <f t="shared" si="1954"/>
        <v>x</v>
      </c>
      <c r="TI153">
        <f t="shared" si="1954"/>
        <v>47</v>
      </c>
      <c r="TJ153" t="str">
        <f t="shared" si="1954"/>
        <v>x</v>
      </c>
      <c r="TK153">
        <f t="shared" si="1954"/>
        <v>49</v>
      </c>
      <c r="TL153" t="str">
        <f t="shared" si="1954"/>
        <v>x</v>
      </c>
      <c r="TM153">
        <f t="shared" si="1954"/>
        <v>51</v>
      </c>
      <c r="TN153">
        <f t="shared" si="1954"/>
        <v>52</v>
      </c>
      <c r="TO153" t="str">
        <f t="shared" si="1954"/>
        <v>x</v>
      </c>
      <c r="TP153" t="str">
        <f t="shared" si="1954"/>
        <v>x</v>
      </c>
      <c r="TQ153" t="str">
        <f t="shared" si="1954"/>
        <v>x</v>
      </c>
      <c r="TR153" t="str">
        <f t="shared" si="1954"/>
        <v>x</v>
      </c>
      <c r="TS153">
        <f t="shared" si="1954"/>
        <v>57</v>
      </c>
      <c r="TT153" t="str">
        <f t="shared" si="1954"/>
        <v>x</v>
      </c>
      <c r="TU153" t="str">
        <f t="shared" si="1954"/>
        <v>x</v>
      </c>
      <c r="TV153">
        <f t="shared" si="1805"/>
        <v>21</v>
      </c>
      <c r="TW153" t="str">
        <f t="shared" ref="TW153:WC153" si="1955">IF(COUNTIFS($NG153:$NL161,TW$1),"x",TW$1)</f>
        <v>x</v>
      </c>
      <c r="TX153">
        <f t="shared" si="1955"/>
        <v>2</v>
      </c>
      <c r="TY153" t="str">
        <f t="shared" si="1955"/>
        <v>x</v>
      </c>
      <c r="TZ153" t="str">
        <f t="shared" si="1955"/>
        <v>x</v>
      </c>
      <c r="UA153">
        <f t="shared" si="1955"/>
        <v>5</v>
      </c>
      <c r="UB153" t="str">
        <f t="shared" si="1955"/>
        <v>x</v>
      </c>
      <c r="UC153">
        <f t="shared" si="1955"/>
        <v>7</v>
      </c>
      <c r="UD153">
        <f t="shared" si="1955"/>
        <v>8</v>
      </c>
      <c r="UE153" t="str">
        <f t="shared" si="1955"/>
        <v>x</v>
      </c>
      <c r="UF153">
        <f t="shared" si="1955"/>
        <v>10</v>
      </c>
      <c r="UG153">
        <f t="shared" si="1955"/>
        <v>11</v>
      </c>
      <c r="UH153" t="str">
        <f t="shared" si="1955"/>
        <v>x</v>
      </c>
      <c r="UI153">
        <f t="shared" si="1955"/>
        <v>13</v>
      </c>
      <c r="UJ153" t="str">
        <f t="shared" si="1955"/>
        <v>x</v>
      </c>
      <c r="UK153">
        <f t="shared" si="1955"/>
        <v>15</v>
      </c>
      <c r="UL153" t="str">
        <f t="shared" si="1955"/>
        <v>x</v>
      </c>
      <c r="UM153" t="str">
        <f t="shared" si="1955"/>
        <v>x</v>
      </c>
      <c r="UN153">
        <f t="shared" si="1955"/>
        <v>18</v>
      </c>
      <c r="UO153" t="str">
        <f t="shared" si="1955"/>
        <v>x</v>
      </c>
      <c r="UP153" t="str">
        <f t="shared" si="1955"/>
        <v>x</v>
      </c>
      <c r="UQ153">
        <f t="shared" si="1955"/>
        <v>21</v>
      </c>
      <c r="UR153" t="str">
        <f t="shared" si="1955"/>
        <v>x</v>
      </c>
      <c r="US153">
        <f t="shared" si="1955"/>
        <v>23</v>
      </c>
      <c r="UT153" t="str">
        <f t="shared" si="1955"/>
        <v>x</v>
      </c>
      <c r="UU153" t="str">
        <f t="shared" si="1955"/>
        <v>x</v>
      </c>
      <c r="UV153" t="str">
        <f t="shared" si="1955"/>
        <v>x</v>
      </c>
      <c r="UW153" t="str">
        <f t="shared" si="1955"/>
        <v>x</v>
      </c>
      <c r="UX153" t="str">
        <f t="shared" si="1955"/>
        <v>x</v>
      </c>
      <c r="UY153">
        <f t="shared" si="1955"/>
        <v>29</v>
      </c>
      <c r="UZ153" t="str">
        <f t="shared" si="1955"/>
        <v>x</v>
      </c>
      <c r="VA153" t="str">
        <f t="shared" si="1955"/>
        <v>x</v>
      </c>
      <c r="VB153">
        <f t="shared" si="1955"/>
        <v>32</v>
      </c>
      <c r="VC153">
        <f t="shared" si="1955"/>
        <v>33</v>
      </c>
      <c r="VD153" t="str">
        <f t="shared" si="1955"/>
        <v>x</v>
      </c>
      <c r="VE153" t="str">
        <f t="shared" si="1955"/>
        <v>x</v>
      </c>
      <c r="VF153" t="str">
        <f t="shared" si="1955"/>
        <v>x</v>
      </c>
      <c r="VG153" t="str">
        <f t="shared" si="1955"/>
        <v>x</v>
      </c>
      <c r="VH153" t="str">
        <f t="shared" si="1955"/>
        <v>x</v>
      </c>
      <c r="VI153" t="str">
        <f t="shared" si="1955"/>
        <v>x</v>
      </c>
      <c r="VJ153">
        <f t="shared" si="1955"/>
        <v>40</v>
      </c>
      <c r="VK153">
        <f t="shared" si="1955"/>
        <v>41</v>
      </c>
      <c r="VL153" t="str">
        <f t="shared" si="1955"/>
        <v>x</v>
      </c>
      <c r="VM153" t="str">
        <f t="shared" si="1955"/>
        <v>x</v>
      </c>
      <c r="VN153" t="str">
        <f t="shared" si="1955"/>
        <v>x</v>
      </c>
      <c r="VO153" t="str">
        <f t="shared" si="1955"/>
        <v>x</v>
      </c>
      <c r="VP153" t="str">
        <f t="shared" si="1955"/>
        <v>x</v>
      </c>
      <c r="VQ153">
        <f t="shared" si="1955"/>
        <v>47</v>
      </c>
      <c r="VR153" t="str">
        <f t="shared" si="1955"/>
        <v>x</v>
      </c>
      <c r="VS153">
        <f t="shared" si="1955"/>
        <v>49</v>
      </c>
      <c r="VT153" t="str">
        <f t="shared" si="1955"/>
        <v>x</v>
      </c>
      <c r="VU153">
        <f t="shared" si="1955"/>
        <v>51</v>
      </c>
      <c r="VV153">
        <f t="shared" si="1955"/>
        <v>52</v>
      </c>
      <c r="VW153" t="str">
        <f t="shared" si="1955"/>
        <v>x</v>
      </c>
      <c r="VX153" t="str">
        <f t="shared" si="1955"/>
        <v>x</v>
      </c>
      <c r="VY153" t="str">
        <f t="shared" si="1955"/>
        <v>x</v>
      </c>
      <c r="VZ153" t="str">
        <f t="shared" si="1955"/>
        <v>x</v>
      </c>
      <c r="WA153">
        <f t="shared" si="1955"/>
        <v>57</v>
      </c>
      <c r="WB153" t="str">
        <f t="shared" si="1955"/>
        <v>x</v>
      </c>
      <c r="WC153" t="str">
        <f t="shared" si="1955"/>
        <v>x</v>
      </c>
      <c r="WE153">
        <f t="shared" si="1676"/>
        <v>2</v>
      </c>
      <c r="WF153">
        <f t="shared" si="1677"/>
        <v>1</v>
      </c>
      <c r="WG153">
        <f t="shared" si="1678"/>
        <v>0</v>
      </c>
      <c r="WH153">
        <f t="shared" si="1679"/>
        <v>0</v>
      </c>
      <c r="WI153">
        <f t="shared" si="1680"/>
        <v>2</v>
      </c>
      <c r="WJ153">
        <f t="shared" si="1681"/>
        <v>1</v>
      </c>
      <c r="WL153" s="1">
        <f t="shared" si="1807"/>
        <v>3</v>
      </c>
      <c r="WM153" s="1">
        <f t="shared" si="1808"/>
        <v>0</v>
      </c>
      <c r="WN153" s="1">
        <f t="shared" si="1809"/>
        <v>2</v>
      </c>
      <c r="WO153" s="1">
        <f t="shared" si="1810"/>
        <v>2</v>
      </c>
      <c r="WP153" s="1">
        <f t="shared" si="1811"/>
        <v>9</v>
      </c>
      <c r="WQ153" s="1">
        <f t="shared" si="1812"/>
        <v>0</v>
      </c>
      <c r="WS153">
        <f t="shared" si="1813"/>
        <v>3</v>
      </c>
      <c r="WT153">
        <f t="shared" si="1814"/>
        <v>100</v>
      </c>
      <c r="WU153">
        <f t="shared" si="1815"/>
        <v>2</v>
      </c>
      <c r="WV153">
        <f t="shared" si="1816"/>
        <v>2</v>
      </c>
      <c r="WW153">
        <f t="shared" si="1817"/>
        <v>9</v>
      </c>
      <c r="WX153">
        <f t="shared" si="1818"/>
        <v>100</v>
      </c>
      <c r="WZ153" s="4">
        <f t="shared" si="1819"/>
        <v>2</v>
      </c>
      <c r="XB153" s="3">
        <f t="shared" si="1820"/>
        <v>9</v>
      </c>
      <c r="XD153" s="3">
        <f t="shared" si="1821"/>
        <v>3</v>
      </c>
      <c r="XE153" s="4">
        <f t="shared" si="1822"/>
        <v>4</v>
      </c>
      <c r="XG153" s="4">
        <f t="shared" si="1823"/>
        <v>0.75</v>
      </c>
      <c r="XI153" s="4">
        <v>0.75</v>
      </c>
      <c r="XK153">
        <f t="shared" si="1824"/>
        <v>2</v>
      </c>
      <c r="XM153">
        <f t="shared" si="1445"/>
        <v>0</v>
      </c>
      <c r="XN153">
        <f t="shared" si="1825"/>
        <v>0</v>
      </c>
      <c r="XO153" s="1">
        <f t="shared" si="1682"/>
        <v>1</v>
      </c>
      <c r="XP153">
        <f t="shared" si="1826"/>
        <v>0</v>
      </c>
      <c r="XR153">
        <f t="shared" si="1827"/>
        <v>0</v>
      </c>
    </row>
    <row r="154" spans="4:642">
      <c r="D154" s="4">
        <f t="shared" si="1506"/>
        <v>0</v>
      </c>
      <c r="E154" s="4">
        <f t="shared" si="1507"/>
        <v>0</v>
      </c>
      <c r="F154" s="4">
        <f t="shared" si="1508"/>
        <v>0</v>
      </c>
      <c r="G154" s="4">
        <f t="shared" si="1509"/>
        <v>0</v>
      </c>
      <c r="H154" s="4">
        <f t="shared" si="1510"/>
        <v>0</v>
      </c>
      <c r="I154" s="4">
        <f t="shared" si="1511"/>
        <v>0</v>
      </c>
      <c r="J154" s="4">
        <f t="shared" si="1512"/>
        <v>0</v>
      </c>
      <c r="K154" s="4">
        <f t="shared" si="1513"/>
        <v>0</v>
      </c>
      <c r="L154" s="4">
        <f t="shared" si="1514"/>
        <v>0</v>
      </c>
      <c r="M154" s="4">
        <f t="shared" si="1515"/>
        <v>0</v>
      </c>
      <c r="N154" s="4">
        <f t="shared" si="1516"/>
        <v>0</v>
      </c>
      <c r="O154" s="4">
        <f t="shared" si="1517"/>
        <v>8</v>
      </c>
      <c r="P154" s="4">
        <f t="shared" si="1518"/>
        <v>0</v>
      </c>
      <c r="Q154" s="4">
        <f t="shared" si="1519"/>
        <v>0</v>
      </c>
      <c r="R154" s="4">
        <f t="shared" si="1520"/>
        <v>0</v>
      </c>
      <c r="S154" s="4">
        <f t="shared" si="1521"/>
        <v>0</v>
      </c>
      <c r="T154" s="4">
        <f t="shared" si="1522"/>
        <v>0</v>
      </c>
      <c r="U154" s="4">
        <f t="shared" si="1523"/>
        <v>0</v>
      </c>
      <c r="V154" s="4">
        <f t="shared" si="1524"/>
        <v>0</v>
      </c>
      <c r="W154" s="4">
        <f t="shared" si="1525"/>
        <v>0</v>
      </c>
      <c r="X154" s="4">
        <f t="shared" si="1526"/>
        <v>0</v>
      </c>
      <c r="Y154" s="4">
        <f t="shared" si="1527"/>
        <v>0</v>
      </c>
      <c r="Z154" s="4">
        <f t="shared" si="1528"/>
        <v>0</v>
      </c>
      <c r="AA154" s="4">
        <f t="shared" si="1529"/>
        <v>0</v>
      </c>
      <c r="AB154" s="4">
        <f t="shared" si="1530"/>
        <v>9</v>
      </c>
      <c r="AC154" s="4">
        <f t="shared" si="1531"/>
        <v>0</v>
      </c>
      <c r="AD154" s="4">
        <f t="shared" si="1532"/>
        <v>0</v>
      </c>
      <c r="AE154" s="4">
        <f t="shared" si="1533"/>
        <v>0</v>
      </c>
      <c r="AF154" s="4">
        <f t="shared" si="1534"/>
        <v>0</v>
      </c>
      <c r="AG154" s="4">
        <f t="shared" si="1535"/>
        <v>0</v>
      </c>
      <c r="AH154" s="4">
        <f t="shared" si="1536"/>
        <v>0</v>
      </c>
      <c r="AI154" s="4">
        <f t="shared" si="1537"/>
        <v>0</v>
      </c>
      <c r="AJ154" s="4">
        <f t="shared" si="1538"/>
        <v>0</v>
      </c>
      <c r="AK154" s="4">
        <f t="shared" si="1539"/>
        <v>0</v>
      </c>
      <c r="AL154" s="4">
        <f t="shared" si="1540"/>
        <v>0</v>
      </c>
      <c r="AM154" s="4">
        <f t="shared" si="1541"/>
        <v>0</v>
      </c>
      <c r="AN154" s="4">
        <f t="shared" si="1542"/>
        <v>0</v>
      </c>
      <c r="AO154" s="4">
        <f t="shared" si="1543"/>
        <v>0</v>
      </c>
      <c r="AP154" s="4">
        <f t="shared" si="1544"/>
        <v>0</v>
      </c>
      <c r="AQ154" s="4">
        <f t="shared" si="1545"/>
        <v>0</v>
      </c>
      <c r="AR154" s="4">
        <f t="shared" si="1546"/>
        <v>0</v>
      </c>
      <c r="AS154" s="4">
        <f t="shared" si="1547"/>
        <v>0</v>
      </c>
      <c r="AT154" s="4">
        <f t="shared" si="1548"/>
        <v>0</v>
      </c>
      <c r="AU154" s="4">
        <f t="shared" si="1549"/>
        <v>0</v>
      </c>
      <c r="AV154" s="4">
        <f t="shared" si="1550"/>
        <v>5</v>
      </c>
      <c r="AW154" s="4">
        <f t="shared" si="1551"/>
        <v>0</v>
      </c>
      <c r="AX154" s="4">
        <f t="shared" si="1552"/>
        <v>0</v>
      </c>
      <c r="AY154" s="4">
        <f t="shared" si="1553"/>
        <v>0</v>
      </c>
      <c r="AZ154" s="4">
        <f t="shared" si="1554"/>
        <v>0</v>
      </c>
      <c r="BA154" s="4">
        <f t="shared" si="1555"/>
        <v>6</v>
      </c>
      <c r="BB154" s="4">
        <f t="shared" si="1556"/>
        <v>0</v>
      </c>
      <c r="BC154" s="4">
        <f t="shared" si="1557"/>
        <v>0</v>
      </c>
      <c r="BD154" s="4">
        <f t="shared" si="1558"/>
        <v>0</v>
      </c>
      <c r="BE154" s="4">
        <f t="shared" si="1559"/>
        <v>0</v>
      </c>
      <c r="BF154" s="4">
        <f t="shared" si="1560"/>
        <v>13</v>
      </c>
      <c r="BG154" s="4">
        <f t="shared" si="1561"/>
        <v>5</v>
      </c>
      <c r="BH154" s="4">
        <f t="shared" si="1562"/>
        <v>0</v>
      </c>
      <c r="BI154" s="4">
        <f t="shared" si="1563"/>
        <v>0</v>
      </c>
      <c r="BJ154" s="4">
        <f t="shared" si="1564"/>
        <v>0</v>
      </c>
      <c r="BK154" s="4">
        <f t="shared" si="1683"/>
        <v>7.666666666666667</v>
      </c>
      <c r="BL154" s="4">
        <f t="shared" si="1684"/>
        <v>5.3898305084745761</v>
      </c>
      <c r="BM154" s="4">
        <f t="shared" si="1685"/>
        <v>7.5457627118644064</v>
      </c>
      <c r="BN154" s="4">
        <f t="shared" si="1686"/>
        <v>3.2338983050847454</v>
      </c>
      <c r="BO154" s="4">
        <f t="shared" si="1687"/>
        <v>5.3898305084745761</v>
      </c>
      <c r="BP154" s="4">
        <f t="shared" si="1688"/>
        <v>318</v>
      </c>
      <c r="BQ154" s="4">
        <f>COUNTIFS($NG154:$NL$206,EF$1)</f>
        <v>5</v>
      </c>
      <c r="BR154" s="4">
        <f>COUNTIFS($NG154:$NL$206,EG$1)</f>
        <v>4</v>
      </c>
      <c r="BS154" s="4">
        <f>COUNTIFS($NG154:$NL$206,EH$1)</f>
        <v>5</v>
      </c>
      <c r="BT154" s="4">
        <f>COUNTIFS($NG154:$NL$206,EI$1)</f>
        <v>8</v>
      </c>
      <c r="BU154" s="4">
        <f>COUNTIFS($NG154:$NL$206,EJ$1)</f>
        <v>9</v>
      </c>
      <c r="BV154" s="4">
        <f>COUNTIFS($NG154:$NL$206,EK$1)</f>
        <v>4</v>
      </c>
      <c r="BW154" s="4">
        <f>COUNTIFS($NG154:$NL$206,EL$1)</f>
        <v>2</v>
      </c>
      <c r="BX154" s="4">
        <f>COUNTIFS($NG154:$NL$206,EM$1)</f>
        <v>5</v>
      </c>
      <c r="BY154" s="4">
        <f>COUNTIFS($NG154:$NL$206,EN$1)</f>
        <v>7</v>
      </c>
      <c r="BZ154" s="4">
        <f>COUNTIFS($NG154:$NL$206,EO$1)</f>
        <v>5</v>
      </c>
      <c r="CA154" s="4">
        <f>COUNTIFS($NG154:$NL$206,EP$1)</f>
        <v>8</v>
      </c>
      <c r="CB154" s="4">
        <f>COUNTIFS($NG154:$NL$206,EQ$1)</f>
        <v>8</v>
      </c>
      <c r="CC154" s="4">
        <f>COUNTIFS($NG154:$NL$206,ER$1)</f>
        <v>6</v>
      </c>
      <c r="CD154" s="4">
        <f>COUNTIFS($NG154:$NL$206,ES$1)</f>
        <v>5</v>
      </c>
      <c r="CE154" s="4">
        <f>COUNTIFS($NG154:$NL$206,ET$1)</f>
        <v>6</v>
      </c>
      <c r="CF154" s="4">
        <f>COUNTIFS($NG154:$NL$206,EU$1)</f>
        <v>6</v>
      </c>
      <c r="CG154" s="4">
        <f>COUNTIFS($NG154:$NL$206,EV$1)</f>
        <v>8</v>
      </c>
      <c r="CH154" s="4">
        <f>COUNTIFS($NG154:$NL$206,EW$1)</f>
        <v>5</v>
      </c>
      <c r="CI154" s="4">
        <f>COUNTIFS($NG154:$NL$206,EX$1)</f>
        <v>4</v>
      </c>
      <c r="CJ154" s="4">
        <f>COUNTIFS($NG154:$NL$206,EY$1)</f>
        <v>7</v>
      </c>
      <c r="CK154" s="4">
        <f>COUNTIFS($NG154:$NL$206,EZ$1)</f>
        <v>4</v>
      </c>
      <c r="CL154" s="4">
        <f>COUNTIFS($NG154:$NL$206,FA$1)</f>
        <v>7</v>
      </c>
      <c r="CM154" s="4">
        <f>COUNTIFS($NG154:$NL$206,FB$1)</f>
        <v>2</v>
      </c>
      <c r="CN154" s="4">
        <f>COUNTIFS($NG154:$NL$206,FC$1)</f>
        <v>3</v>
      </c>
      <c r="CO154" s="4">
        <f>COUNTIFS($NG154:$NL$206,FD$1)</f>
        <v>9</v>
      </c>
      <c r="CP154" s="4">
        <f>COUNTIFS($NG154:$NL$206,FE$1)</f>
        <v>6</v>
      </c>
      <c r="CQ154" s="4">
        <f>COUNTIFS($NG154:$NL$206,FF$1)</f>
        <v>8</v>
      </c>
      <c r="CR154" s="4">
        <f>COUNTIFS($NG154:$NL$206,FG$1)</f>
        <v>9</v>
      </c>
      <c r="CS154" s="4">
        <f>COUNTIFS($NG154:$NL$206,FH$1)</f>
        <v>5</v>
      </c>
      <c r="CT154" s="4">
        <f>COUNTIFS($NG154:$NL$206,FI$1)</f>
        <v>3</v>
      </c>
      <c r="CU154" s="4">
        <f>COUNTIFS($NG154:$NL$206,FJ$1)</f>
        <v>5</v>
      </c>
      <c r="CV154" s="4">
        <f>COUNTIFS($NG154:$NL$206,FK$1)</f>
        <v>2</v>
      </c>
      <c r="CW154" s="4">
        <f>COUNTIFS($NG154:$NL$206,FL$1)</f>
        <v>6</v>
      </c>
      <c r="CX154" s="4">
        <f>COUNTIFS($NG154:$NL$206,FM$1)</f>
        <v>5</v>
      </c>
      <c r="CY154" s="4">
        <f>COUNTIFS($NG154:$NL$206,FN$1)</f>
        <v>6</v>
      </c>
      <c r="CZ154" s="4">
        <f>COUNTIFS($NG154:$NL$206,FO$1)</f>
        <v>4</v>
      </c>
      <c r="DA154" s="4">
        <f>COUNTIFS($NG154:$NL$206,FP$1)</f>
        <v>2</v>
      </c>
      <c r="DB154" s="4">
        <f>COUNTIFS($NG154:$NL$206,FQ$1)</f>
        <v>4</v>
      </c>
      <c r="DC154" s="4">
        <f>COUNTIFS($NG154:$NL$206,FR$1)</f>
        <v>5</v>
      </c>
      <c r="DD154" s="4">
        <f>COUNTIFS($NG154:$NL$206,FS$1)</f>
        <v>4</v>
      </c>
      <c r="DE154" s="4">
        <f>COUNTIFS($NG154:$NL$206,FT$1)</f>
        <v>3</v>
      </c>
      <c r="DF154" s="4">
        <f>COUNTIFS($NG154:$NL$206,FU$1)</f>
        <v>6</v>
      </c>
      <c r="DG154" s="4">
        <f>COUNTIFS($NG154:$NL$206,FV$1)</f>
        <v>5</v>
      </c>
      <c r="DH154" s="4">
        <f>COUNTIFS($NG154:$NL$206,FW$1)</f>
        <v>7</v>
      </c>
      <c r="DI154" s="4">
        <f>COUNTIFS($NG154:$NL$206,FX$1)</f>
        <v>5</v>
      </c>
      <c r="DJ154" s="4">
        <f>COUNTIFS($NG154:$NL$206,FY$1)</f>
        <v>8</v>
      </c>
      <c r="DK154" s="4">
        <f>COUNTIFS($NG154:$NL$206,FZ$1)</f>
        <v>0</v>
      </c>
      <c r="DL154" s="4">
        <f>COUNTIFS($NG154:$NL$206,GA$1)</f>
        <v>3</v>
      </c>
      <c r="DM154" s="4">
        <f>COUNTIFS($NG154:$NL$206,GB$1)</f>
        <v>3</v>
      </c>
      <c r="DN154" s="4">
        <f>COUNTIFS($NG154:$NL$206,GC$1)</f>
        <v>6</v>
      </c>
      <c r="DO154" s="4">
        <f>COUNTIFS($NG154:$NL$206,GD$1)</f>
        <v>5</v>
      </c>
      <c r="DP154" s="4">
        <f>COUNTIFS($NG154:$NL$206,GE$1)</f>
        <v>8</v>
      </c>
      <c r="DQ154" s="4">
        <f>COUNTIFS($NG154:$NL$206,GF$1)</f>
        <v>1</v>
      </c>
      <c r="DR154" s="4">
        <f>COUNTIFS($NG154:$NL$206,GG$1)</f>
        <v>3</v>
      </c>
      <c r="DS154" s="4">
        <f>COUNTIFS($NG154:$NL$206,GH$1)</f>
        <v>13</v>
      </c>
      <c r="DT154" s="4">
        <f>COUNTIFS($NG154:$NL$206,GI$1)</f>
        <v>5</v>
      </c>
      <c r="DU154" s="4">
        <f>COUNTIFS($NG154:$NL$206,GJ$1)</f>
        <v>5</v>
      </c>
      <c r="DV154" s="4">
        <f>COUNTIFS($NG154:$NL$206,GK$1)</f>
        <v>10</v>
      </c>
      <c r="DW154" s="4">
        <f>COUNTIFS($NG154:$NL$206,GL$1)</f>
        <v>6</v>
      </c>
      <c r="DZ154" s="4">
        <f t="shared" si="1895"/>
        <v>40</v>
      </c>
      <c r="EA154" s="4">
        <f t="shared" si="1896"/>
        <v>24</v>
      </c>
      <c r="EB154" s="4">
        <f t="shared" si="1897"/>
        <v>13</v>
      </c>
      <c r="EC154" s="4">
        <f t="shared" si="1898"/>
        <v>2</v>
      </c>
      <c r="ED154" s="4">
        <f t="shared" si="1899"/>
        <v>1</v>
      </c>
      <c r="EF154" s="4">
        <f t="shared" ref="EF154:GL154" si="1956">COUNTIFS($NG154:$NL163,EF$1)</f>
        <v>1</v>
      </c>
      <c r="EG154" s="4">
        <f t="shared" si="1956"/>
        <v>0</v>
      </c>
      <c r="EH154" s="4">
        <f t="shared" si="1956"/>
        <v>2</v>
      </c>
      <c r="EI154" s="4">
        <f t="shared" si="1956"/>
        <v>2</v>
      </c>
      <c r="EJ154" s="4">
        <f t="shared" si="1956"/>
        <v>0</v>
      </c>
      <c r="EK154" s="4">
        <f t="shared" si="1956"/>
        <v>0</v>
      </c>
      <c r="EL154" s="4">
        <f t="shared" si="1956"/>
        <v>0</v>
      </c>
      <c r="EM154" s="4">
        <f t="shared" si="1956"/>
        <v>0</v>
      </c>
      <c r="EN154" s="4">
        <f t="shared" si="1956"/>
        <v>2</v>
      </c>
      <c r="EO154" s="4">
        <f t="shared" si="1956"/>
        <v>1</v>
      </c>
      <c r="EP154" s="4">
        <f t="shared" si="1956"/>
        <v>0</v>
      </c>
      <c r="EQ154" s="4">
        <f t="shared" si="1956"/>
        <v>1</v>
      </c>
      <c r="ER154" s="4">
        <f t="shared" si="1956"/>
        <v>0</v>
      </c>
      <c r="ES154" s="4">
        <f t="shared" si="1956"/>
        <v>2</v>
      </c>
      <c r="ET154" s="4">
        <f t="shared" si="1956"/>
        <v>1</v>
      </c>
      <c r="EU154" s="4">
        <f t="shared" si="1956"/>
        <v>1</v>
      </c>
      <c r="EV154" s="4">
        <f t="shared" si="1956"/>
        <v>2</v>
      </c>
      <c r="EW154" s="4">
        <f t="shared" si="1956"/>
        <v>0</v>
      </c>
      <c r="EX154" s="4">
        <f t="shared" si="1956"/>
        <v>2</v>
      </c>
      <c r="EY154" s="4">
        <f t="shared" si="1956"/>
        <v>2</v>
      </c>
      <c r="EZ154" s="4">
        <f t="shared" si="1956"/>
        <v>1</v>
      </c>
      <c r="FA154" s="4">
        <f t="shared" si="1956"/>
        <v>2</v>
      </c>
      <c r="FB154" s="4">
        <f t="shared" si="1956"/>
        <v>0</v>
      </c>
      <c r="FC154" s="4">
        <f t="shared" si="1956"/>
        <v>1</v>
      </c>
      <c r="FD154" s="4">
        <f t="shared" si="1956"/>
        <v>2</v>
      </c>
      <c r="FE154" s="4">
        <f t="shared" si="1956"/>
        <v>3</v>
      </c>
      <c r="FF154" s="4">
        <f t="shared" si="1956"/>
        <v>1</v>
      </c>
      <c r="FG154" s="4">
        <f t="shared" si="1956"/>
        <v>3</v>
      </c>
      <c r="FH154" s="4">
        <f t="shared" si="1956"/>
        <v>0</v>
      </c>
      <c r="FI154" s="4">
        <f t="shared" si="1956"/>
        <v>1</v>
      </c>
      <c r="FJ154" s="4">
        <f t="shared" si="1956"/>
        <v>1</v>
      </c>
      <c r="FK154" s="4">
        <f t="shared" si="1956"/>
        <v>0</v>
      </c>
      <c r="FL154" s="4">
        <f t="shared" si="1956"/>
        <v>1</v>
      </c>
      <c r="FM154" s="4">
        <f t="shared" si="1956"/>
        <v>1</v>
      </c>
      <c r="FN154" s="4">
        <f t="shared" si="1956"/>
        <v>1</v>
      </c>
      <c r="FO154" s="4">
        <f t="shared" si="1956"/>
        <v>1</v>
      </c>
      <c r="FP154" s="4">
        <f t="shared" si="1956"/>
        <v>1</v>
      </c>
      <c r="FQ154" s="4">
        <f t="shared" si="1956"/>
        <v>1</v>
      </c>
      <c r="FR154" s="4">
        <f t="shared" si="1956"/>
        <v>2</v>
      </c>
      <c r="FS154" s="4">
        <f t="shared" si="1956"/>
        <v>0</v>
      </c>
      <c r="FT154" s="4">
        <f t="shared" si="1956"/>
        <v>0</v>
      </c>
      <c r="FU154" s="4">
        <f t="shared" si="1956"/>
        <v>1</v>
      </c>
      <c r="FV154" s="4">
        <f t="shared" si="1956"/>
        <v>1</v>
      </c>
      <c r="FW154" s="4">
        <f t="shared" si="1956"/>
        <v>1</v>
      </c>
      <c r="FX154" s="4">
        <f t="shared" si="1956"/>
        <v>2</v>
      </c>
      <c r="FY154" s="4">
        <f t="shared" si="1956"/>
        <v>1</v>
      </c>
      <c r="FZ154" s="4">
        <f t="shared" si="1956"/>
        <v>0</v>
      </c>
      <c r="GA154" s="4">
        <f t="shared" si="1956"/>
        <v>1</v>
      </c>
      <c r="GB154" s="4">
        <f t="shared" si="1956"/>
        <v>0</v>
      </c>
      <c r="GC154" s="4">
        <f t="shared" si="1956"/>
        <v>2</v>
      </c>
      <c r="GD154" s="4">
        <f t="shared" si="1956"/>
        <v>0</v>
      </c>
      <c r="GE154" s="4">
        <f t="shared" si="1956"/>
        <v>0</v>
      </c>
      <c r="GF154" s="4">
        <f t="shared" si="1956"/>
        <v>1</v>
      </c>
      <c r="GG154" s="4">
        <f t="shared" si="1956"/>
        <v>0</v>
      </c>
      <c r="GH154" s="4">
        <f t="shared" si="1956"/>
        <v>4</v>
      </c>
      <c r="GI154" s="4">
        <f t="shared" si="1956"/>
        <v>1</v>
      </c>
      <c r="GJ154" s="4">
        <f t="shared" si="1956"/>
        <v>0</v>
      </c>
      <c r="GK154" s="4">
        <f t="shared" si="1956"/>
        <v>2</v>
      </c>
      <c r="GL154" s="4">
        <f t="shared" si="1956"/>
        <v>1</v>
      </c>
      <c r="GM154">
        <f t="shared" si="1901"/>
        <v>60</v>
      </c>
      <c r="GO154">
        <f t="shared" si="1690"/>
        <v>1</v>
      </c>
      <c r="GP154">
        <f t="shared" si="1855"/>
        <v>0</v>
      </c>
      <c r="GQ154">
        <f t="shared" si="1856"/>
        <v>0</v>
      </c>
      <c r="GR154">
        <f t="shared" si="1857"/>
        <v>0</v>
      </c>
      <c r="GS154">
        <f t="shared" si="1858"/>
        <v>1</v>
      </c>
      <c r="GT154">
        <f t="shared" si="1859"/>
        <v>0</v>
      </c>
      <c r="GU154">
        <f t="shared" si="1860"/>
        <v>0</v>
      </c>
      <c r="GV154" s="1">
        <f t="shared" si="1691"/>
        <v>4</v>
      </c>
      <c r="GW154">
        <f t="shared" si="1692"/>
        <v>0</v>
      </c>
      <c r="GX154">
        <f t="shared" si="1566"/>
        <v>0</v>
      </c>
      <c r="GY154">
        <f t="shared" si="1567"/>
        <v>0</v>
      </c>
      <c r="GZ154">
        <f t="shared" si="1568"/>
        <v>0</v>
      </c>
      <c r="HA154">
        <f t="shared" si="1569"/>
        <v>0</v>
      </c>
      <c r="HB154">
        <f t="shared" si="1570"/>
        <v>0</v>
      </c>
      <c r="HC154">
        <f t="shared" si="1571"/>
        <v>0</v>
      </c>
      <c r="HD154">
        <f t="shared" si="1572"/>
        <v>1</v>
      </c>
      <c r="HE154">
        <f t="shared" si="1573"/>
        <v>0</v>
      </c>
      <c r="HF154">
        <f t="shared" si="1574"/>
        <v>0</v>
      </c>
      <c r="HG154">
        <f t="shared" si="1575"/>
        <v>0</v>
      </c>
      <c r="HH154">
        <f t="shared" si="1576"/>
        <v>0</v>
      </c>
      <c r="HI154">
        <f t="shared" si="1577"/>
        <v>0</v>
      </c>
      <c r="HJ154">
        <f t="shared" si="1578"/>
        <v>0</v>
      </c>
      <c r="HK154">
        <f t="shared" si="1579"/>
        <v>0</v>
      </c>
      <c r="HL154">
        <f t="shared" si="1580"/>
        <v>0</v>
      </c>
      <c r="HM154">
        <f t="shared" si="1581"/>
        <v>0</v>
      </c>
      <c r="HN154">
        <f t="shared" si="1582"/>
        <v>0</v>
      </c>
      <c r="HO154">
        <f t="shared" si="1583"/>
        <v>0</v>
      </c>
      <c r="HP154">
        <f t="shared" si="1584"/>
        <v>0</v>
      </c>
      <c r="HQ154">
        <f t="shared" si="1585"/>
        <v>0</v>
      </c>
      <c r="HR154">
        <f t="shared" si="1586"/>
        <v>0</v>
      </c>
      <c r="HS154">
        <f t="shared" si="1587"/>
        <v>0</v>
      </c>
      <c r="HT154">
        <f t="shared" si="1588"/>
        <v>0</v>
      </c>
      <c r="HU154">
        <f t="shared" si="1589"/>
        <v>0</v>
      </c>
      <c r="HV154">
        <f t="shared" si="1590"/>
        <v>0</v>
      </c>
      <c r="HW154">
        <f t="shared" si="1591"/>
        <v>0</v>
      </c>
      <c r="HX154">
        <f t="shared" si="1592"/>
        <v>0</v>
      </c>
      <c r="HY154">
        <f t="shared" si="1593"/>
        <v>0</v>
      </c>
      <c r="HZ154">
        <f t="shared" si="1594"/>
        <v>0</v>
      </c>
      <c r="IA154">
        <f t="shared" si="1595"/>
        <v>0</v>
      </c>
      <c r="IB154">
        <f t="shared" si="1596"/>
        <v>0</v>
      </c>
      <c r="IC154">
        <f t="shared" si="1597"/>
        <v>0</v>
      </c>
      <c r="ID154">
        <f t="shared" si="1598"/>
        <v>0</v>
      </c>
      <c r="IE154">
        <f t="shared" si="1599"/>
        <v>0</v>
      </c>
      <c r="IF154">
        <f t="shared" si="1600"/>
        <v>0</v>
      </c>
      <c r="IG154">
        <f t="shared" si="1601"/>
        <v>0</v>
      </c>
      <c r="IH154">
        <f t="shared" si="1602"/>
        <v>0</v>
      </c>
      <c r="II154">
        <f t="shared" si="1603"/>
        <v>0</v>
      </c>
      <c r="IJ154">
        <f t="shared" si="1604"/>
        <v>0</v>
      </c>
      <c r="IK154">
        <f t="shared" si="1605"/>
        <v>0</v>
      </c>
      <c r="IL154">
        <f t="shared" si="1606"/>
        <v>0</v>
      </c>
      <c r="IM154">
        <f t="shared" si="1607"/>
        <v>0</v>
      </c>
      <c r="IN154">
        <f t="shared" si="1608"/>
        <v>0</v>
      </c>
      <c r="IO154">
        <f t="shared" si="1609"/>
        <v>0</v>
      </c>
      <c r="IP154">
        <f t="shared" si="1610"/>
        <v>0</v>
      </c>
      <c r="IQ154">
        <f t="shared" si="1611"/>
        <v>0</v>
      </c>
      <c r="IR154">
        <f t="shared" si="1612"/>
        <v>0</v>
      </c>
      <c r="IS154">
        <f t="shared" si="1613"/>
        <v>0</v>
      </c>
      <c r="IT154">
        <f t="shared" si="1614"/>
        <v>0</v>
      </c>
      <c r="IU154">
        <f t="shared" si="1615"/>
        <v>0</v>
      </c>
      <c r="IV154">
        <f t="shared" si="1616"/>
        <v>0</v>
      </c>
      <c r="IW154">
        <f t="shared" si="1617"/>
        <v>0</v>
      </c>
      <c r="IX154">
        <f t="shared" si="1618"/>
        <v>0</v>
      </c>
      <c r="IY154">
        <f t="shared" si="1619"/>
        <v>0</v>
      </c>
      <c r="IZ154">
        <f t="shared" si="1620"/>
        <v>0</v>
      </c>
      <c r="JA154">
        <f t="shared" si="1621"/>
        <v>0</v>
      </c>
      <c r="JB154">
        <f t="shared" si="1693"/>
        <v>0</v>
      </c>
      <c r="JC154">
        <f t="shared" si="1694"/>
        <v>0</v>
      </c>
      <c r="JF154">
        <f t="shared" si="1695"/>
        <v>0</v>
      </c>
      <c r="JG154">
        <f t="shared" si="1696"/>
        <v>0</v>
      </c>
      <c r="JH154">
        <f t="shared" si="1697"/>
        <v>0</v>
      </c>
      <c r="JI154">
        <f t="shared" si="1698"/>
        <v>0</v>
      </c>
      <c r="JJ154">
        <f t="shared" si="1699"/>
        <v>0</v>
      </c>
      <c r="JK154">
        <f t="shared" si="1700"/>
        <v>0</v>
      </c>
      <c r="JL154">
        <f t="shared" si="1701"/>
        <v>0</v>
      </c>
      <c r="JM154">
        <f t="shared" si="1702"/>
        <v>0</v>
      </c>
      <c r="JN154">
        <f t="shared" si="1703"/>
        <v>0</v>
      </c>
      <c r="JO154">
        <f t="shared" si="1704"/>
        <v>0</v>
      </c>
      <c r="JP154">
        <f t="shared" si="1705"/>
        <v>0</v>
      </c>
      <c r="JQ154">
        <f t="shared" si="1706"/>
        <v>1</v>
      </c>
      <c r="JR154">
        <f t="shared" si="1707"/>
        <v>0</v>
      </c>
      <c r="JS154">
        <f t="shared" si="1708"/>
        <v>0</v>
      </c>
      <c r="JT154">
        <f t="shared" si="1709"/>
        <v>0</v>
      </c>
      <c r="JU154">
        <f t="shared" si="1710"/>
        <v>0</v>
      </c>
      <c r="JV154">
        <f t="shared" si="1711"/>
        <v>0</v>
      </c>
      <c r="JW154">
        <f t="shared" si="1712"/>
        <v>0</v>
      </c>
      <c r="JX154">
        <f t="shared" si="1713"/>
        <v>0</v>
      </c>
      <c r="JY154">
        <f t="shared" si="1714"/>
        <v>0</v>
      </c>
      <c r="JZ154">
        <f t="shared" si="1715"/>
        <v>0</v>
      </c>
      <c r="KA154">
        <f t="shared" si="1716"/>
        <v>0</v>
      </c>
      <c r="KB154">
        <f t="shared" si="1717"/>
        <v>0</v>
      </c>
      <c r="KC154">
        <f t="shared" si="1718"/>
        <v>0</v>
      </c>
      <c r="KD154">
        <f t="shared" si="1719"/>
        <v>0</v>
      </c>
      <c r="KE154">
        <f t="shared" si="1720"/>
        <v>0</v>
      </c>
      <c r="KF154">
        <f t="shared" si="1721"/>
        <v>0</v>
      </c>
      <c r="KG154">
        <f t="shared" si="1722"/>
        <v>0</v>
      </c>
      <c r="KH154">
        <f t="shared" si="1723"/>
        <v>0</v>
      </c>
      <c r="KI154">
        <f t="shared" si="1724"/>
        <v>0</v>
      </c>
      <c r="KJ154">
        <f t="shared" si="1725"/>
        <v>0</v>
      </c>
      <c r="KK154">
        <f t="shared" si="1726"/>
        <v>0</v>
      </c>
      <c r="KL154">
        <f t="shared" si="1727"/>
        <v>0</v>
      </c>
      <c r="KM154">
        <f t="shared" si="1728"/>
        <v>0</v>
      </c>
      <c r="KN154">
        <f t="shared" si="1729"/>
        <v>0</v>
      </c>
      <c r="KO154">
        <f t="shared" si="1730"/>
        <v>0</v>
      </c>
      <c r="KP154">
        <f t="shared" si="1731"/>
        <v>0</v>
      </c>
      <c r="KQ154">
        <f t="shared" si="1732"/>
        <v>0</v>
      </c>
      <c r="KR154">
        <f t="shared" si="1733"/>
        <v>0</v>
      </c>
      <c r="KS154">
        <f t="shared" si="1734"/>
        <v>0</v>
      </c>
      <c r="KT154">
        <f t="shared" si="1735"/>
        <v>0</v>
      </c>
      <c r="KU154">
        <f t="shared" si="1736"/>
        <v>0</v>
      </c>
      <c r="KV154">
        <f t="shared" si="1737"/>
        <v>0</v>
      </c>
      <c r="KW154">
        <f t="shared" si="1738"/>
        <v>0</v>
      </c>
      <c r="KX154">
        <f t="shared" si="1739"/>
        <v>0</v>
      </c>
      <c r="KY154">
        <f t="shared" si="1740"/>
        <v>0</v>
      </c>
      <c r="KZ154">
        <f t="shared" si="1741"/>
        <v>0</v>
      </c>
      <c r="LA154">
        <f t="shared" si="1742"/>
        <v>0</v>
      </c>
      <c r="LB154">
        <f t="shared" si="1743"/>
        <v>0</v>
      </c>
      <c r="LC154">
        <f t="shared" si="1744"/>
        <v>0</v>
      </c>
      <c r="LD154">
        <f t="shared" si="1745"/>
        <v>0</v>
      </c>
      <c r="LE154">
        <f t="shared" si="1746"/>
        <v>0</v>
      </c>
      <c r="LF154">
        <f t="shared" si="1747"/>
        <v>0</v>
      </c>
      <c r="LG154">
        <f t="shared" si="1748"/>
        <v>0</v>
      </c>
      <c r="LH154">
        <f t="shared" si="1749"/>
        <v>0</v>
      </c>
      <c r="LI154">
        <f t="shared" si="1750"/>
        <v>0</v>
      </c>
      <c r="LJ154">
        <f t="shared" si="1751"/>
        <v>0</v>
      </c>
      <c r="LK154">
        <f t="shared" si="1752"/>
        <v>0</v>
      </c>
      <c r="LL154">
        <f t="shared" si="1753"/>
        <v>0</v>
      </c>
      <c r="LN154">
        <f t="shared" si="1754"/>
        <v>1</v>
      </c>
      <c r="LQ154">
        <f t="shared" ref="LQ154:LR154" si="1957">COUNTIFS($NG155:$NL164,NG164)</f>
        <v>2</v>
      </c>
      <c r="LR154">
        <f t="shared" si="1957"/>
        <v>1</v>
      </c>
      <c r="LS154">
        <f t="shared" si="1756"/>
        <v>2</v>
      </c>
      <c r="LT154">
        <f t="shared" si="1757"/>
        <v>3</v>
      </c>
      <c r="LU154">
        <f t="shared" si="1758"/>
        <v>4</v>
      </c>
      <c r="LV154">
        <f t="shared" si="1759"/>
        <v>1</v>
      </c>
      <c r="LX154" s="5">
        <f t="shared" ref="LX154:MC154" si="1958">COUNTIFS($NG154:$NL163,NG164)</f>
        <v>1</v>
      </c>
      <c r="LY154" s="5">
        <f t="shared" si="1958"/>
        <v>0</v>
      </c>
      <c r="LZ154" s="5">
        <f t="shared" si="1958"/>
        <v>1</v>
      </c>
      <c r="MA154" s="5">
        <f t="shared" si="1958"/>
        <v>2</v>
      </c>
      <c r="MB154" s="5">
        <f t="shared" si="1958"/>
        <v>3</v>
      </c>
      <c r="MC154" s="5">
        <f t="shared" si="1958"/>
        <v>1</v>
      </c>
      <c r="MD154" s="5"/>
      <c r="ME154" s="5">
        <f t="shared" si="1761"/>
        <v>0</v>
      </c>
      <c r="MF154" s="5">
        <f t="shared" si="1762"/>
        <v>0</v>
      </c>
      <c r="MG154" s="5">
        <f t="shared" si="1763"/>
        <v>0</v>
      </c>
      <c r="MH154" s="5">
        <f t="shared" si="1764"/>
        <v>0</v>
      </c>
      <c r="MI154" s="5">
        <f t="shared" si="1765"/>
        <v>0</v>
      </c>
      <c r="MJ154" s="5">
        <f t="shared" si="1766"/>
        <v>1</v>
      </c>
      <c r="MK154" s="5"/>
      <c r="ML154" s="20">
        <f t="shared" si="1767"/>
        <v>1</v>
      </c>
      <c r="MN154" s="4">
        <f t="shared" si="1846"/>
        <v>0</v>
      </c>
      <c r="MO154" s="4">
        <f t="shared" si="1847"/>
        <v>0</v>
      </c>
      <c r="MP154" s="4">
        <f t="shared" si="1848"/>
        <v>0</v>
      </c>
      <c r="MQ154" s="4">
        <f t="shared" si="1849"/>
        <v>0</v>
      </c>
      <c r="MR154" s="4">
        <f t="shared" si="1850"/>
        <v>0</v>
      </c>
      <c r="MS154" s="4">
        <f t="shared" si="1851"/>
        <v>1</v>
      </c>
      <c r="MU154">
        <f t="shared" si="1768"/>
        <v>0</v>
      </c>
      <c r="MV154">
        <f t="shared" si="1769"/>
        <v>1</v>
      </c>
      <c r="MW154">
        <f t="shared" si="1770"/>
        <v>0</v>
      </c>
      <c r="MX154">
        <f t="shared" si="1771"/>
        <v>0</v>
      </c>
      <c r="MY154">
        <f t="shared" si="1772"/>
        <v>0</v>
      </c>
      <c r="MZ154">
        <f t="shared" si="1773"/>
        <v>1</v>
      </c>
      <c r="NA154">
        <f t="shared" si="1624"/>
        <v>1</v>
      </c>
      <c r="NB154">
        <f t="shared" si="1774"/>
        <v>2</v>
      </c>
      <c r="NC154">
        <f t="shared" si="1775"/>
        <v>1</v>
      </c>
      <c r="ND154">
        <f t="shared" si="1776"/>
        <v>154</v>
      </c>
      <c r="NG154">
        <v>12</v>
      </c>
      <c r="NH154">
        <v>25</v>
      </c>
      <c r="NI154">
        <v>45</v>
      </c>
      <c r="NJ154">
        <v>50</v>
      </c>
      <c r="NK154">
        <v>55</v>
      </c>
      <c r="NL154">
        <v>56</v>
      </c>
      <c r="NN154" s="1">
        <f t="shared" si="1777"/>
        <v>1</v>
      </c>
      <c r="NO154" s="1">
        <f t="shared" si="1778"/>
        <v>1</v>
      </c>
      <c r="NP154" s="30">
        <f t="shared" si="1779"/>
        <v>2</v>
      </c>
      <c r="NR154" s="1">
        <f t="shared" si="1780"/>
        <v>13</v>
      </c>
      <c r="NS154" s="1">
        <f t="shared" si="1781"/>
        <v>20</v>
      </c>
      <c r="NT154" s="1">
        <f t="shared" si="1782"/>
        <v>5</v>
      </c>
      <c r="NU154" s="1">
        <f t="shared" si="1783"/>
        <v>5</v>
      </c>
      <c r="NV154" s="1">
        <f t="shared" si="1784"/>
        <v>1</v>
      </c>
      <c r="NW154" s="1"/>
      <c r="NX154" s="1">
        <f t="shared" si="1785"/>
        <v>4</v>
      </c>
      <c r="NY154" s="1"/>
      <c r="NZ154" s="1">
        <f t="shared" si="1786"/>
        <v>2</v>
      </c>
      <c r="OA154" s="1">
        <f t="shared" si="1625"/>
        <v>3</v>
      </c>
      <c r="OB154" s="1">
        <f t="shared" si="1626"/>
        <v>5</v>
      </c>
      <c r="OC154" s="1">
        <f t="shared" si="1627"/>
        <v>6</v>
      </c>
      <c r="OD154" s="1">
        <f t="shared" si="1628"/>
        <v>6</v>
      </c>
      <c r="OE154" s="1">
        <f t="shared" si="1629"/>
        <v>6</v>
      </c>
      <c r="OF154" s="1"/>
      <c r="OG154" s="1">
        <f t="shared" si="1308"/>
        <v>4</v>
      </c>
      <c r="OH154" s="1"/>
      <c r="OI154" s="1">
        <f t="shared" si="1787"/>
        <v>0</v>
      </c>
      <c r="OJ154" s="1">
        <f t="shared" si="1788"/>
        <v>3</v>
      </c>
      <c r="OK154" s="1">
        <f t="shared" si="1789"/>
        <v>5</v>
      </c>
      <c r="OL154" s="1">
        <f t="shared" si="1790"/>
        <v>1</v>
      </c>
      <c r="OM154" s="1">
        <f t="shared" si="1791"/>
        <v>2</v>
      </c>
      <c r="ON154" s="1">
        <f t="shared" si="1792"/>
        <v>10</v>
      </c>
      <c r="OO154" s="1"/>
      <c r="OP154" s="1">
        <f t="shared" ref="OP154:OP206" si="1959">COUNTIFS(OI154:ON154,"=0")</f>
        <v>1</v>
      </c>
      <c r="OQ154" s="1">
        <f t="shared" ref="OQ154:OQ206" si="1960">COUNTIFS(OI154:ON154,"&gt;0")</f>
        <v>5</v>
      </c>
      <c r="OR154" s="1">
        <f t="shared" ref="OR154:OR206" si="1961">IF(OP154&gt;0,SUMPRODUCT(1/COUNTIF(OI154:ON154,OI154:ON154))-1,SUMPRODUCT(1/COUNTIF(OI154:ON154,OI154:ON154)))</f>
        <v>5</v>
      </c>
      <c r="OS154" s="33">
        <f t="shared" ref="OS154:OS206" si="1962">6-OP154</f>
        <v>5</v>
      </c>
      <c r="OT154" s="1">
        <f t="shared" ref="OT154:OT206" si="1963">OR154-OS154</f>
        <v>0</v>
      </c>
      <c r="OU154" s="1">
        <f t="shared" si="1793"/>
        <v>0</v>
      </c>
      <c r="OV154" s="19">
        <f t="shared" si="1794"/>
        <v>6</v>
      </c>
      <c r="OW154" s="1"/>
      <c r="OX154" s="19">
        <f t="shared" si="1314"/>
        <v>5</v>
      </c>
      <c r="OY154" s="1">
        <f t="shared" si="1315"/>
        <v>5</v>
      </c>
      <c r="OZ154" s="1"/>
      <c r="PA154" s="1">
        <f t="shared" si="1795"/>
        <v>5</v>
      </c>
      <c r="PB154" s="1"/>
      <c r="PC154" s="1"/>
      <c r="PD154" s="19">
        <f t="shared" si="1630"/>
        <v>5</v>
      </c>
      <c r="PE154" s="1"/>
      <c r="PF154" s="24">
        <f t="shared" si="1796"/>
        <v>0</v>
      </c>
      <c r="PI154" s="1">
        <f t="shared" si="1797"/>
        <v>0</v>
      </c>
      <c r="PJ154" s="19">
        <f t="shared" si="1631"/>
        <v>0</v>
      </c>
      <c r="PK154" s="1">
        <f t="shared" si="1798"/>
        <v>3</v>
      </c>
      <c r="PL154" s="19">
        <f t="shared" si="1632"/>
        <v>1</v>
      </c>
      <c r="PM154" s="1">
        <f t="shared" si="1799"/>
        <v>5</v>
      </c>
      <c r="PN154" s="19">
        <f t="shared" si="1633"/>
        <v>1</v>
      </c>
      <c r="PO154" s="1">
        <f t="shared" si="1800"/>
        <v>1</v>
      </c>
      <c r="PP154" s="19">
        <f t="shared" si="1634"/>
        <v>1</v>
      </c>
      <c r="PQ154" s="1">
        <f t="shared" si="1801"/>
        <v>2</v>
      </c>
      <c r="PR154" s="19">
        <f t="shared" si="1635"/>
        <v>3</v>
      </c>
      <c r="PS154" s="1">
        <f t="shared" si="1802"/>
        <v>10</v>
      </c>
      <c r="PT154" s="19">
        <f t="shared" si="1636"/>
        <v>1</v>
      </c>
      <c r="PV154" s="1">
        <f t="shared" si="1637"/>
        <v>100</v>
      </c>
      <c r="PW154" s="1">
        <f t="shared" si="1638"/>
        <v>100</v>
      </c>
      <c r="PX154" s="1">
        <f t="shared" si="1639"/>
        <v>100</v>
      </c>
      <c r="PY154" s="1">
        <f t="shared" si="1640"/>
        <v>100</v>
      </c>
      <c r="PZ154" s="1">
        <f t="shared" si="1641"/>
        <v>100</v>
      </c>
      <c r="QA154" s="1">
        <f t="shared" si="1642"/>
        <v>100</v>
      </c>
      <c r="QB154" s="1"/>
      <c r="QC154" s="1">
        <f t="shared" si="1643"/>
        <v>100</v>
      </c>
      <c r="QD154" s="1">
        <f t="shared" si="1644"/>
        <v>3</v>
      </c>
      <c r="QE154" s="1">
        <f t="shared" si="1645"/>
        <v>100</v>
      </c>
      <c r="QF154" s="1">
        <f t="shared" si="1646"/>
        <v>100</v>
      </c>
      <c r="QG154" s="1">
        <f t="shared" si="1647"/>
        <v>100</v>
      </c>
      <c r="QH154" s="1">
        <f t="shared" si="1648"/>
        <v>100</v>
      </c>
      <c r="QI154" s="1"/>
      <c r="QJ154" s="1">
        <f t="shared" si="1649"/>
        <v>100</v>
      </c>
      <c r="QK154" s="1">
        <f t="shared" si="1650"/>
        <v>100</v>
      </c>
      <c r="QL154" s="1">
        <f t="shared" si="1651"/>
        <v>100</v>
      </c>
      <c r="QM154" s="1">
        <f t="shared" si="1652"/>
        <v>100</v>
      </c>
      <c r="QN154" s="1">
        <f t="shared" si="1653"/>
        <v>5</v>
      </c>
      <c r="QO154" s="1">
        <f t="shared" si="1654"/>
        <v>100</v>
      </c>
      <c r="QP154" s="1"/>
      <c r="QQ154" s="1">
        <f t="shared" si="1655"/>
        <v>100</v>
      </c>
      <c r="QR154" s="1">
        <f t="shared" si="1656"/>
        <v>100</v>
      </c>
      <c r="QS154" s="1">
        <f t="shared" si="1657"/>
        <v>100</v>
      </c>
      <c r="QT154" s="1">
        <f t="shared" si="1658"/>
        <v>100</v>
      </c>
      <c r="QU154" s="1">
        <f t="shared" si="1659"/>
        <v>100</v>
      </c>
      <c r="QV154" s="1">
        <f t="shared" si="1660"/>
        <v>1</v>
      </c>
      <c r="QW154" s="1"/>
      <c r="QX154" s="1">
        <f t="shared" si="1661"/>
        <v>100</v>
      </c>
      <c r="QY154" s="1">
        <f t="shared" si="1662"/>
        <v>100</v>
      </c>
      <c r="QZ154" s="1">
        <f t="shared" si="1663"/>
        <v>100</v>
      </c>
      <c r="RA154" s="1">
        <f t="shared" si="1664"/>
        <v>100</v>
      </c>
      <c r="RB154" s="1">
        <f t="shared" si="1665"/>
        <v>100</v>
      </c>
      <c r="RC154" s="1">
        <f t="shared" si="1666"/>
        <v>2</v>
      </c>
      <c r="RD154" s="1"/>
      <c r="RE154" s="1">
        <f t="shared" si="1667"/>
        <v>100</v>
      </c>
      <c r="RF154" s="1">
        <f t="shared" si="1668"/>
        <v>100</v>
      </c>
      <c r="RG154" s="1">
        <f t="shared" si="1669"/>
        <v>100</v>
      </c>
      <c r="RH154" s="1">
        <f t="shared" si="1670"/>
        <v>100</v>
      </c>
      <c r="RI154" s="1">
        <f t="shared" si="1671"/>
        <v>100</v>
      </c>
      <c r="RJ154" s="1">
        <f t="shared" si="1672"/>
        <v>10</v>
      </c>
      <c r="RL154">
        <f t="shared" si="1673"/>
        <v>38</v>
      </c>
      <c r="RM154">
        <f t="shared" si="1803"/>
        <v>21</v>
      </c>
      <c r="RN154">
        <f t="shared" si="1336"/>
        <v>19</v>
      </c>
      <c r="RO154" t="str">
        <f t="shared" ref="RO154:TU154" si="1964">IF(COUNTIFS($NG154:$NL163,RO$1),"x",RO$1)</f>
        <v>x</v>
      </c>
      <c r="RP154">
        <f t="shared" si="1964"/>
        <v>2</v>
      </c>
      <c r="RQ154" t="str">
        <f t="shared" si="1964"/>
        <v>x</v>
      </c>
      <c r="RR154" t="str">
        <f t="shared" si="1964"/>
        <v>x</v>
      </c>
      <c r="RS154">
        <f t="shared" si="1964"/>
        <v>5</v>
      </c>
      <c r="RT154">
        <f t="shared" si="1964"/>
        <v>6</v>
      </c>
      <c r="RU154">
        <f t="shared" si="1964"/>
        <v>7</v>
      </c>
      <c r="RV154">
        <f t="shared" si="1964"/>
        <v>8</v>
      </c>
      <c r="RW154" t="str">
        <f t="shared" si="1964"/>
        <v>x</v>
      </c>
      <c r="RX154" t="str">
        <f t="shared" si="1964"/>
        <v>x</v>
      </c>
      <c r="RY154">
        <f t="shared" si="1964"/>
        <v>11</v>
      </c>
      <c r="RZ154" t="str">
        <f t="shared" si="1964"/>
        <v>x</v>
      </c>
      <c r="SA154">
        <f t="shared" si="1964"/>
        <v>13</v>
      </c>
      <c r="SB154" t="str">
        <f t="shared" si="1964"/>
        <v>x</v>
      </c>
      <c r="SC154" t="str">
        <f t="shared" si="1964"/>
        <v>x</v>
      </c>
      <c r="SD154" t="str">
        <f t="shared" si="1964"/>
        <v>x</v>
      </c>
      <c r="SE154" t="str">
        <f t="shared" si="1964"/>
        <v>x</v>
      </c>
      <c r="SF154">
        <f t="shared" si="1964"/>
        <v>18</v>
      </c>
      <c r="SG154" t="str">
        <f t="shared" si="1964"/>
        <v>x</v>
      </c>
      <c r="SH154" t="str">
        <f t="shared" si="1964"/>
        <v>x</v>
      </c>
      <c r="SI154" t="str">
        <f t="shared" si="1964"/>
        <v>x</v>
      </c>
      <c r="SJ154" t="str">
        <f t="shared" si="1964"/>
        <v>x</v>
      </c>
      <c r="SK154">
        <f t="shared" si="1964"/>
        <v>23</v>
      </c>
      <c r="SL154" t="str">
        <f t="shared" si="1964"/>
        <v>x</v>
      </c>
      <c r="SM154" t="str">
        <f t="shared" si="1964"/>
        <v>x</v>
      </c>
      <c r="SN154" t="str">
        <f t="shared" si="1964"/>
        <v>x</v>
      </c>
      <c r="SO154" t="str">
        <f t="shared" si="1964"/>
        <v>x</v>
      </c>
      <c r="SP154" t="str">
        <f t="shared" si="1964"/>
        <v>x</v>
      </c>
      <c r="SQ154">
        <f t="shared" si="1964"/>
        <v>29</v>
      </c>
      <c r="SR154" t="str">
        <f t="shared" si="1964"/>
        <v>x</v>
      </c>
      <c r="SS154" t="str">
        <f t="shared" si="1964"/>
        <v>x</v>
      </c>
      <c r="ST154">
        <f t="shared" si="1964"/>
        <v>32</v>
      </c>
      <c r="SU154" t="str">
        <f t="shared" si="1964"/>
        <v>x</v>
      </c>
      <c r="SV154" t="str">
        <f t="shared" si="1964"/>
        <v>x</v>
      </c>
      <c r="SW154" t="str">
        <f t="shared" si="1964"/>
        <v>x</v>
      </c>
      <c r="SX154" t="str">
        <f t="shared" si="1964"/>
        <v>x</v>
      </c>
      <c r="SY154" t="str">
        <f t="shared" si="1964"/>
        <v>x</v>
      </c>
      <c r="SZ154" t="str">
        <f t="shared" si="1964"/>
        <v>x</v>
      </c>
      <c r="TA154" t="str">
        <f t="shared" si="1964"/>
        <v>x</v>
      </c>
      <c r="TB154">
        <f t="shared" si="1964"/>
        <v>40</v>
      </c>
      <c r="TC154">
        <f t="shared" si="1964"/>
        <v>41</v>
      </c>
      <c r="TD154" t="str">
        <f t="shared" si="1964"/>
        <v>x</v>
      </c>
      <c r="TE154" t="str">
        <f t="shared" si="1964"/>
        <v>x</v>
      </c>
      <c r="TF154" t="str">
        <f t="shared" si="1964"/>
        <v>x</v>
      </c>
      <c r="TG154" t="str">
        <f t="shared" si="1964"/>
        <v>x</v>
      </c>
      <c r="TH154" t="str">
        <f t="shared" si="1964"/>
        <v>x</v>
      </c>
      <c r="TI154">
        <f t="shared" si="1964"/>
        <v>47</v>
      </c>
      <c r="TJ154" t="str">
        <f t="shared" si="1964"/>
        <v>x</v>
      </c>
      <c r="TK154">
        <f t="shared" si="1964"/>
        <v>49</v>
      </c>
      <c r="TL154" t="str">
        <f t="shared" si="1964"/>
        <v>x</v>
      </c>
      <c r="TM154">
        <f t="shared" si="1964"/>
        <v>51</v>
      </c>
      <c r="TN154">
        <f t="shared" si="1964"/>
        <v>52</v>
      </c>
      <c r="TO154" t="str">
        <f t="shared" si="1964"/>
        <v>x</v>
      </c>
      <c r="TP154">
        <f t="shared" si="1964"/>
        <v>54</v>
      </c>
      <c r="TQ154" t="str">
        <f t="shared" si="1964"/>
        <v>x</v>
      </c>
      <c r="TR154" t="str">
        <f t="shared" si="1964"/>
        <v>x</v>
      </c>
      <c r="TS154">
        <f t="shared" si="1964"/>
        <v>57</v>
      </c>
      <c r="TT154" t="str">
        <f t="shared" si="1964"/>
        <v>x</v>
      </c>
      <c r="TU154" t="str">
        <f t="shared" si="1964"/>
        <v>x</v>
      </c>
      <c r="TV154">
        <f t="shared" si="1805"/>
        <v>21</v>
      </c>
      <c r="TW154" t="str">
        <f t="shared" ref="TW154:WC154" si="1965">IF(COUNTIFS($NG154:$NL162,TW$1),"x",TW$1)</f>
        <v>x</v>
      </c>
      <c r="TX154">
        <f t="shared" si="1965"/>
        <v>2</v>
      </c>
      <c r="TY154" t="str">
        <f t="shared" si="1965"/>
        <v>x</v>
      </c>
      <c r="TZ154" t="str">
        <f t="shared" si="1965"/>
        <v>x</v>
      </c>
      <c r="UA154">
        <f t="shared" si="1965"/>
        <v>5</v>
      </c>
      <c r="UB154">
        <f t="shared" si="1965"/>
        <v>6</v>
      </c>
      <c r="UC154">
        <f t="shared" si="1965"/>
        <v>7</v>
      </c>
      <c r="UD154">
        <f t="shared" si="1965"/>
        <v>8</v>
      </c>
      <c r="UE154" t="str">
        <f t="shared" si="1965"/>
        <v>x</v>
      </c>
      <c r="UF154" t="str">
        <f t="shared" si="1965"/>
        <v>x</v>
      </c>
      <c r="UG154">
        <f t="shared" si="1965"/>
        <v>11</v>
      </c>
      <c r="UH154" t="str">
        <f t="shared" si="1965"/>
        <v>x</v>
      </c>
      <c r="UI154">
        <f t="shared" si="1965"/>
        <v>13</v>
      </c>
      <c r="UJ154" t="str">
        <f t="shared" si="1965"/>
        <v>x</v>
      </c>
      <c r="UK154">
        <f t="shared" si="1965"/>
        <v>15</v>
      </c>
      <c r="UL154" t="str">
        <f t="shared" si="1965"/>
        <v>x</v>
      </c>
      <c r="UM154" t="str">
        <f t="shared" si="1965"/>
        <v>x</v>
      </c>
      <c r="UN154">
        <f t="shared" si="1965"/>
        <v>18</v>
      </c>
      <c r="UO154" t="str">
        <f t="shared" si="1965"/>
        <v>x</v>
      </c>
      <c r="UP154" t="str">
        <f t="shared" si="1965"/>
        <v>x</v>
      </c>
      <c r="UQ154">
        <f t="shared" si="1965"/>
        <v>21</v>
      </c>
      <c r="UR154" t="str">
        <f t="shared" si="1965"/>
        <v>x</v>
      </c>
      <c r="US154">
        <f t="shared" si="1965"/>
        <v>23</v>
      </c>
      <c r="UT154" t="str">
        <f t="shared" si="1965"/>
        <v>x</v>
      </c>
      <c r="UU154" t="str">
        <f t="shared" si="1965"/>
        <v>x</v>
      </c>
      <c r="UV154" t="str">
        <f t="shared" si="1965"/>
        <v>x</v>
      </c>
      <c r="UW154" t="str">
        <f t="shared" si="1965"/>
        <v>x</v>
      </c>
      <c r="UX154" t="str">
        <f t="shared" si="1965"/>
        <v>x</v>
      </c>
      <c r="UY154">
        <f t="shared" si="1965"/>
        <v>29</v>
      </c>
      <c r="UZ154" t="str">
        <f t="shared" si="1965"/>
        <v>x</v>
      </c>
      <c r="VA154" t="str">
        <f t="shared" si="1965"/>
        <v>x</v>
      </c>
      <c r="VB154">
        <f t="shared" si="1965"/>
        <v>32</v>
      </c>
      <c r="VC154" t="str">
        <f t="shared" si="1965"/>
        <v>x</v>
      </c>
      <c r="VD154" t="str">
        <f t="shared" si="1965"/>
        <v>x</v>
      </c>
      <c r="VE154" t="str">
        <f t="shared" si="1965"/>
        <v>x</v>
      </c>
      <c r="VF154" t="str">
        <f t="shared" si="1965"/>
        <v>x</v>
      </c>
      <c r="VG154" t="str">
        <f t="shared" si="1965"/>
        <v>x</v>
      </c>
      <c r="VH154" t="str">
        <f t="shared" si="1965"/>
        <v>x</v>
      </c>
      <c r="VI154" t="str">
        <f t="shared" si="1965"/>
        <v>x</v>
      </c>
      <c r="VJ154">
        <f t="shared" si="1965"/>
        <v>40</v>
      </c>
      <c r="VK154">
        <f t="shared" si="1965"/>
        <v>41</v>
      </c>
      <c r="VL154" t="str">
        <f t="shared" si="1965"/>
        <v>x</v>
      </c>
      <c r="VM154" t="str">
        <f t="shared" si="1965"/>
        <v>x</v>
      </c>
      <c r="VN154" t="str">
        <f t="shared" si="1965"/>
        <v>x</v>
      </c>
      <c r="VO154" t="str">
        <f t="shared" si="1965"/>
        <v>x</v>
      </c>
      <c r="VP154" t="str">
        <f t="shared" si="1965"/>
        <v>x</v>
      </c>
      <c r="VQ154">
        <f t="shared" si="1965"/>
        <v>47</v>
      </c>
      <c r="VR154" t="str">
        <f t="shared" si="1965"/>
        <v>x</v>
      </c>
      <c r="VS154">
        <f t="shared" si="1965"/>
        <v>49</v>
      </c>
      <c r="VT154" t="str">
        <f t="shared" si="1965"/>
        <v>x</v>
      </c>
      <c r="VU154">
        <f t="shared" si="1965"/>
        <v>51</v>
      </c>
      <c r="VV154">
        <f t="shared" si="1965"/>
        <v>52</v>
      </c>
      <c r="VW154" t="str">
        <f t="shared" si="1965"/>
        <v>x</v>
      </c>
      <c r="VX154">
        <f t="shared" si="1965"/>
        <v>54</v>
      </c>
      <c r="VY154" t="str">
        <f t="shared" si="1965"/>
        <v>x</v>
      </c>
      <c r="VZ154" t="str">
        <f t="shared" si="1965"/>
        <v>x</v>
      </c>
      <c r="WA154">
        <f t="shared" si="1965"/>
        <v>57</v>
      </c>
      <c r="WB154" t="str">
        <f t="shared" si="1965"/>
        <v>x</v>
      </c>
      <c r="WC154" t="str">
        <f t="shared" si="1965"/>
        <v>x</v>
      </c>
      <c r="WE154">
        <f t="shared" si="1676"/>
        <v>0</v>
      </c>
      <c r="WF154">
        <f t="shared" si="1677"/>
        <v>1</v>
      </c>
      <c r="WG154">
        <f t="shared" si="1678"/>
        <v>1</v>
      </c>
      <c r="WH154">
        <f t="shared" si="1679"/>
        <v>0</v>
      </c>
      <c r="WI154">
        <f t="shared" si="1680"/>
        <v>1</v>
      </c>
      <c r="WJ154">
        <f t="shared" si="1681"/>
        <v>3</v>
      </c>
      <c r="WL154" s="1">
        <f t="shared" si="1807"/>
        <v>0</v>
      </c>
      <c r="WM154" s="1">
        <f t="shared" si="1808"/>
        <v>3</v>
      </c>
      <c r="WN154" s="1">
        <f t="shared" si="1809"/>
        <v>5</v>
      </c>
      <c r="WO154" s="1">
        <f t="shared" si="1810"/>
        <v>1</v>
      </c>
      <c r="WP154" s="1">
        <f t="shared" si="1811"/>
        <v>2</v>
      </c>
      <c r="WQ154" s="1">
        <f t="shared" si="1812"/>
        <v>10</v>
      </c>
      <c r="WS154">
        <f t="shared" si="1813"/>
        <v>100</v>
      </c>
      <c r="WT154">
        <f t="shared" si="1814"/>
        <v>3</v>
      </c>
      <c r="WU154">
        <f t="shared" si="1815"/>
        <v>5</v>
      </c>
      <c r="WV154">
        <f t="shared" si="1816"/>
        <v>1</v>
      </c>
      <c r="WW154">
        <f t="shared" si="1817"/>
        <v>2</v>
      </c>
      <c r="WX154">
        <f t="shared" si="1818"/>
        <v>10</v>
      </c>
      <c r="WZ154" s="4">
        <f t="shared" si="1819"/>
        <v>1</v>
      </c>
      <c r="XB154" s="3">
        <f t="shared" si="1820"/>
        <v>10</v>
      </c>
      <c r="XD154" s="3">
        <f t="shared" si="1821"/>
        <v>4</v>
      </c>
      <c r="XE154" s="4">
        <f t="shared" si="1822"/>
        <v>5</v>
      </c>
      <c r="XG154" s="4">
        <f t="shared" si="1823"/>
        <v>0.8</v>
      </c>
      <c r="XI154" s="4">
        <v>0.75</v>
      </c>
      <c r="XK154">
        <f t="shared" si="1824"/>
        <v>3</v>
      </c>
      <c r="XM154">
        <f t="shared" si="1445"/>
        <v>0</v>
      </c>
      <c r="XN154">
        <f t="shared" si="1825"/>
        <v>0</v>
      </c>
      <c r="XO154" s="1">
        <f t="shared" si="1682"/>
        <v>1</v>
      </c>
      <c r="XP154">
        <f t="shared" si="1826"/>
        <v>1</v>
      </c>
      <c r="XR154">
        <f t="shared" si="1827"/>
        <v>0</v>
      </c>
    </row>
    <row r="155" spans="4:642">
      <c r="D155" s="4">
        <f t="shared" si="1506"/>
        <v>0</v>
      </c>
      <c r="E155" s="4">
        <f t="shared" si="1507"/>
        <v>0</v>
      </c>
      <c r="F155" s="4">
        <f t="shared" si="1508"/>
        <v>0</v>
      </c>
      <c r="G155" s="4">
        <f t="shared" si="1509"/>
        <v>0</v>
      </c>
      <c r="H155" s="4">
        <f t="shared" si="1510"/>
        <v>0</v>
      </c>
      <c r="I155" s="4">
        <f t="shared" si="1511"/>
        <v>0</v>
      </c>
      <c r="J155" s="4">
        <f t="shared" si="1512"/>
        <v>0</v>
      </c>
      <c r="K155" s="4">
        <f t="shared" si="1513"/>
        <v>0</v>
      </c>
      <c r="L155" s="4">
        <f t="shared" si="1514"/>
        <v>0</v>
      </c>
      <c r="M155" s="4">
        <f t="shared" si="1515"/>
        <v>0</v>
      </c>
      <c r="N155" s="4">
        <f t="shared" si="1516"/>
        <v>0</v>
      </c>
      <c r="O155" s="4">
        <f t="shared" si="1517"/>
        <v>0</v>
      </c>
      <c r="P155" s="4">
        <f t="shared" si="1518"/>
        <v>0</v>
      </c>
      <c r="Q155" s="4">
        <f t="shared" si="1519"/>
        <v>0</v>
      </c>
      <c r="R155" s="4">
        <f t="shared" si="1520"/>
        <v>0</v>
      </c>
      <c r="S155" s="4">
        <f t="shared" si="1521"/>
        <v>0</v>
      </c>
      <c r="T155" s="4">
        <f t="shared" si="1522"/>
        <v>8</v>
      </c>
      <c r="U155" s="4">
        <f t="shared" si="1523"/>
        <v>0</v>
      </c>
      <c r="V155" s="4">
        <f t="shared" si="1524"/>
        <v>4</v>
      </c>
      <c r="W155" s="4">
        <f t="shared" si="1525"/>
        <v>0</v>
      </c>
      <c r="X155" s="4">
        <f t="shared" si="1526"/>
        <v>0</v>
      </c>
      <c r="Y155" s="4">
        <f t="shared" si="1527"/>
        <v>0</v>
      </c>
      <c r="Z155" s="4">
        <f t="shared" si="1528"/>
        <v>0</v>
      </c>
      <c r="AA155" s="4">
        <f t="shared" si="1529"/>
        <v>0</v>
      </c>
      <c r="AB155" s="4">
        <f t="shared" si="1530"/>
        <v>0</v>
      </c>
      <c r="AC155" s="4">
        <f t="shared" si="1531"/>
        <v>0</v>
      </c>
      <c r="AD155" s="4">
        <f t="shared" si="1532"/>
        <v>0</v>
      </c>
      <c r="AE155" s="4">
        <f t="shared" si="1533"/>
        <v>0</v>
      </c>
      <c r="AF155" s="4">
        <f t="shared" si="1534"/>
        <v>0</v>
      </c>
      <c r="AG155" s="4">
        <f t="shared" si="1535"/>
        <v>0</v>
      </c>
      <c r="AH155" s="4">
        <f t="shared" si="1536"/>
        <v>5</v>
      </c>
      <c r="AI155" s="4">
        <f t="shared" si="1537"/>
        <v>0</v>
      </c>
      <c r="AJ155" s="4">
        <f t="shared" si="1538"/>
        <v>0</v>
      </c>
      <c r="AK155" s="4">
        <f t="shared" si="1539"/>
        <v>5</v>
      </c>
      <c r="AL155" s="4">
        <f t="shared" si="1540"/>
        <v>0</v>
      </c>
      <c r="AM155" s="4">
        <f t="shared" si="1541"/>
        <v>0</v>
      </c>
      <c r="AN155" s="4">
        <f t="shared" si="1542"/>
        <v>0</v>
      </c>
      <c r="AO155" s="4">
        <f t="shared" si="1543"/>
        <v>0</v>
      </c>
      <c r="AP155" s="4">
        <f t="shared" si="1544"/>
        <v>0</v>
      </c>
      <c r="AQ155" s="4">
        <f t="shared" si="1545"/>
        <v>0</v>
      </c>
      <c r="AR155" s="4">
        <f t="shared" si="1546"/>
        <v>0</v>
      </c>
      <c r="AS155" s="4">
        <f t="shared" si="1547"/>
        <v>0</v>
      </c>
      <c r="AT155" s="4">
        <f t="shared" si="1548"/>
        <v>0</v>
      </c>
      <c r="AU155" s="4">
        <f t="shared" si="1549"/>
        <v>7</v>
      </c>
      <c r="AV155" s="4">
        <f t="shared" si="1550"/>
        <v>0</v>
      </c>
      <c r="AW155" s="4">
        <f t="shared" si="1551"/>
        <v>0</v>
      </c>
      <c r="AX155" s="4">
        <f t="shared" si="1552"/>
        <v>0</v>
      </c>
      <c r="AY155" s="4">
        <f t="shared" si="1553"/>
        <v>0</v>
      </c>
      <c r="AZ155" s="4">
        <f t="shared" si="1554"/>
        <v>0</v>
      </c>
      <c r="BA155" s="4">
        <f t="shared" si="1555"/>
        <v>5</v>
      </c>
      <c r="BB155" s="4">
        <f t="shared" si="1556"/>
        <v>0</v>
      </c>
      <c r="BC155" s="4">
        <f t="shared" si="1557"/>
        <v>0</v>
      </c>
      <c r="BD155" s="4">
        <f t="shared" si="1558"/>
        <v>0</v>
      </c>
      <c r="BE155" s="4">
        <f t="shared" si="1559"/>
        <v>0</v>
      </c>
      <c r="BF155" s="4">
        <f t="shared" si="1560"/>
        <v>0</v>
      </c>
      <c r="BG155" s="4">
        <f t="shared" si="1561"/>
        <v>0</v>
      </c>
      <c r="BH155" s="4">
        <f t="shared" si="1562"/>
        <v>0</v>
      </c>
      <c r="BI155" s="4">
        <f t="shared" si="1563"/>
        <v>0</v>
      </c>
      <c r="BJ155" s="4">
        <f t="shared" si="1564"/>
        <v>0</v>
      </c>
      <c r="BK155" s="4">
        <f t="shared" si="1683"/>
        <v>5.666666666666667</v>
      </c>
      <c r="BL155" s="4">
        <f t="shared" si="1684"/>
        <v>5.2881355932203391</v>
      </c>
      <c r="BM155" s="4">
        <f t="shared" si="1685"/>
        <v>7.4033898305084742</v>
      </c>
      <c r="BN155" s="4">
        <f t="shared" si="1686"/>
        <v>3.1728813559322036</v>
      </c>
      <c r="BO155" s="4">
        <f t="shared" si="1687"/>
        <v>5.2881355932203391</v>
      </c>
      <c r="BP155" s="4">
        <f t="shared" si="1688"/>
        <v>312</v>
      </c>
      <c r="BQ155" s="4">
        <f>COUNTIFS($NG155:$NL$206,EF$1)</f>
        <v>5</v>
      </c>
      <c r="BR155" s="4">
        <f>COUNTIFS($NG155:$NL$206,EG$1)</f>
        <v>4</v>
      </c>
      <c r="BS155" s="4">
        <f>COUNTIFS($NG155:$NL$206,EH$1)</f>
        <v>5</v>
      </c>
      <c r="BT155" s="4">
        <f>COUNTIFS($NG155:$NL$206,EI$1)</f>
        <v>8</v>
      </c>
      <c r="BU155" s="4">
        <f>COUNTIFS($NG155:$NL$206,EJ$1)</f>
        <v>9</v>
      </c>
      <c r="BV155" s="4">
        <f>COUNTIFS($NG155:$NL$206,EK$1)</f>
        <v>4</v>
      </c>
      <c r="BW155" s="4">
        <f>COUNTIFS($NG155:$NL$206,EL$1)</f>
        <v>2</v>
      </c>
      <c r="BX155" s="4">
        <f>COUNTIFS($NG155:$NL$206,EM$1)</f>
        <v>5</v>
      </c>
      <c r="BY155" s="4">
        <f>COUNTIFS($NG155:$NL$206,EN$1)</f>
        <v>7</v>
      </c>
      <c r="BZ155" s="4">
        <f>COUNTIFS($NG155:$NL$206,EO$1)</f>
        <v>5</v>
      </c>
      <c r="CA155" s="4">
        <f>COUNTIFS($NG155:$NL$206,EP$1)</f>
        <v>8</v>
      </c>
      <c r="CB155" s="4">
        <f>COUNTIFS($NG155:$NL$206,EQ$1)</f>
        <v>7</v>
      </c>
      <c r="CC155" s="4">
        <f>COUNTIFS($NG155:$NL$206,ER$1)</f>
        <v>6</v>
      </c>
      <c r="CD155" s="4">
        <f>COUNTIFS($NG155:$NL$206,ES$1)</f>
        <v>5</v>
      </c>
      <c r="CE155" s="4">
        <f>COUNTIFS($NG155:$NL$206,ET$1)</f>
        <v>6</v>
      </c>
      <c r="CF155" s="4">
        <f>COUNTIFS($NG155:$NL$206,EU$1)</f>
        <v>6</v>
      </c>
      <c r="CG155" s="4">
        <f>COUNTIFS($NG155:$NL$206,EV$1)</f>
        <v>8</v>
      </c>
      <c r="CH155" s="4">
        <f>COUNTIFS($NG155:$NL$206,EW$1)</f>
        <v>5</v>
      </c>
      <c r="CI155" s="4">
        <f>COUNTIFS($NG155:$NL$206,EX$1)</f>
        <v>4</v>
      </c>
      <c r="CJ155" s="4">
        <f>COUNTIFS($NG155:$NL$206,EY$1)</f>
        <v>7</v>
      </c>
      <c r="CK155" s="4">
        <f>COUNTIFS($NG155:$NL$206,EZ$1)</f>
        <v>4</v>
      </c>
      <c r="CL155" s="4">
        <f>COUNTIFS($NG155:$NL$206,FA$1)</f>
        <v>7</v>
      </c>
      <c r="CM155" s="4">
        <f>COUNTIFS($NG155:$NL$206,FB$1)</f>
        <v>2</v>
      </c>
      <c r="CN155" s="4">
        <f>COUNTIFS($NG155:$NL$206,FC$1)</f>
        <v>3</v>
      </c>
      <c r="CO155" s="4">
        <f>COUNTIFS($NG155:$NL$206,FD$1)</f>
        <v>8</v>
      </c>
      <c r="CP155" s="4">
        <f>COUNTIFS($NG155:$NL$206,FE$1)</f>
        <v>6</v>
      </c>
      <c r="CQ155" s="4">
        <f>COUNTIFS($NG155:$NL$206,FF$1)</f>
        <v>8</v>
      </c>
      <c r="CR155" s="4">
        <f>COUNTIFS($NG155:$NL$206,FG$1)</f>
        <v>9</v>
      </c>
      <c r="CS155" s="4">
        <f>COUNTIFS($NG155:$NL$206,FH$1)</f>
        <v>5</v>
      </c>
      <c r="CT155" s="4">
        <f>COUNTIFS($NG155:$NL$206,FI$1)</f>
        <v>3</v>
      </c>
      <c r="CU155" s="4">
        <f>COUNTIFS($NG155:$NL$206,FJ$1)</f>
        <v>5</v>
      </c>
      <c r="CV155" s="4">
        <f>COUNTIFS($NG155:$NL$206,FK$1)</f>
        <v>2</v>
      </c>
      <c r="CW155" s="4">
        <f>COUNTIFS($NG155:$NL$206,FL$1)</f>
        <v>6</v>
      </c>
      <c r="CX155" s="4">
        <f>COUNTIFS($NG155:$NL$206,FM$1)</f>
        <v>5</v>
      </c>
      <c r="CY155" s="4">
        <f>COUNTIFS($NG155:$NL$206,FN$1)</f>
        <v>6</v>
      </c>
      <c r="CZ155" s="4">
        <f>COUNTIFS($NG155:$NL$206,FO$1)</f>
        <v>4</v>
      </c>
      <c r="DA155" s="4">
        <f>COUNTIFS($NG155:$NL$206,FP$1)</f>
        <v>2</v>
      </c>
      <c r="DB155" s="4">
        <f>COUNTIFS($NG155:$NL$206,FQ$1)</f>
        <v>4</v>
      </c>
      <c r="DC155" s="4">
        <f>COUNTIFS($NG155:$NL$206,FR$1)</f>
        <v>5</v>
      </c>
      <c r="DD155" s="4">
        <f>COUNTIFS($NG155:$NL$206,FS$1)</f>
        <v>4</v>
      </c>
      <c r="DE155" s="4">
        <f>COUNTIFS($NG155:$NL$206,FT$1)</f>
        <v>3</v>
      </c>
      <c r="DF155" s="4">
        <f>COUNTIFS($NG155:$NL$206,FU$1)</f>
        <v>6</v>
      </c>
      <c r="DG155" s="4">
        <f>COUNTIFS($NG155:$NL$206,FV$1)</f>
        <v>5</v>
      </c>
      <c r="DH155" s="4">
        <f>COUNTIFS($NG155:$NL$206,FW$1)</f>
        <v>7</v>
      </c>
      <c r="DI155" s="4">
        <f>COUNTIFS($NG155:$NL$206,FX$1)</f>
        <v>4</v>
      </c>
      <c r="DJ155" s="4">
        <f>COUNTIFS($NG155:$NL$206,FY$1)</f>
        <v>8</v>
      </c>
      <c r="DK155" s="4">
        <f>COUNTIFS($NG155:$NL$206,FZ$1)</f>
        <v>0</v>
      </c>
      <c r="DL155" s="4">
        <f>COUNTIFS($NG155:$NL$206,GA$1)</f>
        <v>3</v>
      </c>
      <c r="DM155" s="4">
        <f>COUNTIFS($NG155:$NL$206,GB$1)</f>
        <v>3</v>
      </c>
      <c r="DN155" s="4">
        <f>COUNTIFS($NG155:$NL$206,GC$1)</f>
        <v>5</v>
      </c>
      <c r="DO155" s="4">
        <f>COUNTIFS($NG155:$NL$206,GD$1)</f>
        <v>5</v>
      </c>
      <c r="DP155" s="4">
        <f>COUNTIFS($NG155:$NL$206,GE$1)</f>
        <v>8</v>
      </c>
      <c r="DQ155" s="4">
        <f>COUNTIFS($NG155:$NL$206,GF$1)</f>
        <v>1</v>
      </c>
      <c r="DR155" s="4">
        <f>COUNTIFS($NG155:$NL$206,GG$1)</f>
        <v>3</v>
      </c>
      <c r="DS155" s="4">
        <f>COUNTIFS($NG155:$NL$206,GH$1)</f>
        <v>12</v>
      </c>
      <c r="DT155" s="4">
        <f>COUNTIFS($NG155:$NL$206,GI$1)</f>
        <v>4</v>
      </c>
      <c r="DU155" s="4">
        <f>COUNTIFS($NG155:$NL$206,GJ$1)</f>
        <v>5</v>
      </c>
      <c r="DV155" s="4">
        <f>COUNTIFS($NG155:$NL$206,GK$1)</f>
        <v>10</v>
      </c>
      <c r="DW155" s="4">
        <f>COUNTIFS($NG155:$NL$206,GL$1)</f>
        <v>6</v>
      </c>
      <c r="DZ155" s="4">
        <f t="shared" si="1895"/>
        <v>40</v>
      </c>
      <c r="EA155" s="4">
        <f t="shared" si="1896"/>
        <v>25</v>
      </c>
      <c r="EB155" s="4">
        <f t="shared" si="1897"/>
        <v>11</v>
      </c>
      <c r="EC155" s="4">
        <f t="shared" si="1898"/>
        <v>3</v>
      </c>
      <c r="ED155" s="4">
        <f t="shared" si="1899"/>
        <v>1</v>
      </c>
      <c r="EF155" s="4">
        <f t="shared" ref="EF155:GL155" si="1966">COUNTIFS($NG155:$NL164,EF$1)</f>
        <v>2</v>
      </c>
      <c r="EG155" s="4">
        <f t="shared" si="1966"/>
        <v>0</v>
      </c>
      <c r="EH155" s="4">
        <f t="shared" si="1966"/>
        <v>2</v>
      </c>
      <c r="EI155" s="4">
        <f t="shared" si="1966"/>
        <v>2</v>
      </c>
      <c r="EJ155" s="4">
        <f t="shared" si="1966"/>
        <v>0</v>
      </c>
      <c r="EK155" s="4">
        <f t="shared" si="1966"/>
        <v>0</v>
      </c>
      <c r="EL155" s="4">
        <f t="shared" si="1966"/>
        <v>0</v>
      </c>
      <c r="EM155" s="4">
        <f t="shared" si="1966"/>
        <v>1</v>
      </c>
      <c r="EN155" s="4">
        <f t="shared" si="1966"/>
        <v>2</v>
      </c>
      <c r="EO155" s="4">
        <f t="shared" si="1966"/>
        <v>1</v>
      </c>
      <c r="EP155" s="4">
        <f t="shared" si="1966"/>
        <v>0</v>
      </c>
      <c r="EQ155" s="4">
        <f t="shared" si="1966"/>
        <v>0</v>
      </c>
      <c r="ER155" s="4">
        <f t="shared" si="1966"/>
        <v>0</v>
      </c>
      <c r="ES155" s="4">
        <f t="shared" si="1966"/>
        <v>2</v>
      </c>
      <c r="ET155" s="4">
        <f t="shared" si="1966"/>
        <v>2</v>
      </c>
      <c r="EU155" s="4">
        <f t="shared" si="1966"/>
        <v>1</v>
      </c>
      <c r="EV155" s="4">
        <f t="shared" si="1966"/>
        <v>3</v>
      </c>
      <c r="EW155" s="4">
        <f t="shared" si="1966"/>
        <v>0</v>
      </c>
      <c r="EX155" s="4">
        <f t="shared" si="1966"/>
        <v>2</v>
      </c>
      <c r="EY155" s="4">
        <f t="shared" si="1966"/>
        <v>2</v>
      </c>
      <c r="EZ155" s="4">
        <f t="shared" si="1966"/>
        <v>1</v>
      </c>
      <c r="FA155" s="4">
        <f t="shared" si="1966"/>
        <v>2</v>
      </c>
      <c r="FB155" s="4">
        <f t="shared" si="1966"/>
        <v>0</v>
      </c>
      <c r="FC155" s="4">
        <f t="shared" si="1966"/>
        <v>1</v>
      </c>
      <c r="FD155" s="4">
        <f t="shared" si="1966"/>
        <v>1</v>
      </c>
      <c r="FE155" s="4">
        <f t="shared" si="1966"/>
        <v>4</v>
      </c>
      <c r="FF155" s="4">
        <f t="shared" si="1966"/>
        <v>1</v>
      </c>
      <c r="FG155" s="4">
        <f t="shared" si="1966"/>
        <v>3</v>
      </c>
      <c r="FH155" s="4">
        <f t="shared" si="1966"/>
        <v>0</v>
      </c>
      <c r="FI155" s="4">
        <f t="shared" si="1966"/>
        <v>1</v>
      </c>
      <c r="FJ155" s="4">
        <f t="shared" si="1966"/>
        <v>1</v>
      </c>
      <c r="FK155" s="4">
        <f t="shared" si="1966"/>
        <v>0</v>
      </c>
      <c r="FL155" s="4">
        <f t="shared" si="1966"/>
        <v>1</v>
      </c>
      <c r="FM155" s="4">
        <f t="shared" si="1966"/>
        <v>1</v>
      </c>
      <c r="FN155" s="4">
        <f t="shared" si="1966"/>
        <v>1</v>
      </c>
      <c r="FO155" s="4">
        <f t="shared" si="1966"/>
        <v>1</v>
      </c>
      <c r="FP155" s="4">
        <f t="shared" si="1966"/>
        <v>1</v>
      </c>
      <c r="FQ155" s="4">
        <f t="shared" si="1966"/>
        <v>1</v>
      </c>
      <c r="FR155" s="4">
        <f t="shared" si="1966"/>
        <v>2</v>
      </c>
      <c r="FS155" s="4">
        <f t="shared" si="1966"/>
        <v>0</v>
      </c>
      <c r="FT155" s="4">
        <f t="shared" si="1966"/>
        <v>0</v>
      </c>
      <c r="FU155" s="4">
        <f t="shared" si="1966"/>
        <v>1</v>
      </c>
      <c r="FV155" s="4">
        <f t="shared" si="1966"/>
        <v>1</v>
      </c>
      <c r="FW155" s="4">
        <f t="shared" si="1966"/>
        <v>1</v>
      </c>
      <c r="FX155" s="4">
        <f t="shared" si="1966"/>
        <v>1</v>
      </c>
      <c r="FY155" s="4">
        <f t="shared" si="1966"/>
        <v>1</v>
      </c>
      <c r="FZ155" s="4">
        <f t="shared" si="1966"/>
        <v>0</v>
      </c>
      <c r="GA155" s="4">
        <f t="shared" si="1966"/>
        <v>1</v>
      </c>
      <c r="GB155" s="4">
        <f t="shared" si="1966"/>
        <v>0</v>
      </c>
      <c r="GC155" s="4">
        <f t="shared" si="1966"/>
        <v>1</v>
      </c>
      <c r="GD155" s="4">
        <f t="shared" si="1966"/>
        <v>0</v>
      </c>
      <c r="GE155" s="4">
        <f t="shared" si="1966"/>
        <v>0</v>
      </c>
      <c r="GF155" s="4">
        <f t="shared" si="1966"/>
        <v>1</v>
      </c>
      <c r="GG155" s="4">
        <f t="shared" si="1966"/>
        <v>0</v>
      </c>
      <c r="GH155" s="4">
        <f t="shared" si="1966"/>
        <v>3</v>
      </c>
      <c r="GI155" s="4">
        <f t="shared" si="1966"/>
        <v>1</v>
      </c>
      <c r="GJ155" s="4">
        <f t="shared" si="1966"/>
        <v>0</v>
      </c>
      <c r="GK155" s="4">
        <f t="shared" si="1966"/>
        <v>2</v>
      </c>
      <c r="GL155" s="4">
        <f t="shared" si="1966"/>
        <v>1</v>
      </c>
      <c r="GM155">
        <f t="shared" si="1901"/>
        <v>60</v>
      </c>
      <c r="GO155">
        <f t="shared" si="1690"/>
        <v>0</v>
      </c>
      <c r="GP155">
        <f t="shared" si="1855"/>
        <v>0</v>
      </c>
      <c r="GQ155">
        <f t="shared" si="1856"/>
        <v>0</v>
      </c>
      <c r="GR155">
        <f t="shared" si="1857"/>
        <v>0</v>
      </c>
      <c r="GS155">
        <f t="shared" si="1858"/>
        <v>0</v>
      </c>
      <c r="GT155">
        <f t="shared" si="1859"/>
        <v>0</v>
      </c>
      <c r="GU155">
        <f t="shared" si="1860"/>
        <v>0</v>
      </c>
      <c r="GV155" s="1">
        <f t="shared" si="1691"/>
        <v>4</v>
      </c>
      <c r="GW155">
        <f t="shared" si="1692"/>
        <v>0</v>
      </c>
      <c r="GX155">
        <f t="shared" si="1566"/>
        <v>0</v>
      </c>
      <c r="GY155">
        <f t="shared" si="1567"/>
        <v>0</v>
      </c>
      <c r="GZ155">
        <f t="shared" si="1568"/>
        <v>0</v>
      </c>
      <c r="HA155">
        <f t="shared" si="1569"/>
        <v>1</v>
      </c>
      <c r="HB155">
        <f t="shared" si="1570"/>
        <v>0</v>
      </c>
      <c r="HC155">
        <f t="shared" si="1571"/>
        <v>0</v>
      </c>
      <c r="HD155">
        <f t="shared" si="1572"/>
        <v>0</v>
      </c>
      <c r="HE155">
        <f t="shared" si="1573"/>
        <v>0</v>
      </c>
      <c r="HF155">
        <f t="shared" si="1574"/>
        <v>0</v>
      </c>
      <c r="HG155">
        <f t="shared" si="1575"/>
        <v>0</v>
      </c>
      <c r="HH155">
        <f t="shared" si="1576"/>
        <v>0</v>
      </c>
      <c r="HI155">
        <f t="shared" si="1577"/>
        <v>1</v>
      </c>
      <c r="HJ155">
        <f t="shared" si="1578"/>
        <v>0</v>
      </c>
      <c r="HK155">
        <f t="shared" si="1579"/>
        <v>0</v>
      </c>
      <c r="HL155">
        <f t="shared" si="1580"/>
        <v>0</v>
      </c>
      <c r="HM155">
        <f t="shared" si="1581"/>
        <v>0</v>
      </c>
      <c r="HN155">
        <f t="shared" si="1582"/>
        <v>0</v>
      </c>
      <c r="HO155">
        <f t="shared" si="1583"/>
        <v>0</v>
      </c>
      <c r="HP155">
        <f t="shared" si="1584"/>
        <v>0</v>
      </c>
      <c r="HQ155">
        <f t="shared" si="1585"/>
        <v>0</v>
      </c>
      <c r="HR155">
        <f t="shared" si="1586"/>
        <v>0</v>
      </c>
      <c r="HS155">
        <f t="shared" si="1587"/>
        <v>0</v>
      </c>
      <c r="HT155">
        <f t="shared" si="1588"/>
        <v>0</v>
      </c>
      <c r="HU155">
        <f t="shared" si="1589"/>
        <v>0</v>
      </c>
      <c r="HV155">
        <f t="shared" si="1590"/>
        <v>0</v>
      </c>
      <c r="HW155">
        <f t="shared" si="1591"/>
        <v>0</v>
      </c>
      <c r="HX155">
        <f t="shared" si="1592"/>
        <v>0</v>
      </c>
      <c r="HY155">
        <f t="shared" si="1593"/>
        <v>0</v>
      </c>
      <c r="HZ155">
        <f t="shared" si="1594"/>
        <v>0</v>
      </c>
      <c r="IA155">
        <f t="shared" si="1595"/>
        <v>0</v>
      </c>
      <c r="IB155">
        <f t="shared" si="1596"/>
        <v>0</v>
      </c>
      <c r="IC155">
        <f t="shared" si="1597"/>
        <v>0</v>
      </c>
      <c r="ID155">
        <f t="shared" si="1598"/>
        <v>0</v>
      </c>
      <c r="IE155">
        <f t="shared" si="1599"/>
        <v>0</v>
      </c>
      <c r="IF155">
        <f t="shared" si="1600"/>
        <v>0</v>
      </c>
      <c r="IG155">
        <f t="shared" si="1601"/>
        <v>0</v>
      </c>
      <c r="IH155">
        <f t="shared" si="1602"/>
        <v>0</v>
      </c>
      <c r="II155">
        <f t="shared" si="1603"/>
        <v>0</v>
      </c>
      <c r="IJ155">
        <f t="shared" si="1604"/>
        <v>0</v>
      </c>
      <c r="IK155">
        <f t="shared" si="1605"/>
        <v>0</v>
      </c>
      <c r="IL155">
        <f t="shared" si="1606"/>
        <v>0</v>
      </c>
      <c r="IM155">
        <f t="shared" si="1607"/>
        <v>0</v>
      </c>
      <c r="IN155">
        <f t="shared" si="1608"/>
        <v>0</v>
      </c>
      <c r="IO155">
        <f t="shared" si="1609"/>
        <v>0</v>
      </c>
      <c r="IP155">
        <f t="shared" si="1610"/>
        <v>0</v>
      </c>
      <c r="IQ155">
        <f t="shared" si="1611"/>
        <v>0</v>
      </c>
      <c r="IR155">
        <f t="shared" si="1612"/>
        <v>0</v>
      </c>
      <c r="IS155">
        <f t="shared" si="1613"/>
        <v>0</v>
      </c>
      <c r="IT155">
        <f t="shared" si="1614"/>
        <v>0</v>
      </c>
      <c r="IU155">
        <f t="shared" si="1615"/>
        <v>0</v>
      </c>
      <c r="IV155">
        <f t="shared" si="1616"/>
        <v>0</v>
      </c>
      <c r="IW155">
        <f t="shared" si="1617"/>
        <v>0</v>
      </c>
      <c r="IX155">
        <f t="shared" si="1618"/>
        <v>0</v>
      </c>
      <c r="IY155">
        <f t="shared" si="1619"/>
        <v>0</v>
      </c>
      <c r="IZ155">
        <f t="shared" si="1620"/>
        <v>0</v>
      </c>
      <c r="JA155">
        <f t="shared" si="1621"/>
        <v>0</v>
      </c>
      <c r="JB155">
        <f t="shared" si="1693"/>
        <v>0</v>
      </c>
      <c r="JC155">
        <f t="shared" si="1694"/>
        <v>0</v>
      </c>
      <c r="JF155">
        <f t="shared" si="1695"/>
        <v>0</v>
      </c>
      <c r="JG155">
        <f t="shared" si="1696"/>
        <v>0</v>
      </c>
      <c r="JH155">
        <f t="shared" si="1697"/>
        <v>0</v>
      </c>
      <c r="JI155">
        <f t="shared" si="1698"/>
        <v>0</v>
      </c>
      <c r="JJ155">
        <f t="shared" si="1699"/>
        <v>0</v>
      </c>
      <c r="JK155">
        <f t="shared" si="1700"/>
        <v>0</v>
      </c>
      <c r="JL155">
        <f t="shared" si="1701"/>
        <v>0</v>
      </c>
      <c r="JM155">
        <f t="shared" si="1702"/>
        <v>0</v>
      </c>
      <c r="JN155">
        <f t="shared" si="1703"/>
        <v>0</v>
      </c>
      <c r="JO155">
        <f t="shared" si="1704"/>
        <v>0</v>
      </c>
      <c r="JP155">
        <f t="shared" si="1705"/>
        <v>0</v>
      </c>
      <c r="JQ155">
        <f t="shared" si="1706"/>
        <v>0</v>
      </c>
      <c r="JR155">
        <f t="shared" si="1707"/>
        <v>0</v>
      </c>
      <c r="JS155">
        <f t="shared" si="1708"/>
        <v>0</v>
      </c>
      <c r="JT155">
        <f t="shared" si="1709"/>
        <v>0</v>
      </c>
      <c r="JU155">
        <f t="shared" si="1710"/>
        <v>0</v>
      </c>
      <c r="JV155">
        <f t="shared" si="1711"/>
        <v>0</v>
      </c>
      <c r="JW155">
        <f t="shared" si="1712"/>
        <v>0</v>
      </c>
      <c r="JX155">
        <f t="shared" si="1713"/>
        <v>0</v>
      </c>
      <c r="JY155">
        <f t="shared" si="1714"/>
        <v>0</v>
      </c>
      <c r="JZ155">
        <f t="shared" si="1715"/>
        <v>0</v>
      </c>
      <c r="KA155">
        <f t="shared" si="1716"/>
        <v>0</v>
      </c>
      <c r="KB155">
        <f t="shared" si="1717"/>
        <v>0</v>
      </c>
      <c r="KC155">
        <f t="shared" si="1718"/>
        <v>0</v>
      </c>
      <c r="KD155">
        <f t="shared" si="1719"/>
        <v>0</v>
      </c>
      <c r="KE155">
        <f t="shared" si="1720"/>
        <v>0</v>
      </c>
      <c r="KF155">
        <f t="shared" si="1721"/>
        <v>0</v>
      </c>
      <c r="KG155">
        <f t="shared" si="1722"/>
        <v>0</v>
      </c>
      <c r="KH155">
        <f t="shared" si="1723"/>
        <v>0</v>
      </c>
      <c r="KI155">
        <f t="shared" si="1724"/>
        <v>0</v>
      </c>
      <c r="KJ155">
        <f t="shared" si="1725"/>
        <v>0</v>
      </c>
      <c r="KK155">
        <f t="shared" si="1726"/>
        <v>0</v>
      </c>
      <c r="KL155">
        <f t="shared" si="1727"/>
        <v>0</v>
      </c>
      <c r="KM155">
        <f t="shared" si="1728"/>
        <v>1</v>
      </c>
      <c r="KN155">
        <f t="shared" si="1729"/>
        <v>0</v>
      </c>
      <c r="KO155">
        <f t="shared" si="1730"/>
        <v>0</v>
      </c>
      <c r="KP155">
        <f t="shared" si="1731"/>
        <v>0</v>
      </c>
      <c r="KQ155">
        <f t="shared" si="1732"/>
        <v>0</v>
      </c>
      <c r="KR155">
        <f t="shared" si="1733"/>
        <v>0</v>
      </c>
      <c r="KS155">
        <f t="shared" si="1734"/>
        <v>0</v>
      </c>
      <c r="KT155">
        <f t="shared" si="1735"/>
        <v>0</v>
      </c>
      <c r="KU155">
        <f t="shared" si="1736"/>
        <v>0</v>
      </c>
      <c r="KV155">
        <f t="shared" si="1737"/>
        <v>0</v>
      </c>
      <c r="KW155">
        <f t="shared" si="1738"/>
        <v>1</v>
      </c>
      <c r="KX155">
        <f t="shared" si="1739"/>
        <v>0</v>
      </c>
      <c r="KY155">
        <f t="shared" si="1740"/>
        <v>0</v>
      </c>
      <c r="KZ155">
        <f t="shared" si="1741"/>
        <v>0</v>
      </c>
      <c r="LA155">
        <f t="shared" si="1742"/>
        <v>0</v>
      </c>
      <c r="LB155">
        <f t="shared" si="1743"/>
        <v>0</v>
      </c>
      <c r="LC155">
        <f t="shared" si="1744"/>
        <v>1</v>
      </c>
      <c r="LD155">
        <f t="shared" si="1745"/>
        <v>0</v>
      </c>
      <c r="LE155">
        <f t="shared" si="1746"/>
        <v>0</v>
      </c>
      <c r="LF155">
        <f t="shared" si="1747"/>
        <v>0</v>
      </c>
      <c r="LG155">
        <f t="shared" si="1748"/>
        <v>0</v>
      </c>
      <c r="LH155">
        <f t="shared" si="1749"/>
        <v>0</v>
      </c>
      <c r="LI155">
        <f t="shared" si="1750"/>
        <v>0</v>
      </c>
      <c r="LJ155">
        <f t="shared" si="1751"/>
        <v>0</v>
      </c>
      <c r="LK155">
        <f t="shared" si="1752"/>
        <v>0</v>
      </c>
      <c r="LL155">
        <f t="shared" si="1753"/>
        <v>0</v>
      </c>
      <c r="LN155">
        <f t="shared" si="1754"/>
        <v>3</v>
      </c>
      <c r="LQ155">
        <f t="shared" ref="LQ155:LR155" si="1967">COUNTIFS($NG156:$NL165,NG165)</f>
        <v>1</v>
      </c>
      <c r="LR155">
        <f t="shared" si="1967"/>
        <v>1</v>
      </c>
      <c r="LS155">
        <f t="shared" si="1756"/>
        <v>1</v>
      </c>
      <c r="LT155">
        <f t="shared" si="1757"/>
        <v>2</v>
      </c>
      <c r="LU155">
        <f t="shared" si="1758"/>
        <v>2</v>
      </c>
      <c r="LV155">
        <f t="shared" si="1759"/>
        <v>3</v>
      </c>
      <c r="LX155" s="5">
        <f t="shared" ref="LX155:MC155" si="1968">COUNTIFS($NG155:$NL164,NG165)</f>
        <v>0</v>
      </c>
      <c r="LY155" s="5">
        <f t="shared" si="1968"/>
        <v>0</v>
      </c>
      <c r="LZ155" s="5">
        <f t="shared" si="1968"/>
        <v>1</v>
      </c>
      <c r="MA155" s="5">
        <f t="shared" si="1968"/>
        <v>1</v>
      </c>
      <c r="MB155" s="5">
        <f t="shared" si="1968"/>
        <v>1</v>
      </c>
      <c r="MC155" s="5">
        <f t="shared" si="1968"/>
        <v>2</v>
      </c>
      <c r="MD155" s="5"/>
      <c r="ME155" s="5">
        <f t="shared" si="1761"/>
        <v>0</v>
      </c>
      <c r="MF155" s="5">
        <f t="shared" si="1762"/>
        <v>0</v>
      </c>
      <c r="MG155" s="5">
        <f t="shared" si="1763"/>
        <v>1</v>
      </c>
      <c r="MH155" s="5">
        <f t="shared" si="1764"/>
        <v>0</v>
      </c>
      <c r="MI155" s="5">
        <f t="shared" si="1765"/>
        <v>0</v>
      </c>
      <c r="MJ155" s="5">
        <f t="shared" si="1766"/>
        <v>0</v>
      </c>
      <c r="MK155" s="5"/>
      <c r="ML155" s="20">
        <f t="shared" si="1767"/>
        <v>1</v>
      </c>
      <c r="MN155" s="4">
        <f t="shared" si="1846"/>
        <v>0</v>
      </c>
      <c r="MO155" s="4">
        <f t="shared" si="1847"/>
        <v>0</v>
      </c>
      <c r="MP155" s="4">
        <f t="shared" si="1848"/>
        <v>1</v>
      </c>
      <c r="MQ155" s="4">
        <f t="shared" si="1849"/>
        <v>0</v>
      </c>
      <c r="MR155" s="4">
        <f t="shared" si="1850"/>
        <v>0</v>
      </c>
      <c r="MS155" s="4">
        <f t="shared" si="1851"/>
        <v>0</v>
      </c>
      <c r="MU155">
        <f t="shared" si="1768"/>
        <v>1</v>
      </c>
      <c r="MV155">
        <f t="shared" si="1769"/>
        <v>1</v>
      </c>
      <c r="MW155">
        <f t="shared" si="1770"/>
        <v>1</v>
      </c>
      <c r="MX155">
        <f t="shared" si="1771"/>
        <v>0</v>
      </c>
      <c r="MY155">
        <f t="shared" si="1772"/>
        <v>0</v>
      </c>
      <c r="MZ155">
        <f t="shared" si="1773"/>
        <v>0</v>
      </c>
      <c r="NA155">
        <f t="shared" si="1624"/>
        <v>2</v>
      </c>
      <c r="NB155">
        <f t="shared" si="1774"/>
        <v>3</v>
      </c>
      <c r="NC155">
        <f t="shared" si="1775"/>
        <v>1</v>
      </c>
      <c r="ND155">
        <f t="shared" si="1776"/>
        <v>155</v>
      </c>
      <c r="NG155">
        <v>17</v>
      </c>
      <c r="NH155">
        <v>19</v>
      </c>
      <c r="NI155">
        <v>31</v>
      </c>
      <c r="NJ155">
        <v>34</v>
      </c>
      <c r="NK155">
        <v>44</v>
      </c>
      <c r="NL155">
        <v>50</v>
      </c>
      <c r="NN155" s="1">
        <f t="shared" si="1777"/>
        <v>1</v>
      </c>
      <c r="NO155" s="1">
        <f t="shared" si="1778"/>
        <v>1</v>
      </c>
      <c r="NP155" s="30">
        <f t="shared" si="1779"/>
        <v>2</v>
      </c>
      <c r="NR155" s="1">
        <f t="shared" si="1780"/>
        <v>2</v>
      </c>
      <c r="NS155" s="1">
        <f t="shared" si="1781"/>
        <v>12</v>
      </c>
      <c r="NT155" s="1">
        <f t="shared" si="1782"/>
        <v>3</v>
      </c>
      <c r="NU155" s="1">
        <f t="shared" si="1783"/>
        <v>10</v>
      </c>
      <c r="NV155" s="1">
        <f t="shared" si="1784"/>
        <v>6</v>
      </c>
      <c r="NW155" s="1"/>
      <c r="NX155" s="1">
        <f t="shared" si="1785"/>
        <v>5</v>
      </c>
      <c r="NY155" s="1"/>
      <c r="NZ155" s="1">
        <f t="shared" si="1786"/>
        <v>2</v>
      </c>
      <c r="OA155" s="1">
        <f t="shared" si="1625"/>
        <v>2</v>
      </c>
      <c r="OB155" s="1">
        <f t="shared" si="1626"/>
        <v>4</v>
      </c>
      <c r="OC155" s="1">
        <f t="shared" si="1627"/>
        <v>4</v>
      </c>
      <c r="OD155" s="1">
        <f t="shared" si="1628"/>
        <v>5</v>
      </c>
      <c r="OE155" s="1">
        <f t="shared" si="1629"/>
        <v>6</v>
      </c>
      <c r="OF155" s="1"/>
      <c r="OG155" s="1">
        <f t="shared" ref="OG155:OG206" si="1969">SUMPRODUCT(1/COUNTIF(NZ155:OE155,NZ155:OE155))</f>
        <v>4</v>
      </c>
      <c r="OH155" s="1"/>
      <c r="OI155" s="1">
        <f t="shared" si="1787"/>
        <v>2</v>
      </c>
      <c r="OJ155" s="1">
        <f t="shared" si="1788"/>
        <v>8</v>
      </c>
      <c r="OK155" s="1">
        <f t="shared" si="1789"/>
        <v>10</v>
      </c>
      <c r="OL155" s="1">
        <f t="shared" si="1790"/>
        <v>0</v>
      </c>
      <c r="OM155" s="1">
        <f t="shared" si="1791"/>
        <v>0</v>
      </c>
      <c r="ON155" s="1">
        <f t="shared" si="1792"/>
        <v>0</v>
      </c>
      <c r="OO155" s="1"/>
      <c r="OP155" s="1">
        <f t="shared" si="1959"/>
        <v>3</v>
      </c>
      <c r="OQ155" s="1">
        <f t="shared" si="1960"/>
        <v>3</v>
      </c>
      <c r="OR155" s="1">
        <f t="shared" si="1961"/>
        <v>3</v>
      </c>
      <c r="OS155" s="1">
        <f t="shared" si="1962"/>
        <v>3</v>
      </c>
      <c r="OT155" s="1">
        <f t="shared" si="1963"/>
        <v>0</v>
      </c>
      <c r="OU155" s="1">
        <f t="shared" si="1793"/>
        <v>0</v>
      </c>
      <c r="OV155" s="19">
        <f t="shared" si="1794"/>
        <v>4</v>
      </c>
      <c r="OW155" s="1"/>
      <c r="OX155" s="19">
        <f>COUNTIFS(OI155:ON155,"&lt;&gt;0")</f>
        <v>3</v>
      </c>
      <c r="OY155" s="1">
        <f t="shared" si="1315"/>
        <v>3</v>
      </c>
      <c r="OZ155" s="1"/>
      <c r="PA155" s="1">
        <f t="shared" si="1795"/>
        <v>3</v>
      </c>
      <c r="PB155" s="1"/>
      <c r="PC155" s="1"/>
      <c r="PD155" s="19">
        <f t="shared" si="1630"/>
        <v>3</v>
      </c>
      <c r="PE155" s="1"/>
      <c r="PF155" s="24">
        <f t="shared" si="1796"/>
        <v>0</v>
      </c>
      <c r="PI155" s="1">
        <f t="shared" si="1797"/>
        <v>2</v>
      </c>
      <c r="PJ155" s="19">
        <f t="shared" si="1631"/>
        <v>2</v>
      </c>
      <c r="PK155" s="1">
        <f t="shared" si="1798"/>
        <v>8</v>
      </c>
      <c r="PL155" s="19">
        <f t="shared" si="1632"/>
        <v>1</v>
      </c>
      <c r="PM155" s="1">
        <f t="shared" si="1799"/>
        <v>10</v>
      </c>
      <c r="PN155" s="19">
        <f t="shared" si="1633"/>
        <v>1</v>
      </c>
      <c r="PO155" s="1">
        <f t="shared" si="1800"/>
        <v>0</v>
      </c>
      <c r="PP155" s="19">
        <f t="shared" si="1634"/>
        <v>0</v>
      </c>
      <c r="PQ155" s="1">
        <f t="shared" si="1801"/>
        <v>0</v>
      </c>
      <c r="PR155" s="19">
        <f t="shared" si="1635"/>
        <v>0</v>
      </c>
      <c r="PS155" s="1">
        <f t="shared" si="1802"/>
        <v>0</v>
      </c>
      <c r="PT155" s="19">
        <f t="shared" si="1636"/>
        <v>0</v>
      </c>
      <c r="PV155" s="1">
        <f t="shared" si="1637"/>
        <v>2</v>
      </c>
      <c r="PW155" s="1">
        <f t="shared" si="1638"/>
        <v>100</v>
      </c>
      <c r="PX155" s="1">
        <f t="shared" si="1639"/>
        <v>100</v>
      </c>
      <c r="PY155" s="1">
        <f t="shared" si="1640"/>
        <v>9</v>
      </c>
      <c r="PZ155" s="1">
        <f t="shared" si="1641"/>
        <v>100</v>
      </c>
      <c r="QA155" s="1">
        <f t="shared" si="1642"/>
        <v>100</v>
      </c>
      <c r="QB155" s="1"/>
      <c r="QC155" s="1">
        <f t="shared" si="1643"/>
        <v>100</v>
      </c>
      <c r="QD155" s="1">
        <f t="shared" si="1644"/>
        <v>100</v>
      </c>
      <c r="QE155" s="1">
        <f t="shared" si="1645"/>
        <v>8</v>
      </c>
      <c r="QF155" s="1">
        <f t="shared" si="1646"/>
        <v>100</v>
      </c>
      <c r="QG155" s="1">
        <f t="shared" si="1647"/>
        <v>100</v>
      </c>
      <c r="QH155" s="1">
        <f t="shared" si="1648"/>
        <v>100</v>
      </c>
      <c r="QI155" s="1"/>
      <c r="QJ155" s="1">
        <f t="shared" si="1649"/>
        <v>100</v>
      </c>
      <c r="QK155" s="1">
        <f t="shared" si="1650"/>
        <v>100</v>
      </c>
      <c r="QL155" s="1">
        <f t="shared" si="1651"/>
        <v>10</v>
      </c>
      <c r="QM155" s="1">
        <f t="shared" si="1652"/>
        <v>100</v>
      </c>
      <c r="QN155" s="1">
        <f t="shared" si="1653"/>
        <v>100</v>
      </c>
      <c r="QO155" s="1">
        <f t="shared" si="1654"/>
        <v>100</v>
      </c>
      <c r="QP155" s="1"/>
      <c r="QQ155" s="1">
        <f t="shared" si="1655"/>
        <v>100</v>
      </c>
      <c r="QR155" s="1">
        <f t="shared" si="1656"/>
        <v>100</v>
      </c>
      <c r="QS155" s="1">
        <f t="shared" si="1657"/>
        <v>100</v>
      </c>
      <c r="QT155" s="1">
        <f t="shared" si="1658"/>
        <v>100</v>
      </c>
      <c r="QU155" s="1">
        <f t="shared" si="1659"/>
        <v>100</v>
      </c>
      <c r="QV155" s="1">
        <f t="shared" si="1660"/>
        <v>100</v>
      </c>
      <c r="QW155" s="1"/>
      <c r="QX155" s="1">
        <f t="shared" si="1661"/>
        <v>100</v>
      </c>
      <c r="QY155" s="1">
        <f t="shared" si="1662"/>
        <v>100</v>
      </c>
      <c r="QZ155" s="1">
        <f t="shared" si="1663"/>
        <v>100</v>
      </c>
      <c r="RA155" s="1">
        <f t="shared" si="1664"/>
        <v>100</v>
      </c>
      <c r="RB155" s="1">
        <f t="shared" si="1665"/>
        <v>100</v>
      </c>
      <c r="RC155" s="1">
        <f t="shared" si="1666"/>
        <v>100</v>
      </c>
      <c r="RD155" s="1"/>
      <c r="RE155" s="1">
        <f t="shared" si="1667"/>
        <v>100</v>
      </c>
      <c r="RF155" s="1">
        <f t="shared" si="1668"/>
        <v>100</v>
      </c>
      <c r="RG155" s="1">
        <f t="shared" si="1669"/>
        <v>100</v>
      </c>
      <c r="RH155" s="1">
        <f t="shared" si="1670"/>
        <v>100</v>
      </c>
      <c r="RI155" s="1">
        <f t="shared" si="1671"/>
        <v>100</v>
      </c>
      <c r="RJ155" s="1">
        <f t="shared" si="1672"/>
        <v>100</v>
      </c>
      <c r="RL155">
        <f t="shared" si="1673"/>
        <v>36</v>
      </c>
      <c r="RM155">
        <f t="shared" si="1803"/>
        <v>21</v>
      </c>
      <c r="RN155">
        <f t="shared" si="1336"/>
        <v>19</v>
      </c>
      <c r="RO155" t="str">
        <f t="shared" ref="RO155:TU155" si="1970">IF(COUNTIFS($NG155:$NL164,RO$1),"x",RO$1)</f>
        <v>x</v>
      </c>
      <c r="RP155">
        <f t="shared" si="1970"/>
        <v>2</v>
      </c>
      <c r="RQ155" t="str">
        <f t="shared" si="1970"/>
        <v>x</v>
      </c>
      <c r="RR155" t="str">
        <f t="shared" si="1970"/>
        <v>x</v>
      </c>
      <c r="RS155">
        <f t="shared" si="1970"/>
        <v>5</v>
      </c>
      <c r="RT155">
        <f t="shared" si="1970"/>
        <v>6</v>
      </c>
      <c r="RU155">
        <f t="shared" si="1970"/>
        <v>7</v>
      </c>
      <c r="RV155" t="str">
        <f t="shared" si="1970"/>
        <v>x</v>
      </c>
      <c r="RW155" t="str">
        <f t="shared" si="1970"/>
        <v>x</v>
      </c>
      <c r="RX155" t="str">
        <f t="shared" si="1970"/>
        <v>x</v>
      </c>
      <c r="RY155">
        <f t="shared" si="1970"/>
        <v>11</v>
      </c>
      <c r="RZ155">
        <f t="shared" si="1970"/>
        <v>12</v>
      </c>
      <c r="SA155">
        <f t="shared" si="1970"/>
        <v>13</v>
      </c>
      <c r="SB155" t="str">
        <f t="shared" si="1970"/>
        <v>x</v>
      </c>
      <c r="SC155" t="str">
        <f t="shared" si="1970"/>
        <v>x</v>
      </c>
      <c r="SD155" t="str">
        <f t="shared" si="1970"/>
        <v>x</v>
      </c>
      <c r="SE155" t="str">
        <f t="shared" si="1970"/>
        <v>x</v>
      </c>
      <c r="SF155">
        <f t="shared" si="1970"/>
        <v>18</v>
      </c>
      <c r="SG155" t="str">
        <f t="shared" si="1970"/>
        <v>x</v>
      </c>
      <c r="SH155" t="str">
        <f t="shared" si="1970"/>
        <v>x</v>
      </c>
      <c r="SI155" t="str">
        <f t="shared" si="1970"/>
        <v>x</v>
      </c>
      <c r="SJ155" t="str">
        <f t="shared" si="1970"/>
        <v>x</v>
      </c>
      <c r="SK155">
        <f t="shared" si="1970"/>
        <v>23</v>
      </c>
      <c r="SL155" t="str">
        <f t="shared" si="1970"/>
        <v>x</v>
      </c>
      <c r="SM155" t="str">
        <f t="shared" si="1970"/>
        <v>x</v>
      </c>
      <c r="SN155" t="str">
        <f t="shared" si="1970"/>
        <v>x</v>
      </c>
      <c r="SO155" t="str">
        <f t="shared" si="1970"/>
        <v>x</v>
      </c>
      <c r="SP155" t="str">
        <f t="shared" si="1970"/>
        <v>x</v>
      </c>
      <c r="SQ155">
        <f t="shared" si="1970"/>
        <v>29</v>
      </c>
      <c r="SR155" t="str">
        <f t="shared" si="1970"/>
        <v>x</v>
      </c>
      <c r="SS155" t="str">
        <f t="shared" si="1970"/>
        <v>x</v>
      </c>
      <c r="ST155">
        <f t="shared" si="1970"/>
        <v>32</v>
      </c>
      <c r="SU155" t="str">
        <f t="shared" si="1970"/>
        <v>x</v>
      </c>
      <c r="SV155" t="str">
        <f t="shared" si="1970"/>
        <v>x</v>
      </c>
      <c r="SW155" t="str">
        <f t="shared" si="1970"/>
        <v>x</v>
      </c>
      <c r="SX155" t="str">
        <f t="shared" si="1970"/>
        <v>x</v>
      </c>
      <c r="SY155" t="str">
        <f t="shared" si="1970"/>
        <v>x</v>
      </c>
      <c r="SZ155" t="str">
        <f t="shared" si="1970"/>
        <v>x</v>
      </c>
      <c r="TA155" t="str">
        <f t="shared" si="1970"/>
        <v>x</v>
      </c>
      <c r="TB155">
        <f t="shared" si="1970"/>
        <v>40</v>
      </c>
      <c r="TC155">
        <f t="shared" si="1970"/>
        <v>41</v>
      </c>
      <c r="TD155" t="str">
        <f t="shared" si="1970"/>
        <v>x</v>
      </c>
      <c r="TE155" t="str">
        <f t="shared" si="1970"/>
        <v>x</v>
      </c>
      <c r="TF155" t="str">
        <f t="shared" si="1970"/>
        <v>x</v>
      </c>
      <c r="TG155" t="str">
        <f t="shared" si="1970"/>
        <v>x</v>
      </c>
      <c r="TH155" t="str">
        <f t="shared" si="1970"/>
        <v>x</v>
      </c>
      <c r="TI155">
        <f t="shared" si="1970"/>
        <v>47</v>
      </c>
      <c r="TJ155" t="str">
        <f t="shared" si="1970"/>
        <v>x</v>
      </c>
      <c r="TK155">
        <f t="shared" si="1970"/>
        <v>49</v>
      </c>
      <c r="TL155" t="str">
        <f t="shared" si="1970"/>
        <v>x</v>
      </c>
      <c r="TM155">
        <f t="shared" si="1970"/>
        <v>51</v>
      </c>
      <c r="TN155">
        <f t="shared" si="1970"/>
        <v>52</v>
      </c>
      <c r="TO155" t="str">
        <f t="shared" si="1970"/>
        <v>x</v>
      </c>
      <c r="TP155">
        <f t="shared" si="1970"/>
        <v>54</v>
      </c>
      <c r="TQ155" t="str">
        <f t="shared" si="1970"/>
        <v>x</v>
      </c>
      <c r="TR155" t="str">
        <f t="shared" si="1970"/>
        <v>x</v>
      </c>
      <c r="TS155">
        <f t="shared" si="1970"/>
        <v>57</v>
      </c>
      <c r="TT155" t="str">
        <f t="shared" si="1970"/>
        <v>x</v>
      </c>
      <c r="TU155" t="str">
        <f t="shared" si="1970"/>
        <v>x</v>
      </c>
      <c r="TV155">
        <f t="shared" si="1805"/>
        <v>21</v>
      </c>
      <c r="TW155" t="str">
        <f t="shared" ref="TW155:WC155" si="1971">IF(COUNTIFS($NG155:$NL163,TW$1),"x",TW$1)</f>
        <v>x</v>
      </c>
      <c r="TX155">
        <f t="shared" si="1971"/>
        <v>2</v>
      </c>
      <c r="TY155" t="str">
        <f t="shared" si="1971"/>
        <v>x</v>
      </c>
      <c r="TZ155" t="str">
        <f t="shared" si="1971"/>
        <v>x</v>
      </c>
      <c r="UA155">
        <f t="shared" si="1971"/>
        <v>5</v>
      </c>
      <c r="UB155">
        <f t="shared" si="1971"/>
        <v>6</v>
      </c>
      <c r="UC155">
        <f t="shared" si="1971"/>
        <v>7</v>
      </c>
      <c r="UD155">
        <f t="shared" si="1971"/>
        <v>8</v>
      </c>
      <c r="UE155" t="str">
        <f t="shared" si="1971"/>
        <v>x</v>
      </c>
      <c r="UF155" t="str">
        <f t="shared" si="1971"/>
        <v>x</v>
      </c>
      <c r="UG155">
        <f t="shared" si="1971"/>
        <v>11</v>
      </c>
      <c r="UH155">
        <f t="shared" si="1971"/>
        <v>12</v>
      </c>
      <c r="UI155">
        <f t="shared" si="1971"/>
        <v>13</v>
      </c>
      <c r="UJ155" t="str">
        <f t="shared" si="1971"/>
        <v>x</v>
      </c>
      <c r="UK155" t="str">
        <f t="shared" si="1971"/>
        <v>x</v>
      </c>
      <c r="UL155" t="str">
        <f t="shared" si="1971"/>
        <v>x</v>
      </c>
      <c r="UM155" t="str">
        <f t="shared" si="1971"/>
        <v>x</v>
      </c>
      <c r="UN155">
        <f t="shared" si="1971"/>
        <v>18</v>
      </c>
      <c r="UO155" t="str">
        <f t="shared" si="1971"/>
        <v>x</v>
      </c>
      <c r="UP155" t="str">
        <f t="shared" si="1971"/>
        <v>x</v>
      </c>
      <c r="UQ155" t="str">
        <f t="shared" si="1971"/>
        <v>x</v>
      </c>
      <c r="UR155" t="str">
        <f t="shared" si="1971"/>
        <v>x</v>
      </c>
      <c r="US155">
        <f t="shared" si="1971"/>
        <v>23</v>
      </c>
      <c r="UT155" t="str">
        <f t="shared" si="1971"/>
        <v>x</v>
      </c>
      <c r="UU155" t="str">
        <f t="shared" si="1971"/>
        <v>x</v>
      </c>
      <c r="UV155" t="str">
        <f t="shared" si="1971"/>
        <v>x</v>
      </c>
      <c r="UW155" t="str">
        <f t="shared" si="1971"/>
        <v>x</v>
      </c>
      <c r="UX155" t="str">
        <f t="shared" si="1971"/>
        <v>x</v>
      </c>
      <c r="UY155">
        <f t="shared" si="1971"/>
        <v>29</v>
      </c>
      <c r="UZ155" t="str">
        <f t="shared" si="1971"/>
        <v>x</v>
      </c>
      <c r="VA155" t="str">
        <f t="shared" si="1971"/>
        <v>x</v>
      </c>
      <c r="VB155">
        <f t="shared" si="1971"/>
        <v>32</v>
      </c>
      <c r="VC155" t="str">
        <f t="shared" si="1971"/>
        <v>x</v>
      </c>
      <c r="VD155" t="str">
        <f t="shared" si="1971"/>
        <v>x</v>
      </c>
      <c r="VE155" t="str">
        <f t="shared" si="1971"/>
        <v>x</v>
      </c>
      <c r="VF155" t="str">
        <f t="shared" si="1971"/>
        <v>x</v>
      </c>
      <c r="VG155" t="str">
        <f t="shared" si="1971"/>
        <v>x</v>
      </c>
      <c r="VH155" t="str">
        <f t="shared" si="1971"/>
        <v>x</v>
      </c>
      <c r="VI155" t="str">
        <f t="shared" si="1971"/>
        <v>x</v>
      </c>
      <c r="VJ155">
        <f t="shared" si="1971"/>
        <v>40</v>
      </c>
      <c r="VK155">
        <f t="shared" si="1971"/>
        <v>41</v>
      </c>
      <c r="VL155" t="str">
        <f t="shared" si="1971"/>
        <v>x</v>
      </c>
      <c r="VM155" t="str">
        <f t="shared" si="1971"/>
        <v>x</v>
      </c>
      <c r="VN155" t="str">
        <f t="shared" si="1971"/>
        <v>x</v>
      </c>
      <c r="VO155" t="str">
        <f t="shared" si="1971"/>
        <v>x</v>
      </c>
      <c r="VP155" t="str">
        <f t="shared" si="1971"/>
        <v>x</v>
      </c>
      <c r="VQ155">
        <f t="shared" si="1971"/>
        <v>47</v>
      </c>
      <c r="VR155" t="str">
        <f t="shared" si="1971"/>
        <v>x</v>
      </c>
      <c r="VS155">
        <f t="shared" si="1971"/>
        <v>49</v>
      </c>
      <c r="VT155" t="str">
        <f t="shared" si="1971"/>
        <v>x</v>
      </c>
      <c r="VU155">
        <f t="shared" si="1971"/>
        <v>51</v>
      </c>
      <c r="VV155">
        <f t="shared" si="1971"/>
        <v>52</v>
      </c>
      <c r="VW155" t="str">
        <f t="shared" si="1971"/>
        <v>x</v>
      </c>
      <c r="VX155">
        <f t="shared" si="1971"/>
        <v>54</v>
      </c>
      <c r="VY155" t="str">
        <f t="shared" si="1971"/>
        <v>x</v>
      </c>
      <c r="VZ155">
        <f t="shared" si="1971"/>
        <v>56</v>
      </c>
      <c r="WA155">
        <f t="shared" si="1971"/>
        <v>57</v>
      </c>
      <c r="WB155" t="str">
        <f t="shared" si="1971"/>
        <v>x</v>
      </c>
      <c r="WC155" t="str">
        <f t="shared" si="1971"/>
        <v>x</v>
      </c>
      <c r="WE155">
        <f t="shared" si="1676"/>
        <v>0</v>
      </c>
      <c r="WF155">
        <f t="shared" si="1677"/>
        <v>2</v>
      </c>
      <c r="WG155">
        <f t="shared" si="1678"/>
        <v>0</v>
      </c>
      <c r="WH155">
        <f t="shared" si="1679"/>
        <v>2</v>
      </c>
      <c r="WI155">
        <f t="shared" si="1680"/>
        <v>1</v>
      </c>
      <c r="WJ155">
        <f t="shared" si="1681"/>
        <v>1</v>
      </c>
      <c r="WL155" s="1">
        <f t="shared" si="1807"/>
        <v>2</v>
      </c>
      <c r="WM155" s="1">
        <f t="shared" si="1808"/>
        <v>8</v>
      </c>
      <c r="WN155" s="1">
        <f t="shared" si="1809"/>
        <v>10</v>
      </c>
      <c r="WO155" s="1">
        <f t="shared" si="1810"/>
        <v>0</v>
      </c>
      <c r="WP155" s="1">
        <f t="shared" si="1811"/>
        <v>0</v>
      </c>
      <c r="WQ155" s="1">
        <f t="shared" si="1812"/>
        <v>0</v>
      </c>
      <c r="WS155">
        <f t="shared" si="1813"/>
        <v>2</v>
      </c>
      <c r="WT155">
        <f t="shared" si="1814"/>
        <v>8</v>
      </c>
      <c r="WU155">
        <f t="shared" si="1815"/>
        <v>10</v>
      </c>
      <c r="WV155">
        <f t="shared" si="1816"/>
        <v>100</v>
      </c>
      <c r="WW155">
        <f t="shared" si="1817"/>
        <v>100</v>
      </c>
      <c r="WX155">
        <f t="shared" si="1818"/>
        <v>100</v>
      </c>
      <c r="WZ155" s="4">
        <f t="shared" si="1819"/>
        <v>2</v>
      </c>
      <c r="XB155" s="3">
        <f t="shared" si="1820"/>
        <v>10</v>
      </c>
      <c r="XD155" s="3">
        <f t="shared" si="1821"/>
        <v>1</v>
      </c>
      <c r="XE155" s="4">
        <f t="shared" si="1822"/>
        <v>3</v>
      </c>
      <c r="XG155" s="4">
        <f t="shared" si="1823"/>
        <v>0.33333333333333331</v>
      </c>
      <c r="XI155" s="4">
        <v>0.75</v>
      </c>
      <c r="XK155">
        <f t="shared" si="1824"/>
        <v>2</v>
      </c>
      <c r="XM155">
        <f t="shared" si="1445"/>
        <v>1</v>
      </c>
      <c r="XN155">
        <f t="shared" si="1825"/>
        <v>0</v>
      </c>
      <c r="XO155" s="1">
        <f t="shared" si="1682"/>
        <v>2</v>
      </c>
      <c r="XP155">
        <f t="shared" si="1826"/>
        <v>0</v>
      </c>
      <c r="XR155">
        <f t="shared" si="1827"/>
        <v>0</v>
      </c>
    </row>
    <row r="156" spans="4:642">
      <c r="D156" s="4">
        <f t="shared" si="1506"/>
        <v>5</v>
      </c>
      <c r="E156" s="4">
        <f t="shared" si="1507"/>
        <v>0</v>
      </c>
      <c r="F156" s="4">
        <f t="shared" si="1508"/>
        <v>5</v>
      </c>
      <c r="G156" s="4">
        <f t="shared" si="1509"/>
        <v>0</v>
      </c>
      <c r="H156" s="4">
        <f t="shared" si="1510"/>
        <v>0</v>
      </c>
      <c r="I156" s="4">
        <f t="shared" si="1511"/>
        <v>0</v>
      </c>
      <c r="J156" s="4">
        <f t="shared" si="1512"/>
        <v>0</v>
      </c>
      <c r="K156" s="4">
        <f t="shared" si="1513"/>
        <v>0</v>
      </c>
      <c r="L156" s="4">
        <f t="shared" si="1514"/>
        <v>7</v>
      </c>
      <c r="M156" s="4">
        <f t="shared" si="1515"/>
        <v>0</v>
      </c>
      <c r="N156" s="4">
        <f t="shared" si="1516"/>
        <v>0</v>
      </c>
      <c r="O156" s="4">
        <f t="shared" si="1517"/>
        <v>0</v>
      </c>
      <c r="P156" s="4">
        <f t="shared" si="1518"/>
        <v>0</v>
      </c>
      <c r="Q156" s="4">
        <f t="shared" si="1519"/>
        <v>0</v>
      </c>
      <c r="R156" s="4">
        <f t="shared" si="1520"/>
        <v>0</v>
      </c>
      <c r="S156" s="4">
        <f t="shared" si="1521"/>
        <v>0</v>
      </c>
      <c r="T156" s="4">
        <f t="shared" si="1522"/>
        <v>0</v>
      </c>
      <c r="U156" s="4">
        <f t="shared" si="1523"/>
        <v>0</v>
      </c>
      <c r="V156" s="4">
        <f t="shared" si="1524"/>
        <v>0</v>
      </c>
      <c r="W156" s="4">
        <f t="shared" si="1525"/>
        <v>0</v>
      </c>
      <c r="X156" s="4">
        <f t="shared" si="1526"/>
        <v>0</v>
      </c>
      <c r="Y156" s="4">
        <f t="shared" si="1527"/>
        <v>0</v>
      </c>
      <c r="Z156" s="4">
        <f t="shared" si="1528"/>
        <v>0</v>
      </c>
      <c r="AA156" s="4">
        <f t="shared" si="1529"/>
        <v>0</v>
      </c>
      <c r="AB156" s="4">
        <f t="shared" si="1530"/>
        <v>0</v>
      </c>
      <c r="AC156" s="4">
        <f t="shared" si="1531"/>
        <v>0</v>
      </c>
      <c r="AD156" s="4">
        <f t="shared" si="1532"/>
        <v>0</v>
      </c>
      <c r="AE156" s="4">
        <f t="shared" si="1533"/>
        <v>9</v>
      </c>
      <c r="AF156" s="4">
        <f t="shared" si="1534"/>
        <v>0</v>
      </c>
      <c r="AG156" s="4">
        <f t="shared" si="1535"/>
        <v>0</v>
      </c>
      <c r="AH156" s="4">
        <f t="shared" si="1536"/>
        <v>0</v>
      </c>
      <c r="AI156" s="4">
        <f t="shared" si="1537"/>
        <v>0</v>
      </c>
      <c r="AJ156" s="4">
        <f t="shared" si="1538"/>
        <v>0</v>
      </c>
      <c r="AK156" s="4">
        <f t="shared" si="1539"/>
        <v>0</v>
      </c>
      <c r="AL156" s="4">
        <f t="shared" si="1540"/>
        <v>0</v>
      </c>
      <c r="AM156" s="4">
        <f t="shared" si="1541"/>
        <v>0</v>
      </c>
      <c r="AN156" s="4">
        <f t="shared" si="1542"/>
        <v>0</v>
      </c>
      <c r="AO156" s="4">
        <f t="shared" si="1543"/>
        <v>0</v>
      </c>
      <c r="AP156" s="4">
        <f t="shared" si="1544"/>
        <v>0</v>
      </c>
      <c r="AQ156" s="4">
        <f t="shared" si="1545"/>
        <v>0</v>
      </c>
      <c r="AR156" s="4">
        <f t="shared" si="1546"/>
        <v>0</v>
      </c>
      <c r="AS156" s="4">
        <f t="shared" si="1547"/>
        <v>0</v>
      </c>
      <c r="AT156" s="4">
        <f t="shared" si="1548"/>
        <v>0</v>
      </c>
      <c r="AU156" s="4">
        <f t="shared" si="1549"/>
        <v>0</v>
      </c>
      <c r="AV156" s="4">
        <f t="shared" si="1550"/>
        <v>0</v>
      </c>
      <c r="AW156" s="4">
        <f t="shared" si="1551"/>
        <v>0</v>
      </c>
      <c r="AX156" s="4">
        <f t="shared" si="1552"/>
        <v>0</v>
      </c>
      <c r="AY156" s="4">
        <f t="shared" si="1553"/>
        <v>0</v>
      </c>
      <c r="AZ156" s="4">
        <f t="shared" si="1554"/>
        <v>0</v>
      </c>
      <c r="BA156" s="4">
        <f t="shared" si="1555"/>
        <v>0</v>
      </c>
      <c r="BB156" s="4">
        <f t="shared" si="1556"/>
        <v>0</v>
      </c>
      <c r="BC156" s="4">
        <f t="shared" si="1557"/>
        <v>0</v>
      </c>
      <c r="BD156" s="4">
        <f t="shared" si="1558"/>
        <v>1</v>
      </c>
      <c r="BE156" s="4">
        <f t="shared" si="1559"/>
        <v>0</v>
      </c>
      <c r="BF156" s="4">
        <f t="shared" si="1560"/>
        <v>12</v>
      </c>
      <c r="BG156" s="4">
        <f t="shared" si="1561"/>
        <v>0</v>
      </c>
      <c r="BH156" s="4">
        <f t="shared" si="1562"/>
        <v>0</v>
      </c>
      <c r="BI156" s="4">
        <f t="shared" si="1563"/>
        <v>0</v>
      </c>
      <c r="BJ156" s="4">
        <f t="shared" si="1564"/>
        <v>0</v>
      </c>
      <c r="BK156" s="4">
        <f t="shared" si="1683"/>
        <v>6.5</v>
      </c>
      <c r="BL156" s="4">
        <f t="shared" si="1684"/>
        <v>5.1864406779661021</v>
      </c>
      <c r="BM156" s="4">
        <f t="shared" si="1685"/>
        <v>7.261016949152542</v>
      </c>
      <c r="BN156" s="4">
        <f t="shared" si="1686"/>
        <v>3.1118644067796613</v>
      </c>
      <c r="BO156" s="4">
        <f t="shared" si="1687"/>
        <v>5.1864406779661021</v>
      </c>
      <c r="BP156" s="4">
        <f t="shared" si="1688"/>
        <v>306</v>
      </c>
      <c r="BQ156" s="4">
        <f>COUNTIFS($NG156:$NL$206,EF$1)</f>
        <v>5</v>
      </c>
      <c r="BR156" s="4">
        <f>COUNTIFS($NG156:$NL$206,EG$1)</f>
        <v>4</v>
      </c>
      <c r="BS156" s="4">
        <f>COUNTIFS($NG156:$NL$206,EH$1)</f>
        <v>5</v>
      </c>
      <c r="BT156" s="4">
        <f>COUNTIFS($NG156:$NL$206,EI$1)</f>
        <v>8</v>
      </c>
      <c r="BU156" s="4">
        <f>COUNTIFS($NG156:$NL$206,EJ$1)</f>
        <v>9</v>
      </c>
      <c r="BV156" s="4">
        <f>COUNTIFS($NG156:$NL$206,EK$1)</f>
        <v>4</v>
      </c>
      <c r="BW156" s="4">
        <f>COUNTIFS($NG156:$NL$206,EL$1)</f>
        <v>2</v>
      </c>
      <c r="BX156" s="4">
        <f>COUNTIFS($NG156:$NL$206,EM$1)</f>
        <v>5</v>
      </c>
      <c r="BY156" s="4">
        <f>COUNTIFS($NG156:$NL$206,EN$1)</f>
        <v>7</v>
      </c>
      <c r="BZ156" s="4">
        <f>COUNTIFS($NG156:$NL$206,EO$1)</f>
        <v>5</v>
      </c>
      <c r="CA156" s="4">
        <f>COUNTIFS($NG156:$NL$206,EP$1)</f>
        <v>8</v>
      </c>
      <c r="CB156" s="4">
        <f>COUNTIFS($NG156:$NL$206,EQ$1)</f>
        <v>7</v>
      </c>
      <c r="CC156" s="4">
        <f>COUNTIFS($NG156:$NL$206,ER$1)</f>
        <v>6</v>
      </c>
      <c r="CD156" s="4">
        <f>COUNTIFS($NG156:$NL$206,ES$1)</f>
        <v>5</v>
      </c>
      <c r="CE156" s="4">
        <f>COUNTIFS($NG156:$NL$206,ET$1)</f>
        <v>6</v>
      </c>
      <c r="CF156" s="4">
        <f>COUNTIFS($NG156:$NL$206,EU$1)</f>
        <v>6</v>
      </c>
      <c r="CG156" s="4">
        <f>COUNTIFS($NG156:$NL$206,EV$1)</f>
        <v>7</v>
      </c>
      <c r="CH156" s="4">
        <f>COUNTIFS($NG156:$NL$206,EW$1)</f>
        <v>5</v>
      </c>
      <c r="CI156" s="4">
        <f>COUNTIFS($NG156:$NL$206,EX$1)</f>
        <v>3</v>
      </c>
      <c r="CJ156" s="4">
        <f>COUNTIFS($NG156:$NL$206,EY$1)</f>
        <v>7</v>
      </c>
      <c r="CK156" s="4">
        <f>COUNTIFS($NG156:$NL$206,EZ$1)</f>
        <v>4</v>
      </c>
      <c r="CL156" s="4">
        <f>COUNTIFS($NG156:$NL$206,FA$1)</f>
        <v>7</v>
      </c>
      <c r="CM156" s="4">
        <f>COUNTIFS($NG156:$NL$206,FB$1)</f>
        <v>2</v>
      </c>
      <c r="CN156" s="4">
        <f>COUNTIFS($NG156:$NL$206,FC$1)</f>
        <v>3</v>
      </c>
      <c r="CO156" s="4">
        <f>COUNTIFS($NG156:$NL$206,FD$1)</f>
        <v>8</v>
      </c>
      <c r="CP156" s="4">
        <f>COUNTIFS($NG156:$NL$206,FE$1)</f>
        <v>6</v>
      </c>
      <c r="CQ156" s="4">
        <f>COUNTIFS($NG156:$NL$206,FF$1)</f>
        <v>8</v>
      </c>
      <c r="CR156" s="4">
        <f>COUNTIFS($NG156:$NL$206,FG$1)</f>
        <v>9</v>
      </c>
      <c r="CS156" s="4">
        <f>COUNTIFS($NG156:$NL$206,FH$1)</f>
        <v>5</v>
      </c>
      <c r="CT156" s="4">
        <f>COUNTIFS($NG156:$NL$206,FI$1)</f>
        <v>3</v>
      </c>
      <c r="CU156" s="4">
        <f>COUNTIFS($NG156:$NL$206,FJ$1)</f>
        <v>4</v>
      </c>
      <c r="CV156" s="4">
        <f>COUNTIFS($NG156:$NL$206,FK$1)</f>
        <v>2</v>
      </c>
      <c r="CW156" s="4">
        <f>COUNTIFS($NG156:$NL$206,FL$1)</f>
        <v>6</v>
      </c>
      <c r="CX156" s="4">
        <f>COUNTIFS($NG156:$NL$206,FM$1)</f>
        <v>4</v>
      </c>
      <c r="CY156" s="4">
        <f>COUNTIFS($NG156:$NL$206,FN$1)</f>
        <v>6</v>
      </c>
      <c r="CZ156" s="4">
        <f>COUNTIFS($NG156:$NL$206,FO$1)</f>
        <v>4</v>
      </c>
      <c r="DA156" s="4">
        <f>COUNTIFS($NG156:$NL$206,FP$1)</f>
        <v>2</v>
      </c>
      <c r="DB156" s="4">
        <f>COUNTIFS($NG156:$NL$206,FQ$1)</f>
        <v>4</v>
      </c>
      <c r="DC156" s="4">
        <f>COUNTIFS($NG156:$NL$206,FR$1)</f>
        <v>5</v>
      </c>
      <c r="DD156" s="4">
        <f>COUNTIFS($NG156:$NL$206,FS$1)</f>
        <v>4</v>
      </c>
      <c r="DE156" s="4">
        <f>COUNTIFS($NG156:$NL$206,FT$1)</f>
        <v>3</v>
      </c>
      <c r="DF156" s="4">
        <f>COUNTIFS($NG156:$NL$206,FU$1)</f>
        <v>6</v>
      </c>
      <c r="DG156" s="4">
        <f>COUNTIFS($NG156:$NL$206,FV$1)</f>
        <v>5</v>
      </c>
      <c r="DH156" s="4">
        <f>COUNTIFS($NG156:$NL$206,FW$1)</f>
        <v>6</v>
      </c>
      <c r="DI156" s="4">
        <f>COUNTIFS($NG156:$NL$206,FX$1)</f>
        <v>4</v>
      </c>
      <c r="DJ156" s="4">
        <f>COUNTIFS($NG156:$NL$206,FY$1)</f>
        <v>8</v>
      </c>
      <c r="DK156" s="4">
        <f>COUNTIFS($NG156:$NL$206,FZ$1)</f>
        <v>0</v>
      </c>
      <c r="DL156" s="4">
        <f>COUNTIFS($NG156:$NL$206,GA$1)</f>
        <v>3</v>
      </c>
      <c r="DM156" s="4">
        <f>COUNTIFS($NG156:$NL$206,GB$1)</f>
        <v>3</v>
      </c>
      <c r="DN156" s="4">
        <f>COUNTIFS($NG156:$NL$206,GC$1)</f>
        <v>4</v>
      </c>
      <c r="DO156" s="4">
        <f>COUNTIFS($NG156:$NL$206,GD$1)</f>
        <v>5</v>
      </c>
      <c r="DP156" s="4">
        <f>COUNTIFS($NG156:$NL$206,GE$1)</f>
        <v>8</v>
      </c>
      <c r="DQ156" s="4">
        <f>COUNTIFS($NG156:$NL$206,GF$1)</f>
        <v>1</v>
      </c>
      <c r="DR156" s="4">
        <f>COUNTIFS($NG156:$NL$206,GG$1)</f>
        <v>3</v>
      </c>
      <c r="DS156" s="4">
        <f>COUNTIFS($NG156:$NL$206,GH$1)</f>
        <v>12</v>
      </c>
      <c r="DT156" s="4">
        <f>COUNTIFS($NG156:$NL$206,GI$1)</f>
        <v>4</v>
      </c>
      <c r="DU156" s="4">
        <f>COUNTIFS($NG156:$NL$206,GJ$1)</f>
        <v>5</v>
      </c>
      <c r="DV156" s="4">
        <f>COUNTIFS($NG156:$NL$206,GK$1)</f>
        <v>10</v>
      </c>
      <c r="DW156" s="4">
        <f>COUNTIFS($NG156:$NL$206,GL$1)</f>
        <v>6</v>
      </c>
      <c r="DZ156" s="4">
        <f t="shared" si="1895"/>
        <v>39</v>
      </c>
      <c r="EA156" s="4">
        <f t="shared" si="1896"/>
        <v>23</v>
      </c>
      <c r="EB156" s="4">
        <f t="shared" si="1897"/>
        <v>12</v>
      </c>
      <c r="EC156" s="4">
        <f t="shared" si="1898"/>
        <v>3</v>
      </c>
      <c r="ED156" s="4">
        <f t="shared" si="1899"/>
        <v>1</v>
      </c>
      <c r="EF156" s="4">
        <f t="shared" ref="EF156:GL156" si="1972">COUNTIFS($NG156:$NL165,EF$1)</f>
        <v>2</v>
      </c>
      <c r="EG156" s="4">
        <f t="shared" si="1972"/>
        <v>0</v>
      </c>
      <c r="EH156" s="4">
        <f t="shared" si="1972"/>
        <v>2</v>
      </c>
      <c r="EI156" s="4">
        <f t="shared" si="1972"/>
        <v>2</v>
      </c>
      <c r="EJ156" s="4">
        <f t="shared" si="1972"/>
        <v>1</v>
      </c>
      <c r="EK156" s="4">
        <f t="shared" si="1972"/>
        <v>0</v>
      </c>
      <c r="EL156" s="4">
        <f t="shared" si="1972"/>
        <v>0</v>
      </c>
      <c r="EM156" s="4">
        <f t="shared" si="1972"/>
        <v>1</v>
      </c>
      <c r="EN156" s="4">
        <f t="shared" si="1972"/>
        <v>2</v>
      </c>
      <c r="EO156" s="4">
        <f t="shared" si="1972"/>
        <v>1</v>
      </c>
      <c r="EP156" s="4">
        <f t="shared" si="1972"/>
        <v>0</v>
      </c>
      <c r="EQ156" s="4">
        <f t="shared" si="1972"/>
        <v>0</v>
      </c>
      <c r="ER156" s="4">
        <f t="shared" si="1972"/>
        <v>1</v>
      </c>
      <c r="ES156" s="4">
        <f t="shared" si="1972"/>
        <v>2</v>
      </c>
      <c r="ET156" s="4">
        <f t="shared" si="1972"/>
        <v>2</v>
      </c>
      <c r="EU156" s="4">
        <f t="shared" si="1972"/>
        <v>1</v>
      </c>
      <c r="EV156" s="4">
        <f t="shared" si="1972"/>
        <v>2</v>
      </c>
      <c r="EW156" s="4">
        <f t="shared" si="1972"/>
        <v>0</v>
      </c>
      <c r="EX156" s="4">
        <f t="shared" si="1972"/>
        <v>1</v>
      </c>
      <c r="EY156" s="4">
        <f t="shared" si="1972"/>
        <v>2</v>
      </c>
      <c r="EZ156" s="4">
        <f t="shared" si="1972"/>
        <v>1</v>
      </c>
      <c r="FA156" s="4">
        <f t="shared" si="1972"/>
        <v>2</v>
      </c>
      <c r="FB156" s="4">
        <f t="shared" si="1972"/>
        <v>0</v>
      </c>
      <c r="FC156" s="4">
        <f t="shared" si="1972"/>
        <v>1</v>
      </c>
      <c r="FD156" s="4">
        <f t="shared" si="1972"/>
        <v>1</v>
      </c>
      <c r="FE156" s="4">
        <f t="shared" si="1972"/>
        <v>4</v>
      </c>
      <c r="FF156" s="4">
        <f t="shared" si="1972"/>
        <v>1</v>
      </c>
      <c r="FG156" s="4">
        <f t="shared" si="1972"/>
        <v>3</v>
      </c>
      <c r="FH156" s="4">
        <f t="shared" si="1972"/>
        <v>0</v>
      </c>
      <c r="FI156" s="4">
        <f t="shared" si="1972"/>
        <v>1</v>
      </c>
      <c r="FJ156" s="4">
        <f t="shared" si="1972"/>
        <v>1</v>
      </c>
      <c r="FK156" s="4">
        <f t="shared" si="1972"/>
        <v>0</v>
      </c>
      <c r="FL156" s="4">
        <f t="shared" si="1972"/>
        <v>2</v>
      </c>
      <c r="FM156" s="4">
        <f t="shared" si="1972"/>
        <v>0</v>
      </c>
      <c r="FN156" s="4">
        <f t="shared" si="1972"/>
        <v>1</v>
      </c>
      <c r="FO156" s="4">
        <f t="shared" si="1972"/>
        <v>1</v>
      </c>
      <c r="FP156" s="4">
        <f t="shared" si="1972"/>
        <v>1</v>
      </c>
      <c r="FQ156" s="4">
        <f t="shared" si="1972"/>
        <v>2</v>
      </c>
      <c r="FR156" s="4">
        <f t="shared" si="1972"/>
        <v>3</v>
      </c>
      <c r="FS156" s="4">
        <f t="shared" si="1972"/>
        <v>0</v>
      </c>
      <c r="FT156" s="4">
        <f t="shared" si="1972"/>
        <v>0</v>
      </c>
      <c r="FU156" s="4">
        <f t="shared" si="1972"/>
        <v>1</v>
      </c>
      <c r="FV156" s="4">
        <f t="shared" si="1972"/>
        <v>1</v>
      </c>
      <c r="FW156" s="4">
        <f t="shared" si="1972"/>
        <v>0</v>
      </c>
      <c r="FX156" s="4">
        <f t="shared" si="1972"/>
        <v>1</v>
      </c>
      <c r="FY156" s="4">
        <f t="shared" si="1972"/>
        <v>1</v>
      </c>
      <c r="FZ156" s="4">
        <f t="shared" si="1972"/>
        <v>0</v>
      </c>
      <c r="GA156" s="4">
        <f t="shared" si="1972"/>
        <v>1</v>
      </c>
      <c r="GB156" s="4">
        <f t="shared" si="1972"/>
        <v>0</v>
      </c>
      <c r="GC156" s="4">
        <f t="shared" si="1972"/>
        <v>0</v>
      </c>
      <c r="GD156" s="4">
        <f t="shared" si="1972"/>
        <v>0</v>
      </c>
      <c r="GE156" s="4">
        <f t="shared" si="1972"/>
        <v>0</v>
      </c>
      <c r="GF156" s="4">
        <f t="shared" si="1972"/>
        <v>1</v>
      </c>
      <c r="GG156" s="4">
        <f t="shared" si="1972"/>
        <v>0</v>
      </c>
      <c r="GH156" s="4">
        <f t="shared" si="1972"/>
        <v>3</v>
      </c>
      <c r="GI156" s="4">
        <f t="shared" si="1972"/>
        <v>1</v>
      </c>
      <c r="GJ156" s="4">
        <f t="shared" si="1972"/>
        <v>0</v>
      </c>
      <c r="GK156" s="4">
        <f t="shared" si="1972"/>
        <v>2</v>
      </c>
      <c r="GL156" s="4">
        <f t="shared" si="1972"/>
        <v>1</v>
      </c>
      <c r="GM156">
        <f t="shared" si="1901"/>
        <v>60</v>
      </c>
      <c r="GO156">
        <f t="shared" si="1690"/>
        <v>0</v>
      </c>
      <c r="GP156">
        <f t="shared" si="1855"/>
        <v>0</v>
      </c>
      <c r="GQ156">
        <f t="shared" si="1856"/>
        <v>0</v>
      </c>
      <c r="GR156">
        <f t="shared" si="1857"/>
        <v>0</v>
      </c>
      <c r="GS156">
        <f t="shared" si="1858"/>
        <v>0</v>
      </c>
      <c r="GT156">
        <f t="shared" si="1859"/>
        <v>0</v>
      </c>
      <c r="GU156">
        <f t="shared" si="1860"/>
        <v>0</v>
      </c>
      <c r="GV156" s="1">
        <f t="shared" si="1691"/>
        <v>3</v>
      </c>
      <c r="GW156">
        <f t="shared" si="1692"/>
        <v>0</v>
      </c>
      <c r="GX156">
        <f t="shared" si="1566"/>
        <v>0</v>
      </c>
      <c r="GY156">
        <f t="shared" si="1567"/>
        <v>0</v>
      </c>
      <c r="GZ156">
        <f t="shared" si="1568"/>
        <v>0</v>
      </c>
      <c r="HA156">
        <f t="shared" si="1569"/>
        <v>0</v>
      </c>
      <c r="HB156">
        <f t="shared" si="1570"/>
        <v>0</v>
      </c>
      <c r="HC156">
        <f t="shared" si="1571"/>
        <v>0</v>
      </c>
      <c r="HD156">
        <f t="shared" si="1572"/>
        <v>0</v>
      </c>
      <c r="HE156">
        <f t="shared" si="1573"/>
        <v>0</v>
      </c>
      <c r="HF156">
        <f t="shared" si="1574"/>
        <v>0</v>
      </c>
      <c r="HG156">
        <f t="shared" si="1575"/>
        <v>0</v>
      </c>
      <c r="HH156">
        <f t="shared" si="1576"/>
        <v>0</v>
      </c>
      <c r="HI156">
        <f t="shared" si="1577"/>
        <v>0</v>
      </c>
      <c r="HJ156">
        <f t="shared" si="1578"/>
        <v>0</v>
      </c>
      <c r="HK156">
        <f t="shared" si="1579"/>
        <v>0</v>
      </c>
      <c r="HL156">
        <f t="shared" si="1580"/>
        <v>0</v>
      </c>
      <c r="HM156">
        <f t="shared" si="1581"/>
        <v>0</v>
      </c>
      <c r="HN156">
        <f t="shared" si="1582"/>
        <v>0</v>
      </c>
      <c r="HO156">
        <f t="shared" si="1583"/>
        <v>0</v>
      </c>
      <c r="HP156">
        <f t="shared" si="1584"/>
        <v>0</v>
      </c>
      <c r="HQ156">
        <f t="shared" si="1585"/>
        <v>0</v>
      </c>
      <c r="HR156">
        <f t="shared" si="1586"/>
        <v>0</v>
      </c>
      <c r="HS156">
        <f t="shared" si="1587"/>
        <v>0</v>
      </c>
      <c r="HT156">
        <f t="shared" si="1588"/>
        <v>0</v>
      </c>
      <c r="HU156">
        <f t="shared" si="1589"/>
        <v>0</v>
      </c>
      <c r="HV156">
        <f t="shared" si="1590"/>
        <v>0</v>
      </c>
      <c r="HW156">
        <f t="shared" si="1591"/>
        <v>0</v>
      </c>
      <c r="HX156">
        <f t="shared" si="1592"/>
        <v>0</v>
      </c>
      <c r="HY156">
        <f t="shared" si="1593"/>
        <v>0</v>
      </c>
      <c r="HZ156">
        <f t="shared" si="1594"/>
        <v>0</v>
      </c>
      <c r="IA156">
        <f t="shared" si="1595"/>
        <v>0</v>
      </c>
      <c r="IB156">
        <f t="shared" si="1596"/>
        <v>0</v>
      </c>
      <c r="IC156">
        <f t="shared" si="1597"/>
        <v>0</v>
      </c>
      <c r="ID156">
        <f t="shared" si="1598"/>
        <v>1</v>
      </c>
      <c r="IE156">
        <f t="shared" si="1599"/>
        <v>0</v>
      </c>
      <c r="IF156">
        <f t="shared" si="1600"/>
        <v>0</v>
      </c>
      <c r="IG156">
        <f t="shared" si="1601"/>
        <v>0</v>
      </c>
      <c r="IH156">
        <f t="shared" si="1602"/>
        <v>0</v>
      </c>
      <c r="II156">
        <f t="shared" si="1603"/>
        <v>0</v>
      </c>
      <c r="IJ156">
        <f t="shared" si="1604"/>
        <v>0</v>
      </c>
      <c r="IK156">
        <f t="shared" si="1605"/>
        <v>0</v>
      </c>
      <c r="IL156">
        <f t="shared" si="1606"/>
        <v>0</v>
      </c>
      <c r="IM156">
        <f t="shared" si="1607"/>
        <v>0</v>
      </c>
      <c r="IN156">
        <f t="shared" si="1608"/>
        <v>1</v>
      </c>
      <c r="IO156">
        <f t="shared" si="1609"/>
        <v>0</v>
      </c>
      <c r="IP156">
        <f t="shared" si="1610"/>
        <v>0</v>
      </c>
      <c r="IQ156">
        <f t="shared" si="1611"/>
        <v>0</v>
      </c>
      <c r="IR156">
        <f t="shared" si="1612"/>
        <v>0</v>
      </c>
      <c r="IS156">
        <f t="shared" si="1613"/>
        <v>0</v>
      </c>
      <c r="IT156">
        <f t="shared" si="1614"/>
        <v>0</v>
      </c>
      <c r="IU156">
        <f t="shared" si="1615"/>
        <v>0</v>
      </c>
      <c r="IV156">
        <f t="shared" si="1616"/>
        <v>0</v>
      </c>
      <c r="IW156">
        <f t="shared" si="1617"/>
        <v>0</v>
      </c>
      <c r="IX156">
        <f t="shared" si="1618"/>
        <v>0</v>
      </c>
      <c r="IY156">
        <f t="shared" si="1619"/>
        <v>0</v>
      </c>
      <c r="IZ156">
        <f t="shared" si="1620"/>
        <v>0</v>
      </c>
      <c r="JA156">
        <f t="shared" si="1621"/>
        <v>0</v>
      </c>
      <c r="JB156">
        <f t="shared" si="1693"/>
        <v>0</v>
      </c>
      <c r="JC156">
        <f t="shared" si="1694"/>
        <v>0</v>
      </c>
      <c r="JF156">
        <f t="shared" si="1695"/>
        <v>0</v>
      </c>
      <c r="JG156">
        <f t="shared" si="1696"/>
        <v>0</v>
      </c>
      <c r="JH156">
        <f t="shared" si="1697"/>
        <v>0</v>
      </c>
      <c r="JI156">
        <f t="shared" si="1698"/>
        <v>0</v>
      </c>
      <c r="JJ156">
        <f t="shared" si="1699"/>
        <v>0</v>
      </c>
      <c r="JK156">
        <f t="shared" si="1700"/>
        <v>0</v>
      </c>
      <c r="JL156">
        <f t="shared" si="1701"/>
        <v>0</v>
      </c>
      <c r="JM156">
        <f t="shared" si="1702"/>
        <v>0</v>
      </c>
      <c r="JN156">
        <f t="shared" si="1703"/>
        <v>0</v>
      </c>
      <c r="JO156">
        <f t="shared" si="1704"/>
        <v>0</v>
      </c>
      <c r="JP156">
        <f t="shared" si="1705"/>
        <v>0</v>
      </c>
      <c r="JQ156">
        <f t="shared" si="1706"/>
        <v>0</v>
      </c>
      <c r="JR156">
        <f t="shared" si="1707"/>
        <v>0</v>
      </c>
      <c r="JS156">
        <f t="shared" si="1708"/>
        <v>0</v>
      </c>
      <c r="JT156">
        <f t="shared" si="1709"/>
        <v>0</v>
      </c>
      <c r="JU156">
        <f t="shared" si="1710"/>
        <v>0</v>
      </c>
      <c r="JV156">
        <f t="shared" si="1711"/>
        <v>0</v>
      </c>
      <c r="JW156">
        <f t="shared" si="1712"/>
        <v>0</v>
      </c>
      <c r="JX156">
        <f t="shared" si="1713"/>
        <v>0</v>
      </c>
      <c r="JY156">
        <f t="shared" si="1714"/>
        <v>0</v>
      </c>
      <c r="JZ156">
        <f t="shared" si="1715"/>
        <v>0</v>
      </c>
      <c r="KA156">
        <f t="shared" si="1716"/>
        <v>0</v>
      </c>
      <c r="KB156">
        <f t="shared" si="1717"/>
        <v>0</v>
      </c>
      <c r="KC156">
        <f t="shared" si="1718"/>
        <v>0</v>
      </c>
      <c r="KD156">
        <f t="shared" si="1719"/>
        <v>0</v>
      </c>
      <c r="KE156">
        <f t="shared" si="1720"/>
        <v>0</v>
      </c>
      <c r="KF156">
        <f t="shared" si="1721"/>
        <v>0</v>
      </c>
      <c r="KG156">
        <f t="shared" si="1722"/>
        <v>0</v>
      </c>
      <c r="KH156">
        <f t="shared" si="1723"/>
        <v>0</v>
      </c>
      <c r="KI156">
        <f t="shared" si="1724"/>
        <v>0</v>
      </c>
      <c r="KJ156">
        <f t="shared" si="1725"/>
        <v>0</v>
      </c>
      <c r="KK156">
        <f t="shared" si="1726"/>
        <v>0</v>
      </c>
      <c r="KL156">
        <f t="shared" si="1727"/>
        <v>0</v>
      </c>
      <c r="KM156">
        <f t="shared" si="1728"/>
        <v>0</v>
      </c>
      <c r="KN156">
        <f t="shared" si="1729"/>
        <v>0</v>
      </c>
      <c r="KO156">
        <f t="shared" si="1730"/>
        <v>0</v>
      </c>
      <c r="KP156">
        <f t="shared" si="1731"/>
        <v>0</v>
      </c>
      <c r="KQ156">
        <f t="shared" si="1732"/>
        <v>0</v>
      </c>
      <c r="KR156">
        <f t="shared" si="1733"/>
        <v>0</v>
      </c>
      <c r="KS156">
        <f t="shared" si="1734"/>
        <v>0</v>
      </c>
      <c r="KT156">
        <f t="shared" si="1735"/>
        <v>0</v>
      </c>
      <c r="KU156">
        <f t="shared" si="1736"/>
        <v>0</v>
      </c>
      <c r="KV156">
        <f t="shared" si="1737"/>
        <v>0</v>
      </c>
      <c r="KW156">
        <f t="shared" si="1738"/>
        <v>0</v>
      </c>
      <c r="KX156">
        <f t="shared" si="1739"/>
        <v>0</v>
      </c>
      <c r="KY156">
        <f t="shared" si="1740"/>
        <v>0</v>
      </c>
      <c r="KZ156">
        <f t="shared" si="1741"/>
        <v>0</v>
      </c>
      <c r="LA156">
        <f t="shared" si="1742"/>
        <v>0</v>
      </c>
      <c r="LB156">
        <f t="shared" si="1743"/>
        <v>0</v>
      </c>
      <c r="LC156">
        <f t="shared" si="1744"/>
        <v>0</v>
      </c>
      <c r="LD156">
        <f t="shared" si="1745"/>
        <v>0</v>
      </c>
      <c r="LE156">
        <f t="shared" si="1746"/>
        <v>0</v>
      </c>
      <c r="LF156">
        <f t="shared" si="1747"/>
        <v>1</v>
      </c>
      <c r="LG156">
        <f t="shared" si="1748"/>
        <v>0</v>
      </c>
      <c r="LH156">
        <f t="shared" si="1749"/>
        <v>0</v>
      </c>
      <c r="LI156">
        <f t="shared" si="1750"/>
        <v>0</v>
      </c>
      <c r="LJ156">
        <f t="shared" si="1751"/>
        <v>0</v>
      </c>
      <c r="LK156">
        <f t="shared" si="1752"/>
        <v>0</v>
      </c>
      <c r="LL156">
        <f t="shared" si="1753"/>
        <v>0</v>
      </c>
      <c r="LN156">
        <f t="shared" si="1754"/>
        <v>1</v>
      </c>
      <c r="LQ156">
        <f t="shared" ref="LQ156:LR156" si="1973">COUNTIFS($NG157:$NL166,NG166)</f>
        <v>1</v>
      </c>
      <c r="LR156">
        <f t="shared" si="1973"/>
        <v>2</v>
      </c>
      <c r="LS156">
        <f t="shared" si="1756"/>
        <v>2</v>
      </c>
      <c r="LT156">
        <f t="shared" si="1757"/>
        <v>1</v>
      </c>
      <c r="LU156">
        <f t="shared" si="1758"/>
        <v>2</v>
      </c>
      <c r="LV156">
        <f t="shared" si="1759"/>
        <v>3</v>
      </c>
      <c r="LX156" s="5">
        <f t="shared" ref="LX156:MC156" si="1974">COUNTIFS($NG156:$NL165,NG166)</f>
        <v>0</v>
      </c>
      <c r="LY156" s="5">
        <f t="shared" si="1974"/>
        <v>1</v>
      </c>
      <c r="LZ156" s="5">
        <f t="shared" si="1974"/>
        <v>1</v>
      </c>
      <c r="MA156" s="5">
        <f t="shared" si="1974"/>
        <v>0</v>
      </c>
      <c r="MB156" s="5">
        <f t="shared" si="1974"/>
        <v>1</v>
      </c>
      <c r="MC156" s="5">
        <f t="shared" si="1974"/>
        <v>3</v>
      </c>
      <c r="MD156" s="5"/>
      <c r="ME156" s="5">
        <f t="shared" si="1761"/>
        <v>0</v>
      </c>
      <c r="MF156" s="5">
        <f t="shared" si="1762"/>
        <v>0</v>
      </c>
      <c r="MG156" s="5">
        <f t="shared" si="1763"/>
        <v>0</v>
      </c>
      <c r="MH156" s="5">
        <f t="shared" si="1764"/>
        <v>0</v>
      </c>
      <c r="MI156" s="5">
        <f t="shared" si="1765"/>
        <v>0</v>
      </c>
      <c r="MJ156" s="5">
        <f t="shared" si="1766"/>
        <v>1</v>
      </c>
      <c r="MK156" s="5"/>
      <c r="ML156" s="20">
        <f t="shared" si="1767"/>
        <v>1</v>
      </c>
      <c r="MN156" s="4">
        <f t="shared" si="1846"/>
        <v>0</v>
      </c>
      <c r="MO156" s="4">
        <f t="shared" si="1847"/>
        <v>0</v>
      </c>
      <c r="MP156" s="4">
        <f t="shared" si="1848"/>
        <v>0</v>
      </c>
      <c r="MQ156" s="4">
        <f t="shared" si="1849"/>
        <v>0</v>
      </c>
      <c r="MR156" s="4">
        <f t="shared" si="1850"/>
        <v>0</v>
      </c>
      <c r="MS156" s="4">
        <f t="shared" si="1851"/>
        <v>3</v>
      </c>
      <c r="MU156">
        <f t="shared" si="1768"/>
        <v>1</v>
      </c>
      <c r="MV156">
        <f t="shared" si="1769"/>
        <v>0</v>
      </c>
      <c r="MW156">
        <f t="shared" si="1770"/>
        <v>0</v>
      </c>
      <c r="MX156">
        <f t="shared" si="1771"/>
        <v>1</v>
      </c>
      <c r="MY156">
        <f t="shared" si="1772"/>
        <v>0</v>
      </c>
      <c r="MZ156">
        <f t="shared" si="1773"/>
        <v>0</v>
      </c>
      <c r="NA156">
        <f t="shared" si="1624"/>
        <v>2</v>
      </c>
      <c r="NB156">
        <f t="shared" si="1774"/>
        <v>2</v>
      </c>
      <c r="NC156">
        <f t="shared" si="1775"/>
        <v>0</v>
      </c>
      <c r="ND156">
        <f t="shared" si="1776"/>
        <v>156</v>
      </c>
      <c r="NG156">
        <v>1</v>
      </c>
      <c r="NH156">
        <v>3</v>
      </c>
      <c r="NI156">
        <v>9</v>
      </c>
      <c r="NJ156">
        <v>28</v>
      </c>
      <c r="NK156">
        <v>53</v>
      </c>
      <c r="NL156">
        <v>55</v>
      </c>
      <c r="NN156" s="1">
        <f t="shared" si="1777"/>
        <v>1</v>
      </c>
      <c r="NO156" s="1">
        <f t="shared" si="1778"/>
        <v>1</v>
      </c>
      <c r="NP156" s="30">
        <f t="shared" si="1779"/>
        <v>2</v>
      </c>
      <c r="NR156" s="1">
        <f>NH156-NG156</f>
        <v>2</v>
      </c>
      <c r="NS156" s="1">
        <f t="shared" si="1781"/>
        <v>6</v>
      </c>
      <c r="NT156" s="1">
        <f t="shared" si="1782"/>
        <v>19</v>
      </c>
      <c r="NU156" s="1">
        <f t="shared" si="1783"/>
        <v>25</v>
      </c>
      <c r="NV156" s="1">
        <f t="shared" si="1784"/>
        <v>2</v>
      </c>
      <c r="NW156" s="1"/>
      <c r="NX156" s="1">
        <f>SUMPRODUCT(1/COUNTIF(NR156:NV156,NR156:NV156))</f>
        <v>4</v>
      </c>
      <c r="NY156" s="1"/>
      <c r="NZ156" s="1">
        <f t="shared" si="1786"/>
        <v>1</v>
      </c>
      <c r="OA156" s="1">
        <f t="shared" si="1625"/>
        <v>1</v>
      </c>
      <c r="OB156" s="1">
        <f t="shared" si="1626"/>
        <v>1</v>
      </c>
      <c r="OC156" s="1">
        <f t="shared" si="1627"/>
        <v>3</v>
      </c>
      <c r="OD156" s="1">
        <f t="shared" si="1628"/>
        <v>6</v>
      </c>
      <c r="OE156" s="1">
        <f t="shared" si="1629"/>
        <v>6</v>
      </c>
      <c r="OF156" s="1"/>
      <c r="OG156" s="32">
        <f t="shared" si="1969"/>
        <v>3</v>
      </c>
      <c r="OH156" s="1"/>
      <c r="OI156" s="1">
        <f t="shared" si="1787"/>
        <v>8</v>
      </c>
      <c r="OJ156" s="1">
        <f t="shared" si="1788"/>
        <v>5</v>
      </c>
      <c r="OK156" s="1">
        <f t="shared" si="1789"/>
        <v>2</v>
      </c>
      <c r="OL156" s="1">
        <f t="shared" si="1790"/>
        <v>4</v>
      </c>
      <c r="OM156" s="1">
        <f t="shared" si="1791"/>
        <v>0</v>
      </c>
      <c r="ON156" s="1">
        <f t="shared" si="1792"/>
        <v>2</v>
      </c>
      <c r="OO156" s="1"/>
      <c r="OP156" s="1">
        <f t="shared" si="1959"/>
        <v>1</v>
      </c>
      <c r="OQ156" s="1">
        <f t="shared" si="1960"/>
        <v>5</v>
      </c>
      <c r="OR156" s="1">
        <f t="shared" si="1961"/>
        <v>4</v>
      </c>
      <c r="OS156" s="32">
        <f t="shared" si="1962"/>
        <v>5</v>
      </c>
      <c r="OT156" s="1">
        <f t="shared" si="1963"/>
        <v>-1</v>
      </c>
      <c r="OU156" s="1">
        <f t="shared" si="1793"/>
        <v>0</v>
      </c>
      <c r="OV156" s="19">
        <f t="shared" si="1794"/>
        <v>5</v>
      </c>
      <c r="OW156" s="1"/>
      <c r="OX156" s="19">
        <f t="shared" ref="OX156:OX206" si="1975">COUNTIFS(OI156:ON156,"&lt;&gt;0")</f>
        <v>5</v>
      </c>
      <c r="OY156" s="1">
        <f t="shared" ref="OY156:OY206" si="1976">IF(COUNTIFS(OI156:ON156,"&gt;0")&gt;1,OV156-1,OV156)</f>
        <v>4</v>
      </c>
      <c r="OZ156" s="1"/>
      <c r="PA156" s="1">
        <f t="shared" si="1795"/>
        <v>5</v>
      </c>
      <c r="PB156" s="1"/>
      <c r="PC156" s="1"/>
      <c r="PD156" s="19">
        <f t="shared" si="1630"/>
        <v>5</v>
      </c>
      <c r="PE156" s="1"/>
      <c r="PF156" s="24">
        <f t="shared" si="1796"/>
        <v>0</v>
      </c>
      <c r="PI156" s="1">
        <f t="shared" si="1797"/>
        <v>8</v>
      </c>
      <c r="PJ156" s="19">
        <f t="shared" si="1631"/>
        <v>1</v>
      </c>
      <c r="PK156" s="1">
        <f t="shared" si="1798"/>
        <v>5</v>
      </c>
      <c r="PL156" s="19">
        <f t="shared" si="1632"/>
        <v>1</v>
      </c>
      <c r="PM156" s="1">
        <f t="shared" si="1799"/>
        <v>2</v>
      </c>
      <c r="PN156" s="19">
        <f t="shared" si="1633"/>
        <v>1</v>
      </c>
      <c r="PO156" s="1">
        <f t="shared" si="1800"/>
        <v>4</v>
      </c>
      <c r="PP156" s="19">
        <f t="shared" si="1634"/>
        <v>2</v>
      </c>
      <c r="PQ156" s="1">
        <f t="shared" si="1801"/>
        <v>0</v>
      </c>
      <c r="PR156" s="19">
        <f t="shared" si="1635"/>
        <v>0</v>
      </c>
      <c r="PS156" s="1">
        <f t="shared" si="1802"/>
        <v>2</v>
      </c>
      <c r="PT156" s="19">
        <f t="shared" si="1636"/>
        <v>3</v>
      </c>
      <c r="PV156" s="1">
        <f t="shared" si="1637"/>
        <v>8</v>
      </c>
      <c r="PW156" s="1">
        <f t="shared" si="1638"/>
        <v>100</v>
      </c>
      <c r="PX156" s="1">
        <f t="shared" si="1639"/>
        <v>100</v>
      </c>
      <c r="PY156" s="1">
        <f t="shared" si="1640"/>
        <v>100</v>
      </c>
      <c r="PZ156" s="1">
        <f t="shared" si="1641"/>
        <v>100</v>
      </c>
      <c r="QA156" s="1">
        <f t="shared" si="1642"/>
        <v>100</v>
      </c>
      <c r="QB156" s="1"/>
      <c r="QC156" s="1">
        <f t="shared" si="1643"/>
        <v>5</v>
      </c>
      <c r="QD156" s="1">
        <f t="shared" si="1644"/>
        <v>100</v>
      </c>
      <c r="QE156" s="1">
        <f t="shared" si="1645"/>
        <v>100</v>
      </c>
      <c r="QF156" s="1">
        <f t="shared" si="1646"/>
        <v>100</v>
      </c>
      <c r="QG156" s="1">
        <f t="shared" si="1647"/>
        <v>100</v>
      </c>
      <c r="QH156" s="1">
        <f t="shared" si="1648"/>
        <v>100</v>
      </c>
      <c r="QI156" s="1"/>
      <c r="QJ156" s="1">
        <f t="shared" si="1649"/>
        <v>2</v>
      </c>
      <c r="QK156" s="1">
        <f t="shared" si="1650"/>
        <v>100</v>
      </c>
      <c r="QL156" s="1">
        <f t="shared" si="1651"/>
        <v>100</v>
      </c>
      <c r="QM156" s="1">
        <f t="shared" si="1652"/>
        <v>100</v>
      </c>
      <c r="QN156" s="1">
        <f t="shared" si="1653"/>
        <v>100</v>
      </c>
      <c r="QO156" s="1">
        <f t="shared" si="1654"/>
        <v>100</v>
      </c>
      <c r="QP156" s="1"/>
      <c r="QQ156" s="1">
        <f t="shared" si="1655"/>
        <v>100</v>
      </c>
      <c r="QR156" s="1">
        <f t="shared" si="1656"/>
        <v>100</v>
      </c>
      <c r="QS156" s="1">
        <f t="shared" si="1657"/>
        <v>4</v>
      </c>
      <c r="QT156" s="1">
        <f t="shared" si="1658"/>
        <v>100</v>
      </c>
      <c r="QU156" s="1">
        <f t="shared" si="1659"/>
        <v>100</v>
      </c>
      <c r="QV156" s="1">
        <f t="shared" si="1660"/>
        <v>7</v>
      </c>
      <c r="QW156" s="1"/>
      <c r="QX156" s="1">
        <f t="shared" si="1661"/>
        <v>100</v>
      </c>
      <c r="QY156" s="1">
        <f t="shared" si="1662"/>
        <v>100</v>
      </c>
      <c r="QZ156" s="1">
        <f t="shared" si="1663"/>
        <v>100</v>
      </c>
      <c r="RA156" s="1">
        <f t="shared" si="1664"/>
        <v>100</v>
      </c>
      <c r="RB156" s="1">
        <f t="shared" si="1665"/>
        <v>100</v>
      </c>
      <c r="RC156" s="1">
        <f t="shared" si="1666"/>
        <v>100</v>
      </c>
      <c r="RD156" s="1"/>
      <c r="RE156" s="1">
        <f t="shared" si="1667"/>
        <v>100</v>
      </c>
      <c r="RF156" s="1">
        <f t="shared" si="1668"/>
        <v>100</v>
      </c>
      <c r="RG156" s="1">
        <f t="shared" si="1669"/>
        <v>100</v>
      </c>
      <c r="RH156" s="1">
        <f t="shared" si="1670"/>
        <v>100</v>
      </c>
      <c r="RI156" s="1">
        <f t="shared" si="1671"/>
        <v>100</v>
      </c>
      <c r="RJ156" s="1">
        <f t="shared" si="1672"/>
        <v>2</v>
      </c>
      <c r="RL156">
        <f t="shared" si="1673"/>
        <v>38</v>
      </c>
      <c r="RM156">
        <f t="shared" si="1803"/>
        <v>23</v>
      </c>
      <c r="RN156">
        <f t="shared" si="1336"/>
        <v>20</v>
      </c>
      <c r="RO156" t="str">
        <f t="shared" ref="RO156:ST156" si="1977">IF(COUNTIFS($NG156:$NL165,RO$1),"x",RO$1)</f>
        <v>x</v>
      </c>
      <c r="RP156">
        <f t="shared" si="1977"/>
        <v>2</v>
      </c>
      <c r="RQ156" t="str">
        <f t="shared" si="1977"/>
        <v>x</v>
      </c>
      <c r="RR156" t="str">
        <f t="shared" si="1977"/>
        <v>x</v>
      </c>
      <c r="RS156" t="str">
        <f t="shared" si="1977"/>
        <v>x</v>
      </c>
      <c r="RT156">
        <f t="shared" si="1977"/>
        <v>6</v>
      </c>
      <c r="RU156">
        <f t="shared" si="1977"/>
        <v>7</v>
      </c>
      <c r="RV156" t="str">
        <f t="shared" si="1977"/>
        <v>x</v>
      </c>
      <c r="RW156" t="str">
        <f t="shared" si="1977"/>
        <v>x</v>
      </c>
      <c r="RX156" t="str">
        <f t="shared" si="1977"/>
        <v>x</v>
      </c>
      <c r="RY156">
        <f t="shared" si="1977"/>
        <v>11</v>
      </c>
      <c r="RZ156">
        <f t="shared" si="1977"/>
        <v>12</v>
      </c>
      <c r="SA156" t="str">
        <f t="shared" si="1977"/>
        <v>x</v>
      </c>
      <c r="SB156" t="str">
        <f t="shared" si="1977"/>
        <v>x</v>
      </c>
      <c r="SC156" t="str">
        <f t="shared" si="1977"/>
        <v>x</v>
      </c>
      <c r="SD156" t="str">
        <f t="shared" si="1977"/>
        <v>x</v>
      </c>
      <c r="SE156" t="str">
        <f t="shared" si="1977"/>
        <v>x</v>
      </c>
      <c r="SF156">
        <f t="shared" si="1977"/>
        <v>18</v>
      </c>
      <c r="SG156" t="str">
        <f t="shared" si="1977"/>
        <v>x</v>
      </c>
      <c r="SH156" t="str">
        <f t="shared" si="1977"/>
        <v>x</v>
      </c>
      <c r="SI156" t="str">
        <f t="shared" si="1977"/>
        <v>x</v>
      </c>
      <c r="SJ156" t="str">
        <f t="shared" si="1977"/>
        <v>x</v>
      </c>
      <c r="SK156">
        <f t="shared" si="1977"/>
        <v>23</v>
      </c>
      <c r="SL156" t="str">
        <f t="shared" si="1977"/>
        <v>x</v>
      </c>
      <c r="SM156" t="str">
        <f t="shared" si="1977"/>
        <v>x</v>
      </c>
      <c r="SN156" t="str">
        <f t="shared" si="1977"/>
        <v>x</v>
      </c>
      <c r="SO156" t="str">
        <f t="shared" si="1977"/>
        <v>x</v>
      </c>
      <c r="SP156" t="str">
        <f t="shared" si="1977"/>
        <v>x</v>
      </c>
      <c r="SQ156">
        <f t="shared" si="1977"/>
        <v>29</v>
      </c>
      <c r="SR156" t="str">
        <f t="shared" si="1977"/>
        <v>x</v>
      </c>
      <c r="SS156" t="str">
        <f t="shared" si="1977"/>
        <v>x</v>
      </c>
      <c r="ST156">
        <f t="shared" si="1977"/>
        <v>32</v>
      </c>
      <c r="SU156" t="str">
        <f t="shared" ref="SU156:TU156" si="1978">IF(COUNTIFS($NG156:$NL165,SU$1),"x",SU$1)</f>
        <v>x</v>
      </c>
      <c r="SV156">
        <f t="shared" si="1978"/>
        <v>34</v>
      </c>
      <c r="SW156" t="str">
        <f t="shared" si="1978"/>
        <v>x</v>
      </c>
      <c r="SX156" t="str">
        <f t="shared" si="1978"/>
        <v>x</v>
      </c>
      <c r="SY156" t="str">
        <f t="shared" si="1978"/>
        <v>x</v>
      </c>
      <c r="SZ156" t="str">
        <f t="shared" si="1978"/>
        <v>x</v>
      </c>
      <c r="TA156" t="str">
        <f t="shared" si="1978"/>
        <v>x</v>
      </c>
      <c r="TB156">
        <f t="shared" si="1978"/>
        <v>40</v>
      </c>
      <c r="TC156">
        <f t="shared" si="1978"/>
        <v>41</v>
      </c>
      <c r="TD156" t="str">
        <f t="shared" si="1978"/>
        <v>x</v>
      </c>
      <c r="TE156" t="str">
        <f t="shared" si="1978"/>
        <v>x</v>
      </c>
      <c r="TF156">
        <f t="shared" si="1978"/>
        <v>44</v>
      </c>
      <c r="TG156" t="str">
        <f t="shared" si="1978"/>
        <v>x</v>
      </c>
      <c r="TH156" t="str">
        <f t="shared" si="1978"/>
        <v>x</v>
      </c>
      <c r="TI156">
        <f t="shared" si="1978"/>
        <v>47</v>
      </c>
      <c r="TJ156" t="str">
        <f t="shared" si="1978"/>
        <v>x</v>
      </c>
      <c r="TK156">
        <f t="shared" si="1978"/>
        <v>49</v>
      </c>
      <c r="TL156">
        <f t="shared" si="1978"/>
        <v>50</v>
      </c>
      <c r="TM156">
        <f t="shared" si="1978"/>
        <v>51</v>
      </c>
      <c r="TN156">
        <f t="shared" si="1978"/>
        <v>52</v>
      </c>
      <c r="TO156" t="str">
        <f t="shared" si="1978"/>
        <v>x</v>
      </c>
      <c r="TP156">
        <f t="shared" si="1978"/>
        <v>54</v>
      </c>
      <c r="TQ156" t="str">
        <f t="shared" si="1978"/>
        <v>x</v>
      </c>
      <c r="TR156" t="str">
        <f t="shared" si="1978"/>
        <v>x</v>
      </c>
      <c r="TS156">
        <f t="shared" si="1978"/>
        <v>57</v>
      </c>
      <c r="TT156" t="str">
        <f t="shared" si="1978"/>
        <v>x</v>
      </c>
      <c r="TU156" t="str">
        <f t="shared" si="1978"/>
        <v>x</v>
      </c>
      <c r="TV156">
        <f t="shared" si="1805"/>
        <v>23</v>
      </c>
      <c r="TW156" t="str">
        <f t="shared" ref="TW156:WC156" si="1979">IF(COUNTIFS($NG156:$NL164,TW$1),"x",TW$1)</f>
        <v>x</v>
      </c>
      <c r="TX156">
        <f t="shared" si="1979"/>
        <v>2</v>
      </c>
      <c r="TY156" t="str">
        <f t="shared" si="1979"/>
        <v>x</v>
      </c>
      <c r="TZ156" t="str">
        <f t="shared" si="1979"/>
        <v>x</v>
      </c>
      <c r="UA156">
        <f t="shared" si="1979"/>
        <v>5</v>
      </c>
      <c r="UB156">
        <f t="shared" si="1979"/>
        <v>6</v>
      </c>
      <c r="UC156">
        <f t="shared" si="1979"/>
        <v>7</v>
      </c>
      <c r="UD156" t="str">
        <f t="shared" si="1979"/>
        <v>x</v>
      </c>
      <c r="UE156" t="str">
        <f t="shared" si="1979"/>
        <v>x</v>
      </c>
      <c r="UF156" t="str">
        <f t="shared" si="1979"/>
        <v>x</v>
      </c>
      <c r="UG156">
        <f t="shared" si="1979"/>
        <v>11</v>
      </c>
      <c r="UH156">
        <f t="shared" si="1979"/>
        <v>12</v>
      </c>
      <c r="UI156">
        <f t="shared" si="1979"/>
        <v>13</v>
      </c>
      <c r="UJ156" t="str">
        <f t="shared" si="1979"/>
        <v>x</v>
      </c>
      <c r="UK156" t="str">
        <f t="shared" si="1979"/>
        <v>x</v>
      </c>
      <c r="UL156" t="str">
        <f t="shared" si="1979"/>
        <v>x</v>
      </c>
      <c r="UM156" t="str">
        <f t="shared" si="1979"/>
        <v>x</v>
      </c>
      <c r="UN156">
        <f t="shared" si="1979"/>
        <v>18</v>
      </c>
      <c r="UO156" t="str">
        <f t="shared" si="1979"/>
        <v>x</v>
      </c>
      <c r="UP156" t="str">
        <f t="shared" si="1979"/>
        <v>x</v>
      </c>
      <c r="UQ156" t="str">
        <f t="shared" si="1979"/>
        <v>x</v>
      </c>
      <c r="UR156" t="str">
        <f t="shared" si="1979"/>
        <v>x</v>
      </c>
      <c r="US156">
        <f t="shared" si="1979"/>
        <v>23</v>
      </c>
      <c r="UT156" t="str">
        <f t="shared" si="1979"/>
        <v>x</v>
      </c>
      <c r="UU156" t="str">
        <f t="shared" si="1979"/>
        <v>x</v>
      </c>
      <c r="UV156" t="str">
        <f t="shared" si="1979"/>
        <v>x</v>
      </c>
      <c r="UW156" t="str">
        <f t="shared" si="1979"/>
        <v>x</v>
      </c>
      <c r="UX156" t="str">
        <f t="shared" si="1979"/>
        <v>x</v>
      </c>
      <c r="UY156">
        <f t="shared" si="1979"/>
        <v>29</v>
      </c>
      <c r="UZ156" t="str">
        <f t="shared" si="1979"/>
        <v>x</v>
      </c>
      <c r="VA156">
        <f t="shared" si="1979"/>
        <v>31</v>
      </c>
      <c r="VB156">
        <f t="shared" si="1979"/>
        <v>32</v>
      </c>
      <c r="VC156" t="str">
        <f t="shared" si="1979"/>
        <v>x</v>
      </c>
      <c r="VD156">
        <f t="shared" si="1979"/>
        <v>34</v>
      </c>
      <c r="VE156" t="str">
        <f t="shared" si="1979"/>
        <v>x</v>
      </c>
      <c r="VF156" t="str">
        <f t="shared" si="1979"/>
        <v>x</v>
      </c>
      <c r="VG156" t="str">
        <f t="shared" si="1979"/>
        <v>x</v>
      </c>
      <c r="VH156" t="str">
        <f t="shared" si="1979"/>
        <v>x</v>
      </c>
      <c r="VI156" t="str">
        <f t="shared" si="1979"/>
        <v>x</v>
      </c>
      <c r="VJ156">
        <f t="shared" si="1979"/>
        <v>40</v>
      </c>
      <c r="VK156">
        <f t="shared" si="1979"/>
        <v>41</v>
      </c>
      <c r="VL156" t="str">
        <f t="shared" si="1979"/>
        <v>x</v>
      </c>
      <c r="VM156" t="str">
        <f t="shared" si="1979"/>
        <v>x</v>
      </c>
      <c r="VN156">
        <f t="shared" si="1979"/>
        <v>44</v>
      </c>
      <c r="VO156" t="str">
        <f t="shared" si="1979"/>
        <v>x</v>
      </c>
      <c r="VP156" t="str">
        <f t="shared" si="1979"/>
        <v>x</v>
      </c>
      <c r="VQ156">
        <f t="shared" si="1979"/>
        <v>47</v>
      </c>
      <c r="VR156" t="str">
        <f t="shared" si="1979"/>
        <v>x</v>
      </c>
      <c r="VS156">
        <f t="shared" si="1979"/>
        <v>49</v>
      </c>
      <c r="VT156">
        <f t="shared" si="1979"/>
        <v>50</v>
      </c>
      <c r="VU156">
        <f t="shared" si="1979"/>
        <v>51</v>
      </c>
      <c r="VV156">
        <f t="shared" si="1979"/>
        <v>52</v>
      </c>
      <c r="VW156" t="str">
        <f t="shared" si="1979"/>
        <v>x</v>
      </c>
      <c r="VX156">
        <f t="shared" si="1979"/>
        <v>54</v>
      </c>
      <c r="VY156" t="str">
        <f t="shared" si="1979"/>
        <v>x</v>
      </c>
      <c r="VZ156" t="str">
        <f t="shared" si="1979"/>
        <v>x</v>
      </c>
      <c r="WA156">
        <f t="shared" si="1979"/>
        <v>57</v>
      </c>
      <c r="WB156" t="str">
        <f t="shared" si="1979"/>
        <v>x</v>
      </c>
      <c r="WC156" t="str">
        <f t="shared" si="1979"/>
        <v>x</v>
      </c>
      <c r="WE156">
        <f t="shared" si="1676"/>
        <v>3</v>
      </c>
      <c r="WF156">
        <f t="shared" si="1677"/>
        <v>0</v>
      </c>
      <c r="WG156">
        <f t="shared" si="1678"/>
        <v>1</v>
      </c>
      <c r="WH156">
        <f t="shared" si="1679"/>
        <v>0</v>
      </c>
      <c r="WI156">
        <f t="shared" si="1680"/>
        <v>0</v>
      </c>
      <c r="WJ156">
        <f t="shared" si="1681"/>
        <v>2</v>
      </c>
      <c r="WL156" s="1">
        <f t="shared" si="1807"/>
        <v>8</v>
      </c>
      <c r="WM156" s="1">
        <f t="shared" si="1808"/>
        <v>5</v>
      </c>
      <c r="WN156" s="1">
        <f t="shared" si="1809"/>
        <v>2</v>
      </c>
      <c r="WO156" s="1">
        <f t="shared" si="1810"/>
        <v>4</v>
      </c>
      <c r="WP156" s="1">
        <f t="shared" si="1811"/>
        <v>0</v>
      </c>
      <c r="WQ156" s="1">
        <f t="shared" si="1812"/>
        <v>2</v>
      </c>
      <c r="WS156">
        <f t="shared" si="1813"/>
        <v>8</v>
      </c>
      <c r="WT156">
        <f t="shared" si="1814"/>
        <v>5</v>
      </c>
      <c r="WU156">
        <f t="shared" si="1815"/>
        <v>2</v>
      </c>
      <c r="WV156">
        <f t="shared" si="1816"/>
        <v>4</v>
      </c>
      <c r="WW156">
        <f t="shared" si="1817"/>
        <v>100</v>
      </c>
      <c r="WX156">
        <f t="shared" si="1818"/>
        <v>2</v>
      </c>
      <c r="WZ156" s="4">
        <f t="shared" si="1819"/>
        <v>2</v>
      </c>
      <c r="XB156" s="3">
        <f t="shared" si="1820"/>
        <v>8</v>
      </c>
      <c r="XD156" s="3">
        <f t="shared" si="1821"/>
        <v>4</v>
      </c>
      <c r="XE156" s="4">
        <f t="shared" si="1822"/>
        <v>5</v>
      </c>
      <c r="XG156" s="4">
        <f t="shared" si="1823"/>
        <v>0.8</v>
      </c>
      <c r="XI156" s="4">
        <v>0.8</v>
      </c>
      <c r="XK156">
        <f t="shared" si="1824"/>
        <v>3</v>
      </c>
      <c r="XM156">
        <f t="shared" si="1445"/>
        <v>0</v>
      </c>
      <c r="XN156">
        <f t="shared" si="1825"/>
        <v>0</v>
      </c>
      <c r="XO156" s="1">
        <f t="shared" si="1682"/>
        <v>1</v>
      </c>
      <c r="XP156">
        <f t="shared" si="1826"/>
        <v>1</v>
      </c>
      <c r="XR156">
        <f t="shared" si="1827"/>
        <v>0</v>
      </c>
    </row>
    <row r="157" spans="4:642">
      <c r="D157" s="4">
        <f t="shared" si="1506"/>
        <v>0</v>
      </c>
      <c r="E157" s="4">
        <f t="shared" si="1507"/>
        <v>0</v>
      </c>
      <c r="F157" s="4">
        <f t="shared" si="1508"/>
        <v>0</v>
      </c>
      <c r="G157" s="4">
        <f t="shared" si="1509"/>
        <v>0</v>
      </c>
      <c r="H157" s="4">
        <f t="shared" si="1510"/>
        <v>0</v>
      </c>
      <c r="I157" s="4">
        <f t="shared" si="1511"/>
        <v>0</v>
      </c>
      <c r="J157" s="4">
        <f t="shared" si="1512"/>
        <v>0</v>
      </c>
      <c r="K157" s="4">
        <f t="shared" si="1513"/>
        <v>0</v>
      </c>
      <c r="L157" s="4">
        <f t="shared" si="1514"/>
        <v>0</v>
      </c>
      <c r="M157" s="4">
        <f t="shared" si="1515"/>
        <v>0</v>
      </c>
      <c r="N157" s="4">
        <f t="shared" si="1516"/>
        <v>0</v>
      </c>
      <c r="O157" s="4">
        <f t="shared" si="1517"/>
        <v>0</v>
      </c>
      <c r="P157" s="4">
        <f t="shared" si="1518"/>
        <v>0</v>
      </c>
      <c r="Q157" s="4">
        <f t="shared" si="1519"/>
        <v>0</v>
      </c>
      <c r="R157" s="4">
        <f t="shared" si="1520"/>
        <v>0</v>
      </c>
      <c r="S157" s="4">
        <f t="shared" si="1521"/>
        <v>0</v>
      </c>
      <c r="T157" s="4">
        <f t="shared" si="1522"/>
        <v>7</v>
      </c>
      <c r="U157" s="4">
        <f t="shared" si="1523"/>
        <v>0</v>
      </c>
      <c r="V157" s="4">
        <f t="shared" si="1524"/>
        <v>0</v>
      </c>
      <c r="W157" s="4">
        <f t="shared" si="1525"/>
        <v>0</v>
      </c>
      <c r="X157" s="4">
        <f t="shared" si="1526"/>
        <v>0</v>
      </c>
      <c r="Y157" s="4">
        <f t="shared" si="1527"/>
        <v>0</v>
      </c>
      <c r="Z157" s="4">
        <f t="shared" si="1528"/>
        <v>0</v>
      </c>
      <c r="AA157" s="4">
        <f t="shared" si="1529"/>
        <v>0</v>
      </c>
      <c r="AB157" s="4">
        <f t="shared" si="1530"/>
        <v>8</v>
      </c>
      <c r="AC157" s="4">
        <f t="shared" si="1531"/>
        <v>0</v>
      </c>
      <c r="AD157" s="4">
        <f t="shared" si="1532"/>
        <v>0</v>
      </c>
      <c r="AE157" s="4">
        <f t="shared" si="1533"/>
        <v>0</v>
      </c>
      <c r="AF157" s="4">
        <f t="shared" si="1534"/>
        <v>0</v>
      </c>
      <c r="AG157" s="4">
        <f t="shared" si="1535"/>
        <v>3</v>
      </c>
      <c r="AH157" s="4">
        <f t="shared" si="1536"/>
        <v>0</v>
      </c>
      <c r="AI157" s="4">
        <f t="shared" si="1537"/>
        <v>0</v>
      </c>
      <c r="AJ157" s="4">
        <f t="shared" si="1538"/>
        <v>0</v>
      </c>
      <c r="AK157" s="4">
        <f t="shared" si="1539"/>
        <v>0</v>
      </c>
      <c r="AL157" s="4">
        <f t="shared" si="1540"/>
        <v>0</v>
      </c>
      <c r="AM157" s="4">
        <f t="shared" si="1541"/>
        <v>0</v>
      </c>
      <c r="AN157" s="4">
        <f t="shared" si="1542"/>
        <v>2</v>
      </c>
      <c r="AO157" s="4">
        <f t="shared" si="1543"/>
        <v>0</v>
      </c>
      <c r="AP157" s="4">
        <f t="shared" si="1544"/>
        <v>5</v>
      </c>
      <c r="AQ157" s="4">
        <f t="shared" si="1545"/>
        <v>0</v>
      </c>
      <c r="AR157" s="4">
        <f t="shared" si="1546"/>
        <v>0</v>
      </c>
      <c r="AS157" s="4">
        <f t="shared" si="1547"/>
        <v>6</v>
      </c>
      <c r="AT157" s="4">
        <f t="shared" si="1548"/>
        <v>0</v>
      </c>
      <c r="AU157" s="4">
        <f t="shared" si="1549"/>
        <v>0</v>
      </c>
      <c r="AV157" s="4">
        <f t="shared" si="1550"/>
        <v>0</v>
      </c>
      <c r="AW157" s="4">
        <f t="shared" si="1551"/>
        <v>0</v>
      </c>
      <c r="AX157" s="4">
        <f t="shared" si="1552"/>
        <v>0</v>
      </c>
      <c r="AY157" s="4">
        <f t="shared" si="1553"/>
        <v>0</v>
      </c>
      <c r="AZ157" s="4">
        <f t="shared" si="1554"/>
        <v>0</v>
      </c>
      <c r="BA157" s="4">
        <f t="shared" si="1555"/>
        <v>0</v>
      </c>
      <c r="BB157" s="4">
        <f t="shared" si="1556"/>
        <v>0</v>
      </c>
      <c r="BC157" s="4">
        <f t="shared" si="1557"/>
        <v>0</v>
      </c>
      <c r="BD157" s="4">
        <f t="shared" si="1558"/>
        <v>0</v>
      </c>
      <c r="BE157" s="4">
        <f t="shared" si="1559"/>
        <v>0</v>
      </c>
      <c r="BF157" s="4">
        <f t="shared" si="1560"/>
        <v>0</v>
      </c>
      <c r="BG157" s="4">
        <f t="shared" si="1561"/>
        <v>0</v>
      </c>
      <c r="BH157" s="4">
        <f t="shared" si="1562"/>
        <v>0</v>
      </c>
      <c r="BI157" s="4">
        <f t="shared" si="1563"/>
        <v>0</v>
      </c>
      <c r="BJ157" s="4">
        <f t="shared" si="1564"/>
        <v>0</v>
      </c>
      <c r="BK157" s="4">
        <f t="shared" si="1683"/>
        <v>5.166666666666667</v>
      </c>
      <c r="BL157" s="4">
        <f t="shared" si="1684"/>
        <v>5.0847457627118633</v>
      </c>
      <c r="BM157" s="4">
        <f t="shared" si="1685"/>
        <v>7.118644067796609</v>
      </c>
      <c r="BN157" s="4">
        <f t="shared" si="1686"/>
        <v>3.0508474576271185</v>
      </c>
      <c r="BO157" s="4">
        <f t="shared" si="1687"/>
        <v>5.0847457627118642</v>
      </c>
      <c r="BP157" s="4">
        <f t="shared" si="1688"/>
        <v>300</v>
      </c>
      <c r="BQ157" s="4">
        <f>COUNTIFS($NG157:$NL$206,EF$1)</f>
        <v>4</v>
      </c>
      <c r="BR157" s="4">
        <f>COUNTIFS($NG157:$NL$206,EG$1)</f>
        <v>4</v>
      </c>
      <c r="BS157" s="4">
        <f>COUNTIFS($NG157:$NL$206,EH$1)</f>
        <v>4</v>
      </c>
      <c r="BT157" s="4">
        <f>COUNTIFS($NG157:$NL$206,EI$1)</f>
        <v>8</v>
      </c>
      <c r="BU157" s="4">
        <f>COUNTIFS($NG157:$NL$206,EJ$1)</f>
        <v>9</v>
      </c>
      <c r="BV157" s="4">
        <f>COUNTIFS($NG157:$NL$206,EK$1)</f>
        <v>4</v>
      </c>
      <c r="BW157" s="4">
        <f>COUNTIFS($NG157:$NL$206,EL$1)</f>
        <v>2</v>
      </c>
      <c r="BX157" s="4">
        <f>COUNTIFS($NG157:$NL$206,EM$1)</f>
        <v>5</v>
      </c>
      <c r="BY157" s="4">
        <f>COUNTIFS($NG157:$NL$206,EN$1)</f>
        <v>6</v>
      </c>
      <c r="BZ157" s="4">
        <f>COUNTIFS($NG157:$NL$206,EO$1)</f>
        <v>5</v>
      </c>
      <c r="CA157" s="4">
        <f>COUNTIFS($NG157:$NL$206,EP$1)</f>
        <v>8</v>
      </c>
      <c r="CB157" s="4">
        <f>COUNTIFS($NG157:$NL$206,EQ$1)</f>
        <v>7</v>
      </c>
      <c r="CC157" s="4">
        <f>COUNTIFS($NG157:$NL$206,ER$1)</f>
        <v>6</v>
      </c>
      <c r="CD157" s="4">
        <f>COUNTIFS($NG157:$NL$206,ES$1)</f>
        <v>5</v>
      </c>
      <c r="CE157" s="4">
        <f>COUNTIFS($NG157:$NL$206,ET$1)</f>
        <v>6</v>
      </c>
      <c r="CF157" s="4">
        <f>COUNTIFS($NG157:$NL$206,EU$1)</f>
        <v>6</v>
      </c>
      <c r="CG157" s="4">
        <f>COUNTIFS($NG157:$NL$206,EV$1)</f>
        <v>7</v>
      </c>
      <c r="CH157" s="4">
        <f>COUNTIFS($NG157:$NL$206,EW$1)</f>
        <v>5</v>
      </c>
      <c r="CI157" s="4">
        <f>COUNTIFS($NG157:$NL$206,EX$1)</f>
        <v>3</v>
      </c>
      <c r="CJ157" s="4">
        <f>COUNTIFS($NG157:$NL$206,EY$1)</f>
        <v>7</v>
      </c>
      <c r="CK157" s="4">
        <f>COUNTIFS($NG157:$NL$206,EZ$1)</f>
        <v>4</v>
      </c>
      <c r="CL157" s="4">
        <f>COUNTIFS($NG157:$NL$206,FA$1)</f>
        <v>7</v>
      </c>
      <c r="CM157" s="4">
        <f>COUNTIFS($NG157:$NL$206,FB$1)</f>
        <v>2</v>
      </c>
      <c r="CN157" s="4">
        <f>COUNTIFS($NG157:$NL$206,FC$1)</f>
        <v>3</v>
      </c>
      <c r="CO157" s="4">
        <f>COUNTIFS($NG157:$NL$206,FD$1)</f>
        <v>8</v>
      </c>
      <c r="CP157" s="4">
        <f>COUNTIFS($NG157:$NL$206,FE$1)</f>
        <v>6</v>
      </c>
      <c r="CQ157" s="4">
        <f>COUNTIFS($NG157:$NL$206,FF$1)</f>
        <v>8</v>
      </c>
      <c r="CR157" s="4">
        <f>COUNTIFS($NG157:$NL$206,FG$1)</f>
        <v>8</v>
      </c>
      <c r="CS157" s="4">
        <f>COUNTIFS($NG157:$NL$206,FH$1)</f>
        <v>5</v>
      </c>
      <c r="CT157" s="4">
        <f>COUNTIFS($NG157:$NL$206,FI$1)</f>
        <v>3</v>
      </c>
      <c r="CU157" s="4">
        <f>COUNTIFS($NG157:$NL$206,FJ$1)</f>
        <v>4</v>
      </c>
      <c r="CV157" s="4">
        <f>COUNTIFS($NG157:$NL$206,FK$1)</f>
        <v>2</v>
      </c>
      <c r="CW157" s="4">
        <f>COUNTIFS($NG157:$NL$206,FL$1)</f>
        <v>6</v>
      </c>
      <c r="CX157" s="4">
        <f>COUNTIFS($NG157:$NL$206,FM$1)</f>
        <v>4</v>
      </c>
      <c r="CY157" s="4">
        <f>COUNTIFS($NG157:$NL$206,FN$1)</f>
        <v>6</v>
      </c>
      <c r="CZ157" s="4">
        <f>COUNTIFS($NG157:$NL$206,FO$1)</f>
        <v>4</v>
      </c>
      <c r="DA157" s="4">
        <f>COUNTIFS($NG157:$NL$206,FP$1)</f>
        <v>2</v>
      </c>
      <c r="DB157" s="4">
        <f>COUNTIFS($NG157:$NL$206,FQ$1)</f>
        <v>4</v>
      </c>
      <c r="DC157" s="4">
        <f>COUNTIFS($NG157:$NL$206,FR$1)</f>
        <v>5</v>
      </c>
      <c r="DD157" s="4">
        <f>COUNTIFS($NG157:$NL$206,FS$1)</f>
        <v>4</v>
      </c>
      <c r="DE157" s="4">
        <f>COUNTIFS($NG157:$NL$206,FT$1)</f>
        <v>3</v>
      </c>
      <c r="DF157" s="4">
        <f>COUNTIFS($NG157:$NL$206,FU$1)</f>
        <v>6</v>
      </c>
      <c r="DG157" s="4">
        <f>COUNTIFS($NG157:$NL$206,FV$1)</f>
        <v>5</v>
      </c>
      <c r="DH157" s="4">
        <f>COUNTIFS($NG157:$NL$206,FW$1)</f>
        <v>6</v>
      </c>
      <c r="DI157" s="4">
        <f>COUNTIFS($NG157:$NL$206,FX$1)</f>
        <v>4</v>
      </c>
      <c r="DJ157" s="4">
        <f>COUNTIFS($NG157:$NL$206,FY$1)</f>
        <v>8</v>
      </c>
      <c r="DK157" s="4">
        <f>COUNTIFS($NG157:$NL$206,FZ$1)</f>
        <v>0</v>
      </c>
      <c r="DL157" s="4">
        <f>COUNTIFS($NG157:$NL$206,GA$1)</f>
        <v>3</v>
      </c>
      <c r="DM157" s="4">
        <f>COUNTIFS($NG157:$NL$206,GB$1)</f>
        <v>3</v>
      </c>
      <c r="DN157" s="4">
        <f>COUNTIFS($NG157:$NL$206,GC$1)</f>
        <v>4</v>
      </c>
      <c r="DO157" s="4">
        <f>COUNTIFS($NG157:$NL$206,GD$1)</f>
        <v>5</v>
      </c>
      <c r="DP157" s="4">
        <f>COUNTIFS($NG157:$NL$206,GE$1)</f>
        <v>8</v>
      </c>
      <c r="DQ157" s="4">
        <f>COUNTIFS($NG157:$NL$206,GF$1)</f>
        <v>0</v>
      </c>
      <c r="DR157" s="4">
        <f>COUNTIFS($NG157:$NL$206,GG$1)</f>
        <v>3</v>
      </c>
      <c r="DS157" s="4">
        <f>COUNTIFS($NG157:$NL$206,GH$1)</f>
        <v>11</v>
      </c>
      <c r="DT157" s="4">
        <f>COUNTIFS($NG157:$NL$206,GI$1)</f>
        <v>4</v>
      </c>
      <c r="DU157" s="4">
        <f>COUNTIFS($NG157:$NL$206,GJ$1)</f>
        <v>5</v>
      </c>
      <c r="DV157" s="4">
        <f>COUNTIFS($NG157:$NL$206,GK$1)</f>
        <v>10</v>
      </c>
      <c r="DW157" s="4">
        <f>COUNTIFS($NG157:$NL$206,GL$1)</f>
        <v>6</v>
      </c>
      <c r="DZ157" s="4">
        <f t="shared" si="1895"/>
        <v>40</v>
      </c>
      <c r="EA157" s="4">
        <f t="shared" si="1896"/>
        <v>24</v>
      </c>
      <c r="EB157" s="4">
        <f t="shared" si="1897"/>
        <v>13</v>
      </c>
      <c r="EC157" s="4">
        <f t="shared" si="1898"/>
        <v>2</v>
      </c>
      <c r="ED157" s="4">
        <f t="shared" si="1899"/>
        <v>1</v>
      </c>
      <c r="EF157" s="4">
        <f t="shared" ref="EF157:GL157" si="1980">COUNTIFS($NG157:$NL166,EF$1)</f>
        <v>1</v>
      </c>
      <c r="EG157" s="4">
        <f t="shared" si="1980"/>
        <v>0</v>
      </c>
      <c r="EH157" s="4">
        <f t="shared" si="1980"/>
        <v>1</v>
      </c>
      <c r="EI157" s="4">
        <f t="shared" si="1980"/>
        <v>2</v>
      </c>
      <c r="EJ157" s="4">
        <f t="shared" si="1980"/>
        <v>1</v>
      </c>
      <c r="EK157" s="4">
        <f t="shared" si="1980"/>
        <v>0</v>
      </c>
      <c r="EL157" s="4">
        <f t="shared" si="1980"/>
        <v>0</v>
      </c>
      <c r="EM157" s="4">
        <f t="shared" si="1980"/>
        <v>1</v>
      </c>
      <c r="EN157" s="4">
        <f t="shared" si="1980"/>
        <v>1</v>
      </c>
      <c r="EO157" s="4">
        <f t="shared" si="1980"/>
        <v>1</v>
      </c>
      <c r="EP157" s="4">
        <f t="shared" si="1980"/>
        <v>0</v>
      </c>
      <c r="EQ157" s="4">
        <f t="shared" si="1980"/>
        <v>0</v>
      </c>
      <c r="ER157" s="4">
        <f t="shared" si="1980"/>
        <v>1</v>
      </c>
      <c r="ES157" s="4">
        <f t="shared" si="1980"/>
        <v>2</v>
      </c>
      <c r="ET157" s="4">
        <f t="shared" si="1980"/>
        <v>2</v>
      </c>
      <c r="EU157" s="4">
        <f t="shared" si="1980"/>
        <v>1</v>
      </c>
      <c r="EV157" s="4">
        <f t="shared" si="1980"/>
        <v>2</v>
      </c>
      <c r="EW157" s="4">
        <f t="shared" si="1980"/>
        <v>0</v>
      </c>
      <c r="EX157" s="4">
        <f t="shared" si="1980"/>
        <v>1</v>
      </c>
      <c r="EY157" s="4">
        <f t="shared" si="1980"/>
        <v>2</v>
      </c>
      <c r="EZ157" s="4">
        <f t="shared" si="1980"/>
        <v>1</v>
      </c>
      <c r="FA157" s="4">
        <f t="shared" si="1980"/>
        <v>2</v>
      </c>
      <c r="FB157" s="4">
        <f t="shared" si="1980"/>
        <v>0</v>
      </c>
      <c r="FC157" s="4">
        <f t="shared" si="1980"/>
        <v>1</v>
      </c>
      <c r="FD157" s="4">
        <f t="shared" si="1980"/>
        <v>1</v>
      </c>
      <c r="FE157" s="4">
        <f t="shared" si="1980"/>
        <v>4</v>
      </c>
      <c r="FF157" s="4">
        <f t="shared" si="1980"/>
        <v>1</v>
      </c>
      <c r="FG157" s="4">
        <f t="shared" si="1980"/>
        <v>2</v>
      </c>
      <c r="FH157" s="4">
        <f t="shared" si="1980"/>
        <v>0</v>
      </c>
      <c r="FI157" s="4">
        <f t="shared" si="1980"/>
        <v>1</v>
      </c>
      <c r="FJ157" s="4">
        <f t="shared" si="1980"/>
        <v>1</v>
      </c>
      <c r="FK157" s="4">
        <f t="shared" si="1980"/>
        <v>0</v>
      </c>
      <c r="FL157" s="4">
        <f t="shared" si="1980"/>
        <v>2</v>
      </c>
      <c r="FM157" s="4">
        <f t="shared" si="1980"/>
        <v>1</v>
      </c>
      <c r="FN157" s="4">
        <f t="shared" si="1980"/>
        <v>1</v>
      </c>
      <c r="FO157" s="4">
        <f t="shared" si="1980"/>
        <v>1</v>
      </c>
      <c r="FP157" s="4">
        <f t="shared" si="1980"/>
        <v>1</v>
      </c>
      <c r="FQ157" s="4">
        <f t="shared" si="1980"/>
        <v>2</v>
      </c>
      <c r="FR157" s="4">
        <f t="shared" si="1980"/>
        <v>3</v>
      </c>
      <c r="FS157" s="4">
        <f t="shared" si="1980"/>
        <v>0</v>
      </c>
      <c r="FT157" s="4">
        <f t="shared" si="1980"/>
        <v>0</v>
      </c>
      <c r="FU157" s="4">
        <f t="shared" si="1980"/>
        <v>2</v>
      </c>
      <c r="FV157" s="4">
        <f t="shared" si="1980"/>
        <v>2</v>
      </c>
      <c r="FW157" s="4">
        <f t="shared" si="1980"/>
        <v>1</v>
      </c>
      <c r="FX157" s="4">
        <f t="shared" si="1980"/>
        <v>1</v>
      </c>
      <c r="FY157" s="4">
        <f t="shared" si="1980"/>
        <v>1</v>
      </c>
      <c r="FZ157" s="4">
        <f t="shared" si="1980"/>
        <v>0</v>
      </c>
      <c r="GA157" s="4">
        <f t="shared" si="1980"/>
        <v>2</v>
      </c>
      <c r="GB157" s="4">
        <f t="shared" si="1980"/>
        <v>0</v>
      </c>
      <c r="GC157" s="4">
        <f t="shared" si="1980"/>
        <v>0</v>
      </c>
      <c r="GD157" s="4">
        <f t="shared" si="1980"/>
        <v>0</v>
      </c>
      <c r="GE157" s="4">
        <f t="shared" si="1980"/>
        <v>0</v>
      </c>
      <c r="GF157" s="4">
        <f t="shared" si="1980"/>
        <v>0</v>
      </c>
      <c r="GG157" s="4">
        <f t="shared" si="1980"/>
        <v>0</v>
      </c>
      <c r="GH157" s="4">
        <f t="shared" si="1980"/>
        <v>3</v>
      </c>
      <c r="GI157" s="4">
        <f t="shared" si="1980"/>
        <v>1</v>
      </c>
      <c r="GJ157" s="4">
        <f t="shared" si="1980"/>
        <v>0</v>
      </c>
      <c r="GK157" s="4">
        <f t="shared" si="1980"/>
        <v>2</v>
      </c>
      <c r="GL157" s="4">
        <f t="shared" si="1980"/>
        <v>1</v>
      </c>
      <c r="GM157">
        <f t="shared" si="1901"/>
        <v>60</v>
      </c>
      <c r="GO157">
        <f t="shared" si="1690"/>
        <v>0</v>
      </c>
      <c r="GP157">
        <f t="shared" si="1855"/>
        <v>0</v>
      </c>
      <c r="GQ157">
        <f t="shared" si="1856"/>
        <v>0</v>
      </c>
      <c r="GR157">
        <f t="shared" si="1857"/>
        <v>0</v>
      </c>
      <c r="GS157">
        <f t="shared" si="1858"/>
        <v>0</v>
      </c>
      <c r="GT157">
        <f t="shared" si="1859"/>
        <v>0</v>
      </c>
      <c r="GU157">
        <f t="shared" si="1860"/>
        <v>0</v>
      </c>
      <c r="GV157" s="1">
        <f t="shared" si="1691"/>
        <v>4</v>
      </c>
      <c r="GW157">
        <f t="shared" si="1692"/>
        <v>0</v>
      </c>
      <c r="GX157">
        <f t="shared" si="1566"/>
        <v>0</v>
      </c>
      <c r="GY157">
        <f t="shared" si="1567"/>
        <v>0</v>
      </c>
      <c r="GZ157">
        <f t="shared" si="1568"/>
        <v>0</v>
      </c>
      <c r="HA157">
        <f t="shared" si="1569"/>
        <v>0</v>
      </c>
      <c r="HB157">
        <f t="shared" si="1570"/>
        <v>0</v>
      </c>
      <c r="HC157">
        <f t="shared" si="1571"/>
        <v>0</v>
      </c>
      <c r="HD157">
        <f t="shared" si="1572"/>
        <v>0</v>
      </c>
      <c r="HE157">
        <f t="shared" si="1573"/>
        <v>0</v>
      </c>
      <c r="HF157">
        <f t="shared" si="1574"/>
        <v>0</v>
      </c>
      <c r="HG157">
        <f t="shared" si="1575"/>
        <v>0</v>
      </c>
      <c r="HH157">
        <f t="shared" si="1576"/>
        <v>0</v>
      </c>
      <c r="HI157">
        <f t="shared" si="1577"/>
        <v>0</v>
      </c>
      <c r="HJ157">
        <f t="shared" si="1578"/>
        <v>0</v>
      </c>
      <c r="HK157">
        <f t="shared" si="1579"/>
        <v>0</v>
      </c>
      <c r="HL157">
        <f t="shared" si="1580"/>
        <v>0</v>
      </c>
      <c r="HM157">
        <f t="shared" si="1581"/>
        <v>0</v>
      </c>
      <c r="HN157">
        <f t="shared" si="1582"/>
        <v>0</v>
      </c>
      <c r="HO157">
        <f t="shared" si="1583"/>
        <v>0</v>
      </c>
      <c r="HP157">
        <f t="shared" si="1584"/>
        <v>0</v>
      </c>
      <c r="HQ157">
        <f t="shared" si="1585"/>
        <v>0</v>
      </c>
      <c r="HR157">
        <f t="shared" si="1586"/>
        <v>0</v>
      </c>
      <c r="HS157">
        <f t="shared" si="1587"/>
        <v>0</v>
      </c>
      <c r="HT157">
        <f t="shared" si="1588"/>
        <v>0</v>
      </c>
      <c r="HU157">
        <f t="shared" si="1589"/>
        <v>0</v>
      </c>
      <c r="HV157">
        <f t="shared" si="1590"/>
        <v>0</v>
      </c>
      <c r="HW157">
        <f t="shared" si="1591"/>
        <v>0</v>
      </c>
      <c r="HX157">
        <f t="shared" si="1592"/>
        <v>0</v>
      </c>
      <c r="HY157">
        <f t="shared" si="1593"/>
        <v>0</v>
      </c>
      <c r="HZ157">
        <f t="shared" si="1594"/>
        <v>0</v>
      </c>
      <c r="IA157">
        <f t="shared" si="1595"/>
        <v>0</v>
      </c>
      <c r="IB157">
        <f t="shared" si="1596"/>
        <v>0</v>
      </c>
      <c r="IC157">
        <f t="shared" si="1597"/>
        <v>0</v>
      </c>
      <c r="ID157">
        <f t="shared" si="1598"/>
        <v>0</v>
      </c>
      <c r="IE157">
        <f t="shared" si="1599"/>
        <v>0</v>
      </c>
      <c r="IF157">
        <f t="shared" si="1600"/>
        <v>0</v>
      </c>
      <c r="IG157">
        <f t="shared" si="1601"/>
        <v>0</v>
      </c>
      <c r="IH157">
        <f t="shared" si="1602"/>
        <v>0</v>
      </c>
      <c r="II157">
        <f t="shared" si="1603"/>
        <v>0</v>
      </c>
      <c r="IJ157">
        <f t="shared" si="1604"/>
        <v>0</v>
      </c>
      <c r="IK157">
        <f t="shared" si="1605"/>
        <v>0</v>
      </c>
      <c r="IL157">
        <f t="shared" si="1606"/>
        <v>0</v>
      </c>
      <c r="IM157">
        <f t="shared" si="1607"/>
        <v>0</v>
      </c>
      <c r="IN157">
        <f t="shared" si="1608"/>
        <v>0</v>
      </c>
      <c r="IO157">
        <f t="shared" si="1609"/>
        <v>0</v>
      </c>
      <c r="IP157">
        <f t="shared" si="1610"/>
        <v>0</v>
      </c>
      <c r="IQ157">
        <f t="shared" si="1611"/>
        <v>0</v>
      </c>
      <c r="IR157">
        <f t="shared" si="1612"/>
        <v>0</v>
      </c>
      <c r="IS157">
        <f t="shared" si="1613"/>
        <v>0</v>
      </c>
      <c r="IT157">
        <f t="shared" si="1614"/>
        <v>0</v>
      </c>
      <c r="IU157">
        <f t="shared" si="1615"/>
        <v>0</v>
      </c>
      <c r="IV157">
        <f t="shared" si="1616"/>
        <v>0</v>
      </c>
      <c r="IW157">
        <f t="shared" si="1617"/>
        <v>0</v>
      </c>
      <c r="IX157">
        <f t="shared" si="1618"/>
        <v>0</v>
      </c>
      <c r="IY157">
        <f t="shared" si="1619"/>
        <v>0</v>
      </c>
      <c r="IZ157">
        <f t="shared" si="1620"/>
        <v>0</v>
      </c>
      <c r="JA157">
        <f t="shared" si="1621"/>
        <v>0</v>
      </c>
      <c r="JB157">
        <f t="shared" si="1693"/>
        <v>0</v>
      </c>
      <c r="JC157">
        <f t="shared" si="1694"/>
        <v>0</v>
      </c>
      <c r="JF157">
        <f t="shared" si="1695"/>
        <v>0</v>
      </c>
      <c r="JG157">
        <f t="shared" si="1696"/>
        <v>0</v>
      </c>
      <c r="JH157">
        <f t="shared" si="1697"/>
        <v>0</v>
      </c>
      <c r="JI157">
        <f t="shared" si="1698"/>
        <v>0</v>
      </c>
      <c r="JJ157">
        <f t="shared" si="1699"/>
        <v>0</v>
      </c>
      <c r="JK157">
        <f t="shared" si="1700"/>
        <v>0</v>
      </c>
      <c r="JL157">
        <f t="shared" si="1701"/>
        <v>0</v>
      </c>
      <c r="JM157">
        <f t="shared" si="1702"/>
        <v>0</v>
      </c>
      <c r="JN157">
        <f t="shared" si="1703"/>
        <v>0</v>
      </c>
      <c r="JO157">
        <f t="shared" si="1704"/>
        <v>0</v>
      </c>
      <c r="JP157">
        <f t="shared" si="1705"/>
        <v>0</v>
      </c>
      <c r="JQ157">
        <f t="shared" si="1706"/>
        <v>0</v>
      </c>
      <c r="JR157">
        <f t="shared" si="1707"/>
        <v>0</v>
      </c>
      <c r="JS157">
        <f t="shared" si="1708"/>
        <v>0</v>
      </c>
      <c r="JT157">
        <f t="shared" si="1709"/>
        <v>0</v>
      </c>
      <c r="JU157">
        <f t="shared" si="1710"/>
        <v>0</v>
      </c>
      <c r="JV157">
        <f t="shared" si="1711"/>
        <v>0</v>
      </c>
      <c r="JW157">
        <f t="shared" si="1712"/>
        <v>0</v>
      </c>
      <c r="JX157">
        <f t="shared" si="1713"/>
        <v>0</v>
      </c>
      <c r="JY157">
        <f t="shared" si="1714"/>
        <v>0</v>
      </c>
      <c r="JZ157">
        <f t="shared" si="1715"/>
        <v>0</v>
      </c>
      <c r="KA157">
        <f t="shared" si="1716"/>
        <v>0</v>
      </c>
      <c r="KB157">
        <f t="shared" si="1717"/>
        <v>0</v>
      </c>
      <c r="KC157">
        <f t="shared" si="1718"/>
        <v>0</v>
      </c>
      <c r="KD157">
        <f t="shared" si="1719"/>
        <v>0</v>
      </c>
      <c r="KE157">
        <f t="shared" si="1720"/>
        <v>0</v>
      </c>
      <c r="KF157">
        <f t="shared" si="1721"/>
        <v>0</v>
      </c>
      <c r="KG157">
        <f t="shared" si="1722"/>
        <v>0</v>
      </c>
      <c r="KH157">
        <f t="shared" si="1723"/>
        <v>0</v>
      </c>
      <c r="KI157">
        <f t="shared" si="1724"/>
        <v>1</v>
      </c>
      <c r="KJ157">
        <f t="shared" si="1725"/>
        <v>0</v>
      </c>
      <c r="KK157">
        <f t="shared" si="1726"/>
        <v>0</v>
      </c>
      <c r="KL157">
        <f t="shared" si="1727"/>
        <v>0</v>
      </c>
      <c r="KM157">
        <f t="shared" si="1728"/>
        <v>0</v>
      </c>
      <c r="KN157">
        <f t="shared" si="1729"/>
        <v>0</v>
      </c>
      <c r="KO157">
        <f t="shared" si="1730"/>
        <v>0</v>
      </c>
      <c r="KP157">
        <f t="shared" si="1731"/>
        <v>1</v>
      </c>
      <c r="KQ157">
        <f t="shared" si="1732"/>
        <v>0</v>
      </c>
      <c r="KR157">
        <f t="shared" si="1733"/>
        <v>0</v>
      </c>
      <c r="KS157">
        <f t="shared" si="1734"/>
        <v>0</v>
      </c>
      <c r="KT157">
        <f t="shared" si="1735"/>
        <v>0</v>
      </c>
      <c r="KU157">
        <f t="shared" si="1736"/>
        <v>0</v>
      </c>
      <c r="KV157">
        <f t="shared" si="1737"/>
        <v>0</v>
      </c>
      <c r="KW157">
        <f t="shared" si="1738"/>
        <v>0</v>
      </c>
      <c r="KX157">
        <f t="shared" si="1739"/>
        <v>0</v>
      </c>
      <c r="KY157">
        <f t="shared" si="1740"/>
        <v>0</v>
      </c>
      <c r="KZ157">
        <f t="shared" si="1741"/>
        <v>0</v>
      </c>
      <c r="LA157">
        <f t="shared" si="1742"/>
        <v>0</v>
      </c>
      <c r="LB157">
        <f t="shared" si="1743"/>
        <v>0</v>
      </c>
      <c r="LC157">
        <f t="shared" si="1744"/>
        <v>0</v>
      </c>
      <c r="LD157">
        <f t="shared" si="1745"/>
        <v>0</v>
      </c>
      <c r="LE157">
        <f t="shared" si="1746"/>
        <v>0</v>
      </c>
      <c r="LF157">
        <f t="shared" si="1747"/>
        <v>0</v>
      </c>
      <c r="LG157">
        <f t="shared" si="1748"/>
        <v>0</v>
      </c>
      <c r="LH157">
        <f t="shared" si="1749"/>
        <v>0</v>
      </c>
      <c r="LI157">
        <f t="shared" si="1750"/>
        <v>0</v>
      </c>
      <c r="LJ157">
        <f t="shared" si="1751"/>
        <v>0</v>
      </c>
      <c r="LK157">
        <f t="shared" si="1752"/>
        <v>0</v>
      </c>
      <c r="LL157">
        <f t="shared" si="1753"/>
        <v>0</v>
      </c>
      <c r="LN157">
        <f t="shared" si="1754"/>
        <v>2</v>
      </c>
      <c r="LQ157">
        <f t="shared" ref="LQ157:LR157" si="1981">COUNTIFS($NG158:$NL167,NG167)</f>
        <v>2</v>
      </c>
      <c r="LR157">
        <f t="shared" si="1981"/>
        <v>1</v>
      </c>
      <c r="LS157">
        <f t="shared" si="1756"/>
        <v>3</v>
      </c>
      <c r="LT157">
        <f t="shared" si="1757"/>
        <v>2</v>
      </c>
      <c r="LU157">
        <f t="shared" si="1758"/>
        <v>2</v>
      </c>
      <c r="LV157">
        <f t="shared" si="1759"/>
        <v>2</v>
      </c>
      <c r="LX157" s="5">
        <f t="shared" ref="LX157:MC157" si="1982">COUNTIFS($NG157:$NL166,NG167)</f>
        <v>1</v>
      </c>
      <c r="LY157" s="5">
        <f t="shared" si="1982"/>
        <v>1</v>
      </c>
      <c r="LZ157" s="5">
        <f t="shared" si="1982"/>
        <v>2</v>
      </c>
      <c r="MA157" s="5">
        <f t="shared" si="1982"/>
        <v>1</v>
      </c>
      <c r="MB157" s="5">
        <f t="shared" si="1982"/>
        <v>1</v>
      </c>
      <c r="MC157" s="5">
        <f t="shared" si="1982"/>
        <v>1</v>
      </c>
      <c r="MD157" s="5"/>
      <c r="ME157" s="5">
        <f t="shared" si="1761"/>
        <v>0</v>
      </c>
      <c r="MF157" s="5">
        <f t="shared" si="1762"/>
        <v>1</v>
      </c>
      <c r="MG157" s="5">
        <f t="shared" si="1763"/>
        <v>0</v>
      </c>
      <c r="MH157" s="5">
        <f t="shared" si="1764"/>
        <v>0</v>
      </c>
      <c r="MI157" s="5">
        <f t="shared" si="1765"/>
        <v>0</v>
      </c>
      <c r="MJ157" s="5">
        <f t="shared" si="1766"/>
        <v>0</v>
      </c>
      <c r="MK157" s="5"/>
      <c r="ML157" s="20">
        <f t="shared" si="1767"/>
        <v>1</v>
      </c>
      <c r="MN157" s="4">
        <f t="shared" si="1846"/>
        <v>0</v>
      </c>
      <c r="MO157" s="4">
        <f t="shared" si="1847"/>
        <v>1</v>
      </c>
      <c r="MP157" s="4">
        <f t="shared" si="1848"/>
        <v>0</v>
      </c>
      <c r="MQ157" s="4">
        <f t="shared" si="1849"/>
        <v>0</v>
      </c>
      <c r="MR157" s="4">
        <f t="shared" si="1850"/>
        <v>0</v>
      </c>
      <c r="MS157" s="4">
        <f t="shared" si="1851"/>
        <v>0</v>
      </c>
      <c r="MU157">
        <f t="shared" si="1768"/>
        <v>0</v>
      </c>
      <c r="MV157">
        <f t="shared" si="1769"/>
        <v>1</v>
      </c>
      <c r="MW157">
        <f t="shared" si="1770"/>
        <v>0</v>
      </c>
      <c r="MX157">
        <f t="shared" si="1771"/>
        <v>0</v>
      </c>
      <c r="MY157">
        <f t="shared" si="1772"/>
        <v>0</v>
      </c>
      <c r="MZ157">
        <f t="shared" si="1773"/>
        <v>0</v>
      </c>
      <c r="NA157">
        <f t="shared" si="1624"/>
        <v>0</v>
      </c>
      <c r="NB157">
        <f t="shared" si="1774"/>
        <v>1</v>
      </c>
      <c r="NC157">
        <f t="shared" si="1775"/>
        <v>1</v>
      </c>
      <c r="ND157">
        <f t="shared" si="1776"/>
        <v>157</v>
      </c>
      <c r="NG157">
        <v>17</v>
      </c>
      <c r="NH157">
        <v>25</v>
      </c>
      <c r="NI157">
        <v>30</v>
      </c>
      <c r="NJ157">
        <v>37</v>
      </c>
      <c r="NK157">
        <v>39</v>
      </c>
      <c r="NL157">
        <v>42</v>
      </c>
      <c r="NN157" s="1">
        <f t="shared" si="1777"/>
        <v>1</v>
      </c>
      <c r="NO157" s="1">
        <f t="shared" si="1778"/>
        <v>1</v>
      </c>
      <c r="NP157" s="30">
        <f t="shared" si="1779"/>
        <v>2</v>
      </c>
      <c r="NR157" s="1">
        <f t="shared" si="1780"/>
        <v>8</v>
      </c>
      <c r="NS157" s="1">
        <f t="shared" si="1781"/>
        <v>5</v>
      </c>
      <c r="NT157" s="1">
        <f t="shared" si="1782"/>
        <v>7</v>
      </c>
      <c r="NU157" s="1">
        <f t="shared" si="1783"/>
        <v>2</v>
      </c>
      <c r="NV157" s="1">
        <f t="shared" si="1784"/>
        <v>3</v>
      </c>
      <c r="NW157" s="1"/>
      <c r="NX157" s="1">
        <f t="shared" si="1785"/>
        <v>5</v>
      </c>
      <c r="NY157" s="1"/>
      <c r="NZ157" s="1">
        <f t="shared" si="1786"/>
        <v>2</v>
      </c>
      <c r="OA157" s="1">
        <f t="shared" si="1625"/>
        <v>3</v>
      </c>
      <c r="OB157" s="1">
        <f t="shared" si="1626"/>
        <v>4</v>
      </c>
      <c r="OC157" s="1">
        <f t="shared" si="1627"/>
        <v>4</v>
      </c>
      <c r="OD157" s="1">
        <f t="shared" si="1628"/>
        <v>4</v>
      </c>
      <c r="OE157" s="1">
        <f t="shared" si="1629"/>
        <v>5</v>
      </c>
      <c r="OF157" s="1"/>
      <c r="OG157" s="1">
        <f t="shared" si="1969"/>
        <v>4</v>
      </c>
      <c r="OH157" s="1"/>
      <c r="OI157" s="1">
        <f t="shared" si="1787"/>
        <v>7</v>
      </c>
      <c r="OJ157" s="1">
        <f t="shared" si="1788"/>
        <v>10</v>
      </c>
      <c r="OK157" s="1">
        <f t="shared" si="1789"/>
        <v>0</v>
      </c>
      <c r="OL157" s="1">
        <f t="shared" si="1790"/>
        <v>0</v>
      </c>
      <c r="OM157" s="1">
        <f t="shared" si="1791"/>
        <v>5</v>
      </c>
      <c r="ON157" s="1">
        <f t="shared" si="1792"/>
        <v>9</v>
      </c>
      <c r="OO157" s="1"/>
      <c r="OP157" s="1">
        <f t="shared" si="1959"/>
        <v>2</v>
      </c>
      <c r="OQ157" s="1">
        <f t="shared" si="1960"/>
        <v>4</v>
      </c>
      <c r="OR157" s="1">
        <f t="shared" si="1961"/>
        <v>4</v>
      </c>
      <c r="OS157" s="1">
        <f t="shared" si="1962"/>
        <v>4</v>
      </c>
      <c r="OT157" s="1">
        <f t="shared" si="1963"/>
        <v>0</v>
      </c>
      <c r="OU157" s="1">
        <f t="shared" si="1793"/>
        <v>0</v>
      </c>
      <c r="OV157" s="19">
        <f t="shared" si="1794"/>
        <v>5</v>
      </c>
      <c r="OW157" s="1"/>
      <c r="OX157" s="19">
        <f t="shared" si="1975"/>
        <v>4</v>
      </c>
      <c r="OY157" s="1">
        <f t="shared" si="1976"/>
        <v>4</v>
      </c>
      <c r="OZ157" s="1"/>
      <c r="PA157" s="1">
        <f t="shared" si="1795"/>
        <v>4</v>
      </c>
      <c r="PB157" s="1"/>
      <c r="PC157" s="1"/>
      <c r="PD157" s="19">
        <f t="shared" si="1630"/>
        <v>4</v>
      </c>
      <c r="PE157" s="1"/>
      <c r="PF157" s="24">
        <f t="shared" si="1796"/>
        <v>0</v>
      </c>
      <c r="PI157" s="1">
        <f t="shared" si="1797"/>
        <v>7</v>
      </c>
      <c r="PJ157" s="19">
        <f t="shared" si="1631"/>
        <v>1</v>
      </c>
      <c r="PK157" s="1">
        <f t="shared" si="1798"/>
        <v>10</v>
      </c>
      <c r="PL157" s="19">
        <f t="shared" si="1632"/>
        <v>1</v>
      </c>
      <c r="PM157" s="1">
        <f t="shared" si="1799"/>
        <v>0</v>
      </c>
      <c r="PN157" s="19">
        <f t="shared" si="1633"/>
        <v>0</v>
      </c>
      <c r="PO157" s="1">
        <f t="shared" si="1800"/>
        <v>0</v>
      </c>
      <c r="PP157" s="19">
        <f t="shared" si="1634"/>
        <v>0</v>
      </c>
      <c r="PQ157" s="1">
        <f t="shared" si="1801"/>
        <v>5</v>
      </c>
      <c r="PR157" s="19">
        <f t="shared" si="1635"/>
        <v>2</v>
      </c>
      <c r="PS157" s="1">
        <f t="shared" si="1802"/>
        <v>9</v>
      </c>
      <c r="PT157" s="19">
        <f t="shared" si="1636"/>
        <v>1</v>
      </c>
      <c r="PV157" s="1">
        <f t="shared" si="1637"/>
        <v>100</v>
      </c>
      <c r="PW157" s="1">
        <f t="shared" si="1638"/>
        <v>100</v>
      </c>
      <c r="PX157" s="1">
        <f t="shared" si="1639"/>
        <v>100</v>
      </c>
      <c r="PY157" s="1">
        <f t="shared" si="1640"/>
        <v>7</v>
      </c>
      <c r="PZ157" s="1">
        <f t="shared" si="1641"/>
        <v>100</v>
      </c>
      <c r="QA157" s="1">
        <f t="shared" si="1642"/>
        <v>100</v>
      </c>
      <c r="QB157" s="1"/>
      <c r="QC157" s="1">
        <f t="shared" si="1643"/>
        <v>100</v>
      </c>
      <c r="QD157" s="1">
        <f t="shared" si="1644"/>
        <v>10</v>
      </c>
      <c r="QE157" s="1">
        <f t="shared" si="1645"/>
        <v>100</v>
      </c>
      <c r="QF157" s="1">
        <f t="shared" si="1646"/>
        <v>100</v>
      </c>
      <c r="QG157" s="1">
        <f t="shared" si="1647"/>
        <v>100</v>
      </c>
      <c r="QH157" s="1">
        <f t="shared" si="1648"/>
        <v>100</v>
      </c>
      <c r="QI157" s="1"/>
      <c r="QJ157" s="1">
        <f t="shared" si="1649"/>
        <v>100</v>
      </c>
      <c r="QK157" s="1">
        <f t="shared" si="1650"/>
        <v>100</v>
      </c>
      <c r="QL157" s="1">
        <f t="shared" si="1651"/>
        <v>100</v>
      </c>
      <c r="QM157" s="1">
        <f t="shared" si="1652"/>
        <v>100</v>
      </c>
      <c r="QN157" s="1">
        <f t="shared" si="1653"/>
        <v>100</v>
      </c>
      <c r="QO157" s="1">
        <f t="shared" si="1654"/>
        <v>100</v>
      </c>
      <c r="QP157" s="1"/>
      <c r="QQ157" s="1">
        <f t="shared" si="1655"/>
        <v>100</v>
      </c>
      <c r="QR157" s="1">
        <f t="shared" si="1656"/>
        <v>100</v>
      </c>
      <c r="QS157" s="1">
        <f t="shared" si="1657"/>
        <v>100</v>
      </c>
      <c r="QT157" s="1">
        <f t="shared" si="1658"/>
        <v>100</v>
      </c>
      <c r="QU157" s="1">
        <f t="shared" si="1659"/>
        <v>100</v>
      </c>
      <c r="QV157" s="1">
        <f t="shared" si="1660"/>
        <v>100</v>
      </c>
      <c r="QW157" s="1"/>
      <c r="QX157" s="1">
        <f t="shared" si="1661"/>
        <v>100</v>
      </c>
      <c r="QY157" s="1">
        <f t="shared" si="1662"/>
        <v>100</v>
      </c>
      <c r="QZ157" s="1">
        <f t="shared" si="1663"/>
        <v>100</v>
      </c>
      <c r="RA157" s="1">
        <f t="shared" si="1664"/>
        <v>100</v>
      </c>
      <c r="RB157" s="1">
        <f t="shared" si="1665"/>
        <v>5</v>
      </c>
      <c r="RC157" s="1">
        <f t="shared" si="1666"/>
        <v>8</v>
      </c>
      <c r="RD157" s="1"/>
      <c r="RE157" s="1">
        <f t="shared" si="1667"/>
        <v>100</v>
      </c>
      <c r="RF157" s="1">
        <f t="shared" si="1668"/>
        <v>9</v>
      </c>
      <c r="RG157" s="1">
        <f t="shared" si="1669"/>
        <v>100</v>
      </c>
      <c r="RH157" s="1">
        <f t="shared" si="1670"/>
        <v>100</v>
      </c>
      <c r="RI157" s="1">
        <f t="shared" si="1671"/>
        <v>100</v>
      </c>
      <c r="RJ157" s="1">
        <f t="shared" si="1672"/>
        <v>100</v>
      </c>
      <c r="RL157">
        <f t="shared" si="1673"/>
        <v>37</v>
      </c>
      <c r="RM157">
        <f t="shared" si="1803"/>
        <v>21</v>
      </c>
      <c r="RN157">
        <f t="shared" si="1336"/>
        <v>19</v>
      </c>
      <c r="RO157" t="str">
        <f t="shared" ref="RO157:TU157" si="1983">IF(COUNTIFS($NG157:$NL166,RO$1),"x",RO$1)</f>
        <v>x</v>
      </c>
      <c r="RP157">
        <f t="shared" si="1983"/>
        <v>2</v>
      </c>
      <c r="RQ157" t="str">
        <f t="shared" si="1983"/>
        <v>x</v>
      </c>
      <c r="RR157" t="str">
        <f t="shared" si="1983"/>
        <v>x</v>
      </c>
      <c r="RS157" t="str">
        <f t="shared" si="1983"/>
        <v>x</v>
      </c>
      <c r="RT157">
        <f t="shared" si="1983"/>
        <v>6</v>
      </c>
      <c r="RU157">
        <f t="shared" si="1983"/>
        <v>7</v>
      </c>
      <c r="RV157" t="str">
        <f t="shared" si="1983"/>
        <v>x</v>
      </c>
      <c r="RW157" t="str">
        <f t="shared" si="1983"/>
        <v>x</v>
      </c>
      <c r="RX157" t="str">
        <f t="shared" si="1983"/>
        <v>x</v>
      </c>
      <c r="RY157">
        <f t="shared" si="1983"/>
        <v>11</v>
      </c>
      <c r="RZ157">
        <f t="shared" si="1983"/>
        <v>12</v>
      </c>
      <c r="SA157" t="str">
        <f t="shared" si="1983"/>
        <v>x</v>
      </c>
      <c r="SB157" t="str">
        <f t="shared" si="1983"/>
        <v>x</v>
      </c>
      <c r="SC157" t="str">
        <f t="shared" si="1983"/>
        <v>x</v>
      </c>
      <c r="SD157" t="str">
        <f t="shared" si="1983"/>
        <v>x</v>
      </c>
      <c r="SE157" t="str">
        <f t="shared" si="1983"/>
        <v>x</v>
      </c>
      <c r="SF157">
        <f t="shared" si="1983"/>
        <v>18</v>
      </c>
      <c r="SG157" t="str">
        <f t="shared" si="1983"/>
        <v>x</v>
      </c>
      <c r="SH157" t="str">
        <f t="shared" si="1983"/>
        <v>x</v>
      </c>
      <c r="SI157" t="str">
        <f t="shared" si="1983"/>
        <v>x</v>
      </c>
      <c r="SJ157" t="str">
        <f t="shared" si="1983"/>
        <v>x</v>
      </c>
      <c r="SK157">
        <f t="shared" si="1983"/>
        <v>23</v>
      </c>
      <c r="SL157" t="str">
        <f t="shared" si="1983"/>
        <v>x</v>
      </c>
      <c r="SM157" t="str">
        <f t="shared" si="1983"/>
        <v>x</v>
      </c>
      <c r="SN157" t="str">
        <f t="shared" si="1983"/>
        <v>x</v>
      </c>
      <c r="SO157" t="str">
        <f t="shared" si="1983"/>
        <v>x</v>
      </c>
      <c r="SP157" t="str">
        <f t="shared" si="1983"/>
        <v>x</v>
      </c>
      <c r="SQ157">
        <f t="shared" si="1983"/>
        <v>29</v>
      </c>
      <c r="SR157" t="str">
        <f t="shared" si="1983"/>
        <v>x</v>
      </c>
      <c r="SS157" t="str">
        <f t="shared" si="1983"/>
        <v>x</v>
      </c>
      <c r="ST157">
        <f t="shared" si="1983"/>
        <v>32</v>
      </c>
      <c r="SU157" t="str">
        <f t="shared" si="1983"/>
        <v>x</v>
      </c>
      <c r="SV157" t="str">
        <f t="shared" si="1983"/>
        <v>x</v>
      </c>
      <c r="SW157" t="str">
        <f t="shared" si="1983"/>
        <v>x</v>
      </c>
      <c r="SX157" t="str">
        <f t="shared" si="1983"/>
        <v>x</v>
      </c>
      <c r="SY157" t="str">
        <f t="shared" si="1983"/>
        <v>x</v>
      </c>
      <c r="SZ157" t="str">
        <f t="shared" si="1983"/>
        <v>x</v>
      </c>
      <c r="TA157" t="str">
        <f t="shared" si="1983"/>
        <v>x</v>
      </c>
      <c r="TB157">
        <f t="shared" si="1983"/>
        <v>40</v>
      </c>
      <c r="TC157">
        <f t="shared" si="1983"/>
        <v>41</v>
      </c>
      <c r="TD157" t="str">
        <f t="shared" si="1983"/>
        <v>x</v>
      </c>
      <c r="TE157" t="str">
        <f t="shared" si="1983"/>
        <v>x</v>
      </c>
      <c r="TF157" t="str">
        <f t="shared" si="1983"/>
        <v>x</v>
      </c>
      <c r="TG157" t="str">
        <f t="shared" si="1983"/>
        <v>x</v>
      </c>
      <c r="TH157" t="str">
        <f t="shared" si="1983"/>
        <v>x</v>
      </c>
      <c r="TI157">
        <f t="shared" si="1983"/>
        <v>47</v>
      </c>
      <c r="TJ157" t="str">
        <f t="shared" si="1983"/>
        <v>x</v>
      </c>
      <c r="TK157">
        <f t="shared" si="1983"/>
        <v>49</v>
      </c>
      <c r="TL157">
        <f t="shared" si="1983"/>
        <v>50</v>
      </c>
      <c r="TM157">
        <f t="shared" si="1983"/>
        <v>51</v>
      </c>
      <c r="TN157">
        <f t="shared" si="1983"/>
        <v>52</v>
      </c>
      <c r="TO157">
        <f t="shared" si="1983"/>
        <v>53</v>
      </c>
      <c r="TP157">
        <f t="shared" si="1983"/>
        <v>54</v>
      </c>
      <c r="TQ157" t="str">
        <f t="shared" si="1983"/>
        <v>x</v>
      </c>
      <c r="TR157" t="str">
        <f t="shared" si="1983"/>
        <v>x</v>
      </c>
      <c r="TS157">
        <f t="shared" si="1983"/>
        <v>57</v>
      </c>
      <c r="TT157" t="str">
        <f t="shared" si="1983"/>
        <v>x</v>
      </c>
      <c r="TU157" t="str">
        <f t="shared" si="1983"/>
        <v>x</v>
      </c>
      <c r="TV157">
        <f t="shared" si="1805"/>
        <v>21</v>
      </c>
      <c r="TW157" t="str">
        <f t="shared" ref="TW157:WC157" si="1984">IF(COUNTIFS($NG157:$NL165,TW$1),"x",TW$1)</f>
        <v>x</v>
      </c>
      <c r="TX157">
        <f t="shared" si="1984"/>
        <v>2</v>
      </c>
      <c r="TY157" t="str">
        <f t="shared" si="1984"/>
        <v>x</v>
      </c>
      <c r="TZ157" t="str">
        <f t="shared" si="1984"/>
        <v>x</v>
      </c>
      <c r="UA157" t="str">
        <f t="shared" si="1984"/>
        <v>x</v>
      </c>
      <c r="UB157">
        <f t="shared" si="1984"/>
        <v>6</v>
      </c>
      <c r="UC157">
        <f t="shared" si="1984"/>
        <v>7</v>
      </c>
      <c r="UD157" t="str">
        <f t="shared" si="1984"/>
        <v>x</v>
      </c>
      <c r="UE157" t="str">
        <f t="shared" si="1984"/>
        <v>x</v>
      </c>
      <c r="UF157" t="str">
        <f t="shared" si="1984"/>
        <v>x</v>
      </c>
      <c r="UG157">
        <f t="shared" si="1984"/>
        <v>11</v>
      </c>
      <c r="UH157">
        <f t="shared" si="1984"/>
        <v>12</v>
      </c>
      <c r="UI157" t="str">
        <f t="shared" si="1984"/>
        <v>x</v>
      </c>
      <c r="UJ157" t="str">
        <f t="shared" si="1984"/>
        <v>x</v>
      </c>
      <c r="UK157" t="str">
        <f t="shared" si="1984"/>
        <v>x</v>
      </c>
      <c r="UL157" t="str">
        <f t="shared" si="1984"/>
        <v>x</v>
      </c>
      <c r="UM157" t="str">
        <f t="shared" si="1984"/>
        <v>x</v>
      </c>
      <c r="UN157">
        <f t="shared" si="1984"/>
        <v>18</v>
      </c>
      <c r="UO157" t="str">
        <f t="shared" si="1984"/>
        <v>x</v>
      </c>
      <c r="UP157" t="str">
        <f t="shared" si="1984"/>
        <v>x</v>
      </c>
      <c r="UQ157" t="str">
        <f t="shared" si="1984"/>
        <v>x</v>
      </c>
      <c r="UR157" t="str">
        <f t="shared" si="1984"/>
        <v>x</v>
      </c>
      <c r="US157">
        <f t="shared" si="1984"/>
        <v>23</v>
      </c>
      <c r="UT157" t="str">
        <f t="shared" si="1984"/>
        <v>x</v>
      </c>
      <c r="UU157" t="str">
        <f t="shared" si="1984"/>
        <v>x</v>
      </c>
      <c r="UV157" t="str">
        <f t="shared" si="1984"/>
        <v>x</v>
      </c>
      <c r="UW157" t="str">
        <f t="shared" si="1984"/>
        <v>x</v>
      </c>
      <c r="UX157" t="str">
        <f t="shared" si="1984"/>
        <v>x</v>
      </c>
      <c r="UY157">
        <f t="shared" si="1984"/>
        <v>29</v>
      </c>
      <c r="UZ157" t="str">
        <f t="shared" si="1984"/>
        <v>x</v>
      </c>
      <c r="VA157" t="str">
        <f t="shared" si="1984"/>
        <v>x</v>
      </c>
      <c r="VB157">
        <f t="shared" si="1984"/>
        <v>32</v>
      </c>
      <c r="VC157" t="str">
        <f t="shared" si="1984"/>
        <v>x</v>
      </c>
      <c r="VD157">
        <f t="shared" si="1984"/>
        <v>34</v>
      </c>
      <c r="VE157" t="str">
        <f t="shared" si="1984"/>
        <v>x</v>
      </c>
      <c r="VF157" t="str">
        <f t="shared" si="1984"/>
        <v>x</v>
      </c>
      <c r="VG157" t="str">
        <f t="shared" si="1984"/>
        <v>x</v>
      </c>
      <c r="VH157" t="str">
        <f t="shared" si="1984"/>
        <v>x</v>
      </c>
      <c r="VI157" t="str">
        <f t="shared" si="1984"/>
        <v>x</v>
      </c>
      <c r="VJ157">
        <f t="shared" si="1984"/>
        <v>40</v>
      </c>
      <c r="VK157">
        <f t="shared" si="1984"/>
        <v>41</v>
      </c>
      <c r="VL157" t="str">
        <f t="shared" si="1984"/>
        <v>x</v>
      </c>
      <c r="VM157" t="str">
        <f t="shared" si="1984"/>
        <v>x</v>
      </c>
      <c r="VN157">
        <f t="shared" si="1984"/>
        <v>44</v>
      </c>
      <c r="VO157" t="str">
        <f t="shared" si="1984"/>
        <v>x</v>
      </c>
      <c r="VP157" t="str">
        <f t="shared" si="1984"/>
        <v>x</v>
      </c>
      <c r="VQ157">
        <f t="shared" si="1984"/>
        <v>47</v>
      </c>
      <c r="VR157" t="str">
        <f t="shared" si="1984"/>
        <v>x</v>
      </c>
      <c r="VS157">
        <f t="shared" si="1984"/>
        <v>49</v>
      </c>
      <c r="VT157">
        <f t="shared" si="1984"/>
        <v>50</v>
      </c>
      <c r="VU157">
        <f t="shared" si="1984"/>
        <v>51</v>
      </c>
      <c r="VV157">
        <f t="shared" si="1984"/>
        <v>52</v>
      </c>
      <c r="VW157">
        <f t="shared" si="1984"/>
        <v>53</v>
      </c>
      <c r="VX157">
        <f t="shared" si="1984"/>
        <v>54</v>
      </c>
      <c r="VY157" t="str">
        <f t="shared" si="1984"/>
        <v>x</v>
      </c>
      <c r="VZ157" t="str">
        <f t="shared" si="1984"/>
        <v>x</v>
      </c>
      <c r="WA157">
        <f t="shared" si="1984"/>
        <v>57</v>
      </c>
      <c r="WB157" t="str">
        <f t="shared" si="1984"/>
        <v>x</v>
      </c>
      <c r="WC157" t="str">
        <f t="shared" si="1984"/>
        <v>x</v>
      </c>
      <c r="WE157">
        <f t="shared" si="1676"/>
        <v>0</v>
      </c>
      <c r="WF157">
        <f t="shared" si="1677"/>
        <v>1</v>
      </c>
      <c r="WG157">
        <f t="shared" si="1678"/>
        <v>1</v>
      </c>
      <c r="WH157">
        <f t="shared" si="1679"/>
        <v>3</v>
      </c>
      <c r="WI157">
        <f t="shared" si="1680"/>
        <v>1</v>
      </c>
      <c r="WJ157">
        <f t="shared" si="1681"/>
        <v>0</v>
      </c>
      <c r="WL157" s="1">
        <f t="shared" si="1807"/>
        <v>7</v>
      </c>
      <c r="WM157" s="1">
        <f t="shared" si="1808"/>
        <v>10</v>
      </c>
      <c r="WN157" s="1">
        <f t="shared" si="1809"/>
        <v>0</v>
      </c>
      <c r="WO157" s="1">
        <f t="shared" si="1810"/>
        <v>0</v>
      </c>
      <c r="WP157" s="1">
        <f t="shared" si="1811"/>
        <v>5</v>
      </c>
      <c r="WQ157" s="1">
        <f t="shared" si="1812"/>
        <v>9</v>
      </c>
      <c r="WS157">
        <f t="shared" si="1813"/>
        <v>7</v>
      </c>
      <c r="WT157">
        <f t="shared" si="1814"/>
        <v>10</v>
      </c>
      <c r="WU157">
        <f t="shared" si="1815"/>
        <v>100</v>
      </c>
      <c r="WV157">
        <f t="shared" si="1816"/>
        <v>100</v>
      </c>
      <c r="WW157">
        <f t="shared" si="1817"/>
        <v>5</v>
      </c>
      <c r="WX157">
        <f t="shared" si="1818"/>
        <v>9</v>
      </c>
      <c r="WZ157" s="4">
        <f t="shared" si="1819"/>
        <v>5</v>
      </c>
      <c r="XB157" s="3">
        <f t="shared" si="1820"/>
        <v>10</v>
      </c>
      <c r="XD157" s="3">
        <f t="shared" si="1821"/>
        <v>1</v>
      </c>
      <c r="XE157" s="4">
        <f t="shared" si="1822"/>
        <v>4</v>
      </c>
      <c r="XG157" s="4">
        <f t="shared" si="1823"/>
        <v>0.25</v>
      </c>
      <c r="XI157" s="4">
        <v>0.8</v>
      </c>
      <c r="XK157">
        <f t="shared" si="1824"/>
        <v>2</v>
      </c>
      <c r="XM157">
        <f t="shared" si="1445"/>
        <v>1</v>
      </c>
      <c r="XN157">
        <f t="shared" si="1825"/>
        <v>0</v>
      </c>
      <c r="XO157" s="1">
        <f t="shared" si="1682"/>
        <v>3</v>
      </c>
      <c r="XP157">
        <f t="shared" si="1826"/>
        <v>1</v>
      </c>
      <c r="XR157">
        <f t="shared" si="1827"/>
        <v>0</v>
      </c>
    </row>
    <row r="158" spans="4:642">
      <c r="D158" s="4">
        <f t="shared" si="1506"/>
        <v>0</v>
      </c>
      <c r="E158" s="4">
        <f t="shared" si="1507"/>
        <v>0</v>
      </c>
      <c r="F158" s="4">
        <f t="shared" si="1508"/>
        <v>0</v>
      </c>
      <c r="G158" s="4">
        <f t="shared" si="1509"/>
        <v>0</v>
      </c>
      <c r="H158" s="4">
        <f t="shared" si="1510"/>
        <v>0</v>
      </c>
      <c r="I158" s="4">
        <f t="shared" si="1511"/>
        <v>0</v>
      </c>
      <c r="J158" s="4">
        <f t="shared" si="1512"/>
        <v>0</v>
      </c>
      <c r="K158" s="4">
        <f t="shared" si="1513"/>
        <v>0</v>
      </c>
      <c r="L158" s="4">
        <f t="shared" si="1514"/>
        <v>6</v>
      </c>
      <c r="M158" s="4">
        <f t="shared" si="1515"/>
        <v>0</v>
      </c>
      <c r="N158" s="4">
        <f t="shared" si="1516"/>
        <v>0</v>
      </c>
      <c r="O158" s="4">
        <f t="shared" si="1517"/>
        <v>0</v>
      </c>
      <c r="P158" s="4">
        <f t="shared" si="1518"/>
        <v>0</v>
      </c>
      <c r="Q158" s="4">
        <f t="shared" si="1519"/>
        <v>5</v>
      </c>
      <c r="R158" s="4">
        <f t="shared" si="1520"/>
        <v>0</v>
      </c>
      <c r="S158" s="4">
        <f t="shared" si="1521"/>
        <v>0</v>
      </c>
      <c r="T158" s="4">
        <f t="shared" si="1522"/>
        <v>0</v>
      </c>
      <c r="U158" s="4">
        <f t="shared" si="1523"/>
        <v>0</v>
      </c>
      <c r="V158" s="4">
        <f t="shared" si="1524"/>
        <v>0</v>
      </c>
      <c r="W158" s="4">
        <f t="shared" si="1525"/>
        <v>0</v>
      </c>
      <c r="X158" s="4">
        <f t="shared" si="1526"/>
        <v>0</v>
      </c>
      <c r="Y158" s="4">
        <f t="shared" si="1527"/>
        <v>0</v>
      </c>
      <c r="Z158" s="4">
        <f t="shared" si="1528"/>
        <v>0</v>
      </c>
      <c r="AA158" s="4">
        <f t="shared" si="1529"/>
        <v>3</v>
      </c>
      <c r="AB158" s="4">
        <f t="shared" si="1530"/>
        <v>0</v>
      </c>
      <c r="AC158" s="4">
        <f t="shared" si="1531"/>
        <v>6</v>
      </c>
      <c r="AD158" s="4">
        <f t="shared" si="1532"/>
        <v>0</v>
      </c>
      <c r="AE158" s="4">
        <f t="shared" si="1533"/>
        <v>0</v>
      </c>
      <c r="AF158" s="4">
        <f t="shared" si="1534"/>
        <v>0</v>
      </c>
      <c r="AG158" s="4">
        <f t="shared" si="1535"/>
        <v>0</v>
      </c>
      <c r="AH158" s="4">
        <f t="shared" si="1536"/>
        <v>0</v>
      </c>
      <c r="AI158" s="4">
        <f t="shared" si="1537"/>
        <v>0</v>
      </c>
      <c r="AJ158" s="4">
        <f t="shared" si="1538"/>
        <v>0</v>
      </c>
      <c r="AK158" s="4">
        <f t="shared" si="1539"/>
        <v>0</v>
      </c>
      <c r="AL158" s="4">
        <f t="shared" si="1540"/>
        <v>6</v>
      </c>
      <c r="AM158" s="4">
        <f t="shared" si="1541"/>
        <v>0</v>
      </c>
      <c r="AN158" s="4">
        <f t="shared" si="1542"/>
        <v>0</v>
      </c>
      <c r="AO158" s="4">
        <f t="shared" si="1543"/>
        <v>0</v>
      </c>
      <c r="AP158" s="4">
        <f t="shared" si="1544"/>
        <v>0</v>
      </c>
      <c r="AQ158" s="4">
        <f t="shared" si="1545"/>
        <v>0</v>
      </c>
      <c r="AR158" s="4">
        <f t="shared" si="1546"/>
        <v>0</v>
      </c>
      <c r="AS158" s="4">
        <f t="shared" si="1547"/>
        <v>0</v>
      </c>
      <c r="AT158" s="4">
        <f t="shared" si="1548"/>
        <v>0</v>
      </c>
      <c r="AU158" s="4">
        <f t="shared" si="1549"/>
        <v>0</v>
      </c>
      <c r="AV158" s="4">
        <f t="shared" si="1550"/>
        <v>0</v>
      </c>
      <c r="AW158" s="4">
        <f t="shared" si="1551"/>
        <v>0</v>
      </c>
      <c r="AX158" s="4">
        <f t="shared" si="1552"/>
        <v>0</v>
      </c>
      <c r="AY158" s="4">
        <f t="shared" si="1553"/>
        <v>0</v>
      </c>
      <c r="AZ158" s="4">
        <f t="shared" si="1554"/>
        <v>0</v>
      </c>
      <c r="BA158" s="4">
        <f t="shared" si="1555"/>
        <v>0</v>
      </c>
      <c r="BB158" s="4">
        <f t="shared" si="1556"/>
        <v>0</v>
      </c>
      <c r="BC158" s="4">
        <f t="shared" si="1557"/>
        <v>0</v>
      </c>
      <c r="BD158" s="4">
        <f t="shared" si="1558"/>
        <v>0</v>
      </c>
      <c r="BE158" s="4">
        <f t="shared" si="1559"/>
        <v>0</v>
      </c>
      <c r="BF158" s="4">
        <f t="shared" si="1560"/>
        <v>11</v>
      </c>
      <c r="BG158" s="4">
        <f t="shared" si="1561"/>
        <v>0</v>
      </c>
      <c r="BH158" s="4">
        <f t="shared" si="1562"/>
        <v>0</v>
      </c>
      <c r="BI158" s="4">
        <f t="shared" si="1563"/>
        <v>0</v>
      </c>
      <c r="BJ158" s="4">
        <f t="shared" si="1564"/>
        <v>0</v>
      </c>
      <c r="BK158" s="4">
        <f t="shared" si="1683"/>
        <v>6.166666666666667</v>
      </c>
      <c r="BL158" s="4">
        <f t="shared" si="1684"/>
        <v>4.9830508474576272</v>
      </c>
      <c r="BM158" s="4">
        <f t="shared" si="1685"/>
        <v>6.9762711864406777</v>
      </c>
      <c r="BN158" s="4">
        <f t="shared" si="1686"/>
        <v>2.9898305084745762</v>
      </c>
      <c r="BO158" s="4">
        <f t="shared" si="1687"/>
        <v>4.9830508474576272</v>
      </c>
      <c r="BP158" s="4">
        <f t="shared" si="1688"/>
        <v>294</v>
      </c>
      <c r="BQ158" s="4">
        <f>COUNTIFS($NG158:$NL$206,EF$1)</f>
        <v>4</v>
      </c>
      <c r="BR158" s="4">
        <f>COUNTIFS($NG158:$NL$206,EG$1)</f>
        <v>4</v>
      </c>
      <c r="BS158" s="4">
        <f>COUNTIFS($NG158:$NL$206,EH$1)</f>
        <v>4</v>
      </c>
      <c r="BT158" s="4">
        <f>COUNTIFS($NG158:$NL$206,EI$1)</f>
        <v>8</v>
      </c>
      <c r="BU158" s="4">
        <f>COUNTIFS($NG158:$NL$206,EJ$1)</f>
        <v>9</v>
      </c>
      <c r="BV158" s="4">
        <f>COUNTIFS($NG158:$NL$206,EK$1)</f>
        <v>4</v>
      </c>
      <c r="BW158" s="4">
        <f>COUNTIFS($NG158:$NL$206,EL$1)</f>
        <v>2</v>
      </c>
      <c r="BX158" s="4">
        <f>COUNTIFS($NG158:$NL$206,EM$1)</f>
        <v>5</v>
      </c>
      <c r="BY158" s="4">
        <f>COUNTIFS($NG158:$NL$206,EN$1)</f>
        <v>6</v>
      </c>
      <c r="BZ158" s="4">
        <f>COUNTIFS($NG158:$NL$206,EO$1)</f>
        <v>5</v>
      </c>
      <c r="CA158" s="4">
        <f>COUNTIFS($NG158:$NL$206,EP$1)</f>
        <v>8</v>
      </c>
      <c r="CB158" s="4">
        <f>COUNTIFS($NG158:$NL$206,EQ$1)</f>
        <v>7</v>
      </c>
      <c r="CC158" s="4">
        <f>COUNTIFS($NG158:$NL$206,ER$1)</f>
        <v>6</v>
      </c>
      <c r="CD158" s="4">
        <f>COUNTIFS($NG158:$NL$206,ES$1)</f>
        <v>5</v>
      </c>
      <c r="CE158" s="4">
        <f>COUNTIFS($NG158:$NL$206,ET$1)</f>
        <v>6</v>
      </c>
      <c r="CF158" s="4">
        <f>COUNTIFS($NG158:$NL$206,EU$1)</f>
        <v>6</v>
      </c>
      <c r="CG158" s="4">
        <f>COUNTIFS($NG158:$NL$206,EV$1)</f>
        <v>6</v>
      </c>
      <c r="CH158" s="4">
        <f>COUNTIFS($NG158:$NL$206,EW$1)</f>
        <v>5</v>
      </c>
      <c r="CI158" s="4">
        <f>COUNTIFS($NG158:$NL$206,EX$1)</f>
        <v>3</v>
      </c>
      <c r="CJ158" s="4">
        <f>COUNTIFS($NG158:$NL$206,EY$1)</f>
        <v>7</v>
      </c>
      <c r="CK158" s="4">
        <f>COUNTIFS($NG158:$NL$206,EZ$1)</f>
        <v>4</v>
      </c>
      <c r="CL158" s="4">
        <f>COUNTIFS($NG158:$NL$206,FA$1)</f>
        <v>7</v>
      </c>
      <c r="CM158" s="4">
        <f>COUNTIFS($NG158:$NL$206,FB$1)</f>
        <v>2</v>
      </c>
      <c r="CN158" s="4">
        <f>COUNTIFS($NG158:$NL$206,FC$1)</f>
        <v>3</v>
      </c>
      <c r="CO158" s="4">
        <f>COUNTIFS($NG158:$NL$206,FD$1)</f>
        <v>7</v>
      </c>
      <c r="CP158" s="4">
        <f>COUNTIFS($NG158:$NL$206,FE$1)</f>
        <v>6</v>
      </c>
      <c r="CQ158" s="4">
        <f>COUNTIFS($NG158:$NL$206,FF$1)</f>
        <v>8</v>
      </c>
      <c r="CR158" s="4">
        <f>COUNTIFS($NG158:$NL$206,FG$1)</f>
        <v>8</v>
      </c>
      <c r="CS158" s="4">
        <f>COUNTIFS($NG158:$NL$206,FH$1)</f>
        <v>5</v>
      </c>
      <c r="CT158" s="4">
        <f>COUNTIFS($NG158:$NL$206,FI$1)</f>
        <v>2</v>
      </c>
      <c r="CU158" s="4">
        <f>COUNTIFS($NG158:$NL$206,FJ$1)</f>
        <v>4</v>
      </c>
      <c r="CV158" s="4">
        <f>COUNTIFS($NG158:$NL$206,FK$1)</f>
        <v>2</v>
      </c>
      <c r="CW158" s="4">
        <f>COUNTIFS($NG158:$NL$206,FL$1)</f>
        <v>6</v>
      </c>
      <c r="CX158" s="4">
        <f>COUNTIFS($NG158:$NL$206,FM$1)</f>
        <v>4</v>
      </c>
      <c r="CY158" s="4">
        <f>COUNTIFS($NG158:$NL$206,FN$1)</f>
        <v>6</v>
      </c>
      <c r="CZ158" s="4">
        <f>COUNTIFS($NG158:$NL$206,FO$1)</f>
        <v>4</v>
      </c>
      <c r="DA158" s="4">
        <f>COUNTIFS($NG158:$NL$206,FP$1)</f>
        <v>1</v>
      </c>
      <c r="DB158" s="4">
        <f>COUNTIFS($NG158:$NL$206,FQ$1)</f>
        <v>4</v>
      </c>
      <c r="DC158" s="4">
        <f>COUNTIFS($NG158:$NL$206,FR$1)</f>
        <v>4</v>
      </c>
      <c r="DD158" s="4">
        <f>COUNTIFS($NG158:$NL$206,FS$1)</f>
        <v>4</v>
      </c>
      <c r="DE158" s="4">
        <f>COUNTIFS($NG158:$NL$206,FT$1)</f>
        <v>3</v>
      </c>
      <c r="DF158" s="4">
        <f>COUNTIFS($NG158:$NL$206,FU$1)</f>
        <v>5</v>
      </c>
      <c r="DG158" s="4">
        <f>COUNTIFS($NG158:$NL$206,FV$1)</f>
        <v>5</v>
      </c>
      <c r="DH158" s="4">
        <f>COUNTIFS($NG158:$NL$206,FW$1)</f>
        <v>6</v>
      </c>
      <c r="DI158" s="4">
        <f>COUNTIFS($NG158:$NL$206,FX$1)</f>
        <v>4</v>
      </c>
      <c r="DJ158" s="4">
        <f>COUNTIFS($NG158:$NL$206,FY$1)</f>
        <v>8</v>
      </c>
      <c r="DK158" s="4">
        <f>COUNTIFS($NG158:$NL$206,FZ$1)</f>
        <v>0</v>
      </c>
      <c r="DL158" s="4">
        <f>COUNTIFS($NG158:$NL$206,GA$1)</f>
        <v>3</v>
      </c>
      <c r="DM158" s="4">
        <f>COUNTIFS($NG158:$NL$206,GB$1)</f>
        <v>3</v>
      </c>
      <c r="DN158" s="4">
        <f>COUNTIFS($NG158:$NL$206,GC$1)</f>
        <v>4</v>
      </c>
      <c r="DO158" s="4">
        <f>COUNTIFS($NG158:$NL$206,GD$1)</f>
        <v>5</v>
      </c>
      <c r="DP158" s="4">
        <f>COUNTIFS($NG158:$NL$206,GE$1)</f>
        <v>8</v>
      </c>
      <c r="DQ158" s="4">
        <f>COUNTIFS($NG158:$NL$206,GF$1)</f>
        <v>0</v>
      </c>
      <c r="DR158" s="4">
        <f>COUNTIFS($NG158:$NL$206,GG$1)</f>
        <v>3</v>
      </c>
      <c r="DS158" s="4">
        <f>COUNTIFS($NG158:$NL$206,GH$1)</f>
        <v>11</v>
      </c>
      <c r="DT158" s="4">
        <f>COUNTIFS($NG158:$NL$206,GI$1)</f>
        <v>4</v>
      </c>
      <c r="DU158" s="4">
        <f>COUNTIFS($NG158:$NL$206,GJ$1)</f>
        <v>5</v>
      </c>
      <c r="DV158" s="4">
        <f>COUNTIFS($NG158:$NL$206,GK$1)</f>
        <v>10</v>
      </c>
      <c r="DW158" s="4">
        <f>COUNTIFS($NG158:$NL$206,GL$1)</f>
        <v>6</v>
      </c>
      <c r="DZ158" s="4">
        <f t="shared" si="1895"/>
        <v>38</v>
      </c>
      <c r="EA158" s="4">
        <f t="shared" si="1896"/>
        <v>20</v>
      </c>
      <c r="EB158" s="4">
        <f t="shared" si="1897"/>
        <v>15</v>
      </c>
      <c r="EC158" s="4">
        <f t="shared" si="1898"/>
        <v>2</v>
      </c>
      <c r="ED158" s="4">
        <f t="shared" si="1899"/>
        <v>1</v>
      </c>
      <c r="EF158" s="4">
        <f t="shared" ref="EF158:GL158" si="1985">COUNTIFS($NG158:$NL167,EF$1)</f>
        <v>1</v>
      </c>
      <c r="EG158" s="4">
        <f t="shared" si="1985"/>
        <v>0</v>
      </c>
      <c r="EH158" s="4">
        <f t="shared" si="1985"/>
        <v>1</v>
      </c>
      <c r="EI158" s="4">
        <f t="shared" si="1985"/>
        <v>2</v>
      </c>
      <c r="EJ158" s="4">
        <f t="shared" si="1985"/>
        <v>1</v>
      </c>
      <c r="EK158" s="4">
        <f t="shared" si="1985"/>
        <v>0</v>
      </c>
      <c r="EL158" s="4">
        <f t="shared" si="1985"/>
        <v>0</v>
      </c>
      <c r="EM158" s="4">
        <f t="shared" si="1985"/>
        <v>1</v>
      </c>
      <c r="EN158" s="4">
        <f t="shared" si="1985"/>
        <v>1</v>
      </c>
      <c r="EO158" s="4">
        <f t="shared" si="1985"/>
        <v>1</v>
      </c>
      <c r="EP158" s="4">
        <f t="shared" si="1985"/>
        <v>0</v>
      </c>
      <c r="EQ158" s="4">
        <f t="shared" si="1985"/>
        <v>0</v>
      </c>
      <c r="ER158" s="4">
        <f t="shared" si="1985"/>
        <v>2</v>
      </c>
      <c r="ES158" s="4">
        <f t="shared" si="1985"/>
        <v>2</v>
      </c>
      <c r="ET158" s="4">
        <f t="shared" si="1985"/>
        <v>2</v>
      </c>
      <c r="EU158" s="4">
        <f t="shared" si="1985"/>
        <v>1</v>
      </c>
      <c r="EV158" s="4">
        <f t="shared" si="1985"/>
        <v>1</v>
      </c>
      <c r="EW158" s="4">
        <f t="shared" si="1985"/>
        <v>0</v>
      </c>
      <c r="EX158" s="4">
        <f t="shared" si="1985"/>
        <v>1</v>
      </c>
      <c r="EY158" s="4">
        <f t="shared" si="1985"/>
        <v>2</v>
      </c>
      <c r="EZ158" s="4">
        <f t="shared" si="1985"/>
        <v>1</v>
      </c>
      <c r="FA158" s="4">
        <f t="shared" si="1985"/>
        <v>2</v>
      </c>
      <c r="FB158" s="4">
        <f t="shared" si="1985"/>
        <v>0</v>
      </c>
      <c r="FC158" s="4">
        <f t="shared" si="1985"/>
        <v>1</v>
      </c>
      <c r="FD158" s="4">
        <f t="shared" si="1985"/>
        <v>1</v>
      </c>
      <c r="FE158" s="4">
        <f t="shared" si="1985"/>
        <v>4</v>
      </c>
      <c r="FF158" s="4">
        <f t="shared" si="1985"/>
        <v>1</v>
      </c>
      <c r="FG158" s="4">
        <f t="shared" si="1985"/>
        <v>2</v>
      </c>
      <c r="FH158" s="4">
        <f t="shared" si="1985"/>
        <v>0</v>
      </c>
      <c r="FI158" s="4">
        <f t="shared" si="1985"/>
        <v>0</v>
      </c>
      <c r="FJ158" s="4">
        <f t="shared" si="1985"/>
        <v>1</v>
      </c>
      <c r="FK158" s="4">
        <f t="shared" si="1985"/>
        <v>0</v>
      </c>
      <c r="FL158" s="4">
        <f t="shared" si="1985"/>
        <v>3</v>
      </c>
      <c r="FM158" s="4">
        <f t="shared" si="1985"/>
        <v>1</v>
      </c>
      <c r="FN158" s="4">
        <f t="shared" si="1985"/>
        <v>2</v>
      </c>
      <c r="FO158" s="4">
        <f t="shared" si="1985"/>
        <v>2</v>
      </c>
      <c r="FP158" s="4">
        <f t="shared" si="1985"/>
        <v>0</v>
      </c>
      <c r="FQ158" s="4">
        <f t="shared" si="1985"/>
        <v>2</v>
      </c>
      <c r="FR158" s="4">
        <f t="shared" si="1985"/>
        <v>2</v>
      </c>
      <c r="FS158" s="4">
        <f t="shared" si="1985"/>
        <v>0</v>
      </c>
      <c r="FT158" s="4">
        <f t="shared" si="1985"/>
        <v>0</v>
      </c>
      <c r="FU158" s="4">
        <f t="shared" si="1985"/>
        <v>1</v>
      </c>
      <c r="FV158" s="4">
        <f t="shared" si="1985"/>
        <v>2</v>
      </c>
      <c r="FW158" s="4">
        <f t="shared" si="1985"/>
        <v>1</v>
      </c>
      <c r="FX158" s="4">
        <f t="shared" si="1985"/>
        <v>1</v>
      </c>
      <c r="FY158" s="4">
        <f t="shared" si="1985"/>
        <v>1</v>
      </c>
      <c r="FZ158" s="4">
        <f t="shared" si="1985"/>
        <v>0</v>
      </c>
      <c r="GA158" s="4">
        <f t="shared" si="1985"/>
        <v>2</v>
      </c>
      <c r="GB158" s="4">
        <f t="shared" si="1985"/>
        <v>0</v>
      </c>
      <c r="GC158" s="4">
        <f t="shared" si="1985"/>
        <v>0</v>
      </c>
      <c r="GD158" s="4">
        <f t="shared" si="1985"/>
        <v>0</v>
      </c>
      <c r="GE158" s="4">
        <f t="shared" si="1985"/>
        <v>0</v>
      </c>
      <c r="GF158" s="4">
        <f t="shared" si="1985"/>
        <v>0</v>
      </c>
      <c r="GG158" s="4">
        <f t="shared" si="1985"/>
        <v>0</v>
      </c>
      <c r="GH158" s="4">
        <f t="shared" si="1985"/>
        <v>3</v>
      </c>
      <c r="GI158" s="4">
        <f t="shared" si="1985"/>
        <v>1</v>
      </c>
      <c r="GJ158" s="4">
        <f t="shared" si="1985"/>
        <v>0</v>
      </c>
      <c r="GK158" s="4">
        <f t="shared" si="1985"/>
        <v>2</v>
      </c>
      <c r="GL158" s="4">
        <f t="shared" si="1985"/>
        <v>2</v>
      </c>
      <c r="GM158">
        <f t="shared" si="1901"/>
        <v>60</v>
      </c>
      <c r="GO158">
        <f t="shared" si="1690"/>
        <v>1</v>
      </c>
      <c r="GP158">
        <f t="shared" si="1855"/>
        <v>0</v>
      </c>
      <c r="GQ158">
        <f t="shared" si="1856"/>
        <v>0</v>
      </c>
      <c r="GR158">
        <f t="shared" si="1857"/>
        <v>0</v>
      </c>
      <c r="GS158">
        <f t="shared" si="1858"/>
        <v>1</v>
      </c>
      <c r="GT158">
        <f t="shared" si="1859"/>
        <v>0</v>
      </c>
      <c r="GU158">
        <f t="shared" si="1860"/>
        <v>0</v>
      </c>
      <c r="GV158" s="1">
        <f t="shared" si="1691"/>
        <v>5</v>
      </c>
      <c r="GW158">
        <f t="shared" si="1692"/>
        <v>0</v>
      </c>
      <c r="GX158">
        <f t="shared" si="1566"/>
        <v>0</v>
      </c>
      <c r="GY158">
        <f t="shared" si="1567"/>
        <v>0</v>
      </c>
      <c r="GZ158">
        <f t="shared" si="1568"/>
        <v>0</v>
      </c>
      <c r="HA158">
        <f t="shared" si="1569"/>
        <v>0</v>
      </c>
      <c r="HB158">
        <f t="shared" si="1570"/>
        <v>1</v>
      </c>
      <c r="HC158">
        <f t="shared" si="1571"/>
        <v>0</v>
      </c>
      <c r="HD158">
        <f t="shared" si="1572"/>
        <v>0</v>
      </c>
      <c r="HE158">
        <f t="shared" si="1573"/>
        <v>0</v>
      </c>
      <c r="HF158">
        <f t="shared" si="1574"/>
        <v>0</v>
      </c>
      <c r="HG158">
        <f t="shared" si="1575"/>
        <v>0</v>
      </c>
      <c r="HH158">
        <f t="shared" si="1576"/>
        <v>0</v>
      </c>
      <c r="HI158">
        <f t="shared" si="1577"/>
        <v>0</v>
      </c>
      <c r="HJ158">
        <f t="shared" si="1578"/>
        <v>0</v>
      </c>
      <c r="HK158">
        <f t="shared" si="1579"/>
        <v>0</v>
      </c>
      <c r="HL158">
        <f t="shared" si="1580"/>
        <v>0</v>
      </c>
      <c r="HM158">
        <f t="shared" si="1581"/>
        <v>0</v>
      </c>
      <c r="HN158">
        <f t="shared" si="1582"/>
        <v>0</v>
      </c>
      <c r="HO158">
        <f t="shared" si="1583"/>
        <v>0</v>
      </c>
      <c r="HP158">
        <f t="shared" si="1584"/>
        <v>0</v>
      </c>
      <c r="HQ158">
        <f t="shared" si="1585"/>
        <v>0</v>
      </c>
      <c r="HR158">
        <f t="shared" si="1586"/>
        <v>0</v>
      </c>
      <c r="HS158">
        <f t="shared" si="1587"/>
        <v>0</v>
      </c>
      <c r="HT158">
        <f t="shared" si="1588"/>
        <v>0</v>
      </c>
      <c r="HU158">
        <f t="shared" si="1589"/>
        <v>0</v>
      </c>
      <c r="HV158">
        <f t="shared" si="1590"/>
        <v>0</v>
      </c>
      <c r="HW158">
        <f t="shared" si="1591"/>
        <v>0</v>
      </c>
      <c r="HX158">
        <f t="shared" si="1592"/>
        <v>0</v>
      </c>
      <c r="HY158">
        <f t="shared" si="1593"/>
        <v>0</v>
      </c>
      <c r="HZ158">
        <f t="shared" si="1594"/>
        <v>0</v>
      </c>
      <c r="IA158">
        <f t="shared" si="1595"/>
        <v>0</v>
      </c>
      <c r="IB158">
        <f t="shared" si="1596"/>
        <v>0</v>
      </c>
      <c r="IC158">
        <f t="shared" si="1597"/>
        <v>0</v>
      </c>
      <c r="ID158">
        <f t="shared" si="1598"/>
        <v>0</v>
      </c>
      <c r="IE158">
        <f t="shared" si="1599"/>
        <v>0</v>
      </c>
      <c r="IF158">
        <f t="shared" si="1600"/>
        <v>0</v>
      </c>
      <c r="IG158">
        <f t="shared" si="1601"/>
        <v>0</v>
      </c>
      <c r="IH158">
        <f t="shared" si="1602"/>
        <v>0</v>
      </c>
      <c r="II158">
        <f t="shared" si="1603"/>
        <v>0</v>
      </c>
      <c r="IJ158">
        <f t="shared" si="1604"/>
        <v>0</v>
      </c>
      <c r="IK158">
        <f t="shared" si="1605"/>
        <v>0</v>
      </c>
      <c r="IL158">
        <f t="shared" si="1606"/>
        <v>0</v>
      </c>
      <c r="IM158">
        <f t="shared" si="1607"/>
        <v>0</v>
      </c>
      <c r="IN158">
        <f t="shared" si="1608"/>
        <v>0</v>
      </c>
      <c r="IO158">
        <f t="shared" si="1609"/>
        <v>0</v>
      </c>
      <c r="IP158">
        <f t="shared" si="1610"/>
        <v>0</v>
      </c>
      <c r="IQ158">
        <f t="shared" si="1611"/>
        <v>0</v>
      </c>
      <c r="IR158">
        <f t="shared" si="1612"/>
        <v>0</v>
      </c>
      <c r="IS158">
        <f t="shared" si="1613"/>
        <v>0</v>
      </c>
      <c r="IT158">
        <f t="shared" si="1614"/>
        <v>1</v>
      </c>
      <c r="IU158">
        <f t="shared" si="1615"/>
        <v>0</v>
      </c>
      <c r="IV158">
        <f t="shared" si="1616"/>
        <v>0</v>
      </c>
      <c r="IW158">
        <f t="shared" si="1617"/>
        <v>0</v>
      </c>
      <c r="IX158">
        <f t="shared" si="1618"/>
        <v>0</v>
      </c>
      <c r="IY158">
        <f t="shared" si="1619"/>
        <v>0</v>
      </c>
      <c r="IZ158">
        <f t="shared" si="1620"/>
        <v>0</v>
      </c>
      <c r="JA158">
        <f t="shared" si="1621"/>
        <v>0</v>
      </c>
      <c r="JB158">
        <f t="shared" si="1693"/>
        <v>0</v>
      </c>
      <c r="JC158">
        <f t="shared" si="1694"/>
        <v>0</v>
      </c>
      <c r="JF158">
        <f t="shared" si="1695"/>
        <v>0</v>
      </c>
      <c r="JG158">
        <f t="shared" si="1696"/>
        <v>0</v>
      </c>
      <c r="JH158">
        <f t="shared" si="1697"/>
        <v>0</v>
      </c>
      <c r="JI158">
        <f t="shared" si="1698"/>
        <v>0</v>
      </c>
      <c r="JJ158">
        <f t="shared" si="1699"/>
        <v>0</v>
      </c>
      <c r="JK158">
        <f t="shared" si="1700"/>
        <v>0</v>
      </c>
      <c r="JL158">
        <f t="shared" si="1701"/>
        <v>0</v>
      </c>
      <c r="JM158">
        <f t="shared" si="1702"/>
        <v>0</v>
      </c>
      <c r="JN158">
        <f t="shared" si="1703"/>
        <v>1</v>
      </c>
      <c r="JO158">
        <f t="shared" si="1704"/>
        <v>0</v>
      </c>
      <c r="JP158">
        <f t="shared" si="1705"/>
        <v>0</v>
      </c>
      <c r="JQ158">
        <f t="shared" si="1706"/>
        <v>0</v>
      </c>
      <c r="JR158">
        <f t="shared" si="1707"/>
        <v>0</v>
      </c>
      <c r="JS158">
        <f t="shared" si="1708"/>
        <v>0</v>
      </c>
      <c r="JT158">
        <f t="shared" si="1709"/>
        <v>0</v>
      </c>
      <c r="JU158">
        <f t="shared" si="1710"/>
        <v>0</v>
      </c>
      <c r="JV158">
        <f t="shared" si="1711"/>
        <v>0</v>
      </c>
      <c r="JW158">
        <f t="shared" si="1712"/>
        <v>0</v>
      </c>
      <c r="JX158">
        <f t="shared" si="1713"/>
        <v>0</v>
      </c>
      <c r="JY158">
        <f t="shared" si="1714"/>
        <v>0</v>
      </c>
      <c r="JZ158">
        <f t="shared" si="1715"/>
        <v>0</v>
      </c>
      <c r="KA158">
        <f t="shared" si="1716"/>
        <v>0</v>
      </c>
      <c r="KB158">
        <f t="shared" si="1717"/>
        <v>0</v>
      </c>
      <c r="KC158">
        <f t="shared" si="1718"/>
        <v>1</v>
      </c>
      <c r="KD158">
        <f t="shared" si="1719"/>
        <v>0</v>
      </c>
      <c r="KE158">
        <f t="shared" si="1720"/>
        <v>0</v>
      </c>
      <c r="KF158">
        <f t="shared" si="1721"/>
        <v>0</v>
      </c>
      <c r="KG158">
        <f t="shared" si="1722"/>
        <v>0</v>
      </c>
      <c r="KH158">
        <f t="shared" si="1723"/>
        <v>0</v>
      </c>
      <c r="KI158">
        <f t="shared" si="1724"/>
        <v>0</v>
      </c>
      <c r="KJ158">
        <f t="shared" si="1725"/>
        <v>0</v>
      </c>
      <c r="KK158">
        <f t="shared" si="1726"/>
        <v>0</v>
      </c>
      <c r="KL158">
        <f t="shared" si="1727"/>
        <v>0</v>
      </c>
      <c r="KM158">
        <f t="shared" si="1728"/>
        <v>0</v>
      </c>
      <c r="KN158">
        <f t="shared" si="1729"/>
        <v>0</v>
      </c>
      <c r="KO158">
        <f t="shared" si="1730"/>
        <v>0</v>
      </c>
      <c r="KP158">
        <f t="shared" si="1731"/>
        <v>0</v>
      </c>
      <c r="KQ158">
        <f t="shared" si="1732"/>
        <v>0</v>
      </c>
      <c r="KR158">
        <f t="shared" si="1733"/>
        <v>0</v>
      </c>
      <c r="KS158">
        <f t="shared" si="1734"/>
        <v>0</v>
      </c>
      <c r="KT158">
        <f t="shared" si="1735"/>
        <v>0</v>
      </c>
      <c r="KU158">
        <f t="shared" si="1736"/>
        <v>0</v>
      </c>
      <c r="KV158">
        <f t="shared" si="1737"/>
        <v>0</v>
      </c>
      <c r="KW158">
        <f t="shared" si="1738"/>
        <v>0</v>
      </c>
      <c r="KX158">
        <f t="shared" si="1739"/>
        <v>0</v>
      </c>
      <c r="KY158">
        <f t="shared" si="1740"/>
        <v>0</v>
      </c>
      <c r="KZ158">
        <f t="shared" si="1741"/>
        <v>0</v>
      </c>
      <c r="LA158">
        <f t="shared" si="1742"/>
        <v>0</v>
      </c>
      <c r="LB158">
        <f t="shared" si="1743"/>
        <v>0</v>
      </c>
      <c r="LC158">
        <f t="shared" si="1744"/>
        <v>0</v>
      </c>
      <c r="LD158">
        <f t="shared" si="1745"/>
        <v>0</v>
      </c>
      <c r="LE158">
        <f t="shared" si="1746"/>
        <v>0</v>
      </c>
      <c r="LF158">
        <f t="shared" si="1747"/>
        <v>0</v>
      </c>
      <c r="LG158">
        <f t="shared" si="1748"/>
        <v>0</v>
      </c>
      <c r="LH158">
        <f t="shared" si="1749"/>
        <v>0</v>
      </c>
      <c r="LI158">
        <f t="shared" si="1750"/>
        <v>0</v>
      </c>
      <c r="LJ158">
        <f t="shared" si="1751"/>
        <v>0</v>
      </c>
      <c r="LK158">
        <f t="shared" si="1752"/>
        <v>0</v>
      </c>
      <c r="LL158">
        <f t="shared" si="1753"/>
        <v>0</v>
      </c>
      <c r="LN158">
        <f t="shared" si="1754"/>
        <v>2</v>
      </c>
      <c r="LQ158">
        <f t="shared" ref="LQ158:LR158" si="1986">COUNTIFS($NG159:$NL168,NG168)</f>
        <v>1</v>
      </c>
      <c r="LR158">
        <f t="shared" si="1986"/>
        <v>3</v>
      </c>
      <c r="LS158">
        <f t="shared" si="1756"/>
        <v>3</v>
      </c>
      <c r="LT158">
        <f t="shared" si="1757"/>
        <v>2</v>
      </c>
      <c r="LU158">
        <f t="shared" si="1758"/>
        <v>1</v>
      </c>
      <c r="LV158">
        <f t="shared" si="1759"/>
        <v>3</v>
      </c>
      <c r="LX158" s="5">
        <f t="shared" ref="LX158:MC158" si="1987">COUNTIFS($NG158:$NL167,NG168)</f>
        <v>0</v>
      </c>
      <c r="LY158" s="5">
        <f t="shared" si="1987"/>
        <v>2</v>
      </c>
      <c r="LZ158" s="5">
        <f t="shared" si="1987"/>
        <v>2</v>
      </c>
      <c r="MA158" s="5">
        <f t="shared" si="1987"/>
        <v>1</v>
      </c>
      <c r="MB158" s="5">
        <f t="shared" si="1987"/>
        <v>0</v>
      </c>
      <c r="MC158" s="5">
        <f t="shared" si="1987"/>
        <v>3</v>
      </c>
      <c r="MD158" s="5"/>
      <c r="ME158" s="5">
        <f t="shared" si="1761"/>
        <v>0</v>
      </c>
      <c r="MF158" s="5">
        <f t="shared" si="1762"/>
        <v>0</v>
      </c>
      <c r="MG158" s="5">
        <f t="shared" si="1763"/>
        <v>0</v>
      </c>
      <c r="MH158" s="5">
        <f t="shared" si="1764"/>
        <v>0</v>
      </c>
      <c r="MI158" s="5">
        <f t="shared" si="1765"/>
        <v>0</v>
      </c>
      <c r="MJ158" s="5">
        <f t="shared" si="1766"/>
        <v>1</v>
      </c>
      <c r="MK158" s="5"/>
      <c r="ML158" s="20">
        <f t="shared" si="1767"/>
        <v>1</v>
      </c>
      <c r="MN158" s="4">
        <f t="shared" si="1846"/>
        <v>0</v>
      </c>
      <c r="MO158" s="4">
        <f t="shared" si="1847"/>
        <v>0</v>
      </c>
      <c r="MP158" s="4">
        <f t="shared" si="1848"/>
        <v>0</v>
      </c>
      <c r="MQ158" s="4">
        <f t="shared" si="1849"/>
        <v>0</v>
      </c>
      <c r="MR158" s="4">
        <f t="shared" si="1850"/>
        <v>0</v>
      </c>
      <c r="MS158" s="4">
        <f t="shared" si="1851"/>
        <v>3</v>
      </c>
      <c r="MU158">
        <f t="shared" si="1768"/>
        <v>1</v>
      </c>
      <c r="MV158">
        <f t="shared" si="1769"/>
        <v>0</v>
      </c>
      <c r="MW158">
        <f t="shared" si="1770"/>
        <v>0</v>
      </c>
      <c r="MX158">
        <f t="shared" si="1771"/>
        <v>0</v>
      </c>
      <c r="MY158">
        <f t="shared" si="1772"/>
        <v>1</v>
      </c>
      <c r="MZ158">
        <f t="shared" si="1773"/>
        <v>0</v>
      </c>
      <c r="NA158" s="2">
        <f t="shared" si="1624"/>
        <v>2</v>
      </c>
      <c r="NB158">
        <f t="shared" si="1774"/>
        <v>2</v>
      </c>
      <c r="NC158">
        <f t="shared" si="1775"/>
        <v>0</v>
      </c>
      <c r="ND158">
        <f t="shared" si="1776"/>
        <v>158</v>
      </c>
      <c r="NG158">
        <v>9</v>
      </c>
      <c r="NH158">
        <v>14</v>
      </c>
      <c r="NI158">
        <v>24</v>
      </c>
      <c r="NJ158">
        <v>26</v>
      </c>
      <c r="NK158">
        <v>35</v>
      </c>
      <c r="NL158">
        <v>55</v>
      </c>
      <c r="NN158" s="1">
        <f t="shared" si="1777"/>
        <v>1</v>
      </c>
      <c r="NO158" s="1">
        <f t="shared" si="1778"/>
        <v>1</v>
      </c>
      <c r="NP158" s="30">
        <f t="shared" si="1779"/>
        <v>2</v>
      </c>
      <c r="NR158" s="1">
        <f t="shared" si="1780"/>
        <v>5</v>
      </c>
      <c r="NS158" s="1">
        <f t="shared" si="1781"/>
        <v>10</v>
      </c>
      <c r="NT158" s="1">
        <f t="shared" si="1782"/>
        <v>2</v>
      </c>
      <c r="NU158" s="1">
        <f t="shared" si="1783"/>
        <v>9</v>
      </c>
      <c r="NV158" s="1">
        <f t="shared" si="1784"/>
        <v>20</v>
      </c>
      <c r="NW158" s="1"/>
      <c r="NX158" s="1">
        <f t="shared" si="1785"/>
        <v>5</v>
      </c>
      <c r="NY158" s="1"/>
      <c r="NZ158" s="1">
        <f t="shared" si="1786"/>
        <v>1</v>
      </c>
      <c r="OA158" s="1">
        <f t="shared" si="1625"/>
        <v>2</v>
      </c>
      <c r="OB158" s="1">
        <f t="shared" si="1626"/>
        <v>3</v>
      </c>
      <c r="OC158" s="1">
        <f t="shared" si="1627"/>
        <v>3</v>
      </c>
      <c r="OD158" s="1">
        <f t="shared" si="1628"/>
        <v>4</v>
      </c>
      <c r="OE158" s="1">
        <f t="shared" si="1629"/>
        <v>6</v>
      </c>
      <c r="OF158" s="1"/>
      <c r="OG158" s="1">
        <f t="shared" si="1969"/>
        <v>5</v>
      </c>
      <c r="OH158" s="1"/>
      <c r="OI158" s="1">
        <f t="shared" si="1787"/>
        <v>0</v>
      </c>
      <c r="OJ158" s="1">
        <f t="shared" si="1788"/>
        <v>4</v>
      </c>
      <c r="OK158" s="1">
        <f t="shared" si="1789"/>
        <v>0</v>
      </c>
      <c r="OL158" s="1">
        <f t="shared" si="1790"/>
        <v>1</v>
      </c>
      <c r="OM158" s="1">
        <f t="shared" si="1791"/>
        <v>9</v>
      </c>
      <c r="ON158" s="1">
        <f t="shared" si="1792"/>
        <v>2</v>
      </c>
      <c r="OO158" s="1"/>
      <c r="OP158" s="1">
        <f t="shared" si="1959"/>
        <v>2</v>
      </c>
      <c r="OQ158" s="1">
        <f t="shared" si="1960"/>
        <v>4</v>
      </c>
      <c r="OR158" s="1">
        <f t="shared" si="1961"/>
        <v>4</v>
      </c>
      <c r="OS158" s="1">
        <f t="shared" si="1962"/>
        <v>4</v>
      </c>
      <c r="OT158" s="1">
        <f t="shared" si="1963"/>
        <v>0</v>
      </c>
      <c r="OU158" s="1">
        <f t="shared" si="1793"/>
        <v>0</v>
      </c>
      <c r="OV158" s="19">
        <f t="shared" si="1794"/>
        <v>5</v>
      </c>
      <c r="OW158" s="1"/>
      <c r="OX158" s="19">
        <f t="shared" si="1975"/>
        <v>4</v>
      </c>
      <c r="OY158" s="1">
        <f t="shared" si="1976"/>
        <v>4</v>
      </c>
      <c r="OZ158" s="1"/>
      <c r="PA158" s="1">
        <f t="shared" si="1795"/>
        <v>4</v>
      </c>
      <c r="PB158" s="1"/>
      <c r="PC158" s="1"/>
      <c r="PD158" s="19">
        <f t="shared" si="1630"/>
        <v>4</v>
      </c>
      <c r="PE158" s="1"/>
      <c r="PF158" s="24">
        <f t="shared" si="1796"/>
        <v>0</v>
      </c>
      <c r="PI158" s="1">
        <f t="shared" si="1797"/>
        <v>0</v>
      </c>
      <c r="PJ158" s="19">
        <f t="shared" si="1631"/>
        <v>0</v>
      </c>
      <c r="PK158" s="1">
        <f t="shared" si="1798"/>
        <v>4</v>
      </c>
      <c r="PL158" s="19">
        <f t="shared" si="1632"/>
        <v>1</v>
      </c>
      <c r="PM158" s="1">
        <f t="shared" si="1799"/>
        <v>0</v>
      </c>
      <c r="PN158" s="19">
        <f t="shared" si="1633"/>
        <v>0</v>
      </c>
      <c r="PO158" s="1">
        <f t="shared" si="1800"/>
        <v>1</v>
      </c>
      <c r="PP158" s="19">
        <f t="shared" si="1634"/>
        <v>3</v>
      </c>
      <c r="PQ158" s="1">
        <f t="shared" si="1801"/>
        <v>9</v>
      </c>
      <c r="PR158" s="19">
        <f t="shared" si="1635"/>
        <v>1</v>
      </c>
      <c r="PS158" s="1">
        <f t="shared" si="1802"/>
        <v>2</v>
      </c>
      <c r="PT158" s="19">
        <f t="shared" si="1636"/>
        <v>3</v>
      </c>
      <c r="PV158" s="1">
        <f t="shared" si="1637"/>
        <v>100</v>
      </c>
      <c r="PW158" s="1">
        <f t="shared" si="1638"/>
        <v>100</v>
      </c>
      <c r="PX158" s="1">
        <f t="shared" si="1639"/>
        <v>100</v>
      </c>
      <c r="PY158" s="1">
        <f t="shared" si="1640"/>
        <v>100</v>
      </c>
      <c r="PZ158" s="1">
        <f t="shared" si="1641"/>
        <v>100</v>
      </c>
      <c r="QA158" s="1">
        <f t="shared" si="1642"/>
        <v>100</v>
      </c>
      <c r="QB158" s="1"/>
      <c r="QC158" s="1">
        <f t="shared" si="1643"/>
        <v>100</v>
      </c>
      <c r="QD158" s="1">
        <f t="shared" si="1644"/>
        <v>4</v>
      </c>
      <c r="QE158" s="1">
        <f t="shared" si="1645"/>
        <v>100</v>
      </c>
      <c r="QF158" s="1">
        <f t="shared" si="1646"/>
        <v>100</v>
      </c>
      <c r="QG158" s="1">
        <f t="shared" si="1647"/>
        <v>100</v>
      </c>
      <c r="QH158" s="1">
        <f t="shared" si="1648"/>
        <v>100</v>
      </c>
      <c r="QI158" s="1"/>
      <c r="QJ158" s="1">
        <f t="shared" si="1649"/>
        <v>100</v>
      </c>
      <c r="QK158" s="1">
        <f t="shared" si="1650"/>
        <v>100</v>
      </c>
      <c r="QL158" s="1">
        <f t="shared" si="1651"/>
        <v>100</v>
      </c>
      <c r="QM158" s="1">
        <f t="shared" si="1652"/>
        <v>100</v>
      </c>
      <c r="QN158" s="1">
        <f t="shared" si="1653"/>
        <v>100</v>
      </c>
      <c r="QO158" s="1">
        <f t="shared" si="1654"/>
        <v>100</v>
      </c>
      <c r="QP158" s="1"/>
      <c r="QQ158" s="1">
        <f t="shared" si="1655"/>
        <v>100</v>
      </c>
      <c r="QR158" s="1">
        <f t="shared" si="1656"/>
        <v>1</v>
      </c>
      <c r="QS158" s="1">
        <f t="shared" si="1657"/>
        <v>4</v>
      </c>
      <c r="QT158" s="1">
        <f t="shared" si="1658"/>
        <v>100</v>
      </c>
      <c r="QU158" s="1">
        <f t="shared" si="1659"/>
        <v>6</v>
      </c>
      <c r="QV158" s="1">
        <f t="shared" si="1660"/>
        <v>100</v>
      </c>
      <c r="QW158" s="1"/>
      <c r="QX158" s="1">
        <f t="shared" si="1661"/>
        <v>100</v>
      </c>
      <c r="QY158" s="1">
        <f t="shared" si="1662"/>
        <v>100</v>
      </c>
      <c r="QZ158" s="1">
        <f t="shared" si="1663"/>
        <v>100</v>
      </c>
      <c r="RA158" s="1">
        <f t="shared" si="1664"/>
        <v>9</v>
      </c>
      <c r="RB158" s="1">
        <f t="shared" si="1665"/>
        <v>100</v>
      </c>
      <c r="RC158" s="1">
        <f t="shared" si="1666"/>
        <v>100</v>
      </c>
      <c r="RD158" s="1"/>
      <c r="RE158" s="1">
        <f t="shared" si="1667"/>
        <v>100</v>
      </c>
      <c r="RF158" s="1">
        <f t="shared" si="1668"/>
        <v>100</v>
      </c>
      <c r="RG158" s="1">
        <f t="shared" si="1669"/>
        <v>100</v>
      </c>
      <c r="RH158" s="1">
        <f t="shared" si="1670"/>
        <v>100</v>
      </c>
      <c r="RI158" s="1">
        <f t="shared" si="1671"/>
        <v>100</v>
      </c>
      <c r="RJ158" s="1">
        <f t="shared" si="1672"/>
        <v>2</v>
      </c>
      <c r="RL158">
        <f t="shared" si="1673"/>
        <v>36</v>
      </c>
      <c r="RM158">
        <f t="shared" si="1803"/>
        <v>22</v>
      </c>
      <c r="RN158">
        <f t="shared" si="1336"/>
        <v>21</v>
      </c>
      <c r="RO158" t="str">
        <f t="shared" ref="RO158:ST158" si="1988">IF(COUNTIFS($NG158:$NL167,RO$1),"x",RO$1)</f>
        <v>x</v>
      </c>
      <c r="RP158">
        <f t="shared" si="1988"/>
        <v>2</v>
      </c>
      <c r="RQ158" t="str">
        <f t="shared" si="1988"/>
        <v>x</v>
      </c>
      <c r="RR158" t="str">
        <f t="shared" si="1988"/>
        <v>x</v>
      </c>
      <c r="RS158" t="str">
        <f t="shared" si="1988"/>
        <v>x</v>
      </c>
      <c r="RT158">
        <f t="shared" si="1988"/>
        <v>6</v>
      </c>
      <c r="RU158">
        <f t="shared" si="1988"/>
        <v>7</v>
      </c>
      <c r="RV158" t="str">
        <f t="shared" si="1988"/>
        <v>x</v>
      </c>
      <c r="RW158" t="str">
        <f t="shared" si="1988"/>
        <v>x</v>
      </c>
      <c r="RX158" t="str">
        <f t="shared" si="1988"/>
        <v>x</v>
      </c>
      <c r="RY158">
        <f t="shared" si="1988"/>
        <v>11</v>
      </c>
      <c r="RZ158">
        <f t="shared" si="1988"/>
        <v>12</v>
      </c>
      <c r="SA158" t="str">
        <f t="shared" si="1988"/>
        <v>x</v>
      </c>
      <c r="SB158" t="str">
        <f t="shared" si="1988"/>
        <v>x</v>
      </c>
      <c r="SC158" t="str">
        <f t="shared" si="1988"/>
        <v>x</v>
      </c>
      <c r="SD158" t="str">
        <f t="shared" si="1988"/>
        <v>x</v>
      </c>
      <c r="SE158" t="str">
        <f t="shared" si="1988"/>
        <v>x</v>
      </c>
      <c r="SF158">
        <f t="shared" si="1988"/>
        <v>18</v>
      </c>
      <c r="SG158" t="str">
        <f t="shared" si="1988"/>
        <v>x</v>
      </c>
      <c r="SH158" t="str">
        <f t="shared" si="1988"/>
        <v>x</v>
      </c>
      <c r="SI158" t="str">
        <f t="shared" si="1988"/>
        <v>x</v>
      </c>
      <c r="SJ158" t="str">
        <f t="shared" si="1988"/>
        <v>x</v>
      </c>
      <c r="SK158">
        <f t="shared" si="1988"/>
        <v>23</v>
      </c>
      <c r="SL158" t="str">
        <f t="shared" si="1988"/>
        <v>x</v>
      </c>
      <c r="SM158" t="str">
        <f t="shared" si="1988"/>
        <v>x</v>
      </c>
      <c r="SN158" t="str">
        <f t="shared" si="1988"/>
        <v>x</v>
      </c>
      <c r="SO158" t="str">
        <f t="shared" si="1988"/>
        <v>x</v>
      </c>
      <c r="SP158" t="str">
        <f t="shared" si="1988"/>
        <v>x</v>
      </c>
      <c r="SQ158">
        <f t="shared" si="1988"/>
        <v>29</v>
      </c>
      <c r="SR158">
        <f t="shared" si="1988"/>
        <v>30</v>
      </c>
      <c r="SS158" t="str">
        <f t="shared" si="1988"/>
        <v>x</v>
      </c>
      <c r="ST158">
        <f t="shared" si="1988"/>
        <v>32</v>
      </c>
      <c r="SU158" t="str">
        <f t="shared" ref="SU158:TU158" si="1989">IF(COUNTIFS($NG158:$NL167,SU$1),"x",SU$1)</f>
        <v>x</v>
      </c>
      <c r="SV158" t="str">
        <f t="shared" si="1989"/>
        <v>x</v>
      </c>
      <c r="SW158" t="str">
        <f t="shared" si="1989"/>
        <v>x</v>
      </c>
      <c r="SX158" t="str">
        <f t="shared" si="1989"/>
        <v>x</v>
      </c>
      <c r="SY158">
        <f t="shared" si="1989"/>
        <v>37</v>
      </c>
      <c r="SZ158" t="str">
        <f t="shared" si="1989"/>
        <v>x</v>
      </c>
      <c r="TA158" t="str">
        <f t="shared" si="1989"/>
        <v>x</v>
      </c>
      <c r="TB158">
        <f t="shared" si="1989"/>
        <v>40</v>
      </c>
      <c r="TC158">
        <f t="shared" si="1989"/>
        <v>41</v>
      </c>
      <c r="TD158" t="str">
        <f t="shared" si="1989"/>
        <v>x</v>
      </c>
      <c r="TE158" t="str">
        <f t="shared" si="1989"/>
        <v>x</v>
      </c>
      <c r="TF158" t="str">
        <f t="shared" si="1989"/>
        <v>x</v>
      </c>
      <c r="TG158" t="str">
        <f t="shared" si="1989"/>
        <v>x</v>
      </c>
      <c r="TH158" t="str">
        <f t="shared" si="1989"/>
        <v>x</v>
      </c>
      <c r="TI158">
        <f t="shared" si="1989"/>
        <v>47</v>
      </c>
      <c r="TJ158" t="str">
        <f t="shared" si="1989"/>
        <v>x</v>
      </c>
      <c r="TK158">
        <f t="shared" si="1989"/>
        <v>49</v>
      </c>
      <c r="TL158">
        <f t="shared" si="1989"/>
        <v>50</v>
      </c>
      <c r="TM158">
        <f t="shared" si="1989"/>
        <v>51</v>
      </c>
      <c r="TN158">
        <f t="shared" si="1989"/>
        <v>52</v>
      </c>
      <c r="TO158">
        <f t="shared" si="1989"/>
        <v>53</v>
      </c>
      <c r="TP158">
        <f t="shared" si="1989"/>
        <v>54</v>
      </c>
      <c r="TQ158" t="str">
        <f t="shared" si="1989"/>
        <v>x</v>
      </c>
      <c r="TR158" t="str">
        <f t="shared" si="1989"/>
        <v>x</v>
      </c>
      <c r="TS158">
        <f t="shared" si="1989"/>
        <v>57</v>
      </c>
      <c r="TT158" t="str">
        <f t="shared" si="1989"/>
        <v>x</v>
      </c>
      <c r="TU158" t="str">
        <f t="shared" si="1989"/>
        <v>x</v>
      </c>
      <c r="TV158">
        <f t="shared" si="1805"/>
        <v>22</v>
      </c>
      <c r="TW158" t="str">
        <f t="shared" ref="TW158:WC158" si="1990">IF(COUNTIFS($NG158:$NL166,TW$1),"x",TW$1)</f>
        <v>x</v>
      </c>
      <c r="TX158">
        <f t="shared" si="1990"/>
        <v>2</v>
      </c>
      <c r="TY158" t="str">
        <f t="shared" si="1990"/>
        <v>x</v>
      </c>
      <c r="TZ158" t="str">
        <f t="shared" si="1990"/>
        <v>x</v>
      </c>
      <c r="UA158" t="str">
        <f t="shared" si="1990"/>
        <v>x</v>
      </c>
      <c r="UB158">
        <f t="shared" si="1990"/>
        <v>6</v>
      </c>
      <c r="UC158">
        <f t="shared" si="1990"/>
        <v>7</v>
      </c>
      <c r="UD158" t="str">
        <f t="shared" si="1990"/>
        <v>x</v>
      </c>
      <c r="UE158" t="str">
        <f t="shared" si="1990"/>
        <v>x</v>
      </c>
      <c r="UF158" t="str">
        <f t="shared" si="1990"/>
        <v>x</v>
      </c>
      <c r="UG158">
        <f t="shared" si="1990"/>
        <v>11</v>
      </c>
      <c r="UH158">
        <f t="shared" si="1990"/>
        <v>12</v>
      </c>
      <c r="UI158" t="str">
        <f t="shared" si="1990"/>
        <v>x</v>
      </c>
      <c r="UJ158" t="str">
        <f t="shared" si="1990"/>
        <v>x</v>
      </c>
      <c r="UK158" t="str">
        <f t="shared" si="1990"/>
        <v>x</v>
      </c>
      <c r="UL158" t="str">
        <f t="shared" si="1990"/>
        <v>x</v>
      </c>
      <c r="UM158" t="str">
        <f t="shared" si="1990"/>
        <v>x</v>
      </c>
      <c r="UN158">
        <f t="shared" si="1990"/>
        <v>18</v>
      </c>
      <c r="UO158" t="str">
        <f t="shared" si="1990"/>
        <v>x</v>
      </c>
      <c r="UP158" t="str">
        <f t="shared" si="1990"/>
        <v>x</v>
      </c>
      <c r="UQ158" t="str">
        <f t="shared" si="1990"/>
        <v>x</v>
      </c>
      <c r="UR158" t="str">
        <f t="shared" si="1990"/>
        <v>x</v>
      </c>
      <c r="US158">
        <f t="shared" si="1990"/>
        <v>23</v>
      </c>
      <c r="UT158" t="str">
        <f t="shared" si="1990"/>
        <v>x</v>
      </c>
      <c r="UU158">
        <f t="shared" si="1990"/>
        <v>25</v>
      </c>
      <c r="UV158" t="str">
        <f t="shared" si="1990"/>
        <v>x</v>
      </c>
      <c r="UW158" t="str">
        <f t="shared" si="1990"/>
        <v>x</v>
      </c>
      <c r="UX158" t="str">
        <f t="shared" si="1990"/>
        <v>x</v>
      </c>
      <c r="UY158">
        <f t="shared" si="1990"/>
        <v>29</v>
      </c>
      <c r="UZ158">
        <f t="shared" si="1990"/>
        <v>30</v>
      </c>
      <c r="VA158" t="str">
        <f t="shared" si="1990"/>
        <v>x</v>
      </c>
      <c r="VB158">
        <f t="shared" si="1990"/>
        <v>32</v>
      </c>
      <c r="VC158" t="str">
        <f t="shared" si="1990"/>
        <v>x</v>
      </c>
      <c r="VD158" t="str">
        <f t="shared" si="1990"/>
        <v>x</v>
      </c>
      <c r="VE158" t="str">
        <f t="shared" si="1990"/>
        <v>x</v>
      </c>
      <c r="VF158" t="str">
        <f t="shared" si="1990"/>
        <v>x</v>
      </c>
      <c r="VG158">
        <f t="shared" si="1990"/>
        <v>37</v>
      </c>
      <c r="VH158" t="str">
        <f t="shared" si="1990"/>
        <v>x</v>
      </c>
      <c r="VI158" t="str">
        <f t="shared" si="1990"/>
        <v>x</v>
      </c>
      <c r="VJ158">
        <f t="shared" si="1990"/>
        <v>40</v>
      </c>
      <c r="VK158">
        <f t="shared" si="1990"/>
        <v>41</v>
      </c>
      <c r="VL158" t="str">
        <f t="shared" si="1990"/>
        <v>x</v>
      </c>
      <c r="VM158" t="str">
        <f t="shared" si="1990"/>
        <v>x</v>
      </c>
      <c r="VN158" t="str">
        <f t="shared" si="1990"/>
        <v>x</v>
      </c>
      <c r="VO158" t="str">
        <f t="shared" si="1990"/>
        <v>x</v>
      </c>
      <c r="VP158" t="str">
        <f t="shared" si="1990"/>
        <v>x</v>
      </c>
      <c r="VQ158">
        <f t="shared" si="1990"/>
        <v>47</v>
      </c>
      <c r="VR158" t="str">
        <f t="shared" si="1990"/>
        <v>x</v>
      </c>
      <c r="VS158">
        <f t="shared" si="1990"/>
        <v>49</v>
      </c>
      <c r="VT158">
        <f t="shared" si="1990"/>
        <v>50</v>
      </c>
      <c r="VU158">
        <f t="shared" si="1990"/>
        <v>51</v>
      </c>
      <c r="VV158">
        <f t="shared" si="1990"/>
        <v>52</v>
      </c>
      <c r="VW158">
        <f t="shared" si="1990"/>
        <v>53</v>
      </c>
      <c r="VX158">
        <f t="shared" si="1990"/>
        <v>54</v>
      </c>
      <c r="VY158" t="str">
        <f t="shared" si="1990"/>
        <v>x</v>
      </c>
      <c r="VZ158" t="str">
        <f t="shared" si="1990"/>
        <v>x</v>
      </c>
      <c r="WA158">
        <f t="shared" si="1990"/>
        <v>57</v>
      </c>
      <c r="WB158" t="str">
        <f t="shared" si="1990"/>
        <v>x</v>
      </c>
      <c r="WC158" t="str">
        <f t="shared" si="1990"/>
        <v>x</v>
      </c>
      <c r="WE158">
        <f t="shared" si="1676"/>
        <v>1</v>
      </c>
      <c r="WF158">
        <f t="shared" si="1677"/>
        <v>1</v>
      </c>
      <c r="WG158">
        <f t="shared" si="1678"/>
        <v>2</v>
      </c>
      <c r="WH158">
        <f t="shared" si="1679"/>
        <v>1</v>
      </c>
      <c r="WI158">
        <f t="shared" si="1680"/>
        <v>0</v>
      </c>
      <c r="WJ158">
        <f t="shared" si="1681"/>
        <v>1</v>
      </c>
      <c r="WL158" s="1">
        <f t="shared" si="1807"/>
        <v>0</v>
      </c>
      <c r="WM158" s="1">
        <f t="shared" si="1808"/>
        <v>4</v>
      </c>
      <c r="WN158" s="1">
        <f t="shared" si="1809"/>
        <v>0</v>
      </c>
      <c r="WO158" s="1">
        <f t="shared" si="1810"/>
        <v>1</v>
      </c>
      <c r="WP158" s="1">
        <f t="shared" si="1811"/>
        <v>9</v>
      </c>
      <c r="WQ158" s="1">
        <f t="shared" si="1812"/>
        <v>2</v>
      </c>
      <c r="WS158">
        <f t="shared" si="1813"/>
        <v>100</v>
      </c>
      <c r="WT158">
        <f t="shared" si="1814"/>
        <v>4</v>
      </c>
      <c r="WU158">
        <f t="shared" si="1815"/>
        <v>100</v>
      </c>
      <c r="WV158">
        <f t="shared" si="1816"/>
        <v>1</v>
      </c>
      <c r="WW158">
        <f t="shared" si="1817"/>
        <v>9</v>
      </c>
      <c r="WX158">
        <f t="shared" si="1818"/>
        <v>2</v>
      </c>
      <c r="WZ158" s="4">
        <f t="shared" si="1819"/>
        <v>1</v>
      </c>
      <c r="XB158" s="3">
        <f t="shared" si="1820"/>
        <v>9</v>
      </c>
      <c r="XD158" s="3">
        <f t="shared" si="1821"/>
        <v>3</v>
      </c>
      <c r="XE158" s="4">
        <f t="shared" si="1822"/>
        <v>4</v>
      </c>
      <c r="XG158" s="4">
        <f t="shared" si="1823"/>
        <v>0.75</v>
      </c>
      <c r="XI158" s="4">
        <v>0.8</v>
      </c>
      <c r="XK158">
        <f t="shared" si="1824"/>
        <v>2</v>
      </c>
      <c r="XM158">
        <f t="shared" si="1445"/>
        <v>0</v>
      </c>
      <c r="XN158">
        <f t="shared" si="1825"/>
        <v>0</v>
      </c>
      <c r="XO158" s="1">
        <f t="shared" si="1682"/>
        <v>1</v>
      </c>
      <c r="XP158">
        <f t="shared" si="1826"/>
        <v>0</v>
      </c>
      <c r="XR158">
        <f t="shared" si="1827"/>
        <v>0</v>
      </c>
    </row>
    <row r="159" spans="4:642">
      <c r="D159" s="4">
        <f t="shared" si="1506"/>
        <v>0</v>
      </c>
      <c r="E159" s="4">
        <f t="shared" si="1507"/>
        <v>0</v>
      </c>
      <c r="F159" s="4">
        <f t="shared" si="1508"/>
        <v>0</v>
      </c>
      <c r="G159" s="4">
        <f t="shared" si="1509"/>
        <v>0</v>
      </c>
      <c r="H159" s="4">
        <f t="shared" si="1510"/>
        <v>0</v>
      </c>
      <c r="I159" s="4">
        <f t="shared" si="1511"/>
        <v>0</v>
      </c>
      <c r="J159" s="4">
        <f t="shared" si="1512"/>
        <v>0</v>
      </c>
      <c r="K159" s="4">
        <f t="shared" si="1513"/>
        <v>0</v>
      </c>
      <c r="L159" s="4">
        <f t="shared" si="1514"/>
        <v>0</v>
      </c>
      <c r="M159" s="4">
        <f t="shared" si="1515"/>
        <v>0</v>
      </c>
      <c r="N159" s="4">
        <f t="shared" si="1516"/>
        <v>0</v>
      </c>
      <c r="O159" s="4">
        <f t="shared" si="1517"/>
        <v>0</v>
      </c>
      <c r="P159" s="4">
        <f t="shared" si="1518"/>
        <v>0</v>
      </c>
      <c r="Q159" s="4">
        <f t="shared" si="1519"/>
        <v>0</v>
      </c>
      <c r="R159" s="4">
        <f t="shared" si="1520"/>
        <v>0</v>
      </c>
      <c r="S159" s="4">
        <f t="shared" si="1521"/>
        <v>0</v>
      </c>
      <c r="T159" s="4">
        <f t="shared" si="1522"/>
        <v>0</v>
      </c>
      <c r="U159" s="4">
        <f t="shared" si="1523"/>
        <v>0</v>
      </c>
      <c r="V159" s="4">
        <f t="shared" si="1524"/>
        <v>0</v>
      </c>
      <c r="W159" s="4">
        <f t="shared" si="1525"/>
        <v>7</v>
      </c>
      <c r="X159" s="4">
        <f t="shared" si="1526"/>
        <v>0</v>
      </c>
      <c r="Y159" s="4">
        <f t="shared" si="1527"/>
        <v>0</v>
      </c>
      <c r="Z159" s="4">
        <f t="shared" si="1528"/>
        <v>0</v>
      </c>
      <c r="AA159" s="4">
        <f t="shared" si="1529"/>
        <v>0</v>
      </c>
      <c r="AB159" s="4">
        <f t="shared" si="1530"/>
        <v>0</v>
      </c>
      <c r="AC159" s="4">
        <f t="shared" si="1531"/>
        <v>5</v>
      </c>
      <c r="AD159" s="4">
        <f t="shared" si="1532"/>
        <v>0</v>
      </c>
      <c r="AE159" s="4">
        <f t="shared" si="1533"/>
        <v>0</v>
      </c>
      <c r="AF159" s="4">
        <f t="shared" si="1534"/>
        <v>0</v>
      </c>
      <c r="AG159" s="4">
        <f t="shared" si="1535"/>
        <v>0</v>
      </c>
      <c r="AH159" s="4">
        <f t="shared" si="1536"/>
        <v>0</v>
      </c>
      <c r="AI159" s="4">
        <f t="shared" si="1537"/>
        <v>0</v>
      </c>
      <c r="AJ159" s="4">
        <f t="shared" si="1538"/>
        <v>0</v>
      </c>
      <c r="AK159" s="4">
        <f t="shared" si="1539"/>
        <v>0</v>
      </c>
      <c r="AL159" s="4">
        <f t="shared" si="1540"/>
        <v>0</v>
      </c>
      <c r="AM159" s="4">
        <f t="shared" si="1541"/>
        <v>4</v>
      </c>
      <c r="AN159" s="4">
        <f t="shared" si="1542"/>
        <v>0</v>
      </c>
      <c r="AO159" s="4">
        <f t="shared" si="1543"/>
        <v>0</v>
      </c>
      <c r="AP159" s="4">
        <f t="shared" si="1544"/>
        <v>0</v>
      </c>
      <c r="AQ159" s="4">
        <f t="shared" si="1545"/>
        <v>0</v>
      </c>
      <c r="AR159" s="4">
        <f t="shared" si="1546"/>
        <v>0</v>
      </c>
      <c r="AS159" s="4">
        <f t="shared" si="1547"/>
        <v>0</v>
      </c>
      <c r="AT159" s="4">
        <f t="shared" si="1548"/>
        <v>5</v>
      </c>
      <c r="AU159" s="4">
        <f t="shared" si="1549"/>
        <v>0</v>
      </c>
      <c r="AV159" s="4">
        <f t="shared" si="1550"/>
        <v>4</v>
      </c>
      <c r="AW159" s="4">
        <f t="shared" si="1551"/>
        <v>0</v>
      </c>
      <c r="AX159" s="4">
        <f t="shared" si="1552"/>
        <v>0</v>
      </c>
      <c r="AY159" s="4">
        <f t="shared" si="1553"/>
        <v>0</v>
      </c>
      <c r="AZ159" s="4">
        <f t="shared" si="1554"/>
        <v>0</v>
      </c>
      <c r="BA159" s="4">
        <f t="shared" si="1555"/>
        <v>0</v>
      </c>
      <c r="BB159" s="4">
        <f t="shared" si="1556"/>
        <v>0</v>
      </c>
      <c r="BC159" s="4">
        <f t="shared" si="1557"/>
        <v>0</v>
      </c>
      <c r="BD159" s="4">
        <f t="shared" si="1558"/>
        <v>0</v>
      </c>
      <c r="BE159" s="4">
        <f t="shared" si="1559"/>
        <v>0</v>
      </c>
      <c r="BF159" s="4">
        <f t="shared" si="1560"/>
        <v>0</v>
      </c>
      <c r="BG159" s="4">
        <f t="shared" si="1561"/>
        <v>0</v>
      </c>
      <c r="BH159" s="4">
        <f t="shared" si="1562"/>
        <v>0</v>
      </c>
      <c r="BI159" s="4">
        <f t="shared" si="1563"/>
        <v>10</v>
      </c>
      <c r="BJ159" s="4">
        <f t="shared" si="1564"/>
        <v>0</v>
      </c>
      <c r="BK159" s="4">
        <f t="shared" si="1683"/>
        <v>5.833333333333333</v>
      </c>
      <c r="BL159" s="4">
        <f t="shared" si="1684"/>
        <v>4.8813559322033893</v>
      </c>
      <c r="BM159" s="4">
        <f t="shared" si="1685"/>
        <v>6.8338983050847455</v>
      </c>
      <c r="BN159" s="4">
        <f t="shared" si="1686"/>
        <v>2.9288135593220339</v>
      </c>
      <c r="BO159" s="4">
        <f t="shared" si="1687"/>
        <v>4.8813559322033901</v>
      </c>
      <c r="BP159" s="4">
        <f t="shared" si="1688"/>
        <v>288</v>
      </c>
      <c r="BQ159" s="4">
        <f>COUNTIFS($NG159:$NL$206,EF$1)</f>
        <v>4</v>
      </c>
      <c r="BR159" s="4">
        <f>COUNTIFS($NG159:$NL$206,EG$1)</f>
        <v>4</v>
      </c>
      <c r="BS159" s="4">
        <f>COUNTIFS($NG159:$NL$206,EH$1)</f>
        <v>4</v>
      </c>
      <c r="BT159" s="4">
        <f>COUNTIFS($NG159:$NL$206,EI$1)</f>
        <v>8</v>
      </c>
      <c r="BU159" s="4">
        <f>COUNTIFS($NG159:$NL$206,EJ$1)</f>
        <v>9</v>
      </c>
      <c r="BV159" s="4">
        <f>COUNTIFS($NG159:$NL$206,EK$1)</f>
        <v>4</v>
      </c>
      <c r="BW159" s="4">
        <f>COUNTIFS($NG159:$NL$206,EL$1)</f>
        <v>2</v>
      </c>
      <c r="BX159" s="4">
        <f>COUNTIFS($NG159:$NL$206,EM$1)</f>
        <v>5</v>
      </c>
      <c r="BY159" s="4">
        <f>COUNTIFS($NG159:$NL$206,EN$1)</f>
        <v>5</v>
      </c>
      <c r="BZ159" s="4">
        <f>COUNTIFS($NG159:$NL$206,EO$1)</f>
        <v>5</v>
      </c>
      <c r="CA159" s="4">
        <f>COUNTIFS($NG159:$NL$206,EP$1)</f>
        <v>8</v>
      </c>
      <c r="CB159" s="4">
        <f>COUNTIFS($NG159:$NL$206,EQ$1)</f>
        <v>7</v>
      </c>
      <c r="CC159" s="4">
        <f>COUNTIFS($NG159:$NL$206,ER$1)</f>
        <v>6</v>
      </c>
      <c r="CD159" s="4">
        <f>COUNTIFS($NG159:$NL$206,ES$1)</f>
        <v>4</v>
      </c>
      <c r="CE159" s="4">
        <f>COUNTIFS($NG159:$NL$206,ET$1)</f>
        <v>6</v>
      </c>
      <c r="CF159" s="4">
        <f>COUNTIFS($NG159:$NL$206,EU$1)</f>
        <v>6</v>
      </c>
      <c r="CG159" s="4">
        <f>COUNTIFS($NG159:$NL$206,EV$1)</f>
        <v>6</v>
      </c>
      <c r="CH159" s="4">
        <f>COUNTIFS($NG159:$NL$206,EW$1)</f>
        <v>5</v>
      </c>
      <c r="CI159" s="4">
        <f>COUNTIFS($NG159:$NL$206,EX$1)</f>
        <v>3</v>
      </c>
      <c r="CJ159" s="4">
        <f>COUNTIFS($NG159:$NL$206,EY$1)</f>
        <v>7</v>
      </c>
      <c r="CK159" s="4">
        <f>COUNTIFS($NG159:$NL$206,EZ$1)</f>
        <v>4</v>
      </c>
      <c r="CL159" s="4">
        <f>COUNTIFS($NG159:$NL$206,FA$1)</f>
        <v>7</v>
      </c>
      <c r="CM159" s="4">
        <f>COUNTIFS($NG159:$NL$206,FB$1)</f>
        <v>2</v>
      </c>
      <c r="CN159" s="4">
        <f>COUNTIFS($NG159:$NL$206,FC$1)</f>
        <v>2</v>
      </c>
      <c r="CO159" s="4">
        <f>COUNTIFS($NG159:$NL$206,FD$1)</f>
        <v>7</v>
      </c>
      <c r="CP159" s="4">
        <f>COUNTIFS($NG159:$NL$206,FE$1)</f>
        <v>5</v>
      </c>
      <c r="CQ159" s="4">
        <f>COUNTIFS($NG159:$NL$206,FF$1)</f>
        <v>8</v>
      </c>
      <c r="CR159" s="4">
        <f>COUNTIFS($NG159:$NL$206,FG$1)</f>
        <v>8</v>
      </c>
      <c r="CS159" s="4">
        <f>COUNTIFS($NG159:$NL$206,FH$1)</f>
        <v>5</v>
      </c>
      <c r="CT159" s="4">
        <f>COUNTIFS($NG159:$NL$206,FI$1)</f>
        <v>2</v>
      </c>
      <c r="CU159" s="4">
        <f>COUNTIFS($NG159:$NL$206,FJ$1)</f>
        <v>4</v>
      </c>
      <c r="CV159" s="4">
        <f>COUNTIFS($NG159:$NL$206,FK$1)</f>
        <v>2</v>
      </c>
      <c r="CW159" s="4">
        <f>COUNTIFS($NG159:$NL$206,FL$1)</f>
        <v>6</v>
      </c>
      <c r="CX159" s="4">
        <f>COUNTIFS($NG159:$NL$206,FM$1)</f>
        <v>4</v>
      </c>
      <c r="CY159" s="4">
        <f>COUNTIFS($NG159:$NL$206,FN$1)</f>
        <v>5</v>
      </c>
      <c r="CZ159" s="4">
        <f>COUNTIFS($NG159:$NL$206,FO$1)</f>
        <v>4</v>
      </c>
      <c r="DA159" s="4">
        <f>COUNTIFS($NG159:$NL$206,FP$1)</f>
        <v>1</v>
      </c>
      <c r="DB159" s="4">
        <f>COUNTIFS($NG159:$NL$206,FQ$1)</f>
        <v>4</v>
      </c>
      <c r="DC159" s="4">
        <f>COUNTIFS($NG159:$NL$206,FR$1)</f>
        <v>4</v>
      </c>
      <c r="DD159" s="4">
        <f>COUNTIFS($NG159:$NL$206,FS$1)</f>
        <v>4</v>
      </c>
      <c r="DE159" s="4">
        <f>COUNTIFS($NG159:$NL$206,FT$1)</f>
        <v>3</v>
      </c>
      <c r="DF159" s="4">
        <f>COUNTIFS($NG159:$NL$206,FU$1)</f>
        <v>5</v>
      </c>
      <c r="DG159" s="4">
        <f>COUNTIFS($NG159:$NL$206,FV$1)</f>
        <v>5</v>
      </c>
      <c r="DH159" s="4">
        <f>COUNTIFS($NG159:$NL$206,FW$1)</f>
        <v>6</v>
      </c>
      <c r="DI159" s="4">
        <f>COUNTIFS($NG159:$NL$206,FX$1)</f>
        <v>4</v>
      </c>
      <c r="DJ159" s="4">
        <f>COUNTIFS($NG159:$NL$206,FY$1)</f>
        <v>8</v>
      </c>
      <c r="DK159" s="4">
        <f>COUNTIFS($NG159:$NL$206,FZ$1)</f>
        <v>0</v>
      </c>
      <c r="DL159" s="4">
        <f>COUNTIFS($NG159:$NL$206,GA$1)</f>
        <v>3</v>
      </c>
      <c r="DM159" s="4">
        <f>COUNTIFS($NG159:$NL$206,GB$1)</f>
        <v>3</v>
      </c>
      <c r="DN159" s="4">
        <f>COUNTIFS($NG159:$NL$206,GC$1)</f>
        <v>4</v>
      </c>
      <c r="DO159" s="4">
        <f>COUNTIFS($NG159:$NL$206,GD$1)</f>
        <v>5</v>
      </c>
      <c r="DP159" s="4">
        <f>COUNTIFS($NG159:$NL$206,GE$1)</f>
        <v>8</v>
      </c>
      <c r="DQ159" s="4">
        <f>COUNTIFS($NG159:$NL$206,GF$1)</f>
        <v>0</v>
      </c>
      <c r="DR159" s="4">
        <f>COUNTIFS($NG159:$NL$206,GG$1)</f>
        <v>3</v>
      </c>
      <c r="DS159" s="4">
        <f>COUNTIFS($NG159:$NL$206,GH$1)</f>
        <v>10</v>
      </c>
      <c r="DT159" s="4">
        <f>COUNTIFS($NG159:$NL$206,GI$1)</f>
        <v>4</v>
      </c>
      <c r="DU159" s="4">
        <f>COUNTIFS($NG159:$NL$206,GJ$1)</f>
        <v>5</v>
      </c>
      <c r="DV159" s="4">
        <f>COUNTIFS($NG159:$NL$206,GK$1)</f>
        <v>10</v>
      </c>
      <c r="DW159" s="4">
        <f>COUNTIFS($NG159:$NL$206,GL$1)</f>
        <v>6</v>
      </c>
      <c r="DZ159" s="4">
        <f t="shared" si="1895"/>
        <v>38</v>
      </c>
      <c r="EA159" s="4">
        <f t="shared" si="1896"/>
        <v>21</v>
      </c>
      <c r="EB159" s="4">
        <f t="shared" si="1897"/>
        <v>12</v>
      </c>
      <c r="EC159" s="4">
        <f t="shared" si="1898"/>
        <v>5</v>
      </c>
      <c r="ED159" s="4">
        <f t="shared" si="1899"/>
        <v>0</v>
      </c>
      <c r="EF159" s="4">
        <f t="shared" ref="EF159:GL159" si="1991">COUNTIFS($NG159:$NL168,EF$1)</f>
        <v>1</v>
      </c>
      <c r="EG159" s="4">
        <f t="shared" si="1991"/>
        <v>0</v>
      </c>
      <c r="EH159" s="4">
        <f t="shared" si="1991"/>
        <v>1</v>
      </c>
      <c r="EI159" s="4">
        <f t="shared" si="1991"/>
        <v>2</v>
      </c>
      <c r="EJ159" s="4">
        <f t="shared" si="1991"/>
        <v>1</v>
      </c>
      <c r="EK159" s="4">
        <f t="shared" si="1991"/>
        <v>1</v>
      </c>
      <c r="EL159" s="4">
        <f t="shared" si="1991"/>
        <v>0</v>
      </c>
      <c r="EM159" s="4">
        <f t="shared" si="1991"/>
        <v>1</v>
      </c>
      <c r="EN159" s="4">
        <f t="shared" si="1991"/>
        <v>0</v>
      </c>
      <c r="EO159" s="4">
        <f t="shared" si="1991"/>
        <v>1</v>
      </c>
      <c r="EP159" s="4">
        <f t="shared" si="1991"/>
        <v>0</v>
      </c>
      <c r="EQ159" s="4">
        <f t="shared" si="1991"/>
        <v>0</v>
      </c>
      <c r="ER159" s="4">
        <f t="shared" si="1991"/>
        <v>2</v>
      </c>
      <c r="ES159" s="4">
        <f t="shared" si="1991"/>
        <v>1</v>
      </c>
      <c r="ET159" s="4">
        <f t="shared" si="1991"/>
        <v>2</v>
      </c>
      <c r="EU159" s="4">
        <f t="shared" si="1991"/>
        <v>1</v>
      </c>
      <c r="EV159" s="4">
        <f t="shared" si="1991"/>
        <v>1</v>
      </c>
      <c r="EW159" s="4">
        <f t="shared" si="1991"/>
        <v>0</v>
      </c>
      <c r="EX159" s="4">
        <f t="shared" si="1991"/>
        <v>1</v>
      </c>
      <c r="EY159" s="4">
        <f t="shared" si="1991"/>
        <v>2</v>
      </c>
      <c r="EZ159" s="4">
        <f t="shared" si="1991"/>
        <v>1</v>
      </c>
      <c r="FA159" s="4">
        <f t="shared" si="1991"/>
        <v>3</v>
      </c>
      <c r="FB159" s="4">
        <f t="shared" si="1991"/>
        <v>0</v>
      </c>
      <c r="FC159" s="4">
        <f t="shared" si="1991"/>
        <v>0</v>
      </c>
      <c r="FD159" s="4">
        <f t="shared" si="1991"/>
        <v>1</v>
      </c>
      <c r="FE159" s="4">
        <f t="shared" si="1991"/>
        <v>3</v>
      </c>
      <c r="FF159" s="4">
        <f t="shared" si="1991"/>
        <v>1</v>
      </c>
      <c r="FG159" s="4">
        <f t="shared" si="1991"/>
        <v>3</v>
      </c>
      <c r="FH159" s="4">
        <f t="shared" si="1991"/>
        <v>0</v>
      </c>
      <c r="FI159" s="4">
        <f t="shared" si="1991"/>
        <v>0</v>
      </c>
      <c r="FJ159" s="4">
        <f t="shared" si="1991"/>
        <v>1</v>
      </c>
      <c r="FK159" s="4">
        <f t="shared" si="1991"/>
        <v>0</v>
      </c>
      <c r="FL159" s="4">
        <f t="shared" si="1991"/>
        <v>3</v>
      </c>
      <c r="FM159" s="4">
        <f t="shared" si="1991"/>
        <v>1</v>
      </c>
      <c r="FN159" s="4">
        <f t="shared" si="1991"/>
        <v>1</v>
      </c>
      <c r="FO159" s="4">
        <f t="shared" si="1991"/>
        <v>2</v>
      </c>
      <c r="FP159" s="4">
        <f t="shared" si="1991"/>
        <v>0</v>
      </c>
      <c r="FQ159" s="4">
        <f t="shared" si="1991"/>
        <v>2</v>
      </c>
      <c r="FR159" s="4">
        <f t="shared" si="1991"/>
        <v>2</v>
      </c>
      <c r="FS159" s="4">
        <f t="shared" si="1991"/>
        <v>0</v>
      </c>
      <c r="FT159" s="4">
        <f t="shared" si="1991"/>
        <v>0</v>
      </c>
      <c r="FU159" s="4">
        <f t="shared" si="1991"/>
        <v>2</v>
      </c>
      <c r="FV159" s="4">
        <f t="shared" si="1991"/>
        <v>2</v>
      </c>
      <c r="FW159" s="4">
        <f t="shared" si="1991"/>
        <v>1</v>
      </c>
      <c r="FX159" s="4">
        <f t="shared" si="1991"/>
        <v>1</v>
      </c>
      <c r="FY159" s="4">
        <f t="shared" si="1991"/>
        <v>1</v>
      </c>
      <c r="FZ159" s="4">
        <f t="shared" si="1991"/>
        <v>0</v>
      </c>
      <c r="GA159" s="4">
        <f t="shared" si="1991"/>
        <v>2</v>
      </c>
      <c r="GB159" s="4">
        <f t="shared" si="1991"/>
        <v>0</v>
      </c>
      <c r="GC159" s="4">
        <f t="shared" si="1991"/>
        <v>1</v>
      </c>
      <c r="GD159" s="4">
        <f t="shared" si="1991"/>
        <v>0</v>
      </c>
      <c r="GE159" s="4">
        <f t="shared" si="1991"/>
        <v>0</v>
      </c>
      <c r="GF159" s="4">
        <f t="shared" si="1991"/>
        <v>0</v>
      </c>
      <c r="GG159" s="4">
        <f t="shared" si="1991"/>
        <v>0</v>
      </c>
      <c r="GH159" s="4">
        <f t="shared" si="1991"/>
        <v>3</v>
      </c>
      <c r="GI159" s="4">
        <f t="shared" si="1991"/>
        <v>1</v>
      </c>
      <c r="GJ159" s="4">
        <f t="shared" si="1991"/>
        <v>0</v>
      </c>
      <c r="GK159" s="4">
        <f t="shared" si="1991"/>
        <v>2</v>
      </c>
      <c r="GL159" s="4">
        <f t="shared" si="1991"/>
        <v>2</v>
      </c>
      <c r="GM159">
        <f t="shared" si="1901"/>
        <v>60</v>
      </c>
      <c r="GO159">
        <f t="shared" si="1690"/>
        <v>0</v>
      </c>
      <c r="GP159">
        <f t="shared" si="1855"/>
        <v>0</v>
      </c>
      <c r="GQ159">
        <f t="shared" si="1856"/>
        <v>0</v>
      </c>
      <c r="GR159">
        <f t="shared" si="1857"/>
        <v>0</v>
      </c>
      <c r="GS159">
        <f t="shared" si="1858"/>
        <v>0</v>
      </c>
      <c r="GT159">
        <f t="shared" si="1859"/>
        <v>0</v>
      </c>
      <c r="GU159">
        <f t="shared" si="1860"/>
        <v>0</v>
      </c>
      <c r="GV159" s="1">
        <f t="shared" si="1691"/>
        <v>4</v>
      </c>
      <c r="GW159">
        <f t="shared" si="1692"/>
        <v>0</v>
      </c>
      <c r="GX159">
        <f t="shared" si="1566"/>
        <v>0</v>
      </c>
      <c r="GY159">
        <f t="shared" si="1567"/>
        <v>0</v>
      </c>
      <c r="GZ159">
        <f t="shared" si="1568"/>
        <v>0</v>
      </c>
      <c r="HA159">
        <f t="shared" si="1569"/>
        <v>0</v>
      </c>
      <c r="HB159">
        <f t="shared" si="1570"/>
        <v>0</v>
      </c>
      <c r="HC159">
        <f t="shared" si="1571"/>
        <v>0</v>
      </c>
      <c r="HD159">
        <f t="shared" si="1572"/>
        <v>0</v>
      </c>
      <c r="HE159">
        <f t="shared" si="1573"/>
        <v>1</v>
      </c>
      <c r="HF159">
        <f t="shared" si="1574"/>
        <v>0</v>
      </c>
      <c r="HG159">
        <f t="shared" si="1575"/>
        <v>0</v>
      </c>
      <c r="HH159">
        <f t="shared" si="1576"/>
        <v>0</v>
      </c>
      <c r="HI159">
        <f t="shared" si="1577"/>
        <v>0</v>
      </c>
      <c r="HJ159">
        <f t="shared" si="1578"/>
        <v>0</v>
      </c>
      <c r="HK159">
        <f t="shared" si="1579"/>
        <v>0</v>
      </c>
      <c r="HL159">
        <f t="shared" si="1580"/>
        <v>0</v>
      </c>
      <c r="HM159">
        <f t="shared" si="1581"/>
        <v>0</v>
      </c>
      <c r="HN159">
        <f t="shared" si="1582"/>
        <v>0</v>
      </c>
      <c r="HO159">
        <f t="shared" si="1583"/>
        <v>0</v>
      </c>
      <c r="HP159">
        <f t="shared" si="1584"/>
        <v>0</v>
      </c>
      <c r="HQ159">
        <f t="shared" si="1585"/>
        <v>0</v>
      </c>
      <c r="HR159">
        <f t="shared" si="1586"/>
        <v>0</v>
      </c>
      <c r="HS159">
        <f t="shared" si="1587"/>
        <v>0</v>
      </c>
      <c r="HT159">
        <f t="shared" si="1588"/>
        <v>0</v>
      </c>
      <c r="HU159">
        <f t="shared" si="1589"/>
        <v>0</v>
      </c>
      <c r="HV159">
        <f t="shared" si="1590"/>
        <v>0</v>
      </c>
      <c r="HW159">
        <f t="shared" si="1591"/>
        <v>0</v>
      </c>
      <c r="HX159">
        <f t="shared" si="1592"/>
        <v>0</v>
      </c>
      <c r="HY159">
        <f t="shared" si="1593"/>
        <v>1</v>
      </c>
      <c r="HZ159">
        <f t="shared" si="1594"/>
        <v>0</v>
      </c>
      <c r="IA159">
        <f t="shared" si="1595"/>
        <v>0</v>
      </c>
      <c r="IB159">
        <f t="shared" si="1596"/>
        <v>0</v>
      </c>
      <c r="IC159">
        <f t="shared" si="1597"/>
        <v>0</v>
      </c>
      <c r="ID159">
        <f t="shared" si="1598"/>
        <v>0</v>
      </c>
      <c r="IE159">
        <f t="shared" si="1599"/>
        <v>0</v>
      </c>
      <c r="IF159">
        <f t="shared" si="1600"/>
        <v>0</v>
      </c>
      <c r="IG159">
        <f t="shared" si="1601"/>
        <v>0</v>
      </c>
      <c r="IH159">
        <f t="shared" si="1602"/>
        <v>0</v>
      </c>
      <c r="II159">
        <f t="shared" si="1603"/>
        <v>0</v>
      </c>
      <c r="IJ159">
        <f t="shared" si="1604"/>
        <v>0</v>
      </c>
      <c r="IK159">
        <f t="shared" si="1605"/>
        <v>0</v>
      </c>
      <c r="IL159">
        <f t="shared" si="1606"/>
        <v>0</v>
      </c>
      <c r="IM159">
        <f t="shared" si="1607"/>
        <v>0</v>
      </c>
      <c r="IN159">
        <f t="shared" si="1608"/>
        <v>0</v>
      </c>
      <c r="IO159">
        <f t="shared" si="1609"/>
        <v>0</v>
      </c>
      <c r="IP159">
        <f t="shared" si="1610"/>
        <v>0</v>
      </c>
      <c r="IQ159">
        <f t="shared" si="1611"/>
        <v>0</v>
      </c>
      <c r="IR159">
        <f t="shared" si="1612"/>
        <v>0</v>
      </c>
      <c r="IS159">
        <f t="shared" si="1613"/>
        <v>0</v>
      </c>
      <c r="IT159">
        <f t="shared" si="1614"/>
        <v>0</v>
      </c>
      <c r="IU159">
        <f t="shared" si="1615"/>
        <v>0</v>
      </c>
      <c r="IV159">
        <f t="shared" si="1616"/>
        <v>0</v>
      </c>
      <c r="IW159">
        <f t="shared" si="1617"/>
        <v>0</v>
      </c>
      <c r="IX159">
        <f t="shared" si="1618"/>
        <v>0</v>
      </c>
      <c r="IY159">
        <f t="shared" si="1619"/>
        <v>0</v>
      </c>
      <c r="IZ159">
        <f t="shared" si="1620"/>
        <v>0</v>
      </c>
      <c r="JA159">
        <f t="shared" si="1621"/>
        <v>0</v>
      </c>
      <c r="JB159">
        <f t="shared" si="1693"/>
        <v>0</v>
      </c>
      <c r="JC159">
        <f t="shared" si="1694"/>
        <v>0</v>
      </c>
      <c r="JF159">
        <f t="shared" si="1695"/>
        <v>0</v>
      </c>
      <c r="JG159">
        <f t="shared" si="1696"/>
        <v>0</v>
      </c>
      <c r="JH159">
        <f t="shared" si="1697"/>
        <v>0</v>
      </c>
      <c r="JI159">
        <f t="shared" si="1698"/>
        <v>0</v>
      </c>
      <c r="JJ159">
        <f t="shared" si="1699"/>
        <v>0</v>
      </c>
      <c r="JK159">
        <f t="shared" si="1700"/>
        <v>0</v>
      </c>
      <c r="JL159">
        <f t="shared" si="1701"/>
        <v>0</v>
      </c>
      <c r="JM159">
        <f t="shared" si="1702"/>
        <v>0</v>
      </c>
      <c r="JN159">
        <f t="shared" si="1703"/>
        <v>0</v>
      </c>
      <c r="JO159">
        <f t="shared" si="1704"/>
        <v>0</v>
      </c>
      <c r="JP159">
        <f t="shared" si="1705"/>
        <v>0</v>
      </c>
      <c r="JQ159">
        <f t="shared" si="1706"/>
        <v>0</v>
      </c>
      <c r="JR159">
        <f t="shared" si="1707"/>
        <v>0</v>
      </c>
      <c r="JS159">
        <f t="shared" si="1708"/>
        <v>0</v>
      </c>
      <c r="JT159">
        <f t="shared" si="1709"/>
        <v>0</v>
      </c>
      <c r="JU159">
        <f t="shared" si="1710"/>
        <v>0</v>
      </c>
      <c r="JV159">
        <f t="shared" si="1711"/>
        <v>0</v>
      </c>
      <c r="JW159">
        <f t="shared" si="1712"/>
        <v>0</v>
      </c>
      <c r="JX159">
        <f t="shared" si="1713"/>
        <v>0</v>
      </c>
      <c r="JY159">
        <f t="shared" si="1714"/>
        <v>0</v>
      </c>
      <c r="JZ159">
        <f t="shared" si="1715"/>
        <v>0</v>
      </c>
      <c r="KA159">
        <f t="shared" si="1716"/>
        <v>0</v>
      </c>
      <c r="KB159">
        <f t="shared" si="1717"/>
        <v>0</v>
      </c>
      <c r="KC159">
        <f t="shared" si="1718"/>
        <v>0</v>
      </c>
      <c r="KD159">
        <f t="shared" si="1719"/>
        <v>0</v>
      </c>
      <c r="KE159">
        <f t="shared" si="1720"/>
        <v>0</v>
      </c>
      <c r="KF159">
        <f t="shared" si="1721"/>
        <v>0</v>
      </c>
      <c r="KG159">
        <f t="shared" si="1722"/>
        <v>0</v>
      </c>
      <c r="KH159">
        <f t="shared" si="1723"/>
        <v>0</v>
      </c>
      <c r="KI159">
        <f t="shared" si="1724"/>
        <v>0</v>
      </c>
      <c r="KJ159">
        <f t="shared" si="1725"/>
        <v>0</v>
      </c>
      <c r="KK159">
        <f t="shared" si="1726"/>
        <v>0</v>
      </c>
      <c r="KL159">
        <f t="shared" si="1727"/>
        <v>0</v>
      </c>
      <c r="KM159">
        <f t="shared" si="1728"/>
        <v>0</v>
      </c>
      <c r="KN159">
        <f t="shared" si="1729"/>
        <v>0</v>
      </c>
      <c r="KO159">
        <f t="shared" si="1730"/>
        <v>0</v>
      </c>
      <c r="KP159">
        <f t="shared" si="1731"/>
        <v>0</v>
      </c>
      <c r="KQ159">
        <f t="shared" si="1732"/>
        <v>0</v>
      </c>
      <c r="KR159">
        <f t="shared" si="1733"/>
        <v>0</v>
      </c>
      <c r="KS159">
        <f t="shared" si="1734"/>
        <v>0</v>
      </c>
      <c r="KT159">
        <f t="shared" si="1735"/>
        <v>0</v>
      </c>
      <c r="KU159">
        <f t="shared" si="1736"/>
        <v>0</v>
      </c>
      <c r="KV159">
        <f t="shared" si="1737"/>
        <v>0</v>
      </c>
      <c r="KW159">
        <f t="shared" si="1738"/>
        <v>0</v>
      </c>
      <c r="KX159">
        <f t="shared" si="1739"/>
        <v>1</v>
      </c>
      <c r="KY159">
        <f t="shared" si="1740"/>
        <v>0</v>
      </c>
      <c r="KZ159">
        <f t="shared" si="1741"/>
        <v>0</v>
      </c>
      <c r="LA159">
        <f t="shared" si="1742"/>
        <v>0</v>
      </c>
      <c r="LB159">
        <f t="shared" si="1743"/>
        <v>0</v>
      </c>
      <c r="LC159">
        <f t="shared" si="1744"/>
        <v>0</v>
      </c>
      <c r="LD159">
        <f t="shared" si="1745"/>
        <v>0</v>
      </c>
      <c r="LE159">
        <f t="shared" si="1746"/>
        <v>0</v>
      </c>
      <c r="LF159">
        <f t="shared" si="1747"/>
        <v>0</v>
      </c>
      <c r="LG159">
        <f t="shared" si="1748"/>
        <v>0</v>
      </c>
      <c r="LH159">
        <f t="shared" si="1749"/>
        <v>0</v>
      </c>
      <c r="LI159">
        <f t="shared" si="1750"/>
        <v>0</v>
      </c>
      <c r="LJ159">
        <f t="shared" si="1751"/>
        <v>0</v>
      </c>
      <c r="LK159">
        <f t="shared" si="1752"/>
        <v>0</v>
      </c>
      <c r="LL159">
        <f t="shared" si="1753"/>
        <v>0</v>
      </c>
      <c r="LN159">
        <f t="shared" si="1754"/>
        <v>1</v>
      </c>
      <c r="LQ159">
        <f t="shared" ref="LQ159:LR159" si="1992">COUNTIFS($NG160:$NL169,NG169)</f>
        <v>2</v>
      </c>
      <c r="LR159">
        <f t="shared" si="1992"/>
        <v>2</v>
      </c>
      <c r="LS159">
        <f t="shared" si="1756"/>
        <v>1</v>
      </c>
      <c r="LT159">
        <f t="shared" si="1757"/>
        <v>3</v>
      </c>
      <c r="LU159">
        <f t="shared" si="1758"/>
        <v>2</v>
      </c>
      <c r="LV159">
        <f t="shared" si="1759"/>
        <v>1</v>
      </c>
      <c r="LX159" s="5">
        <f t="shared" ref="LX159:MC159" si="1993">COUNTIFS($NG159:$NL168,NG169)</f>
        <v>1</v>
      </c>
      <c r="LY159" s="5">
        <f t="shared" si="1993"/>
        <v>1</v>
      </c>
      <c r="LZ159" s="5">
        <f t="shared" si="1993"/>
        <v>0</v>
      </c>
      <c r="MA159" s="5">
        <f t="shared" si="1993"/>
        <v>2</v>
      </c>
      <c r="MB159" s="5">
        <f t="shared" si="1993"/>
        <v>1</v>
      </c>
      <c r="MC159" s="5">
        <f t="shared" si="1993"/>
        <v>0</v>
      </c>
      <c r="MD159" s="5"/>
      <c r="ME159" s="5">
        <f t="shared" si="1761"/>
        <v>0</v>
      </c>
      <c r="MF159" s="5">
        <f t="shared" si="1762"/>
        <v>0</v>
      </c>
      <c r="MG159" s="5">
        <f t="shared" si="1763"/>
        <v>0</v>
      </c>
      <c r="MH159" s="5">
        <f t="shared" si="1764"/>
        <v>0</v>
      </c>
      <c r="MI159" s="5">
        <f t="shared" si="1765"/>
        <v>0</v>
      </c>
      <c r="MJ159" s="5">
        <f t="shared" si="1766"/>
        <v>0</v>
      </c>
      <c r="MK159" s="5"/>
      <c r="ML159" s="20">
        <f t="shared" si="1767"/>
        <v>0</v>
      </c>
      <c r="MN159" s="4">
        <f t="shared" si="1846"/>
        <v>0</v>
      </c>
      <c r="MO159" s="4">
        <f t="shared" si="1847"/>
        <v>0</v>
      </c>
      <c r="MP159" s="4">
        <f t="shared" si="1848"/>
        <v>0</v>
      </c>
      <c r="MQ159" s="4">
        <f t="shared" si="1849"/>
        <v>0</v>
      </c>
      <c r="MR159" s="4">
        <f t="shared" si="1850"/>
        <v>0</v>
      </c>
      <c r="MS159" s="4">
        <f t="shared" si="1851"/>
        <v>0</v>
      </c>
      <c r="MU159">
        <f t="shared" si="1768"/>
        <v>0</v>
      </c>
      <c r="MV159">
        <f t="shared" si="1769"/>
        <v>0</v>
      </c>
      <c r="MW159">
        <f t="shared" si="1770"/>
        <v>1</v>
      </c>
      <c r="MX159">
        <f t="shared" si="1771"/>
        <v>0</v>
      </c>
      <c r="MY159">
        <f t="shared" si="1772"/>
        <v>0</v>
      </c>
      <c r="MZ159">
        <f t="shared" si="1773"/>
        <v>1</v>
      </c>
      <c r="NA159">
        <f t="shared" si="1624"/>
        <v>2</v>
      </c>
      <c r="NB159">
        <f t="shared" si="1774"/>
        <v>2</v>
      </c>
      <c r="NC159">
        <f t="shared" si="1775"/>
        <v>0</v>
      </c>
      <c r="ND159">
        <f t="shared" si="1776"/>
        <v>159</v>
      </c>
      <c r="NG159">
        <v>20</v>
      </c>
      <c r="NH159">
        <v>26</v>
      </c>
      <c r="NI159">
        <v>36</v>
      </c>
      <c r="NJ159">
        <v>43</v>
      </c>
      <c r="NK159">
        <v>45</v>
      </c>
      <c r="NL159">
        <v>58</v>
      </c>
      <c r="NN159" s="1">
        <f t="shared" si="1777"/>
        <v>0</v>
      </c>
      <c r="NO159" s="1">
        <f t="shared" si="1778"/>
        <v>1</v>
      </c>
      <c r="NP159" s="30">
        <f t="shared" si="1779"/>
        <v>1</v>
      </c>
      <c r="NR159" s="1">
        <f t="shared" si="1780"/>
        <v>6</v>
      </c>
      <c r="NS159" s="1">
        <f t="shared" si="1781"/>
        <v>10</v>
      </c>
      <c r="NT159" s="1">
        <f t="shared" si="1782"/>
        <v>7</v>
      </c>
      <c r="NU159" s="1">
        <f t="shared" si="1783"/>
        <v>2</v>
      </c>
      <c r="NV159" s="1">
        <f t="shared" si="1784"/>
        <v>13</v>
      </c>
      <c r="NW159" s="1"/>
      <c r="NX159" s="1">
        <f t="shared" si="1785"/>
        <v>5</v>
      </c>
      <c r="NY159" s="1"/>
      <c r="NZ159" s="1">
        <f t="shared" si="1786"/>
        <v>3</v>
      </c>
      <c r="OA159" s="1">
        <f t="shared" si="1625"/>
        <v>3</v>
      </c>
      <c r="OB159" s="1">
        <f t="shared" si="1626"/>
        <v>4</v>
      </c>
      <c r="OC159" s="1">
        <f t="shared" si="1627"/>
        <v>5</v>
      </c>
      <c r="OD159" s="1">
        <f t="shared" si="1628"/>
        <v>5</v>
      </c>
      <c r="OE159" s="1">
        <f t="shared" si="1629"/>
        <v>6</v>
      </c>
      <c r="OF159" s="1"/>
      <c r="OG159" s="1">
        <f t="shared" si="1969"/>
        <v>4</v>
      </c>
      <c r="OH159" s="1"/>
      <c r="OI159" s="1">
        <f t="shared" si="1787"/>
        <v>4</v>
      </c>
      <c r="OJ159" s="1">
        <f t="shared" si="1788"/>
        <v>3</v>
      </c>
      <c r="OK159" s="1">
        <f t="shared" si="1789"/>
        <v>8</v>
      </c>
      <c r="OL159" s="1">
        <f t="shared" si="1790"/>
        <v>7</v>
      </c>
      <c r="OM159" s="1">
        <f t="shared" si="1791"/>
        <v>0</v>
      </c>
      <c r="ON159" s="1">
        <f t="shared" si="1792"/>
        <v>2</v>
      </c>
      <c r="OO159" s="1"/>
      <c r="OP159" s="1">
        <f t="shared" si="1959"/>
        <v>1</v>
      </c>
      <c r="OQ159" s="1">
        <f t="shared" si="1960"/>
        <v>5</v>
      </c>
      <c r="OR159" s="1">
        <f t="shared" si="1961"/>
        <v>5</v>
      </c>
      <c r="OS159" s="33">
        <f t="shared" si="1962"/>
        <v>5</v>
      </c>
      <c r="OT159" s="1">
        <f t="shared" si="1963"/>
        <v>0</v>
      </c>
      <c r="OU159" s="1">
        <f t="shared" si="1793"/>
        <v>0</v>
      </c>
      <c r="OV159" s="19">
        <f t="shared" si="1794"/>
        <v>6</v>
      </c>
      <c r="OW159" s="1"/>
      <c r="OX159" s="19">
        <f t="shared" si="1975"/>
        <v>5</v>
      </c>
      <c r="OY159" s="1">
        <f t="shared" si="1976"/>
        <v>5</v>
      </c>
      <c r="OZ159" s="1"/>
      <c r="PA159" s="1">
        <f t="shared" si="1795"/>
        <v>5</v>
      </c>
      <c r="PB159" s="1"/>
      <c r="PC159" s="1"/>
      <c r="PD159" s="19">
        <f t="shared" si="1630"/>
        <v>5</v>
      </c>
      <c r="PE159" s="1"/>
      <c r="PF159" s="24">
        <f t="shared" si="1796"/>
        <v>0</v>
      </c>
      <c r="PI159" s="1">
        <f t="shared" si="1797"/>
        <v>4</v>
      </c>
      <c r="PJ159" s="19">
        <f t="shared" si="1631"/>
        <v>1</v>
      </c>
      <c r="PK159" s="1">
        <f t="shared" si="1798"/>
        <v>3</v>
      </c>
      <c r="PL159" s="19">
        <f t="shared" si="1632"/>
        <v>2</v>
      </c>
      <c r="PM159" s="1">
        <f t="shared" si="1799"/>
        <v>8</v>
      </c>
      <c r="PN159" s="19">
        <f t="shared" si="1633"/>
        <v>1</v>
      </c>
      <c r="PO159" s="1">
        <f t="shared" si="1800"/>
        <v>7</v>
      </c>
      <c r="PP159" s="19">
        <f t="shared" si="1634"/>
        <v>1</v>
      </c>
      <c r="PQ159" s="1">
        <f t="shared" si="1801"/>
        <v>0</v>
      </c>
      <c r="PR159" s="19">
        <f t="shared" si="1635"/>
        <v>0</v>
      </c>
      <c r="PS159" s="1">
        <f t="shared" si="1802"/>
        <v>2</v>
      </c>
      <c r="PT159" s="19">
        <f t="shared" si="1636"/>
        <v>1</v>
      </c>
      <c r="PV159" s="1">
        <f t="shared" si="1637"/>
        <v>100</v>
      </c>
      <c r="PW159" s="1">
        <f t="shared" si="1638"/>
        <v>100</v>
      </c>
      <c r="PX159" s="1">
        <f t="shared" si="1639"/>
        <v>100</v>
      </c>
      <c r="PY159" s="1">
        <f t="shared" si="1640"/>
        <v>4</v>
      </c>
      <c r="PZ159" s="1">
        <f t="shared" si="1641"/>
        <v>100</v>
      </c>
      <c r="QA159" s="1">
        <f t="shared" si="1642"/>
        <v>100</v>
      </c>
      <c r="QB159" s="1"/>
      <c r="QC159" s="1">
        <f t="shared" si="1643"/>
        <v>100</v>
      </c>
      <c r="QD159" s="1">
        <f t="shared" si="1644"/>
        <v>100</v>
      </c>
      <c r="QE159" s="1">
        <f t="shared" si="1645"/>
        <v>3</v>
      </c>
      <c r="QF159" s="1">
        <f t="shared" si="1646"/>
        <v>100</v>
      </c>
      <c r="QG159" s="1">
        <f t="shared" si="1647"/>
        <v>5</v>
      </c>
      <c r="QH159" s="1">
        <f t="shared" si="1648"/>
        <v>100</v>
      </c>
      <c r="QI159" s="1"/>
      <c r="QJ159" s="1">
        <f t="shared" si="1649"/>
        <v>100</v>
      </c>
      <c r="QK159" s="1">
        <f t="shared" si="1650"/>
        <v>100</v>
      </c>
      <c r="QL159" s="1">
        <f t="shared" si="1651"/>
        <v>100</v>
      </c>
      <c r="QM159" s="1">
        <f t="shared" si="1652"/>
        <v>100</v>
      </c>
      <c r="QN159" s="1">
        <f t="shared" si="1653"/>
        <v>8</v>
      </c>
      <c r="QO159" s="1">
        <f t="shared" si="1654"/>
        <v>100</v>
      </c>
      <c r="QP159" s="1"/>
      <c r="QQ159" s="1">
        <f t="shared" si="1655"/>
        <v>100</v>
      </c>
      <c r="QR159" s="1">
        <f t="shared" si="1656"/>
        <v>100</v>
      </c>
      <c r="QS159" s="1">
        <f t="shared" si="1657"/>
        <v>7</v>
      </c>
      <c r="QT159" s="1">
        <f t="shared" si="1658"/>
        <v>100</v>
      </c>
      <c r="QU159" s="1">
        <f t="shared" si="1659"/>
        <v>100</v>
      </c>
      <c r="QV159" s="1">
        <f t="shared" si="1660"/>
        <v>100</v>
      </c>
      <c r="QW159" s="1"/>
      <c r="QX159" s="1">
        <f t="shared" si="1661"/>
        <v>100</v>
      </c>
      <c r="QY159" s="1">
        <f t="shared" si="1662"/>
        <v>100</v>
      </c>
      <c r="QZ159" s="1">
        <f t="shared" si="1663"/>
        <v>100</v>
      </c>
      <c r="RA159" s="1">
        <f t="shared" si="1664"/>
        <v>100</v>
      </c>
      <c r="RB159" s="1">
        <f t="shared" si="1665"/>
        <v>100</v>
      </c>
      <c r="RC159" s="1">
        <f t="shared" si="1666"/>
        <v>100</v>
      </c>
      <c r="RD159" s="1"/>
      <c r="RE159" s="1">
        <f t="shared" si="1667"/>
        <v>100</v>
      </c>
      <c r="RF159" s="1">
        <f t="shared" si="1668"/>
        <v>100</v>
      </c>
      <c r="RG159" s="1">
        <f t="shared" si="1669"/>
        <v>100</v>
      </c>
      <c r="RH159" s="1">
        <f t="shared" si="1670"/>
        <v>100</v>
      </c>
      <c r="RI159" s="1">
        <f t="shared" si="1671"/>
        <v>2</v>
      </c>
      <c r="RJ159" s="1">
        <f t="shared" si="1672"/>
        <v>100</v>
      </c>
      <c r="RL159">
        <f t="shared" si="1673"/>
        <v>37</v>
      </c>
      <c r="RM159">
        <f t="shared" si="1803"/>
        <v>23</v>
      </c>
      <c r="RN159">
        <f t="shared" si="1336"/>
        <v>21</v>
      </c>
      <c r="RO159" t="str">
        <f t="shared" ref="RO159:ST159" si="1994">IF(COUNTIFS($NG159:$NL168,RO$1),"x",RO$1)</f>
        <v>x</v>
      </c>
      <c r="RP159">
        <f t="shared" si="1994"/>
        <v>2</v>
      </c>
      <c r="RQ159" t="str">
        <f t="shared" si="1994"/>
        <v>x</v>
      </c>
      <c r="RR159" t="str">
        <f t="shared" si="1994"/>
        <v>x</v>
      </c>
      <c r="RS159" t="str">
        <f t="shared" si="1994"/>
        <v>x</v>
      </c>
      <c r="RT159" t="str">
        <f t="shared" si="1994"/>
        <v>x</v>
      </c>
      <c r="RU159">
        <f t="shared" si="1994"/>
        <v>7</v>
      </c>
      <c r="RV159" t="str">
        <f t="shared" si="1994"/>
        <v>x</v>
      </c>
      <c r="RW159">
        <f t="shared" si="1994"/>
        <v>9</v>
      </c>
      <c r="RX159" t="str">
        <f t="shared" si="1994"/>
        <v>x</v>
      </c>
      <c r="RY159">
        <f t="shared" si="1994"/>
        <v>11</v>
      </c>
      <c r="RZ159">
        <f t="shared" si="1994"/>
        <v>12</v>
      </c>
      <c r="SA159" t="str">
        <f t="shared" si="1994"/>
        <v>x</v>
      </c>
      <c r="SB159" t="str">
        <f t="shared" si="1994"/>
        <v>x</v>
      </c>
      <c r="SC159" t="str">
        <f t="shared" si="1994"/>
        <v>x</v>
      </c>
      <c r="SD159" t="str">
        <f t="shared" si="1994"/>
        <v>x</v>
      </c>
      <c r="SE159" t="str">
        <f t="shared" si="1994"/>
        <v>x</v>
      </c>
      <c r="SF159">
        <f t="shared" si="1994"/>
        <v>18</v>
      </c>
      <c r="SG159" t="str">
        <f t="shared" si="1994"/>
        <v>x</v>
      </c>
      <c r="SH159" t="str">
        <f t="shared" si="1994"/>
        <v>x</v>
      </c>
      <c r="SI159" t="str">
        <f t="shared" si="1994"/>
        <v>x</v>
      </c>
      <c r="SJ159" t="str">
        <f t="shared" si="1994"/>
        <v>x</v>
      </c>
      <c r="SK159">
        <f t="shared" si="1994"/>
        <v>23</v>
      </c>
      <c r="SL159">
        <f t="shared" si="1994"/>
        <v>24</v>
      </c>
      <c r="SM159" t="str">
        <f t="shared" si="1994"/>
        <v>x</v>
      </c>
      <c r="SN159" t="str">
        <f t="shared" si="1994"/>
        <v>x</v>
      </c>
      <c r="SO159" t="str">
        <f t="shared" si="1994"/>
        <v>x</v>
      </c>
      <c r="SP159" t="str">
        <f t="shared" si="1994"/>
        <v>x</v>
      </c>
      <c r="SQ159">
        <f t="shared" si="1994"/>
        <v>29</v>
      </c>
      <c r="SR159">
        <f t="shared" si="1994"/>
        <v>30</v>
      </c>
      <c r="SS159" t="str">
        <f t="shared" si="1994"/>
        <v>x</v>
      </c>
      <c r="ST159">
        <f t="shared" si="1994"/>
        <v>32</v>
      </c>
      <c r="SU159" t="str">
        <f t="shared" ref="SU159:TU159" si="1995">IF(COUNTIFS($NG159:$NL168,SU$1),"x",SU$1)</f>
        <v>x</v>
      </c>
      <c r="SV159" t="str">
        <f t="shared" si="1995"/>
        <v>x</v>
      </c>
      <c r="SW159" t="str">
        <f t="shared" si="1995"/>
        <v>x</v>
      </c>
      <c r="SX159" t="str">
        <f t="shared" si="1995"/>
        <v>x</v>
      </c>
      <c r="SY159">
        <f t="shared" si="1995"/>
        <v>37</v>
      </c>
      <c r="SZ159" t="str">
        <f t="shared" si="1995"/>
        <v>x</v>
      </c>
      <c r="TA159" t="str">
        <f t="shared" si="1995"/>
        <v>x</v>
      </c>
      <c r="TB159">
        <f t="shared" si="1995"/>
        <v>40</v>
      </c>
      <c r="TC159">
        <f t="shared" si="1995"/>
        <v>41</v>
      </c>
      <c r="TD159" t="str">
        <f t="shared" si="1995"/>
        <v>x</v>
      </c>
      <c r="TE159" t="str">
        <f t="shared" si="1995"/>
        <v>x</v>
      </c>
      <c r="TF159" t="str">
        <f t="shared" si="1995"/>
        <v>x</v>
      </c>
      <c r="TG159" t="str">
        <f t="shared" si="1995"/>
        <v>x</v>
      </c>
      <c r="TH159" t="str">
        <f t="shared" si="1995"/>
        <v>x</v>
      </c>
      <c r="TI159">
        <f t="shared" si="1995"/>
        <v>47</v>
      </c>
      <c r="TJ159" t="str">
        <f t="shared" si="1995"/>
        <v>x</v>
      </c>
      <c r="TK159">
        <f t="shared" si="1995"/>
        <v>49</v>
      </c>
      <c r="TL159" t="str">
        <f t="shared" si="1995"/>
        <v>x</v>
      </c>
      <c r="TM159">
        <f t="shared" si="1995"/>
        <v>51</v>
      </c>
      <c r="TN159">
        <f t="shared" si="1995"/>
        <v>52</v>
      </c>
      <c r="TO159">
        <f t="shared" si="1995"/>
        <v>53</v>
      </c>
      <c r="TP159">
        <f t="shared" si="1995"/>
        <v>54</v>
      </c>
      <c r="TQ159" t="str">
        <f t="shared" si="1995"/>
        <v>x</v>
      </c>
      <c r="TR159" t="str">
        <f t="shared" si="1995"/>
        <v>x</v>
      </c>
      <c r="TS159">
        <f t="shared" si="1995"/>
        <v>57</v>
      </c>
      <c r="TT159" t="str">
        <f t="shared" si="1995"/>
        <v>x</v>
      </c>
      <c r="TU159" t="str">
        <f t="shared" si="1995"/>
        <v>x</v>
      </c>
      <c r="TV159">
        <f t="shared" si="1805"/>
        <v>23</v>
      </c>
      <c r="TW159" t="str">
        <f t="shared" ref="TW159:WC159" si="1996">IF(COUNTIFS($NG159:$NL167,TW$1),"x",TW$1)</f>
        <v>x</v>
      </c>
      <c r="TX159">
        <f t="shared" si="1996"/>
        <v>2</v>
      </c>
      <c r="TY159" t="str">
        <f t="shared" si="1996"/>
        <v>x</v>
      </c>
      <c r="TZ159" t="str">
        <f t="shared" si="1996"/>
        <v>x</v>
      </c>
      <c r="UA159" t="str">
        <f t="shared" si="1996"/>
        <v>x</v>
      </c>
      <c r="UB159">
        <f t="shared" si="1996"/>
        <v>6</v>
      </c>
      <c r="UC159">
        <f t="shared" si="1996"/>
        <v>7</v>
      </c>
      <c r="UD159" t="str">
        <f t="shared" si="1996"/>
        <v>x</v>
      </c>
      <c r="UE159">
        <f t="shared" si="1996"/>
        <v>9</v>
      </c>
      <c r="UF159" t="str">
        <f t="shared" si="1996"/>
        <v>x</v>
      </c>
      <c r="UG159">
        <f t="shared" si="1996"/>
        <v>11</v>
      </c>
      <c r="UH159">
        <f t="shared" si="1996"/>
        <v>12</v>
      </c>
      <c r="UI159" t="str">
        <f t="shared" si="1996"/>
        <v>x</v>
      </c>
      <c r="UJ159" t="str">
        <f t="shared" si="1996"/>
        <v>x</v>
      </c>
      <c r="UK159" t="str">
        <f t="shared" si="1996"/>
        <v>x</v>
      </c>
      <c r="UL159" t="str">
        <f t="shared" si="1996"/>
        <v>x</v>
      </c>
      <c r="UM159" t="str">
        <f t="shared" si="1996"/>
        <v>x</v>
      </c>
      <c r="UN159">
        <f t="shared" si="1996"/>
        <v>18</v>
      </c>
      <c r="UO159" t="str">
        <f t="shared" si="1996"/>
        <v>x</v>
      </c>
      <c r="UP159" t="str">
        <f t="shared" si="1996"/>
        <v>x</v>
      </c>
      <c r="UQ159" t="str">
        <f t="shared" si="1996"/>
        <v>x</v>
      </c>
      <c r="UR159" t="str">
        <f t="shared" si="1996"/>
        <v>x</v>
      </c>
      <c r="US159">
        <f t="shared" si="1996"/>
        <v>23</v>
      </c>
      <c r="UT159">
        <f t="shared" si="1996"/>
        <v>24</v>
      </c>
      <c r="UU159" t="str">
        <f t="shared" si="1996"/>
        <v>x</v>
      </c>
      <c r="UV159" t="str">
        <f t="shared" si="1996"/>
        <v>x</v>
      </c>
      <c r="UW159" t="str">
        <f t="shared" si="1996"/>
        <v>x</v>
      </c>
      <c r="UX159" t="str">
        <f t="shared" si="1996"/>
        <v>x</v>
      </c>
      <c r="UY159">
        <f t="shared" si="1996"/>
        <v>29</v>
      </c>
      <c r="UZ159">
        <f t="shared" si="1996"/>
        <v>30</v>
      </c>
      <c r="VA159" t="str">
        <f t="shared" si="1996"/>
        <v>x</v>
      </c>
      <c r="VB159">
        <f t="shared" si="1996"/>
        <v>32</v>
      </c>
      <c r="VC159" t="str">
        <f t="shared" si="1996"/>
        <v>x</v>
      </c>
      <c r="VD159" t="str">
        <f t="shared" si="1996"/>
        <v>x</v>
      </c>
      <c r="VE159" t="str">
        <f t="shared" si="1996"/>
        <v>x</v>
      </c>
      <c r="VF159" t="str">
        <f t="shared" si="1996"/>
        <v>x</v>
      </c>
      <c r="VG159">
        <f t="shared" si="1996"/>
        <v>37</v>
      </c>
      <c r="VH159" t="str">
        <f t="shared" si="1996"/>
        <v>x</v>
      </c>
      <c r="VI159" t="str">
        <f t="shared" si="1996"/>
        <v>x</v>
      </c>
      <c r="VJ159">
        <f t="shared" si="1996"/>
        <v>40</v>
      </c>
      <c r="VK159">
        <f t="shared" si="1996"/>
        <v>41</v>
      </c>
      <c r="VL159" t="str">
        <f t="shared" si="1996"/>
        <v>x</v>
      </c>
      <c r="VM159" t="str">
        <f t="shared" si="1996"/>
        <v>x</v>
      </c>
      <c r="VN159" t="str">
        <f t="shared" si="1996"/>
        <v>x</v>
      </c>
      <c r="VO159" t="str">
        <f t="shared" si="1996"/>
        <v>x</v>
      </c>
      <c r="VP159" t="str">
        <f t="shared" si="1996"/>
        <v>x</v>
      </c>
      <c r="VQ159">
        <f t="shared" si="1996"/>
        <v>47</v>
      </c>
      <c r="VR159" t="str">
        <f t="shared" si="1996"/>
        <v>x</v>
      </c>
      <c r="VS159">
        <f t="shared" si="1996"/>
        <v>49</v>
      </c>
      <c r="VT159">
        <f t="shared" si="1996"/>
        <v>50</v>
      </c>
      <c r="VU159">
        <f t="shared" si="1996"/>
        <v>51</v>
      </c>
      <c r="VV159">
        <f t="shared" si="1996"/>
        <v>52</v>
      </c>
      <c r="VW159">
        <f t="shared" si="1996"/>
        <v>53</v>
      </c>
      <c r="VX159">
        <f t="shared" si="1996"/>
        <v>54</v>
      </c>
      <c r="VY159" t="str">
        <f t="shared" si="1996"/>
        <v>x</v>
      </c>
      <c r="VZ159" t="str">
        <f t="shared" si="1996"/>
        <v>x</v>
      </c>
      <c r="WA159">
        <f t="shared" si="1996"/>
        <v>57</v>
      </c>
      <c r="WB159" t="str">
        <f t="shared" si="1996"/>
        <v>x</v>
      </c>
      <c r="WC159" t="str">
        <f t="shared" si="1996"/>
        <v>x</v>
      </c>
      <c r="WE159">
        <f t="shared" si="1676"/>
        <v>0</v>
      </c>
      <c r="WF159">
        <f t="shared" si="1677"/>
        <v>0</v>
      </c>
      <c r="WG159">
        <f t="shared" si="1678"/>
        <v>2</v>
      </c>
      <c r="WH159">
        <f t="shared" si="1679"/>
        <v>1</v>
      </c>
      <c r="WI159">
        <f t="shared" si="1680"/>
        <v>2</v>
      </c>
      <c r="WJ159">
        <f t="shared" si="1681"/>
        <v>1</v>
      </c>
      <c r="WL159" s="1">
        <f t="shared" si="1807"/>
        <v>4</v>
      </c>
      <c r="WM159" s="1">
        <f t="shared" si="1808"/>
        <v>3</v>
      </c>
      <c r="WN159" s="1">
        <f t="shared" si="1809"/>
        <v>8</v>
      </c>
      <c r="WO159" s="1">
        <f t="shared" si="1810"/>
        <v>7</v>
      </c>
      <c r="WP159" s="1">
        <f t="shared" si="1811"/>
        <v>0</v>
      </c>
      <c r="WQ159" s="1">
        <f t="shared" si="1812"/>
        <v>2</v>
      </c>
      <c r="WS159">
        <f t="shared" si="1813"/>
        <v>4</v>
      </c>
      <c r="WT159">
        <f t="shared" si="1814"/>
        <v>3</v>
      </c>
      <c r="WU159">
        <f t="shared" si="1815"/>
        <v>8</v>
      </c>
      <c r="WV159">
        <f t="shared" si="1816"/>
        <v>7</v>
      </c>
      <c r="WW159">
        <f t="shared" si="1817"/>
        <v>100</v>
      </c>
      <c r="WX159">
        <f t="shared" si="1818"/>
        <v>2</v>
      </c>
      <c r="WZ159" s="4">
        <f t="shared" si="1819"/>
        <v>2</v>
      </c>
      <c r="XB159" s="3">
        <f t="shared" si="1820"/>
        <v>8</v>
      </c>
      <c r="XD159" s="3">
        <f t="shared" si="1821"/>
        <v>3</v>
      </c>
      <c r="XE159" s="4">
        <f t="shared" si="1822"/>
        <v>5</v>
      </c>
      <c r="XG159" s="4">
        <f t="shared" si="1823"/>
        <v>0.6</v>
      </c>
      <c r="XI159" s="4">
        <v>0.8</v>
      </c>
      <c r="XK159">
        <f t="shared" si="1824"/>
        <v>3</v>
      </c>
      <c r="XM159">
        <f t="shared" si="1445"/>
        <v>0</v>
      </c>
      <c r="XN159">
        <f t="shared" si="1825"/>
        <v>0</v>
      </c>
      <c r="XO159" s="1">
        <f t="shared" si="1682"/>
        <v>2</v>
      </c>
      <c r="XP159">
        <f t="shared" si="1826"/>
        <v>0</v>
      </c>
      <c r="XR159">
        <f t="shared" si="1827"/>
        <v>0</v>
      </c>
    </row>
    <row r="160" spans="4:642">
      <c r="D160" s="4">
        <f t="shared" si="1506"/>
        <v>0</v>
      </c>
      <c r="E160" s="4">
        <f t="shared" si="1507"/>
        <v>0</v>
      </c>
      <c r="F160" s="4">
        <f t="shared" si="1508"/>
        <v>0</v>
      </c>
      <c r="G160" s="4">
        <f t="shared" si="1509"/>
        <v>0</v>
      </c>
      <c r="H160" s="4">
        <f t="shared" si="1510"/>
        <v>0</v>
      </c>
      <c r="I160" s="4">
        <f t="shared" si="1511"/>
        <v>0</v>
      </c>
      <c r="J160" s="4">
        <f t="shared" si="1512"/>
        <v>0</v>
      </c>
      <c r="K160" s="4">
        <f t="shared" si="1513"/>
        <v>0</v>
      </c>
      <c r="L160" s="4">
        <f t="shared" si="1514"/>
        <v>0</v>
      </c>
      <c r="M160" s="4">
        <f t="shared" si="1515"/>
        <v>0</v>
      </c>
      <c r="N160" s="4">
        <f t="shared" si="1516"/>
        <v>0</v>
      </c>
      <c r="O160" s="4">
        <f t="shared" si="1517"/>
        <v>0</v>
      </c>
      <c r="P160" s="4">
        <f t="shared" si="1518"/>
        <v>0</v>
      </c>
      <c r="Q160" s="4">
        <f t="shared" si="1519"/>
        <v>0</v>
      </c>
      <c r="R160" s="4">
        <f t="shared" si="1520"/>
        <v>0</v>
      </c>
      <c r="S160" s="4">
        <f t="shared" si="1521"/>
        <v>0</v>
      </c>
      <c r="T160" s="4">
        <f t="shared" si="1522"/>
        <v>0</v>
      </c>
      <c r="U160" s="4">
        <f t="shared" si="1523"/>
        <v>0</v>
      </c>
      <c r="V160" s="4">
        <f t="shared" si="1524"/>
        <v>0</v>
      </c>
      <c r="W160" s="4">
        <f t="shared" si="1525"/>
        <v>0</v>
      </c>
      <c r="X160" s="4">
        <f t="shared" si="1526"/>
        <v>0</v>
      </c>
      <c r="Y160" s="4">
        <f t="shared" si="1527"/>
        <v>7</v>
      </c>
      <c r="Z160" s="4">
        <f t="shared" si="1528"/>
        <v>0</v>
      </c>
      <c r="AA160" s="4">
        <f t="shared" si="1529"/>
        <v>0</v>
      </c>
      <c r="AB160" s="4">
        <f t="shared" si="1530"/>
        <v>0</v>
      </c>
      <c r="AC160" s="4">
        <f t="shared" si="1531"/>
        <v>0</v>
      </c>
      <c r="AD160" s="4">
        <f t="shared" si="1532"/>
        <v>8</v>
      </c>
      <c r="AE160" s="4">
        <f t="shared" si="1533"/>
        <v>8</v>
      </c>
      <c r="AF160" s="4">
        <f t="shared" si="1534"/>
        <v>0</v>
      </c>
      <c r="AG160" s="4">
        <f t="shared" si="1535"/>
        <v>0</v>
      </c>
      <c r="AH160" s="4">
        <f t="shared" si="1536"/>
        <v>0</v>
      </c>
      <c r="AI160" s="4">
        <f t="shared" si="1537"/>
        <v>0</v>
      </c>
      <c r="AJ160" s="4">
        <f t="shared" si="1538"/>
        <v>0</v>
      </c>
      <c r="AK160" s="4">
        <f t="shared" si="1539"/>
        <v>0</v>
      </c>
      <c r="AL160" s="4">
        <f t="shared" si="1540"/>
        <v>0</v>
      </c>
      <c r="AM160" s="4">
        <f t="shared" si="1541"/>
        <v>0</v>
      </c>
      <c r="AN160" s="4">
        <f t="shared" si="1542"/>
        <v>0</v>
      </c>
      <c r="AO160" s="4">
        <f t="shared" si="1543"/>
        <v>4</v>
      </c>
      <c r="AP160" s="4">
        <f t="shared" si="1544"/>
        <v>0</v>
      </c>
      <c r="AQ160" s="4">
        <f t="shared" si="1545"/>
        <v>0</v>
      </c>
      <c r="AR160" s="4">
        <f t="shared" si="1546"/>
        <v>0</v>
      </c>
      <c r="AS160" s="4">
        <f t="shared" si="1547"/>
        <v>0</v>
      </c>
      <c r="AT160" s="4">
        <f t="shared" si="1548"/>
        <v>0</v>
      </c>
      <c r="AU160" s="4">
        <f t="shared" si="1549"/>
        <v>0</v>
      </c>
      <c r="AV160" s="4">
        <f t="shared" si="1550"/>
        <v>0</v>
      </c>
      <c r="AW160" s="4">
        <f t="shared" si="1551"/>
        <v>8</v>
      </c>
      <c r="AX160" s="4">
        <f t="shared" si="1552"/>
        <v>0</v>
      </c>
      <c r="AY160" s="4">
        <f t="shared" si="1553"/>
        <v>0</v>
      </c>
      <c r="AZ160" s="4">
        <f t="shared" si="1554"/>
        <v>0</v>
      </c>
      <c r="BA160" s="4">
        <f t="shared" si="1555"/>
        <v>0</v>
      </c>
      <c r="BB160" s="4">
        <f t="shared" si="1556"/>
        <v>0</v>
      </c>
      <c r="BC160" s="4">
        <f t="shared" si="1557"/>
        <v>0</v>
      </c>
      <c r="BD160" s="4">
        <f t="shared" si="1558"/>
        <v>0</v>
      </c>
      <c r="BE160" s="4">
        <f t="shared" si="1559"/>
        <v>0</v>
      </c>
      <c r="BF160" s="4">
        <f t="shared" si="1560"/>
        <v>10</v>
      </c>
      <c r="BG160" s="4">
        <f t="shared" si="1561"/>
        <v>0</v>
      </c>
      <c r="BH160" s="4">
        <f t="shared" si="1562"/>
        <v>0</v>
      </c>
      <c r="BI160" s="4">
        <f t="shared" si="1563"/>
        <v>0</v>
      </c>
      <c r="BJ160" s="4">
        <f t="shared" si="1564"/>
        <v>0</v>
      </c>
      <c r="BK160" s="4">
        <f t="shared" si="1683"/>
        <v>7.5</v>
      </c>
      <c r="BL160" s="4">
        <f t="shared" si="1684"/>
        <v>4.7796610169491522</v>
      </c>
      <c r="BM160" s="4">
        <f t="shared" si="1685"/>
        <v>6.6915254237288124</v>
      </c>
      <c r="BN160" s="4">
        <f t="shared" si="1686"/>
        <v>2.8677966101694912</v>
      </c>
      <c r="BO160" s="4">
        <f t="shared" si="1687"/>
        <v>4.7796610169491522</v>
      </c>
      <c r="BP160" s="4">
        <f t="shared" si="1688"/>
        <v>282</v>
      </c>
      <c r="BQ160" s="4">
        <f>COUNTIFS($NG160:$NL$206,EF$1)</f>
        <v>4</v>
      </c>
      <c r="BR160" s="4">
        <f>COUNTIFS($NG160:$NL$206,EG$1)</f>
        <v>4</v>
      </c>
      <c r="BS160" s="4">
        <f>COUNTIFS($NG160:$NL$206,EH$1)</f>
        <v>4</v>
      </c>
      <c r="BT160" s="4">
        <f>COUNTIFS($NG160:$NL$206,EI$1)</f>
        <v>8</v>
      </c>
      <c r="BU160" s="4">
        <f>COUNTIFS($NG160:$NL$206,EJ$1)</f>
        <v>9</v>
      </c>
      <c r="BV160" s="4">
        <f>COUNTIFS($NG160:$NL$206,EK$1)</f>
        <v>4</v>
      </c>
      <c r="BW160" s="4">
        <f>COUNTIFS($NG160:$NL$206,EL$1)</f>
        <v>2</v>
      </c>
      <c r="BX160" s="4">
        <f>COUNTIFS($NG160:$NL$206,EM$1)</f>
        <v>5</v>
      </c>
      <c r="BY160" s="4">
        <f>COUNTIFS($NG160:$NL$206,EN$1)</f>
        <v>5</v>
      </c>
      <c r="BZ160" s="4">
        <f>COUNTIFS($NG160:$NL$206,EO$1)</f>
        <v>5</v>
      </c>
      <c r="CA160" s="4">
        <f>COUNTIFS($NG160:$NL$206,EP$1)</f>
        <v>8</v>
      </c>
      <c r="CB160" s="4">
        <f>COUNTIFS($NG160:$NL$206,EQ$1)</f>
        <v>7</v>
      </c>
      <c r="CC160" s="4">
        <f>COUNTIFS($NG160:$NL$206,ER$1)</f>
        <v>6</v>
      </c>
      <c r="CD160" s="4">
        <f>COUNTIFS($NG160:$NL$206,ES$1)</f>
        <v>4</v>
      </c>
      <c r="CE160" s="4">
        <f>COUNTIFS($NG160:$NL$206,ET$1)</f>
        <v>6</v>
      </c>
      <c r="CF160" s="4">
        <f>COUNTIFS($NG160:$NL$206,EU$1)</f>
        <v>6</v>
      </c>
      <c r="CG160" s="4">
        <f>COUNTIFS($NG160:$NL$206,EV$1)</f>
        <v>6</v>
      </c>
      <c r="CH160" s="4">
        <f>COUNTIFS($NG160:$NL$206,EW$1)</f>
        <v>5</v>
      </c>
      <c r="CI160" s="4">
        <f>COUNTIFS($NG160:$NL$206,EX$1)</f>
        <v>3</v>
      </c>
      <c r="CJ160" s="4">
        <f>COUNTIFS($NG160:$NL$206,EY$1)</f>
        <v>6</v>
      </c>
      <c r="CK160" s="4">
        <f>COUNTIFS($NG160:$NL$206,EZ$1)</f>
        <v>4</v>
      </c>
      <c r="CL160" s="4">
        <f>COUNTIFS($NG160:$NL$206,FA$1)</f>
        <v>7</v>
      </c>
      <c r="CM160" s="4">
        <f>COUNTIFS($NG160:$NL$206,FB$1)</f>
        <v>2</v>
      </c>
      <c r="CN160" s="4">
        <f>COUNTIFS($NG160:$NL$206,FC$1)</f>
        <v>2</v>
      </c>
      <c r="CO160" s="4">
        <f>COUNTIFS($NG160:$NL$206,FD$1)</f>
        <v>7</v>
      </c>
      <c r="CP160" s="4">
        <f>COUNTIFS($NG160:$NL$206,FE$1)</f>
        <v>4</v>
      </c>
      <c r="CQ160" s="4">
        <f>COUNTIFS($NG160:$NL$206,FF$1)</f>
        <v>8</v>
      </c>
      <c r="CR160" s="4">
        <f>COUNTIFS($NG160:$NL$206,FG$1)</f>
        <v>8</v>
      </c>
      <c r="CS160" s="4">
        <f>COUNTIFS($NG160:$NL$206,FH$1)</f>
        <v>5</v>
      </c>
      <c r="CT160" s="4">
        <f>COUNTIFS($NG160:$NL$206,FI$1)</f>
        <v>2</v>
      </c>
      <c r="CU160" s="4">
        <f>COUNTIFS($NG160:$NL$206,FJ$1)</f>
        <v>4</v>
      </c>
      <c r="CV160" s="4">
        <f>COUNTIFS($NG160:$NL$206,FK$1)</f>
        <v>2</v>
      </c>
      <c r="CW160" s="4">
        <f>COUNTIFS($NG160:$NL$206,FL$1)</f>
        <v>6</v>
      </c>
      <c r="CX160" s="4">
        <f>COUNTIFS($NG160:$NL$206,FM$1)</f>
        <v>4</v>
      </c>
      <c r="CY160" s="4">
        <f>COUNTIFS($NG160:$NL$206,FN$1)</f>
        <v>5</v>
      </c>
      <c r="CZ160" s="4">
        <f>COUNTIFS($NG160:$NL$206,FO$1)</f>
        <v>3</v>
      </c>
      <c r="DA160" s="4">
        <f>COUNTIFS($NG160:$NL$206,FP$1)</f>
        <v>1</v>
      </c>
      <c r="DB160" s="4">
        <f>COUNTIFS($NG160:$NL$206,FQ$1)</f>
        <v>4</v>
      </c>
      <c r="DC160" s="4">
        <f>COUNTIFS($NG160:$NL$206,FR$1)</f>
        <v>4</v>
      </c>
      <c r="DD160" s="4">
        <f>COUNTIFS($NG160:$NL$206,FS$1)</f>
        <v>4</v>
      </c>
      <c r="DE160" s="4">
        <f>COUNTIFS($NG160:$NL$206,FT$1)</f>
        <v>3</v>
      </c>
      <c r="DF160" s="4">
        <f>COUNTIFS($NG160:$NL$206,FU$1)</f>
        <v>5</v>
      </c>
      <c r="DG160" s="4">
        <f>COUNTIFS($NG160:$NL$206,FV$1)</f>
        <v>4</v>
      </c>
      <c r="DH160" s="4">
        <f>COUNTIFS($NG160:$NL$206,FW$1)</f>
        <v>6</v>
      </c>
      <c r="DI160" s="4">
        <f>COUNTIFS($NG160:$NL$206,FX$1)</f>
        <v>3</v>
      </c>
      <c r="DJ160" s="4">
        <f>COUNTIFS($NG160:$NL$206,FY$1)</f>
        <v>8</v>
      </c>
      <c r="DK160" s="4">
        <f>COUNTIFS($NG160:$NL$206,FZ$1)</f>
        <v>0</v>
      </c>
      <c r="DL160" s="4">
        <f>COUNTIFS($NG160:$NL$206,GA$1)</f>
        <v>3</v>
      </c>
      <c r="DM160" s="4">
        <f>COUNTIFS($NG160:$NL$206,GB$1)</f>
        <v>3</v>
      </c>
      <c r="DN160" s="4">
        <f>COUNTIFS($NG160:$NL$206,GC$1)</f>
        <v>4</v>
      </c>
      <c r="DO160" s="4">
        <f>COUNTIFS($NG160:$NL$206,GD$1)</f>
        <v>5</v>
      </c>
      <c r="DP160" s="4">
        <f>COUNTIFS($NG160:$NL$206,GE$1)</f>
        <v>8</v>
      </c>
      <c r="DQ160" s="4">
        <f>COUNTIFS($NG160:$NL$206,GF$1)</f>
        <v>0</v>
      </c>
      <c r="DR160" s="4">
        <f>COUNTIFS($NG160:$NL$206,GG$1)</f>
        <v>3</v>
      </c>
      <c r="DS160" s="4">
        <f>COUNTIFS($NG160:$NL$206,GH$1)</f>
        <v>10</v>
      </c>
      <c r="DT160" s="4">
        <f>COUNTIFS($NG160:$NL$206,GI$1)</f>
        <v>4</v>
      </c>
      <c r="DU160" s="4">
        <f>COUNTIFS($NG160:$NL$206,GJ$1)</f>
        <v>5</v>
      </c>
      <c r="DV160" s="4">
        <f>COUNTIFS($NG160:$NL$206,GK$1)</f>
        <v>9</v>
      </c>
      <c r="DW160" s="4">
        <f>COUNTIFS($NG160:$NL$206,GL$1)</f>
        <v>6</v>
      </c>
      <c r="DZ160" s="4">
        <f t="shared" si="1895"/>
        <v>39</v>
      </c>
      <c r="EA160" s="4">
        <f t="shared" si="1896"/>
        <v>23</v>
      </c>
      <c r="EB160" s="4">
        <f t="shared" si="1897"/>
        <v>11</v>
      </c>
      <c r="EC160" s="4">
        <f t="shared" si="1898"/>
        <v>5</v>
      </c>
      <c r="ED160" s="4">
        <f t="shared" si="1899"/>
        <v>0</v>
      </c>
      <c r="EF160" s="4">
        <f t="shared" ref="EF160:GL160" si="1997">COUNTIFS($NG160:$NL169,EF$1)</f>
        <v>1</v>
      </c>
      <c r="EG160" s="4">
        <f t="shared" si="1997"/>
        <v>0</v>
      </c>
      <c r="EH160" s="4">
        <f t="shared" si="1997"/>
        <v>2</v>
      </c>
      <c r="EI160" s="4">
        <f t="shared" si="1997"/>
        <v>2</v>
      </c>
      <c r="EJ160" s="4">
        <f t="shared" si="1997"/>
        <v>2</v>
      </c>
      <c r="EK160" s="4">
        <f t="shared" si="1997"/>
        <v>1</v>
      </c>
      <c r="EL160" s="4">
        <f t="shared" si="1997"/>
        <v>0</v>
      </c>
      <c r="EM160" s="4">
        <f t="shared" si="1997"/>
        <v>1</v>
      </c>
      <c r="EN160" s="4">
        <f t="shared" si="1997"/>
        <v>1</v>
      </c>
      <c r="EO160" s="4">
        <f t="shared" si="1997"/>
        <v>1</v>
      </c>
      <c r="EP160" s="4">
        <f t="shared" si="1997"/>
        <v>0</v>
      </c>
      <c r="EQ160" s="4">
        <f t="shared" si="1997"/>
        <v>0</v>
      </c>
      <c r="ER160" s="4">
        <f t="shared" si="1997"/>
        <v>2</v>
      </c>
      <c r="ES160" s="4">
        <f t="shared" si="1997"/>
        <v>1</v>
      </c>
      <c r="ET160" s="4">
        <f t="shared" si="1997"/>
        <v>3</v>
      </c>
      <c r="EU160" s="4">
        <f t="shared" si="1997"/>
        <v>1</v>
      </c>
      <c r="EV160" s="4">
        <f t="shared" si="1997"/>
        <v>1</v>
      </c>
      <c r="EW160" s="4">
        <f t="shared" si="1997"/>
        <v>0</v>
      </c>
      <c r="EX160" s="4">
        <f t="shared" si="1997"/>
        <v>1</v>
      </c>
      <c r="EY160" s="4">
        <f t="shared" si="1997"/>
        <v>1</v>
      </c>
      <c r="EZ160" s="4">
        <f t="shared" si="1997"/>
        <v>1</v>
      </c>
      <c r="FA160" s="4">
        <f t="shared" si="1997"/>
        <v>3</v>
      </c>
      <c r="FB160" s="4">
        <f t="shared" si="1997"/>
        <v>0</v>
      </c>
      <c r="FC160" s="4">
        <f t="shared" si="1997"/>
        <v>0</v>
      </c>
      <c r="FD160" s="4">
        <f t="shared" si="1997"/>
        <v>1</v>
      </c>
      <c r="FE160" s="4">
        <f t="shared" si="1997"/>
        <v>2</v>
      </c>
      <c r="FF160" s="4">
        <f t="shared" si="1997"/>
        <v>2</v>
      </c>
      <c r="FG160" s="4">
        <f t="shared" si="1997"/>
        <v>3</v>
      </c>
      <c r="FH160" s="4">
        <f t="shared" si="1997"/>
        <v>1</v>
      </c>
      <c r="FI160" s="4">
        <f t="shared" si="1997"/>
        <v>0</v>
      </c>
      <c r="FJ160" s="4">
        <f t="shared" si="1997"/>
        <v>1</v>
      </c>
      <c r="FK160" s="4">
        <f t="shared" si="1997"/>
        <v>0</v>
      </c>
      <c r="FL160" s="4">
        <f t="shared" si="1997"/>
        <v>3</v>
      </c>
      <c r="FM160" s="4">
        <f t="shared" si="1997"/>
        <v>1</v>
      </c>
      <c r="FN160" s="4">
        <f t="shared" si="1997"/>
        <v>1</v>
      </c>
      <c r="FO160" s="4">
        <f t="shared" si="1997"/>
        <v>1</v>
      </c>
      <c r="FP160" s="4">
        <f t="shared" si="1997"/>
        <v>0</v>
      </c>
      <c r="FQ160" s="4">
        <f t="shared" si="1997"/>
        <v>2</v>
      </c>
      <c r="FR160" s="4">
        <f t="shared" si="1997"/>
        <v>2</v>
      </c>
      <c r="FS160" s="4">
        <f t="shared" si="1997"/>
        <v>0</v>
      </c>
      <c r="FT160" s="4">
        <f t="shared" si="1997"/>
        <v>0</v>
      </c>
      <c r="FU160" s="4">
        <f t="shared" si="1997"/>
        <v>2</v>
      </c>
      <c r="FV160" s="4">
        <f t="shared" si="1997"/>
        <v>1</v>
      </c>
      <c r="FW160" s="4">
        <f t="shared" si="1997"/>
        <v>1</v>
      </c>
      <c r="FX160" s="4">
        <f t="shared" si="1997"/>
        <v>0</v>
      </c>
      <c r="FY160" s="4">
        <f t="shared" si="1997"/>
        <v>1</v>
      </c>
      <c r="FZ160" s="4">
        <f t="shared" si="1997"/>
        <v>0</v>
      </c>
      <c r="GA160" s="4">
        <f t="shared" si="1997"/>
        <v>2</v>
      </c>
      <c r="GB160" s="4">
        <f t="shared" si="1997"/>
        <v>0</v>
      </c>
      <c r="GC160" s="4">
        <f t="shared" si="1997"/>
        <v>1</v>
      </c>
      <c r="GD160" s="4">
        <f t="shared" si="1997"/>
        <v>0</v>
      </c>
      <c r="GE160" s="4">
        <f t="shared" si="1997"/>
        <v>0</v>
      </c>
      <c r="GF160" s="4">
        <f t="shared" si="1997"/>
        <v>0</v>
      </c>
      <c r="GG160" s="4">
        <f t="shared" si="1997"/>
        <v>0</v>
      </c>
      <c r="GH160" s="4">
        <f t="shared" si="1997"/>
        <v>3</v>
      </c>
      <c r="GI160" s="4">
        <f t="shared" si="1997"/>
        <v>1</v>
      </c>
      <c r="GJ160" s="4">
        <f t="shared" si="1997"/>
        <v>0</v>
      </c>
      <c r="GK160" s="4">
        <f t="shared" si="1997"/>
        <v>1</v>
      </c>
      <c r="GL160" s="4">
        <f t="shared" si="1997"/>
        <v>2</v>
      </c>
      <c r="GM160">
        <f t="shared" si="1901"/>
        <v>60</v>
      </c>
      <c r="GO160">
        <f t="shared" si="1690"/>
        <v>1</v>
      </c>
      <c r="GP160">
        <f t="shared" si="1855"/>
        <v>1</v>
      </c>
      <c r="GQ160">
        <f t="shared" si="1856"/>
        <v>0</v>
      </c>
      <c r="GR160">
        <f t="shared" si="1857"/>
        <v>0</v>
      </c>
      <c r="GS160">
        <f t="shared" si="1858"/>
        <v>0</v>
      </c>
      <c r="GT160">
        <f t="shared" si="1859"/>
        <v>0</v>
      </c>
      <c r="GU160">
        <f t="shared" si="1860"/>
        <v>0</v>
      </c>
      <c r="GV160" s="1">
        <f t="shared" si="1691"/>
        <v>4</v>
      </c>
      <c r="GW160">
        <f t="shared" si="1692"/>
        <v>0</v>
      </c>
      <c r="GX160">
        <f t="shared" si="1566"/>
        <v>0</v>
      </c>
      <c r="GY160">
        <f t="shared" si="1567"/>
        <v>0</v>
      </c>
      <c r="GZ160">
        <f t="shared" si="1568"/>
        <v>0</v>
      </c>
      <c r="HA160">
        <f t="shared" si="1569"/>
        <v>0</v>
      </c>
      <c r="HB160">
        <f t="shared" si="1570"/>
        <v>0</v>
      </c>
      <c r="HC160">
        <f t="shared" si="1571"/>
        <v>0</v>
      </c>
      <c r="HD160">
        <f t="shared" si="1572"/>
        <v>0</v>
      </c>
      <c r="HE160">
        <f t="shared" si="1573"/>
        <v>0</v>
      </c>
      <c r="HF160">
        <f t="shared" si="1574"/>
        <v>0</v>
      </c>
      <c r="HG160">
        <f t="shared" si="1575"/>
        <v>0</v>
      </c>
      <c r="HH160">
        <f t="shared" si="1576"/>
        <v>0</v>
      </c>
      <c r="HI160">
        <f t="shared" si="1577"/>
        <v>0</v>
      </c>
      <c r="HJ160">
        <f t="shared" si="1578"/>
        <v>0</v>
      </c>
      <c r="HK160">
        <f t="shared" si="1579"/>
        <v>0</v>
      </c>
      <c r="HL160">
        <f t="shared" si="1580"/>
        <v>0</v>
      </c>
      <c r="HM160">
        <f t="shared" si="1581"/>
        <v>0</v>
      </c>
      <c r="HN160">
        <f t="shared" si="1582"/>
        <v>0</v>
      </c>
      <c r="HO160">
        <f t="shared" si="1583"/>
        <v>0</v>
      </c>
      <c r="HP160">
        <f t="shared" si="1584"/>
        <v>0</v>
      </c>
      <c r="HQ160">
        <f t="shared" si="1585"/>
        <v>0</v>
      </c>
      <c r="HR160">
        <f t="shared" si="1586"/>
        <v>0</v>
      </c>
      <c r="HS160">
        <f t="shared" si="1587"/>
        <v>0</v>
      </c>
      <c r="HT160">
        <f t="shared" si="1588"/>
        <v>0</v>
      </c>
      <c r="HU160">
        <f t="shared" si="1589"/>
        <v>0</v>
      </c>
      <c r="HV160">
        <f t="shared" si="1590"/>
        <v>0</v>
      </c>
      <c r="HW160">
        <f t="shared" si="1591"/>
        <v>0</v>
      </c>
      <c r="HX160">
        <f t="shared" si="1592"/>
        <v>0</v>
      </c>
      <c r="HY160">
        <f t="shared" si="1593"/>
        <v>0</v>
      </c>
      <c r="HZ160">
        <f t="shared" si="1594"/>
        <v>0</v>
      </c>
      <c r="IA160">
        <f t="shared" si="1595"/>
        <v>0</v>
      </c>
      <c r="IB160">
        <f t="shared" si="1596"/>
        <v>0</v>
      </c>
      <c r="IC160">
        <f t="shared" si="1597"/>
        <v>0</v>
      </c>
      <c r="ID160">
        <f t="shared" si="1598"/>
        <v>0</v>
      </c>
      <c r="IE160">
        <f t="shared" si="1599"/>
        <v>0</v>
      </c>
      <c r="IF160">
        <f t="shared" si="1600"/>
        <v>0</v>
      </c>
      <c r="IG160">
        <f t="shared" si="1601"/>
        <v>0</v>
      </c>
      <c r="IH160">
        <f t="shared" si="1602"/>
        <v>0</v>
      </c>
      <c r="II160">
        <f t="shared" si="1603"/>
        <v>0</v>
      </c>
      <c r="IJ160">
        <f t="shared" si="1604"/>
        <v>0</v>
      </c>
      <c r="IK160">
        <f t="shared" si="1605"/>
        <v>0</v>
      </c>
      <c r="IL160">
        <f t="shared" si="1606"/>
        <v>0</v>
      </c>
      <c r="IM160">
        <f t="shared" si="1607"/>
        <v>0</v>
      </c>
      <c r="IN160">
        <f t="shared" si="1608"/>
        <v>0</v>
      </c>
      <c r="IO160">
        <f t="shared" si="1609"/>
        <v>0</v>
      </c>
      <c r="IP160">
        <f t="shared" si="1610"/>
        <v>0</v>
      </c>
      <c r="IQ160">
        <f t="shared" si="1611"/>
        <v>0</v>
      </c>
      <c r="IR160">
        <f t="shared" si="1612"/>
        <v>0</v>
      </c>
      <c r="IS160">
        <f t="shared" si="1613"/>
        <v>0</v>
      </c>
      <c r="IT160">
        <f t="shared" si="1614"/>
        <v>0</v>
      </c>
      <c r="IU160">
        <f t="shared" si="1615"/>
        <v>0</v>
      </c>
      <c r="IV160">
        <f t="shared" si="1616"/>
        <v>0</v>
      </c>
      <c r="IW160">
        <f t="shared" si="1617"/>
        <v>0</v>
      </c>
      <c r="IX160">
        <f t="shared" si="1618"/>
        <v>0</v>
      </c>
      <c r="IY160">
        <f t="shared" si="1619"/>
        <v>0</v>
      </c>
      <c r="IZ160">
        <f t="shared" si="1620"/>
        <v>0</v>
      </c>
      <c r="JA160">
        <f t="shared" si="1621"/>
        <v>0</v>
      </c>
      <c r="JB160">
        <f t="shared" si="1693"/>
        <v>0</v>
      </c>
      <c r="JC160">
        <f t="shared" si="1694"/>
        <v>0</v>
      </c>
      <c r="JF160">
        <f t="shared" si="1695"/>
        <v>0</v>
      </c>
      <c r="JG160">
        <f t="shared" si="1696"/>
        <v>0</v>
      </c>
      <c r="JH160">
        <f t="shared" si="1697"/>
        <v>0</v>
      </c>
      <c r="JI160">
        <f t="shared" si="1698"/>
        <v>0</v>
      </c>
      <c r="JJ160">
        <f t="shared" si="1699"/>
        <v>0</v>
      </c>
      <c r="JK160">
        <f t="shared" si="1700"/>
        <v>0</v>
      </c>
      <c r="JL160">
        <f t="shared" si="1701"/>
        <v>0</v>
      </c>
      <c r="JM160">
        <f t="shared" si="1702"/>
        <v>0</v>
      </c>
      <c r="JN160">
        <f t="shared" si="1703"/>
        <v>0</v>
      </c>
      <c r="JO160">
        <f t="shared" si="1704"/>
        <v>0</v>
      </c>
      <c r="JP160">
        <f t="shared" si="1705"/>
        <v>0</v>
      </c>
      <c r="JQ160">
        <f t="shared" si="1706"/>
        <v>0</v>
      </c>
      <c r="JR160">
        <f t="shared" si="1707"/>
        <v>0</v>
      </c>
      <c r="JS160">
        <f t="shared" si="1708"/>
        <v>0</v>
      </c>
      <c r="JT160">
        <f t="shared" si="1709"/>
        <v>0</v>
      </c>
      <c r="JU160">
        <f t="shared" si="1710"/>
        <v>0</v>
      </c>
      <c r="JV160">
        <f t="shared" si="1711"/>
        <v>0</v>
      </c>
      <c r="JW160">
        <f t="shared" si="1712"/>
        <v>0</v>
      </c>
      <c r="JX160">
        <f t="shared" si="1713"/>
        <v>0</v>
      </c>
      <c r="JY160">
        <f t="shared" si="1714"/>
        <v>0</v>
      </c>
      <c r="JZ160">
        <f t="shared" si="1715"/>
        <v>0</v>
      </c>
      <c r="KA160">
        <f t="shared" si="1716"/>
        <v>0</v>
      </c>
      <c r="KB160">
        <f t="shared" si="1717"/>
        <v>0</v>
      </c>
      <c r="KC160">
        <f t="shared" si="1718"/>
        <v>0</v>
      </c>
      <c r="KD160">
        <f t="shared" si="1719"/>
        <v>0</v>
      </c>
      <c r="KE160">
        <f t="shared" si="1720"/>
        <v>0</v>
      </c>
      <c r="KF160">
        <f t="shared" si="1721"/>
        <v>0</v>
      </c>
      <c r="KG160">
        <f t="shared" si="1722"/>
        <v>0</v>
      </c>
      <c r="KH160">
        <f t="shared" si="1723"/>
        <v>0</v>
      </c>
      <c r="KI160">
        <f t="shared" si="1724"/>
        <v>0</v>
      </c>
      <c r="KJ160">
        <f t="shared" si="1725"/>
        <v>0</v>
      </c>
      <c r="KK160">
        <f t="shared" si="1726"/>
        <v>0</v>
      </c>
      <c r="KL160">
        <f t="shared" si="1727"/>
        <v>0</v>
      </c>
      <c r="KM160">
        <f t="shared" si="1728"/>
        <v>0</v>
      </c>
      <c r="KN160">
        <f t="shared" si="1729"/>
        <v>0</v>
      </c>
      <c r="KO160">
        <f t="shared" si="1730"/>
        <v>0</v>
      </c>
      <c r="KP160">
        <f t="shared" si="1731"/>
        <v>0</v>
      </c>
      <c r="KQ160">
        <f t="shared" si="1732"/>
        <v>0</v>
      </c>
      <c r="KR160">
        <f t="shared" si="1733"/>
        <v>0</v>
      </c>
      <c r="KS160">
        <f t="shared" si="1734"/>
        <v>0</v>
      </c>
      <c r="KT160">
        <f t="shared" si="1735"/>
        <v>0</v>
      </c>
      <c r="KU160">
        <f t="shared" si="1736"/>
        <v>0</v>
      </c>
      <c r="KV160">
        <f t="shared" si="1737"/>
        <v>0</v>
      </c>
      <c r="KW160">
        <f t="shared" si="1738"/>
        <v>0</v>
      </c>
      <c r="KX160">
        <f t="shared" si="1739"/>
        <v>0</v>
      </c>
      <c r="KY160">
        <f t="shared" si="1740"/>
        <v>1</v>
      </c>
      <c r="KZ160">
        <f t="shared" si="1741"/>
        <v>0</v>
      </c>
      <c r="LA160">
        <f t="shared" si="1742"/>
        <v>0</v>
      </c>
      <c r="LB160">
        <f t="shared" si="1743"/>
        <v>0</v>
      </c>
      <c r="LC160">
        <f t="shared" si="1744"/>
        <v>0</v>
      </c>
      <c r="LD160">
        <f t="shared" si="1745"/>
        <v>0</v>
      </c>
      <c r="LE160">
        <f t="shared" si="1746"/>
        <v>0</v>
      </c>
      <c r="LF160">
        <f t="shared" si="1747"/>
        <v>0</v>
      </c>
      <c r="LG160">
        <f t="shared" si="1748"/>
        <v>0</v>
      </c>
      <c r="LH160">
        <f t="shared" si="1749"/>
        <v>0</v>
      </c>
      <c r="LI160">
        <f t="shared" si="1750"/>
        <v>0</v>
      </c>
      <c r="LJ160">
        <f t="shared" si="1751"/>
        <v>0</v>
      </c>
      <c r="LK160">
        <f t="shared" si="1752"/>
        <v>0</v>
      </c>
      <c r="LL160">
        <f t="shared" si="1753"/>
        <v>0</v>
      </c>
      <c r="LN160">
        <f t="shared" si="1754"/>
        <v>1</v>
      </c>
      <c r="LQ160">
        <f t="shared" ref="LQ160:LR160" si="1998">COUNTIFS($NG161:$NL170,NG170)</f>
        <v>3</v>
      </c>
      <c r="LR160">
        <f t="shared" si="1998"/>
        <v>3</v>
      </c>
      <c r="LS160">
        <f t="shared" si="1756"/>
        <v>3</v>
      </c>
      <c r="LT160">
        <f t="shared" si="1757"/>
        <v>2</v>
      </c>
      <c r="LU160">
        <f t="shared" si="1758"/>
        <v>2</v>
      </c>
      <c r="LV160">
        <f t="shared" si="1759"/>
        <v>2</v>
      </c>
      <c r="LX160" s="5">
        <f t="shared" ref="LX160:MC160" si="1999">COUNTIFS($NG160:$NL169,NG170)</f>
        <v>2</v>
      </c>
      <c r="LY160" s="5">
        <f t="shared" si="1999"/>
        <v>2</v>
      </c>
      <c r="LZ160" s="5">
        <f t="shared" si="1999"/>
        <v>3</v>
      </c>
      <c r="MA160" s="5">
        <f t="shared" si="1999"/>
        <v>1</v>
      </c>
      <c r="MB160" s="5">
        <f t="shared" si="1999"/>
        <v>1</v>
      </c>
      <c r="MC160" s="5">
        <f t="shared" si="1999"/>
        <v>1</v>
      </c>
      <c r="MD160" s="5"/>
      <c r="ME160" s="5">
        <f t="shared" si="1761"/>
        <v>0</v>
      </c>
      <c r="MF160" s="5">
        <f t="shared" si="1762"/>
        <v>0</v>
      </c>
      <c r="MG160" s="5">
        <f t="shared" si="1763"/>
        <v>1</v>
      </c>
      <c r="MH160" s="5">
        <f t="shared" si="1764"/>
        <v>0</v>
      </c>
      <c r="MI160" s="5">
        <f t="shared" si="1765"/>
        <v>0</v>
      </c>
      <c r="MJ160" s="5">
        <f t="shared" si="1766"/>
        <v>0</v>
      </c>
      <c r="MK160" s="5"/>
      <c r="ML160" s="20">
        <f t="shared" si="1767"/>
        <v>1</v>
      </c>
      <c r="MN160" s="4">
        <f t="shared" si="1846"/>
        <v>0</v>
      </c>
      <c r="MO160" s="4">
        <f t="shared" si="1847"/>
        <v>0</v>
      </c>
      <c r="MP160" s="4">
        <f t="shared" si="1848"/>
        <v>3</v>
      </c>
      <c r="MQ160" s="4">
        <f t="shared" si="1849"/>
        <v>0</v>
      </c>
      <c r="MR160" s="4">
        <f t="shared" si="1850"/>
        <v>0</v>
      </c>
      <c r="MS160" s="4">
        <f t="shared" si="1851"/>
        <v>0</v>
      </c>
      <c r="MU160">
        <f t="shared" si="1768"/>
        <v>0</v>
      </c>
      <c r="MV160">
        <f t="shared" si="1769"/>
        <v>0</v>
      </c>
      <c r="MW160">
        <f t="shared" si="1770"/>
        <v>0</v>
      </c>
      <c r="MX160">
        <f t="shared" si="1771"/>
        <v>0</v>
      </c>
      <c r="MY160">
        <f t="shared" si="1772"/>
        <v>0</v>
      </c>
      <c r="MZ160">
        <f t="shared" si="1773"/>
        <v>0</v>
      </c>
      <c r="NA160">
        <f t="shared" si="1624"/>
        <v>0</v>
      </c>
      <c r="NB160">
        <f t="shared" si="1774"/>
        <v>0</v>
      </c>
      <c r="NC160">
        <f t="shared" si="1775"/>
        <v>0</v>
      </c>
      <c r="ND160">
        <f t="shared" si="1776"/>
        <v>160</v>
      </c>
      <c r="NG160">
        <v>22</v>
      </c>
      <c r="NH160">
        <v>27</v>
      </c>
      <c r="NI160">
        <v>28</v>
      </c>
      <c r="NJ160">
        <v>38</v>
      </c>
      <c r="NK160">
        <v>46</v>
      </c>
      <c r="NL160">
        <v>55</v>
      </c>
      <c r="NN160" s="1">
        <f t="shared" si="1777"/>
        <v>0</v>
      </c>
      <c r="NO160" s="1">
        <f t="shared" si="1778"/>
        <v>1</v>
      </c>
      <c r="NP160" s="30">
        <f t="shared" si="1779"/>
        <v>1</v>
      </c>
      <c r="NR160" s="1">
        <f t="shared" si="1780"/>
        <v>5</v>
      </c>
      <c r="NS160" s="1">
        <f t="shared" si="1781"/>
        <v>1</v>
      </c>
      <c r="NT160" s="1">
        <f t="shared" si="1782"/>
        <v>10</v>
      </c>
      <c r="NU160" s="1">
        <f t="shared" si="1783"/>
        <v>8</v>
      </c>
      <c r="NV160" s="1">
        <f t="shared" si="1784"/>
        <v>9</v>
      </c>
      <c r="NW160" s="1"/>
      <c r="NX160" s="1">
        <f t="shared" si="1785"/>
        <v>5</v>
      </c>
      <c r="NY160" s="1"/>
      <c r="NZ160" s="1">
        <f t="shared" si="1786"/>
        <v>3</v>
      </c>
      <c r="OA160" s="1">
        <f t="shared" si="1625"/>
        <v>3</v>
      </c>
      <c r="OB160" s="1">
        <f t="shared" si="1626"/>
        <v>3</v>
      </c>
      <c r="OC160" s="1">
        <f t="shared" si="1627"/>
        <v>4</v>
      </c>
      <c r="OD160" s="1">
        <f t="shared" si="1628"/>
        <v>5</v>
      </c>
      <c r="OE160" s="1">
        <f t="shared" si="1629"/>
        <v>6</v>
      </c>
      <c r="OF160" s="1"/>
      <c r="OG160" s="1">
        <f t="shared" si="1969"/>
        <v>4</v>
      </c>
      <c r="OH160" s="1"/>
      <c r="OI160" s="1">
        <f t="shared" si="1787"/>
        <v>1</v>
      </c>
      <c r="OJ160" s="1">
        <f t="shared" si="1788"/>
        <v>9</v>
      </c>
      <c r="OK160" s="1">
        <f t="shared" si="1789"/>
        <v>3</v>
      </c>
      <c r="OL160" s="1">
        <f t="shared" si="1790"/>
        <v>5</v>
      </c>
      <c r="OM160" s="1">
        <f t="shared" si="1791"/>
        <v>0</v>
      </c>
      <c r="ON160" s="1">
        <f t="shared" si="1792"/>
        <v>6</v>
      </c>
      <c r="OO160" s="1"/>
      <c r="OP160" s="1">
        <f t="shared" si="1959"/>
        <v>1</v>
      </c>
      <c r="OQ160" s="1">
        <f t="shared" si="1960"/>
        <v>5</v>
      </c>
      <c r="OR160" s="1">
        <f t="shared" si="1961"/>
        <v>5</v>
      </c>
      <c r="OS160" s="33">
        <f t="shared" si="1962"/>
        <v>5</v>
      </c>
      <c r="OT160" s="1">
        <f t="shared" si="1963"/>
        <v>0</v>
      </c>
      <c r="OU160" s="1">
        <f t="shared" si="1793"/>
        <v>0</v>
      </c>
      <c r="OV160" s="19">
        <f t="shared" si="1794"/>
        <v>6</v>
      </c>
      <c r="OW160" s="1"/>
      <c r="OX160" s="19">
        <f t="shared" si="1975"/>
        <v>5</v>
      </c>
      <c r="OY160" s="1">
        <f t="shared" si="1976"/>
        <v>5</v>
      </c>
      <c r="OZ160" s="1"/>
      <c r="PA160" s="1">
        <f t="shared" si="1795"/>
        <v>5</v>
      </c>
      <c r="PB160" s="1"/>
      <c r="PC160" s="1"/>
      <c r="PD160" s="19">
        <f t="shared" si="1630"/>
        <v>5</v>
      </c>
      <c r="PE160" s="1"/>
      <c r="PF160" s="24">
        <f t="shared" si="1796"/>
        <v>0</v>
      </c>
      <c r="PI160" s="1">
        <f t="shared" si="1797"/>
        <v>1</v>
      </c>
      <c r="PJ160" s="19">
        <f t="shared" si="1631"/>
        <v>2</v>
      </c>
      <c r="PK160" s="1">
        <f t="shared" si="1798"/>
        <v>9</v>
      </c>
      <c r="PL160" s="19">
        <f t="shared" si="1632"/>
        <v>1</v>
      </c>
      <c r="PM160" s="1">
        <f t="shared" si="1799"/>
        <v>3</v>
      </c>
      <c r="PN160" s="19">
        <f t="shared" si="1633"/>
        <v>3</v>
      </c>
      <c r="PO160" s="1">
        <f t="shared" si="1800"/>
        <v>5</v>
      </c>
      <c r="PP160" s="19">
        <f t="shared" si="1634"/>
        <v>1</v>
      </c>
      <c r="PQ160" s="1">
        <f t="shared" si="1801"/>
        <v>0</v>
      </c>
      <c r="PR160" s="19">
        <f t="shared" si="1635"/>
        <v>0</v>
      </c>
      <c r="PS160" s="1">
        <f t="shared" si="1802"/>
        <v>6</v>
      </c>
      <c r="PT160" s="19">
        <f t="shared" si="1636"/>
        <v>2</v>
      </c>
      <c r="PV160" s="1">
        <f t="shared" si="1637"/>
        <v>100</v>
      </c>
      <c r="PW160" s="1">
        <f t="shared" si="1638"/>
        <v>8</v>
      </c>
      <c r="PX160" s="1">
        <f t="shared" si="1639"/>
        <v>100</v>
      </c>
      <c r="PY160" s="1">
        <f t="shared" si="1640"/>
        <v>1</v>
      </c>
      <c r="PZ160" s="1">
        <f t="shared" si="1641"/>
        <v>100</v>
      </c>
      <c r="QA160" s="1">
        <f t="shared" si="1642"/>
        <v>100</v>
      </c>
      <c r="QB160" s="1"/>
      <c r="QC160" s="1">
        <f t="shared" si="1643"/>
        <v>100</v>
      </c>
      <c r="QD160" s="1">
        <f t="shared" si="1644"/>
        <v>100</v>
      </c>
      <c r="QE160" s="1">
        <f t="shared" si="1645"/>
        <v>100</v>
      </c>
      <c r="QF160" s="1">
        <f t="shared" si="1646"/>
        <v>100</v>
      </c>
      <c r="QG160" s="1">
        <f t="shared" si="1647"/>
        <v>9</v>
      </c>
      <c r="QH160" s="1">
        <f t="shared" si="1648"/>
        <v>100</v>
      </c>
      <c r="QI160" s="1"/>
      <c r="QJ160" s="1">
        <f t="shared" si="1649"/>
        <v>100</v>
      </c>
      <c r="QK160" s="1">
        <f t="shared" si="1650"/>
        <v>100</v>
      </c>
      <c r="QL160" s="1">
        <f t="shared" si="1651"/>
        <v>8</v>
      </c>
      <c r="QM160" s="1">
        <f t="shared" si="1652"/>
        <v>100</v>
      </c>
      <c r="QN160" s="1">
        <f t="shared" si="1653"/>
        <v>100</v>
      </c>
      <c r="QO160" s="1">
        <f t="shared" si="1654"/>
        <v>3</v>
      </c>
      <c r="QP160" s="1"/>
      <c r="QQ160" s="1">
        <f t="shared" si="1655"/>
        <v>100</v>
      </c>
      <c r="QR160" s="1">
        <f t="shared" si="1656"/>
        <v>100</v>
      </c>
      <c r="QS160" s="1">
        <f t="shared" si="1657"/>
        <v>100</v>
      </c>
      <c r="QT160" s="1">
        <f t="shared" si="1658"/>
        <v>100</v>
      </c>
      <c r="QU160" s="1">
        <f t="shared" si="1659"/>
        <v>5</v>
      </c>
      <c r="QV160" s="1">
        <f t="shared" si="1660"/>
        <v>100</v>
      </c>
      <c r="QW160" s="1"/>
      <c r="QX160" s="1">
        <f t="shared" si="1661"/>
        <v>100</v>
      </c>
      <c r="QY160" s="1">
        <f t="shared" si="1662"/>
        <v>100</v>
      </c>
      <c r="QZ160" s="1">
        <f t="shared" si="1663"/>
        <v>100</v>
      </c>
      <c r="RA160" s="1">
        <f t="shared" si="1664"/>
        <v>100</v>
      </c>
      <c r="RB160" s="1">
        <f t="shared" si="1665"/>
        <v>100</v>
      </c>
      <c r="RC160" s="1">
        <f t="shared" si="1666"/>
        <v>100</v>
      </c>
      <c r="RD160" s="1"/>
      <c r="RE160" s="1">
        <f t="shared" si="1667"/>
        <v>100</v>
      </c>
      <c r="RF160" s="1">
        <f t="shared" si="1668"/>
        <v>100</v>
      </c>
      <c r="RG160" s="1">
        <f t="shared" si="1669"/>
        <v>100</v>
      </c>
      <c r="RH160" s="1">
        <f t="shared" si="1670"/>
        <v>100</v>
      </c>
      <c r="RI160" s="1">
        <f t="shared" si="1671"/>
        <v>100</v>
      </c>
      <c r="RJ160" s="1">
        <f t="shared" si="1672"/>
        <v>6</v>
      </c>
      <c r="RL160">
        <f t="shared" si="1673"/>
        <v>38</v>
      </c>
      <c r="RM160">
        <f t="shared" si="1803"/>
        <v>22</v>
      </c>
      <c r="RN160">
        <f t="shared" ref="RN160:RN206" si="2000">59-COUNTIFS(RO160:TU160,"x")</f>
        <v>20</v>
      </c>
      <c r="RO160" t="str">
        <f t="shared" ref="RO160:TU160" si="2001">IF(COUNTIFS($NG160:$NL169,RO$1),"x",RO$1)</f>
        <v>x</v>
      </c>
      <c r="RP160">
        <f t="shared" si="2001"/>
        <v>2</v>
      </c>
      <c r="RQ160" t="str">
        <f t="shared" si="2001"/>
        <v>x</v>
      </c>
      <c r="RR160" t="str">
        <f t="shared" si="2001"/>
        <v>x</v>
      </c>
      <c r="RS160" t="str">
        <f t="shared" si="2001"/>
        <v>x</v>
      </c>
      <c r="RT160" t="str">
        <f t="shared" si="2001"/>
        <v>x</v>
      </c>
      <c r="RU160">
        <f t="shared" si="2001"/>
        <v>7</v>
      </c>
      <c r="RV160" t="str">
        <f t="shared" si="2001"/>
        <v>x</v>
      </c>
      <c r="RW160" t="str">
        <f t="shared" si="2001"/>
        <v>x</v>
      </c>
      <c r="RX160" t="str">
        <f t="shared" si="2001"/>
        <v>x</v>
      </c>
      <c r="RY160">
        <f t="shared" si="2001"/>
        <v>11</v>
      </c>
      <c r="RZ160">
        <f t="shared" si="2001"/>
        <v>12</v>
      </c>
      <c r="SA160" t="str">
        <f t="shared" si="2001"/>
        <v>x</v>
      </c>
      <c r="SB160" t="str">
        <f t="shared" si="2001"/>
        <v>x</v>
      </c>
      <c r="SC160" t="str">
        <f t="shared" si="2001"/>
        <v>x</v>
      </c>
      <c r="SD160" t="str">
        <f t="shared" si="2001"/>
        <v>x</v>
      </c>
      <c r="SE160" t="str">
        <f t="shared" si="2001"/>
        <v>x</v>
      </c>
      <c r="SF160">
        <f t="shared" si="2001"/>
        <v>18</v>
      </c>
      <c r="SG160" t="str">
        <f t="shared" si="2001"/>
        <v>x</v>
      </c>
      <c r="SH160" t="str">
        <f t="shared" si="2001"/>
        <v>x</v>
      </c>
      <c r="SI160" t="str">
        <f t="shared" si="2001"/>
        <v>x</v>
      </c>
      <c r="SJ160" t="str">
        <f t="shared" si="2001"/>
        <v>x</v>
      </c>
      <c r="SK160">
        <f t="shared" si="2001"/>
        <v>23</v>
      </c>
      <c r="SL160">
        <f t="shared" si="2001"/>
        <v>24</v>
      </c>
      <c r="SM160" t="str">
        <f t="shared" si="2001"/>
        <v>x</v>
      </c>
      <c r="SN160" t="str">
        <f t="shared" si="2001"/>
        <v>x</v>
      </c>
      <c r="SO160" t="str">
        <f t="shared" si="2001"/>
        <v>x</v>
      </c>
      <c r="SP160" t="str">
        <f t="shared" si="2001"/>
        <v>x</v>
      </c>
      <c r="SQ160" t="str">
        <f t="shared" si="2001"/>
        <v>x</v>
      </c>
      <c r="SR160">
        <f t="shared" si="2001"/>
        <v>30</v>
      </c>
      <c r="SS160" t="str">
        <f t="shared" si="2001"/>
        <v>x</v>
      </c>
      <c r="ST160">
        <f t="shared" si="2001"/>
        <v>32</v>
      </c>
      <c r="SU160" t="str">
        <f t="shared" si="2001"/>
        <v>x</v>
      </c>
      <c r="SV160" t="str">
        <f t="shared" si="2001"/>
        <v>x</v>
      </c>
      <c r="SW160" t="str">
        <f t="shared" si="2001"/>
        <v>x</v>
      </c>
      <c r="SX160" t="str">
        <f t="shared" si="2001"/>
        <v>x</v>
      </c>
      <c r="SY160">
        <f t="shared" si="2001"/>
        <v>37</v>
      </c>
      <c r="SZ160" t="str">
        <f t="shared" si="2001"/>
        <v>x</v>
      </c>
      <c r="TA160" t="str">
        <f t="shared" si="2001"/>
        <v>x</v>
      </c>
      <c r="TB160">
        <f t="shared" si="2001"/>
        <v>40</v>
      </c>
      <c r="TC160">
        <f t="shared" si="2001"/>
        <v>41</v>
      </c>
      <c r="TD160" t="str">
        <f t="shared" si="2001"/>
        <v>x</v>
      </c>
      <c r="TE160" t="str">
        <f t="shared" si="2001"/>
        <v>x</v>
      </c>
      <c r="TF160" t="str">
        <f t="shared" si="2001"/>
        <v>x</v>
      </c>
      <c r="TG160">
        <f t="shared" si="2001"/>
        <v>45</v>
      </c>
      <c r="TH160" t="str">
        <f t="shared" si="2001"/>
        <v>x</v>
      </c>
      <c r="TI160">
        <f t="shared" si="2001"/>
        <v>47</v>
      </c>
      <c r="TJ160" t="str">
        <f t="shared" si="2001"/>
        <v>x</v>
      </c>
      <c r="TK160">
        <f t="shared" si="2001"/>
        <v>49</v>
      </c>
      <c r="TL160" t="str">
        <f t="shared" si="2001"/>
        <v>x</v>
      </c>
      <c r="TM160">
        <f t="shared" si="2001"/>
        <v>51</v>
      </c>
      <c r="TN160">
        <f t="shared" si="2001"/>
        <v>52</v>
      </c>
      <c r="TO160">
        <f t="shared" si="2001"/>
        <v>53</v>
      </c>
      <c r="TP160">
        <f t="shared" si="2001"/>
        <v>54</v>
      </c>
      <c r="TQ160" t="str">
        <f t="shared" si="2001"/>
        <v>x</v>
      </c>
      <c r="TR160" t="str">
        <f t="shared" si="2001"/>
        <v>x</v>
      </c>
      <c r="TS160">
        <f t="shared" si="2001"/>
        <v>57</v>
      </c>
      <c r="TT160" t="str">
        <f t="shared" si="2001"/>
        <v>x</v>
      </c>
      <c r="TU160" t="str">
        <f t="shared" si="2001"/>
        <v>x</v>
      </c>
      <c r="TV160">
        <f t="shared" si="1805"/>
        <v>22</v>
      </c>
      <c r="TW160" t="str">
        <f t="shared" ref="TW160:WC160" si="2002">IF(COUNTIFS($NG160:$NL168,TW$1),"x",TW$1)</f>
        <v>x</v>
      </c>
      <c r="TX160">
        <f t="shared" si="2002"/>
        <v>2</v>
      </c>
      <c r="TY160" t="str">
        <f t="shared" si="2002"/>
        <v>x</v>
      </c>
      <c r="TZ160" t="str">
        <f t="shared" si="2002"/>
        <v>x</v>
      </c>
      <c r="UA160" t="str">
        <f t="shared" si="2002"/>
        <v>x</v>
      </c>
      <c r="UB160" t="str">
        <f t="shared" si="2002"/>
        <v>x</v>
      </c>
      <c r="UC160">
        <f t="shared" si="2002"/>
        <v>7</v>
      </c>
      <c r="UD160" t="str">
        <f t="shared" si="2002"/>
        <v>x</v>
      </c>
      <c r="UE160">
        <f t="shared" si="2002"/>
        <v>9</v>
      </c>
      <c r="UF160" t="str">
        <f t="shared" si="2002"/>
        <v>x</v>
      </c>
      <c r="UG160">
        <f t="shared" si="2002"/>
        <v>11</v>
      </c>
      <c r="UH160">
        <f t="shared" si="2002"/>
        <v>12</v>
      </c>
      <c r="UI160" t="str">
        <f t="shared" si="2002"/>
        <v>x</v>
      </c>
      <c r="UJ160" t="str">
        <f t="shared" si="2002"/>
        <v>x</v>
      </c>
      <c r="UK160" t="str">
        <f t="shared" si="2002"/>
        <v>x</v>
      </c>
      <c r="UL160" t="str">
        <f t="shared" si="2002"/>
        <v>x</v>
      </c>
      <c r="UM160" t="str">
        <f t="shared" si="2002"/>
        <v>x</v>
      </c>
      <c r="UN160">
        <f t="shared" si="2002"/>
        <v>18</v>
      </c>
      <c r="UO160" t="str">
        <f t="shared" si="2002"/>
        <v>x</v>
      </c>
      <c r="UP160" t="str">
        <f t="shared" si="2002"/>
        <v>x</v>
      </c>
      <c r="UQ160" t="str">
        <f t="shared" si="2002"/>
        <v>x</v>
      </c>
      <c r="UR160" t="str">
        <f t="shared" si="2002"/>
        <v>x</v>
      </c>
      <c r="US160">
        <f t="shared" si="2002"/>
        <v>23</v>
      </c>
      <c r="UT160">
        <f t="shared" si="2002"/>
        <v>24</v>
      </c>
      <c r="UU160" t="str">
        <f t="shared" si="2002"/>
        <v>x</v>
      </c>
      <c r="UV160" t="str">
        <f t="shared" si="2002"/>
        <v>x</v>
      </c>
      <c r="UW160" t="str">
        <f t="shared" si="2002"/>
        <v>x</v>
      </c>
      <c r="UX160" t="str">
        <f t="shared" si="2002"/>
        <v>x</v>
      </c>
      <c r="UY160">
        <f t="shared" si="2002"/>
        <v>29</v>
      </c>
      <c r="UZ160">
        <f t="shared" si="2002"/>
        <v>30</v>
      </c>
      <c r="VA160" t="str">
        <f t="shared" si="2002"/>
        <v>x</v>
      </c>
      <c r="VB160">
        <f t="shared" si="2002"/>
        <v>32</v>
      </c>
      <c r="VC160" t="str">
        <f t="shared" si="2002"/>
        <v>x</v>
      </c>
      <c r="VD160" t="str">
        <f t="shared" si="2002"/>
        <v>x</v>
      </c>
      <c r="VE160" t="str">
        <f t="shared" si="2002"/>
        <v>x</v>
      </c>
      <c r="VF160" t="str">
        <f t="shared" si="2002"/>
        <v>x</v>
      </c>
      <c r="VG160">
        <f t="shared" si="2002"/>
        <v>37</v>
      </c>
      <c r="VH160" t="str">
        <f t="shared" si="2002"/>
        <v>x</v>
      </c>
      <c r="VI160" t="str">
        <f t="shared" si="2002"/>
        <v>x</v>
      </c>
      <c r="VJ160">
        <f t="shared" si="2002"/>
        <v>40</v>
      </c>
      <c r="VK160">
        <f t="shared" si="2002"/>
        <v>41</v>
      </c>
      <c r="VL160" t="str">
        <f t="shared" si="2002"/>
        <v>x</v>
      </c>
      <c r="VM160" t="str">
        <f t="shared" si="2002"/>
        <v>x</v>
      </c>
      <c r="VN160" t="str">
        <f t="shared" si="2002"/>
        <v>x</v>
      </c>
      <c r="VO160">
        <f t="shared" si="2002"/>
        <v>45</v>
      </c>
      <c r="VP160" t="str">
        <f t="shared" si="2002"/>
        <v>x</v>
      </c>
      <c r="VQ160">
        <f t="shared" si="2002"/>
        <v>47</v>
      </c>
      <c r="VR160" t="str">
        <f t="shared" si="2002"/>
        <v>x</v>
      </c>
      <c r="VS160">
        <f t="shared" si="2002"/>
        <v>49</v>
      </c>
      <c r="VT160" t="str">
        <f t="shared" si="2002"/>
        <v>x</v>
      </c>
      <c r="VU160">
        <f t="shared" si="2002"/>
        <v>51</v>
      </c>
      <c r="VV160">
        <f t="shared" si="2002"/>
        <v>52</v>
      </c>
      <c r="VW160">
        <f t="shared" si="2002"/>
        <v>53</v>
      </c>
      <c r="VX160">
        <f t="shared" si="2002"/>
        <v>54</v>
      </c>
      <c r="VY160" t="str">
        <f t="shared" si="2002"/>
        <v>x</v>
      </c>
      <c r="VZ160" t="str">
        <f t="shared" si="2002"/>
        <v>x</v>
      </c>
      <c r="WA160">
        <f t="shared" si="2002"/>
        <v>57</v>
      </c>
      <c r="WB160" t="str">
        <f t="shared" si="2002"/>
        <v>x</v>
      </c>
      <c r="WC160" t="str">
        <f t="shared" si="2002"/>
        <v>x</v>
      </c>
      <c r="WE160">
        <f t="shared" si="1676"/>
        <v>0</v>
      </c>
      <c r="WF160">
        <f t="shared" si="1677"/>
        <v>0</v>
      </c>
      <c r="WG160">
        <f t="shared" si="1678"/>
        <v>3</v>
      </c>
      <c r="WH160">
        <f t="shared" si="1679"/>
        <v>1</v>
      </c>
      <c r="WI160">
        <f t="shared" si="1680"/>
        <v>1</v>
      </c>
      <c r="WJ160">
        <f t="shared" si="1681"/>
        <v>1</v>
      </c>
      <c r="WL160" s="1">
        <f t="shared" si="1807"/>
        <v>1</v>
      </c>
      <c r="WM160" s="1">
        <f t="shared" si="1808"/>
        <v>9</v>
      </c>
      <c r="WN160" s="1">
        <f t="shared" si="1809"/>
        <v>3</v>
      </c>
      <c r="WO160" s="1">
        <f t="shared" si="1810"/>
        <v>5</v>
      </c>
      <c r="WP160" s="1">
        <f t="shared" si="1811"/>
        <v>0</v>
      </c>
      <c r="WQ160" s="1">
        <f t="shared" si="1812"/>
        <v>6</v>
      </c>
      <c r="WS160">
        <f t="shared" si="1813"/>
        <v>1</v>
      </c>
      <c r="WT160">
        <f t="shared" si="1814"/>
        <v>9</v>
      </c>
      <c r="WU160">
        <f t="shared" si="1815"/>
        <v>3</v>
      </c>
      <c r="WV160">
        <f t="shared" si="1816"/>
        <v>5</v>
      </c>
      <c r="WW160">
        <f t="shared" si="1817"/>
        <v>100</v>
      </c>
      <c r="WX160">
        <f t="shared" si="1818"/>
        <v>6</v>
      </c>
      <c r="WZ160" s="4">
        <f t="shared" si="1819"/>
        <v>1</v>
      </c>
      <c r="XB160" s="3">
        <f t="shared" si="1820"/>
        <v>9</v>
      </c>
      <c r="XD160" s="3">
        <f t="shared" si="1821"/>
        <v>3</v>
      </c>
      <c r="XE160" s="4">
        <f t="shared" si="1822"/>
        <v>5</v>
      </c>
      <c r="XG160" s="4">
        <f t="shared" si="1823"/>
        <v>0.6</v>
      </c>
      <c r="XI160" s="4">
        <v>0.8</v>
      </c>
      <c r="XK160">
        <f t="shared" si="1824"/>
        <v>3</v>
      </c>
      <c r="XM160">
        <f t="shared" si="1445"/>
        <v>0</v>
      </c>
      <c r="XN160">
        <f t="shared" si="1825"/>
        <v>0</v>
      </c>
      <c r="XO160" s="1">
        <f t="shared" si="1682"/>
        <v>2</v>
      </c>
      <c r="XP160">
        <f t="shared" si="1826"/>
        <v>1</v>
      </c>
      <c r="XR160">
        <f t="shared" si="1827"/>
        <v>0</v>
      </c>
    </row>
    <row r="161" spans="4:642">
      <c r="D161" s="4">
        <f t="shared" si="1506"/>
        <v>0</v>
      </c>
      <c r="E161" s="4">
        <f t="shared" si="1507"/>
        <v>0</v>
      </c>
      <c r="F161" s="4">
        <f t="shared" si="1508"/>
        <v>4</v>
      </c>
      <c r="G161" s="4">
        <f t="shared" si="1509"/>
        <v>8</v>
      </c>
      <c r="H161" s="4">
        <f t="shared" si="1510"/>
        <v>0</v>
      </c>
      <c r="I161" s="4">
        <f t="shared" si="1511"/>
        <v>0</v>
      </c>
      <c r="J161" s="4">
        <f t="shared" si="1512"/>
        <v>0</v>
      </c>
      <c r="K161" s="4">
        <f t="shared" si="1513"/>
        <v>0</v>
      </c>
      <c r="L161" s="4">
        <f t="shared" si="1514"/>
        <v>0</v>
      </c>
      <c r="M161" s="4">
        <f t="shared" si="1515"/>
        <v>0</v>
      </c>
      <c r="N161" s="4">
        <f t="shared" si="1516"/>
        <v>0</v>
      </c>
      <c r="O161" s="4">
        <f t="shared" si="1517"/>
        <v>0</v>
      </c>
      <c r="P161" s="4">
        <f t="shared" si="1518"/>
        <v>0</v>
      </c>
      <c r="Q161" s="4">
        <f t="shared" si="1519"/>
        <v>0</v>
      </c>
      <c r="R161" s="4">
        <f t="shared" si="1520"/>
        <v>0</v>
      </c>
      <c r="S161" s="4">
        <f t="shared" si="1521"/>
        <v>6</v>
      </c>
      <c r="T161" s="4">
        <f t="shared" si="1522"/>
        <v>0</v>
      </c>
      <c r="U161" s="4">
        <f t="shared" si="1523"/>
        <v>0</v>
      </c>
      <c r="V161" s="4">
        <f t="shared" si="1524"/>
        <v>0</v>
      </c>
      <c r="W161" s="4">
        <f t="shared" si="1525"/>
        <v>0</v>
      </c>
      <c r="X161" s="4">
        <f t="shared" si="1526"/>
        <v>0</v>
      </c>
      <c r="Y161" s="4">
        <f t="shared" si="1527"/>
        <v>6</v>
      </c>
      <c r="Z161" s="4">
        <f t="shared" si="1528"/>
        <v>0</v>
      </c>
      <c r="AA161" s="4">
        <f t="shared" si="1529"/>
        <v>0</v>
      </c>
      <c r="AB161" s="4">
        <f t="shared" si="1530"/>
        <v>0</v>
      </c>
      <c r="AC161" s="4">
        <f t="shared" si="1531"/>
        <v>0</v>
      </c>
      <c r="AD161" s="4">
        <f t="shared" si="1532"/>
        <v>0</v>
      </c>
      <c r="AE161" s="4">
        <f t="shared" si="1533"/>
        <v>0</v>
      </c>
      <c r="AF161" s="4">
        <f t="shared" si="1534"/>
        <v>0</v>
      </c>
      <c r="AG161" s="4">
        <f t="shared" si="1535"/>
        <v>0</v>
      </c>
      <c r="AH161" s="4">
        <f t="shared" si="1536"/>
        <v>0</v>
      </c>
      <c r="AI161" s="4">
        <f t="shared" si="1537"/>
        <v>0</v>
      </c>
      <c r="AJ161" s="4">
        <f t="shared" si="1538"/>
        <v>0</v>
      </c>
      <c r="AK161" s="4">
        <f t="shared" si="1539"/>
        <v>0</v>
      </c>
      <c r="AL161" s="4">
        <f t="shared" si="1540"/>
        <v>0</v>
      </c>
      <c r="AM161" s="4">
        <f t="shared" si="1541"/>
        <v>0</v>
      </c>
      <c r="AN161" s="4">
        <f t="shared" si="1542"/>
        <v>0</v>
      </c>
      <c r="AO161" s="4">
        <f t="shared" si="1543"/>
        <v>0</v>
      </c>
      <c r="AP161" s="4">
        <f t="shared" si="1544"/>
        <v>0</v>
      </c>
      <c r="AQ161" s="4">
        <f t="shared" si="1545"/>
        <v>0</v>
      </c>
      <c r="AR161" s="4">
        <f t="shared" si="1546"/>
        <v>0</v>
      </c>
      <c r="AS161" s="4">
        <f t="shared" si="1547"/>
        <v>0</v>
      </c>
      <c r="AT161" s="4">
        <f t="shared" si="1548"/>
        <v>0</v>
      </c>
      <c r="AU161" s="4">
        <f t="shared" si="1549"/>
        <v>0</v>
      </c>
      <c r="AV161" s="4">
        <f t="shared" si="1550"/>
        <v>0</v>
      </c>
      <c r="AW161" s="4">
        <f t="shared" si="1551"/>
        <v>0</v>
      </c>
      <c r="AX161" s="4">
        <f t="shared" si="1552"/>
        <v>0</v>
      </c>
      <c r="AY161" s="4">
        <f t="shared" si="1553"/>
        <v>0</v>
      </c>
      <c r="AZ161" s="4">
        <f t="shared" si="1554"/>
        <v>0</v>
      </c>
      <c r="BA161" s="4">
        <f t="shared" si="1555"/>
        <v>0</v>
      </c>
      <c r="BB161" s="4">
        <f t="shared" si="1556"/>
        <v>0</v>
      </c>
      <c r="BC161" s="4">
        <f t="shared" si="1557"/>
        <v>0</v>
      </c>
      <c r="BD161" s="4">
        <f t="shared" si="1558"/>
        <v>0</v>
      </c>
      <c r="BE161" s="4">
        <f t="shared" si="1559"/>
        <v>0</v>
      </c>
      <c r="BF161" s="4">
        <f t="shared" si="1560"/>
        <v>0</v>
      </c>
      <c r="BG161" s="4">
        <f t="shared" si="1561"/>
        <v>0</v>
      </c>
      <c r="BH161" s="4">
        <f t="shared" si="1562"/>
        <v>0</v>
      </c>
      <c r="BI161" s="4">
        <f t="shared" si="1563"/>
        <v>9</v>
      </c>
      <c r="BJ161" s="4">
        <f t="shared" si="1564"/>
        <v>6</v>
      </c>
      <c r="BK161" s="4">
        <f t="shared" si="1683"/>
        <v>6.5</v>
      </c>
      <c r="BL161" s="4">
        <f t="shared" si="1684"/>
        <v>4.6779661016949152</v>
      </c>
      <c r="BM161" s="4">
        <f t="shared" si="1685"/>
        <v>6.5491525423728811</v>
      </c>
      <c r="BN161" s="4">
        <f t="shared" si="1686"/>
        <v>2.8067796610169489</v>
      </c>
      <c r="BO161" s="4">
        <f t="shared" si="1687"/>
        <v>4.6779661016949152</v>
      </c>
      <c r="BP161" s="4">
        <f t="shared" si="1688"/>
        <v>276</v>
      </c>
      <c r="BQ161" s="4">
        <f>COUNTIFS($NG161:$NL$206,EF$1)</f>
        <v>4</v>
      </c>
      <c r="BR161" s="4">
        <f>COUNTIFS($NG161:$NL$206,EG$1)</f>
        <v>4</v>
      </c>
      <c r="BS161" s="4">
        <f>COUNTIFS($NG161:$NL$206,EH$1)</f>
        <v>4</v>
      </c>
      <c r="BT161" s="4">
        <f>COUNTIFS($NG161:$NL$206,EI$1)</f>
        <v>8</v>
      </c>
      <c r="BU161" s="4">
        <f>COUNTIFS($NG161:$NL$206,EJ$1)</f>
        <v>9</v>
      </c>
      <c r="BV161" s="4">
        <f>COUNTIFS($NG161:$NL$206,EK$1)</f>
        <v>4</v>
      </c>
      <c r="BW161" s="4">
        <f>COUNTIFS($NG161:$NL$206,EL$1)</f>
        <v>2</v>
      </c>
      <c r="BX161" s="4">
        <f>COUNTIFS($NG161:$NL$206,EM$1)</f>
        <v>5</v>
      </c>
      <c r="BY161" s="4">
        <f>COUNTIFS($NG161:$NL$206,EN$1)</f>
        <v>5</v>
      </c>
      <c r="BZ161" s="4">
        <f>COUNTIFS($NG161:$NL$206,EO$1)</f>
        <v>5</v>
      </c>
      <c r="CA161" s="4">
        <f>COUNTIFS($NG161:$NL$206,EP$1)</f>
        <v>8</v>
      </c>
      <c r="CB161" s="4">
        <f>COUNTIFS($NG161:$NL$206,EQ$1)</f>
        <v>7</v>
      </c>
      <c r="CC161" s="4">
        <f>COUNTIFS($NG161:$NL$206,ER$1)</f>
        <v>6</v>
      </c>
      <c r="CD161" s="4">
        <f>COUNTIFS($NG161:$NL$206,ES$1)</f>
        <v>4</v>
      </c>
      <c r="CE161" s="4">
        <f>COUNTIFS($NG161:$NL$206,ET$1)</f>
        <v>6</v>
      </c>
      <c r="CF161" s="4">
        <f>COUNTIFS($NG161:$NL$206,EU$1)</f>
        <v>6</v>
      </c>
      <c r="CG161" s="4">
        <f>COUNTIFS($NG161:$NL$206,EV$1)</f>
        <v>6</v>
      </c>
      <c r="CH161" s="4">
        <f>COUNTIFS($NG161:$NL$206,EW$1)</f>
        <v>5</v>
      </c>
      <c r="CI161" s="4">
        <f>COUNTIFS($NG161:$NL$206,EX$1)</f>
        <v>3</v>
      </c>
      <c r="CJ161" s="4">
        <f>COUNTIFS($NG161:$NL$206,EY$1)</f>
        <v>6</v>
      </c>
      <c r="CK161" s="4">
        <f>COUNTIFS($NG161:$NL$206,EZ$1)</f>
        <v>4</v>
      </c>
      <c r="CL161" s="4">
        <f>COUNTIFS($NG161:$NL$206,FA$1)</f>
        <v>6</v>
      </c>
      <c r="CM161" s="4">
        <f>COUNTIFS($NG161:$NL$206,FB$1)</f>
        <v>2</v>
      </c>
      <c r="CN161" s="4">
        <f>COUNTIFS($NG161:$NL$206,FC$1)</f>
        <v>2</v>
      </c>
      <c r="CO161" s="4">
        <f>COUNTIFS($NG161:$NL$206,FD$1)</f>
        <v>7</v>
      </c>
      <c r="CP161" s="4">
        <f>COUNTIFS($NG161:$NL$206,FE$1)</f>
        <v>4</v>
      </c>
      <c r="CQ161" s="4">
        <f>COUNTIFS($NG161:$NL$206,FF$1)</f>
        <v>7</v>
      </c>
      <c r="CR161" s="4">
        <f>COUNTIFS($NG161:$NL$206,FG$1)</f>
        <v>7</v>
      </c>
      <c r="CS161" s="4">
        <f>COUNTIFS($NG161:$NL$206,FH$1)</f>
        <v>5</v>
      </c>
      <c r="CT161" s="4">
        <f>COUNTIFS($NG161:$NL$206,FI$1)</f>
        <v>2</v>
      </c>
      <c r="CU161" s="4">
        <f>COUNTIFS($NG161:$NL$206,FJ$1)</f>
        <v>4</v>
      </c>
      <c r="CV161" s="4">
        <f>COUNTIFS($NG161:$NL$206,FK$1)</f>
        <v>2</v>
      </c>
      <c r="CW161" s="4">
        <f>COUNTIFS($NG161:$NL$206,FL$1)</f>
        <v>6</v>
      </c>
      <c r="CX161" s="4">
        <f>COUNTIFS($NG161:$NL$206,FM$1)</f>
        <v>4</v>
      </c>
      <c r="CY161" s="4">
        <f>COUNTIFS($NG161:$NL$206,FN$1)</f>
        <v>5</v>
      </c>
      <c r="CZ161" s="4">
        <f>COUNTIFS($NG161:$NL$206,FO$1)</f>
        <v>3</v>
      </c>
      <c r="DA161" s="4">
        <f>COUNTIFS($NG161:$NL$206,FP$1)</f>
        <v>1</v>
      </c>
      <c r="DB161" s="4">
        <f>COUNTIFS($NG161:$NL$206,FQ$1)</f>
        <v>3</v>
      </c>
      <c r="DC161" s="4">
        <f>COUNTIFS($NG161:$NL$206,FR$1)</f>
        <v>4</v>
      </c>
      <c r="DD161" s="4">
        <f>COUNTIFS($NG161:$NL$206,FS$1)</f>
        <v>4</v>
      </c>
      <c r="DE161" s="4">
        <f>COUNTIFS($NG161:$NL$206,FT$1)</f>
        <v>3</v>
      </c>
      <c r="DF161" s="4">
        <f>COUNTIFS($NG161:$NL$206,FU$1)</f>
        <v>5</v>
      </c>
      <c r="DG161" s="4">
        <f>COUNTIFS($NG161:$NL$206,FV$1)</f>
        <v>4</v>
      </c>
      <c r="DH161" s="4">
        <f>COUNTIFS($NG161:$NL$206,FW$1)</f>
        <v>6</v>
      </c>
      <c r="DI161" s="4">
        <f>COUNTIFS($NG161:$NL$206,FX$1)</f>
        <v>3</v>
      </c>
      <c r="DJ161" s="4">
        <f>COUNTIFS($NG161:$NL$206,FY$1)</f>
        <v>7</v>
      </c>
      <c r="DK161" s="4">
        <f>COUNTIFS($NG161:$NL$206,FZ$1)</f>
        <v>0</v>
      </c>
      <c r="DL161" s="4">
        <f>COUNTIFS($NG161:$NL$206,GA$1)</f>
        <v>3</v>
      </c>
      <c r="DM161" s="4">
        <f>COUNTIFS($NG161:$NL$206,GB$1)</f>
        <v>3</v>
      </c>
      <c r="DN161" s="4">
        <f>COUNTIFS($NG161:$NL$206,GC$1)</f>
        <v>4</v>
      </c>
      <c r="DO161" s="4">
        <f>COUNTIFS($NG161:$NL$206,GD$1)</f>
        <v>5</v>
      </c>
      <c r="DP161" s="4">
        <f>COUNTIFS($NG161:$NL$206,GE$1)</f>
        <v>8</v>
      </c>
      <c r="DQ161" s="4">
        <f>COUNTIFS($NG161:$NL$206,GF$1)</f>
        <v>0</v>
      </c>
      <c r="DR161" s="4">
        <f>COUNTIFS($NG161:$NL$206,GG$1)</f>
        <v>3</v>
      </c>
      <c r="DS161" s="4">
        <f>COUNTIFS($NG161:$NL$206,GH$1)</f>
        <v>9</v>
      </c>
      <c r="DT161" s="4">
        <f>COUNTIFS($NG161:$NL$206,GI$1)</f>
        <v>4</v>
      </c>
      <c r="DU161" s="4">
        <f>COUNTIFS($NG161:$NL$206,GJ$1)</f>
        <v>5</v>
      </c>
      <c r="DV161" s="4">
        <f>COUNTIFS($NG161:$NL$206,GK$1)</f>
        <v>9</v>
      </c>
      <c r="DW161" s="4">
        <f>COUNTIFS($NG161:$NL$206,GL$1)</f>
        <v>6</v>
      </c>
      <c r="DZ161" s="4">
        <f t="shared" si="1895"/>
        <v>38</v>
      </c>
      <c r="EA161" s="4">
        <f t="shared" si="1896"/>
        <v>21</v>
      </c>
      <c r="EB161" s="4">
        <f t="shared" si="1897"/>
        <v>12</v>
      </c>
      <c r="EC161" s="4">
        <f t="shared" si="1898"/>
        <v>5</v>
      </c>
      <c r="ED161" s="4">
        <f t="shared" si="1899"/>
        <v>0</v>
      </c>
      <c r="EF161" s="4">
        <f t="shared" ref="EF161:GL161" si="2003">COUNTIFS($NG161:$NL170,EF$1)</f>
        <v>1</v>
      </c>
      <c r="EG161" s="4">
        <f t="shared" si="2003"/>
        <v>0</v>
      </c>
      <c r="EH161" s="4">
        <f t="shared" si="2003"/>
        <v>3</v>
      </c>
      <c r="EI161" s="4">
        <f t="shared" si="2003"/>
        <v>3</v>
      </c>
      <c r="EJ161" s="4">
        <f t="shared" si="2003"/>
        <v>2</v>
      </c>
      <c r="EK161" s="4">
        <f t="shared" si="2003"/>
        <v>1</v>
      </c>
      <c r="EL161" s="4">
        <f t="shared" si="2003"/>
        <v>0</v>
      </c>
      <c r="EM161" s="4">
        <f t="shared" si="2003"/>
        <v>1</v>
      </c>
      <c r="EN161" s="4">
        <f t="shared" si="2003"/>
        <v>1</v>
      </c>
      <c r="EO161" s="4">
        <f t="shared" si="2003"/>
        <v>1</v>
      </c>
      <c r="EP161" s="4">
        <f t="shared" si="2003"/>
        <v>0</v>
      </c>
      <c r="EQ161" s="4">
        <f t="shared" si="2003"/>
        <v>0</v>
      </c>
      <c r="ER161" s="4">
        <f t="shared" si="2003"/>
        <v>2</v>
      </c>
      <c r="ES161" s="4">
        <f t="shared" si="2003"/>
        <v>1</v>
      </c>
      <c r="ET161" s="4">
        <f t="shared" si="2003"/>
        <v>3</v>
      </c>
      <c r="EU161" s="4">
        <f t="shared" si="2003"/>
        <v>1</v>
      </c>
      <c r="EV161" s="4">
        <f t="shared" si="2003"/>
        <v>1</v>
      </c>
      <c r="EW161" s="4">
        <f t="shared" si="2003"/>
        <v>0</v>
      </c>
      <c r="EX161" s="4">
        <f t="shared" si="2003"/>
        <v>1</v>
      </c>
      <c r="EY161" s="4">
        <f t="shared" si="2003"/>
        <v>1</v>
      </c>
      <c r="EZ161" s="4">
        <f t="shared" si="2003"/>
        <v>1</v>
      </c>
      <c r="FA161" s="4">
        <f t="shared" si="2003"/>
        <v>2</v>
      </c>
      <c r="FB161" s="4">
        <f t="shared" si="2003"/>
        <v>0</v>
      </c>
      <c r="FC161" s="4">
        <f t="shared" si="2003"/>
        <v>0</v>
      </c>
      <c r="FD161" s="4">
        <f t="shared" si="2003"/>
        <v>1</v>
      </c>
      <c r="FE161" s="4">
        <f t="shared" si="2003"/>
        <v>2</v>
      </c>
      <c r="FF161" s="4">
        <f t="shared" si="2003"/>
        <v>1</v>
      </c>
      <c r="FG161" s="4">
        <f t="shared" si="2003"/>
        <v>3</v>
      </c>
      <c r="FH161" s="4">
        <f t="shared" si="2003"/>
        <v>1</v>
      </c>
      <c r="FI161" s="4">
        <f t="shared" si="2003"/>
        <v>0</v>
      </c>
      <c r="FJ161" s="4">
        <f t="shared" si="2003"/>
        <v>2</v>
      </c>
      <c r="FK161" s="4">
        <f t="shared" si="2003"/>
        <v>0</v>
      </c>
      <c r="FL161" s="4">
        <f t="shared" si="2003"/>
        <v>3</v>
      </c>
      <c r="FM161" s="4">
        <f t="shared" si="2003"/>
        <v>1</v>
      </c>
      <c r="FN161" s="4">
        <f t="shared" si="2003"/>
        <v>1</v>
      </c>
      <c r="FO161" s="4">
        <f t="shared" si="2003"/>
        <v>1</v>
      </c>
      <c r="FP161" s="4">
        <f t="shared" si="2003"/>
        <v>0</v>
      </c>
      <c r="FQ161" s="4">
        <f t="shared" si="2003"/>
        <v>1</v>
      </c>
      <c r="FR161" s="4">
        <f t="shared" si="2003"/>
        <v>2</v>
      </c>
      <c r="FS161" s="4">
        <f t="shared" si="2003"/>
        <v>0</v>
      </c>
      <c r="FT161" s="4">
        <f t="shared" si="2003"/>
        <v>0</v>
      </c>
      <c r="FU161" s="4">
        <f t="shared" si="2003"/>
        <v>2</v>
      </c>
      <c r="FV161" s="4">
        <f t="shared" si="2003"/>
        <v>1</v>
      </c>
      <c r="FW161" s="4">
        <f t="shared" si="2003"/>
        <v>1</v>
      </c>
      <c r="FX161" s="4">
        <f t="shared" si="2003"/>
        <v>0</v>
      </c>
      <c r="FY161" s="4">
        <f t="shared" si="2003"/>
        <v>0</v>
      </c>
      <c r="FZ161" s="4">
        <f t="shared" si="2003"/>
        <v>0</v>
      </c>
      <c r="GA161" s="4">
        <f t="shared" si="2003"/>
        <v>2</v>
      </c>
      <c r="GB161" s="4">
        <f t="shared" si="2003"/>
        <v>0</v>
      </c>
      <c r="GC161" s="4">
        <f t="shared" si="2003"/>
        <v>2</v>
      </c>
      <c r="GD161" s="4">
        <f t="shared" si="2003"/>
        <v>0</v>
      </c>
      <c r="GE161" s="4">
        <f t="shared" si="2003"/>
        <v>0</v>
      </c>
      <c r="GF161" s="4">
        <f t="shared" si="2003"/>
        <v>0</v>
      </c>
      <c r="GG161" s="4">
        <f t="shared" si="2003"/>
        <v>0</v>
      </c>
      <c r="GH161" s="4">
        <f t="shared" si="2003"/>
        <v>2</v>
      </c>
      <c r="GI161" s="4">
        <f t="shared" si="2003"/>
        <v>1</v>
      </c>
      <c r="GJ161" s="4">
        <f t="shared" si="2003"/>
        <v>0</v>
      </c>
      <c r="GK161" s="4">
        <f t="shared" si="2003"/>
        <v>2</v>
      </c>
      <c r="GL161" s="4">
        <f t="shared" si="2003"/>
        <v>2</v>
      </c>
      <c r="GM161">
        <f t="shared" si="1901"/>
        <v>60</v>
      </c>
      <c r="GO161">
        <f t="shared" si="1690"/>
        <v>0</v>
      </c>
      <c r="GP161">
        <f t="shared" si="1855"/>
        <v>0</v>
      </c>
      <c r="GQ161">
        <f t="shared" si="1856"/>
        <v>0</v>
      </c>
      <c r="GR161">
        <f t="shared" si="1857"/>
        <v>0</v>
      </c>
      <c r="GS161">
        <f t="shared" si="1858"/>
        <v>0</v>
      </c>
      <c r="GT161">
        <f t="shared" si="1859"/>
        <v>0</v>
      </c>
      <c r="GU161">
        <f t="shared" si="1860"/>
        <v>0</v>
      </c>
      <c r="GV161" s="1">
        <f t="shared" si="1691"/>
        <v>4</v>
      </c>
      <c r="GW161">
        <f t="shared" si="1692"/>
        <v>0</v>
      </c>
      <c r="GX161">
        <f t="shared" si="1566"/>
        <v>0</v>
      </c>
      <c r="GY161">
        <f t="shared" si="1567"/>
        <v>0</v>
      </c>
      <c r="GZ161">
        <f t="shared" si="1568"/>
        <v>0</v>
      </c>
      <c r="HA161">
        <f t="shared" si="1569"/>
        <v>0</v>
      </c>
      <c r="HB161">
        <f t="shared" si="1570"/>
        <v>0</v>
      </c>
      <c r="HC161">
        <f t="shared" si="1571"/>
        <v>0</v>
      </c>
      <c r="HD161">
        <f t="shared" si="1572"/>
        <v>0</v>
      </c>
      <c r="HE161">
        <f t="shared" si="1573"/>
        <v>0</v>
      </c>
      <c r="HF161">
        <f t="shared" si="1574"/>
        <v>0</v>
      </c>
      <c r="HG161">
        <f t="shared" si="1575"/>
        <v>0</v>
      </c>
      <c r="HH161">
        <f t="shared" si="1576"/>
        <v>0</v>
      </c>
      <c r="HI161">
        <f t="shared" si="1577"/>
        <v>0</v>
      </c>
      <c r="HJ161">
        <f t="shared" si="1578"/>
        <v>0</v>
      </c>
      <c r="HK161">
        <f t="shared" si="1579"/>
        <v>0</v>
      </c>
      <c r="HL161">
        <f t="shared" si="1580"/>
        <v>0</v>
      </c>
      <c r="HM161">
        <f t="shared" si="1581"/>
        <v>0</v>
      </c>
      <c r="HN161">
        <f t="shared" si="1582"/>
        <v>0</v>
      </c>
      <c r="HO161">
        <f t="shared" si="1583"/>
        <v>0</v>
      </c>
      <c r="HP161">
        <f t="shared" si="1584"/>
        <v>0</v>
      </c>
      <c r="HQ161">
        <f t="shared" si="1585"/>
        <v>0</v>
      </c>
      <c r="HR161">
        <f t="shared" si="1586"/>
        <v>0</v>
      </c>
      <c r="HS161">
        <f t="shared" si="1587"/>
        <v>0</v>
      </c>
      <c r="HT161">
        <f t="shared" si="1588"/>
        <v>0</v>
      </c>
      <c r="HU161">
        <f t="shared" si="1589"/>
        <v>0</v>
      </c>
      <c r="HV161">
        <f t="shared" si="1590"/>
        <v>0</v>
      </c>
      <c r="HW161">
        <f t="shared" si="1591"/>
        <v>0</v>
      </c>
      <c r="HX161">
        <f t="shared" si="1592"/>
        <v>0</v>
      </c>
      <c r="HY161">
        <f t="shared" si="1593"/>
        <v>0</v>
      </c>
      <c r="HZ161">
        <f t="shared" si="1594"/>
        <v>1</v>
      </c>
      <c r="IA161">
        <f t="shared" si="1595"/>
        <v>0</v>
      </c>
      <c r="IB161">
        <f t="shared" si="1596"/>
        <v>1</v>
      </c>
      <c r="IC161">
        <f t="shared" si="1597"/>
        <v>0</v>
      </c>
      <c r="ID161">
        <f t="shared" si="1598"/>
        <v>0</v>
      </c>
      <c r="IE161">
        <f t="shared" si="1599"/>
        <v>0</v>
      </c>
      <c r="IF161">
        <f t="shared" si="1600"/>
        <v>0</v>
      </c>
      <c r="IG161">
        <f t="shared" si="1601"/>
        <v>0</v>
      </c>
      <c r="IH161">
        <f t="shared" si="1602"/>
        <v>0</v>
      </c>
      <c r="II161">
        <f t="shared" si="1603"/>
        <v>0</v>
      </c>
      <c r="IJ161">
        <f t="shared" si="1604"/>
        <v>0</v>
      </c>
      <c r="IK161">
        <f t="shared" si="1605"/>
        <v>0</v>
      </c>
      <c r="IL161">
        <f t="shared" si="1606"/>
        <v>0</v>
      </c>
      <c r="IM161">
        <f t="shared" si="1607"/>
        <v>0</v>
      </c>
      <c r="IN161">
        <f t="shared" si="1608"/>
        <v>0</v>
      </c>
      <c r="IO161">
        <f t="shared" si="1609"/>
        <v>0</v>
      </c>
      <c r="IP161">
        <f t="shared" si="1610"/>
        <v>0</v>
      </c>
      <c r="IQ161">
        <f t="shared" si="1611"/>
        <v>0</v>
      </c>
      <c r="IR161">
        <f t="shared" si="1612"/>
        <v>0</v>
      </c>
      <c r="IS161">
        <f t="shared" si="1613"/>
        <v>0</v>
      </c>
      <c r="IT161">
        <f t="shared" si="1614"/>
        <v>0</v>
      </c>
      <c r="IU161">
        <f t="shared" si="1615"/>
        <v>0</v>
      </c>
      <c r="IV161">
        <f t="shared" si="1616"/>
        <v>0</v>
      </c>
      <c r="IW161">
        <f t="shared" si="1617"/>
        <v>0</v>
      </c>
      <c r="IX161">
        <f t="shared" si="1618"/>
        <v>0</v>
      </c>
      <c r="IY161">
        <f t="shared" si="1619"/>
        <v>0</v>
      </c>
      <c r="IZ161">
        <f t="shared" si="1620"/>
        <v>0</v>
      </c>
      <c r="JA161">
        <f t="shared" si="1621"/>
        <v>0</v>
      </c>
      <c r="JB161">
        <f t="shared" si="1693"/>
        <v>0</v>
      </c>
      <c r="JC161">
        <f t="shared" si="1694"/>
        <v>0</v>
      </c>
      <c r="JF161">
        <f t="shared" si="1695"/>
        <v>0</v>
      </c>
      <c r="JG161">
        <f t="shared" si="1696"/>
        <v>0</v>
      </c>
      <c r="JH161">
        <f t="shared" si="1697"/>
        <v>0</v>
      </c>
      <c r="JI161">
        <f t="shared" si="1698"/>
        <v>0</v>
      </c>
      <c r="JJ161">
        <f t="shared" si="1699"/>
        <v>0</v>
      </c>
      <c r="JK161">
        <f t="shared" si="1700"/>
        <v>0</v>
      </c>
      <c r="JL161">
        <f t="shared" si="1701"/>
        <v>0</v>
      </c>
      <c r="JM161">
        <f t="shared" si="1702"/>
        <v>0</v>
      </c>
      <c r="JN161">
        <f t="shared" si="1703"/>
        <v>0</v>
      </c>
      <c r="JO161">
        <f t="shared" si="1704"/>
        <v>0</v>
      </c>
      <c r="JP161">
        <f t="shared" si="1705"/>
        <v>0</v>
      </c>
      <c r="JQ161">
        <f t="shared" si="1706"/>
        <v>0</v>
      </c>
      <c r="JR161">
        <f t="shared" si="1707"/>
        <v>0</v>
      </c>
      <c r="JS161">
        <f t="shared" si="1708"/>
        <v>0</v>
      </c>
      <c r="JT161">
        <f t="shared" si="1709"/>
        <v>0</v>
      </c>
      <c r="JU161">
        <f t="shared" si="1710"/>
        <v>1</v>
      </c>
      <c r="JV161">
        <f t="shared" si="1711"/>
        <v>0</v>
      </c>
      <c r="JW161">
        <f t="shared" si="1712"/>
        <v>0</v>
      </c>
      <c r="JX161">
        <f t="shared" si="1713"/>
        <v>0</v>
      </c>
      <c r="JY161">
        <f t="shared" si="1714"/>
        <v>0</v>
      </c>
      <c r="JZ161">
        <f t="shared" si="1715"/>
        <v>0</v>
      </c>
      <c r="KA161">
        <f t="shared" si="1716"/>
        <v>0</v>
      </c>
      <c r="KB161">
        <f t="shared" si="1717"/>
        <v>0</v>
      </c>
      <c r="KC161">
        <f t="shared" si="1718"/>
        <v>0</v>
      </c>
      <c r="KD161">
        <f t="shared" si="1719"/>
        <v>0</v>
      </c>
      <c r="KE161">
        <f t="shared" si="1720"/>
        <v>0</v>
      </c>
      <c r="KF161">
        <f t="shared" si="1721"/>
        <v>0</v>
      </c>
      <c r="KG161">
        <f t="shared" si="1722"/>
        <v>0</v>
      </c>
      <c r="KH161">
        <f t="shared" si="1723"/>
        <v>0</v>
      </c>
      <c r="KI161">
        <f t="shared" si="1724"/>
        <v>0</v>
      </c>
      <c r="KJ161">
        <f t="shared" si="1725"/>
        <v>0</v>
      </c>
      <c r="KK161">
        <f t="shared" si="1726"/>
        <v>0</v>
      </c>
      <c r="KL161">
        <f t="shared" si="1727"/>
        <v>0</v>
      </c>
      <c r="KM161">
        <f t="shared" si="1728"/>
        <v>0</v>
      </c>
      <c r="KN161">
        <f t="shared" si="1729"/>
        <v>0</v>
      </c>
      <c r="KO161">
        <f t="shared" si="1730"/>
        <v>0</v>
      </c>
      <c r="KP161">
        <f t="shared" si="1731"/>
        <v>0</v>
      </c>
      <c r="KQ161">
        <f t="shared" si="1732"/>
        <v>0</v>
      </c>
      <c r="KR161">
        <f t="shared" si="1733"/>
        <v>0</v>
      </c>
      <c r="KS161">
        <f t="shared" si="1734"/>
        <v>0</v>
      </c>
      <c r="KT161">
        <f t="shared" si="1735"/>
        <v>0</v>
      </c>
      <c r="KU161">
        <f t="shared" si="1736"/>
        <v>0</v>
      </c>
      <c r="KV161">
        <f t="shared" si="1737"/>
        <v>0</v>
      </c>
      <c r="KW161">
        <f t="shared" si="1738"/>
        <v>0</v>
      </c>
      <c r="KX161">
        <f t="shared" si="1739"/>
        <v>0</v>
      </c>
      <c r="KY161">
        <f t="shared" si="1740"/>
        <v>0</v>
      </c>
      <c r="KZ161">
        <f t="shared" si="1741"/>
        <v>0</v>
      </c>
      <c r="LA161">
        <f t="shared" si="1742"/>
        <v>0</v>
      </c>
      <c r="LB161">
        <f t="shared" si="1743"/>
        <v>0</v>
      </c>
      <c r="LC161">
        <f t="shared" si="1744"/>
        <v>0</v>
      </c>
      <c r="LD161">
        <f t="shared" si="1745"/>
        <v>0</v>
      </c>
      <c r="LE161">
        <f t="shared" si="1746"/>
        <v>0</v>
      </c>
      <c r="LF161">
        <f t="shared" si="1747"/>
        <v>0</v>
      </c>
      <c r="LG161">
        <f t="shared" si="1748"/>
        <v>0</v>
      </c>
      <c r="LH161">
        <f t="shared" si="1749"/>
        <v>0</v>
      </c>
      <c r="LI161">
        <f t="shared" si="1750"/>
        <v>0</v>
      </c>
      <c r="LJ161">
        <f t="shared" si="1751"/>
        <v>0</v>
      </c>
      <c r="LK161">
        <f t="shared" si="1752"/>
        <v>0</v>
      </c>
      <c r="LL161">
        <f t="shared" si="1753"/>
        <v>0</v>
      </c>
      <c r="LN161">
        <f t="shared" si="1754"/>
        <v>1</v>
      </c>
      <c r="LQ161">
        <f t="shared" ref="LQ161:LR161" si="2004">COUNTIFS($NG162:$NL171,NG171)</f>
        <v>2</v>
      </c>
      <c r="LR161">
        <f t="shared" si="2004"/>
        <v>1</v>
      </c>
      <c r="LS161">
        <f t="shared" si="1756"/>
        <v>1</v>
      </c>
      <c r="LT161">
        <f t="shared" si="1757"/>
        <v>2</v>
      </c>
      <c r="LU161">
        <f t="shared" si="1758"/>
        <v>2</v>
      </c>
      <c r="LV161">
        <f t="shared" si="1759"/>
        <v>2</v>
      </c>
      <c r="LX161" s="5">
        <f t="shared" ref="LX161:MC161" si="2005">COUNTIFS($NG161:$NL170,NG171)</f>
        <v>1</v>
      </c>
      <c r="LY161" s="5">
        <f t="shared" si="2005"/>
        <v>0</v>
      </c>
      <c r="LZ161" s="5">
        <f t="shared" si="2005"/>
        <v>0</v>
      </c>
      <c r="MA161" s="5">
        <f t="shared" si="2005"/>
        <v>1</v>
      </c>
      <c r="MB161" s="5">
        <f t="shared" si="2005"/>
        <v>2</v>
      </c>
      <c r="MC161" s="5">
        <f t="shared" si="2005"/>
        <v>2</v>
      </c>
      <c r="MD161" s="5"/>
      <c r="ME161" s="5">
        <f t="shared" si="1761"/>
        <v>0</v>
      </c>
      <c r="MF161" s="5">
        <f t="shared" si="1762"/>
        <v>0</v>
      </c>
      <c r="MG161" s="5">
        <f t="shared" si="1763"/>
        <v>0</v>
      </c>
      <c r="MH161" s="5">
        <f t="shared" si="1764"/>
        <v>0</v>
      </c>
      <c r="MI161" s="5">
        <f t="shared" si="1765"/>
        <v>1</v>
      </c>
      <c r="MJ161" s="5">
        <f t="shared" si="1766"/>
        <v>1</v>
      </c>
      <c r="MK161" s="5"/>
      <c r="ML161" s="20">
        <f t="shared" si="1767"/>
        <v>2</v>
      </c>
      <c r="MN161" s="4">
        <f t="shared" si="1846"/>
        <v>0</v>
      </c>
      <c r="MO161" s="4">
        <f t="shared" si="1847"/>
        <v>0</v>
      </c>
      <c r="MP161" s="4">
        <f t="shared" si="1848"/>
        <v>0</v>
      </c>
      <c r="MQ161" s="4">
        <f t="shared" si="1849"/>
        <v>0</v>
      </c>
      <c r="MR161" s="4">
        <f t="shared" si="1850"/>
        <v>2</v>
      </c>
      <c r="MS161" s="4">
        <f t="shared" si="1851"/>
        <v>2</v>
      </c>
      <c r="MU161">
        <f t="shared" si="1768"/>
        <v>0</v>
      </c>
      <c r="MV161">
        <f t="shared" si="1769"/>
        <v>1</v>
      </c>
      <c r="MW161">
        <f t="shared" si="1770"/>
        <v>1</v>
      </c>
      <c r="MX161">
        <f t="shared" si="1771"/>
        <v>0</v>
      </c>
      <c r="MY161">
        <f t="shared" si="1772"/>
        <v>0</v>
      </c>
      <c r="MZ161">
        <f t="shared" si="1773"/>
        <v>0</v>
      </c>
      <c r="NA161">
        <f t="shared" si="1624"/>
        <v>2</v>
      </c>
      <c r="NB161">
        <f t="shared" si="1774"/>
        <v>2</v>
      </c>
      <c r="NC161">
        <f t="shared" si="1775"/>
        <v>0</v>
      </c>
      <c r="ND161">
        <f t="shared" si="1776"/>
        <v>161</v>
      </c>
      <c r="NG161">
        <v>3</v>
      </c>
      <c r="NH161">
        <v>4</v>
      </c>
      <c r="NI161">
        <v>16</v>
      </c>
      <c r="NJ161">
        <v>22</v>
      </c>
      <c r="NK161">
        <v>58</v>
      </c>
      <c r="NL161">
        <v>59</v>
      </c>
      <c r="NN161" s="1">
        <f t="shared" si="1777"/>
        <v>1</v>
      </c>
      <c r="NO161" s="1">
        <f t="shared" si="1778"/>
        <v>1</v>
      </c>
      <c r="NP161" s="30">
        <f t="shared" si="1779"/>
        <v>2</v>
      </c>
      <c r="NR161" s="1">
        <f t="shared" si="1780"/>
        <v>1</v>
      </c>
      <c r="NS161" s="1">
        <f t="shared" si="1781"/>
        <v>12</v>
      </c>
      <c r="NT161" s="1">
        <f t="shared" si="1782"/>
        <v>6</v>
      </c>
      <c r="NU161" s="1">
        <f t="shared" si="1783"/>
        <v>36</v>
      </c>
      <c r="NV161" s="1">
        <f t="shared" si="1784"/>
        <v>1</v>
      </c>
      <c r="NW161" s="1"/>
      <c r="NX161" s="1">
        <f t="shared" si="1785"/>
        <v>4</v>
      </c>
      <c r="NY161" s="1"/>
      <c r="NZ161" s="1">
        <f t="shared" si="1786"/>
        <v>1</v>
      </c>
      <c r="OA161" s="1">
        <f t="shared" si="1625"/>
        <v>1</v>
      </c>
      <c r="OB161" s="1">
        <f t="shared" si="1626"/>
        <v>2</v>
      </c>
      <c r="OC161" s="1">
        <f t="shared" si="1627"/>
        <v>3</v>
      </c>
      <c r="OD161" s="1">
        <f t="shared" si="1628"/>
        <v>6</v>
      </c>
      <c r="OE161" s="1">
        <f t="shared" si="1629"/>
        <v>6</v>
      </c>
      <c r="OF161" s="1"/>
      <c r="OG161" s="1">
        <f t="shared" si="1969"/>
        <v>4</v>
      </c>
      <c r="OH161" s="1"/>
      <c r="OI161" s="1">
        <f t="shared" si="1787"/>
        <v>8</v>
      </c>
      <c r="OJ161" s="1">
        <f t="shared" si="1788"/>
        <v>2</v>
      </c>
      <c r="OK161" s="1">
        <f t="shared" si="1789"/>
        <v>0</v>
      </c>
      <c r="OL161" s="1">
        <f t="shared" si="1790"/>
        <v>7</v>
      </c>
      <c r="OM161" s="1">
        <f t="shared" si="1791"/>
        <v>9</v>
      </c>
      <c r="ON161" s="1">
        <f t="shared" si="1792"/>
        <v>6</v>
      </c>
      <c r="OO161" s="1"/>
      <c r="OP161" s="1">
        <f t="shared" si="1959"/>
        <v>1</v>
      </c>
      <c r="OQ161" s="1">
        <f t="shared" si="1960"/>
        <v>5</v>
      </c>
      <c r="OR161" s="1">
        <f t="shared" si="1961"/>
        <v>5</v>
      </c>
      <c r="OS161" s="33">
        <f t="shared" si="1962"/>
        <v>5</v>
      </c>
      <c r="OT161" s="1">
        <f t="shared" si="1963"/>
        <v>0</v>
      </c>
      <c r="OU161" s="1">
        <f t="shared" si="1793"/>
        <v>0</v>
      </c>
      <c r="OV161" s="19">
        <f t="shared" si="1794"/>
        <v>6</v>
      </c>
      <c r="OW161" s="1"/>
      <c r="OX161" s="19">
        <f t="shared" si="1975"/>
        <v>5</v>
      </c>
      <c r="OY161" s="1">
        <f t="shared" si="1976"/>
        <v>5</v>
      </c>
      <c r="OZ161" s="1"/>
      <c r="PA161" s="1">
        <f t="shared" si="1795"/>
        <v>5</v>
      </c>
      <c r="PB161" s="1"/>
      <c r="PC161" s="1"/>
      <c r="PD161" s="19">
        <f t="shared" si="1630"/>
        <v>5</v>
      </c>
      <c r="PE161" s="1"/>
      <c r="PF161" s="24">
        <f t="shared" si="1796"/>
        <v>0</v>
      </c>
      <c r="PI161" s="1">
        <f t="shared" si="1797"/>
        <v>8</v>
      </c>
      <c r="PJ161" s="19">
        <f t="shared" si="1631"/>
        <v>2</v>
      </c>
      <c r="PK161" s="1">
        <f t="shared" si="1798"/>
        <v>2</v>
      </c>
      <c r="PL161" s="19">
        <f t="shared" si="1632"/>
        <v>2</v>
      </c>
      <c r="PM161" s="1">
        <f t="shared" si="1799"/>
        <v>0</v>
      </c>
      <c r="PN161" s="19">
        <f t="shared" si="1633"/>
        <v>0</v>
      </c>
      <c r="PO161" s="1">
        <f t="shared" si="1800"/>
        <v>7</v>
      </c>
      <c r="PP161" s="19">
        <f t="shared" si="1634"/>
        <v>1</v>
      </c>
      <c r="PQ161" s="1">
        <f t="shared" si="1801"/>
        <v>9</v>
      </c>
      <c r="PR161" s="19">
        <f t="shared" si="1635"/>
        <v>2</v>
      </c>
      <c r="PS161" s="1">
        <f t="shared" si="1802"/>
        <v>6</v>
      </c>
      <c r="PT161" s="19">
        <f t="shared" si="1636"/>
        <v>2</v>
      </c>
      <c r="PV161" s="1">
        <f t="shared" si="1637"/>
        <v>8</v>
      </c>
      <c r="PW161" s="1">
        <f t="shared" si="1638"/>
        <v>100</v>
      </c>
      <c r="PX161" s="1">
        <f t="shared" si="1639"/>
        <v>100</v>
      </c>
      <c r="PY161" s="1">
        <f t="shared" si="1640"/>
        <v>100</v>
      </c>
      <c r="PZ161" s="1">
        <f t="shared" si="1641"/>
        <v>100</v>
      </c>
      <c r="QA161" s="1">
        <f t="shared" si="1642"/>
        <v>100</v>
      </c>
      <c r="QB161" s="1"/>
      <c r="QC161" s="1">
        <f t="shared" si="1643"/>
        <v>2</v>
      </c>
      <c r="QD161" s="1">
        <f t="shared" si="1644"/>
        <v>9</v>
      </c>
      <c r="QE161" s="1">
        <f t="shared" si="1645"/>
        <v>100</v>
      </c>
      <c r="QF161" s="1">
        <f t="shared" si="1646"/>
        <v>100</v>
      </c>
      <c r="QG161" s="1">
        <f t="shared" si="1647"/>
        <v>100</v>
      </c>
      <c r="QH161" s="1">
        <f t="shared" si="1648"/>
        <v>100</v>
      </c>
      <c r="QI161" s="1"/>
      <c r="QJ161" s="1">
        <f t="shared" si="1649"/>
        <v>100</v>
      </c>
      <c r="QK161" s="1">
        <f t="shared" si="1650"/>
        <v>100</v>
      </c>
      <c r="QL161" s="1">
        <f t="shared" si="1651"/>
        <v>100</v>
      </c>
      <c r="QM161" s="1">
        <f t="shared" si="1652"/>
        <v>100</v>
      </c>
      <c r="QN161" s="1">
        <f t="shared" si="1653"/>
        <v>100</v>
      </c>
      <c r="QO161" s="1">
        <f t="shared" si="1654"/>
        <v>100</v>
      </c>
      <c r="QP161" s="1"/>
      <c r="QQ161" s="1">
        <f t="shared" si="1655"/>
        <v>100</v>
      </c>
      <c r="QR161" s="1">
        <f t="shared" si="1656"/>
        <v>7</v>
      </c>
      <c r="QS161" s="1">
        <f t="shared" si="1657"/>
        <v>100</v>
      </c>
      <c r="QT161" s="1">
        <f t="shared" si="1658"/>
        <v>100</v>
      </c>
      <c r="QU161" s="1">
        <f t="shared" si="1659"/>
        <v>100</v>
      </c>
      <c r="QV161" s="1">
        <f t="shared" si="1660"/>
        <v>100</v>
      </c>
      <c r="QW161" s="1"/>
      <c r="QX161" s="1">
        <f t="shared" si="1661"/>
        <v>100</v>
      </c>
      <c r="QY161" s="1">
        <f t="shared" si="1662"/>
        <v>100</v>
      </c>
      <c r="QZ161" s="1">
        <f t="shared" si="1663"/>
        <v>100</v>
      </c>
      <c r="RA161" s="1">
        <f t="shared" si="1664"/>
        <v>100</v>
      </c>
      <c r="RB161" s="1">
        <f t="shared" si="1665"/>
        <v>10</v>
      </c>
      <c r="RC161" s="1">
        <f t="shared" si="1666"/>
        <v>9</v>
      </c>
      <c r="RD161" s="1"/>
      <c r="RE161" s="1">
        <f t="shared" si="1667"/>
        <v>100</v>
      </c>
      <c r="RF161" s="1">
        <f t="shared" si="1668"/>
        <v>100</v>
      </c>
      <c r="RG161" s="1">
        <f t="shared" si="1669"/>
        <v>100</v>
      </c>
      <c r="RH161" s="1">
        <f t="shared" si="1670"/>
        <v>100</v>
      </c>
      <c r="RI161" s="1">
        <f t="shared" si="1671"/>
        <v>100</v>
      </c>
      <c r="RJ161" s="1">
        <f t="shared" si="1672"/>
        <v>6</v>
      </c>
      <c r="RL161">
        <f t="shared" si="1673"/>
        <v>37</v>
      </c>
      <c r="RM161">
        <f t="shared" si="1803"/>
        <v>21</v>
      </c>
      <c r="RN161">
        <f t="shared" si="2000"/>
        <v>21</v>
      </c>
      <c r="RO161" t="str">
        <f t="shared" ref="RO161:TU161" si="2006">IF(COUNTIFS($NG161:$NL170,RO$1),"x",RO$1)</f>
        <v>x</v>
      </c>
      <c r="RP161">
        <f t="shared" si="2006"/>
        <v>2</v>
      </c>
      <c r="RQ161" t="str">
        <f t="shared" si="2006"/>
        <v>x</v>
      </c>
      <c r="RR161" t="str">
        <f t="shared" si="2006"/>
        <v>x</v>
      </c>
      <c r="RS161" t="str">
        <f t="shared" si="2006"/>
        <v>x</v>
      </c>
      <c r="RT161" t="str">
        <f t="shared" si="2006"/>
        <v>x</v>
      </c>
      <c r="RU161">
        <f t="shared" si="2006"/>
        <v>7</v>
      </c>
      <c r="RV161" t="str">
        <f t="shared" si="2006"/>
        <v>x</v>
      </c>
      <c r="RW161" t="str">
        <f t="shared" si="2006"/>
        <v>x</v>
      </c>
      <c r="RX161" t="str">
        <f t="shared" si="2006"/>
        <v>x</v>
      </c>
      <c r="RY161">
        <f t="shared" si="2006"/>
        <v>11</v>
      </c>
      <c r="RZ161">
        <f t="shared" si="2006"/>
        <v>12</v>
      </c>
      <c r="SA161" t="str">
        <f t="shared" si="2006"/>
        <v>x</v>
      </c>
      <c r="SB161" t="str">
        <f t="shared" si="2006"/>
        <v>x</v>
      </c>
      <c r="SC161" t="str">
        <f t="shared" si="2006"/>
        <v>x</v>
      </c>
      <c r="SD161" t="str">
        <f t="shared" si="2006"/>
        <v>x</v>
      </c>
      <c r="SE161" t="str">
        <f t="shared" si="2006"/>
        <v>x</v>
      </c>
      <c r="SF161">
        <f t="shared" si="2006"/>
        <v>18</v>
      </c>
      <c r="SG161" t="str">
        <f t="shared" si="2006"/>
        <v>x</v>
      </c>
      <c r="SH161" t="str">
        <f t="shared" si="2006"/>
        <v>x</v>
      </c>
      <c r="SI161" t="str">
        <f t="shared" si="2006"/>
        <v>x</v>
      </c>
      <c r="SJ161" t="str">
        <f t="shared" si="2006"/>
        <v>x</v>
      </c>
      <c r="SK161">
        <f t="shared" si="2006"/>
        <v>23</v>
      </c>
      <c r="SL161">
        <f t="shared" si="2006"/>
        <v>24</v>
      </c>
      <c r="SM161" t="str">
        <f t="shared" si="2006"/>
        <v>x</v>
      </c>
      <c r="SN161" t="str">
        <f t="shared" si="2006"/>
        <v>x</v>
      </c>
      <c r="SO161" t="str">
        <f t="shared" si="2006"/>
        <v>x</v>
      </c>
      <c r="SP161" t="str">
        <f t="shared" si="2006"/>
        <v>x</v>
      </c>
      <c r="SQ161" t="str">
        <f t="shared" si="2006"/>
        <v>x</v>
      </c>
      <c r="SR161">
        <f t="shared" si="2006"/>
        <v>30</v>
      </c>
      <c r="SS161" t="str">
        <f t="shared" si="2006"/>
        <v>x</v>
      </c>
      <c r="ST161">
        <f t="shared" si="2006"/>
        <v>32</v>
      </c>
      <c r="SU161" t="str">
        <f t="shared" si="2006"/>
        <v>x</v>
      </c>
      <c r="SV161" t="str">
        <f t="shared" si="2006"/>
        <v>x</v>
      </c>
      <c r="SW161" t="str">
        <f t="shared" si="2006"/>
        <v>x</v>
      </c>
      <c r="SX161" t="str">
        <f t="shared" si="2006"/>
        <v>x</v>
      </c>
      <c r="SY161">
        <f t="shared" si="2006"/>
        <v>37</v>
      </c>
      <c r="SZ161" t="str">
        <f t="shared" si="2006"/>
        <v>x</v>
      </c>
      <c r="TA161" t="str">
        <f t="shared" si="2006"/>
        <v>x</v>
      </c>
      <c r="TB161">
        <f t="shared" si="2006"/>
        <v>40</v>
      </c>
      <c r="TC161">
        <f t="shared" si="2006"/>
        <v>41</v>
      </c>
      <c r="TD161" t="str">
        <f t="shared" si="2006"/>
        <v>x</v>
      </c>
      <c r="TE161" t="str">
        <f t="shared" si="2006"/>
        <v>x</v>
      </c>
      <c r="TF161" t="str">
        <f t="shared" si="2006"/>
        <v>x</v>
      </c>
      <c r="TG161">
        <f t="shared" si="2006"/>
        <v>45</v>
      </c>
      <c r="TH161">
        <f t="shared" si="2006"/>
        <v>46</v>
      </c>
      <c r="TI161">
        <f t="shared" si="2006"/>
        <v>47</v>
      </c>
      <c r="TJ161" t="str">
        <f t="shared" si="2006"/>
        <v>x</v>
      </c>
      <c r="TK161">
        <f t="shared" si="2006"/>
        <v>49</v>
      </c>
      <c r="TL161" t="str">
        <f t="shared" si="2006"/>
        <v>x</v>
      </c>
      <c r="TM161">
        <f t="shared" si="2006"/>
        <v>51</v>
      </c>
      <c r="TN161">
        <f t="shared" si="2006"/>
        <v>52</v>
      </c>
      <c r="TO161">
        <f t="shared" si="2006"/>
        <v>53</v>
      </c>
      <c r="TP161">
        <f t="shared" si="2006"/>
        <v>54</v>
      </c>
      <c r="TQ161" t="str">
        <f t="shared" si="2006"/>
        <v>x</v>
      </c>
      <c r="TR161" t="str">
        <f t="shared" si="2006"/>
        <v>x</v>
      </c>
      <c r="TS161">
        <f t="shared" si="2006"/>
        <v>57</v>
      </c>
      <c r="TT161" t="str">
        <f t="shared" si="2006"/>
        <v>x</v>
      </c>
      <c r="TU161" t="str">
        <f t="shared" si="2006"/>
        <v>x</v>
      </c>
      <c r="TV161">
        <f t="shared" si="1805"/>
        <v>21</v>
      </c>
      <c r="TW161" t="str">
        <f t="shared" ref="TW161:WC161" si="2007">IF(COUNTIFS($NG161:$NL169,TW$1),"x",TW$1)</f>
        <v>x</v>
      </c>
      <c r="TX161">
        <f t="shared" si="2007"/>
        <v>2</v>
      </c>
      <c r="TY161" t="str">
        <f t="shared" si="2007"/>
        <v>x</v>
      </c>
      <c r="TZ161" t="str">
        <f t="shared" si="2007"/>
        <v>x</v>
      </c>
      <c r="UA161" t="str">
        <f t="shared" si="2007"/>
        <v>x</v>
      </c>
      <c r="UB161" t="str">
        <f t="shared" si="2007"/>
        <v>x</v>
      </c>
      <c r="UC161">
        <f t="shared" si="2007"/>
        <v>7</v>
      </c>
      <c r="UD161" t="str">
        <f t="shared" si="2007"/>
        <v>x</v>
      </c>
      <c r="UE161" t="str">
        <f t="shared" si="2007"/>
        <v>x</v>
      </c>
      <c r="UF161" t="str">
        <f t="shared" si="2007"/>
        <v>x</v>
      </c>
      <c r="UG161">
        <f t="shared" si="2007"/>
        <v>11</v>
      </c>
      <c r="UH161">
        <f t="shared" si="2007"/>
        <v>12</v>
      </c>
      <c r="UI161" t="str">
        <f t="shared" si="2007"/>
        <v>x</v>
      </c>
      <c r="UJ161" t="str">
        <f t="shared" si="2007"/>
        <v>x</v>
      </c>
      <c r="UK161" t="str">
        <f t="shared" si="2007"/>
        <v>x</v>
      </c>
      <c r="UL161" t="str">
        <f t="shared" si="2007"/>
        <v>x</v>
      </c>
      <c r="UM161" t="str">
        <f t="shared" si="2007"/>
        <v>x</v>
      </c>
      <c r="UN161">
        <f t="shared" si="2007"/>
        <v>18</v>
      </c>
      <c r="UO161" t="str">
        <f t="shared" si="2007"/>
        <v>x</v>
      </c>
      <c r="UP161" t="str">
        <f t="shared" si="2007"/>
        <v>x</v>
      </c>
      <c r="UQ161" t="str">
        <f t="shared" si="2007"/>
        <v>x</v>
      </c>
      <c r="UR161" t="str">
        <f t="shared" si="2007"/>
        <v>x</v>
      </c>
      <c r="US161">
        <f t="shared" si="2007"/>
        <v>23</v>
      </c>
      <c r="UT161">
        <f t="shared" si="2007"/>
        <v>24</v>
      </c>
      <c r="UU161" t="str">
        <f t="shared" si="2007"/>
        <v>x</v>
      </c>
      <c r="UV161" t="str">
        <f t="shared" si="2007"/>
        <v>x</v>
      </c>
      <c r="UW161" t="str">
        <f t="shared" si="2007"/>
        <v>x</v>
      </c>
      <c r="UX161" t="str">
        <f t="shared" si="2007"/>
        <v>x</v>
      </c>
      <c r="UY161" t="str">
        <f t="shared" si="2007"/>
        <v>x</v>
      </c>
      <c r="UZ161">
        <f t="shared" si="2007"/>
        <v>30</v>
      </c>
      <c r="VA161" t="str">
        <f t="shared" si="2007"/>
        <v>x</v>
      </c>
      <c r="VB161">
        <f t="shared" si="2007"/>
        <v>32</v>
      </c>
      <c r="VC161" t="str">
        <f t="shared" si="2007"/>
        <v>x</v>
      </c>
      <c r="VD161" t="str">
        <f t="shared" si="2007"/>
        <v>x</v>
      </c>
      <c r="VE161" t="str">
        <f t="shared" si="2007"/>
        <v>x</v>
      </c>
      <c r="VF161" t="str">
        <f t="shared" si="2007"/>
        <v>x</v>
      </c>
      <c r="VG161">
        <f t="shared" si="2007"/>
        <v>37</v>
      </c>
      <c r="VH161" t="str">
        <f t="shared" si="2007"/>
        <v>x</v>
      </c>
      <c r="VI161" t="str">
        <f t="shared" si="2007"/>
        <v>x</v>
      </c>
      <c r="VJ161">
        <f t="shared" si="2007"/>
        <v>40</v>
      </c>
      <c r="VK161">
        <f t="shared" si="2007"/>
        <v>41</v>
      </c>
      <c r="VL161" t="str">
        <f t="shared" si="2007"/>
        <v>x</v>
      </c>
      <c r="VM161" t="str">
        <f t="shared" si="2007"/>
        <v>x</v>
      </c>
      <c r="VN161" t="str">
        <f t="shared" si="2007"/>
        <v>x</v>
      </c>
      <c r="VO161">
        <f t="shared" si="2007"/>
        <v>45</v>
      </c>
      <c r="VP161">
        <f t="shared" si="2007"/>
        <v>46</v>
      </c>
      <c r="VQ161">
        <f t="shared" si="2007"/>
        <v>47</v>
      </c>
      <c r="VR161" t="str">
        <f t="shared" si="2007"/>
        <v>x</v>
      </c>
      <c r="VS161">
        <f t="shared" si="2007"/>
        <v>49</v>
      </c>
      <c r="VT161" t="str">
        <f t="shared" si="2007"/>
        <v>x</v>
      </c>
      <c r="VU161">
        <f t="shared" si="2007"/>
        <v>51</v>
      </c>
      <c r="VV161">
        <f t="shared" si="2007"/>
        <v>52</v>
      </c>
      <c r="VW161">
        <f t="shared" si="2007"/>
        <v>53</v>
      </c>
      <c r="VX161">
        <f t="shared" si="2007"/>
        <v>54</v>
      </c>
      <c r="VY161" t="str">
        <f t="shared" si="2007"/>
        <v>x</v>
      </c>
      <c r="VZ161" t="str">
        <f t="shared" si="2007"/>
        <v>x</v>
      </c>
      <c r="WA161">
        <f t="shared" si="2007"/>
        <v>57</v>
      </c>
      <c r="WB161" t="str">
        <f t="shared" si="2007"/>
        <v>x</v>
      </c>
      <c r="WC161" t="str">
        <f t="shared" si="2007"/>
        <v>x</v>
      </c>
      <c r="WE161">
        <f t="shared" si="1676"/>
        <v>2</v>
      </c>
      <c r="WF161">
        <f t="shared" si="1677"/>
        <v>1</v>
      </c>
      <c r="WG161">
        <f t="shared" si="1678"/>
        <v>1</v>
      </c>
      <c r="WH161">
        <f t="shared" si="1679"/>
        <v>0</v>
      </c>
      <c r="WI161">
        <f t="shared" si="1680"/>
        <v>0</v>
      </c>
      <c r="WJ161">
        <f t="shared" si="1681"/>
        <v>2</v>
      </c>
      <c r="WL161" s="1">
        <f t="shared" si="1807"/>
        <v>8</v>
      </c>
      <c r="WM161" s="1">
        <f t="shared" si="1808"/>
        <v>2</v>
      </c>
      <c r="WN161" s="1">
        <f t="shared" si="1809"/>
        <v>0</v>
      </c>
      <c r="WO161" s="1">
        <f t="shared" si="1810"/>
        <v>7</v>
      </c>
      <c r="WP161" s="1">
        <f t="shared" si="1811"/>
        <v>9</v>
      </c>
      <c r="WQ161" s="1">
        <f t="shared" si="1812"/>
        <v>6</v>
      </c>
      <c r="WS161">
        <f t="shared" si="1813"/>
        <v>8</v>
      </c>
      <c r="WT161">
        <f t="shared" si="1814"/>
        <v>2</v>
      </c>
      <c r="WU161">
        <f t="shared" si="1815"/>
        <v>100</v>
      </c>
      <c r="WV161">
        <f t="shared" si="1816"/>
        <v>7</v>
      </c>
      <c r="WW161">
        <f t="shared" si="1817"/>
        <v>9</v>
      </c>
      <c r="WX161">
        <f t="shared" si="1818"/>
        <v>6</v>
      </c>
      <c r="WZ161" s="4">
        <f t="shared" si="1819"/>
        <v>2</v>
      </c>
      <c r="XB161" s="3">
        <f t="shared" si="1820"/>
        <v>9</v>
      </c>
      <c r="XD161" s="3">
        <f t="shared" si="1821"/>
        <v>1</v>
      </c>
      <c r="XE161" s="4">
        <f t="shared" si="1822"/>
        <v>5</v>
      </c>
      <c r="XG161" s="4">
        <f t="shared" si="1823"/>
        <v>0.2</v>
      </c>
      <c r="XI161" s="4">
        <v>0.8</v>
      </c>
      <c r="XK161">
        <f t="shared" si="1824"/>
        <v>3</v>
      </c>
      <c r="XM161">
        <f t="shared" si="1445"/>
        <v>1</v>
      </c>
      <c r="XN161">
        <f t="shared" si="1825"/>
        <v>1</v>
      </c>
      <c r="XO161" s="1">
        <f t="shared" si="1682"/>
        <v>4</v>
      </c>
      <c r="XP161">
        <f t="shared" si="1826"/>
        <v>0</v>
      </c>
      <c r="XR161">
        <f t="shared" si="1827"/>
        <v>1</v>
      </c>
    </row>
    <row r="162" spans="4:642">
      <c r="D162" s="4">
        <f t="shared" si="1506"/>
        <v>0</v>
      </c>
      <c r="E162" s="4">
        <f t="shared" si="1507"/>
        <v>0</v>
      </c>
      <c r="F162" s="4">
        <f t="shared" si="1508"/>
        <v>0</v>
      </c>
      <c r="G162" s="4">
        <f t="shared" si="1509"/>
        <v>0</v>
      </c>
      <c r="H162" s="4">
        <f t="shared" si="1510"/>
        <v>0</v>
      </c>
      <c r="I162" s="4">
        <f t="shared" si="1511"/>
        <v>0</v>
      </c>
      <c r="J162" s="4">
        <f t="shared" si="1512"/>
        <v>0</v>
      </c>
      <c r="K162" s="4">
        <f t="shared" si="1513"/>
        <v>0</v>
      </c>
      <c r="L162" s="4">
        <f t="shared" si="1514"/>
        <v>0</v>
      </c>
      <c r="M162" s="4">
        <f t="shared" si="1515"/>
        <v>5</v>
      </c>
      <c r="N162" s="4">
        <f t="shared" si="1516"/>
        <v>0</v>
      </c>
      <c r="O162" s="4">
        <f t="shared" si="1517"/>
        <v>0</v>
      </c>
      <c r="P162" s="4">
        <f t="shared" si="1518"/>
        <v>0</v>
      </c>
      <c r="Q162" s="4">
        <f t="shared" si="1519"/>
        <v>4</v>
      </c>
      <c r="R162" s="4">
        <f t="shared" si="1520"/>
        <v>0</v>
      </c>
      <c r="S162" s="4">
        <f t="shared" si="1521"/>
        <v>0</v>
      </c>
      <c r="T162" s="4">
        <f t="shared" si="1522"/>
        <v>0</v>
      </c>
      <c r="U162" s="4">
        <f t="shared" si="1523"/>
        <v>0</v>
      </c>
      <c r="V162" s="4">
        <f t="shared" si="1524"/>
        <v>0</v>
      </c>
      <c r="W162" s="4">
        <f t="shared" si="1525"/>
        <v>0</v>
      </c>
      <c r="X162" s="4">
        <f t="shared" si="1526"/>
        <v>0</v>
      </c>
      <c r="Y162" s="4">
        <f t="shared" si="1527"/>
        <v>0</v>
      </c>
      <c r="Z162" s="4">
        <f t="shared" si="1528"/>
        <v>0</v>
      </c>
      <c r="AA162" s="4">
        <f t="shared" si="1529"/>
        <v>0</v>
      </c>
      <c r="AB162" s="4">
        <f t="shared" si="1530"/>
        <v>0</v>
      </c>
      <c r="AC162" s="4">
        <f t="shared" si="1531"/>
        <v>4</v>
      </c>
      <c r="AD162" s="4">
        <f t="shared" si="1532"/>
        <v>0</v>
      </c>
      <c r="AE162" s="4">
        <f t="shared" si="1533"/>
        <v>0</v>
      </c>
      <c r="AF162" s="4">
        <f t="shared" si="1534"/>
        <v>0</v>
      </c>
      <c r="AG162" s="4">
        <f t="shared" si="1535"/>
        <v>0</v>
      </c>
      <c r="AH162" s="4">
        <f t="shared" si="1536"/>
        <v>0</v>
      </c>
      <c r="AI162" s="4">
        <f t="shared" si="1537"/>
        <v>0</v>
      </c>
      <c r="AJ162" s="4">
        <f t="shared" si="1538"/>
        <v>6</v>
      </c>
      <c r="AK162" s="4">
        <f t="shared" si="1539"/>
        <v>0</v>
      </c>
      <c r="AL162" s="4">
        <f t="shared" si="1540"/>
        <v>0</v>
      </c>
      <c r="AM162" s="4">
        <f t="shared" si="1541"/>
        <v>0</v>
      </c>
      <c r="AN162" s="4">
        <f t="shared" si="1542"/>
        <v>0</v>
      </c>
      <c r="AO162" s="4">
        <f t="shared" si="1543"/>
        <v>0</v>
      </c>
      <c r="AP162" s="4">
        <f t="shared" si="1544"/>
        <v>4</v>
      </c>
      <c r="AQ162" s="4">
        <f t="shared" si="1545"/>
        <v>0</v>
      </c>
      <c r="AR162" s="4">
        <f t="shared" si="1546"/>
        <v>0</v>
      </c>
      <c r="AS162" s="4">
        <f t="shared" si="1547"/>
        <v>0</v>
      </c>
      <c r="AT162" s="4">
        <f t="shared" si="1548"/>
        <v>0</v>
      </c>
      <c r="AU162" s="4">
        <f t="shared" si="1549"/>
        <v>0</v>
      </c>
      <c r="AV162" s="4">
        <f t="shared" si="1550"/>
        <v>0</v>
      </c>
      <c r="AW162" s="4">
        <f t="shared" si="1551"/>
        <v>0</v>
      </c>
      <c r="AX162" s="4">
        <f t="shared" si="1552"/>
        <v>0</v>
      </c>
      <c r="AY162" s="4">
        <f t="shared" si="1553"/>
        <v>3</v>
      </c>
      <c r="AZ162" s="4">
        <f t="shared" si="1554"/>
        <v>0</v>
      </c>
      <c r="BA162" s="4">
        <f t="shared" si="1555"/>
        <v>0</v>
      </c>
      <c r="BB162" s="4">
        <f t="shared" si="1556"/>
        <v>0</v>
      </c>
      <c r="BC162" s="4">
        <f t="shared" si="1557"/>
        <v>0</v>
      </c>
      <c r="BD162" s="4">
        <f t="shared" si="1558"/>
        <v>0</v>
      </c>
      <c r="BE162" s="4">
        <f t="shared" si="1559"/>
        <v>0</v>
      </c>
      <c r="BF162" s="4">
        <f t="shared" si="1560"/>
        <v>0</v>
      </c>
      <c r="BG162" s="4">
        <f t="shared" si="1561"/>
        <v>0</v>
      </c>
      <c r="BH162" s="4">
        <f t="shared" si="1562"/>
        <v>0</v>
      </c>
      <c r="BI162" s="4">
        <f t="shared" si="1563"/>
        <v>0</v>
      </c>
      <c r="BJ162" s="4">
        <f t="shared" si="1564"/>
        <v>0</v>
      </c>
      <c r="BK162" s="4">
        <f t="shared" si="1683"/>
        <v>4.333333333333333</v>
      </c>
      <c r="BL162" s="4">
        <f t="shared" si="1684"/>
        <v>4.5762711864406782</v>
      </c>
      <c r="BM162" s="4">
        <f t="shared" si="1685"/>
        <v>6.406779661016949</v>
      </c>
      <c r="BN162" s="4">
        <f t="shared" si="1686"/>
        <v>2.745762711864407</v>
      </c>
      <c r="BO162" s="4">
        <f t="shared" si="1687"/>
        <v>4.5762711864406782</v>
      </c>
      <c r="BP162" s="4">
        <f t="shared" si="1688"/>
        <v>270</v>
      </c>
      <c r="BQ162" s="4">
        <f>COUNTIFS($NG162:$NL$206,EF$1)</f>
        <v>4</v>
      </c>
      <c r="BR162" s="4">
        <f>COUNTIFS($NG162:$NL$206,EG$1)</f>
        <v>4</v>
      </c>
      <c r="BS162" s="4">
        <f>COUNTIFS($NG162:$NL$206,EH$1)</f>
        <v>3</v>
      </c>
      <c r="BT162" s="4">
        <f>COUNTIFS($NG162:$NL$206,EI$1)</f>
        <v>7</v>
      </c>
      <c r="BU162" s="4">
        <f>COUNTIFS($NG162:$NL$206,EJ$1)</f>
        <v>9</v>
      </c>
      <c r="BV162" s="4">
        <f>COUNTIFS($NG162:$NL$206,EK$1)</f>
        <v>4</v>
      </c>
      <c r="BW162" s="4">
        <f>COUNTIFS($NG162:$NL$206,EL$1)</f>
        <v>2</v>
      </c>
      <c r="BX162" s="4">
        <f>COUNTIFS($NG162:$NL$206,EM$1)</f>
        <v>5</v>
      </c>
      <c r="BY162" s="4">
        <f>COUNTIFS($NG162:$NL$206,EN$1)</f>
        <v>5</v>
      </c>
      <c r="BZ162" s="4">
        <f>COUNTIFS($NG162:$NL$206,EO$1)</f>
        <v>5</v>
      </c>
      <c r="CA162" s="4">
        <f>COUNTIFS($NG162:$NL$206,EP$1)</f>
        <v>8</v>
      </c>
      <c r="CB162" s="4">
        <f>COUNTIFS($NG162:$NL$206,EQ$1)</f>
        <v>7</v>
      </c>
      <c r="CC162" s="4">
        <f>COUNTIFS($NG162:$NL$206,ER$1)</f>
        <v>6</v>
      </c>
      <c r="CD162" s="4">
        <f>COUNTIFS($NG162:$NL$206,ES$1)</f>
        <v>4</v>
      </c>
      <c r="CE162" s="4">
        <f>COUNTIFS($NG162:$NL$206,ET$1)</f>
        <v>6</v>
      </c>
      <c r="CF162" s="4">
        <f>COUNTIFS($NG162:$NL$206,EU$1)</f>
        <v>5</v>
      </c>
      <c r="CG162" s="4">
        <f>COUNTIFS($NG162:$NL$206,EV$1)</f>
        <v>6</v>
      </c>
      <c r="CH162" s="4">
        <f>COUNTIFS($NG162:$NL$206,EW$1)</f>
        <v>5</v>
      </c>
      <c r="CI162" s="4">
        <f>COUNTIFS($NG162:$NL$206,EX$1)</f>
        <v>3</v>
      </c>
      <c r="CJ162" s="4">
        <f>COUNTIFS($NG162:$NL$206,EY$1)</f>
        <v>6</v>
      </c>
      <c r="CK162" s="4">
        <f>COUNTIFS($NG162:$NL$206,EZ$1)</f>
        <v>4</v>
      </c>
      <c r="CL162" s="4">
        <f>COUNTIFS($NG162:$NL$206,FA$1)</f>
        <v>5</v>
      </c>
      <c r="CM162" s="4">
        <f>COUNTIFS($NG162:$NL$206,FB$1)</f>
        <v>2</v>
      </c>
      <c r="CN162" s="4">
        <f>COUNTIFS($NG162:$NL$206,FC$1)</f>
        <v>2</v>
      </c>
      <c r="CO162" s="4">
        <f>COUNTIFS($NG162:$NL$206,FD$1)</f>
        <v>7</v>
      </c>
      <c r="CP162" s="4">
        <f>COUNTIFS($NG162:$NL$206,FE$1)</f>
        <v>4</v>
      </c>
      <c r="CQ162" s="4">
        <f>COUNTIFS($NG162:$NL$206,FF$1)</f>
        <v>7</v>
      </c>
      <c r="CR162" s="4">
        <f>COUNTIFS($NG162:$NL$206,FG$1)</f>
        <v>7</v>
      </c>
      <c r="CS162" s="4">
        <f>COUNTIFS($NG162:$NL$206,FH$1)</f>
        <v>5</v>
      </c>
      <c r="CT162" s="4">
        <f>COUNTIFS($NG162:$NL$206,FI$1)</f>
        <v>2</v>
      </c>
      <c r="CU162" s="4">
        <f>COUNTIFS($NG162:$NL$206,FJ$1)</f>
        <v>4</v>
      </c>
      <c r="CV162" s="4">
        <f>COUNTIFS($NG162:$NL$206,FK$1)</f>
        <v>2</v>
      </c>
      <c r="CW162" s="4">
        <f>COUNTIFS($NG162:$NL$206,FL$1)</f>
        <v>6</v>
      </c>
      <c r="CX162" s="4">
        <f>COUNTIFS($NG162:$NL$206,FM$1)</f>
        <v>4</v>
      </c>
      <c r="CY162" s="4">
        <f>COUNTIFS($NG162:$NL$206,FN$1)</f>
        <v>5</v>
      </c>
      <c r="CZ162" s="4">
        <f>COUNTIFS($NG162:$NL$206,FO$1)</f>
        <v>3</v>
      </c>
      <c r="DA162" s="4">
        <f>COUNTIFS($NG162:$NL$206,FP$1)</f>
        <v>1</v>
      </c>
      <c r="DB162" s="4">
        <f>COUNTIFS($NG162:$NL$206,FQ$1)</f>
        <v>3</v>
      </c>
      <c r="DC162" s="4">
        <f>COUNTIFS($NG162:$NL$206,FR$1)</f>
        <v>4</v>
      </c>
      <c r="DD162" s="4">
        <f>COUNTIFS($NG162:$NL$206,FS$1)</f>
        <v>4</v>
      </c>
      <c r="DE162" s="4">
        <f>COUNTIFS($NG162:$NL$206,FT$1)</f>
        <v>3</v>
      </c>
      <c r="DF162" s="4">
        <f>COUNTIFS($NG162:$NL$206,FU$1)</f>
        <v>5</v>
      </c>
      <c r="DG162" s="4">
        <f>COUNTIFS($NG162:$NL$206,FV$1)</f>
        <v>4</v>
      </c>
      <c r="DH162" s="4">
        <f>COUNTIFS($NG162:$NL$206,FW$1)</f>
        <v>6</v>
      </c>
      <c r="DI162" s="4">
        <f>COUNTIFS($NG162:$NL$206,FX$1)</f>
        <v>3</v>
      </c>
      <c r="DJ162" s="4">
        <f>COUNTIFS($NG162:$NL$206,FY$1)</f>
        <v>7</v>
      </c>
      <c r="DK162" s="4">
        <f>COUNTIFS($NG162:$NL$206,FZ$1)</f>
        <v>0</v>
      </c>
      <c r="DL162" s="4">
        <f>COUNTIFS($NG162:$NL$206,GA$1)</f>
        <v>3</v>
      </c>
      <c r="DM162" s="4">
        <f>COUNTIFS($NG162:$NL$206,GB$1)</f>
        <v>3</v>
      </c>
      <c r="DN162" s="4">
        <f>COUNTIFS($NG162:$NL$206,GC$1)</f>
        <v>4</v>
      </c>
      <c r="DO162" s="4">
        <f>COUNTIFS($NG162:$NL$206,GD$1)</f>
        <v>5</v>
      </c>
      <c r="DP162" s="4">
        <f>COUNTIFS($NG162:$NL$206,GE$1)</f>
        <v>8</v>
      </c>
      <c r="DQ162" s="4">
        <f>COUNTIFS($NG162:$NL$206,GF$1)</f>
        <v>0</v>
      </c>
      <c r="DR162" s="4">
        <f>COUNTIFS($NG162:$NL$206,GG$1)</f>
        <v>3</v>
      </c>
      <c r="DS162" s="4">
        <f>COUNTIFS($NG162:$NL$206,GH$1)</f>
        <v>9</v>
      </c>
      <c r="DT162" s="4">
        <f>COUNTIFS($NG162:$NL$206,GI$1)</f>
        <v>4</v>
      </c>
      <c r="DU162" s="4">
        <f>COUNTIFS($NG162:$NL$206,GJ$1)</f>
        <v>5</v>
      </c>
      <c r="DV162" s="4">
        <f>COUNTIFS($NG162:$NL$206,GK$1)</f>
        <v>8</v>
      </c>
      <c r="DW162" s="4">
        <f>COUNTIFS($NG162:$NL$206,GL$1)</f>
        <v>5</v>
      </c>
      <c r="DZ162" s="4">
        <f t="shared" si="1895"/>
        <v>39</v>
      </c>
      <c r="EA162" s="4">
        <f t="shared" si="1896"/>
        <v>21</v>
      </c>
      <c r="EB162" s="4">
        <f t="shared" si="1897"/>
        <v>15</v>
      </c>
      <c r="EC162" s="4">
        <f t="shared" si="1898"/>
        <v>3</v>
      </c>
      <c r="ED162" s="4">
        <f t="shared" si="1899"/>
        <v>0</v>
      </c>
      <c r="EF162" s="4">
        <f t="shared" ref="EF162:GL162" si="2008">COUNTIFS($NG162:$NL171,EF$1)</f>
        <v>1</v>
      </c>
      <c r="EG162" s="4">
        <f t="shared" si="2008"/>
        <v>0</v>
      </c>
      <c r="EH162" s="4">
        <f t="shared" si="2008"/>
        <v>2</v>
      </c>
      <c r="EI162" s="4">
        <f t="shared" si="2008"/>
        <v>2</v>
      </c>
      <c r="EJ162" s="4">
        <f t="shared" si="2008"/>
        <v>2</v>
      </c>
      <c r="EK162" s="4">
        <f t="shared" si="2008"/>
        <v>1</v>
      </c>
      <c r="EL162" s="4">
        <f t="shared" si="2008"/>
        <v>0</v>
      </c>
      <c r="EM162" s="4">
        <f t="shared" si="2008"/>
        <v>1</v>
      </c>
      <c r="EN162" s="4">
        <f t="shared" si="2008"/>
        <v>1</v>
      </c>
      <c r="EO162" s="4">
        <f t="shared" si="2008"/>
        <v>1</v>
      </c>
      <c r="EP162" s="4">
        <f t="shared" si="2008"/>
        <v>0</v>
      </c>
      <c r="EQ162" s="4">
        <f t="shared" si="2008"/>
        <v>0</v>
      </c>
      <c r="ER162" s="4">
        <f t="shared" si="2008"/>
        <v>2</v>
      </c>
      <c r="ES162" s="4">
        <f t="shared" si="2008"/>
        <v>1</v>
      </c>
      <c r="ET162" s="4">
        <f t="shared" si="2008"/>
        <v>3</v>
      </c>
      <c r="EU162" s="4">
        <f t="shared" si="2008"/>
        <v>0</v>
      </c>
      <c r="EV162" s="4">
        <f t="shared" si="2008"/>
        <v>1</v>
      </c>
      <c r="EW162" s="4">
        <f t="shared" si="2008"/>
        <v>0</v>
      </c>
      <c r="EX162" s="4">
        <f t="shared" si="2008"/>
        <v>1</v>
      </c>
      <c r="EY162" s="4">
        <f t="shared" si="2008"/>
        <v>1</v>
      </c>
      <c r="EZ162" s="4">
        <f t="shared" si="2008"/>
        <v>1</v>
      </c>
      <c r="FA162" s="4">
        <f t="shared" si="2008"/>
        <v>1</v>
      </c>
      <c r="FB162" s="4">
        <f t="shared" si="2008"/>
        <v>0</v>
      </c>
      <c r="FC162" s="4">
        <f t="shared" si="2008"/>
        <v>0</v>
      </c>
      <c r="FD162" s="4">
        <f t="shared" si="2008"/>
        <v>1</v>
      </c>
      <c r="FE162" s="4">
        <f t="shared" si="2008"/>
        <v>2</v>
      </c>
      <c r="FF162" s="4">
        <f t="shared" si="2008"/>
        <v>2</v>
      </c>
      <c r="FG162" s="4">
        <f t="shared" si="2008"/>
        <v>3</v>
      </c>
      <c r="FH162" s="4">
        <f t="shared" si="2008"/>
        <v>1</v>
      </c>
      <c r="FI162" s="4">
        <f t="shared" si="2008"/>
        <v>1</v>
      </c>
      <c r="FJ162" s="4">
        <f t="shared" si="2008"/>
        <v>2</v>
      </c>
      <c r="FK162" s="4">
        <f t="shared" si="2008"/>
        <v>1</v>
      </c>
      <c r="FL162" s="4">
        <f t="shared" si="2008"/>
        <v>3</v>
      </c>
      <c r="FM162" s="4">
        <f t="shared" si="2008"/>
        <v>1</v>
      </c>
      <c r="FN162" s="4">
        <f t="shared" si="2008"/>
        <v>1</v>
      </c>
      <c r="FO162" s="4">
        <f t="shared" si="2008"/>
        <v>1</v>
      </c>
      <c r="FP162" s="4">
        <f t="shared" si="2008"/>
        <v>0</v>
      </c>
      <c r="FQ162" s="4">
        <f t="shared" si="2008"/>
        <v>1</v>
      </c>
      <c r="FR162" s="4">
        <f t="shared" si="2008"/>
        <v>2</v>
      </c>
      <c r="FS162" s="4">
        <f t="shared" si="2008"/>
        <v>0</v>
      </c>
      <c r="FT162" s="4">
        <f t="shared" si="2008"/>
        <v>0</v>
      </c>
      <c r="FU162" s="4">
        <f t="shared" si="2008"/>
        <v>2</v>
      </c>
      <c r="FV162" s="4">
        <f t="shared" si="2008"/>
        <v>1</v>
      </c>
      <c r="FW162" s="4">
        <f t="shared" si="2008"/>
        <v>2</v>
      </c>
      <c r="FX162" s="4">
        <f t="shared" si="2008"/>
        <v>0</v>
      </c>
      <c r="FY162" s="4">
        <f t="shared" si="2008"/>
        <v>0</v>
      </c>
      <c r="FZ162" s="4">
        <f t="shared" si="2008"/>
        <v>0</v>
      </c>
      <c r="GA162" s="4">
        <f t="shared" si="2008"/>
        <v>2</v>
      </c>
      <c r="GB162" s="4">
        <f t="shared" si="2008"/>
        <v>0</v>
      </c>
      <c r="GC162" s="4">
        <f t="shared" si="2008"/>
        <v>2</v>
      </c>
      <c r="GD162" s="4">
        <f t="shared" si="2008"/>
        <v>0</v>
      </c>
      <c r="GE162" s="4">
        <f t="shared" si="2008"/>
        <v>0</v>
      </c>
      <c r="GF162" s="4">
        <f t="shared" si="2008"/>
        <v>0</v>
      </c>
      <c r="GG162" s="4">
        <f t="shared" si="2008"/>
        <v>0</v>
      </c>
      <c r="GH162" s="4">
        <f t="shared" si="2008"/>
        <v>2</v>
      </c>
      <c r="GI162" s="4">
        <f t="shared" si="2008"/>
        <v>1</v>
      </c>
      <c r="GJ162" s="4">
        <f t="shared" si="2008"/>
        <v>0</v>
      </c>
      <c r="GK162" s="4">
        <f t="shared" si="2008"/>
        <v>2</v>
      </c>
      <c r="GL162" s="4">
        <f t="shared" si="2008"/>
        <v>2</v>
      </c>
      <c r="GM162">
        <f t="shared" si="1901"/>
        <v>60</v>
      </c>
      <c r="GO162">
        <f t="shared" si="1690"/>
        <v>0</v>
      </c>
      <c r="GP162">
        <f t="shared" si="1855"/>
        <v>0</v>
      </c>
      <c r="GQ162">
        <f t="shared" si="1856"/>
        <v>0</v>
      </c>
      <c r="GR162">
        <f t="shared" si="1857"/>
        <v>0</v>
      </c>
      <c r="GS162">
        <f t="shared" si="1858"/>
        <v>0</v>
      </c>
      <c r="GT162">
        <f t="shared" si="1859"/>
        <v>0</v>
      </c>
      <c r="GU162">
        <f t="shared" si="1860"/>
        <v>0</v>
      </c>
      <c r="GV162" s="1">
        <f t="shared" si="1691"/>
        <v>4</v>
      </c>
      <c r="GW162">
        <f t="shared" si="1692"/>
        <v>0</v>
      </c>
      <c r="GX162">
        <f t="shared" si="1566"/>
        <v>0</v>
      </c>
      <c r="GY162">
        <f t="shared" si="1567"/>
        <v>0</v>
      </c>
      <c r="GZ162">
        <f t="shared" si="1568"/>
        <v>0</v>
      </c>
      <c r="HA162">
        <f t="shared" si="1569"/>
        <v>0</v>
      </c>
      <c r="HB162">
        <f t="shared" si="1570"/>
        <v>0</v>
      </c>
      <c r="HC162">
        <f t="shared" si="1571"/>
        <v>0</v>
      </c>
      <c r="HD162">
        <f t="shared" si="1572"/>
        <v>0</v>
      </c>
      <c r="HE162">
        <f t="shared" si="1573"/>
        <v>0</v>
      </c>
      <c r="HF162">
        <f t="shared" si="1574"/>
        <v>0</v>
      </c>
      <c r="HG162">
        <f t="shared" si="1575"/>
        <v>0</v>
      </c>
      <c r="HH162">
        <f t="shared" si="1576"/>
        <v>0</v>
      </c>
      <c r="HI162">
        <f t="shared" si="1577"/>
        <v>0</v>
      </c>
      <c r="HJ162">
        <f t="shared" si="1578"/>
        <v>0</v>
      </c>
      <c r="HK162">
        <f t="shared" si="1579"/>
        <v>0</v>
      </c>
      <c r="HL162">
        <f t="shared" si="1580"/>
        <v>0</v>
      </c>
      <c r="HM162">
        <f t="shared" si="1581"/>
        <v>0</v>
      </c>
      <c r="HN162">
        <f t="shared" si="1582"/>
        <v>1</v>
      </c>
      <c r="HO162">
        <f t="shared" si="1583"/>
        <v>0</v>
      </c>
      <c r="HP162">
        <f t="shared" si="1584"/>
        <v>0</v>
      </c>
      <c r="HQ162">
        <f t="shared" si="1585"/>
        <v>0</v>
      </c>
      <c r="HR162">
        <f t="shared" si="1586"/>
        <v>0</v>
      </c>
      <c r="HS162">
        <f t="shared" si="1587"/>
        <v>0</v>
      </c>
      <c r="HT162">
        <f t="shared" si="1588"/>
        <v>0</v>
      </c>
      <c r="HU162">
        <f t="shared" si="1589"/>
        <v>0</v>
      </c>
      <c r="HV162">
        <f t="shared" si="1590"/>
        <v>0</v>
      </c>
      <c r="HW162">
        <f t="shared" si="1591"/>
        <v>0</v>
      </c>
      <c r="HX162">
        <f t="shared" si="1592"/>
        <v>0</v>
      </c>
      <c r="HY162">
        <f t="shared" si="1593"/>
        <v>0</v>
      </c>
      <c r="HZ162">
        <f t="shared" si="1594"/>
        <v>0</v>
      </c>
      <c r="IA162">
        <f t="shared" si="1595"/>
        <v>0</v>
      </c>
      <c r="IB162">
        <f t="shared" si="1596"/>
        <v>0</v>
      </c>
      <c r="IC162">
        <f t="shared" si="1597"/>
        <v>0</v>
      </c>
      <c r="ID162">
        <f t="shared" si="1598"/>
        <v>0</v>
      </c>
      <c r="IE162">
        <f t="shared" si="1599"/>
        <v>0</v>
      </c>
      <c r="IF162">
        <f t="shared" si="1600"/>
        <v>0</v>
      </c>
      <c r="IG162">
        <f t="shared" si="1601"/>
        <v>0</v>
      </c>
      <c r="IH162">
        <f t="shared" si="1602"/>
        <v>0</v>
      </c>
      <c r="II162">
        <f t="shared" si="1603"/>
        <v>0</v>
      </c>
      <c r="IJ162">
        <f t="shared" si="1604"/>
        <v>1</v>
      </c>
      <c r="IK162">
        <f t="shared" si="1605"/>
        <v>0</v>
      </c>
      <c r="IL162">
        <f t="shared" si="1606"/>
        <v>0</v>
      </c>
      <c r="IM162">
        <f t="shared" si="1607"/>
        <v>0</v>
      </c>
      <c r="IN162">
        <f t="shared" si="1608"/>
        <v>0</v>
      </c>
      <c r="IO162">
        <f t="shared" si="1609"/>
        <v>1</v>
      </c>
      <c r="IP162">
        <f t="shared" si="1610"/>
        <v>1</v>
      </c>
      <c r="IQ162">
        <f t="shared" si="1611"/>
        <v>0</v>
      </c>
      <c r="IR162">
        <f t="shared" si="1612"/>
        <v>0</v>
      </c>
      <c r="IS162">
        <f t="shared" si="1613"/>
        <v>0</v>
      </c>
      <c r="IT162">
        <f t="shared" si="1614"/>
        <v>0</v>
      </c>
      <c r="IU162">
        <f t="shared" si="1615"/>
        <v>0</v>
      </c>
      <c r="IV162">
        <f t="shared" si="1616"/>
        <v>0</v>
      </c>
      <c r="IW162">
        <f t="shared" si="1617"/>
        <v>0</v>
      </c>
      <c r="IX162">
        <f t="shared" si="1618"/>
        <v>0</v>
      </c>
      <c r="IY162">
        <f t="shared" si="1619"/>
        <v>0</v>
      </c>
      <c r="IZ162">
        <f t="shared" si="1620"/>
        <v>0</v>
      </c>
      <c r="JA162">
        <f t="shared" si="1621"/>
        <v>0</v>
      </c>
      <c r="JB162">
        <f t="shared" si="1693"/>
        <v>0</v>
      </c>
      <c r="JC162">
        <f t="shared" si="1694"/>
        <v>0</v>
      </c>
      <c r="JF162">
        <f t="shared" si="1695"/>
        <v>0</v>
      </c>
      <c r="JG162">
        <f t="shared" si="1696"/>
        <v>0</v>
      </c>
      <c r="JH162">
        <f t="shared" si="1697"/>
        <v>0</v>
      </c>
      <c r="JI162">
        <f t="shared" si="1698"/>
        <v>0</v>
      </c>
      <c r="JJ162">
        <f t="shared" si="1699"/>
        <v>0</v>
      </c>
      <c r="JK162">
        <f t="shared" si="1700"/>
        <v>0</v>
      </c>
      <c r="JL162">
        <f t="shared" si="1701"/>
        <v>0</v>
      </c>
      <c r="JM162">
        <f t="shared" si="1702"/>
        <v>0</v>
      </c>
      <c r="JN162">
        <f t="shared" si="1703"/>
        <v>0</v>
      </c>
      <c r="JO162">
        <f t="shared" si="1704"/>
        <v>0</v>
      </c>
      <c r="JP162">
        <f t="shared" si="1705"/>
        <v>0</v>
      </c>
      <c r="JQ162">
        <f t="shared" si="1706"/>
        <v>0</v>
      </c>
      <c r="JR162">
        <f t="shared" si="1707"/>
        <v>0</v>
      </c>
      <c r="JS162">
        <f t="shared" si="1708"/>
        <v>1</v>
      </c>
      <c r="JT162">
        <f t="shared" si="1709"/>
        <v>0</v>
      </c>
      <c r="JU162">
        <f t="shared" si="1710"/>
        <v>0</v>
      </c>
      <c r="JV162">
        <f t="shared" si="1711"/>
        <v>0</v>
      </c>
      <c r="JW162">
        <f t="shared" si="1712"/>
        <v>0</v>
      </c>
      <c r="JX162">
        <f t="shared" si="1713"/>
        <v>0</v>
      </c>
      <c r="JY162">
        <f t="shared" si="1714"/>
        <v>0</v>
      </c>
      <c r="JZ162">
        <f t="shared" si="1715"/>
        <v>0</v>
      </c>
      <c r="KA162">
        <f t="shared" si="1716"/>
        <v>0</v>
      </c>
      <c r="KB162">
        <f t="shared" si="1717"/>
        <v>0</v>
      </c>
      <c r="KC162">
        <f t="shared" si="1718"/>
        <v>0</v>
      </c>
      <c r="KD162">
        <f t="shared" si="1719"/>
        <v>0</v>
      </c>
      <c r="KE162">
        <f t="shared" si="1720"/>
        <v>0</v>
      </c>
      <c r="KF162">
        <f t="shared" si="1721"/>
        <v>0</v>
      </c>
      <c r="KG162">
        <f t="shared" si="1722"/>
        <v>0</v>
      </c>
      <c r="KH162">
        <f t="shared" si="1723"/>
        <v>0</v>
      </c>
      <c r="KI162">
        <f t="shared" si="1724"/>
        <v>0</v>
      </c>
      <c r="KJ162">
        <f t="shared" si="1725"/>
        <v>0</v>
      </c>
      <c r="KK162">
        <f t="shared" si="1726"/>
        <v>0</v>
      </c>
      <c r="KL162">
        <f t="shared" si="1727"/>
        <v>0</v>
      </c>
      <c r="KM162">
        <f t="shared" si="1728"/>
        <v>0</v>
      </c>
      <c r="KN162">
        <f t="shared" si="1729"/>
        <v>0</v>
      </c>
      <c r="KO162">
        <f t="shared" si="1730"/>
        <v>0</v>
      </c>
      <c r="KP162">
        <f t="shared" si="1731"/>
        <v>0</v>
      </c>
      <c r="KQ162">
        <f t="shared" si="1732"/>
        <v>0</v>
      </c>
      <c r="KR162">
        <f t="shared" si="1733"/>
        <v>0</v>
      </c>
      <c r="KS162">
        <f t="shared" si="1734"/>
        <v>0</v>
      </c>
      <c r="KT162">
        <f t="shared" si="1735"/>
        <v>0</v>
      </c>
      <c r="KU162">
        <f t="shared" si="1736"/>
        <v>0</v>
      </c>
      <c r="KV162">
        <f t="shared" si="1737"/>
        <v>0</v>
      </c>
      <c r="KW162">
        <f t="shared" si="1738"/>
        <v>0</v>
      </c>
      <c r="KX162">
        <f t="shared" si="1739"/>
        <v>0</v>
      </c>
      <c r="KY162">
        <f t="shared" si="1740"/>
        <v>0</v>
      </c>
      <c r="KZ162">
        <f t="shared" si="1741"/>
        <v>0</v>
      </c>
      <c r="LA162">
        <f t="shared" si="1742"/>
        <v>0</v>
      </c>
      <c r="LB162">
        <f t="shared" si="1743"/>
        <v>0</v>
      </c>
      <c r="LC162">
        <f t="shared" si="1744"/>
        <v>0</v>
      </c>
      <c r="LD162">
        <f t="shared" si="1745"/>
        <v>0</v>
      </c>
      <c r="LE162">
        <f t="shared" si="1746"/>
        <v>0</v>
      </c>
      <c r="LF162">
        <f t="shared" si="1747"/>
        <v>0</v>
      </c>
      <c r="LG162">
        <f t="shared" si="1748"/>
        <v>0</v>
      </c>
      <c r="LH162">
        <f t="shared" si="1749"/>
        <v>0</v>
      </c>
      <c r="LI162">
        <f t="shared" si="1750"/>
        <v>0</v>
      </c>
      <c r="LJ162">
        <f t="shared" si="1751"/>
        <v>0</v>
      </c>
      <c r="LK162">
        <f t="shared" si="1752"/>
        <v>0</v>
      </c>
      <c r="LL162">
        <f t="shared" si="1753"/>
        <v>0</v>
      </c>
      <c r="LN162">
        <f t="shared" si="1754"/>
        <v>1</v>
      </c>
      <c r="LQ162">
        <f t="shared" ref="LQ162:LR162" si="2009">COUNTIFS($NG163:$NL172,NG172)</f>
        <v>1</v>
      </c>
      <c r="LR162">
        <f t="shared" si="2009"/>
        <v>1</v>
      </c>
      <c r="LS162">
        <f t="shared" si="1756"/>
        <v>3</v>
      </c>
      <c r="LT162">
        <f t="shared" si="1757"/>
        <v>1</v>
      </c>
      <c r="LU162">
        <f t="shared" si="1758"/>
        <v>1</v>
      </c>
      <c r="LV162">
        <f t="shared" si="1759"/>
        <v>1</v>
      </c>
      <c r="LX162" s="5">
        <f t="shared" ref="LX162:MC162" si="2010">COUNTIFS($NG162:$NL171,NG172)</f>
        <v>1</v>
      </c>
      <c r="LY162" s="5">
        <f t="shared" si="2010"/>
        <v>0</v>
      </c>
      <c r="LZ162" s="5">
        <f t="shared" si="2010"/>
        <v>3</v>
      </c>
      <c r="MA162" s="5">
        <f t="shared" si="2010"/>
        <v>0</v>
      </c>
      <c r="MB162" s="5">
        <f t="shared" si="2010"/>
        <v>0</v>
      </c>
      <c r="MC162" s="5">
        <f t="shared" si="2010"/>
        <v>0</v>
      </c>
      <c r="MD162" s="5"/>
      <c r="ME162" s="5">
        <f t="shared" si="1761"/>
        <v>1</v>
      </c>
      <c r="MF162" s="5">
        <f t="shared" si="1762"/>
        <v>0</v>
      </c>
      <c r="MG162" s="5">
        <f t="shared" si="1763"/>
        <v>1</v>
      </c>
      <c r="MH162" s="5">
        <f t="shared" si="1764"/>
        <v>0</v>
      </c>
      <c r="MI162" s="5">
        <f t="shared" si="1765"/>
        <v>0</v>
      </c>
      <c r="MJ162" s="5">
        <f t="shared" si="1766"/>
        <v>0</v>
      </c>
      <c r="MK162" s="5"/>
      <c r="ML162" s="20">
        <f t="shared" si="1767"/>
        <v>2</v>
      </c>
      <c r="MN162" s="4">
        <f t="shared" si="1846"/>
        <v>1</v>
      </c>
      <c r="MO162" s="4">
        <f t="shared" si="1847"/>
        <v>0</v>
      </c>
      <c r="MP162" s="4">
        <f t="shared" si="1848"/>
        <v>3</v>
      </c>
      <c r="MQ162" s="4">
        <f t="shared" si="1849"/>
        <v>0</v>
      </c>
      <c r="MR162" s="4">
        <f t="shared" si="1850"/>
        <v>0</v>
      </c>
      <c r="MS162" s="4">
        <f t="shared" si="1851"/>
        <v>0</v>
      </c>
      <c r="MU162">
        <f t="shared" si="1768"/>
        <v>1</v>
      </c>
      <c r="MV162">
        <f t="shared" si="1769"/>
        <v>1</v>
      </c>
      <c r="MW162">
        <f t="shared" si="1770"/>
        <v>0</v>
      </c>
      <c r="MX162">
        <f t="shared" si="1771"/>
        <v>1</v>
      </c>
      <c r="MY162">
        <f t="shared" si="1772"/>
        <v>1</v>
      </c>
      <c r="MZ162">
        <f t="shared" si="1773"/>
        <v>1</v>
      </c>
      <c r="NA162">
        <f t="shared" si="1624"/>
        <v>4</v>
      </c>
      <c r="NB162">
        <f t="shared" si="1774"/>
        <v>5</v>
      </c>
      <c r="NC162">
        <f t="shared" si="1775"/>
        <v>1</v>
      </c>
      <c r="ND162">
        <f t="shared" si="1776"/>
        <v>162</v>
      </c>
      <c r="NG162">
        <v>10</v>
      </c>
      <c r="NH162">
        <v>14</v>
      </c>
      <c r="NI162">
        <v>26</v>
      </c>
      <c r="NJ162">
        <v>33</v>
      </c>
      <c r="NK162">
        <v>39</v>
      </c>
      <c r="NL162">
        <v>48</v>
      </c>
      <c r="NN162" s="1">
        <f t="shared" si="1777"/>
        <v>1</v>
      </c>
      <c r="NO162" s="1">
        <f t="shared" si="1778"/>
        <v>1</v>
      </c>
      <c r="NP162" s="30">
        <f t="shared" si="1779"/>
        <v>2</v>
      </c>
      <c r="NR162" s="1">
        <f t="shared" si="1780"/>
        <v>4</v>
      </c>
      <c r="NS162" s="1">
        <f t="shared" si="1781"/>
        <v>12</v>
      </c>
      <c r="NT162" s="1">
        <f t="shared" si="1782"/>
        <v>7</v>
      </c>
      <c r="NU162" s="1">
        <f t="shared" si="1783"/>
        <v>6</v>
      </c>
      <c r="NV162" s="1">
        <f t="shared" si="1784"/>
        <v>9</v>
      </c>
      <c r="NW162" s="1"/>
      <c r="NX162" s="1">
        <f t="shared" si="1785"/>
        <v>5</v>
      </c>
      <c r="NY162" s="1"/>
      <c r="NZ162" s="1">
        <f t="shared" si="1786"/>
        <v>2</v>
      </c>
      <c r="OA162" s="1">
        <f t="shared" si="1625"/>
        <v>2</v>
      </c>
      <c r="OB162" s="1">
        <f t="shared" si="1626"/>
        <v>3</v>
      </c>
      <c r="OC162" s="1">
        <f t="shared" si="1627"/>
        <v>4</v>
      </c>
      <c r="OD162" s="1">
        <f t="shared" si="1628"/>
        <v>4</v>
      </c>
      <c r="OE162" s="1">
        <f t="shared" si="1629"/>
        <v>5</v>
      </c>
      <c r="OF162" s="1"/>
      <c r="OG162" s="1">
        <f t="shared" si="1969"/>
        <v>4</v>
      </c>
      <c r="OH162" s="1"/>
      <c r="OI162" s="1">
        <f t="shared" si="1787"/>
        <v>10</v>
      </c>
      <c r="OJ162" s="1">
        <f t="shared" si="1788"/>
        <v>0</v>
      </c>
      <c r="OK162" s="1">
        <f t="shared" si="1789"/>
        <v>2</v>
      </c>
      <c r="OL162" s="1">
        <f t="shared" si="1790"/>
        <v>3</v>
      </c>
      <c r="OM162" s="1">
        <f t="shared" si="1791"/>
        <v>3</v>
      </c>
      <c r="ON162" s="1">
        <f t="shared" si="1792"/>
        <v>4</v>
      </c>
      <c r="OO162" s="1"/>
      <c r="OP162" s="1">
        <f t="shared" si="1959"/>
        <v>1</v>
      </c>
      <c r="OQ162" s="1">
        <f t="shared" si="1960"/>
        <v>5</v>
      </c>
      <c r="OR162" s="1">
        <f t="shared" si="1961"/>
        <v>4</v>
      </c>
      <c r="OS162" s="32">
        <f t="shared" si="1962"/>
        <v>5</v>
      </c>
      <c r="OT162" s="1">
        <f t="shared" si="1963"/>
        <v>-1</v>
      </c>
      <c r="OU162" s="1">
        <f t="shared" si="1793"/>
        <v>0</v>
      </c>
      <c r="OV162" s="19">
        <f t="shared" si="1794"/>
        <v>5</v>
      </c>
      <c r="OW162" s="1"/>
      <c r="OX162" s="19">
        <f t="shared" si="1975"/>
        <v>5</v>
      </c>
      <c r="OY162" s="1">
        <f t="shared" si="1976"/>
        <v>4</v>
      </c>
      <c r="OZ162" s="1"/>
      <c r="PA162" s="1">
        <f t="shared" si="1795"/>
        <v>5</v>
      </c>
      <c r="PB162" s="1"/>
      <c r="PC162" s="1"/>
      <c r="PD162" s="19">
        <f t="shared" si="1630"/>
        <v>5</v>
      </c>
      <c r="PE162" s="1"/>
      <c r="PF162" s="24">
        <f t="shared" si="1796"/>
        <v>0</v>
      </c>
      <c r="PI162" s="1">
        <f t="shared" si="1797"/>
        <v>10</v>
      </c>
      <c r="PJ162" s="19">
        <f t="shared" si="1631"/>
        <v>1</v>
      </c>
      <c r="PK162" s="1">
        <f t="shared" si="1798"/>
        <v>0</v>
      </c>
      <c r="PL162" s="19">
        <f t="shared" si="1632"/>
        <v>0</v>
      </c>
      <c r="PM162" s="1">
        <f t="shared" si="1799"/>
        <v>2</v>
      </c>
      <c r="PN162" s="19">
        <f t="shared" si="1633"/>
        <v>1</v>
      </c>
      <c r="PO162" s="1">
        <f t="shared" si="1800"/>
        <v>3</v>
      </c>
      <c r="PP162" s="19">
        <f t="shared" si="1634"/>
        <v>3</v>
      </c>
      <c r="PQ162" s="1">
        <f t="shared" si="1801"/>
        <v>3</v>
      </c>
      <c r="PR162" s="19">
        <f t="shared" si="1635"/>
        <v>1</v>
      </c>
      <c r="PS162" s="1">
        <f t="shared" si="1802"/>
        <v>4</v>
      </c>
      <c r="PT162" s="19">
        <f t="shared" si="1636"/>
        <v>1</v>
      </c>
      <c r="PV162" s="1">
        <f t="shared" si="1637"/>
        <v>10</v>
      </c>
      <c r="PW162" s="1">
        <f t="shared" si="1638"/>
        <v>100</v>
      </c>
      <c r="PX162" s="1">
        <f t="shared" si="1639"/>
        <v>100</v>
      </c>
      <c r="PY162" s="1">
        <f t="shared" si="1640"/>
        <v>100</v>
      </c>
      <c r="PZ162" s="1">
        <f t="shared" si="1641"/>
        <v>100</v>
      </c>
      <c r="QA162" s="1">
        <f t="shared" si="1642"/>
        <v>100</v>
      </c>
      <c r="QB162" s="1"/>
      <c r="QC162" s="1">
        <f t="shared" si="1643"/>
        <v>100</v>
      </c>
      <c r="QD162" s="1">
        <f t="shared" si="1644"/>
        <v>100</v>
      </c>
      <c r="QE162" s="1">
        <f t="shared" si="1645"/>
        <v>100</v>
      </c>
      <c r="QF162" s="1">
        <f t="shared" si="1646"/>
        <v>100</v>
      </c>
      <c r="QG162" s="1">
        <f t="shared" si="1647"/>
        <v>100</v>
      </c>
      <c r="QH162" s="1">
        <f t="shared" si="1648"/>
        <v>100</v>
      </c>
      <c r="QI162" s="1"/>
      <c r="QJ162" s="1">
        <f t="shared" si="1649"/>
        <v>100</v>
      </c>
      <c r="QK162" s="1">
        <f t="shared" si="1650"/>
        <v>100</v>
      </c>
      <c r="QL162" s="1">
        <f t="shared" si="1651"/>
        <v>100</v>
      </c>
      <c r="QM162" s="1">
        <f t="shared" si="1652"/>
        <v>100</v>
      </c>
      <c r="QN162" s="1">
        <f t="shared" si="1653"/>
        <v>2</v>
      </c>
      <c r="QO162" s="1">
        <f t="shared" si="1654"/>
        <v>100</v>
      </c>
      <c r="QP162" s="1"/>
      <c r="QQ162" s="1">
        <f t="shared" si="1655"/>
        <v>100</v>
      </c>
      <c r="QR162" s="1">
        <f t="shared" si="1656"/>
        <v>100</v>
      </c>
      <c r="QS162" s="1">
        <f t="shared" si="1657"/>
        <v>5</v>
      </c>
      <c r="QT162" s="1">
        <f t="shared" si="1658"/>
        <v>3</v>
      </c>
      <c r="QU162" s="1">
        <f t="shared" si="1659"/>
        <v>100</v>
      </c>
      <c r="QV162" s="1">
        <f t="shared" si="1660"/>
        <v>100</v>
      </c>
      <c r="QW162" s="1"/>
      <c r="QX162" s="1">
        <f t="shared" si="1661"/>
        <v>100</v>
      </c>
      <c r="QY162" s="1">
        <f t="shared" si="1662"/>
        <v>100</v>
      </c>
      <c r="QZ162" s="1">
        <f t="shared" si="1663"/>
        <v>100</v>
      </c>
      <c r="RA162" s="1">
        <f t="shared" si="1664"/>
        <v>100</v>
      </c>
      <c r="RB162" s="1">
        <f t="shared" si="1665"/>
        <v>100</v>
      </c>
      <c r="RC162" s="1">
        <f t="shared" si="1666"/>
        <v>3</v>
      </c>
      <c r="RD162" s="1"/>
      <c r="RE162" s="1">
        <f t="shared" si="1667"/>
        <v>100</v>
      </c>
      <c r="RF162" s="1">
        <f t="shared" si="1668"/>
        <v>100</v>
      </c>
      <c r="RG162" s="1">
        <f t="shared" si="1669"/>
        <v>100</v>
      </c>
      <c r="RH162" s="1">
        <f t="shared" si="1670"/>
        <v>100</v>
      </c>
      <c r="RI162" s="1">
        <f t="shared" si="1671"/>
        <v>4</v>
      </c>
      <c r="RJ162" s="1">
        <f t="shared" si="1672"/>
        <v>100</v>
      </c>
      <c r="RL162">
        <f t="shared" si="1673"/>
        <v>37</v>
      </c>
      <c r="RM162">
        <f t="shared" si="1803"/>
        <v>22</v>
      </c>
      <c r="RN162">
        <f t="shared" si="2000"/>
        <v>20</v>
      </c>
      <c r="RO162" t="str">
        <f t="shared" ref="RO162:TU162" si="2011">IF(COUNTIFS($NG162:$NL171,RO$1),"x",RO$1)</f>
        <v>x</v>
      </c>
      <c r="RP162">
        <f t="shared" si="2011"/>
        <v>2</v>
      </c>
      <c r="RQ162" t="str">
        <f t="shared" si="2011"/>
        <v>x</v>
      </c>
      <c r="RR162" t="str">
        <f t="shared" si="2011"/>
        <v>x</v>
      </c>
      <c r="RS162" t="str">
        <f t="shared" si="2011"/>
        <v>x</v>
      </c>
      <c r="RT162" t="str">
        <f t="shared" si="2011"/>
        <v>x</v>
      </c>
      <c r="RU162">
        <f t="shared" si="2011"/>
        <v>7</v>
      </c>
      <c r="RV162" t="str">
        <f t="shared" si="2011"/>
        <v>x</v>
      </c>
      <c r="RW162" t="str">
        <f t="shared" si="2011"/>
        <v>x</v>
      </c>
      <c r="RX162" t="str">
        <f t="shared" si="2011"/>
        <v>x</v>
      </c>
      <c r="RY162">
        <f t="shared" si="2011"/>
        <v>11</v>
      </c>
      <c r="RZ162">
        <f t="shared" si="2011"/>
        <v>12</v>
      </c>
      <c r="SA162" t="str">
        <f t="shared" si="2011"/>
        <v>x</v>
      </c>
      <c r="SB162" t="str">
        <f t="shared" si="2011"/>
        <v>x</v>
      </c>
      <c r="SC162" t="str">
        <f t="shared" si="2011"/>
        <v>x</v>
      </c>
      <c r="SD162">
        <f t="shared" si="2011"/>
        <v>16</v>
      </c>
      <c r="SE162" t="str">
        <f t="shared" si="2011"/>
        <v>x</v>
      </c>
      <c r="SF162">
        <f t="shared" si="2011"/>
        <v>18</v>
      </c>
      <c r="SG162" t="str">
        <f t="shared" si="2011"/>
        <v>x</v>
      </c>
      <c r="SH162" t="str">
        <f t="shared" si="2011"/>
        <v>x</v>
      </c>
      <c r="SI162" t="str">
        <f t="shared" si="2011"/>
        <v>x</v>
      </c>
      <c r="SJ162" t="str">
        <f t="shared" si="2011"/>
        <v>x</v>
      </c>
      <c r="SK162">
        <f t="shared" si="2011"/>
        <v>23</v>
      </c>
      <c r="SL162">
        <f t="shared" si="2011"/>
        <v>24</v>
      </c>
      <c r="SM162" t="str">
        <f t="shared" si="2011"/>
        <v>x</v>
      </c>
      <c r="SN162" t="str">
        <f t="shared" si="2011"/>
        <v>x</v>
      </c>
      <c r="SO162" t="str">
        <f t="shared" si="2011"/>
        <v>x</v>
      </c>
      <c r="SP162" t="str">
        <f t="shared" si="2011"/>
        <v>x</v>
      </c>
      <c r="SQ162" t="str">
        <f t="shared" si="2011"/>
        <v>x</v>
      </c>
      <c r="SR162" t="str">
        <f t="shared" si="2011"/>
        <v>x</v>
      </c>
      <c r="SS162" t="str">
        <f t="shared" si="2011"/>
        <v>x</v>
      </c>
      <c r="ST162" t="str">
        <f t="shared" si="2011"/>
        <v>x</v>
      </c>
      <c r="SU162" t="str">
        <f t="shared" si="2011"/>
        <v>x</v>
      </c>
      <c r="SV162" t="str">
        <f t="shared" si="2011"/>
        <v>x</v>
      </c>
      <c r="SW162" t="str">
        <f t="shared" si="2011"/>
        <v>x</v>
      </c>
      <c r="SX162" t="str">
        <f t="shared" si="2011"/>
        <v>x</v>
      </c>
      <c r="SY162">
        <f t="shared" si="2011"/>
        <v>37</v>
      </c>
      <c r="SZ162" t="str">
        <f t="shared" si="2011"/>
        <v>x</v>
      </c>
      <c r="TA162" t="str">
        <f t="shared" si="2011"/>
        <v>x</v>
      </c>
      <c r="TB162">
        <f t="shared" si="2011"/>
        <v>40</v>
      </c>
      <c r="TC162">
        <f t="shared" si="2011"/>
        <v>41</v>
      </c>
      <c r="TD162" t="str">
        <f t="shared" si="2011"/>
        <v>x</v>
      </c>
      <c r="TE162" t="str">
        <f t="shared" si="2011"/>
        <v>x</v>
      </c>
      <c r="TF162" t="str">
        <f t="shared" si="2011"/>
        <v>x</v>
      </c>
      <c r="TG162">
        <f t="shared" si="2011"/>
        <v>45</v>
      </c>
      <c r="TH162">
        <f t="shared" si="2011"/>
        <v>46</v>
      </c>
      <c r="TI162">
        <f t="shared" si="2011"/>
        <v>47</v>
      </c>
      <c r="TJ162" t="str">
        <f t="shared" si="2011"/>
        <v>x</v>
      </c>
      <c r="TK162">
        <f t="shared" si="2011"/>
        <v>49</v>
      </c>
      <c r="TL162" t="str">
        <f t="shared" si="2011"/>
        <v>x</v>
      </c>
      <c r="TM162">
        <f t="shared" si="2011"/>
        <v>51</v>
      </c>
      <c r="TN162">
        <f t="shared" si="2011"/>
        <v>52</v>
      </c>
      <c r="TO162">
        <f t="shared" si="2011"/>
        <v>53</v>
      </c>
      <c r="TP162">
        <f t="shared" si="2011"/>
        <v>54</v>
      </c>
      <c r="TQ162" t="str">
        <f t="shared" si="2011"/>
        <v>x</v>
      </c>
      <c r="TR162" t="str">
        <f t="shared" si="2011"/>
        <v>x</v>
      </c>
      <c r="TS162">
        <f t="shared" si="2011"/>
        <v>57</v>
      </c>
      <c r="TT162" t="str">
        <f t="shared" si="2011"/>
        <v>x</v>
      </c>
      <c r="TU162" t="str">
        <f t="shared" si="2011"/>
        <v>x</v>
      </c>
      <c r="TV162">
        <f t="shared" si="1805"/>
        <v>22</v>
      </c>
      <c r="TW162" t="str">
        <f t="shared" ref="TW162:WC162" si="2012">IF(COUNTIFS($NG162:$NL170,TW$1),"x",TW$1)</f>
        <v>x</v>
      </c>
      <c r="TX162">
        <f t="shared" si="2012"/>
        <v>2</v>
      </c>
      <c r="TY162" t="str">
        <f t="shared" si="2012"/>
        <v>x</v>
      </c>
      <c r="TZ162" t="str">
        <f t="shared" si="2012"/>
        <v>x</v>
      </c>
      <c r="UA162" t="str">
        <f t="shared" si="2012"/>
        <v>x</v>
      </c>
      <c r="UB162" t="str">
        <f t="shared" si="2012"/>
        <v>x</v>
      </c>
      <c r="UC162">
        <f t="shared" si="2012"/>
        <v>7</v>
      </c>
      <c r="UD162" t="str">
        <f t="shared" si="2012"/>
        <v>x</v>
      </c>
      <c r="UE162" t="str">
        <f t="shared" si="2012"/>
        <v>x</v>
      </c>
      <c r="UF162" t="str">
        <f t="shared" si="2012"/>
        <v>x</v>
      </c>
      <c r="UG162">
        <f t="shared" si="2012"/>
        <v>11</v>
      </c>
      <c r="UH162">
        <f t="shared" si="2012"/>
        <v>12</v>
      </c>
      <c r="UI162" t="str">
        <f t="shared" si="2012"/>
        <v>x</v>
      </c>
      <c r="UJ162" t="str">
        <f t="shared" si="2012"/>
        <v>x</v>
      </c>
      <c r="UK162" t="str">
        <f t="shared" si="2012"/>
        <v>x</v>
      </c>
      <c r="UL162">
        <f t="shared" si="2012"/>
        <v>16</v>
      </c>
      <c r="UM162" t="str">
        <f t="shared" si="2012"/>
        <v>x</v>
      </c>
      <c r="UN162">
        <f t="shared" si="2012"/>
        <v>18</v>
      </c>
      <c r="UO162" t="str">
        <f t="shared" si="2012"/>
        <v>x</v>
      </c>
      <c r="UP162" t="str">
        <f t="shared" si="2012"/>
        <v>x</v>
      </c>
      <c r="UQ162" t="str">
        <f t="shared" si="2012"/>
        <v>x</v>
      </c>
      <c r="UR162" t="str">
        <f t="shared" si="2012"/>
        <v>x</v>
      </c>
      <c r="US162">
        <f t="shared" si="2012"/>
        <v>23</v>
      </c>
      <c r="UT162">
        <f t="shared" si="2012"/>
        <v>24</v>
      </c>
      <c r="UU162" t="str">
        <f t="shared" si="2012"/>
        <v>x</v>
      </c>
      <c r="UV162" t="str">
        <f t="shared" si="2012"/>
        <v>x</v>
      </c>
      <c r="UW162" t="str">
        <f t="shared" si="2012"/>
        <v>x</v>
      </c>
      <c r="UX162" t="str">
        <f t="shared" si="2012"/>
        <v>x</v>
      </c>
      <c r="UY162" t="str">
        <f t="shared" si="2012"/>
        <v>x</v>
      </c>
      <c r="UZ162">
        <f t="shared" si="2012"/>
        <v>30</v>
      </c>
      <c r="VA162" t="str">
        <f t="shared" si="2012"/>
        <v>x</v>
      </c>
      <c r="VB162">
        <f t="shared" si="2012"/>
        <v>32</v>
      </c>
      <c r="VC162" t="str">
        <f t="shared" si="2012"/>
        <v>x</v>
      </c>
      <c r="VD162" t="str">
        <f t="shared" si="2012"/>
        <v>x</v>
      </c>
      <c r="VE162" t="str">
        <f t="shared" si="2012"/>
        <v>x</v>
      </c>
      <c r="VF162" t="str">
        <f t="shared" si="2012"/>
        <v>x</v>
      </c>
      <c r="VG162">
        <f t="shared" si="2012"/>
        <v>37</v>
      </c>
      <c r="VH162" t="str">
        <f t="shared" si="2012"/>
        <v>x</v>
      </c>
      <c r="VI162" t="str">
        <f t="shared" si="2012"/>
        <v>x</v>
      </c>
      <c r="VJ162">
        <f t="shared" si="2012"/>
        <v>40</v>
      </c>
      <c r="VK162">
        <f t="shared" si="2012"/>
        <v>41</v>
      </c>
      <c r="VL162" t="str">
        <f t="shared" si="2012"/>
        <v>x</v>
      </c>
      <c r="VM162" t="str">
        <f t="shared" si="2012"/>
        <v>x</v>
      </c>
      <c r="VN162" t="str">
        <f t="shared" si="2012"/>
        <v>x</v>
      </c>
      <c r="VO162">
        <f t="shared" si="2012"/>
        <v>45</v>
      </c>
      <c r="VP162">
        <f t="shared" si="2012"/>
        <v>46</v>
      </c>
      <c r="VQ162">
        <f t="shared" si="2012"/>
        <v>47</v>
      </c>
      <c r="VR162" t="str">
        <f t="shared" si="2012"/>
        <v>x</v>
      </c>
      <c r="VS162">
        <f t="shared" si="2012"/>
        <v>49</v>
      </c>
      <c r="VT162" t="str">
        <f t="shared" si="2012"/>
        <v>x</v>
      </c>
      <c r="VU162">
        <f t="shared" si="2012"/>
        <v>51</v>
      </c>
      <c r="VV162">
        <f t="shared" si="2012"/>
        <v>52</v>
      </c>
      <c r="VW162">
        <f t="shared" si="2012"/>
        <v>53</v>
      </c>
      <c r="VX162">
        <f t="shared" si="2012"/>
        <v>54</v>
      </c>
      <c r="VY162" t="str">
        <f t="shared" si="2012"/>
        <v>x</v>
      </c>
      <c r="VZ162" t="str">
        <f t="shared" si="2012"/>
        <v>x</v>
      </c>
      <c r="WA162">
        <f t="shared" si="2012"/>
        <v>57</v>
      </c>
      <c r="WB162" t="str">
        <f t="shared" si="2012"/>
        <v>x</v>
      </c>
      <c r="WC162" t="str">
        <f t="shared" si="2012"/>
        <v>x</v>
      </c>
      <c r="WE162">
        <f t="shared" si="1676"/>
        <v>0</v>
      </c>
      <c r="WF162">
        <f t="shared" si="1677"/>
        <v>2</v>
      </c>
      <c r="WG162">
        <f t="shared" si="1678"/>
        <v>1</v>
      </c>
      <c r="WH162">
        <f t="shared" si="1679"/>
        <v>2</v>
      </c>
      <c r="WI162">
        <f t="shared" si="1680"/>
        <v>1</v>
      </c>
      <c r="WJ162">
        <f t="shared" si="1681"/>
        <v>0</v>
      </c>
      <c r="WL162" s="1">
        <f t="shared" si="1807"/>
        <v>10</v>
      </c>
      <c r="WM162" s="1">
        <f t="shared" si="1808"/>
        <v>0</v>
      </c>
      <c r="WN162" s="1">
        <f t="shared" si="1809"/>
        <v>2</v>
      </c>
      <c r="WO162" s="1">
        <f t="shared" si="1810"/>
        <v>3</v>
      </c>
      <c r="WP162" s="1">
        <f t="shared" si="1811"/>
        <v>3</v>
      </c>
      <c r="WQ162" s="1">
        <f t="shared" si="1812"/>
        <v>4</v>
      </c>
      <c r="WS162">
        <f t="shared" si="1813"/>
        <v>10</v>
      </c>
      <c r="WT162">
        <f t="shared" si="1814"/>
        <v>100</v>
      </c>
      <c r="WU162">
        <f t="shared" si="1815"/>
        <v>2</v>
      </c>
      <c r="WV162">
        <f t="shared" si="1816"/>
        <v>3</v>
      </c>
      <c r="WW162">
        <f t="shared" si="1817"/>
        <v>3</v>
      </c>
      <c r="WX162">
        <f t="shared" si="1818"/>
        <v>4</v>
      </c>
      <c r="WZ162" s="4">
        <f t="shared" si="1819"/>
        <v>2</v>
      </c>
      <c r="XB162" s="3">
        <f t="shared" si="1820"/>
        <v>10</v>
      </c>
      <c r="XD162" s="3">
        <f t="shared" si="1821"/>
        <v>4</v>
      </c>
      <c r="XE162" s="4">
        <f t="shared" si="1822"/>
        <v>5</v>
      </c>
      <c r="XG162" s="4">
        <f t="shared" si="1823"/>
        <v>0.8</v>
      </c>
      <c r="XI162" s="4">
        <v>0.8</v>
      </c>
      <c r="XK162">
        <f t="shared" si="1824"/>
        <v>3</v>
      </c>
      <c r="XM162">
        <f t="shared" si="1445"/>
        <v>0</v>
      </c>
      <c r="XN162">
        <f t="shared" si="1825"/>
        <v>0</v>
      </c>
      <c r="XO162" s="1">
        <f t="shared" si="1682"/>
        <v>1</v>
      </c>
      <c r="XP162">
        <f t="shared" si="1826"/>
        <v>0</v>
      </c>
      <c r="XR162">
        <f t="shared" si="1827"/>
        <v>0</v>
      </c>
    </row>
    <row r="163" spans="4:642">
      <c r="D163" s="4">
        <f t="shared" si="1506"/>
        <v>0</v>
      </c>
      <c r="E163" s="4">
        <f t="shared" si="1507"/>
        <v>0</v>
      </c>
      <c r="F163" s="4">
        <f t="shared" si="1508"/>
        <v>0</v>
      </c>
      <c r="G163" s="4">
        <f t="shared" si="1509"/>
        <v>7</v>
      </c>
      <c r="H163" s="4">
        <f t="shared" si="1510"/>
        <v>0</v>
      </c>
      <c r="I163" s="4">
        <f t="shared" si="1511"/>
        <v>0</v>
      </c>
      <c r="J163" s="4">
        <f t="shared" si="1512"/>
        <v>0</v>
      </c>
      <c r="K163" s="4">
        <f t="shared" si="1513"/>
        <v>0</v>
      </c>
      <c r="L163" s="4">
        <f t="shared" si="1514"/>
        <v>0</v>
      </c>
      <c r="M163" s="4">
        <f t="shared" si="1515"/>
        <v>0</v>
      </c>
      <c r="N163" s="4">
        <f t="shared" si="1516"/>
        <v>0</v>
      </c>
      <c r="O163" s="4">
        <f t="shared" si="1517"/>
        <v>0</v>
      </c>
      <c r="P163" s="4">
        <f t="shared" si="1518"/>
        <v>0</v>
      </c>
      <c r="Q163" s="4">
        <f t="shared" si="1519"/>
        <v>0</v>
      </c>
      <c r="R163" s="4">
        <f t="shared" si="1520"/>
        <v>6</v>
      </c>
      <c r="S163" s="4">
        <f t="shared" si="1521"/>
        <v>0</v>
      </c>
      <c r="T163" s="4">
        <f t="shared" si="1522"/>
        <v>0</v>
      </c>
      <c r="U163" s="4">
        <f t="shared" si="1523"/>
        <v>0</v>
      </c>
      <c r="V163" s="4">
        <f t="shared" si="1524"/>
        <v>3</v>
      </c>
      <c r="W163" s="4">
        <f t="shared" si="1525"/>
        <v>6</v>
      </c>
      <c r="X163" s="4">
        <f t="shared" si="1526"/>
        <v>4</v>
      </c>
      <c r="Y163" s="4">
        <f t="shared" si="1527"/>
        <v>0</v>
      </c>
      <c r="Z163" s="4">
        <f t="shared" si="1528"/>
        <v>0</v>
      </c>
      <c r="AA163" s="4">
        <f t="shared" si="1529"/>
        <v>0</v>
      </c>
      <c r="AB163" s="4">
        <f t="shared" si="1530"/>
        <v>0</v>
      </c>
      <c r="AC163" s="4">
        <f t="shared" si="1531"/>
        <v>0</v>
      </c>
      <c r="AD163" s="4">
        <f t="shared" si="1532"/>
        <v>0</v>
      </c>
      <c r="AE163" s="4">
        <f t="shared" si="1533"/>
        <v>7</v>
      </c>
      <c r="AF163" s="4">
        <f t="shared" si="1534"/>
        <v>0</v>
      </c>
      <c r="AG163" s="4">
        <f t="shared" si="1535"/>
        <v>0</v>
      </c>
      <c r="AH163" s="4">
        <f t="shared" si="1536"/>
        <v>0</v>
      </c>
      <c r="AI163" s="4">
        <f t="shared" si="1537"/>
        <v>0</v>
      </c>
      <c r="AJ163" s="4">
        <f t="shared" si="1538"/>
        <v>0</v>
      </c>
      <c r="AK163" s="4">
        <f t="shared" si="1539"/>
        <v>0</v>
      </c>
      <c r="AL163" s="4">
        <f t="shared" si="1540"/>
        <v>0</v>
      </c>
      <c r="AM163" s="4">
        <f t="shared" si="1541"/>
        <v>0</v>
      </c>
      <c r="AN163" s="4">
        <f t="shared" si="1542"/>
        <v>0</v>
      </c>
      <c r="AO163" s="4">
        <f t="shared" si="1543"/>
        <v>0</v>
      </c>
      <c r="AP163" s="4">
        <f t="shared" si="1544"/>
        <v>0</v>
      </c>
      <c r="AQ163" s="4">
        <f t="shared" si="1545"/>
        <v>0</v>
      </c>
      <c r="AR163" s="4">
        <f t="shared" si="1546"/>
        <v>0</v>
      </c>
      <c r="AS163" s="4">
        <f t="shared" si="1547"/>
        <v>0</v>
      </c>
      <c r="AT163" s="4">
        <f t="shared" si="1548"/>
        <v>0</v>
      </c>
      <c r="AU163" s="4">
        <f t="shared" si="1549"/>
        <v>0</v>
      </c>
      <c r="AV163" s="4">
        <f t="shared" si="1550"/>
        <v>0</v>
      </c>
      <c r="AW163" s="4">
        <f t="shared" si="1551"/>
        <v>0</v>
      </c>
      <c r="AX163" s="4">
        <f t="shared" si="1552"/>
        <v>0</v>
      </c>
      <c r="AY163" s="4">
        <f t="shared" si="1553"/>
        <v>0</v>
      </c>
      <c r="AZ163" s="4">
        <f t="shared" si="1554"/>
        <v>0</v>
      </c>
      <c r="BA163" s="4">
        <f t="shared" si="1555"/>
        <v>0</v>
      </c>
      <c r="BB163" s="4">
        <f t="shared" si="1556"/>
        <v>0</v>
      </c>
      <c r="BC163" s="4">
        <f t="shared" si="1557"/>
        <v>0</v>
      </c>
      <c r="BD163" s="4">
        <f t="shared" si="1558"/>
        <v>0</v>
      </c>
      <c r="BE163" s="4">
        <f t="shared" si="1559"/>
        <v>0</v>
      </c>
      <c r="BF163" s="4">
        <f t="shared" si="1560"/>
        <v>0</v>
      </c>
      <c r="BG163" s="4">
        <f t="shared" si="1561"/>
        <v>0</v>
      </c>
      <c r="BH163" s="4">
        <f t="shared" si="1562"/>
        <v>0</v>
      </c>
      <c r="BI163" s="4">
        <f t="shared" si="1563"/>
        <v>0</v>
      </c>
      <c r="BJ163" s="4">
        <f t="shared" si="1564"/>
        <v>0</v>
      </c>
      <c r="BK163" s="4">
        <f t="shared" si="1683"/>
        <v>5.5</v>
      </c>
      <c r="BL163" s="4">
        <f t="shared" si="1684"/>
        <v>4.4745762711864403</v>
      </c>
      <c r="BM163" s="4">
        <f t="shared" si="1685"/>
        <v>6.2644067796610159</v>
      </c>
      <c r="BN163" s="4">
        <f t="shared" si="1686"/>
        <v>2.6847457627118643</v>
      </c>
      <c r="BO163" s="4">
        <f t="shared" si="1687"/>
        <v>4.4745762711864403</v>
      </c>
      <c r="BP163" s="4">
        <f t="shared" si="1688"/>
        <v>264</v>
      </c>
      <c r="BQ163" s="4">
        <f>COUNTIFS($NG163:$NL$206,EF$1)</f>
        <v>4</v>
      </c>
      <c r="BR163" s="4">
        <f>COUNTIFS($NG163:$NL$206,EG$1)</f>
        <v>4</v>
      </c>
      <c r="BS163" s="4">
        <f>COUNTIFS($NG163:$NL$206,EH$1)</f>
        <v>3</v>
      </c>
      <c r="BT163" s="4">
        <f>COUNTIFS($NG163:$NL$206,EI$1)</f>
        <v>7</v>
      </c>
      <c r="BU163" s="4">
        <f>COUNTIFS($NG163:$NL$206,EJ$1)</f>
        <v>9</v>
      </c>
      <c r="BV163" s="4">
        <f>COUNTIFS($NG163:$NL$206,EK$1)</f>
        <v>4</v>
      </c>
      <c r="BW163" s="4">
        <f>COUNTIFS($NG163:$NL$206,EL$1)</f>
        <v>2</v>
      </c>
      <c r="BX163" s="4">
        <f>COUNTIFS($NG163:$NL$206,EM$1)</f>
        <v>5</v>
      </c>
      <c r="BY163" s="4">
        <f>COUNTIFS($NG163:$NL$206,EN$1)</f>
        <v>5</v>
      </c>
      <c r="BZ163" s="4">
        <f>COUNTIFS($NG163:$NL$206,EO$1)</f>
        <v>4</v>
      </c>
      <c r="CA163" s="4">
        <f>COUNTIFS($NG163:$NL$206,EP$1)</f>
        <v>8</v>
      </c>
      <c r="CB163" s="4">
        <f>COUNTIFS($NG163:$NL$206,EQ$1)</f>
        <v>7</v>
      </c>
      <c r="CC163" s="4">
        <f>COUNTIFS($NG163:$NL$206,ER$1)</f>
        <v>6</v>
      </c>
      <c r="CD163" s="4">
        <f>COUNTIFS($NG163:$NL$206,ES$1)</f>
        <v>3</v>
      </c>
      <c r="CE163" s="4">
        <f>COUNTIFS($NG163:$NL$206,ET$1)</f>
        <v>6</v>
      </c>
      <c r="CF163" s="4">
        <f>COUNTIFS($NG163:$NL$206,EU$1)</f>
        <v>5</v>
      </c>
      <c r="CG163" s="4">
        <f>COUNTIFS($NG163:$NL$206,EV$1)</f>
        <v>6</v>
      </c>
      <c r="CH163" s="4">
        <f>COUNTIFS($NG163:$NL$206,EW$1)</f>
        <v>5</v>
      </c>
      <c r="CI163" s="4">
        <f>COUNTIFS($NG163:$NL$206,EX$1)</f>
        <v>3</v>
      </c>
      <c r="CJ163" s="4">
        <f>COUNTIFS($NG163:$NL$206,EY$1)</f>
        <v>6</v>
      </c>
      <c r="CK163" s="4">
        <f>COUNTIFS($NG163:$NL$206,EZ$1)</f>
        <v>4</v>
      </c>
      <c r="CL163" s="4">
        <f>COUNTIFS($NG163:$NL$206,FA$1)</f>
        <v>5</v>
      </c>
      <c r="CM163" s="4">
        <f>COUNTIFS($NG163:$NL$206,FB$1)</f>
        <v>2</v>
      </c>
      <c r="CN163" s="4">
        <f>COUNTIFS($NG163:$NL$206,FC$1)</f>
        <v>2</v>
      </c>
      <c r="CO163" s="4">
        <f>COUNTIFS($NG163:$NL$206,FD$1)</f>
        <v>7</v>
      </c>
      <c r="CP163" s="4">
        <f>COUNTIFS($NG163:$NL$206,FE$1)</f>
        <v>3</v>
      </c>
      <c r="CQ163" s="4">
        <f>COUNTIFS($NG163:$NL$206,FF$1)</f>
        <v>7</v>
      </c>
      <c r="CR163" s="4">
        <f>COUNTIFS($NG163:$NL$206,FG$1)</f>
        <v>7</v>
      </c>
      <c r="CS163" s="4">
        <f>COUNTIFS($NG163:$NL$206,FH$1)</f>
        <v>5</v>
      </c>
      <c r="CT163" s="4">
        <f>COUNTIFS($NG163:$NL$206,FI$1)</f>
        <v>2</v>
      </c>
      <c r="CU163" s="4">
        <f>COUNTIFS($NG163:$NL$206,FJ$1)</f>
        <v>4</v>
      </c>
      <c r="CV163" s="4">
        <f>COUNTIFS($NG163:$NL$206,FK$1)</f>
        <v>2</v>
      </c>
      <c r="CW163" s="4">
        <f>COUNTIFS($NG163:$NL$206,FL$1)</f>
        <v>5</v>
      </c>
      <c r="CX163" s="4">
        <f>COUNTIFS($NG163:$NL$206,FM$1)</f>
        <v>4</v>
      </c>
      <c r="CY163" s="4">
        <f>COUNTIFS($NG163:$NL$206,FN$1)</f>
        <v>5</v>
      </c>
      <c r="CZ163" s="4">
        <f>COUNTIFS($NG163:$NL$206,FO$1)</f>
        <v>3</v>
      </c>
      <c r="DA163" s="4">
        <f>COUNTIFS($NG163:$NL$206,FP$1)</f>
        <v>1</v>
      </c>
      <c r="DB163" s="4">
        <f>COUNTIFS($NG163:$NL$206,FQ$1)</f>
        <v>3</v>
      </c>
      <c r="DC163" s="4">
        <f>COUNTIFS($NG163:$NL$206,FR$1)</f>
        <v>3</v>
      </c>
      <c r="DD163" s="4">
        <f>COUNTIFS($NG163:$NL$206,FS$1)</f>
        <v>4</v>
      </c>
      <c r="DE163" s="4">
        <f>COUNTIFS($NG163:$NL$206,FT$1)</f>
        <v>3</v>
      </c>
      <c r="DF163" s="4">
        <f>COUNTIFS($NG163:$NL$206,FU$1)</f>
        <v>5</v>
      </c>
      <c r="DG163" s="4">
        <f>COUNTIFS($NG163:$NL$206,FV$1)</f>
        <v>4</v>
      </c>
      <c r="DH163" s="4">
        <f>COUNTIFS($NG163:$NL$206,FW$1)</f>
        <v>6</v>
      </c>
      <c r="DI163" s="4">
        <f>COUNTIFS($NG163:$NL$206,FX$1)</f>
        <v>3</v>
      </c>
      <c r="DJ163" s="4">
        <f>COUNTIFS($NG163:$NL$206,FY$1)</f>
        <v>7</v>
      </c>
      <c r="DK163" s="4">
        <f>COUNTIFS($NG163:$NL$206,FZ$1)</f>
        <v>0</v>
      </c>
      <c r="DL163" s="4">
        <f>COUNTIFS($NG163:$NL$206,GA$1)</f>
        <v>2</v>
      </c>
      <c r="DM163" s="4">
        <f>COUNTIFS($NG163:$NL$206,GB$1)</f>
        <v>3</v>
      </c>
      <c r="DN163" s="4">
        <f>COUNTIFS($NG163:$NL$206,GC$1)</f>
        <v>4</v>
      </c>
      <c r="DO163" s="4">
        <f>COUNTIFS($NG163:$NL$206,GD$1)</f>
        <v>5</v>
      </c>
      <c r="DP163" s="4">
        <f>COUNTIFS($NG163:$NL$206,GE$1)</f>
        <v>8</v>
      </c>
      <c r="DQ163" s="4">
        <f>COUNTIFS($NG163:$NL$206,GF$1)</f>
        <v>0</v>
      </c>
      <c r="DR163" s="4">
        <f>COUNTIFS($NG163:$NL$206,GG$1)</f>
        <v>3</v>
      </c>
      <c r="DS163" s="4">
        <f>COUNTIFS($NG163:$NL$206,GH$1)</f>
        <v>9</v>
      </c>
      <c r="DT163" s="4">
        <f>COUNTIFS($NG163:$NL$206,GI$1)</f>
        <v>4</v>
      </c>
      <c r="DU163" s="4">
        <f>COUNTIFS($NG163:$NL$206,GJ$1)</f>
        <v>5</v>
      </c>
      <c r="DV163" s="4">
        <f>COUNTIFS($NG163:$NL$206,GK$1)</f>
        <v>8</v>
      </c>
      <c r="DW163" s="4">
        <f>COUNTIFS($NG163:$NL$206,GL$1)</f>
        <v>5</v>
      </c>
      <c r="DZ163" s="4">
        <f t="shared" si="1895"/>
        <v>42</v>
      </c>
      <c r="EA163" s="4">
        <f t="shared" si="1896"/>
        <v>27</v>
      </c>
      <c r="EB163" s="4">
        <f t="shared" si="1897"/>
        <v>12</v>
      </c>
      <c r="EC163" s="4">
        <f t="shared" si="1898"/>
        <v>3</v>
      </c>
      <c r="ED163" s="4">
        <f t="shared" si="1899"/>
        <v>0</v>
      </c>
      <c r="EF163" s="4">
        <f t="shared" ref="EF163:GL163" si="2013">COUNTIFS($NG163:$NL172,EF$1)</f>
        <v>1</v>
      </c>
      <c r="EG163" s="4">
        <f t="shared" si="2013"/>
        <v>0</v>
      </c>
      <c r="EH163" s="4">
        <f t="shared" si="2013"/>
        <v>2</v>
      </c>
      <c r="EI163" s="4">
        <f t="shared" si="2013"/>
        <v>2</v>
      </c>
      <c r="EJ163" s="4">
        <f t="shared" si="2013"/>
        <v>2</v>
      </c>
      <c r="EK163" s="4">
        <f t="shared" si="2013"/>
        <v>1</v>
      </c>
      <c r="EL163" s="4">
        <f t="shared" si="2013"/>
        <v>0</v>
      </c>
      <c r="EM163" s="4">
        <f t="shared" si="2013"/>
        <v>1</v>
      </c>
      <c r="EN163" s="4">
        <f t="shared" si="2013"/>
        <v>1</v>
      </c>
      <c r="EO163" s="4">
        <f t="shared" si="2013"/>
        <v>1</v>
      </c>
      <c r="EP163" s="4">
        <f t="shared" si="2013"/>
        <v>0</v>
      </c>
      <c r="EQ163" s="4">
        <f t="shared" si="2013"/>
        <v>0</v>
      </c>
      <c r="ER163" s="4">
        <f t="shared" si="2013"/>
        <v>2</v>
      </c>
      <c r="ES163" s="4">
        <f t="shared" si="2013"/>
        <v>0</v>
      </c>
      <c r="ET163" s="4">
        <f t="shared" si="2013"/>
        <v>3</v>
      </c>
      <c r="EU163" s="4">
        <f t="shared" si="2013"/>
        <v>0</v>
      </c>
      <c r="EV163" s="4">
        <f t="shared" si="2013"/>
        <v>1</v>
      </c>
      <c r="EW163" s="4">
        <f t="shared" si="2013"/>
        <v>1</v>
      </c>
      <c r="EX163" s="4">
        <f t="shared" si="2013"/>
        <v>1</v>
      </c>
      <c r="EY163" s="4">
        <f t="shared" si="2013"/>
        <v>1</v>
      </c>
      <c r="EZ163" s="4">
        <f t="shared" si="2013"/>
        <v>1</v>
      </c>
      <c r="FA163" s="4">
        <f t="shared" si="2013"/>
        <v>1</v>
      </c>
      <c r="FB163" s="4">
        <f t="shared" si="2013"/>
        <v>0</v>
      </c>
      <c r="FC163" s="4">
        <f t="shared" si="2013"/>
        <v>0</v>
      </c>
      <c r="FD163" s="4">
        <f t="shared" si="2013"/>
        <v>1</v>
      </c>
      <c r="FE163" s="4">
        <f t="shared" si="2013"/>
        <v>1</v>
      </c>
      <c r="FF163" s="4">
        <f t="shared" si="2013"/>
        <v>2</v>
      </c>
      <c r="FG163" s="4">
        <f t="shared" si="2013"/>
        <v>3</v>
      </c>
      <c r="FH163" s="4">
        <f t="shared" si="2013"/>
        <v>1</v>
      </c>
      <c r="FI163" s="4">
        <f t="shared" si="2013"/>
        <v>1</v>
      </c>
      <c r="FJ163" s="4">
        <f t="shared" si="2013"/>
        <v>2</v>
      </c>
      <c r="FK163" s="4">
        <f t="shared" si="2013"/>
        <v>1</v>
      </c>
      <c r="FL163" s="4">
        <f t="shared" si="2013"/>
        <v>3</v>
      </c>
      <c r="FM163" s="4">
        <f t="shared" si="2013"/>
        <v>1</v>
      </c>
      <c r="FN163" s="4">
        <f t="shared" si="2013"/>
        <v>1</v>
      </c>
      <c r="FO163" s="4">
        <f t="shared" si="2013"/>
        <v>1</v>
      </c>
      <c r="FP163" s="4">
        <f t="shared" si="2013"/>
        <v>0</v>
      </c>
      <c r="FQ163" s="4">
        <f t="shared" si="2013"/>
        <v>1</v>
      </c>
      <c r="FR163" s="4">
        <f t="shared" si="2013"/>
        <v>1</v>
      </c>
      <c r="FS163" s="4">
        <f t="shared" si="2013"/>
        <v>1</v>
      </c>
      <c r="FT163" s="4">
        <f t="shared" si="2013"/>
        <v>0</v>
      </c>
      <c r="FU163" s="4">
        <f t="shared" si="2013"/>
        <v>2</v>
      </c>
      <c r="FV163" s="4">
        <f t="shared" si="2013"/>
        <v>1</v>
      </c>
      <c r="FW163" s="4">
        <f t="shared" si="2013"/>
        <v>2</v>
      </c>
      <c r="FX163" s="4">
        <f t="shared" si="2013"/>
        <v>1</v>
      </c>
      <c r="FY163" s="4">
        <f t="shared" si="2013"/>
        <v>1</v>
      </c>
      <c r="FZ163" s="4">
        <f t="shared" si="2013"/>
        <v>0</v>
      </c>
      <c r="GA163" s="4">
        <f t="shared" si="2013"/>
        <v>1</v>
      </c>
      <c r="GB163" s="4">
        <f t="shared" si="2013"/>
        <v>0</v>
      </c>
      <c r="GC163" s="4">
        <f t="shared" si="2013"/>
        <v>2</v>
      </c>
      <c r="GD163" s="4">
        <f t="shared" si="2013"/>
        <v>0</v>
      </c>
      <c r="GE163" s="4">
        <f t="shared" si="2013"/>
        <v>0</v>
      </c>
      <c r="GF163" s="4">
        <f t="shared" si="2013"/>
        <v>0</v>
      </c>
      <c r="GG163" s="4">
        <f t="shared" si="2013"/>
        <v>0</v>
      </c>
      <c r="GH163" s="4">
        <f t="shared" si="2013"/>
        <v>2</v>
      </c>
      <c r="GI163" s="4">
        <f t="shared" si="2013"/>
        <v>1</v>
      </c>
      <c r="GJ163" s="4">
        <f t="shared" si="2013"/>
        <v>0</v>
      </c>
      <c r="GK163" s="4">
        <f t="shared" si="2013"/>
        <v>2</v>
      </c>
      <c r="GL163" s="4">
        <f t="shared" si="2013"/>
        <v>2</v>
      </c>
      <c r="GM163">
        <f t="shared" si="1901"/>
        <v>60</v>
      </c>
      <c r="GO163">
        <f t="shared" si="1690"/>
        <v>1</v>
      </c>
      <c r="GP163">
        <f t="shared" si="1855"/>
        <v>0</v>
      </c>
      <c r="GQ163">
        <f t="shared" si="1856"/>
        <v>1</v>
      </c>
      <c r="GR163">
        <f t="shared" si="1857"/>
        <v>0</v>
      </c>
      <c r="GS163">
        <f t="shared" si="1858"/>
        <v>0</v>
      </c>
      <c r="GT163">
        <f t="shared" si="1859"/>
        <v>0</v>
      </c>
      <c r="GU163">
        <f t="shared" si="1860"/>
        <v>0</v>
      </c>
      <c r="GV163" s="1">
        <f t="shared" si="1691"/>
        <v>3</v>
      </c>
      <c r="GW163">
        <f t="shared" si="1692"/>
        <v>0</v>
      </c>
      <c r="GX163">
        <f t="shared" si="1566"/>
        <v>0</v>
      </c>
      <c r="GY163">
        <f t="shared" si="1567"/>
        <v>0</v>
      </c>
      <c r="GZ163">
        <f t="shared" si="1568"/>
        <v>0</v>
      </c>
      <c r="HA163">
        <f t="shared" si="1569"/>
        <v>0</v>
      </c>
      <c r="HB163">
        <f t="shared" si="1570"/>
        <v>0</v>
      </c>
      <c r="HC163">
        <f t="shared" si="1571"/>
        <v>0</v>
      </c>
      <c r="HD163">
        <f t="shared" si="1572"/>
        <v>0</v>
      </c>
      <c r="HE163">
        <f t="shared" si="1573"/>
        <v>0</v>
      </c>
      <c r="HF163">
        <f t="shared" si="1574"/>
        <v>0</v>
      </c>
      <c r="HG163">
        <f t="shared" si="1575"/>
        <v>0</v>
      </c>
      <c r="HH163">
        <f t="shared" si="1576"/>
        <v>0</v>
      </c>
      <c r="HI163">
        <f t="shared" si="1577"/>
        <v>0</v>
      </c>
      <c r="HJ163">
        <f t="shared" si="1578"/>
        <v>0</v>
      </c>
      <c r="HK163">
        <f t="shared" si="1579"/>
        <v>0</v>
      </c>
      <c r="HL163">
        <f t="shared" si="1580"/>
        <v>0</v>
      </c>
      <c r="HM163">
        <f t="shared" si="1581"/>
        <v>0</v>
      </c>
      <c r="HN163">
        <f t="shared" si="1582"/>
        <v>0</v>
      </c>
      <c r="HO163">
        <f t="shared" si="1583"/>
        <v>0</v>
      </c>
      <c r="HP163">
        <f t="shared" si="1584"/>
        <v>0</v>
      </c>
      <c r="HQ163">
        <f t="shared" si="1585"/>
        <v>0</v>
      </c>
      <c r="HR163">
        <f t="shared" si="1586"/>
        <v>0</v>
      </c>
      <c r="HS163">
        <f t="shared" si="1587"/>
        <v>0</v>
      </c>
      <c r="HT163">
        <f t="shared" si="1588"/>
        <v>1</v>
      </c>
      <c r="HU163">
        <f t="shared" si="1589"/>
        <v>0</v>
      </c>
      <c r="HV163">
        <f t="shared" si="1590"/>
        <v>0</v>
      </c>
      <c r="HW163">
        <f t="shared" si="1591"/>
        <v>0</v>
      </c>
      <c r="HX163">
        <f t="shared" si="1592"/>
        <v>0</v>
      </c>
      <c r="HY163">
        <f t="shared" si="1593"/>
        <v>0</v>
      </c>
      <c r="HZ163">
        <f t="shared" si="1594"/>
        <v>0</v>
      </c>
      <c r="IA163">
        <f t="shared" si="1595"/>
        <v>0</v>
      </c>
      <c r="IB163">
        <f t="shared" si="1596"/>
        <v>0</v>
      </c>
      <c r="IC163">
        <f t="shared" si="1597"/>
        <v>0</v>
      </c>
      <c r="ID163">
        <f t="shared" si="1598"/>
        <v>0</v>
      </c>
      <c r="IE163">
        <f t="shared" si="1599"/>
        <v>0</v>
      </c>
      <c r="IF163">
        <f t="shared" si="1600"/>
        <v>0</v>
      </c>
      <c r="IG163">
        <f t="shared" si="1601"/>
        <v>0</v>
      </c>
      <c r="IH163">
        <f t="shared" si="1602"/>
        <v>0</v>
      </c>
      <c r="II163">
        <f t="shared" si="1603"/>
        <v>0</v>
      </c>
      <c r="IJ163">
        <f t="shared" si="1604"/>
        <v>0</v>
      </c>
      <c r="IK163">
        <f t="shared" si="1605"/>
        <v>0</v>
      </c>
      <c r="IL163">
        <f t="shared" si="1606"/>
        <v>0</v>
      </c>
      <c r="IM163">
        <f t="shared" si="1607"/>
        <v>0</v>
      </c>
      <c r="IN163">
        <f t="shared" si="1608"/>
        <v>0</v>
      </c>
      <c r="IO163">
        <f t="shared" si="1609"/>
        <v>0</v>
      </c>
      <c r="IP163">
        <f t="shared" si="1610"/>
        <v>0</v>
      </c>
      <c r="IQ163">
        <f t="shared" si="1611"/>
        <v>0</v>
      </c>
      <c r="IR163">
        <f t="shared" si="1612"/>
        <v>0</v>
      </c>
      <c r="IS163">
        <f t="shared" si="1613"/>
        <v>0</v>
      </c>
      <c r="IT163">
        <f t="shared" si="1614"/>
        <v>0</v>
      </c>
      <c r="IU163">
        <f t="shared" si="1615"/>
        <v>0</v>
      </c>
      <c r="IV163">
        <f t="shared" si="1616"/>
        <v>0</v>
      </c>
      <c r="IW163">
        <f t="shared" si="1617"/>
        <v>0</v>
      </c>
      <c r="IX163">
        <f t="shared" si="1618"/>
        <v>0</v>
      </c>
      <c r="IY163">
        <f t="shared" si="1619"/>
        <v>0</v>
      </c>
      <c r="IZ163">
        <f t="shared" si="1620"/>
        <v>0</v>
      </c>
      <c r="JA163">
        <f t="shared" si="1621"/>
        <v>0</v>
      </c>
      <c r="JB163">
        <f t="shared" si="1693"/>
        <v>0</v>
      </c>
      <c r="JC163">
        <f t="shared" si="1694"/>
        <v>0</v>
      </c>
      <c r="JF163">
        <f t="shared" si="1695"/>
        <v>0</v>
      </c>
      <c r="JG163">
        <f t="shared" si="1696"/>
        <v>0</v>
      </c>
      <c r="JH163">
        <f t="shared" si="1697"/>
        <v>0</v>
      </c>
      <c r="JI163">
        <f t="shared" si="1698"/>
        <v>0</v>
      </c>
      <c r="JJ163">
        <f t="shared" si="1699"/>
        <v>0</v>
      </c>
      <c r="JK163">
        <f t="shared" si="1700"/>
        <v>0</v>
      </c>
      <c r="JL163">
        <f t="shared" si="1701"/>
        <v>0</v>
      </c>
      <c r="JM163">
        <f t="shared" si="1702"/>
        <v>0</v>
      </c>
      <c r="JN163">
        <f t="shared" si="1703"/>
        <v>0</v>
      </c>
      <c r="JO163">
        <f t="shared" si="1704"/>
        <v>0</v>
      </c>
      <c r="JP163">
        <f t="shared" si="1705"/>
        <v>0</v>
      </c>
      <c r="JQ163">
        <f t="shared" si="1706"/>
        <v>0</v>
      </c>
      <c r="JR163">
        <f t="shared" si="1707"/>
        <v>0</v>
      </c>
      <c r="JS163">
        <f t="shared" si="1708"/>
        <v>0</v>
      </c>
      <c r="JT163">
        <f t="shared" si="1709"/>
        <v>0</v>
      </c>
      <c r="JU163">
        <f t="shared" si="1710"/>
        <v>0</v>
      </c>
      <c r="JV163">
        <f t="shared" si="1711"/>
        <v>0</v>
      </c>
      <c r="JW163">
        <f t="shared" si="1712"/>
        <v>0</v>
      </c>
      <c r="JX163">
        <f t="shared" si="1713"/>
        <v>1</v>
      </c>
      <c r="JY163">
        <f t="shared" si="1714"/>
        <v>1</v>
      </c>
      <c r="JZ163">
        <f t="shared" si="1715"/>
        <v>1</v>
      </c>
      <c r="KA163">
        <f t="shared" si="1716"/>
        <v>0</v>
      </c>
      <c r="KB163">
        <f t="shared" si="1717"/>
        <v>0</v>
      </c>
      <c r="KC163">
        <f t="shared" si="1718"/>
        <v>0</v>
      </c>
      <c r="KD163">
        <f t="shared" si="1719"/>
        <v>0</v>
      </c>
      <c r="KE163">
        <f t="shared" si="1720"/>
        <v>0</v>
      </c>
      <c r="KF163">
        <f t="shared" si="1721"/>
        <v>0</v>
      </c>
      <c r="KG163">
        <f t="shared" si="1722"/>
        <v>0</v>
      </c>
      <c r="KH163">
        <f t="shared" si="1723"/>
        <v>0</v>
      </c>
      <c r="KI163">
        <f t="shared" si="1724"/>
        <v>0</v>
      </c>
      <c r="KJ163">
        <f t="shared" si="1725"/>
        <v>0</v>
      </c>
      <c r="KK163">
        <f t="shared" si="1726"/>
        <v>0</v>
      </c>
      <c r="KL163">
        <f t="shared" si="1727"/>
        <v>0</v>
      </c>
      <c r="KM163">
        <f t="shared" si="1728"/>
        <v>0</v>
      </c>
      <c r="KN163">
        <f t="shared" si="1729"/>
        <v>0</v>
      </c>
      <c r="KO163">
        <f t="shared" si="1730"/>
        <v>0</v>
      </c>
      <c r="KP163">
        <f t="shared" si="1731"/>
        <v>0</v>
      </c>
      <c r="KQ163">
        <f t="shared" si="1732"/>
        <v>0</v>
      </c>
      <c r="KR163">
        <f t="shared" si="1733"/>
        <v>0</v>
      </c>
      <c r="KS163">
        <f t="shared" si="1734"/>
        <v>0</v>
      </c>
      <c r="KT163">
        <f t="shared" si="1735"/>
        <v>0</v>
      </c>
      <c r="KU163">
        <f t="shared" si="1736"/>
        <v>0</v>
      </c>
      <c r="KV163">
        <f t="shared" si="1737"/>
        <v>0</v>
      </c>
      <c r="KW163">
        <f t="shared" si="1738"/>
        <v>0</v>
      </c>
      <c r="KX163">
        <f t="shared" si="1739"/>
        <v>0</v>
      </c>
      <c r="KY163">
        <f t="shared" si="1740"/>
        <v>0</v>
      </c>
      <c r="KZ163">
        <f t="shared" si="1741"/>
        <v>0</v>
      </c>
      <c r="LA163">
        <f t="shared" si="1742"/>
        <v>0</v>
      </c>
      <c r="LB163">
        <f t="shared" si="1743"/>
        <v>0</v>
      </c>
      <c r="LC163">
        <f t="shared" si="1744"/>
        <v>0</v>
      </c>
      <c r="LD163">
        <f t="shared" si="1745"/>
        <v>0</v>
      </c>
      <c r="LE163">
        <f t="shared" si="1746"/>
        <v>0</v>
      </c>
      <c r="LF163">
        <f t="shared" si="1747"/>
        <v>0</v>
      </c>
      <c r="LG163">
        <f t="shared" si="1748"/>
        <v>0</v>
      </c>
      <c r="LH163">
        <f t="shared" si="1749"/>
        <v>0</v>
      </c>
      <c r="LI163">
        <f t="shared" si="1750"/>
        <v>0</v>
      </c>
      <c r="LJ163">
        <f t="shared" si="1751"/>
        <v>0</v>
      </c>
      <c r="LK163">
        <f t="shared" si="1752"/>
        <v>0</v>
      </c>
      <c r="LL163">
        <f t="shared" si="1753"/>
        <v>0</v>
      </c>
      <c r="LN163">
        <f t="shared" si="1754"/>
        <v>3</v>
      </c>
      <c r="LQ163">
        <f t="shared" ref="LQ163:LR163" si="2014">COUNTIFS($NG164:$NL173,NG173)</f>
        <v>3</v>
      </c>
      <c r="LR163">
        <f t="shared" si="2014"/>
        <v>2</v>
      </c>
      <c r="LS163">
        <f t="shared" si="1756"/>
        <v>1</v>
      </c>
      <c r="LT163">
        <f t="shared" si="1757"/>
        <v>2</v>
      </c>
      <c r="LU163">
        <f t="shared" si="1758"/>
        <v>3</v>
      </c>
      <c r="LV163">
        <f t="shared" si="1759"/>
        <v>4</v>
      </c>
      <c r="LX163" s="5">
        <f t="shared" ref="LX163:MC163" si="2015">COUNTIFS($NG163:$NL172,NG173)</f>
        <v>2</v>
      </c>
      <c r="LY163" s="5">
        <f t="shared" si="2015"/>
        <v>1</v>
      </c>
      <c r="LZ163" s="5">
        <f t="shared" si="2015"/>
        <v>0</v>
      </c>
      <c r="MA163" s="5">
        <f t="shared" si="2015"/>
        <v>1</v>
      </c>
      <c r="MB163" s="5">
        <f t="shared" si="2015"/>
        <v>3</v>
      </c>
      <c r="MC163" s="5">
        <f t="shared" si="2015"/>
        <v>3</v>
      </c>
      <c r="MD163" s="5"/>
      <c r="ME163" s="5">
        <f t="shared" si="1761"/>
        <v>0</v>
      </c>
      <c r="MF163" s="5">
        <f t="shared" si="1762"/>
        <v>0</v>
      </c>
      <c r="MG163" s="5">
        <f t="shared" si="1763"/>
        <v>0</v>
      </c>
      <c r="MH163" s="5">
        <f t="shared" si="1764"/>
        <v>0</v>
      </c>
      <c r="MI163" s="5">
        <f t="shared" si="1765"/>
        <v>1</v>
      </c>
      <c r="MJ163" s="5">
        <f t="shared" si="1766"/>
        <v>0</v>
      </c>
      <c r="MK163" s="5"/>
      <c r="ML163" s="20">
        <f t="shared" si="1767"/>
        <v>1</v>
      </c>
      <c r="MN163" s="4">
        <f t="shared" si="1846"/>
        <v>0</v>
      </c>
      <c r="MO163" s="4">
        <f t="shared" si="1847"/>
        <v>0</v>
      </c>
      <c r="MP163" s="4">
        <f t="shared" si="1848"/>
        <v>0</v>
      </c>
      <c r="MQ163" s="4">
        <f t="shared" si="1849"/>
        <v>0</v>
      </c>
      <c r="MR163" s="4">
        <f t="shared" si="1850"/>
        <v>3</v>
      </c>
      <c r="MS163" s="4">
        <f t="shared" si="1851"/>
        <v>0</v>
      </c>
      <c r="MU163">
        <f t="shared" si="1768"/>
        <v>0</v>
      </c>
      <c r="MV163">
        <f t="shared" si="1769"/>
        <v>0</v>
      </c>
      <c r="MW163">
        <f t="shared" si="1770"/>
        <v>1</v>
      </c>
      <c r="MX163">
        <f t="shared" si="1771"/>
        <v>0</v>
      </c>
      <c r="MY163">
        <f t="shared" si="1772"/>
        <v>0</v>
      </c>
      <c r="MZ163">
        <f t="shared" si="1773"/>
        <v>0</v>
      </c>
      <c r="NA163">
        <f t="shared" si="1624"/>
        <v>1</v>
      </c>
      <c r="NB163">
        <f t="shared" si="1774"/>
        <v>1</v>
      </c>
      <c r="NC163">
        <f t="shared" si="1775"/>
        <v>0</v>
      </c>
      <c r="ND163">
        <f t="shared" si="1776"/>
        <v>163</v>
      </c>
      <c r="NG163">
        <v>4</v>
      </c>
      <c r="NH163">
        <v>15</v>
      </c>
      <c r="NI163">
        <v>19</v>
      </c>
      <c r="NJ163">
        <v>20</v>
      </c>
      <c r="NK163">
        <v>21</v>
      </c>
      <c r="NL163">
        <v>28</v>
      </c>
      <c r="NN163" s="1">
        <f t="shared" si="1777"/>
        <v>1</v>
      </c>
      <c r="NO163" s="32">
        <f t="shared" si="1778"/>
        <v>0</v>
      </c>
      <c r="NP163" s="30">
        <f t="shared" si="1779"/>
        <v>1</v>
      </c>
      <c r="NR163" s="1">
        <f t="shared" si="1780"/>
        <v>11</v>
      </c>
      <c r="NS163" s="1">
        <f t="shared" si="1781"/>
        <v>4</v>
      </c>
      <c r="NT163" s="1">
        <f t="shared" si="1782"/>
        <v>1</v>
      </c>
      <c r="NU163" s="1">
        <f t="shared" si="1783"/>
        <v>1</v>
      </c>
      <c r="NV163" s="1">
        <f t="shared" si="1784"/>
        <v>7</v>
      </c>
      <c r="NW163" s="1"/>
      <c r="NX163" s="1">
        <f t="shared" si="1785"/>
        <v>4</v>
      </c>
      <c r="NY163" s="1"/>
      <c r="NZ163" s="1">
        <f t="shared" si="1786"/>
        <v>1</v>
      </c>
      <c r="OA163" s="1">
        <f t="shared" si="1625"/>
        <v>2</v>
      </c>
      <c r="OB163" s="1">
        <f t="shared" si="1626"/>
        <v>2</v>
      </c>
      <c r="OC163" s="1">
        <f t="shared" si="1627"/>
        <v>3</v>
      </c>
      <c r="OD163" s="1">
        <f t="shared" si="1628"/>
        <v>3</v>
      </c>
      <c r="OE163" s="1">
        <f t="shared" si="1629"/>
        <v>3</v>
      </c>
      <c r="OF163" s="1"/>
      <c r="OG163" s="32">
        <f t="shared" si="1969"/>
        <v>3.0000000000000004</v>
      </c>
      <c r="OH163" s="1"/>
      <c r="OI163" s="1">
        <f t="shared" si="1787"/>
        <v>7</v>
      </c>
      <c r="OJ163" s="1">
        <f t="shared" si="1788"/>
        <v>1</v>
      </c>
      <c r="OK163" s="1">
        <f t="shared" si="1789"/>
        <v>0</v>
      </c>
      <c r="OL163" s="1">
        <f t="shared" si="1790"/>
        <v>0</v>
      </c>
      <c r="OM163" s="1">
        <f t="shared" si="1791"/>
        <v>0</v>
      </c>
      <c r="ON163" s="1">
        <f t="shared" si="1792"/>
        <v>5</v>
      </c>
      <c r="OO163" s="1"/>
      <c r="OP163" s="1">
        <f t="shared" si="1959"/>
        <v>3</v>
      </c>
      <c r="OQ163" s="1">
        <f t="shared" si="1960"/>
        <v>3</v>
      </c>
      <c r="OR163" s="1">
        <f t="shared" si="1961"/>
        <v>3</v>
      </c>
      <c r="OS163" s="1">
        <f t="shared" si="1962"/>
        <v>3</v>
      </c>
      <c r="OT163" s="1">
        <f t="shared" si="1963"/>
        <v>0</v>
      </c>
      <c r="OU163" s="1">
        <f t="shared" si="1793"/>
        <v>0</v>
      </c>
      <c r="OV163" s="19">
        <f t="shared" si="1794"/>
        <v>4</v>
      </c>
      <c r="OW163" s="1"/>
      <c r="OX163" s="19">
        <f t="shared" si="1975"/>
        <v>3</v>
      </c>
      <c r="OY163" s="1">
        <f t="shared" si="1976"/>
        <v>3</v>
      </c>
      <c r="OZ163" s="1"/>
      <c r="PA163" s="1">
        <f t="shared" si="1795"/>
        <v>3</v>
      </c>
      <c r="PB163" s="1"/>
      <c r="PC163" s="1"/>
      <c r="PD163" s="19">
        <f t="shared" si="1630"/>
        <v>3</v>
      </c>
      <c r="PE163" s="1"/>
      <c r="PF163" s="24">
        <f t="shared" ref="PF163:PF194" si="2016">PD163-OX163</f>
        <v>0</v>
      </c>
      <c r="PI163" s="1">
        <f t="shared" si="1797"/>
        <v>7</v>
      </c>
      <c r="PJ163" s="19">
        <f t="shared" si="1631"/>
        <v>1</v>
      </c>
      <c r="PK163" s="1">
        <f t="shared" si="1798"/>
        <v>1</v>
      </c>
      <c r="PL163" s="19">
        <f t="shared" si="1632"/>
        <v>2</v>
      </c>
      <c r="PM163" s="1">
        <f t="shared" si="1799"/>
        <v>0</v>
      </c>
      <c r="PN163" s="19">
        <f t="shared" si="1633"/>
        <v>0</v>
      </c>
      <c r="PO163" s="1">
        <f t="shared" si="1800"/>
        <v>0</v>
      </c>
      <c r="PP163" s="19">
        <f t="shared" si="1634"/>
        <v>0</v>
      </c>
      <c r="PQ163" s="1">
        <f t="shared" si="1801"/>
        <v>0</v>
      </c>
      <c r="PR163" s="19">
        <f t="shared" si="1635"/>
        <v>0</v>
      </c>
      <c r="PS163" s="1">
        <f t="shared" si="1802"/>
        <v>5</v>
      </c>
      <c r="PT163" s="19">
        <f t="shared" si="1636"/>
        <v>3</v>
      </c>
      <c r="PV163" s="1">
        <f t="shared" si="1637"/>
        <v>100</v>
      </c>
      <c r="PW163" s="1">
        <f t="shared" si="1638"/>
        <v>7</v>
      </c>
      <c r="PX163" s="1">
        <f t="shared" si="1639"/>
        <v>100</v>
      </c>
      <c r="PY163" s="1">
        <f t="shared" si="1640"/>
        <v>100</v>
      </c>
      <c r="PZ163" s="1">
        <f t="shared" si="1641"/>
        <v>100</v>
      </c>
      <c r="QA163" s="1">
        <f t="shared" si="1642"/>
        <v>100</v>
      </c>
      <c r="QB163" s="1"/>
      <c r="QC163" s="1">
        <f t="shared" si="1643"/>
        <v>100</v>
      </c>
      <c r="QD163" s="1">
        <f t="shared" si="1644"/>
        <v>100</v>
      </c>
      <c r="QE163" s="1">
        <f t="shared" si="1645"/>
        <v>1</v>
      </c>
      <c r="QF163" s="1">
        <f t="shared" si="1646"/>
        <v>6</v>
      </c>
      <c r="QG163" s="1">
        <f t="shared" si="1647"/>
        <v>100</v>
      </c>
      <c r="QH163" s="1">
        <f t="shared" si="1648"/>
        <v>100</v>
      </c>
      <c r="QI163" s="1"/>
      <c r="QJ163" s="1">
        <f t="shared" si="1649"/>
        <v>100</v>
      </c>
      <c r="QK163" s="1">
        <f t="shared" si="1650"/>
        <v>100</v>
      </c>
      <c r="QL163" s="1">
        <f t="shared" si="1651"/>
        <v>100</v>
      </c>
      <c r="QM163" s="1">
        <f t="shared" si="1652"/>
        <v>100</v>
      </c>
      <c r="QN163" s="1">
        <f t="shared" si="1653"/>
        <v>100</v>
      </c>
      <c r="QO163" s="1">
        <f t="shared" si="1654"/>
        <v>100</v>
      </c>
      <c r="QP163" s="1"/>
      <c r="QQ163" s="1">
        <f t="shared" si="1655"/>
        <v>100</v>
      </c>
      <c r="QR163" s="1">
        <f t="shared" si="1656"/>
        <v>100</v>
      </c>
      <c r="QS163" s="1">
        <f t="shared" si="1657"/>
        <v>100</v>
      </c>
      <c r="QT163" s="1">
        <f t="shared" si="1658"/>
        <v>100</v>
      </c>
      <c r="QU163" s="1">
        <f t="shared" si="1659"/>
        <v>100</v>
      </c>
      <c r="QV163" s="1">
        <f t="shared" si="1660"/>
        <v>100</v>
      </c>
      <c r="QW163" s="1"/>
      <c r="QX163" s="1">
        <f t="shared" si="1661"/>
        <v>100</v>
      </c>
      <c r="QY163" s="1">
        <f t="shared" si="1662"/>
        <v>100</v>
      </c>
      <c r="QZ163" s="1">
        <f t="shared" si="1663"/>
        <v>100</v>
      </c>
      <c r="RA163" s="1">
        <f t="shared" si="1664"/>
        <v>100</v>
      </c>
      <c r="RB163" s="1">
        <f t="shared" si="1665"/>
        <v>100</v>
      </c>
      <c r="RC163" s="1">
        <f t="shared" si="1666"/>
        <v>100</v>
      </c>
      <c r="RD163" s="1"/>
      <c r="RE163" s="1">
        <f t="shared" si="1667"/>
        <v>100</v>
      </c>
      <c r="RF163" s="1">
        <f t="shared" si="1668"/>
        <v>100</v>
      </c>
      <c r="RG163" s="1">
        <f t="shared" si="1669"/>
        <v>5</v>
      </c>
      <c r="RH163" s="1">
        <f t="shared" si="1670"/>
        <v>100</v>
      </c>
      <c r="RI163" s="1">
        <f t="shared" si="1671"/>
        <v>10</v>
      </c>
      <c r="RJ163" s="1">
        <f t="shared" si="1672"/>
        <v>100</v>
      </c>
      <c r="RL163">
        <f t="shared" si="1673"/>
        <v>39</v>
      </c>
      <c r="RM163">
        <f t="shared" si="1803"/>
        <v>22</v>
      </c>
      <c r="RN163">
        <f t="shared" si="2000"/>
        <v>17</v>
      </c>
      <c r="RO163" t="str">
        <f t="shared" ref="RO163:TU163" si="2017">IF(COUNTIFS($NG163:$NL172,RO$1),"x",RO$1)</f>
        <v>x</v>
      </c>
      <c r="RP163">
        <f t="shared" si="2017"/>
        <v>2</v>
      </c>
      <c r="RQ163" t="str">
        <f t="shared" si="2017"/>
        <v>x</v>
      </c>
      <c r="RR163" t="str">
        <f t="shared" si="2017"/>
        <v>x</v>
      </c>
      <c r="RS163" t="str">
        <f t="shared" si="2017"/>
        <v>x</v>
      </c>
      <c r="RT163" t="str">
        <f t="shared" si="2017"/>
        <v>x</v>
      </c>
      <c r="RU163">
        <f t="shared" si="2017"/>
        <v>7</v>
      </c>
      <c r="RV163" t="str">
        <f t="shared" si="2017"/>
        <v>x</v>
      </c>
      <c r="RW163" t="str">
        <f t="shared" si="2017"/>
        <v>x</v>
      </c>
      <c r="RX163" t="str">
        <f t="shared" si="2017"/>
        <v>x</v>
      </c>
      <c r="RY163">
        <f t="shared" si="2017"/>
        <v>11</v>
      </c>
      <c r="RZ163">
        <f t="shared" si="2017"/>
        <v>12</v>
      </c>
      <c r="SA163" t="str">
        <f t="shared" si="2017"/>
        <v>x</v>
      </c>
      <c r="SB163">
        <f t="shared" si="2017"/>
        <v>14</v>
      </c>
      <c r="SC163" t="str">
        <f t="shared" si="2017"/>
        <v>x</v>
      </c>
      <c r="SD163">
        <f t="shared" si="2017"/>
        <v>16</v>
      </c>
      <c r="SE163" t="str">
        <f t="shared" si="2017"/>
        <v>x</v>
      </c>
      <c r="SF163" t="str">
        <f t="shared" si="2017"/>
        <v>x</v>
      </c>
      <c r="SG163" t="str">
        <f t="shared" si="2017"/>
        <v>x</v>
      </c>
      <c r="SH163" t="str">
        <f t="shared" si="2017"/>
        <v>x</v>
      </c>
      <c r="SI163" t="str">
        <f t="shared" si="2017"/>
        <v>x</v>
      </c>
      <c r="SJ163" t="str">
        <f t="shared" si="2017"/>
        <v>x</v>
      </c>
      <c r="SK163">
        <f t="shared" si="2017"/>
        <v>23</v>
      </c>
      <c r="SL163">
        <f t="shared" si="2017"/>
        <v>24</v>
      </c>
      <c r="SM163" t="str">
        <f t="shared" si="2017"/>
        <v>x</v>
      </c>
      <c r="SN163" t="str">
        <f t="shared" si="2017"/>
        <v>x</v>
      </c>
      <c r="SO163" t="str">
        <f t="shared" si="2017"/>
        <v>x</v>
      </c>
      <c r="SP163" t="str">
        <f t="shared" si="2017"/>
        <v>x</v>
      </c>
      <c r="SQ163" t="str">
        <f t="shared" si="2017"/>
        <v>x</v>
      </c>
      <c r="SR163" t="str">
        <f t="shared" si="2017"/>
        <v>x</v>
      </c>
      <c r="SS163" t="str">
        <f t="shared" si="2017"/>
        <v>x</v>
      </c>
      <c r="ST163" t="str">
        <f t="shared" si="2017"/>
        <v>x</v>
      </c>
      <c r="SU163" t="str">
        <f t="shared" si="2017"/>
        <v>x</v>
      </c>
      <c r="SV163" t="str">
        <f t="shared" si="2017"/>
        <v>x</v>
      </c>
      <c r="SW163" t="str">
        <f t="shared" si="2017"/>
        <v>x</v>
      </c>
      <c r="SX163" t="str">
        <f t="shared" si="2017"/>
        <v>x</v>
      </c>
      <c r="SY163">
        <f t="shared" si="2017"/>
        <v>37</v>
      </c>
      <c r="SZ163" t="str">
        <f t="shared" si="2017"/>
        <v>x</v>
      </c>
      <c r="TA163" t="str">
        <f t="shared" si="2017"/>
        <v>x</v>
      </c>
      <c r="TB163" t="str">
        <f t="shared" si="2017"/>
        <v>x</v>
      </c>
      <c r="TC163">
        <f t="shared" si="2017"/>
        <v>41</v>
      </c>
      <c r="TD163" t="str">
        <f t="shared" si="2017"/>
        <v>x</v>
      </c>
      <c r="TE163" t="str">
        <f t="shared" si="2017"/>
        <v>x</v>
      </c>
      <c r="TF163" t="str">
        <f t="shared" si="2017"/>
        <v>x</v>
      </c>
      <c r="TG163" t="str">
        <f t="shared" si="2017"/>
        <v>x</v>
      </c>
      <c r="TH163" t="str">
        <f t="shared" si="2017"/>
        <v>x</v>
      </c>
      <c r="TI163">
        <f t="shared" si="2017"/>
        <v>47</v>
      </c>
      <c r="TJ163" t="str">
        <f t="shared" si="2017"/>
        <v>x</v>
      </c>
      <c r="TK163">
        <f t="shared" si="2017"/>
        <v>49</v>
      </c>
      <c r="TL163" t="str">
        <f t="shared" si="2017"/>
        <v>x</v>
      </c>
      <c r="TM163">
        <f t="shared" si="2017"/>
        <v>51</v>
      </c>
      <c r="TN163">
        <f t="shared" si="2017"/>
        <v>52</v>
      </c>
      <c r="TO163">
        <f t="shared" si="2017"/>
        <v>53</v>
      </c>
      <c r="TP163">
        <f t="shared" si="2017"/>
        <v>54</v>
      </c>
      <c r="TQ163" t="str">
        <f t="shared" si="2017"/>
        <v>x</v>
      </c>
      <c r="TR163" t="str">
        <f t="shared" si="2017"/>
        <v>x</v>
      </c>
      <c r="TS163">
        <f t="shared" si="2017"/>
        <v>57</v>
      </c>
      <c r="TT163" t="str">
        <f t="shared" si="2017"/>
        <v>x</v>
      </c>
      <c r="TU163" t="str">
        <f t="shared" si="2017"/>
        <v>x</v>
      </c>
      <c r="TV163">
        <f t="shared" si="1805"/>
        <v>22</v>
      </c>
      <c r="TW163" t="str">
        <f t="shared" ref="TW163:WC163" si="2018">IF(COUNTIFS($NG163:$NL171,TW$1),"x",TW$1)</f>
        <v>x</v>
      </c>
      <c r="TX163">
        <f t="shared" si="2018"/>
        <v>2</v>
      </c>
      <c r="TY163" t="str">
        <f t="shared" si="2018"/>
        <v>x</v>
      </c>
      <c r="TZ163" t="str">
        <f t="shared" si="2018"/>
        <v>x</v>
      </c>
      <c r="UA163" t="str">
        <f t="shared" si="2018"/>
        <v>x</v>
      </c>
      <c r="UB163" t="str">
        <f t="shared" si="2018"/>
        <v>x</v>
      </c>
      <c r="UC163">
        <f t="shared" si="2018"/>
        <v>7</v>
      </c>
      <c r="UD163" t="str">
        <f t="shared" si="2018"/>
        <v>x</v>
      </c>
      <c r="UE163" t="str">
        <f t="shared" si="2018"/>
        <v>x</v>
      </c>
      <c r="UF163">
        <f t="shared" si="2018"/>
        <v>10</v>
      </c>
      <c r="UG163">
        <f t="shared" si="2018"/>
        <v>11</v>
      </c>
      <c r="UH163">
        <f t="shared" si="2018"/>
        <v>12</v>
      </c>
      <c r="UI163" t="str">
        <f t="shared" si="2018"/>
        <v>x</v>
      </c>
      <c r="UJ163">
        <f t="shared" si="2018"/>
        <v>14</v>
      </c>
      <c r="UK163" t="str">
        <f t="shared" si="2018"/>
        <v>x</v>
      </c>
      <c r="UL163">
        <f t="shared" si="2018"/>
        <v>16</v>
      </c>
      <c r="UM163" t="str">
        <f t="shared" si="2018"/>
        <v>x</v>
      </c>
      <c r="UN163">
        <f t="shared" si="2018"/>
        <v>18</v>
      </c>
      <c r="UO163" t="str">
        <f t="shared" si="2018"/>
        <v>x</v>
      </c>
      <c r="UP163" t="str">
        <f t="shared" si="2018"/>
        <v>x</v>
      </c>
      <c r="UQ163" t="str">
        <f t="shared" si="2018"/>
        <v>x</v>
      </c>
      <c r="UR163" t="str">
        <f t="shared" si="2018"/>
        <v>x</v>
      </c>
      <c r="US163">
        <f t="shared" si="2018"/>
        <v>23</v>
      </c>
      <c r="UT163">
        <f t="shared" si="2018"/>
        <v>24</v>
      </c>
      <c r="UU163" t="str">
        <f t="shared" si="2018"/>
        <v>x</v>
      </c>
      <c r="UV163" t="str">
        <f t="shared" si="2018"/>
        <v>x</v>
      </c>
      <c r="UW163" t="str">
        <f t="shared" si="2018"/>
        <v>x</v>
      </c>
      <c r="UX163" t="str">
        <f t="shared" si="2018"/>
        <v>x</v>
      </c>
      <c r="UY163" t="str">
        <f t="shared" si="2018"/>
        <v>x</v>
      </c>
      <c r="UZ163" t="str">
        <f t="shared" si="2018"/>
        <v>x</v>
      </c>
      <c r="VA163" t="str">
        <f t="shared" si="2018"/>
        <v>x</v>
      </c>
      <c r="VB163" t="str">
        <f t="shared" si="2018"/>
        <v>x</v>
      </c>
      <c r="VC163" t="str">
        <f t="shared" si="2018"/>
        <v>x</v>
      </c>
      <c r="VD163" t="str">
        <f t="shared" si="2018"/>
        <v>x</v>
      </c>
      <c r="VE163" t="str">
        <f t="shared" si="2018"/>
        <v>x</v>
      </c>
      <c r="VF163" t="str">
        <f t="shared" si="2018"/>
        <v>x</v>
      </c>
      <c r="VG163">
        <f t="shared" si="2018"/>
        <v>37</v>
      </c>
      <c r="VH163" t="str">
        <f t="shared" si="2018"/>
        <v>x</v>
      </c>
      <c r="VI163" t="str">
        <f t="shared" si="2018"/>
        <v>x</v>
      </c>
      <c r="VJ163">
        <f t="shared" si="2018"/>
        <v>40</v>
      </c>
      <c r="VK163">
        <f t="shared" si="2018"/>
        <v>41</v>
      </c>
      <c r="VL163" t="str">
        <f t="shared" si="2018"/>
        <v>x</v>
      </c>
      <c r="VM163" t="str">
        <f t="shared" si="2018"/>
        <v>x</v>
      </c>
      <c r="VN163" t="str">
        <f t="shared" si="2018"/>
        <v>x</v>
      </c>
      <c r="VO163">
        <f t="shared" si="2018"/>
        <v>45</v>
      </c>
      <c r="VP163">
        <f t="shared" si="2018"/>
        <v>46</v>
      </c>
      <c r="VQ163">
        <f t="shared" si="2018"/>
        <v>47</v>
      </c>
      <c r="VR163" t="str">
        <f t="shared" si="2018"/>
        <v>x</v>
      </c>
      <c r="VS163">
        <f t="shared" si="2018"/>
        <v>49</v>
      </c>
      <c r="VT163" t="str">
        <f t="shared" si="2018"/>
        <v>x</v>
      </c>
      <c r="VU163">
        <f t="shared" si="2018"/>
        <v>51</v>
      </c>
      <c r="VV163">
        <f t="shared" si="2018"/>
        <v>52</v>
      </c>
      <c r="VW163">
        <f t="shared" si="2018"/>
        <v>53</v>
      </c>
      <c r="VX163">
        <f t="shared" si="2018"/>
        <v>54</v>
      </c>
      <c r="VY163" t="str">
        <f t="shared" si="2018"/>
        <v>x</v>
      </c>
      <c r="VZ163" t="str">
        <f t="shared" si="2018"/>
        <v>x</v>
      </c>
      <c r="WA163">
        <f t="shared" si="2018"/>
        <v>57</v>
      </c>
      <c r="WB163" t="str">
        <f t="shared" si="2018"/>
        <v>x</v>
      </c>
      <c r="WC163" t="str">
        <f t="shared" si="2018"/>
        <v>x</v>
      </c>
      <c r="WE163">
        <f t="shared" si="1676"/>
        <v>1</v>
      </c>
      <c r="WF163">
        <f t="shared" si="1677"/>
        <v>2</v>
      </c>
      <c r="WG163">
        <f t="shared" si="1678"/>
        <v>3</v>
      </c>
      <c r="WH163">
        <f t="shared" si="1679"/>
        <v>0</v>
      </c>
      <c r="WI163">
        <f t="shared" si="1680"/>
        <v>0</v>
      </c>
      <c r="WJ163">
        <f t="shared" si="1681"/>
        <v>0</v>
      </c>
      <c r="WL163" s="1">
        <f t="shared" si="1807"/>
        <v>7</v>
      </c>
      <c r="WM163" s="1">
        <f t="shared" si="1808"/>
        <v>1</v>
      </c>
      <c r="WN163" s="1">
        <f t="shared" si="1809"/>
        <v>0</v>
      </c>
      <c r="WO163" s="1">
        <f t="shared" si="1810"/>
        <v>0</v>
      </c>
      <c r="WP163" s="1">
        <f t="shared" si="1811"/>
        <v>0</v>
      </c>
      <c r="WQ163" s="1">
        <f t="shared" si="1812"/>
        <v>5</v>
      </c>
      <c r="WS163">
        <f t="shared" si="1813"/>
        <v>7</v>
      </c>
      <c r="WT163">
        <f t="shared" si="1814"/>
        <v>1</v>
      </c>
      <c r="WU163">
        <f t="shared" si="1815"/>
        <v>100</v>
      </c>
      <c r="WV163">
        <f t="shared" si="1816"/>
        <v>100</v>
      </c>
      <c r="WW163">
        <f t="shared" si="1817"/>
        <v>100</v>
      </c>
      <c r="WX163">
        <f t="shared" si="1818"/>
        <v>5</v>
      </c>
      <c r="WZ163" s="4">
        <f t="shared" si="1819"/>
        <v>1</v>
      </c>
      <c r="XB163" s="3">
        <f t="shared" si="1820"/>
        <v>7</v>
      </c>
      <c r="XD163" s="3">
        <f t="shared" si="1821"/>
        <v>2</v>
      </c>
      <c r="XE163" s="4">
        <f t="shared" si="1822"/>
        <v>3</v>
      </c>
      <c r="XG163" s="4">
        <f t="shared" si="1823"/>
        <v>0.66666666666666663</v>
      </c>
      <c r="XI163" s="4">
        <v>0.8</v>
      </c>
      <c r="XK163">
        <f t="shared" si="1824"/>
        <v>2</v>
      </c>
      <c r="XM163">
        <f t="shared" si="1445"/>
        <v>0</v>
      </c>
      <c r="XN163">
        <f t="shared" si="1825"/>
        <v>0</v>
      </c>
      <c r="XO163" s="1">
        <f t="shared" si="1682"/>
        <v>1</v>
      </c>
      <c r="XP163">
        <f t="shared" si="1826"/>
        <v>1</v>
      </c>
      <c r="XR163">
        <f t="shared" si="1827"/>
        <v>0</v>
      </c>
    </row>
    <row r="164" spans="4:642">
      <c r="D164" s="4">
        <f t="shared" si="1506"/>
        <v>4</v>
      </c>
      <c r="E164" s="4">
        <f t="shared" si="1507"/>
        <v>0</v>
      </c>
      <c r="F164" s="4">
        <f t="shared" si="1508"/>
        <v>0</v>
      </c>
      <c r="G164" s="4">
        <f t="shared" si="1509"/>
        <v>0</v>
      </c>
      <c r="H164" s="4">
        <f t="shared" si="1510"/>
        <v>0</v>
      </c>
      <c r="I164" s="4">
        <f t="shared" si="1511"/>
        <v>0</v>
      </c>
      <c r="J164" s="4">
        <f t="shared" si="1512"/>
        <v>0</v>
      </c>
      <c r="K164" s="4">
        <f t="shared" si="1513"/>
        <v>5</v>
      </c>
      <c r="L164" s="4">
        <f t="shared" si="1514"/>
        <v>0</v>
      </c>
      <c r="M164" s="4">
        <f t="shared" si="1515"/>
        <v>0</v>
      </c>
      <c r="N164" s="4">
        <f t="shared" si="1516"/>
        <v>0</v>
      </c>
      <c r="O164" s="4">
        <f t="shared" si="1517"/>
        <v>0</v>
      </c>
      <c r="P164" s="4">
        <f t="shared" si="1518"/>
        <v>0</v>
      </c>
      <c r="Q164" s="4">
        <f t="shared" si="1519"/>
        <v>0</v>
      </c>
      <c r="R164" s="4">
        <f t="shared" si="1520"/>
        <v>5</v>
      </c>
      <c r="S164" s="4">
        <f t="shared" si="1521"/>
        <v>0</v>
      </c>
      <c r="T164" s="4">
        <f t="shared" si="1522"/>
        <v>6</v>
      </c>
      <c r="U164" s="4">
        <f t="shared" si="1523"/>
        <v>0</v>
      </c>
      <c r="V164" s="4">
        <f t="shared" si="1524"/>
        <v>0</v>
      </c>
      <c r="W164" s="4">
        <f t="shared" si="1525"/>
        <v>0</v>
      </c>
      <c r="X164" s="4">
        <f t="shared" si="1526"/>
        <v>0</v>
      </c>
      <c r="Y164" s="4">
        <f t="shared" si="1527"/>
        <v>0</v>
      </c>
      <c r="Z164" s="4">
        <f t="shared" si="1528"/>
        <v>0</v>
      </c>
      <c r="AA164" s="4">
        <f t="shared" si="1529"/>
        <v>0</v>
      </c>
      <c r="AB164" s="4">
        <f t="shared" si="1530"/>
        <v>0</v>
      </c>
      <c r="AC164" s="4">
        <f t="shared" si="1531"/>
        <v>3</v>
      </c>
      <c r="AD164" s="4">
        <f t="shared" si="1532"/>
        <v>0</v>
      </c>
      <c r="AE164" s="4">
        <f t="shared" si="1533"/>
        <v>0</v>
      </c>
      <c r="AF164" s="4">
        <f t="shared" si="1534"/>
        <v>0</v>
      </c>
      <c r="AG164" s="4">
        <f t="shared" si="1535"/>
        <v>0</v>
      </c>
      <c r="AH164" s="4">
        <f t="shared" si="1536"/>
        <v>0</v>
      </c>
      <c r="AI164" s="4">
        <f t="shared" si="1537"/>
        <v>0</v>
      </c>
      <c r="AJ164" s="4">
        <f t="shared" si="1538"/>
        <v>0</v>
      </c>
      <c r="AK164" s="4">
        <f t="shared" si="1539"/>
        <v>0</v>
      </c>
      <c r="AL164" s="4">
        <f t="shared" si="1540"/>
        <v>0</v>
      </c>
      <c r="AM164" s="4">
        <f t="shared" si="1541"/>
        <v>0</v>
      </c>
      <c r="AN164" s="4">
        <f t="shared" si="1542"/>
        <v>0</v>
      </c>
      <c r="AO164" s="4">
        <f t="shared" si="1543"/>
        <v>0</v>
      </c>
      <c r="AP164" s="4">
        <f t="shared" si="1544"/>
        <v>0</v>
      </c>
      <c r="AQ164" s="4">
        <f t="shared" si="1545"/>
        <v>0</v>
      </c>
      <c r="AR164" s="4">
        <f t="shared" si="1546"/>
        <v>0</v>
      </c>
      <c r="AS164" s="4">
        <f t="shared" si="1547"/>
        <v>0</v>
      </c>
      <c r="AT164" s="4">
        <f t="shared" si="1548"/>
        <v>0</v>
      </c>
      <c r="AU164" s="4">
        <f t="shared" si="1549"/>
        <v>0</v>
      </c>
      <c r="AV164" s="4">
        <f t="shared" si="1550"/>
        <v>0</v>
      </c>
      <c r="AW164" s="4">
        <f t="shared" si="1551"/>
        <v>0</v>
      </c>
      <c r="AX164" s="4">
        <f t="shared" si="1552"/>
        <v>0</v>
      </c>
      <c r="AY164" s="4">
        <f t="shared" si="1553"/>
        <v>0</v>
      </c>
      <c r="AZ164" s="4">
        <f t="shared" si="1554"/>
        <v>0</v>
      </c>
      <c r="BA164" s="4">
        <f t="shared" si="1555"/>
        <v>0</v>
      </c>
      <c r="BB164" s="4">
        <f t="shared" si="1556"/>
        <v>0</v>
      </c>
      <c r="BC164" s="4">
        <f t="shared" si="1557"/>
        <v>0</v>
      </c>
      <c r="BD164" s="4">
        <f t="shared" si="1558"/>
        <v>0</v>
      </c>
      <c r="BE164" s="4">
        <f t="shared" si="1559"/>
        <v>0</v>
      </c>
      <c r="BF164" s="4">
        <f t="shared" si="1560"/>
        <v>0</v>
      </c>
      <c r="BG164" s="4">
        <f t="shared" si="1561"/>
        <v>4</v>
      </c>
      <c r="BH164" s="4">
        <f t="shared" si="1562"/>
        <v>0</v>
      </c>
      <c r="BI164" s="4">
        <f t="shared" si="1563"/>
        <v>0</v>
      </c>
      <c r="BJ164" s="4">
        <f t="shared" si="1564"/>
        <v>0</v>
      </c>
      <c r="BK164" s="4">
        <f t="shared" si="1683"/>
        <v>4.5</v>
      </c>
      <c r="BL164" s="4">
        <f t="shared" si="1684"/>
        <v>4.3728813559322033</v>
      </c>
      <c r="BM164" s="4">
        <f t="shared" si="1685"/>
        <v>6.1220338983050846</v>
      </c>
      <c r="BN164" s="4">
        <f t="shared" si="1686"/>
        <v>2.623728813559322</v>
      </c>
      <c r="BO164" s="4">
        <f t="shared" si="1687"/>
        <v>4.3728813559322033</v>
      </c>
      <c r="BP164" s="4">
        <f t="shared" si="1688"/>
        <v>258</v>
      </c>
      <c r="BQ164" s="4">
        <f>COUNTIFS($NG164:$NL$206,EF$1)</f>
        <v>4</v>
      </c>
      <c r="BR164" s="4">
        <f>COUNTIFS($NG164:$NL$206,EG$1)</f>
        <v>4</v>
      </c>
      <c r="BS164" s="4">
        <f>COUNTIFS($NG164:$NL$206,EH$1)</f>
        <v>3</v>
      </c>
      <c r="BT164" s="4">
        <f>COUNTIFS($NG164:$NL$206,EI$1)</f>
        <v>6</v>
      </c>
      <c r="BU164" s="4">
        <f>COUNTIFS($NG164:$NL$206,EJ$1)</f>
        <v>9</v>
      </c>
      <c r="BV164" s="4">
        <f>COUNTIFS($NG164:$NL$206,EK$1)</f>
        <v>4</v>
      </c>
      <c r="BW164" s="4">
        <f>COUNTIFS($NG164:$NL$206,EL$1)</f>
        <v>2</v>
      </c>
      <c r="BX164" s="4">
        <f>COUNTIFS($NG164:$NL$206,EM$1)</f>
        <v>5</v>
      </c>
      <c r="BY164" s="4">
        <f>COUNTIFS($NG164:$NL$206,EN$1)</f>
        <v>5</v>
      </c>
      <c r="BZ164" s="4">
        <f>COUNTIFS($NG164:$NL$206,EO$1)</f>
        <v>4</v>
      </c>
      <c r="CA164" s="4">
        <f>COUNTIFS($NG164:$NL$206,EP$1)</f>
        <v>8</v>
      </c>
      <c r="CB164" s="4">
        <f>COUNTIFS($NG164:$NL$206,EQ$1)</f>
        <v>7</v>
      </c>
      <c r="CC164" s="4">
        <f>COUNTIFS($NG164:$NL$206,ER$1)</f>
        <v>6</v>
      </c>
      <c r="CD164" s="4">
        <f>COUNTIFS($NG164:$NL$206,ES$1)</f>
        <v>3</v>
      </c>
      <c r="CE164" s="4">
        <f>COUNTIFS($NG164:$NL$206,ET$1)</f>
        <v>5</v>
      </c>
      <c r="CF164" s="4">
        <f>COUNTIFS($NG164:$NL$206,EU$1)</f>
        <v>5</v>
      </c>
      <c r="CG164" s="4">
        <f>COUNTIFS($NG164:$NL$206,EV$1)</f>
        <v>6</v>
      </c>
      <c r="CH164" s="4">
        <f>COUNTIFS($NG164:$NL$206,EW$1)</f>
        <v>5</v>
      </c>
      <c r="CI164" s="4">
        <f>COUNTIFS($NG164:$NL$206,EX$1)</f>
        <v>2</v>
      </c>
      <c r="CJ164" s="4">
        <f>COUNTIFS($NG164:$NL$206,EY$1)</f>
        <v>5</v>
      </c>
      <c r="CK164" s="4">
        <f>COUNTIFS($NG164:$NL$206,EZ$1)</f>
        <v>3</v>
      </c>
      <c r="CL164" s="4">
        <f>COUNTIFS($NG164:$NL$206,FA$1)</f>
        <v>5</v>
      </c>
      <c r="CM164" s="4">
        <f>COUNTIFS($NG164:$NL$206,FB$1)</f>
        <v>2</v>
      </c>
      <c r="CN164" s="4">
        <f>COUNTIFS($NG164:$NL$206,FC$1)</f>
        <v>2</v>
      </c>
      <c r="CO164" s="4">
        <f>COUNTIFS($NG164:$NL$206,FD$1)</f>
        <v>7</v>
      </c>
      <c r="CP164" s="4">
        <f>COUNTIFS($NG164:$NL$206,FE$1)</f>
        <v>3</v>
      </c>
      <c r="CQ164" s="4">
        <f>COUNTIFS($NG164:$NL$206,FF$1)</f>
        <v>7</v>
      </c>
      <c r="CR164" s="4">
        <f>COUNTIFS($NG164:$NL$206,FG$1)</f>
        <v>6</v>
      </c>
      <c r="CS164" s="4">
        <f>COUNTIFS($NG164:$NL$206,FH$1)</f>
        <v>5</v>
      </c>
      <c r="CT164" s="4">
        <f>COUNTIFS($NG164:$NL$206,FI$1)</f>
        <v>2</v>
      </c>
      <c r="CU164" s="4">
        <f>COUNTIFS($NG164:$NL$206,FJ$1)</f>
        <v>4</v>
      </c>
      <c r="CV164" s="4">
        <f>COUNTIFS($NG164:$NL$206,FK$1)</f>
        <v>2</v>
      </c>
      <c r="CW164" s="4">
        <f>COUNTIFS($NG164:$NL$206,FL$1)</f>
        <v>5</v>
      </c>
      <c r="CX164" s="4">
        <f>COUNTIFS($NG164:$NL$206,FM$1)</f>
        <v>4</v>
      </c>
      <c r="CY164" s="4">
        <f>COUNTIFS($NG164:$NL$206,FN$1)</f>
        <v>5</v>
      </c>
      <c r="CZ164" s="4">
        <f>COUNTIFS($NG164:$NL$206,FO$1)</f>
        <v>3</v>
      </c>
      <c r="DA164" s="4">
        <f>COUNTIFS($NG164:$NL$206,FP$1)</f>
        <v>1</v>
      </c>
      <c r="DB164" s="4">
        <f>COUNTIFS($NG164:$NL$206,FQ$1)</f>
        <v>3</v>
      </c>
      <c r="DC164" s="4">
        <f>COUNTIFS($NG164:$NL$206,FR$1)</f>
        <v>3</v>
      </c>
      <c r="DD164" s="4">
        <f>COUNTIFS($NG164:$NL$206,FS$1)</f>
        <v>4</v>
      </c>
      <c r="DE164" s="4">
        <f>COUNTIFS($NG164:$NL$206,FT$1)</f>
        <v>3</v>
      </c>
      <c r="DF164" s="4">
        <f>COUNTIFS($NG164:$NL$206,FU$1)</f>
        <v>5</v>
      </c>
      <c r="DG164" s="4">
        <f>COUNTIFS($NG164:$NL$206,FV$1)</f>
        <v>4</v>
      </c>
      <c r="DH164" s="4">
        <f>COUNTIFS($NG164:$NL$206,FW$1)</f>
        <v>6</v>
      </c>
      <c r="DI164" s="4">
        <f>COUNTIFS($NG164:$NL$206,FX$1)</f>
        <v>3</v>
      </c>
      <c r="DJ164" s="4">
        <f>COUNTIFS($NG164:$NL$206,FY$1)</f>
        <v>7</v>
      </c>
      <c r="DK164" s="4">
        <f>COUNTIFS($NG164:$NL$206,FZ$1)</f>
        <v>0</v>
      </c>
      <c r="DL164" s="4">
        <f>COUNTIFS($NG164:$NL$206,GA$1)</f>
        <v>2</v>
      </c>
      <c r="DM164" s="4">
        <f>COUNTIFS($NG164:$NL$206,GB$1)</f>
        <v>3</v>
      </c>
      <c r="DN164" s="4">
        <f>COUNTIFS($NG164:$NL$206,GC$1)</f>
        <v>4</v>
      </c>
      <c r="DO164" s="4">
        <f>COUNTIFS($NG164:$NL$206,GD$1)</f>
        <v>5</v>
      </c>
      <c r="DP164" s="4">
        <f>COUNTIFS($NG164:$NL$206,GE$1)</f>
        <v>8</v>
      </c>
      <c r="DQ164" s="4">
        <f>COUNTIFS($NG164:$NL$206,GF$1)</f>
        <v>0</v>
      </c>
      <c r="DR164" s="4">
        <f>COUNTIFS($NG164:$NL$206,GG$1)</f>
        <v>3</v>
      </c>
      <c r="DS164" s="4">
        <f>COUNTIFS($NG164:$NL$206,GH$1)</f>
        <v>9</v>
      </c>
      <c r="DT164" s="4">
        <f>COUNTIFS($NG164:$NL$206,GI$1)</f>
        <v>4</v>
      </c>
      <c r="DU164" s="4">
        <f>COUNTIFS($NG164:$NL$206,GJ$1)</f>
        <v>5</v>
      </c>
      <c r="DV164" s="4">
        <f>COUNTIFS($NG164:$NL$206,GK$1)</f>
        <v>8</v>
      </c>
      <c r="DW164" s="4">
        <f>COUNTIFS($NG164:$NL$206,GL$1)</f>
        <v>5</v>
      </c>
      <c r="DZ164" s="4">
        <f t="shared" si="1895"/>
        <v>40</v>
      </c>
      <c r="EA164" s="4">
        <f t="shared" si="1896"/>
        <v>24</v>
      </c>
      <c r="EB164" s="4">
        <f t="shared" si="1897"/>
        <v>13</v>
      </c>
      <c r="EC164" s="4">
        <f t="shared" si="1898"/>
        <v>2</v>
      </c>
      <c r="ED164" s="4">
        <f t="shared" si="1899"/>
        <v>1</v>
      </c>
      <c r="EF164" s="4">
        <f t="shared" ref="EF164:GL164" si="2019">COUNTIFS($NG164:$NL173,EF$1)</f>
        <v>1</v>
      </c>
      <c r="EG164" s="4">
        <f t="shared" si="2019"/>
        <v>0</v>
      </c>
      <c r="EH164" s="4">
        <f t="shared" si="2019"/>
        <v>2</v>
      </c>
      <c r="EI164" s="4">
        <f t="shared" si="2019"/>
        <v>1</v>
      </c>
      <c r="EJ164" s="4">
        <f t="shared" si="2019"/>
        <v>3</v>
      </c>
      <c r="EK164" s="4">
        <f t="shared" si="2019"/>
        <v>2</v>
      </c>
      <c r="EL164" s="4">
        <f t="shared" si="2019"/>
        <v>0</v>
      </c>
      <c r="EM164" s="4">
        <f t="shared" si="2019"/>
        <v>1</v>
      </c>
      <c r="EN164" s="4">
        <f t="shared" si="2019"/>
        <v>1</v>
      </c>
      <c r="EO164" s="4">
        <f t="shared" si="2019"/>
        <v>1</v>
      </c>
      <c r="EP164" s="4">
        <f t="shared" si="2019"/>
        <v>0</v>
      </c>
      <c r="EQ164" s="4">
        <f t="shared" si="2019"/>
        <v>0</v>
      </c>
      <c r="ER164" s="4">
        <f t="shared" si="2019"/>
        <v>2</v>
      </c>
      <c r="ES164" s="4">
        <f t="shared" si="2019"/>
        <v>0</v>
      </c>
      <c r="ET164" s="4">
        <f t="shared" si="2019"/>
        <v>2</v>
      </c>
      <c r="EU164" s="4">
        <f t="shared" si="2019"/>
        <v>0</v>
      </c>
      <c r="EV164" s="4">
        <f t="shared" si="2019"/>
        <v>1</v>
      </c>
      <c r="EW164" s="4">
        <f t="shared" si="2019"/>
        <v>1</v>
      </c>
      <c r="EX164" s="4">
        <f t="shared" si="2019"/>
        <v>0</v>
      </c>
      <c r="EY164" s="4">
        <f t="shared" si="2019"/>
        <v>0</v>
      </c>
      <c r="EZ164" s="4">
        <f t="shared" si="2019"/>
        <v>0</v>
      </c>
      <c r="FA164" s="4">
        <f t="shared" si="2019"/>
        <v>1</v>
      </c>
      <c r="FB164" s="4">
        <f t="shared" si="2019"/>
        <v>0</v>
      </c>
      <c r="FC164" s="4">
        <f t="shared" si="2019"/>
        <v>1</v>
      </c>
      <c r="FD164" s="4">
        <f t="shared" si="2019"/>
        <v>2</v>
      </c>
      <c r="FE164" s="4">
        <f t="shared" si="2019"/>
        <v>1</v>
      </c>
      <c r="FF164" s="4">
        <f t="shared" si="2019"/>
        <v>2</v>
      </c>
      <c r="FG164" s="4">
        <f t="shared" si="2019"/>
        <v>3</v>
      </c>
      <c r="FH164" s="4">
        <f t="shared" si="2019"/>
        <v>1</v>
      </c>
      <c r="FI164" s="4">
        <f t="shared" si="2019"/>
        <v>1</v>
      </c>
      <c r="FJ164" s="4">
        <f t="shared" si="2019"/>
        <v>2</v>
      </c>
      <c r="FK164" s="4">
        <f t="shared" si="2019"/>
        <v>1</v>
      </c>
      <c r="FL164" s="4">
        <f t="shared" si="2019"/>
        <v>4</v>
      </c>
      <c r="FM164" s="4">
        <f t="shared" si="2019"/>
        <v>1</v>
      </c>
      <c r="FN164" s="4">
        <f t="shared" si="2019"/>
        <v>1</v>
      </c>
      <c r="FO164" s="4">
        <f t="shared" si="2019"/>
        <v>1</v>
      </c>
      <c r="FP164" s="4">
        <f t="shared" si="2019"/>
        <v>0</v>
      </c>
      <c r="FQ164" s="4">
        <f t="shared" si="2019"/>
        <v>1</v>
      </c>
      <c r="FR164" s="4">
        <f t="shared" si="2019"/>
        <v>1</v>
      </c>
      <c r="FS164" s="4">
        <f t="shared" si="2019"/>
        <v>1</v>
      </c>
      <c r="FT164" s="4">
        <f t="shared" si="2019"/>
        <v>0</v>
      </c>
      <c r="FU164" s="4">
        <f t="shared" si="2019"/>
        <v>2</v>
      </c>
      <c r="FV164" s="4">
        <f t="shared" si="2019"/>
        <v>1</v>
      </c>
      <c r="FW164" s="4">
        <f t="shared" si="2019"/>
        <v>2</v>
      </c>
      <c r="FX164" s="4">
        <f t="shared" si="2019"/>
        <v>1</v>
      </c>
      <c r="FY164" s="4">
        <f t="shared" si="2019"/>
        <v>1</v>
      </c>
      <c r="FZ164" s="4">
        <f t="shared" si="2019"/>
        <v>0</v>
      </c>
      <c r="GA164" s="4">
        <f t="shared" si="2019"/>
        <v>1</v>
      </c>
      <c r="GB164" s="4">
        <f t="shared" si="2019"/>
        <v>0</v>
      </c>
      <c r="GC164" s="4">
        <f t="shared" si="2019"/>
        <v>2</v>
      </c>
      <c r="GD164" s="4">
        <f t="shared" si="2019"/>
        <v>0</v>
      </c>
      <c r="GE164" s="4">
        <f t="shared" si="2019"/>
        <v>0</v>
      </c>
      <c r="GF164" s="4">
        <f t="shared" si="2019"/>
        <v>0</v>
      </c>
      <c r="GG164" s="4">
        <f t="shared" si="2019"/>
        <v>0</v>
      </c>
      <c r="GH164" s="4">
        <f t="shared" si="2019"/>
        <v>2</v>
      </c>
      <c r="GI164" s="4">
        <f t="shared" si="2019"/>
        <v>1</v>
      </c>
      <c r="GJ164" s="4">
        <f t="shared" si="2019"/>
        <v>0</v>
      </c>
      <c r="GK164" s="4">
        <f t="shared" si="2019"/>
        <v>2</v>
      </c>
      <c r="GL164" s="4">
        <f t="shared" si="2019"/>
        <v>2</v>
      </c>
      <c r="GM164">
        <f t="shared" si="1901"/>
        <v>60</v>
      </c>
      <c r="GO164">
        <f t="shared" si="1690"/>
        <v>0</v>
      </c>
      <c r="GP164">
        <f t="shared" si="1855"/>
        <v>0</v>
      </c>
      <c r="GQ164">
        <f t="shared" si="1856"/>
        <v>0</v>
      </c>
      <c r="GR164">
        <f t="shared" si="1857"/>
        <v>0</v>
      </c>
      <c r="GS164">
        <f t="shared" si="1858"/>
        <v>0</v>
      </c>
      <c r="GT164">
        <f t="shared" si="1859"/>
        <v>0</v>
      </c>
      <c r="GU164">
        <f t="shared" si="1860"/>
        <v>0</v>
      </c>
      <c r="GV164" s="1">
        <f t="shared" si="1691"/>
        <v>4</v>
      </c>
      <c r="GW164">
        <f t="shared" si="1692"/>
        <v>0</v>
      </c>
      <c r="GX164">
        <f t="shared" si="1566"/>
        <v>0</v>
      </c>
      <c r="GY164">
        <f t="shared" si="1567"/>
        <v>0</v>
      </c>
      <c r="GZ164">
        <f t="shared" si="1568"/>
        <v>0</v>
      </c>
      <c r="HA164">
        <f t="shared" si="1569"/>
        <v>0</v>
      </c>
      <c r="HB164">
        <f t="shared" si="1570"/>
        <v>0</v>
      </c>
      <c r="HC164">
        <f t="shared" si="1571"/>
        <v>0</v>
      </c>
      <c r="HD164">
        <f t="shared" si="1572"/>
        <v>0</v>
      </c>
      <c r="HE164">
        <f t="shared" si="1573"/>
        <v>0</v>
      </c>
      <c r="HF164">
        <f t="shared" si="1574"/>
        <v>0</v>
      </c>
      <c r="HG164">
        <f t="shared" si="1575"/>
        <v>1</v>
      </c>
      <c r="HH164">
        <f t="shared" si="1576"/>
        <v>0</v>
      </c>
      <c r="HI164">
        <f t="shared" si="1577"/>
        <v>0</v>
      </c>
      <c r="HJ164">
        <f t="shared" si="1578"/>
        <v>1</v>
      </c>
      <c r="HK164">
        <f t="shared" si="1579"/>
        <v>0</v>
      </c>
      <c r="HL164">
        <f t="shared" si="1580"/>
        <v>0</v>
      </c>
      <c r="HM164">
        <f t="shared" si="1581"/>
        <v>0</v>
      </c>
      <c r="HN164">
        <f t="shared" si="1582"/>
        <v>0</v>
      </c>
      <c r="HO164">
        <f t="shared" si="1583"/>
        <v>0</v>
      </c>
      <c r="HP164">
        <f t="shared" si="1584"/>
        <v>1</v>
      </c>
      <c r="HQ164">
        <f t="shared" si="1585"/>
        <v>0</v>
      </c>
      <c r="HR164">
        <f t="shared" si="1586"/>
        <v>0</v>
      </c>
      <c r="HS164">
        <f t="shared" si="1587"/>
        <v>0</v>
      </c>
      <c r="HT164">
        <f t="shared" si="1588"/>
        <v>0</v>
      </c>
      <c r="HU164">
        <f t="shared" si="1589"/>
        <v>0</v>
      </c>
      <c r="HV164">
        <f t="shared" si="1590"/>
        <v>0</v>
      </c>
      <c r="HW164">
        <f t="shared" si="1591"/>
        <v>0</v>
      </c>
      <c r="HX164">
        <f t="shared" si="1592"/>
        <v>0</v>
      </c>
      <c r="HY164">
        <f t="shared" si="1593"/>
        <v>0</v>
      </c>
      <c r="HZ164">
        <f t="shared" si="1594"/>
        <v>0</v>
      </c>
      <c r="IA164">
        <f t="shared" si="1595"/>
        <v>0</v>
      </c>
      <c r="IB164">
        <f t="shared" si="1596"/>
        <v>0</v>
      </c>
      <c r="IC164">
        <f t="shared" si="1597"/>
        <v>0</v>
      </c>
      <c r="ID164">
        <f t="shared" si="1598"/>
        <v>0</v>
      </c>
      <c r="IE164">
        <f t="shared" si="1599"/>
        <v>0</v>
      </c>
      <c r="IF164">
        <f t="shared" si="1600"/>
        <v>0</v>
      </c>
      <c r="IG164">
        <f t="shared" si="1601"/>
        <v>0</v>
      </c>
      <c r="IH164">
        <f t="shared" si="1602"/>
        <v>0</v>
      </c>
      <c r="II164">
        <f t="shared" si="1603"/>
        <v>0</v>
      </c>
      <c r="IJ164">
        <f t="shared" si="1604"/>
        <v>0</v>
      </c>
      <c r="IK164">
        <f t="shared" si="1605"/>
        <v>0</v>
      </c>
      <c r="IL164">
        <f t="shared" si="1606"/>
        <v>0</v>
      </c>
      <c r="IM164">
        <f t="shared" si="1607"/>
        <v>0</v>
      </c>
      <c r="IN164">
        <f t="shared" si="1608"/>
        <v>0</v>
      </c>
      <c r="IO164">
        <f t="shared" si="1609"/>
        <v>0</v>
      </c>
      <c r="IP164">
        <f t="shared" si="1610"/>
        <v>0</v>
      </c>
      <c r="IQ164">
        <f t="shared" si="1611"/>
        <v>0</v>
      </c>
      <c r="IR164">
        <f t="shared" si="1612"/>
        <v>0</v>
      </c>
      <c r="IS164">
        <f t="shared" si="1613"/>
        <v>0</v>
      </c>
      <c r="IT164">
        <f t="shared" si="1614"/>
        <v>0</v>
      </c>
      <c r="IU164">
        <f t="shared" si="1615"/>
        <v>0</v>
      </c>
      <c r="IV164">
        <f t="shared" si="1616"/>
        <v>0</v>
      </c>
      <c r="IW164">
        <f t="shared" si="1617"/>
        <v>0</v>
      </c>
      <c r="IX164">
        <f t="shared" si="1618"/>
        <v>0</v>
      </c>
      <c r="IY164">
        <f t="shared" si="1619"/>
        <v>0</v>
      </c>
      <c r="IZ164">
        <f t="shared" si="1620"/>
        <v>0</v>
      </c>
      <c r="JA164">
        <f t="shared" si="1621"/>
        <v>0</v>
      </c>
      <c r="JB164">
        <f t="shared" si="1693"/>
        <v>0</v>
      </c>
      <c r="JC164">
        <f t="shared" si="1694"/>
        <v>0</v>
      </c>
      <c r="JF164">
        <f t="shared" si="1695"/>
        <v>1</v>
      </c>
      <c r="JG164">
        <f t="shared" si="1696"/>
        <v>0</v>
      </c>
      <c r="JH164">
        <f t="shared" si="1697"/>
        <v>0</v>
      </c>
      <c r="JI164">
        <f t="shared" si="1698"/>
        <v>0</v>
      </c>
      <c r="JJ164">
        <f t="shared" si="1699"/>
        <v>0</v>
      </c>
      <c r="JK164">
        <f t="shared" si="1700"/>
        <v>0</v>
      </c>
      <c r="JL164">
        <f t="shared" si="1701"/>
        <v>0</v>
      </c>
      <c r="JM164">
        <f t="shared" si="1702"/>
        <v>1</v>
      </c>
      <c r="JN164">
        <f t="shared" si="1703"/>
        <v>0</v>
      </c>
      <c r="JO164">
        <f t="shared" si="1704"/>
        <v>0</v>
      </c>
      <c r="JP164">
        <f t="shared" si="1705"/>
        <v>0</v>
      </c>
      <c r="JQ164">
        <f t="shared" si="1706"/>
        <v>0</v>
      </c>
      <c r="JR164">
        <f t="shared" si="1707"/>
        <v>0</v>
      </c>
      <c r="JS164">
        <f t="shared" si="1708"/>
        <v>0</v>
      </c>
      <c r="JT164">
        <f t="shared" si="1709"/>
        <v>0</v>
      </c>
      <c r="JU164">
        <f t="shared" si="1710"/>
        <v>0</v>
      </c>
      <c r="JV164">
        <f t="shared" si="1711"/>
        <v>1</v>
      </c>
      <c r="JW164">
        <f t="shared" si="1712"/>
        <v>0</v>
      </c>
      <c r="JX164">
        <f t="shared" si="1713"/>
        <v>0</v>
      </c>
      <c r="JY164">
        <f t="shared" si="1714"/>
        <v>0</v>
      </c>
      <c r="JZ164">
        <f t="shared" si="1715"/>
        <v>0</v>
      </c>
      <c r="KA164">
        <f t="shared" si="1716"/>
        <v>0</v>
      </c>
      <c r="KB164">
        <f t="shared" si="1717"/>
        <v>0</v>
      </c>
      <c r="KC164">
        <f t="shared" si="1718"/>
        <v>0</v>
      </c>
      <c r="KD164">
        <f t="shared" si="1719"/>
        <v>0</v>
      </c>
      <c r="KE164">
        <f t="shared" si="1720"/>
        <v>1</v>
      </c>
      <c r="KF164">
        <f t="shared" si="1721"/>
        <v>0</v>
      </c>
      <c r="KG164">
        <f t="shared" si="1722"/>
        <v>0</v>
      </c>
      <c r="KH164">
        <f t="shared" si="1723"/>
        <v>0</v>
      </c>
      <c r="KI164">
        <f t="shared" si="1724"/>
        <v>0</v>
      </c>
      <c r="KJ164">
        <f t="shared" si="1725"/>
        <v>0</v>
      </c>
      <c r="KK164">
        <f t="shared" si="1726"/>
        <v>0</v>
      </c>
      <c r="KL164">
        <f t="shared" si="1727"/>
        <v>0</v>
      </c>
      <c r="KM164">
        <f t="shared" si="1728"/>
        <v>0</v>
      </c>
      <c r="KN164">
        <f t="shared" si="1729"/>
        <v>0</v>
      </c>
      <c r="KO164">
        <f t="shared" si="1730"/>
        <v>0</v>
      </c>
      <c r="KP164">
        <f t="shared" si="1731"/>
        <v>0</v>
      </c>
      <c r="KQ164">
        <f t="shared" si="1732"/>
        <v>0</v>
      </c>
      <c r="KR164">
        <f t="shared" si="1733"/>
        <v>0</v>
      </c>
      <c r="KS164">
        <f t="shared" si="1734"/>
        <v>0</v>
      </c>
      <c r="KT164">
        <f t="shared" si="1735"/>
        <v>0</v>
      </c>
      <c r="KU164">
        <f t="shared" si="1736"/>
        <v>0</v>
      </c>
      <c r="KV164">
        <f t="shared" si="1737"/>
        <v>0</v>
      </c>
      <c r="KW164">
        <f t="shared" si="1738"/>
        <v>0</v>
      </c>
      <c r="KX164">
        <f t="shared" si="1739"/>
        <v>0</v>
      </c>
      <c r="KY164">
        <f t="shared" si="1740"/>
        <v>0</v>
      </c>
      <c r="KZ164">
        <f t="shared" si="1741"/>
        <v>0</v>
      </c>
      <c r="LA164">
        <f t="shared" si="1742"/>
        <v>0</v>
      </c>
      <c r="LB164">
        <f t="shared" si="1743"/>
        <v>0</v>
      </c>
      <c r="LC164">
        <f t="shared" si="1744"/>
        <v>0</v>
      </c>
      <c r="LD164">
        <f t="shared" si="1745"/>
        <v>0</v>
      </c>
      <c r="LE164">
        <f t="shared" si="1746"/>
        <v>0</v>
      </c>
      <c r="LF164">
        <f t="shared" si="1747"/>
        <v>0</v>
      </c>
      <c r="LG164">
        <f t="shared" si="1748"/>
        <v>0</v>
      </c>
      <c r="LH164">
        <f t="shared" si="1749"/>
        <v>0</v>
      </c>
      <c r="LI164">
        <f t="shared" si="1750"/>
        <v>1</v>
      </c>
      <c r="LJ164">
        <f t="shared" si="1751"/>
        <v>0</v>
      </c>
      <c r="LK164">
        <f t="shared" si="1752"/>
        <v>0</v>
      </c>
      <c r="LL164">
        <f t="shared" si="1753"/>
        <v>0</v>
      </c>
      <c r="LN164">
        <f t="shared" si="1754"/>
        <v>5</v>
      </c>
      <c r="LQ164">
        <f t="shared" ref="LQ164:LR164" si="2020">COUNTIFS($NG165:$NL174,NG174)</f>
        <v>2</v>
      </c>
      <c r="LR164">
        <f t="shared" si="2020"/>
        <v>1</v>
      </c>
      <c r="LS164">
        <f t="shared" si="1756"/>
        <v>1</v>
      </c>
      <c r="LT164">
        <f t="shared" si="1757"/>
        <v>1</v>
      </c>
      <c r="LU164">
        <f t="shared" si="1758"/>
        <v>2</v>
      </c>
      <c r="LV164">
        <f t="shared" si="1759"/>
        <v>3</v>
      </c>
      <c r="LX164" s="5">
        <f t="shared" ref="LX164:MC164" si="2021">COUNTIFS($NG164:$NL173,NG174)</f>
        <v>1</v>
      </c>
      <c r="LY164" s="5">
        <f t="shared" si="2021"/>
        <v>0</v>
      </c>
      <c r="LZ164" s="5">
        <f t="shared" si="2021"/>
        <v>0</v>
      </c>
      <c r="MA164" s="5">
        <f t="shared" si="2021"/>
        <v>0</v>
      </c>
      <c r="MB164" s="5">
        <f t="shared" si="2021"/>
        <v>1</v>
      </c>
      <c r="MC164" s="5">
        <f t="shared" si="2021"/>
        <v>2</v>
      </c>
      <c r="MD164" s="5"/>
      <c r="ME164" s="5">
        <f t="shared" si="1761"/>
        <v>0</v>
      </c>
      <c r="MF164" s="5">
        <f t="shared" si="1762"/>
        <v>0</v>
      </c>
      <c r="MG164" s="5">
        <f t="shared" si="1763"/>
        <v>0</v>
      </c>
      <c r="MH164" s="5">
        <f t="shared" si="1764"/>
        <v>0</v>
      </c>
      <c r="MI164" s="5">
        <f t="shared" si="1765"/>
        <v>0</v>
      </c>
      <c r="MJ164" s="5">
        <f t="shared" si="1766"/>
        <v>0</v>
      </c>
      <c r="MK164" s="5"/>
      <c r="ML164" s="20">
        <f t="shared" si="1767"/>
        <v>0</v>
      </c>
      <c r="MN164" s="4">
        <f t="shared" si="1846"/>
        <v>0</v>
      </c>
      <c r="MO164" s="4">
        <f t="shared" si="1847"/>
        <v>0</v>
      </c>
      <c r="MP164" s="4">
        <f t="shared" si="1848"/>
        <v>0</v>
      </c>
      <c r="MQ164" s="4">
        <f t="shared" si="1849"/>
        <v>0</v>
      </c>
      <c r="MR164" s="4">
        <f t="shared" si="1850"/>
        <v>0</v>
      </c>
      <c r="MS164" s="4">
        <f t="shared" si="1851"/>
        <v>0</v>
      </c>
      <c r="MU164">
        <f t="shared" si="1768"/>
        <v>0</v>
      </c>
      <c r="MV164">
        <f t="shared" si="1769"/>
        <v>1</v>
      </c>
      <c r="MW164">
        <f t="shared" si="1770"/>
        <v>1</v>
      </c>
      <c r="MX164">
        <f t="shared" si="1771"/>
        <v>1</v>
      </c>
      <c r="MY164">
        <f t="shared" si="1772"/>
        <v>0</v>
      </c>
      <c r="MZ164">
        <f t="shared" si="1773"/>
        <v>0</v>
      </c>
      <c r="NA164">
        <f t="shared" si="1624"/>
        <v>3</v>
      </c>
      <c r="NB164">
        <f t="shared" si="1774"/>
        <v>3</v>
      </c>
      <c r="NC164">
        <f t="shared" si="1775"/>
        <v>0</v>
      </c>
      <c r="ND164">
        <f t="shared" si="1776"/>
        <v>164</v>
      </c>
      <c r="NG164">
        <v>1</v>
      </c>
      <c r="NH164">
        <v>8</v>
      </c>
      <c r="NI164">
        <v>15</v>
      </c>
      <c r="NJ164">
        <v>17</v>
      </c>
      <c r="NK164">
        <v>26</v>
      </c>
      <c r="NL164">
        <v>56</v>
      </c>
      <c r="NN164" s="1">
        <f t="shared" si="1777"/>
        <v>1</v>
      </c>
      <c r="NO164" s="1">
        <f t="shared" si="1778"/>
        <v>1</v>
      </c>
      <c r="NP164" s="30">
        <f t="shared" si="1779"/>
        <v>2</v>
      </c>
      <c r="NR164" s="1">
        <f t="shared" si="1780"/>
        <v>7</v>
      </c>
      <c r="NS164" s="1">
        <f t="shared" si="1781"/>
        <v>7</v>
      </c>
      <c r="NT164" s="1">
        <f t="shared" si="1782"/>
        <v>2</v>
      </c>
      <c r="NU164" s="1">
        <f t="shared" si="1783"/>
        <v>9</v>
      </c>
      <c r="NV164" s="1">
        <f t="shared" si="1784"/>
        <v>30</v>
      </c>
      <c r="NW164" s="1"/>
      <c r="NX164" s="1">
        <f t="shared" si="1785"/>
        <v>4</v>
      </c>
      <c r="NY164" s="1"/>
      <c r="NZ164" s="1">
        <f t="shared" si="1786"/>
        <v>1</v>
      </c>
      <c r="OA164" s="1">
        <f t="shared" si="1625"/>
        <v>1</v>
      </c>
      <c r="OB164" s="1">
        <f t="shared" si="1626"/>
        <v>2</v>
      </c>
      <c r="OC164" s="1">
        <f t="shared" si="1627"/>
        <v>2</v>
      </c>
      <c r="OD164" s="1">
        <f t="shared" si="1628"/>
        <v>3</v>
      </c>
      <c r="OE164" s="1">
        <f t="shared" si="1629"/>
        <v>6</v>
      </c>
      <c r="OF164" s="1"/>
      <c r="OG164" s="1">
        <f t="shared" si="1969"/>
        <v>4</v>
      </c>
      <c r="OH164" s="1"/>
      <c r="OI164" s="1">
        <f t="shared" si="1787"/>
        <v>0</v>
      </c>
      <c r="OJ164" s="1">
        <f t="shared" si="1788"/>
        <v>0</v>
      </c>
      <c r="OK164" s="1">
        <f t="shared" si="1789"/>
        <v>5</v>
      </c>
      <c r="OL164" s="1">
        <f t="shared" si="1790"/>
        <v>0</v>
      </c>
      <c r="OM164" s="1">
        <f t="shared" si="1791"/>
        <v>0</v>
      </c>
      <c r="ON164" s="1">
        <f t="shared" si="1792"/>
        <v>0</v>
      </c>
      <c r="OO164" s="1"/>
      <c r="OP164" s="1">
        <f t="shared" si="1959"/>
        <v>5</v>
      </c>
      <c r="OQ164" s="1">
        <f t="shared" si="1960"/>
        <v>1</v>
      </c>
      <c r="OR164" s="1">
        <f t="shared" si="1961"/>
        <v>0.99999999999999978</v>
      </c>
      <c r="OS164" s="1">
        <f t="shared" si="1962"/>
        <v>1</v>
      </c>
      <c r="OT164" s="1">
        <f t="shared" si="1963"/>
        <v>0</v>
      </c>
      <c r="OU164" s="1">
        <f t="shared" si="1793"/>
        <v>0</v>
      </c>
      <c r="OV164" s="19">
        <f t="shared" si="1794"/>
        <v>1.9999999999999998</v>
      </c>
      <c r="OW164" s="1"/>
      <c r="OX164" s="19">
        <f t="shared" si="1975"/>
        <v>1</v>
      </c>
      <c r="OY164" s="1">
        <f t="shared" si="1976"/>
        <v>1.9999999999999998</v>
      </c>
      <c r="OZ164" s="1"/>
      <c r="PA164" s="1">
        <f t="shared" si="1795"/>
        <v>1</v>
      </c>
      <c r="PB164" s="1"/>
      <c r="PC164" s="1"/>
      <c r="PD164" s="19">
        <f t="shared" si="1630"/>
        <v>0.99999999999999978</v>
      </c>
      <c r="PE164" s="1"/>
      <c r="PF164" s="24">
        <f t="shared" si="2016"/>
        <v>0</v>
      </c>
      <c r="PI164" s="1">
        <f t="shared" si="1797"/>
        <v>0</v>
      </c>
      <c r="PJ164" s="19">
        <f t="shared" si="1631"/>
        <v>0</v>
      </c>
      <c r="PK164" s="1">
        <f t="shared" si="1798"/>
        <v>0</v>
      </c>
      <c r="PL164" s="19">
        <f t="shared" si="1632"/>
        <v>0</v>
      </c>
      <c r="PM164" s="1">
        <f t="shared" si="1799"/>
        <v>5</v>
      </c>
      <c r="PN164" s="19">
        <f t="shared" si="1633"/>
        <v>1</v>
      </c>
      <c r="PO164" s="1">
        <f t="shared" si="1800"/>
        <v>0</v>
      </c>
      <c r="PP164" s="19">
        <f t="shared" si="1634"/>
        <v>0</v>
      </c>
      <c r="PQ164" s="1">
        <f t="shared" si="1801"/>
        <v>0</v>
      </c>
      <c r="PR164" s="19">
        <f t="shared" si="1635"/>
        <v>0</v>
      </c>
      <c r="PS164" s="1">
        <f t="shared" si="1802"/>
        <v>0</v>
      </c>
      <c r="PT164" s="19">
        <f t="shared" si="1636"/>
        <v>0</v>
      </c>
      <c r="PV164" s="1">
        <f t="shared" si="1637"/>
        <v>100</v>
      </c>
      <c r="PW164" s="1">
        <f t="shared" si="1638"/>
        <v>100</v>
      </c>
      <c r="PX164" s="1">
        <f t="shared" si="1639"/>
        <v>100</v>
      </c>
      <c r="PY164" s="1">
        <f t="shared" si="1640"/>
        <v>100</v>
      </c>
      <c r="PZ164" s="1">
        <f t="shared" si="1641"/>
        <v>100</v>
      </c>
      <c r="QA164" s="1">
        <f t="shared" si="1642"/>
        <v>100</v>
      </c>
      <c r="QB164" s="1"/>
      <c r="QC164" s="1">
        <f t="shared" si="1643"/>
        <v>100</v>
      </c>
      <c r="QD164" s="1">
        <f t="shared" si="1644"/>
        <v>100</v>
      </c>
      <c r="QE164" s="1">
        <f t="shared" si="1645"/>
        <v>100</v>
      </c>
      <c r="QF164" s="1">
        <f t="shared" si="1646"/>
        <v>100</v>
      </c>
      <c r="QG164" s="1">
        <f t="shared" si="1647"/>
        <v>100</v>
      </c>
      <c r="QH164" s="1">
        <f t="shared" si="1648"/>
        <v>100</v>
      </c>
      <c r="QI164" s="1"/>
      <c r="QJ164" s="1">
        <f t="shared" si="1649"/>
        <v>100</v>
      </c>
      <c r="QK164" s="1">
        <f t="shared" si="1650"/>
        <v>100</v>
      </c>
      <c r="QL164" s="1">
        <f t="shared" si="1651"/>
        <v>100</v>
      </c>
      <c r="QM164" s="1">
        <f t="shared" si="1652"/>
        <v>5</v>
      </c>
      <c r="QN164" s="1">
        <f t="shared" si="1653"/>
        <v>100</v>
      </c>
      <c r="QO164" s="1">
        <f t="shared" si="1654"/>
        <v>100</v>
      </c>
      <c r="QP164" s="1"/>
      <c r="QQ164" s="1">
        <f t="shared" si="1655"/>
        <v>100</v>
      </c>
      <c r="QR164" s="1">
        <f t="shared" si="1656"/>
        <v>100</v>
      </c>
      <c r="QS164" s="1">
        <f t="shared" si="1657"/>
        <v>100</v>
      </c>
      <c r="QT164" s="1">
        <f t="shared" si="1658"/>
        <v>100</v>
      </c>
      <c r="QU164" s="1">
        <f t="shared" si="1659"/>
        <v>100</v>
      </c>
      <c r="QV164" s="1">
        <f t="shared" si="1660"/>
        <v>100</v>
      </c>
      <c r="QW164" s="1"/>
      <c r="QX164" s="1">
        <f t="shared" si="1661"/>
        <v>100</v>
      </c>
      <c r="QY164" s="1">
        <f t="shared" si="1662"/>
        <v>100</v>
      </c>
      <c r="QZ164" s="1">
        <f t="shared" si="1663"/>
        <v>100</v>
      </c>
      <c r="RA164" s="1">
        <f t="shared" si="1664"/>
        <v>100</v>
      </c>
      <c r="RB164" s="1">
        <f t="shared" si="1665"/>
        <v>100</v>
      </c>
      <c r="RC164" s="1">
        <f t="shared" si="1666"/>
        <v>100</v>
      </c>
      <c r="RD164" s="1"/>
      <c r="RE164" s="1">
        <f t="shared" si="1667"/>
        <v>100</v>
      </c>
      <c r="RF164" s="1">
        <f t="shared" si="1668"/>
        <v>100</v>
      </c>
      <c r="RG164" s="1">
        <f t="shared" si="1669"/>
        <v>100</v>
      </c>
      <c r="RH164" s="1">
        <f t="shared" si="1670"/>
        <v>100</v>
      </c>
      <c r="RI164" s="1">
        <f t="shared" si="1671"/>
        <v>100</v>
      </c>
      <c r="RJ164" s="1">
        <f t="shared" si="1672"/>
        <v>100</v>
      </c>
      <c r="RL164">
        <f t="shared" si="1673"/>
        <v>35</v>
      </c>
      <c r="RM164">
        <f t="shared" si="1803"/>
        <v>20</v>
      </c>
      <c r="RN164">
        <f t="shared" si="2000"/>
        <v>19</v>
      </c>
      <c r="RO164" t="str">
        <f t="shared" ref="RO164:TU164" si="2022">IF(COUNTIFS($NG164:$NL173,RO$1),"x",RO$1)</f>
        <v>x</v>
      </c>
      <c r="RP164">
        <f t="shared" si="2022"/>
        <v>2</v>
      </c>
      <c r="RQ164" t="str">
        <f t="shared" si="2022"/>
        <v>x</v>
      </c>
      <c r="RR164" t="str">
        <f t="shared" si="2022"/>
        <v>x</v>
      </c>
      <c r="RS164" t="str">
        <f t="shared" si="2022"/>
        <v>x</v>
      </c>
      <c r="RT164" t="str">
        <f t="shared" si="2022"/>
        <v>x</v>
      </c>
      <c r="RU164">
        <f t="shared" si="2022"/>
        <v>7</v>
      </c>
      <c r="RV164" t="str">
        <f t="shared" si="2022"/>
        <v>x</v>
      </c>
      <c r="RW164" t="str">
        <f t="shared" si="2022"/>
        <v>x</v>
      </c>
      <c r="RX164" t="str">
        <f t="shared" si="2022"/>
        <v>x</v>
      </c>
      <c r="RY164">
        <f t="shared" si="2022"/>
        <v>11</v>
      </c>
      <c r="RZ164">
        <f t="shared" si="2022"/>
        <v>12</v>
      </c>
      <c r="SA164" t="str">
        <f t="shared" si="2022"/>
        <v>x</v>
      </c>
      <c r="SB164">
        <f t="shared" si="2022"/>
        <v>14</v>
      </c>
      <c r="SC164" t="str">
        <f t="shared" si="2022"/>
        <v>x</v>
      </c>
      <c r="SD164">
        <f t="shared" si="2022"/>
        <v>16</v>
      </c>
      <c r="SE164" t="str">
        <f t="shared" si="2022"/>
        <v>x</v>
      </c>
      <c r="SF164" t="str">
        <f t="shared" si="2022"/>
        <v>x</v>
      </c>
      <c r="SG164">
        <f t="shared" si="2022"/>
        <v>19</v>
      </c>
      <c r="SH164">
        <f t="shared" si="2022"/>
        <v>20</v>
      </c>
      <c r="SI164">
        <f t="shared" si="2022"/>
        <v>21</v>
      </c>
      <c r="SJ164" t="str">
        <f t="shared" si="2022"/>
        <v>x</v>
      </c>
      <c r="SK164">
        <f t="shared" si="2022"/>
        <v>23</v>
      </c>
      <c r="SL164" t="str">
        <f t="shared" si="2022"/>
        <v>x</v>
      </c>
      <c r="SM164" t="str">
        <f t="shared" si="2022"/>
        <v>x</v>
      </c>
      <c r="SN164" t="str">
        <f t="shared" si="2022"/>
        <v>x</v>
      </c>
      <c r="SO164" t="str">
        <f t="shared" si="2022"/>
        <v>x</v>
      </c>
      <c r="SP164" t="str">
        <f t="shared" si="2022"/>
        <v>x</v>
      </c>
      <c r="SQ164" t="str">
        <f t="shared" si="2022"/>
        <v>x</v>
      </c>
      <c r="SR164" t="str">
        <f t="shared" si="2022"/>
        <v>x</v>
      </c>
      <c r="SS164" t="str">
        <f t="shared" si="2022"/>
        <v>x</v>
      </c>
      <c r="ST164" t="str">
        <f t="shared" si="2022"/>
        <v>x</v>
      </c>
      <c r="SU164" t="str">
        <f t="shared" si="2022"/>
        <v>x</v>
      </c>
      <c r="SV164" t="str">
        <f t="shared" si="2022"/>
        <v>x</v>
      </c>
      <c r="SW164" t="str">
        <f t="shared" si="2022"/>
        <v>x</v>
      </c>
      <c r="SX164" t="str">
        <f t="shared" si="2022"/>
        <v>x</v>
      </c>
      <c r="SY164">
        <f t="shared" si="2022"/>
        <v>37</v>
      </c>
      <c r="SZ164" t="str">
        <f t="shared" si="2022"/>
        <v>x</v>
      </c>
      <c r="TA164" t="str">
        <f t="shared" si="2022"/>
        <v>x</v>
      </c>
      <c r="TB164" t="str">
        <f t="shared" si="2022"/>
        <v>x</v>
      </c>
      <c r="TC164">
        <f t="shared" si="2022"/>
        <v>41</v>
      </c>
      <c r="TD164" t="str">
        <f t="shared" si="2022"/>
        <v>x</v>
      </c>
      <c r="TE164" t="str">
        <f t="shared" si="2022"/>
        <v>x</v>
      </c>
      <c r="TF164" t="str">
        <f t="shared" si="2022"/>
        <v>x</v>
      </c>
      <c r="TG164" t="str">
        <f t="shared" si="2022"/>
        <v>x</v>
      </c>
      <c r="TH164" t="str">
        <f t="shared" si="2022"/>
        <v>x</v>
      </c>
      <c r="TI164">
        <f t="shared" si="2022"/>
        <v>47</v>
      </c>
      <c r="TJ164" t="str">
        <f t="shared" si="2022"/>
        <v>x</v>
      </c>
      <c r="TK164">
        <f t="shared" si="2022"/>
        <v>49</v>
      </c>
      <c r="TL164" t="str">
        <f t="shared" si="2022"/>
        <v>x</v>
      </c>
      <c r="TM164">
        <f t="shared" si="2022"/>
        <v>51</v>
      </c>
      <c r="TN164">
        <f t="shared" si="2022"/>
        <v>52</v>
      </c>
      <c r="TO164">
        <f t="shared" si="2022"/>
        <v>53</v>
      </c>
      <c r="TP164">
        <f t="shared" si="2022"/>
        <v>54</v>
      </c>
      <c r="TQ164" t="str">
        <f t="shared" si="2022"/>
        <v>x</v>
      </c>
      <c r="TR164" t="str">
        <f t="shared" si="2022"/>
        <v>x</v>
      </c>
      <c r="TS164">
        <f t="shared" si="2022"/>
        <v>57</v>
      </c>
      <c r="TT164" t="str">
        <f t="shared" si="2022"/>
        <v>x</v>
      </c>
      <c r="TU164" t="str">
        <f t="shared" si="2022"/>
        <v>x</v>
      </c>
      <c r="TV164">
        <f t="shared" si="1805"/>
        <v>20</v>
      </c>
      <c r="TW164" t="str">
        <f t="shared" ref="TW164:WC164" si="2023">IF(COUNTIFS($NG164:$NL172,TW$1),"x",TW$1)</f>
        <v>x</v>
      </c>
      <c r="TX164">
        <f t="shared" si="2023"/>
        <v>2</v>
      </c>
      <c r="TY164" t="str">
        <f t="shared" si="2023"/>
        <v>x</v>
      </c>
      <c r="TZ164" t="str">
        <f t="shared" si="2023"/>
        <v>x</v>
      </c>
      <c r="UA164" t="str">
        <f t="shared" si="2023"/>
        <v>x</v>
      </c>
      <c r="UB164" t="str">
        <f t="shared" si="2023"/>
        <v>x</v>
      </c>
      <c r="UC164">
        <f t="shared" si="2023"/>
        <v>7</v>
      </c>
      <c r="UD164" t="str">
        <f t="shared" si="2023"/>
        <v>x</v>
      </c>
      <c r="UE164" t="str">
        <f t="shared" si="2023"/>
        <v>x</v>
      </c>
      <c r="UF164" t="str">
        <f t="shared" si="2023"/>
        <v>x</v>
      </c>
      <c r="UG164">
        <f t="shared" si="2023"/>
        <v>11</v>
      </c>
      <c r="UH164">
        <f t="shared" si="2023"/>
        <v>12</v>
      </c>
      <c r="UI164" t="str">
        <f t="shared" si="2023"/>
        <v>x</v>
      </c>
      <c r="UJ164">
        <f t="shared" si="2023"/>
        <v>14</v>
      </c>
      <c r="UK164" t="str">
        <f t="shared" si="2023"/>
        <v>x</v>
      </c>
      <c r="UL164">
        <f t="shared" si="2023"/>
        <v>16</v>
      </c>
      <c r="UM164" t="str">
        <f t="shared" si="2023"/>
        <v>x</v>
      </c>
      <c r="UN164" t="str">
        <f t="shared" si="2023"/>
        <v>x</v>
      </c>
      <c r="UO164">
        <f t="shared" si="2023"/>
        <v>19</v>
      </c>
      <c r="UP164">
        <f t="shared" si="2023"/>
        <v>20</v>
      </c>
      <c r="UQ164">
        <f t="shared" si="2023"/>
        <v>21</v>
      </c>
      <c r="UR164" t="str">
        <f t="shared" si="2023"/>
        <v>x</v>
      </c>
      <c r="US164">
        <f t="shared" si="2023"/>
        <v>23</v>
      </c>
      <c r="UT164">
        <f t="shared" si="2023"/>
        <v>24</v>
      </c>
      <c r="UU164" t="str">
        <f t="shared" si="2023"/>
        <v>x</v>
      </c>
      <c r="UV164" t="str">
        <f t="shared" si="2023"/>
        <v>x</v>
      </c>
      <c r="UW164" t="str">
        <f t="shared" si="2023"/>
        <v>x</v>
      </c>
      <c r="UX164" t="str">
        <f t="shared" si="2023"/>
        <v>x</v>
      </c>
      <c r="UY164" t="str">
        <f t="shared" si="2023"/>
        <v>x</v>
      </c>
      <c r="UZ164" t="str">
        <f t="shared" si="2023"/>
        <v>x</v>
      </c>
      <c r="VA164" t="str">
        <f t="shared" si="2023"/>
        <v>x</v>
      </c>
      <c r="VB164" t="str">
        <f t="shared" si="2023"/>
        <v>x</v>
      </c>
      <c r="VC164" t="str">
        <f t="shared" si="2023"/>
        <v>x</v>
      </c>
      <c r="VD164" t="str">
        <f t="shared" si="2023"/>
        <v>x</v>
      </c>
      <c r="VE164" t="str">
        <f t="shared" si="2023"/>
        <v>x</v>
      </c>
      <c r="VF164" t="str">
        <f t="shared" si="2023"/>
        <v>x</v>
      </c>
      <c r="VG164">
        <f t="shared" si="2023"/>
        <v>37</v>
      </c>
      <c r="VH164" t="str">
        <f t="shared" si="2023"/>
        <v>x</v>
      </c>
      <c r="VI164" t="str">
        <f t="shared" si="2023"/>
        <v>x</v>
      </c>
      <c r="VJ164" t="str">
        <f t="shared" si="2023"/>
        <v>x</v>
      </c>
      <c r="VK164">
        <f t="shared" si="2023"/>
        <v>41</v>
      </c>
      <c r="VL164" t="str">
        <f t="shared" si="2023"/>
        <v>x</v>
      </c>
      <c r="VM164" t="str">
        <f t="shared" si="2023"/>
        <v>x</v>
      </c>
      <c r="VN164" t="str">
        <f t="shared" si="2023"/>
        <v>x</v>
      </c>
      <c r="VO164" t="str">
        <f t="shared" si="2023"/>
        <v>x</v>
      </c>
      <c r="VP164" t="str">
        <f t="shared" si="2023"/>
        <v>x</v>
      </c>
      <c r="VQ164">
        <f t="shared" si="2023"/>
        <v>47</v>
      </c>
      <c r="VR164" t="str">
        <f t="shared" si="2023"/>
        <v>x</v>
      </c>
      <c r="VS164">
        <f t="shared" si="2023"/>
        <v>49</v>
      </c>
      <c r="VT164" t="str">
        <f t="shared" si="2023"/>
        <v>x</v>
      </c>
      <c r="VU164">
        <f t="shared" si="2023"/>
        <v>51</v>
      </c>
      <c r="VV164">
        <f t="shared" si="2023"/>
        <v>52</v>
      </c>
      <c r="VW164">
        <f t="shared" si="2023"/>
        <v>53</v>
      </c>
      <c r="VX164">
        <f t="shared" si="2023"/>
        <v>54</v>
      </c>
      <c r="VY164" t="str">
        <f t="shared" si="2023"/>
        <v>x</v>
      </c>
      <c r="VZ164" t="str">
        <f t="shared" si="2023"/>
        <v>x</v>
      </c>
      <c r="WA164">
        <f t="shared" si="2023"/>
        <v>57</v>
      </c>
      <c r="WB164" t="str">
        <f t="shared" si="2023"/>
        <v>x</v>
      </c>
      <c r="WC164" t="str">
        <f t="shared" si="2023"/>
        <v>x</v>
      </c>
      <c r="WE164">
        <f t="shared" si="1676"/>
        <v>2</v>
      </c>
      <c r="WF164">
        <f t="shared" si="1677"/>
        <v>2</v>
      </c>
      <c r="WG164">
        <f t="shared" si="1678"/>
        <v>1</v>
      </c>
      <c r="WH164">
        <f t="shared" si="1679"/>
        <v>0</v>
      </c>
      <c r="WI164">
        <f t="shared" si="1680"/>
        <v>0</v>
      </c>
      <c r="WJ164">
        <f t="shared" si="1681"/>
        <v>1</v>
      </c>
      <c r="WL164" s="1">
        <f t="shared" si="1807"/>
        <v>0</v>
      </c>
      <c r="WM164" s="1">
        <f t="shared" si="1808"/>
        <v>0</v>
      </c>
      <c r="WN164" s="1">
        <f t="shared" si="1809"/>
        <v>5</v>
      </c>
      <c r="WO164" s="1">
        <f t="shared" si="1810"/>
        <v>0</v>
      </c>
      <c r="WP164" s="1">
        <f t="shared" si="1811"/>
        <v>0</v>
      </c>
      <c r="WQ164" s="1">
        <f t="shared" si="1812"/>
        <v>0</v>
      </c>
      <c r="WS164">
        <f t="shared" si="1813"/>
        <v>100</v>
      </c>
      <c r="WT164">
        <f t="shared" si="1814"/>
        <v>100</v>
      </c>
      <c r="WU164">
        <f t="shared" si="1815"/>
        <v>5</v>
      </c>
      <c r="WV164">
        <f t="shared" si="1816"/>
        <v>100</v>
      </c>
      <c r="WW164">
        <f t="shared" si="1817"/>
        <v>100</v>
      </c>
      <c r="WX164">
        <f t="shared" si="1818"/>
        <v>100</v>
      </c>
      <c r="WZ164" s="4">
        <f t="shared" si="1819"/>
        <v>5</v>
      </c>
      <c r="XB164" s="3">
        <f t="shared" si="1820"/>
        <v>5</v>
      </c>
      <c r="XD164" s="3">
        <f t="shared" si="1821"/>
        <v>1</v>
      </c>
      <c r="XE164" s="4">
        <f t="shared" si="1822"/>
        <v>1</v>
      </c>
      <c r="XG164" s="4">
        <f t="shared" si="1823"/>
        <v>1</v>
      </c>
      <c r="XI164" s="4">
        <v>0.8</v>
      </c>
      <c r="XK164">
        <f t="shared" si="1824"/>
        <v>1</v>
      </c>
      <c r="XM164">
        <f t="shared" si="1445"/>
        <v>0</v>
      </c>
      <c r="XN164">
        <f t="shared" si="1825"/>
        <v>0</v>
      </c>
      <c r="XO164" s="1">
        <f t="shared" si="1682"/>
        <v>1</v>
      </c>
      <c r="XP164">
        <f t="shared" si="1826"/>
        <v>1</v>
      </c>
      <c r="XR164">
        <f t="shared" si="1827"/>
        <v>0</v>
      </c>
    </row>
    <row r="165" spans="4:642">
      <c r="D165" s="4">
        <f t="shared" si="1506"/>
        <v>0</v>
      </c>
      <c r="E165" s="4">
        <f t="shared" si="1507"/>
        <v>0</v>
      </c>
      <c r="F165" s="4">
        <f t="shared" si="1508"/>
        <v>0</v>
      </c>
      <c r="G165" s="4">
        <f t="shared" si="1509"/>
        <v>0</v>
      </c>
      <c r="H165" s="4">
        <f t="shared" si="1510"/>
        <v>9</v>
      </c>
      <c r="I165" s="4">
        <f t="shared" si="1511"/>
        <v>0</v>
      </c>
      <c r="J165" s="4">
        <f t="shared" si="1512"/>
        <v>0</v>
      </c>
      <c r="K165" s="4">
        <f t="shared" si="1513"/>
        <v>0</v>
      </c>
      <c r="L165" s="4">
        <f t="shared" si="1514"/>
        <v>0</v>
      </c>
      <c r="M165" s="4">
        <f t="shared" si="1515"/>
        <v>0</v>
      </c>
      <c r="N165" s="4">
        <f t="shared" si="1516"/>
        <v>0</v>
      </c>
      <c r="O165" s="4">
        <f t="shared" si="1517"/>
        <v>0</v>
      </c>
      <c r="P165" s="4">
        <f t="shared" si="1518"/>
        <v>6</v>
      </c>
      <c r="Q165" s="4">
        <f t="shared" si="1519"/>
        <v>0</v>
      </c>
      <c r="R165" s="4">
        <f t="shared" si="1520"/>
        <v>0</v>
      </c>
      <c r="S165" s="4">
        <f t="shared" si="1521"/>
        <v>0</v>
      </c>
      <c r="T165" s="4">
        <f t="shared" si="1522"/>
        <v>0</v>
      </c>
      <c r="U165" s="4">
        <f t="shared" si="1523"/>
        <v>0</v>
      </c>
      <c r="V165" s="4">
        <f t="shared" si="1524"/>
        <v>0</v>
      </c>
      <c r="W165" s="4">
        <f t="shared" si="1525"/>
        <v>0</v>
      </c>
      <c r="X165" s="4">
        <f t="shared" si="1526"/>
        <v>0</v>
      </c>
      <c r="Y165" s="4">
        <f t="shared" si="1527"/>
        <v>0</v>
      </c>
      <c r="Z165" s="4">
        <f t="shared" si="1528"/>
        <v>0</v>
      </c>
      <c r="AA165" s="4">
        <f t="shared" si="1529"/>
        <v>0</v>
      </c>
      <c r="AB165" s="4">
        <f t="shared" si="1530"/>
        <v>0</v>
      </c>
      <c r="AC165" s="4">
        <f t="shared" si="1531"/>
        <v>0</v>
      </c>
      <c r="AD165" s="4">
        <f t="shared" si="1532"/>
        <v>0</v>
      </c>
      <c r="AE165" s="4">
        <f t="shared" si="1533"/>
        <v>0</v>
      </c>
      <c r="AF165" s="4">
        <f t="shared" si="1534"/>
        <v>0</v>
      </c>
      <c r="AG165" s="4">
        <f t="shared" si="1535"/>
        <v>0</v>
      </c>
      <c r="AH165" s="4">
        <f t="shared" si="1536"/>
        <v>4</v>
      </c>
      <c r="AI165" s="4">
        <f t="shared" si="1537"/>
        <v>0</v>
      </c>
      <c r="AJ165" s="4">
        <f t="shared" si="1538"/>
        <v>5</v>
      </c>
      <c r="AK165" s="4">
        <f t="shared" si="1539"/>
        <v>0</v>
      </c>
      <c r="AL165" s="4">
        <f t="shared" si="1540"/>
        <v>0</v>
      </c>
      <c r="AM165" s="4">
        <f t="shared" si="1541"/>
        <v>0</v>
      </c>
      <c r="AN165" s="4">
        <f t="shared" si="1542"/>
        <v>0</v>
      </c>
      <c r="AO165" s="4">
        <f t="shared" si="1543"/>
        <v>3</v>
      </c>
      <c r="AP165" s="4">
        <f t="shared" si="1544"/>
        <v>3</v>
      </c>
      <c r="AQ165" s="4">
        <f t="shared" si="1545"/>
        <v>0</v>
      </c>
      <c r="AR165" s="4">
        <f t="shared" si="1546"/>
        <v>0</v>
      </c>
      <c r="AS165" s="4">
        <f t="shared" si="1547"/>
        <v>0</v>
      </c>
      <c r="AT165" s="4">
        <f t="shared" si="1548"/>
        <v>0</v>
      </c>
      <c r="AU165" s="4">
        <f t="shared" si="1549"/>
        <v>0</v>
      </c>
      <c r="AV165" s="4">
        <f t="shared" si="1550"/>
        <v>0</v>
      </c>
      <c r="AW165" s="4">
        <f t="shared" si="1551"/>
        <v>0</v>
      </c>
      <c r="AX165" s="4">
        <f t="shared" si="1552"/>
        <v>0</v>
      </c>
      <c r="AY165" s="4">
        <f t="shared" si="1553"/>
        <v>0</v>
      </c>
      <c r="AZ165" s="4">
        <f t="shared" si="1554"/>
        <v>0</v>
      </c>
      <c r="BA165" s="4">
        <f t="shared" si="1555"/>
        <v>0</v>
      </c>
      <c r="BB165" s="4">
        <f t="shared" si="1556"/>
        <v>0</v>
      </c>
      <c r="BC165" s="4">
        <f t="shared" si="1557"/>
        <v>0</v>
      </c>
      <c r="BD165" s="4">
        <f t="shared" si="1558"/>
        <v>0</v>
      </c>
      <c r="BE165" s="4">
        <f t="shared" si="1559"/>
        <v>0</v>
      </c>
      <c r="BF165" s="4">
        <f t="shared" si="1560"/>
        <v>0</v>
      </c>
      <c r="BG165" s="4">
        <f t="shared" si="1561"/>
        <v>0</v>
      </c>
      <c r="BH165" s="4">
        <f t="shared" si="1562"/>
        <v>0</v>
      </c>
      <c r="BI165" s="4">
        <f t="shared" si="1563"/>
        <v>0</v>
      </c>
      <c r="BJ165" s="4">
        <f t="shared" si="1564"/>
        <v>0</v>
      </c>
      <c r="BK165" s="4">
        <f t="shared" si="1683"/>
        <v>5</v>
      </c>
      <c r="BL165" s="4">
        <f t="shared" si="1684"/>
        <v>4.2711864406779663</v>
      </c>
      <c r="BM165" s="4">
        <f t="shared" si="1685"/>
        <v>5.9796610169491524</v>
      </c>
      <c r="BN165" s="4">
        <f t="shared" si="1686"/>
        <v>2.5627118644067797</v>
      </c>
      <c r="BO165" s="4">
        <f t="shared" si="1687"/>
        <v>4.2711864406779663</v>
      </c>
      <c r="BP165" s="4">
        <f t="shared" si="1688"/>
        <v>252</v>
      </c>
      <c r="BQ165" s="4">
        <f>COUNTIFS($NG165:$NL$206,EF$1)</f>
        <v>3</v>
      </c>
      <c r="BR165" s="4">
        <f>COUNTIFS($NG165:$NL$206,EG$1)</f>
        <v>4</v>
      </c>
      <c r="BS165" s="4">
        <f>COUNTIFS($NG165:$NL$206,EH$1)</f>
        <v>3</v>
      </c>
      <c r="BT165" s="4">
        <f>COUNTIFS($NG165:$NL$206,EI$1)</f>
        <v>6</v>
      </c>
      <c r="BU165" s="4">
        <f>COUNTIFS($NG165:$NL$206,EJ$1)</f>
        <v>9</v>
      </c>
      <c r="BV165" s="4">
        <f>COUNTIFS($NG165:$NL$206,EK$1)</f>
        <v>4</v>
      </c>
      <c r="BW165" s="4">
        <f>COUNTIFS($NG165:$NL$206,EL$1)</f>
        <v>2</v>
      </c>
      <c r="BX165" s="4">
        <f>COUNTIFS($NG165:$NL$206,EM$1)</f>
        <v>4</v>
      </c>
      <c r="BY165" s="4">
        <f>COUNTIFS($NG165:$NL$206,EN$1)</f>
        <v>5</v>
      </c>
      <c r="BZ165" s="4">
        <f>COUNTIFS($NG165:$NL$206,EO$1)</f>
        <v>4</v>
      </c>
      <c r="CA165" s="4">
        <f>COUNTIFS($NG165:$NL$206,EP$1)</f>
        <v>8</v>
      </c>
      <c r="CB165" s="4">
        <f>COUNTIFS($NG165:$NL$206,EQ$1)</f>
        <v>7</v>
      </c>
      <c r="CC165" s="4">
        <f>COUNTIFS($NG165:$NL$206,ER$1)</f>
        <v>6</v>
      </c>
      <c r="CD165" s="4">
        <f>COUNTIFS($NG165:$NL$206,ES$1)</f>
        <v>3</v>
      </c>
      <c r="CE165" s="4">
        <f>COUNTIFS($NG165:$NL$206,ET$1)</f>
        <v>4</v>
      </c>
      <c r="CF165" s="4">
        <f>COUNTIFS($NG165:$NL$206,EU$1)</f>
        <v>5</v>
      </c>
      <c r="CG165" s="4">
        <f>COUNTIFS($NG165:$NL$206,EV$1)</f>
        <v>5</v>
      </c>
      <c r="CH165" s="4">
        <f>COUNTIFS($NG165:$NL$206,EW$1)</f>
        <v>5</v>
      </c>
      <c r="CI165" s="4">
        <f>COUNTIFS($NG165:$NL$206,EX$1)</f>
        <v>2</v>
      </c>
      <c r="CJ165" s="4">
        <f>COUNTIFS($NG165:$NL$206,EY$1)</f>
        <v>5</v>
      </c>
      <c r="CK165" s="4">
        <f>COUNTIFS($NG165:$NL$206,EZ$1)</f>
        <v>3</v>
      </c>
      <c r="CL165" s="4">
        <f>COUNTIFS($NG165:$NL$206,FA$1)</f>
        <v>5</v>
      </c>
      <c r="CM165" s="4">
        <f>COUNTIFS($NG165:$NL$206,FB$1)</f>
        <v>2</v>
      </c>
      <c r="CN165" s="4">
        <f>COUNTIFS($NG165:$NL$206,FC$1)</f>
        <v>2</v>
      </c>
      <c r="CO165" s="4">
        <f>COUNTIFS($NG165:$NL$206,FD$1)</f>
        <v>7</v>
      </c>
      <c r="CP165" s="4">
        <f>COUNTIFS($NG165:$NL$206,FE$1)</f>
        <v>2</v>
      </c>
      <c r="CQ165" s="4">
        <f>COUNTIFS($NG165:$NL$206,FF$1)</f>
        <v>7</v>
      </c>
      <c r="CR165" s="4">
        <f>COUNTIFS($NG165:$NL$206,FG$1)</f>
        <v>6</v>
      </c>
      <c r="CS165" s="4">
        <f>COUNTIFS($NG165:$NL$206,FH$1)</f>
        <v>5</v>
      </c>
      <c r="CT165" s="4">
        <f>COUNTIFS($NG165:$NL$206,FI$1)</f>
        <v>2</v>
      </c>
      <c r="CU165" s="4">
        <f>COUNTIFS($NG165:$NL$206,FJ$1)</f>
        <v>4</v>
      </c>
      <c r="CV165" s="4">
        <f>COUNTIFS($NG165:$NL$206,FK$1)</f>
        <v>2</v>
      </c>
      <c r="CW165" s="4">
        <f>COUNTIFS($NG165:$NL$206,FL$1)</f>
        <v>5</v>
      </c>
      <c r="CX165" s="4">
        <f>COUNTIFS($NG165:$NL$206,FM$1)</f>
        <v>4</v>
      </c>
      <c r="CY165" s="4">
        <f>COUNTIFS($NG165:$NL$206,FN$1)</f>
        <v>5</v>
      </c>
      <c r="CZ165" s="4">
        <f>COUNTIFS($NG165:$NL$206,FO$1)</f>
        <v>3</v>
      </c>
      <c r="DA165" s="4">
        <f>COUNTIFS($NG165:$NL$206,FP$1)</f>
        <v>1</v>
      </c>
      <c r="DB165" s="4">
        <f>COUNTIFS($NG165:$NL$206,FQ$1)</f>
        <v>3</v>
      </c>
      <c r="DC165" s="4">
        <f>COUNTIFS($NG165:$NL$206,FR$1)</f>
        <v>3</v>
      </c>
      <c r="DD165" s="4">
        <f>COUNTIFS($NG165:$NL$206,FS$1)</f>
        <v>4</v>
      </c>
      <c r="DE165" s="4">
        <f>COUNTIFS($NG165:$NL$206,FT$1)</f>
        <v>3</v>
      </c>
      <c r="DF165" s="4">
        <f>COUNTIFS($NG165:$NL$206,FU$1)</f>
        <v>5</v>
      </c>
      <c r="DG165" s="4">
        <f>COUNTIFS($NG165:$NL$206,FV$1)</f>
        <v>4</v>
      </c>
      <c r="DH165" s="4">
        <f>COUNTIFS($NG165:$NL$206,FW$1)</f>
        <v>6</v>
      </c>
      <c r="DI165" s="4">
        <f>COUNTIFS($NG165:$NL$206,FX$1)</f>
        <v>3</v>
      </c>
      <c r="DJ165" s="4">
        <f>COUNTIFS($NG165:$NL$206,FY$1)</f>
        <v>7</v>
      </c>
      <c r="DK165" s="4">
        <f>COUNTIFS($NG165:$NL$206,FZ$1)</f>
        <v>0</v>
      </c>
      <c r="DL165" s="4">
        <f>COUNTIFS($NG165:$NL$206,GA$1)</f>
        <v>2</v>
      </c>
      <c r="DM165" s="4">
        <f>COUNTIFS($NG165:$NL$206,GB$1)</f>
        <v>3</v>
      </c>
      <c r="DN165" s="4">
        <f>COUNTIFS($NG165:$NL$206,GC$1)</f>
        <v>4</v>
      </c>
      <c r="DO165" s="4">
        <f>COUNTIFS($NG165:$NL$206,GD$1)</f>
        <v>5</v>
      </c>
      <c r="DP165" s="4">
        <f>COUNTIFS($NG165:$NL$206,GE$1)</f>
        <v>8</v>
      </c>
      <c r="DQ165" s="4">
        <f>COUNTIFS($NG165:$NL$206,GF$1)</f>
        <v>0</v>
      </c>
      <c r="DR165" s="4">
        <f>COUNTIFS($NG165:$NL$206,GG$1)</f>
        <v>3</v>
      </c>
      <c r="DS165" s="4">
        <f>COUNTIFS($NG165:$NL$206,GH$1)</f>
        <v>9</v>
      </c>
      <c r="DT165" s="4">
        <f>COUNTIFS($NG165:$NL$206,GI$1)</f>
        <v>3</v>
      </c>
      <c r="DU165" s="4">
        <f>COUNTIFS($NG165:$NL$206,GJ$1)</f>
        <v>5</v>
      </c>
      <c r="DV165" s="4">
        <f>COUNTIFS($NG165:$NL$206,GK$1)</f>
        <v>8</v>
      </c>
      <c r="DW165" s="4">
        <f>COUNTIFS($NG165:$NL$206,GL$1)</f>
        <v>5</v>
      </c>
      <c r="DZ165" s="4">
        <f t="shared" si="1895"/>
        <v>38</v>
      </c>
      <c r="EA165" s="4">
        <f t="shared" si="1896"/>
        <v>21</v>
      </c>
      <c r="EB165" s="4">
        <f t="shared" si="1897"/>
        <v>13</v>
      </c>
      <c r="EC165" s="4">
        <f t="shared" si="1898"/>
        <v>3</v>
      </c>
      <c r="ED165" s="4">
        <f t="shared" si="1899"/>
        <v>1</v>
      </c>
      <c r="EF165" s="4">
        <f t="shared" ref="EF165:GL165" si="2024">COUNTIFS($NG165:$NL174,EF$1)</f>
        <v>0</v>
      </c>
      <c r="EG165" s="4">
        <f t="shared" si="2024"/>
        <v>0</v>
      </c>
      <c r="EH165" s="4">
        <f t="shared" si="2024"/>
        <v>2</v>
      </c>
      <c r="EI165" s="4">
        <f t="shared" si="2024"/>
        <v>2</v>
      </c>
      <c r="EJ165" s="4">
        <f t="shared" si="2024"/>
        <v>3</v>
      </c>
      <c r="EK165" s="4">
        <f t="shared" si="2024"/>
        <v>2</v>
      </c>
      <c r="EL165" s="4">
        <f t="shared" si="2024"/>
        <v>0</v>
      </c>
      <c r="EM165" s="4">
        <f t="shared" si="2024"/>
        <v>0</v>
      </c>
      <c r="EN165" s="4">
        <f t="shared" si="2024"/>
        <v>1</v>
      </c>
      <c r="EO165" s="4">
        <f t="shared" si="2024"/>
        <v>1</v>
      </c>
      <c r="EP165" s="4">
        <f t="shared" si="2024"/>
        <v>1</v>
      </c>
      <c r="EQ165" s="4">
        <f t="shared" si="2024"/>
        <v>0</v>
      </c>
      <c r="ER165" s="4">
        <f t="shared" si="2024"/>
        <v>2</v>
      </c>
      <c r="ES165" s="4">
        <f t="shared" si="2024"/>
        <v>1</v>
      </c>
      <c r="ET165" s="4">
        <f t="shared" si="2024"/>
        <v>1</v>
      </c>
      <c r="EU165" s="4">
        <f t="shared" si="2024"/>
        <v>0</v>
      </c>
      <c r="EV165" s="4">
        <f t="shared" si="2024"/>
        <v>0</v>
      </c>
      <c r="EW165" s="4">
        <f t="shared" si="2024"/>
        <v>1</v>
      </c>
      <c r="EX165" s="4">
        <f t="shared" si="2024"/>
        <v>0</v>
      </c>
      <c r="EY165" s="4">
        <f t="shared" si="2024"/>
        <v>1</v>
      </c>
      <c r="EZ165" s="4">
        <f t="shared" si="2024"/>
        <v>0</v>
      </c>
      <c r="FA165" s="4">
        <f t="shared" si="2024"/>
        <v>1</v>
      </c>
      <c r="FB165" s="4">
        <f t="shared" si="2024"/>
        <v>0</v>
      </c>
      <c r="FC165" s="4">
        <f t="shared" si="2024"/>
        <v>1</v>
      </c>
      <c r="FD165" s="4">
        <f t="shared" si="2024"/>
        <v>2</v>
      </c>
      <c r="FE165" s="4">
        <f t="shared" si="2024"/>
        <v>0</v>
      </c>
      <c r="FF165" s="4">
        <f t="shared" si="2024"/>
        <v>2</v>
      </c>
      <c r="FG165" s="4">
        <f t="shared" si="2024"/>
        <v>3</v>
      </c>
      <c r="FH165" s="4">
        <f t="shared" si="2024"/>
        <v>1</v>
      </c>
      <c r="FI165" s="4">
        <f t="shared" si="2024"/>
        <v>1</v>
      </c>
      <c r="FJ165" s="4">
        <f t="shared" si="2024"/>
        <v>2</v>
      </c>
      <c r="FK165" s="4">
        <f t="shared" si="2024"/>
        <v>1</v>
      </c>
      <c r="FL165" s="4">
        <f t="shared" si="2024"/>
        <v>4</v>
      </c>
      <c r="FM165" s="4">
        <f t="shared" si="2024"/>
        <v>2</v>
      </c>
      <c r="FN165" s="4">
        <f t="shared" si="2024"/>
        <v>1</v>
      </c>
      <c r="FO165" s="4">
        <f t="shared" si="2024"/>
        <v>1</v>
      </c>
      <c r="FP165" s="4">
        <f t="shared" si="2024"/>
        <v>0</v>
      </c>
      <c r="FQ165" s="4">
        <f t="shared" si="2024"/>
        <v>1</v>
      </c>
      <c r="FR165" s="4">
        <f t="shared" si="2024"/>
        <v>1</v>
      </c>
      <c r="FS165" s="4">
        <f t="shared" si="2024"/>
        <v>1</v>
      </c>
      <c r="FT165" s="4">
        <f t="shared" si="2024"/>
        <v>0</v>
      </c>
      <c r="FU165" s="4">
        <f t="shared" si="2024"/>
        <v>2</v>
      </c>
      <c r="FV165" s="4">
        <f t="shared" si="2024"/>
        <v>1</v>
      </c>
      <c r="FW165" s="4">
        <f t="shared" si="2024"/>
        <v>3</v>
      </c>
      <c r="FX165" s="4">
        <f t="shared" si="2024"/>
        <v>1</v>
      </c>
      <c r="FY165" s="4">
        <f t="shared" si="2024"/>
        <v>1</v>
      </c>
      <c r="FZ165" s="4">
        <f t="shared" si="2024"/>
        <v>0</v>
      </c>
      <c r="GA165" s="4">
        <f t="shared" si="2024"/>
        <v>1</v>
      </c>
      <c r="GB165" s="4">
        <f t="shared" si="2024"/>
        <v>0</v>
      </c>
      <c r="GC165" s="4">
        <f t="shared" si="2024"/>
        <v>2</v>
      </c>
      <c r="GD165" s="4">
        <f t="shared" si="2024"/>
        <v>0</v>
      </c>
      <c r="GE165" s="4">
        <f t="shared" si="2024"/>
        <v>0</v>
      </c>
      <c r="GF165" s="4">
        <f t="shared" si="2024"/>
        <v>0</v>
      </c>
      <c r="GG165" s="4">
        <f t="shared" si="2024"/>
        <v>0</v>
      </c>
      <c r="GH165" s="4">
        <f t="shared" si="2024"/>
        <v>2</v>
      </c>
      <c r="GI165" s="4">
        <f t="shared" si="2024"/>
        <v>0</v>
      </c>
      <c r="GJ165" s="4">
        <f t="shared" si="2024"/>
        <v>0</v>
      </c>
      <c r="GK165" s="4">
        <f t="shared" si="2024"/>
        <v>2</v>
      </c>
      <c r="GL165" s="4">
        <f t="shared" si="2024"/>
        <v>2</v>
      </c>
      <c r="GM165">
        <f t="shared" si="1901"/>
        <v>60</v>
      </c>
      <c r="GO165">
        <f t="shared" si="1690"/>
        <v>0</v>
      </c>
      <c r="GP165">
        <f t="shared" si="1855"/>
        <v>0</v>
      </c>
      <c r="GQ165">
        <f t="shared" si="1856"/>
        <v>0</v>
      </c>
      <c r="GR165">
        <f t="shared" si="1857"/>
        <v>0</v>
      </c>
      <c r="GS165">
        <f t="shared" si="1858"/>
        <v>0</v>
      </c>
      <c r="GT165">
        <f t="shared" si="1859"/>
        <v>0</v>
      </c>
      <c r="GU165">
        <f t="shared" si="1860"/>
        <v>0</v>
      </c>
      <c r="GV165" s="1">
        <f t="shared" si="1691"/>
        <v>3</v>
      </c>
      <c r="GW165">
        <f t="shared" si="1692"/>
        <v>0</v>
      </c>
      <c r="GX165">
        <f t="shared" si="1566"/>
        <v>0</v>
      </c>
      <c r="GY165">
        <f t="shared" si="1567"/>
        <v>0</v>
      </c>
      <c r="GZ165">
        <f t="shared" si="1568"/>
        <v>0</v>
      </c>
      <c r="HA165">
        <f t="shared" si="1569"/>
        <v>0</v>
      </c>
      <c r="HB165">
        <f t="shared" si="1570"/>
        <v>0</v>
      </c>
      <c r="HC165">
        <f t="shared" si="1571"/>
        <v>0</v>
      </c>
      <c r="HD165">
        <f t="shared" si="1572"/>
        <v>0</v>
      </c>
      <c r="HE165">
        <f t="shared" si="1573"/>
        <v>0</v>
      </c>
      <c r="HF165">
        <f t="shared" si="1574"/>
        <v>0</v>
      </c>
      <c r="HG165">
        <f t="shared" si="1575"/>
        <v>0</v>
      </c>
      <c r="HH165">
        <f t="shared" si="1576"/>
        <v>0</v>
      </c>
      <c r="HI165">
        <f t="shared" si="1577"/>
        <v>0</v>
      </c>
      <c r="HJ165">
        <f t="shared" si="1578"/>
        <v>0</v>
      </c>
      <c r="HK165">
        <f t="shared" si="1579"/>
        <v>0</v>
      </c>
      <c r="HL165">
        <f t="shared" si="1580"/>
        <v>1</v>
      </c>
      <c r="HM165">
        <f t="shared" si="1581"/>
        <v>1</v>
      </c>
      <c r="HN165">
        <f t="shared" si="1582"/>
        <v>0</v>
      </c>
      <c r="HO165">
        <f t="shared" si="1583"/>
        <v>0</v>
      </c>
      <c r="HP165">
        <f t="shared" si="1584"/>
        <v>0</v>
      </c>
      <c r="HQ165">
        <f t="shared" si="1585"/>
        <v>0</v>
      </c>
      <c r="HR165">
        <f t="shared" si="1586"/>
        <v>0</v>
      </c>
      <c r="HS165">
        <f t="shared" si="1587"/>
        <v>0</v>
      </c>
      <c r="HT165">
        <f t="shared" si="1588"/>
        <v>0</v>
      </c>
      <c r="HU165">
        <f t="shared" si="1589"/>
        <v>0</v>
      </c>
      <c r="HV165">
        <f t="shared" si="1590"/>
        <v>0</v>
      </c>
      <c r="HW165">
        <f t="shared" si="1591"/>
        <v>0</v>
      </c>
      <c r="HX165">
        <f t="shared" si="1592"/>
        <v>0</v>
      </c>
      <c r="HY165">
        <f t="shared" si="1593"/>
        <v>0</v>
      </c>
      <c r="HZ165">
        <f t="shared" si="1594"/>
        <v>0</v>
      </c>
      <c r="IA165">
        <f t="shared" si="1595"/>
        <v>0</v>
      </c>
      <c r="IB165">
        <f t="shared" si="1596"/>
        <v>0</v>
      </c>
      <c r="IC165">
        <f t="shared" si="1597"/>
        <v>0</v>
      </c>
      <c r="ID165">
        <f t="shared" si="1598"/>
        <v>0</v>
      </c>
      <c r="IE165">
        <f t="shared" si="1599"/>
        <v>0</v>
      </c>
      <c r="IF165">
        <f t="shared" si="1600"/>
        <v>0</v>
      </c>
      <c r="IG165">
        <f t="shared" si="1601"/>
        <v>1</v>
      </c>
      <c r="IH165">
        <f t="shared" si="1602"/>
        <v>0</v>
      </c>
      <c r="II165">
        <f t="shared" si="1603"/>
        <v>0</v>
      </c>
      <c r="IJ165">
        <f t="shared" si="1604"/>
        <v>0</v>
      </c>
      <c r="IK165">
        <f t="shared" si="1605"/>
        <v>0</v>
      </c>
      <c r="IL165">
        <f t="shared" si="1606"/>
        <v>0</v>
      </c>
      <c r="IM165">
        <f t="shared" si="1607"/>
        <v>0</v>
      </c>
      <c r="IN165">
        <f t="shared" si="1608"/>
        <v>0</v>
      </c>
      <c r="IO165">
        <f t="shared" si="1609"/>
        <v>0</v>
      </c>
      <c r="IP165">
        <f t="shared" si="1610"/>
        <v>0</v>
      </c>
      <c r="IQ165">
        <f t="shared" si="1611"/>
        <v>0</v>
      </c>
      <c r="IR165">
        <f t="shared" si="1612"/>
        <v>0</v>
      </c>
      <c r="IS165">
        <f t="shared" si="1613"/>
        <v>0</v>
      </c>
      <c r="IT165">
        <f t="shared" si="1614"/>
        <v>0</v>
      </c>
      <c r="IU165">
        <f t="shared" si="1615"/>
        <v>1</v>
      </c>
      <c r="IV165">
        <f t="shared" si="1616"/>
        <v>0</v>
      </c>
      <c r="IW165">
        <f t="shared" si="1617"/>
        <v>0</v>
      </c>
      <c r="IX165">
        <f t="shared" si="1618"/>
        <v>0</v>
      </c>
      <c r="IY165">
        <f t="shared" si="1619"/>
        <v>0</v>
      </c>
      <c r="IZ165">
        <f t="shared" si="1620"/>
        <v>0</v>
      </c>
      <c r="JA165">
        <f t="shared" si="1621"/>
        <v>1</v>
      </c>
      <c r="JB165">
        <f t="shared" si="1693"/>
        <v>0</v>
      </c>
      <c r="JC165">
        <f t="shared" si="1694"/>
        <v>0</v>
      </c>
      <c r="JF165">
        <f t="shared" si="1695"/>
        <v>0</v>
      </c>
      <c r="JG165">
        <f t="shared" si="1696"/>
        <v>0</v>
      </c>
      <c r="JH165">
        <f t="shared" si="1697"/>
        <v>0</v>
      </c>
      <c r="JI165">
        <f t="shared" si="1698"/>
        <v>0</v>
      </c>
      <c r="JJ165">
        <f t="shared" si="1699"/>
        <v>0</v>
      </c>
      <c r="JK165">
        <f t="shared" si="1700"/>
        <v>0</v>
      </c>
      <c r="JL165">
        <f t="shared" si="1701"/>
        <v>0</v>
      </c>
      <c r="JM165">
        <f t="shared" si="1702"/>
        <v>0</v>
      </c>
      <c r="JN165">
        <f t="shared" si="1703"/>
        <v>0</v>
      </c>
      <c r="JO165">
        <f t="shared" si="1704"/>
        <v>0</v>
      </c>
      <c r="JP165">
        <f t="shared" si="1705"/>
        <v>0</v>
      </c>
      <c r="JQ165">
        <f t="shared" si="1706"/>
        <v>0</v>
      </c>
      <c r="JR165">
        <f t="shared" si="1707"/>
        <v>0</v>
      </c>
      <c r="JS165">
        <f t="shared" si="1708"/>
        <v>0</v>
      </c>
      <c r="JT165">
        <f t="shared" si="1709"/>
        <v>0</v>
      </c>
      <c r="JU165">
        <f t="shared" si="1710"/>
        <v>0</v>
      </c>
      <c r="JV165">
        <f t="shared" si="1711"/>
        <v>0</v>
      </c>
      <c r="JW165">
        <f t="shared" si="1712"/>
        <v>0</v>
      </c>
      <c r="JX165">
        <f t="shared" si="1713"/>
        <v>0</v>
      </c>
      <c r="JY165">
        <f t="shared" si="1714"/>
        <v>0</v>
      </c>
      <c r="JZ165">
        <f t="shared" si="1715"/>
        <v>0</v>
      </c>
      <c r="KA165">
        <f t="shared" si="1716"/>
        <v>0</v>
      </c>
      <c r="KB165">
        <f t="shared" si="1717"/>
        <v>0</v>
      </c>
      <c r="KC165">
        <f t="shared" si="1718"/>
        <v>0</v>
      </c>
      <c r="KD165">
        <f t="shared" si="1719"/>
        <v>0</v>
      </c>
      <c r="KE165">
        <f t="shared" si="1720"/>
        <v>0</v>
      </c>
      <c r="KF165">
        <f t="shared" si="1721"/>
        <v>0</v>
      </c>
      <c r="KG165">
        <f t="shared" si="1722"/>
        <v>0</v>
      </c>
      <c r="KH165">
        <f t="shared" si="1723"/>
        <v>0</v>
      </c>
      <c r="KI165">
        <f t="shared" si="1724"/>
        <v>0</v>
      </c>
      <c r="KJ165">
        <f t="shared" si="1725"/>
        <v>0</v>
      </c>
      <c r="KK165">
        <f t="shared" si="1726"/>
        <v>0</v>
      </c>
      <c r="KL165">
        <f t="shared" si="1727"/>
        <v>0</v>
      </c>
      <c r="KM165">
        <f t="shared" si="1728"/>
        <v>0</v>
      </c>
      <c r="KN165">
        <f t="shared" si="1729"/>
        <v>0</v>
      </c>
      <c r="KO165">
        <f t="shared" si="1730"/>
        <v>0</v>
      </c>
      <c r="KP165">
        <f t="shared" si="1731"/>
        <v>0</v>
      </c>
      <c r="KQ165">
        <f t="shared" si="1732"/>
        <v>1</v>
      </c>
      <c r="KR165">
        <f t="shared" si="1733"/>
        <v>1</v>
      </c>
      <c r="KS165">
        <f t="shared" si="1734"/>
        <v>0</v>
      </c>
      <c r="KT165">
        <f t="shared" si="1735"/>
        <v>0</v>
      </c>
      <c r="KU165">
        <f t="shared" si="1736"/>
        <v>0</v>
      </c>
      <c r="KV165">
        <f t="shared" si="1737"/>
        <v>0</v>
      </c>
      <c r="KW165">
        <f t="shared" si="1738"/>
        <v>0</v>
      </c>
      <c r="KX165">
        <f t="shared" si="1739"/>
        <v>0</v>
      </c>
      <c r="KY165">
        <f t="shared" si="1740"/>
        <v>0</v>
      </c>
      <c r="KZ165">
        <f t="shared" si="1741"/>
        <v>0</v>
      </c>
      <c r="LA165">
        <f t="shared" si="1742"/>
        <v>0</v>
      </c>
      <c r="LB165">
        <f t="shared" si="1743"/>
        <v>0</v>
      </c>
      <c r="LC165">
        <f t="shared" si="1744"/>
        <v>0</v>
      </c>
      <c r="LD165">
        <f t="shared" si="1745"/>
        <v>0</v>
      </c>
      <c r="LE165">
        <f t="shared" si="1746"/>
        <v>0</v>
      </c>
      <c r="LF165">
        <f t="shared" si="1747"/>
        <v>0</v>
      </c>
      <c r="LG165">
        <f t="shared" si="1748"/>
        <v>0</v>
      </c>
      <c r="LH165">
        <f t="shared" si="1749"/>
        <v>0</v>
      </c>
      <c r="LI165">
        <f t="shared" si="1750"/>
        <v>0</v>
      </c>
      <c r="LJ165">
        <f t="shared" si="1751"/>
        <v>0</v>
      </c>
      <c r="LK165">
        <f t="shared" si="1752"/>
        <v>0</v>
      </c>
      <c r="LL165">
        <f t="shared" si="1753"/>
        <v>0</v>
      </c>
      <c r="LN165">
        <f t="shared" si="1754"/>
        <v>2</v>
      </c>
      <c r="LQ165">
        <f t="shared" ref="LQ165:LR165" si="2025">COUNTIFS($NG166:$NL175,NG175)</f>
        <v>3</v>
      </c>
      <c r="LR165">
        <f t="shared" si="2025"/>
        <v>1</v>
      </c>
      <c r="LS165">
        <f t="shared" si="1756"/>
        <v>1</v>
      </c>
      <c r="LT165">
        <f t="shared" si="1757"/>
        <v>1</v>
      </c>
      <c r="LU165">
        <f t="shared" si="1758"/>
        <v>1</v>
      </c>
      <c r="LV165">
        <f t="shared" si="1759"/>
        <v>1</v>
      </c>
      <c r="LX165" s="5">
        <f t="shared" ref="LX165:MC165" si="2026">COUNTIFS($NG165:$NL174,NG175)</f>
        <v>3</v>
      </c>
      <c r="LY165" s="5">
        <f t="shared" si="2026"/>
        <v>0</v>
      </c>
      <c r="LZ165" s="5">
        <f t="shared" si="2026"/>
        <v>0</v>
      </c>
      <c r="MA165" s="5">
        <f t="shared" si="2026"/>
        <v>0</v>
      </c>
      <c r="MB165" s="5">
        <f t="shared" si="2026"/>
        <v>0</v>
      </c>
      <c r="MC165" s="5">
        <f t="shared" si="2026"/>
        <v>0</v>
      </c>
      <c r="MD165" s="5"/>
      <c r="ME165" s="5">
        <f t="shared" si="1761"/>
        <v>1</v>
      </c>
      <c r="MF165" s="5">
        <f t="shared" si="1762"/>
        <v>0</v>
      </c>
      <c r="MG165" s="5">
        <f t="shared" si="1763"/>
        <v>0</v>
      </c>
      <c r="MH165" s="5">
        <f t="shared" si="1764"/>
        <v>0</v>
      </c>
      <c r="MI165" s="5">
        <f t="shared" si="1765"/>
        <v>0</v>
      </c>
      <c r="MJ165" s="5">
        <f t="shared" si="1766"/>
        <v>0</v>
      </c>
      <c r="MK165" s="5"/>
      <c r="ML165" s="20">
        <f t="shared" si="1767"/>
        <v>1</v>
      </c>
      <c r="MN165" s="4">
        <f t="shared" si="1846"/>
        <v>3</v>
      </c>
      <c r="MO165" s="4">
        <f t="shared" si="1847"/>
        <v>0</v>
      </c>
      <c r="MP165" s="4">
        <f t="shared" si="1848"/>
        <v>0</v>
      </c>
      <c r="MQ165" s="4">
        <f t="shared" si="1849"/>
        <v>0</v>
      </c>
      <c r="MR165" s="4">
        <f t="shared" si="1850"/>
        <v>0</v>
      </c>
      <c r="MS165" s="4">
        <f t="shared" si="1851"/>
        <v>0</v>
      </c>
      <c r="MU165">
        <f t="shared" si="1768"/>
        <v>0</v>
      </c>
      <c r="MV165">
        <f t="shared" si="1769"/>
        <v>1</v>
      </c>
      <c r="MW165">
        <f t="shared" si="1770"/>
        <v>1</v>
      </c>
      <c r="MX165">
        <f t="shared" si="1771"/>
        <v>1</v>
      </c>
      <c r="MY165">
        <f t="shared" si="1772"/>
        <v>1</v>
      </c>
      <c r="MZ165">
        <f t="shared" si="1773"/>
        <v>1</v>
      </c>
      <c r="NA165">
        <f t="shared" si="1624"/>
        <v>5</v>
      </c>
      <c r="NB165">
        <f t="shared" si="1774"/>
        <v>5</v>
      </c>
      <c r="NC165">
        <f t="shared" si="1775"/>
        <v>0</v>
      </c>
      <c r="ND165">
        <f t="shared" si="1776"/>
        <v>165</v>
      </c>
      <c r="NG165">
        <v>5</v>
      </c>
      <c r="NH165">
        <v>13</v>
      </c>
      <c r="NI165">
        <v>31</v>
      </c>
      <c r="NJ165">
        <v>33</v>
      </c>
      <c r="NK165">
        <v>38</v>
      </c>
      <c r="NL165">
        <v>39</v>
      </c>
      <c r="NN165" s="1">
        <f t="shared" si="1777"/>
        <v>1</v>
      </c>
      <c r="NO165" s="32">
        <f t="shared" si="1778"/>
        <v>0</v>
      </c>
      <c r="NP165" s="30">
        <f t="shared" si="1779"/>
        <v>1</v>
      </c>
      <c r="NR165" s="1">
        <f t="shared" si="1780"/>
        <v>8</v>
      </c>
      <c r="NS165" s="1">
        <f t="shared" si="1781"/>
        <v>18</v>
      </c>
      <c r="NT165" s="1">
        <f t="shared" si="1782"/>
        <v>2</v>
      </c>
      <c r="NU165" s="1">
        <f t="shared" si="1783"/>
        <v>5</v>
      </c>
      <c r="NV165" s="1">
        <f t="shared" si="1784"/>
        <v>1</v>
      </c>
      <c r="NW165" s="1"/>
      <c r="NX165" s="1">
        <f t="shared" si="1785"/>
        <v>5</v>
      </c>
      <c r="NY165" s="1"/>
      <c r="NZ165" s="1">
        <f t="shared" si="1786"/>
        <v>1</v>
      </c>
      <c r="OA165" s="1">
        <f t="shared" si="1625"/>
        <v>2</v>
      </c>
      <c r="OB165" s="1">
        <f t="shared" si="1626"/>
        <v>4</v>
      </c>
      <c r="OC165" s="1">
        <f t="shared" si="1627"/>
        <v>4</v>
      </c>
      <c r="OD165" s="1">
        <f t="shared" si="1628"/>
        <v>4</v>
      </c>
      <c r="OE165" s="1">
        <f t="shared" si="1629"/>
        <v>4</v>
      </c>
      <c r="OF165" s="1"/>
      <c r="OG165" s="32">
        <f t="shared" si="1969"/>
        <v>3</v>
      </c>
      <c r="OH165" s="1"/>
      <c r="OI165" s="1">
        <f t="shared" si="1787"/>
        <v>4</v>
      </c>
      <c r="OJ165" s="1">
        <f t="shared" si="1788"/>
        <v>2</v>
      </c>
      <c r="OK165" s="1">
        <f t="shared" si="1789"/>
        <v>5</v>
      </c>
      <c r="OL165" s="1">
        <f t="shared" si="1790"/>
        <v>2</v>
      </c>
      <c r="OM165" s="1">
        <f t="shared" si="1791"/>
        <v>0</v>
      </c>
      <c r="ON165" s="1">
        <f t="shared" si="1792"/>
        <v>0</v>
      </c>
      <c r="OO165" s="1"/>
      <c r="OP165" s="1">
        <f t="shared" si="1959"/>
        <v>2</v>
      </c>
      <c r="OQ165" s="1">
        <f t="shared" si="1960"/>
        <v>4</v>
      </c>
      <c r="OR165" s="1">
        <f t="shared" si="1961"/>
        <v>3</v>
      </c>
      <c r="OS165" s="1">
        <f t="shared" si="1962"/>
        <v>4</v>
      </c>
      <c r="OT165" s="1">
        <f t="shared" si="1963"/>
        <v>-1</v>
      </c>
      <c r="OU165" s="1">
        <f t="shared" si="1793"/>
        <v>1</v>
      </c>
      <c r="OV165" s="19">
        <f t="shared" si="1794"/>
        <v>4</v>
      </c>
      <c r="OW165" s="1"/>
      <c r="OX165" s="19">
        <f t="shared" si="1975"/>
        <v>4</v>
      </c>
      <c r="OY165" s="1">
        <f t="shared" si="1976"/>
        <v>3</v>
      </c>
      <c r="OZ165" s="1"/>
      <c r="PA165" s="1">
        <f t="shared" si="1795"/>
        <v>4</v>
      </c>
      <c r="PB165" s="1"/>
      <c r="PC165" s="1"/>
      <c r="PD165" s="19">
        <f t="shared" si="1630"/>
        <v>3</v>
      </c>
      <c r="PE165" s="1"/>
      <c r="PF165" s="24">
        <f t="shared" si="2016"/>
        <v>-1</v>
      </c>
      <c r="PI165" s="1">
        <f t="shared" si="1797"/>
        <v>4</v>
      </c>
      <c r="PJ165" s="19">
        <f t="shared" si="1631"/>
        <v>3</v>
      </c>
      <c r="PK165" s="1">
        <f t="shared" si="1798"/>
        <v>2</v>
      </c>
      <c r="PL165" s="19">
        <f t="shared" si="1632"/>
        <v>1</v>
      </c>
      <c r="PM165" s="1">
        <f t="shared" si="1799"/>
        <v>5</v>
      </c>
      <c r="PN165" s="19">
        <f t="shared" si="1633"/>
        <v>1</v>
      </c>
      <c r="PO165" s="1">
        <f t="shared" si="1800"/>
        <v>2</v>
      </c>
      <c r="PP165" s="19">
        <f t="shared" si="1634"/>
        <v>3</v>
      </c>
      <c r="PQ165" s="1">
        <f t="shared" si="1801"/>
        <v>0</v>
      </c>
      <c r="PR165" s="19">
        <f t="shared" si="1635"/>
        <v>0</v>
      </c>
      <c r="PS165" s="1">
        <f t="shared" si="1802"/>
        <v>0</v>
      </c>
      <c r="PT165" s="19">
        <f t="shared" si="1636"/>
        <v>0</v>
      </c>
      <c r="PV165" s="1">
        <f t="shared" si="1637"/>
        <v>8</v>
      </c>
      <c r="PW165" s="1">
        <f t="shared" si="1638"/>
        <v>4</v>
      </c>
      <c r="PX165" s="1">
        <f t="shared" si="1639"/>
        <v>100</v>
      </c>
      <c r="PY165" s="1">
        <f t="shared" si="1640"/>
        <v>100</v>
      </c>
      <c r="PZ165" s="1">
        <f t="shared" si="1641"/>
        <v>100</v>
      </c>
      <c r="QA165" s="1">
        <f t="shared" si="1642"/>
        <v>100</v>
      </c>
      <c r="QB165" s="1"/>
      <c r="QC165" s="1">
        <f t="shared" si="1643"/>
        <v>2</v>
      </c>
      <c r="QD165" s="1">
        <f t="shared" si="1644"/>
        <v>100</v>
      </c>
      <c r="QE165" s="1">
        <f t="shared" si="1645"/>
        <v>100</v>
      </c>
      <c r="QF165" s="1">
        <f t="shared" si="1646"/>
        <v>100</v>
      </c>
      <c r="QG165" s="1">
        <f t="shared" si="1647"/>
        <v>100</v>
      </c>
      <c r="QH165" s="1">
        <f t="shared" si="1648"/>
        <v>100</v>
      </c>
      <c r="QI165" s="1"/>
      <c r="QJ165" s="1">
        <f t="shared" si="1649"/>
        <v>100</v>
      </c>
      <c r="QK165" s="1">
        <f t="shared" si="1650"/>
        <v>100</v>
      </c>
      <c r="QL165" s="1">
        <f t="shared" si="1651"/>
        <v>100</v>
      </c>
      <c r="QM165" s="1">
        <f t="shared" si="1652"/>
        <v>5</v>
      </c>
      <c r="QN165" s="1">
        <f t="shared" si="1653"/>
        <v>100</v>
      </c>
      <c r="QO165" s="1">
        <f t="shared" si="1654"/>
        <v>100</v>
      </c>
      <c r="QP165" s="1"/>
      <c r="QQ165" s="1">
        <f t="shared" si="1655"/>
        <v>100</v>
      </c>
      <c r="QR165" s="1">
        <f t="shared" si="1656"/>
        <v>100</v>
      </c>
      <c r="QS165" s="1">
        <f t="shared" si="1657"/>
        <v>2</v>
      </c>
      <c r="QT165" s="1">
        <f t="shared" si="1658"/>
        <v>100</v>
      </c>
      <c r="QU165" s="1">
        <f t="shared" si="1659"/>
        <v>100</v>
      </c>
      <c r="QV165" s="1">
        <f t="shared" si="1660"/>
        <v>8</v>
      </c>
      <c r="QW165" s="1"/>
      <c r="QX165" s="1">
        <f t="shared" si="1661"/>
        <v>100</v>
      </c>
      <c r="QY165" s="1">
        <f t="shared" si="1662"/>
        <v>100</v>
      </c>
      <c r="QZ165" s="1">
        <f t="shared" si="1663"/>
        <v>100</v>
      </c>
      <c r="RA165" s="1">
        <f t="shared" si="1664"/>
        <v>100</v>
      </c>
      <c r="RB165" s="1">
        <f t="shared" si="1665"/>
        <v>100</v>
      </c>
      <c r="RC165" s="1">
        <f t="shared" si="1666"/>
        <v>100</v>
      </c>
      <c r="RD165" s="1"/>
      <c r="RE165" s="1">
        <f t="shared" si="1667"/>
        <v>100</v>
      </c>
      <c r="RF165" s="1">
        <f t="shared" si="1668"/>
        <v>100</v>
      </c>
      <c r="RG165" s="1">
        <f t="shared" si="1669"/>
        <v>100</v>
      </c>
      <c r="RH165" s="1">
        <f t="shared" si="1670"/>
        <v>100</v>
      </c>
      <c r="RI165" s="1">
        <f t="shared" si="1671"/>
        <v>100</v>
      </c>
      <c r="RJ165" s="1">
        <f t="shared" si="1672"/>
        <v>100</v>
      </c>
      <c r="RL165">
        <f t="shared" si="1673"/>
        <v>36</v>
      </c>
      <c r="RM165">
        <f t="shared" si="1803"/>
        <v>24</v>
      </c>
      <c r="RN165">
        <f t="shared" si="2000"/>
        <v>21</v>
      </c>
      <c r="RO165">
        <f t="shared" ref="RO165:TU165" si="2027">IF(COUNTIFS($NG165:$NL174,RO$1),"x",RO$1)</f>
        <v>1</v>
      </c>
      <c r="RP165">
        <f t="shared" si="2027"/>
        <v>2</v>
      </c>
      <c r="RQ165" t="str">
        <f t="shared" si="2027"/>
        <v>x</v>
      </c>
      <c r="RR165" t="str">
        <f t="shared" si="2027"/>
        <v>x</v>
      </c>
      <c r="RS165" t="str">
        <f t="shared" si="2027"/>
        <v>x</v>
      </c>
      <c r="RT165" t="str">
        <f t="shared" si="2027"/>
        <v>x</v>
      </c>
      <c r="RU165">
        <f t="shared" si="2027"/>
        <v>7</v>
      </c>
      <c r="RV165">
        <f t="shared" si="2027"/>
        <v>8</v>
      </c>
      <c r="RW165" t="str">
        <f t="shared" si="2027"/>
        <v>x</v>
      </c>
      <c r="RX165" t="str">
        <f t="shared" si="2027"/>
        <v>x</v>
      </c>
      <c r="RY165" t="str">
        <f t="shared" si="2027"/>
        <v>x</v>
      </c>
      <c r="RZ165">
        <f t="shared" si="2027"/>
        <v>12</v>
      </c>
      <c r="SA165" t="str">
        <f t="shared" si="2027"/>
        <v>x</v>
      </c>
      <c r="SB165" t="str">
        <f t="shared" si="2027"/>
        <v>x</v>
      </c>
      <c r="SC165" t="str">
        <f t="shared" si="2027"/>
        <v>x</v>
      </c>
      <c r="SD165">
        <f t="shared" si="2027"/>
        <v>16</v>
      </c>
      <c r="SE165">
        <f t="shared" si="2027"/>
        <v>17</v>
      </c>
      <c r="SF165" t="str">
        <f t="shared" si="2027"/>
        <v>x</v>
      </c>
      <c r="SG165">
        <f t="shared" si="2027"/>
        <v>19</v>
      </c>
      <c r="SH165" t="str">
        <f t="shared" si="2027"/>
        <v>x</v>
      </c>
      <c r="SI165">
        <f t="shared" si="2027"/>
        <v>21</v>
      </c>
      <c r="SJ165" t="str">
        <f t="shared" si="2027"/>
        <v>x</v>
      </c>
      <c r="SK165">
        <f t="shared" si="2027"/>
        <v>23</v>
      </c>
      <c r="SL165" t="str">
        <f t="shared" si="2027"/>
        <v>x</v>
      </c>
      <c r="SM165" t="str">
        <f t="shared" si="2027"/>
        <v>x</v>
      </c>
      <c r="SN165">
        <f t="shared" si="2027"/>
        <v>26</v>
      </c>
      <c r="SO165" t="str">
        <f t="shared" si="2027"/>
        <v>x</v>
      </c>
      <c r="SP165" t="str">
        <f t="shared" si="2027"/>
        <v>x</v>
      </c>
      <c r="SQ165" t="str">
        <f t="shared" si="2027"/>
        <v>x</v>
      </c>
      <c r="SR165" t="str">
        <f t="shared" si="2027"/>
        <v>x</v>
      </c>
      <c r="SS165" t="str">
        <f t="shared" si="2027"/>
        <v>x</v>
      </c>
      <c r="ST165" t="str">
        <f t="shared" si="2027"/>
        <v>x</v>
      </c>
      <c r="SU165" t="str">
        <f t="shared" si="2027"/>
        <v>x</v>
      </c>
      <c r="SV165" t="str">
        <f t="shared" si="2027"/>
        <v>x</v>
      </c>
      <c r="SW165" t="str">
        <f t="shared" si="2027"/>
        <v>x</v>
      </c>
      <c r="SX165" t="str">
        <f t="shared" si="2027"/>
        <v>x</v>
      </c>
      <c r="SY165">
        <f t="shared" si="2027"/>
        <v>37</v>
      </c>
      <c r="SZ165" t="str">
        <f t="shared" si="2027"/>
        <v>x</v>
      </c>
      <c r="TA165" t="str">
        <f t="shared" si="2027"/>
        <v>x</v>
      </c>
      <c r="TB165" t="str">
        <f t="shared" si="2027"/>
        <v>x</v>
      </c>
      <c r="TC165">
        <f t="shared" si="2027"/>
        <v>41</v>
      </c>
      <c r="TD165" t="str">
        <f t="shared" si="2027"/>
        <v>x</v>
      </c>
      <c r="TE165" t="str">
        <f t="shared" si="2027"/>
        <v>x</v>
      </c>
      <c r="TF165" t="str">
        <f t="shared" si="2027"/>
        <v>x</v>
      </c>
      <c r="TG165" t="str">
        <f t="shared" si="2027"/>
        <v>x</v>
      </c>
      <c r="TH165" t="str">
        <f t="shared" si="2027"/>
        <v>x</v>
      </c>
      <c r="TI165">
        <f t="shared" si="2027"/>
        <v>47</v>
      </c>
      <c r="TJ165" t="str">
        <f t="shared" si="2027"/>
        <v>x</v>
      </c>
      <c r="TK165">
        <f t="shared" si="2027"/>
        <v>49</v>
      </c>
      <c r="TL165" t="str">
        <f t="shared" si="2027"/>
        <v>x</v>
      </c>
      <c r="TM165">
        <f t="shared" si="2027"/>
        <v>51</v>
      </c>
      <c r="TN165">
        <f t="shared" si="2027"/>
        <v>52</v>
      </c>
      <c r="TO165">
        <f t="shared" si="2027"/>
        <v>53</v>
      </c>
      <c r="TP165">
        <f t="shared" si="2027"/>
        <v>54</v>
      </c>
      <c r="TQ165" t="str">
        <f t="shared" si="2027"/>
        <v>x</v>
      </c>
      <c r="TR165">
        <f t="shared" si="2027"/>
        <v>56</v>
      </c>
      <c r="TS165">
        <f t="shared" si="2027"/>
        <v>57</v>
      </c>
      <c r="TT165" t="str">
        <f t="shared" si="2027"/>
        <v>x</v>
      </c>
      <c r="TU165" t="str">
        <f t="shared" si="2027"/>
        <v>x</v>
      </c>
      <c r="TV165">
        <f t="shared" si="1805"/>
        <v>24</v>
      </c>
      <c r="TW165">
        <f t="shared" ref="TW165:WC165" si="2028">IF(COUNTIFS($NG165:$NL173,TW$1),"x",TW$1)</f>
        <v>1</v>
      </c>
      <c r="TX165">
        <f t="shared" si="2028"/>
        <v>2</v>
      </c>
      <c r="TY165" t="str">
        <f t="shared" si="2028"/>
        <v>x</v>
      </c>
      <c r="TZ165" t="str">
        <f t="shared" si="2028"/>
        <v>x</v>
      </c>
      <c r="UA165" t="str">
        <f t="shared" si="2028"/>
        <v>x</v>
      </c>
      <c r="UB165" t="str">
        <f t="shared" si="2028"/>
        <v>x</v>
      </c>
      <c r="UC165">
        <f t="shared" si="2028"/>
        <v>7</v>
      </c>
      <c r="UD165">
        <f t="shared" si="2028"/>
        <v>8</v>
      </c>
      <c r="UE165" t="str">
        <f t="shared" si="2028"/>
        <v>x</v>
      </c>
      <c r="UF165" t="str">
        <f t="shared" si="2028"/>
        <v>x</v>
      </c>
      <c r="UG165">
        <f t="shared" si="2028"/>
        <v>11</v>
      </c>
      <c r="UH165">
        <f t="shared" si="2028"/>
        <v>12</v>
      </c>
      <c r="UI165" t="str">
        <f t="shared" si="2028"/>
        <v>x</v>
      </c>
      <c r="UJ165">
        <f t="shared" si="2028"/>
        <v>14</v>
      </c>
      <c r="UK165" t="str">
        <f t="shared" si="2028"/>
        <v>x</v>
      </c>
      <c r="UL165">
        <f t="shared" si="2028"/>
        <v>16</v>
      </c>
      <c r="UM165">
        <f t="shared" si="2028"/>
        <v>17</v>
      </c>
      <c r="UN165" t="str">
        <f t="shared" si="2028"/>
        <v>x</v>
      </c>
      <c r="UO165">
        <f t="shared" si="2028"/>
        <v>19</v>
      </c>
      <c r="UP165">
        <f t="shared" si="2028"/>
        <v>20</v>
      </c>
      <c r="UQ165">
        <f t="shared" si="2028"/>
        <v>21</v>
      </c>
      <c r="UR165" t="str">
        <f t="shared" si="2028"/>
        <v>x</v>
      </c>
      <c r="US165">
        <f t="shared" si="2028"/>
        <v>23</v>
      </c>
      <c r="UT165" t="str">
        <f t="shared" si="2028"/>
        <v>x</v>
      </c>
      <c r="UU165" t="str">
        <f t="shared" si="2028"/>
        <v>x</v>
      </c>
      <c r="UV165">
        <f t="shared" si="2028"/>
        <v>26</v>
      </c>
      <c r="UW165" t="str">
        <f t="shared" si="2028"/>
        <v>x</v>
      </c>
      <c r="UX165" t="str">
        <f t="shared" si="2028"/>
        <v>x</v>
      </c>
      <c r="UY165" t="str">
        <f t="shared" si="2028"/>
        <v>x</v>
      </c>
      <c r="UZ165" t="str">
        <f t="shared" si="2028"/>
        <v>x</v>
      </c>
      <c r="VA165" t="str">
        <f t="shared" si="2028"/>
        <v>x</v>
      </c>
      <c r="VB165" t="str">
        <f t="shared" si="2028"/>
        <v>x</v>
      </c>
      <c r="VC165" t="str">
        <f t="shared" si="2028"/>
        <v>x</v>
      </c>
      <c r="VD165" t="str">
        <f t="shared" si="2028"/>
        <v>x</v>
      </c>
      <c r="VE165" t="str">
        <f t="shared" si="2028"/>
        <v>x</v>
      </c>
      <c r="VF165" t="str">
        <f t="shared" si="2028"/>
        <v>x</v>
      </c>
      <c r="VG165">
        <f t="shared" si="2028"/>
        <v>37</v>
      </c>
      <c r="VH165" t="str">
        <f t="shared" si="2028"/>
        <v>x</v>
      </c>
      <c r="VI165" t="str">
        <f t="shared" si="2028"/>
        <v>x</v>
      </c>
      <c r="VJ165" t="str">
        <f t="shared" si="2028"/>
        <v>x</v>
      </c>
      <c r="VK165">
        <f t="shared" si="2028"/>
        <v>41</v>
      </c>
      <c r="VL165" t="str">
        <f t="shared" si="2028"/>
        <v>x</v>
      </c>
      <c r="VM165" t="str">
        <f t="shared" si="2028"/>
        <v>x</v>
      </c>
      <c r="VN165" t="str">
        <f t="shared" si="2028"/>
        <v>x</v>
      </c>
      <c r="VO165" t="str">
        <f t="shared" si="2028"/>
        <v>x</v>
      </c>
      <c r="VP165" t="str">
        <f t="shared" si="2028"/>
        <v>x</v>
      </c>
      <c r="VQ165">
        <f t="shared" si="2028"/>
        <v>47</v>
      </c>
      <c r="VR165" t="str">
        <f t="shared" si="2028"/>
        <v>x</v>
      </c>
      <c r="VS165">
        <f t="shared" si="2028"/>
        <v>49</v>
      </c>
      <c r="VT165" t="str">
        <f t="shared" si="2028"/>
        <v>x</v>
      </c>
      <c r="VU165">
        <f t="shared" si="2028"/>
        <v>51</v>
      </c>
      <c r="VV165">
        <f t="shared" si="2028"/>
        <v>52</v>
      </c>
      <c r="VW165">
        <f t="shared" si="2028"/>
        <v>53</v>
      </c>
      <c r="VX165">
        <f t="shared" si="2028"/>
        <v>54</v>
      </c>
      <c r="VY165" t="str">
        <f t="shared" si="2028"/>
        <v>x</v>
      </c>
      <c r="VZ165">
        <f t="shared" si="2028"/>
        <v>56</v>
      </c>
      <c r="WA165">
        <f t="shared" si="2028"/>
        <v>57</v>
      </c>
      <c r="WB165" t="str">
        <f t="shared" si="2028"/>
        <v>x</v>
      </c>
      <c r="WC165" t="str">
        <f t="shared" si="2028"/>
        <v>x</v>
      </c>
      <c r="WE165">
        <f t="shared" si="1676"/>
        <v>1</v>
      </c>
      <c r="WF165">
        <f t="shared" si="1677"/>
        <v>1</v>
      </c>
      <c r="WG165">
        <f t="shared" si="1678"/>
        <v>0</v>
      </c>
      <c r="WH165">
        <f t="shared" si="1679"/>
        <v>4</v>
      </c>
      <c r="WI165">
        <f t="shared" si="1680"/>
        <v>0</v>
      </c>
      <c r="WJ165">
        <f t="shared" si="1681"/>
        <v>0</v>
      </c>
      <c r="WL165" s="1">
        <f t="shared" si="1807"/>
        <v>4</v>
      </c>
      <c r="WM165" s="1">
        <f t="shared" si="1808"/>
        <v>2</v>
      </c>
      <c r="WN165" s="1">
        <f t="shared" si="1809"/>
        <v>5</v>
      </c>
      <c r="WO165" s="1">
        <f t="shared" si="1810"/>
        <v>2</v>
      </c>
      <c r="WP165" s="1">
        <f t="shared" si="1811"/>
        <v>0</v>
      </c>
      <c r="WQ165" s="1">
        <f t="shared" si="1812"/>
        <v>0</v>
      </c>
      <c r="WS165">
        <f t="shared" si="1813"/>
        <v>4</v>
      </c>
      <c r="WT165">
        <f t="shared" si="1814"/>
        <v>2</v>
      </c>
      <c r="WU165">
        <f t="shared" si="1815"/>
        <v>5</v>
      </c>
      <c r="WV165">
        <f t="shared" si="1816"/>
        <v>2</v>
      </c>
      <c r="WW165">
        <f t="shared" si="1817"/>
        <v>100</v>
      </c>
      <c r="WX165">
        <f t="shared" si="1818"/>
        <v>100</v>
      </c>
      <c r="WZ165" s="4">
        <f t="shared" si="1819"/>
        <v>2</v>
      </c>
      <c r="XB165" s="3">
        <f t="shared" si="1820"/>
        <v>5</v>
      </c>
      <c r="XD165" s="3">
        <f t="shared" si="1821"/>
        <v>4</v>
      </c>
      <c r="XE165" s="4">
        <f t="shared" si="1822"/>
        <v>4</v>
      </c>
      <c r="XG165" s="4">
        <f t="shared" si="1823"/>
        <v>1</v>
      </c>
      <c r="XI165" s="4">
        <v>0.8</v>
      </c>
      <c r="XK165">
        <f t="shared" si="1824"/>
        <v>2</v>
      </c>
      <c r="XM165">
        <f t="shared" si="1445"/>
        <v>0</v>
      </c>
      <c r="XN165">
        <f t="shared" si="1825"/>
        <v>0</v>
      </c>
      <c r="XO165" s="1">
        <f t="shared" si="1682"/>
        <v>1</v>
      </c>
      <c r="XP165">
        <f t="shared" si="1826"/>
        <v>1</v>
      </c>
      <c r="XR165">
        <f t="shared" si="1827"/>
        <v>0</v>
      </c>
    </row>
    <row r="166" spans="4:642">
      <c r="D166" s="4">
        <f t="shared" si="1506"/>
        <v>0</v>
      </c>
      <c r="E166" s="4">
        <f t="shared" si="1507"/>
        <v>0</v>
      </c>
      <c r="F166" s="4">
        <f t="shared" si="1508"/>
        <v>0</v>
      </c>
      <c r="G166" s="4">
        <f t="shared" si="1509"/>
        <v>0</v>
      </c>
      <c r="H166" s="4">
        <f t="shared" si="1510"/>
        <v>0</v>
      </c>
      <c r="I166" s="4">
        <f t="shared" si="1511"/>
        <v>0</v>
      </c>
      <c r="J166" s="4">
        <f t="shared" si="1512"/>
        <v>0</v>
      </c>
      <c r="K166" s="4">
        <f t="shared" si="1513"/>
        <v>0</v>
      </c>
      <c r="L166" s="4">
        <f t="shared" si="1514"/>
        <v>0</v>
      </c>
      <c r="M166" s="4">
        <f t="shared" si="1515"/>
        <v>0</v>
      </c>
      <c r="N166" s="4">
        <f t="shared" si="1516"/>
        <v>0</v>
      </c>
      <c r="O166" s="4">
        <f t="shared" si="1517"/>
        <v>0</v>
      </c>
      <c r="P166" s="4">
        <f t="shared" si="1518"/>
        <v>0</v>
      </c>
      <c r="Q166" s="4">
        <f t="shared" si="1519"/>
        <v>0</v>
      </c>
      <c r="R166" s="4">
        <f t="shared" si="1520"/>
        <v>0</v>
      </c>
      <c r="S166" s="4">
        <f t="shared" si="1521"/>
        <v>0</v>
      </c>
      <c r="T166" s="4">
        <f t="shared" si="1522"/>
        <v>0</v>
      </c>
      <c r="U166" s="4">
        <f t="shared" si="1523"/>
        <v>0</v>
      </c>
      <c r="V166" s="4">
        <f t="shared" si="1524"/>
        <v>0</v>
      </c>
      <c r="W166" s="4">
        <f t="shared" si="1525"/>
        <v>0</v>
      </c>
      <c r="X166" s="4">
        <f t="shared" si="1526"/>
        <v>0</v>
      </c>
      <c r="Y166" s="4">
        <f t="shared" si="1527"/>
        <v>0</v>
      </c>
      <c r="Z166" s="4">
        <f t="shared" si="1528"/>
        <v>0</v>
      </c>
      <c r="AA166" s="4">
        <f t="shared" si="1529"/>
        <v>0</v>
      </c>
      <c r="AB166" s="4">
        <f t="shared" si="1530"/>
        <v>0</v>
      </c>
      <c r="AC166" s="4">
        <f t="shared" si="1531"/>
        <v>0</v>
      </c>
      <c r="AD166" s="4">
        <f t="shared" si="1532"/>
        <v>0</v>
      </c>
      <c r="AE166" s="4">
        <f t="shared" si="1533"/>
        <v>0</v>
      </c>
      <c r="AF166" s="4">
        <f t="shared" si="1534"/>
        <v>0</v>
      </c>
      <c r="AG166" s="4">
        <f t="shared" si="1535"/>
        <v>0</v>
      </c>
      <c r="AH166" s="4">
        <f t="shared" si="1536"/>
        <v>0</v>
      </c>
      <c r="AI166" s="4">
        <f t="shared" si="1537"/>
        <v>0</v>
      </c>
      <c r="AJ166" s="4">
        <f t="shared" si="1538"/>
        <v>0</v>
      </c>
      <c r="AK166" s="4">
        <f t="shared" si="1539"/>
        <v>4</v>
      </c>
      <c r="AL166" s="4">
        <f t="shared" si="1540"/>
        <v>0</v>
      </c>
      <c r="AM166" s="4">
        <f t="shared" si="1541"/>
        <v>0</v>
      </c>
      <c r="AN166" s="4">
        <f t="shared" si="1542"/>
        <v>0</v>
      </c>
      <c r="AO166" s="4">
        <f t="shared" si="1543"/>
        <v>0</v>
      </c>
      <c r="AP166" s="4">
        <f t="shared" si="1544"/>
        <v>0</v>
      </c>
      <c r="AQ166" s="4">
        <f t="shared" si="1545"/>
        <v>0</v>
      </c>
      <c r="AR166" s="4">
        <f t="shared" si="1546"/>
        <v>0</v>
      </c>
      <c r="AS166" s="4">
        <f t="shared" si="1547"/>
        <v>5</v>
      </c>
      <c r="AT166" s="4">
        <f t="shared" si="1548"/>
        <v>4</v>
      </c>
      <c r="AU166" s="4">
        <f t="shared" si="1549"/>
        <v>6</v>
      </c>
      <c r="AV166" s="4">
        <f t="shared" si="1550"/>
        <v>0</v>
      </c>
      <c r="AW166" s="4">
        <f t="shared" si="1551"/>
        <v>0</v>
      </c>
      <c r="AX166" s="4">
        <f t="shared" si="1552"/>
        <v>0</v>
      </c>
      <c r="AY166" s="4">
        <f t="shared" si="1553"/>
        <v>2</v>
      </c>
      <c r="AZ166" s="4">
        <f t="shared" si="1554"/>
        <v>0</v>
      </c>
      <c r="BA166" s="4">
        <f t="shared" si="1555"/>
        <v>0</v>
      </c>
      <c r="BB166" s="4">
        <f t="shared" si="1556"/>
        <v>0</v>
      </c>
      <c r="BC166" s="4">
        <f t="shared" si="1557"/>
        <v>0</v>
      </c>
      <c r="BD166" s="4">
        <f t="shared" si="1558"/>
        <v>0</v>
      </c>
      <c r="BE166" s="4">
        <f t="shared" si="1559"/>
        <v>0</v>
      </c>
      <c r="BF166" s="4">
        <f t="shared" si="1560"/>
        <v>9</v>
      </c>
      <c r="BG166" s="4">
        <f t="shared" si="1561"/>
        <v>0</v>
      </c>
      <c r="BH166" s="4">
        <f t="shared" si="1562"/>
        <v>0</v>
      </c>
      <c r="BI166" s="4">
        <f t="shared" si="1563"/>
        <v>0</v>
      </c>
      <c r="BJ166" s="4">
        <f t="shared" si="1564"/>
        <v>0</v>
      </c>
      <c r="BK166" s="4">
        <f t="shared" si="1683"/>
        <v>5</v>
      </c>
      <c r="BL166" s="4">
        <f t="shared" si="1684"/>
        <v>4.1694915254237284</v>
      </c>
      <c r="BM166" s="4">
        <f t="shared" si="1685"/>
        <v>5.8372881355932202</v>
      </c>
      <c r="BN166" s="4">
        <f t="shared" si="1686"/>
        <v>2.5016949152542374</v>
      </c>
      <c r="BO166" s="4">
        <f t="shared" si="1687"/>
        <v>4.1694915254237293</v>
      </c>
      <c r="BP166" s="4">
        <f t="shared" si="1688"/>
        <v>246</v>
      </c>
      <c r="BQ166" s="4">
        <f>COUNTIFS($NG166:$NL$206,EF$1)</f>
        <v>3</v>
      </c>
      <c r="BR166" s="4">
        <f>COUNTIFS($NG166:$NL$206,EG$1)</f>
        <v>4</v>
      </c>
      <c r="BS166" s="4">
        <f>COUNTIFS($NG166:$NL$206,EH$1)</f>
        <v>3</v>
      </c>
      <c r="BT166" s="4">
        <f>COUNTIFS($NG166:$NL$206,EI$1)</f>
        <v>6</v>
      </c>
      <c r="BU166" s="4">
        <f>COUNTIFS($NG166:$NL$206,EJ$1)</f>
        <v>8</v>
      </c>
      <c r="BV166" s="4">
        <f>COUNTIFS($NG166:$NL$206,EK$1)</f>
        <v>4</v>
      </c>
      <c r="BW166" s="4">
        <f>COUNTIFS($NG166:$NL$206,EL$1)</f>
        <v>2</v>
      </c>
      <c r="BX166" s="4">
        <f>COUNTIFS($NG166:$NL$206,EM$1)</f>
        <v>4</v>
      </c>
      <c r="BY166" s="4">
        <f>COUNTIFS($NG166:$NL$206,EN$1)</f>
        <v>5</v>
      </c>
      <c r="BZ166" s="4">
        <f>COUNTIFS($NG166:$NL$206,EO$1)</f>
        <v>4</v>
      </c>
      <c r="CA166" s="4">
        <f>COUNTIFS($NG166:$NL$206,EP$1)</f>
        <v>8</v>
      </c>
      <c r="CB166" s="4">
        <f>COUNTIFS($NG166:$NL$206,EQ$1)</f>
        <v>7</v>
      </c>
      <c r="CC166" s="4">
        <f>COUNTIFS($NG166:$NL$206,ER$1)</f>
        <v>5</v>
      </c>
      <c r="CD166" s="4">
        <f>COUNTIFS($NG166:$NL$206,ES$1)</f>
        <v>3</v>
      </c>
      <c r="CE166" s="4">
        <f>COUNTIFS($NG166:$NL$206,ET$1)</f>
        <v>4</v>
      </c>
      <c r="CF166" s="4">
        <f>COUNTIFS($NG166:$NL$206,EU$1)</f>
        <v>5</v>
      </c>
      <c r="CG166" s="4">
        <f>COUNTIFS($NG166:$NL$206,EV$1)</f>
        <v>5</v>
      </c>
      <c r="CH166" s="4">
        <f>COUNTIFS($NG166:$NL$206,EW$1)</f>
        <v>5</v>
      </c>
      <c r="CI166" s="4">
        <f>COUNTIFS($NG166:$NL$206,EX$1)</f>
        <v>2</v>
      </c>
      <c r="CJ166" s="4">
        <f>COUNTIFS($NG166:$NL$206,EY$1)</f>
        <v>5</v>
      </c>
      <c r="CK166" s="4">
        <f>COUNTIFS($NG166:$NL$206,EZ$1)</f>
        <v>3</v>
      </c>
      <c r="CL166" s="4">
        <f>COUNTIFS($NG166:$NL$206,FA$1)</f>
        <v>5</v>
      </c>
      <c r="CM166" s="4">
        <f>COUNTIFS($NG166:$NL$206,FB$1)</f>
        <v>2</v>
      </c>
      <c r="CN166" s="4">
        <f>COUNTIFS($NG166:$NL$206,FC$1)</f>
        <v>2</v>
      </c>
      <c r="CO166" s="4">
        <f>COUNTIFS($NG166:$NL$206,FD$1)</f>
        <v>7</v>
      </c>
      <c r="CP166" s="4">
        <f>COUNTIFS($NG166:$NL$206,FE$1)</f>
        <v>2</v>
      </c>
      <c r="CQ166" s="4">
        <f>COUNTIFS($NG166:$NL$206,FF$1)</f>
        <v>7</v>
      </c>
      <c r="CR166" s="4">
        <f>COUNTIFS($NG166:$NL$206,FG$1)</f>
        <v>6</v>
      </c>
      <c r="CS166" s="4">
        <f>COUNTIFS($NG166:$NL$206,FH$1)</f>
        <v>5</v>
      </c>
      <c r="CT166" s="4">
        <f>COUNTIFS($NG166:$NL$206,FI$1)</f>
        <v>2</v>
      </c>
      <c r="CU166" s="4">
        <f>COUNTIFS($NG166:$NL$206,FJ$1)</f>
        <v>3</v>
      </c>
      <c r="CV166" s="4">
        <f>COUNTIFS($NG166:$NL$206,FK$1)</f>
        <v>2</v>
      </c>
      <c r="CW166" s="4">
        <f>COUNTIFS($NG166:$NL$206,FL$1)</f>
        <v>4</v>
      </c>
      <c r="CX166" s="4">
        <f>COUNTIFS($NG166:$NL$206,FM$1)</f>
        <v>4</v>
      </c>
      <c r="CY166" s="4">
        <f>COUNTIFS($NG166:$NL$206,FN$1)</f>
        <v>5</v>
      </c>
      <c r="CZ166" s="4">
        <f>COUNTIFS($NG166:$NL$206,FO$1)</f>
        <v>3</v>
      </c>
      <c r="DA166" s="4">
        <f>COUNTIFS($NG166:$NL$206,FP$1)</f>
        <v>1</v>
      </c>
      <c r="DB166" s="4">
        <f>COUNTIFS($NG166:$NL$206,FQ$1)</f>
        <v>2</v>
      </c>
      <c r="DC166" s="4">
        <f>COUNTIFS($NG166:$NL$206,FR$1)</f>
        <v>2</v>
      </c>
      <c r="DD166" s="4">
        <f>COUNTIFS($NG166:$NL$206,FS$1)</f>
        <v>4</v>
      </c>
      <c r="DE166" s="4">
        <f>COUNTIFS($NG166:$NL$206,FT$1)</f>
        <v>3</v>
      </c>
      <c r="DF166" s="4">
        <f>COUNTIFS($NG166:$NL$206,FU$1)</f>
        <v>5</v>
      </c>
      <c r="DG166" s="4">
        <f>COUNTIFS($NG166:$NL$206,FV$1)</f>
        <v>4</v>
      </c>
      <c r="DH166" s="4">
        <f>COUNTIFS($NG166:$NL$206,FW$1)</f>
        <v>6</v>
      </c>
      <c r="DI166" s="4">
        <f>COUNTIFS($NG166:$NL$206,FX$1)</f>
        <v>3</v>
      </c>
      <c r="DJ166" s="4">
        <f>COUNTIFS($NG166:$NL$206,FY$1)</f>
        <v>7</v>
      </c>
      <c r="DK166" s="4">
        <f>COUNTIFS($NG166:$NL$206,FZ$1)</f>
        <v>0</v>
      </c>
      <c r="DL166" s="4">
        <f>COUNTIFS($NG166:$NL$206,GA$1)</f>
        <v>2</v>
      </c>
      <c r="DM166" s="4">
        <f>COUNTIFS($NG166:$NL$206,GB$1)</f>
        <v>3</v>
      </c>
      <c r="DN166" s="4">
        <f>COUNTIFS($NG166:$NL$206,GC$1)</f>
        <v>4</v>
      </c>
      <c r="DO166" s="4">
        <f>COUNTIFS($NG166:$NL$206,GD$1)</f>
        <v>5</v>
      </c>
      <c r="DP166" s="4">
        <f>COUNTIFS($NG166:$NL$206,GE$1)</f>
        <v>8</v>
      </c>
      <c r="DQ166" s="4">
        <f>COUNTIFS($NG166:$NL$206,GF$1)</f>
        <v>0</v>
      </c>
      <c r="DR166" s="4">
        <f>COUNTIFS($NG166:$NL$206,GG$1)</f>
        <v>3</v>
      </c>
      <c r="DS166" s="4">
        <f>COUNTIFS($NG166:$NL$206,GH$1)</f>
        <v>9</v>
      </c>
      <c r="DT166" s="4">
        <f>COUNTIFS($NG166:$NL$206,GI$1)</f>
        <v>3</v>
      </c>
      <c r="DU166" s="4">
        <f>COUNTIFS($NG166:$NL$206,GJ$1)</f>
        <v>5</v>
      </c>
      <c r="DV166" s="4">
        <f>COUNTIFS($NG166:$NL$206,GK$1)</f>
        <v>8</v>
      </c>
      <c r="DW166" s="4">
        <f>COUNTIFS($NG166:$NL$206,GL$1)</f>
        <v>5</v>
      </c>
      <c r="DZ166" s="4">
        <f t="shared" si="1895"/>
        <v>41</v>
      </c>
      <c r="EA166" s="4">
        <f t="shared" si="1896"/>
        <v>26</v>
      </c>
      <c r="EB166" s="4">
        <f t="shared" si="1897"/>
        <v>11</v>
      </c>
      <c r="EC166" s="4">
        <f t="shared" si="1898"/>
        <v>4</v>
      </c>
      <c r="ED166" s="4">
        <f t="shared" si="1899"/>
        <v>0</v>
      </c>
      <c r="EF166" s="4">
        <f t="shared" ref="EF166:GL166" si="2029">COUNTIFS($NG166:$NL175,EF$1)</f>
        <v>0</v>
      </c>
      <c r="EG166" s="4">
        <f t="shared" si="2029"/>
        <v>0</v>
      </c>
      <c r="EH166" s="4">
        <f t="shared" si="2029"/>
        <v>2</v>
      </c>
      <c r="EI166" s="4">
        <f t="shared" si="2029"/>
        <v>2</v>
      </c>
      <c r="EJ166" s="4">
        <f t="shared" si="2029"/>
        <v>3</v>
      </c>
      <c r="EK166" s="4">
        <f t="shared" si="2029"/>
        <v>2</v>
      </c>
      <c r="EL166" s="4">
        <f t="shared" si="2029"/>
        <v>0</v>
      </c>
      <c r="EM166" s="4">
        <f t="shared" si="2029"/>
        <v>0</v>
      </c>
      <c r="EN166" s="4">
        <f t="shared" si="2029"/>
        <v>1</v>
      </c>
      <c r="EO166" s="4">
        <f t="shared" si="2029"/>
        <v>1</v>
      </c>
      <c r="EP166" s="4">
        <f t="shared" si="2029"/>
        <v>1</v>
      </c>
      <c r="EQ166" s="4">
        <f t="shared" si="2029"/>
        <v>0</v>
      </c>
      <c r="ER166" s="4">
        <f t="shared" si="2029"/>
        <v>1</v>
      </c>
      <c r="ES166" s="4">
        <f t="shared" si="2029"/>
        <v>1</v>
      </c>
      <c r="ET166" s="4">
        <f t="shared" si="2029"/>
        <v>1</v>
      </c>
      <c r="EU166" s="4">
        <f t="shared" si="2029"/>
        <v>1</v>
      </c>
      <c r="EV166" s="4">
        <f t="shared" si="2029"/>
        <v>1</v>
      </c>
      <c r="EW166" s="4">
        <f t="shared" si="2029"/>
        <v>1</v>
      </c>
      <c r="EX166" s="4">
        <f t="shared" si="2029"/>
        <v>0</v>
      </c>
      <c r="EY166" s="4">
        <f t="shared" si="2029"/>
        <v>1</v>
      </c>
      <c r="EZ166" s="4">
        <f t="shared" si="2029"/>
        <v>0</v>
      </c>
      <c r="FA166" s="4">
        <f t="shared" si="2029"/>
        <v>1</v>
      </c>
      <c r="FB166" s="4">
        <f t="shared" si="2029"/>
        <v>0</v>
      </c>
      <c r="FC166" s="4">
        <f t="shared" si="2029"/>
        <v>1</v>
      </c>
      <c r="FD166" s="4">
        <f t="shared" si="2029"/>
        <v>2</v>
      </c>
      <c r="FE166" s="4">
        <f t="shared" si="2029"/>
        <v>0</v>
      </c>
      <c r="FF166" s="4">
        <f t="shared" si="2029"/>
        <v>2</v>
      </c>
      <c r="FG166" s="4">
        <f t="shared" si="2029"/>
        <v>3</v>
      </c>
      <c r="FH166" s="4">
        <f t="shared" si="2029"/>
        <v>1</v>
      </c>
      <c r="FI166" s="4">
        <f t="shared" si="2029"/>
        <v>1</v>
      </c>
      <c r="FJ166" s="4">
        <f t="shared" si="2029"/>
        <v>1</v>
      </c>
      <c r="FK166" s="4">
        <f t="shared" si="2029"/>
        <v>1</v>
      </c>
      <c r="FL166" s="4">
        <f t="shared" si="2029"/>
        <v>3</v>
      </c>
      <c r="FM166" s="4">
        <f t="shared" si="2029"/>
        <v>2</v>
      </c>
      <c r="FN166" s="4">
        <f t="shared" si="2029"/>
        <v>1</v>
      </c>
      <c r="FO166" s="4">
        <f t="shared" si="2029"/>
        <v>1</v>
      </c>
      <c r="FP166" s="4">
        <f t="shared" si="2029"/>
        <v>1</v>
      </c>
      <c r="FQ166" s="4">
        <f t="shared" si="2029"/>
        <v>0</v>
      </c>
      <c r="FR166" s="4">
        <f t="shared" si="2029"/>
        <v>0</v>
      </c>
      <c r="FS166" s="4">
        <f t="shared" si="2029"/>
        <v>1</v>
      </c>
      <c r="FT166" s="4">
        <f t="shared" si="2029"/>
        <v>0</v>
      </c>
      <c r="FU166" s="4">
        <f t="shared" si="2029"/>
        <v>2</v>
      </c>
      <c r="FV166" s="4">
        <f t="shared" si="2029"/>
        <v>1</v>
      </c>
      <c r="FW166" s="4">
        <f t="shared" si="2029"/>
        <v>3</v>
      </c>
      <c r="FX166" s="4">
        <f t="shared" si="2029"/>
        <v>1</v>
      </c>
      <c r="FY166" s="4">
        <f t="shared" si="2029"/>
        <v>1</v>
      </c>
      <c r="FZ166" s="4">
        <f t="shared" si="2029"/>
        <v>0</v>
      </c>
      <c r="GA166" s="4">
        <f t="shared" si="2029"/>
        <v>1</v>
      </c>
      <c r="GB166" s="4">
        <f t="shared" si="2029"/>
        <v>0</v>
      </c>
      <c r="GC166" s="4">
        <f t="shared" si="2029"/>
        <v>2</v>
      </c>
      <c r="GD166" s="4">
        <f t="shared" si="2029"/>
        <v>1</v>
      </c>
      <c r="GE166" s="4">
        <f t="shared" si="2029"/>
        <v>0</v>
      </c>
      <c r="GF166" s="4">
        <f t="shared" si="2029"/>
        <v>0</v>
      </c>
      <c r="GG166" s="4">
        <f t="shared" si="2029"/>
        <v>0</v>
      </c>
      <c r="GH166" s="4">
        <f t="shared" si="2029"/>
        <v>2</v>
      </c>
      <c r="GI166" s="4">
        <f t="shared" si="2029"/>
        <v>0</v>
      </c>
      <c r="GJ166" s="4">
        <f t="shared" si="2029"/>
        <v>1</v>
      </c>
      <c r="GK166" s="4">
        <f t="shared" si="2029"/>
        <v>2</v>
      </c>
      <c r="GL166" s="4">
        <f t="shared" si="2029"/>
        <v>2</v>
      </c>
      <c r="GM166">
        <f t="shared" si="1901"/>
        <v>60</v>
      </c>
      <c r="GO166">
        <f t="shared" si="1690"/>
        <v>0</v>
      </c>
      <c r="GP166">
        <f t="shared" si="1855"/>
        <v>0</v>
      </c>
      <c r="GQ166">
        <f t="shared" si="1856"/>
        <v>0</v>
      </c>
      <c r="GR166">
        <f t="shared" si="1857"/>
        <v>0</v>
      </c>
      <c r="GS166">
        <f t="shared" si="1858"/>
        <v>0</v>
      </c>
      <c r="GT166">
        <f t="shared" si="1859"/>
        <v>0</v>
      </c>
      <c r="GU166">
        <f t="shared" si="1860"/>
        <v>0</v>
      </c>
      <c r="GV166" s="1">
        <f t="shared" si="1691"/>
        <v>3</v>
      </c>
      <c r="GW166">
        <f t="shared" si="1692"/>
        <v>0</v>
      </c>
      <c r="GX166">
        <f t="shared" si="1566"/>
        <v>0</v>
      </c>
      <c r="GY166">
        <f t="shared" si="1567"/>
        <v>0</v>
      </c>
      <c r="GZ166">
        <f t="shared" si="1568"/>
        <v>0</v>
      </c>
      <c r="HA166">
        <f t="shared" si="1569"/>
        <v>0</v>
      </c>
      <c r="HB166">
        <f t="shared" si="1570"/>
        <v>0</v>
      </c>
      <c r="HC166">
        <f t="shared" si="1571"/>
        <v>0</v>
      </c>
      <c r="HD166">
        <f t="shared" si="1572"/>
        <v>0</v>
      </c>
      <c r="HE166">
        <f t="shared" si="1573"/>
        <v>0</v>
      </c>
      <c r="HF166">
        <f t="shared" si="1574"/>
        <v>0</v>
      </c>
      <c r="HG166">
        <f t="shared" si="1575"/>
        <v>0</v>
      </c>
      <c r="HH166">
        <f t="shared" si="1576"/>
        <v>0</v>
      </c>
      <c r="HI166">
        <f t="shared" si="1577"/>
        <v>0</v>
      </c>
      <c r="HJ166">
        <f t="shared" si="1578"/>
        <v>0</v>
      </c>
      <c r="HK166">
        <f t="shared" si="1579"/>
        <v>0</v>
      </c>
      <c r="HL166">
        <f t="shared" si="1580"/>
        <v>0</v>
      </c>
      <c r="HM166">
        <f t="shared" si="1581"/>
        <v>0</v>
      </c>
      <c r="HN166">
        <f t="shared" si="1582"/>
        <v>0</v>
      </c>
      <c r="HO166">
        <f t="shared" si="1583"/>
        <v>0</v>
      </c>
      <c r="HP166">
        <f t="shared" si="1584"/>
        <v>0</v>
      </c>
      <c r="HQ166">
        <f t="shared" si="1585"/>
        <v>0</v>
      </c>
      <c r="HR166">
        <f t="shared" si="1586"/>
        <v>0</v>
      </c>
      <c r="HS166">
        <f t="shared" si="1587"/>
        <v>0</v>
      </c>
      <c r="HT166">
        <f t="shared" si="1588"/>
        <v>0</v>
      </c>
      <c r="HU166">
        <f t="shared" si="1589"/>
        <v>0</v>
      </c>
      <c r="HV166">
        <f t="shared" si="1590"/>
        <v>0</v>
      </c>
      <c r="HW166">
        <f t="shared" si="1591"/>
        <v>0</v>
      </c>
      <c r="HX166">
        <f t="shared" si="1592"/>
        <v>0</v>
      </c>
      <c r="HY166">
        <f t="shared" si="1593"/>
        <v>0</v>
      </c>
      <c r="HZ166">
        <f t="shared" si="1594"/>
        <v>0</v>
      </c>
      <c r="IA166">
        <f t="shared" si="1595"/>
        <v>0</v>
      </c>
      <c r="IB166">
        <f t="shared" si="1596"/>
        <v>0</v>
      </c>
      <c r="IC166">
        <f t="shared" si="1597"/>
        <v>0</v>
      </c>
      <c r="ID166">
        <f t="shared" si="1598"/>
        <v>0</v>
      </c>
      <c r="IE166">
        <f t="shared" si="1599"/>
        <v>0</v>
      </c>
      <c r="IF166">
        <f t="shared" si="1600"/>
        <v>0</v>
      </c>
      <c r="IG166">
        <f t="shared" si="1601"/>
        <v>0</v>
      </c>
      <c r="IH166">
        <f t="shared" si="1602"/>
        <v>0</v>
      </c>
      <c r="II166">
        <f t="shared" si="1603"/>
        <v>0</v>
      </c>
      <c r="IJ166">
        <f t="shared" si="1604"/>
        <v>0</v>
      </c>
      <c r="IK166">
        <f t="shared" si="1605"/>
        <v>0</v>
      </c>
      <c r="IL166">
        <f t="shared" si="1606"/>
        <v>0</v>
      </c>
      <c r="IM166">
        <f t="shared" si="1607"/>
        <v>0</v>
      </c>
      <c r="IN166">
        <f t="shared" si="1608"/>
        <v>0</v>
      </c>
      <c r="IO166">
        <f t="shared" si="1609"/>
        <v>0</v>
      </c>
      <c r="IP166">
        <f t="shared" si="1610"/>
        <v>0</v>
      </c>
      <c r="IQ166">
        <f t="shared" si="1611"/>
        <v>0</v>
      </c>
      <c r="IR166">
        <f t="shared" si="1612"/>
        <v>0</v>
      </c>
      <c r="IS166">
        <f t="shared" si="1613"/>
        <v>0</v>
      </c>
      <c r="IT166">
        <f t="shared" si="1614"/>
        <v>0</v>
      </c>
      <c r="IU166">
        <f t="shared" si="1615"/>
        <v>0</v>
      </c>
      <c r="IV166">
        <f t="shared" si="1616"/>
        <v>1</v>
      </c>
      <c r="IW166">
        <f t="shared" si="1617"/>
        <v>0</v>
      </c>
      <c r="IX166">
        <f t="shared" si="1618"/>
        <v>0</v>
      </c>
      <c r="IY166">
        <f t="shared" si="1619"/>
        <v>0</v>
      </c>
      <c r="IZ166">
        <f t="shared" si="1620"/>
        <v>0</v>
      </c>
      <c r="JA166">
        <f t="shared" si="1621"/>
        <v>0</v>
      </c>
      <c r="JB166">
        <f t="shared" si="1693"/>
        <v>0</v>
      </c>
      <c r="JC166">
        <f t="shared" si="1694"/>
        <v>0</v>
      </c>
      <c r="JF166">
        <f t="shared" si="1695"/>
        <v>0</v>
      </c>
      <c r="JG166">
        <f t="shared" si="1696"/>
        <v>0</v>
      </c>
      <c r="JH166">
        <f t="shared" si="1697"/>
        <v>0</v>
      </c>
      <c r="JI166">
        <f t="shared" si="1698"/>
        <v>0</v>
      </c>
      <c r="JJ166">
        <f t="shared" si="1699"/>
        <v>0</v>
      </c>
      <c r="JK166">
        <f t="shared" si="1700"/>
        <v>0</v>
      </c>
      <c r="JL166">
        <f t="shared" si="1701"/>
        <v>0</v>
      </c>
      <c r="JM166">
        <f t="shared" si="1702"/>
        <v>0</v>
      </c>
      <c r="JN166">
        <f t="shared" si="1703"/>
        <v>0</v>
      </c>
      <c r="JO166">
        <f t="shared" si="1704"/>
        <v>0</v>
      </c>
      <c r="JP166">
        <f t="shared" si="1705"/>
        <v>0</v>
      </c>
      <c r="JQ166">
        <f t="shared" si="1706"/>
        <v>0</v>
      </c>
      <c r="JR166">
        <f t="shared" si="1707"/>
        <v>0</v>
      </c>
      <c r="JS166">
        <f t="shared" si="1708"/>
        <v>0</v>
      </c>
      <c r="JT166">
        <f t="shared" si="1709"/>
        <v>0</v>
      </c>
      <c r="JU166">
        <f t="shared" si="1710"/>
        <v>0</v>
      </c>
      <c r="JV166">
        <f t="shared" si="1711"/>
        <v>0</v>
      </c>
      <c r="JW166">
        <f t="shared" si="1712"/>
        <v>0</v>
      </c>
      <c r="JX166">
        <f t="shared" si="1713"/>
        <v>0</v>
      </c>
      <c r="JY166">
        <f t="shared" si="1714"/>
        <v>0</v>
      </c>
      <c r="JZ166">
        <f t="shared" si="1715"/>
        <v>0</v>
      </c>
      <c r="KA166">
        <f t="shared" si="1716"/>
        <v>0</v>
      </c>
      <c r="KB166">
        <f t="shared" si="1717"/>
        <v>0</v>
      </c>
      <c r="KC166">
        <f t="shared" si="1718"/>
        <v>0</v>
      </c>
      <c r="KD166">
        <f t="shared" si="1719"/>
        <v>0</v>
      </c>
      <c r="KE166">
        <f t="shared" si="1720"/>
        <v>0</v>
      </c>
      <c r="KF166">
        <f t="shared" si="1721"/>
        <v>0</v>
      </c>
      <c r="KG166">
        <f t="shared" si="1722"/>
        <v>0</v>
      </c>
      <c r="KH166">
        <f t="shared" si="1723"/>
        <v>0</v>
      </c>
      <c r="KI166">
        <f t="shared" si="1724"/>
        <v>0</v>
      </c>
      <c r="KJ166">
        <f t="shared" si="1725"/>
        <v>0</v>
      </c>
      <c r="KK166">
        <f t="shared" si="1726"/>
        <v>0</v>
      </c>
      <c r="KL166">
        <f t="shared" si="1727"/>
        <v>0</v>
      </c>
      <c r="KM166">
        <f t="shared" si="1728"/>
        <v>0</v>
      </c>
      <c r="KN166">
        <f t="shared" si="1729"/>
        <v>0</v>
      </c>
      <c r="KO166">
        <f t="shared" si="1730"/>
        <v>0</v>
      </c>
      <c r="KP166">
        <f t="shared" si="1731"/>
        <v>0</v>
      </c>
      <c r="KQ166">
        <f t="shared" si="1732"/>
        <v>0</v>
      </c>
      <c r="KR166">
        <f t="shared" si="1733"/>
        <v>0</v>
      </c>
      <c r="KS166">
        <f t="shared" si="1734"/>
        <v>0</v>
      </c>
      <c r="KT166">
        <f t="shared" si="1735"/>
        <v>0</v>
      </c>
      <c r="KU166">
        <f t="shared" si="1736"/>
        <v>0</v>
      </c>
      <c r="KV166">
        <f t="shared" si="1737"/>
        <v>1</v>
      </c>
      <c r="KW166">
        <f t="shared" si="1738"/>
        <v>0</v>
      </c>
      <c r="KX166">
        <f t="shared" si="1739"/>
        <v>0</v>
      </c>
      <c r="KY166">
        <f t="shared" si="1740"/>
        <v>0</v>
      </c>
      <c r="KZ166">
        <f t="shared" si="1741"/>
        <v>0</v>
      </c>
      <c r="LA166">
        <f t="shared" si="1742"/>
        <v>1</v>
      </c>
      <c r="LB166">
        <f t="shared" si="1743"/>
        <v>0</v>
      </c>
      <c r="LC166">
        <f t="shared" si="1744"/>
        <v>0</v>
      </c>
      <c r="LD166">
        <f t="shared" si="1745"/>
        <v>0</v>
      </c>
      <c r="LE166">
        <f t="shared" si="1746"/>
        <v>0</v>
      </c>
      <c r="LF166">
        <f t="shared" si="1747"/>
        <v>0</v>
      </c>
      <c r="LG166">
        <f t="shared" si="1748"/>
        <v>0</v>
      </c>
      <c r="LH166">
        <f t="shared" si="1749"/>
        <v>0</v>
      </c>
      <c r="LI166">
        <f t="shared" si="1750"/>
        <v>0</v>
      </c>
      <c r="LJ166">
        <f t="shared" si="1751"/>
        <v>0</v>
      </c>
      <c r="LK166">
        <f t="shared" si="1752"/>
        <v>0</v>
      </c>
      <c r="LL166">
        <f t="shared" si="1753"/>
        <v>0</v>
      </c>
      <c r="LN166">
        <f t="shared" si="1754"/>
        <v>2</v>
      </c>
      <c r="LQ166">
        <f t="shared" ref="LQ166:LR166" si="2030">COUNTIFS($NG167:$NL176,NG176)</f>
        <v>2</v>
      </c>
      <c r="LR166">
        <f t="shared" si="2030"/>
        <v>2</v>
      </c>
      <c r="LS166">
        <f t="shared" si="1756"/>
        <v>3</v>
      </c>
      <c r="LT166">
        <f t="shared" si="1757"/>
        <v>2</v>
      </c>
      <c r="LU166">
        <f t="shared" si="1758"/>
        <v>1</v>
      </c>
      <c r="LV166">
        <f t="shared" si="1759"/>
        <v>3</v>
      </c>
      <c r="LX166" s="5">
        <f t="shared" ref="LX166:MC166" si="2031">COUNTIFS($NG166:$NL175,NG176)</f>
        <v>1</v>
      </c>
      <c r="LY166" s="5">
        <f t="shared" si="2031"/>
        <v>1</v>
      </c>
      <c r="LZ166" s="5">
        <f t="shared" si="2031"/>
        <v>2</v>
      </c>
      <c r="MA166" s="5">
        <f t="shared" si="2031"/>
        <v>1</v>
      </c>
      <c r="MB166" s="5">
        <f t="shared" si="2031"/>
        <v>0</v>
      </c>
      <c r="MC166" s="5">
        <f t="shared" si="2031"/>
        <v>2</v>
      </c>
      <c r="MD166" s="5"/>
      <c r="ME166" s="5">
        <f t="shared" si="1761"/>
        <v>0</v>
      </c>
      <c r="MF166" s="5">
        <f t="shared" si="1762"/>
        <v>0</v>
      </c>
      <c r="MG166" s="5">
        <f t="shared" si="1763"/>
        <v>0</v>
      </c>
      <c r="MH166" s="5">
        <f t="shared" si="1764"/>
        <v>0</v>
      </c>
      <c r="MI166" s="5">
        <f t="shared" si="1765"/>
        <v>0</v>
      </c>
      <c r="MJ166" s="5">
        <f t="shared" si="1766"/>
        <v>0</v>
      </c>
      <c r="MK166" s="5"/>
      <c r="ML166" s="20">
        <f t="shared" si="1767"/>
        <v>0</v>
      </c>
      <c r="MN166" s="4">
        <f t="shared" si="1846"/>
        <v>0</v>
      </c>
      <c r="MO166" s="4">
        <f t="shared" si="1847"/>
        <v>0</v>
      </c>
      <c r="MP166" s="4">
        <f t="shared" si="1848"/>
        <v>0</v>
      </c>
      <c r="MQ166" s="4">
        <f t="shared" si="1849"/>
        <v>0</v>
      </c>
      <c r="MR166" s="4">
        <f t="shared" si="1850"/>
        <v>0</v>
      </c>
      <c r="MS166" s="4">
        <f t="shared" si="1851"/>
        <v>0</v>
      </c>
      <c r="MU166">
        <f t="shared" si="1768"/>
        <v>0</v>
      </c>
      <c r="MV166">
        <f t="shared" si="1769"/>
        <v>0</v>
      </c>
      <c r="MW166">
        <f t="shared" si="1770"/>
        <v>0</v>
      </c>
      <c r="MX166">
        <f t="shared" si="1771"/>
        <v>0</v>
      </c>
      <c r="MY166">
        <f t="shared" si="1772"/>
        <v>1</v>
      </c>
      <c r="MZ166">
        <f t="shared" si="1773"/>
        <v>0</v>
      </c>
      <c r="NA166">
        <f t="shared" si="1624"/>
        <v>1</v>
      </c>
      <c r="NB166">
        <f t="shared" si="1774"/>
        <v>1</v>
      </c>
      <c r="NC166">
        <f t="shared" si="1775"/>
        <v>0</v>
      </c>
      <c r="ND166">
        <f t="shared" si="1776"/>
        <v>166</v>
      </c>
      <c r="NG166">
        <v>34</v>
      </c>
      <c r="NH166">
        <v>42</v>
      </c>
      <c r="NI166">
        <v>43</v>
      </c>
      <c r="NJ166">
        <v>44</v>
      </c>
      <c r="NK166">
        <v>48</v>
      </c>
      <c r="NL166">
        <v>55</v>
      </c>
      <c r="NN166" s="32">
        <f t="shared" si="1777"/>
        <v>0</v>
      </c>
      <c r="NO166" s="1">
        <f t="shared" si="1778"/>
        <v>1</v>
      </c>
      <c r="NP166" s="30">
        <f t="shared" si="1779"/>
        <v>1</v>
      </c>
      <c r="NR166" s="1">
        <f t="shared" si="1780"/>
        <v>8</v>
      </c>
      <c r="NS166" s="1">
        <f t="shared" si="1781"/>
        <v>1</v>
      </c>
      <c r="NT166" s="1">
        <f t="shared" si="1782"/>
        <v>1</v>
      </c>
      <c r="NU166" s="1">
        <f t="shared" si="1783"/>
        <v>4</v>
      </c>
      <c r="NV166" s="1">
        <f t="shared" si="1784"/>
        <v>7</v>
      </c>
      <c r="NW166" s="1"/>
      <c r="NX166" s="1">
        <f t="shared" si="1785"/>
        <v>4</v>
      </c>
      <c r="NY166" s="1"/>
      <c r="NZ166" s="1">
        <f t="shared" si="1786"/>
        <v>4</v>
      </c>
      <c r="OA166" s="1">
        <f t="shared" si="1625"/>
        <v>5</v>
      </c>
      <c r="OB166" s="1">
        <f t="shared" si="1626"/>
        <v>5</v>
      </c>
      <c r="OC166" s="1">
        <f t="shared" si="1627"/>
        <v>5</v>
      </c>
      <c r="OD166" s="1">
        <f t="shared" si="1628"/>
        <v>5</v>
      </c>
      <c r="OE166" s="1">
        <f t="shared" si="1629"/>
        <v>6</v>
      </c>
      <c r="OF166" s="1"/>
      <c r="OG166" s="32">
        <f t="shared" si="1969"/>
        <v>3</v>
      </c>
      <c r="OH166" s="1"/>
      <c r="OI166" s="1">
        <f t="shared" si="1787"/>
        <v>8</v>
      </c>
      <c r="OJ166" s="1">
        <f t="shared" si="1788"/>
        <v>2</v>
      </c>
      <c r="OK166" s="1">
        <f t="shared" si="1789"/>
        <v>0</v>
      </c>
      <c r="OL166" s="1">
        <f t="shared" si="1790"/>
        <v>5</v>
      </c>
      <c r="OM166" s="1">
        <f t="shared" si="1791"/>
        <v>0</v>
      </c>
      <c r="ON166" s="1">
        <f t="shared" si="1792"/>
        <v>2</v>
      </c>
      <c r="OO166" s="1"/>
      <c r="OP166" s="1">
        <f t="shared" si="1959"/>
        <v>2</v>
      </c>
      <c r="OQ166" s="1">
        <f t="shared" si="1960"/>
        <v>4</v>
      </c>
      <c r="OR166" s="1">
        <f t="shared" si="1961"/>
        <v>3</v>
      </c>
      <c r="OS166" s="1">
        <f t="shared" si="1962"/>
        <v>4</v>
      </c>
      <c r="OT166" s="1">
        <f t="shared" si="1963"/>
        <v>-1</v>
      </c>
      <c r="OU166" s="1">
        <f t="shared" si="1793"/>
        <v>1</v>
      </c>
      <c r="OV166" s="19">
        <f t="shared" si="1794"/>
        <v>4</v>
      </c>
      <c r="OW166" s="1"/>
      <c r="OX166" s="19">
        <f t="shared" si="1975"/>
        <v>4</v>
      </c>
      <c r="OY166" s="1">
        <f t="shared" si="1976"/>
        <v>3</v>
      </c>
      <c r="OZ166" s="1"/>
      <c r="PA166" s="1">
        <f t="shared" si="1795"/>
        <v>4</v>
      </c>
      <c r="PB166" s="1"/>
      <c r="PC166" s="1"/>
      <c r="PD166" s="19">
        <f t="shared" si="1630"/>
        <v>3</v>
      </c>
      <c r="PE166" s="1"/>
      <c r="PF166" s="24">
        <f t="shared" si="2016"/>
        <v>-1</v>
      </c>
      <c r="PI166" s="1">
        <f t="shared" si="1797"/>
        <v>8</v>
      </c>
      <c r="PJ166" s="19">
        <f t="shared" si="1631"/>
        <v>1</v>
      </c>
      <c r="PK166" s="1">
        <f t="shared" si="1798"/>
        <v>2</v>
      </c>
      <c r="PL166" s="19">
        <f t="shared" si="1632"/>
        <v>1</v>
      </c>
      <c r="PM166" s="1">
        <f t="shared" si="1799"/>
        <v>0</v>
      </c>
      <c r="PN166" s="19">
        <f t="shared" si="1633"/>
        <v>0</v>
      </c>
      <c r="PO166" s="1">
        <f t="shared" si="1800"/>
        <v>5</v>
      </c>
      <c r="PP166" s="19">
        <f t="shared" si="1634"/>
        <v>2</v>
      </c>
      <c r="PQ166" s="1">
        <f t="shared" si="1801"/>
        <v>0</v>
      </c>
      <c r="PR166" s="19">
        <f t="shared" si="1635"/>
        <v>0</v>
      </c>
      <c r="PS166" s="1">
        <f t="shared" si="1802"/>
        <v>2</v>
      </c>
      <c r="PT166" s="19">
        <f t="shared" si="1636"/>
        <v>1</v>
      </c>
      <c r="PV166" s="1">
        <f t="shared" si="1637"/>
        <v>100</v>
      </c>
      <c r="PW166" s="1">
        <f t="shared" si="1638"/>
        <v>100</v>
      </c>
      <c r="PX166" s="1">
        <f t="shared" si="1639"/>
        <v>100</v>
      </c>
      <c r="PY166" s="1">
        <f t="shared" si="1640"/>
        <v>100</v>
      </c>
      <c r="PZ166" s="1">
        <f t="shared" si="1641"/>
        <v>8</v>
      </c>
      <c r="QA166" s="1">
        <f t="shared" si="1642"/>
        <v>100</v>
      </c>
      <c r="QB166" s="1"/>
      <c r="QC166" s="1">
        <f t="shared" si="1643"/>
        <v>100</v>
      </c>
      <c r="QD166" s="1">
        <f t="shared" si="1644"/>
        <v>100</v>
      </c>
      <c r="QE166" s="1">
        <f t="shared" si="1645"/>
        <v>100</v>
      </c>
      <c r="QF166" s="1">
        <f t="shared" si="1646"/>
        <v>2</v>
      </c>
      <c r="QG166" s="1">
        <f t="shared" si="1647"/>
        <v>100</v>
      </c>
      <c r="QH166" s="1">
        <f t="shared" si="1648"/>
        <v>100</v>
      </c>
      <c r="QI166" s="1"/>
      <c r="QJ166" s="1">
        <f t="shared" si="1649"/>
        <v>100</v>
      </c>
      <c r="QK166" s="1">
        <f t="shared" si="1650"/>
        <v>100</v>
      </c>
      <c r="QL166" s="1">
        <f t="shared" si="1651"/>
        <v>100</v>
      </c>
      <c r="QM166" s="1">
        <f t="shared" si="1652"/>
        <v>100</v>
      </c>
      <c r="QN166" s="1">
        <f t="shared" si="1653"/>
        <v>100</v>
      </c>
      <c r="QO166" s="1">
        <f t="shared" si="1654"/>
        <v>100</v>
      </c>
      <c r="QP166" s="1"/>
      <c r="QQ166" s="1">
        <f t="shared" si="1655"/>
        <v>100</v>
      </c>
      <c r="QR166" s="1">
        <f t="shared" si="1656"/>
        <v>100</v>
      </c>
      <c r="QS166" s="1">
        <f t="shared" si="1657"/>
        <v>100</v>
      </c>
      <c r="QT166" s="1">
        <f t="shared" si="1658"/>
        <v>5</v>
      </c>
      <c r="QU166" s="1">
        <f t="shared" si="1659"/>
        <v>100</v>
      </c>
      <c r="QV166" s="1">
        <f t="shared" si="1660"/>
        <v>8</v>
      </c>
      <c r="QW166" s="1"/>
      <c r="QX166" s="1">
        <f t="shared" si="1661"/>
        <v>100</v>
      </c>
      <c r="QY166" s="1">
        <f t="shared" si="1662"/>
        <v>100</v>
      </c>
      <c r="QZ166" s="1">
        <f t="shared" si="1663"/>
        <v>100</v>
      </c>
      <c r="RA166" s="1">
        <f t="shared" si="1664"/>
        <v>100</v>
      </c>
      <c r="RB166" s="1">
        <f t="shared" si="1665"/>
        <v>100</v>
      </c>
      <c r="RC166" s="1">
        <f t="shared" si="1666"/>
        <v>100</v>
      </c>
      <c r="RD166" s="1"/>
      <c r="RE166" s="1">
        <f t="shared" si="1667"/>
        <v>100</v>
      </c>
      <c r="RF166" s="1">
        <f t="shared" si="1668"/>
        <v>100</v>
      </c>
      <c r="RG166" s="1">
        <f t="shared" si="1669"/>
        <v>100</v>
      </c>
      <c r="RH166" s="1">
        <f t="shared" si="1670"/>
        <v>100</v>
      </c>
      <c r="RI166" s="1">
        <f t="shared" si="1671"/>
        <v>100</v>
      </c>
      <c r="RJ166" s="1">
        <f t="shared" si="1672"/>
        <v>2</v>
      </c>
      <c r="RL166">
        <f t="shared" si="1673"/>
        <v>39</v>
      </c>
      <c r="RM166">
        <f t="shared" si="1803"/>
        <v>23</v>
      </c>
      <c r="RN166">
        <f t="shared" si="2000"/>
        <v>18</v>
      </c>
      <c r="RO166">
        <f t="shared" ref="RO166:TU166" si="2032">IF(COUNTIFS($NG166:$NL175,RO$1),"x",RO$1)</f>
        <v>1</v>
      </c>
      <c r="RP166">
        <f t="shared" si="2032"/>
        <v>2</v>
      </c>
      <c r="RQ166" t="str">
        <f t="shared" si="2032"/>
        <v>x</v>
      </c>
      <c r="RR166" t="str">
        <f t="shared" si="2032"/>
        <v>x</v>
      </c>
      <c r="RS166" t="str">
        <f t="shared" si="2032"/>
        <v>x</v>
      </c>
      <c r="RT166" t="str">
        <f t="shared" si="2032"/>
        <v>x</v>
      </c>
      <c r="RU166">
        <f t="shared" si="2032"/>
        <v>7</v>
      </c>
      <c r="RV166">
        <f t="shared" si="2032"/>
        <v>8</v>
      </c>
      <c r="RW166" t="str">
        <f t="shared" si="2032"/>
        <v>x</v>
      </c>
      <c r="RX166" t="str">
        <f t="shared" si="2032"/>
        <v>x</v>
      </c>
      <c r="RY166" t="str">
        <f t="shared" si="2032"/>
        <v>x</v>
      </c>
      <c r="RZ166">
        <f t="shared" si="2032"/>
        <v>12</v>
      </c>
      <c r="SA166" t="str">
        <f t="shared" si="2032"/>
        <v>x</v>
      </c>
      <c r="SB166" t="str">
        <f t="shared" si="2032"/>
        <v>x</v>
      </c>
      <c r="SC166" t="str">
        <f t="shared" si="2032"/>
        <v>x</v>
      </c>
      <c r="SD166" t="str">
        <f t="shared" si="2032"/>
        <v>x</v>
      </c>
      <c r="SE166" t="str">
        <f t="shared" si="2032"/>
        <v>x</v>
      </c>
      <c r="SF166" t="str">
        <f t="shared" si="2032"/>
        <v>x</v>
      </c>
      <c r="SG166">
        <f t="shared" si="2032"/>
        <v>19</v>
      </c>
      <c r="SH166" t="str">
        <f t="shared" si="2032"/>
        <v>x</v>
      </c>
      <c r="SI166">
        <f t="shared" si="2032"/>
        <v>21</v>
      </c>
      <c r="SJ166" t="str">
        <f t="shared" si="2032"/>
        <v>x</v>
      </c>
      <c r="SK166">
        <f t="shared" si="2032"/>
        <v>23</v>
      </c>
      <c r="SL166" t="str">
        <f t="shared" si="2032"/>
        <v>x</v>
      </c>
      <c r="SM166" t="str">
        <f t="shared" si="2032"/>
        <v>x</v>
      </c>
      <c r="SN166">
        <f t="shared" si="2032"/>
        <v>26</v>
      </c>
      <c r="SO166" t="str">
        <f t="shared" si="2032"/>
        <v>x</v>
      </c>
      <c r="SP166" t="str">
        <f t="shared" si="2032"/>
        <v>x</v>
      </c>
      <c r="SQ166" t="str">
        <f t="shared" si="2032"/>
        <v>x</v>
      </c>
      <c r="SR166" t="str">
        <f t="shared" si="2032"/>
        <v>x</v>
      </c>
      <c r="SS166" t="str">
        <f t="shared" si="2032"/>
        <v>x</v>
      </c>
      <c r="ST166" t="str">
        <f t="shared" si="2032"/>
        <v>x</v>
      </c>
      <c r="SU166" t="str">
        <f t="shared" si="2032"/>
        <v>x</v>
      </c>
      <c r="SV166" t="str">
        <f t="shared" si="2032"/>
        <v>x</v>
      </c>
      <c r="SW166" t="str">
        <f t="shared" si="2032"/>
        <v>x</v>
      </c>
      <c r="SX166" t="str">
        <f t="shared" si="2032"/>
        <v>x</v>
      </c>
      <c r="SY166" t="str">
        <f t="shared" si="2032"/>
        <v>x</v>
      </c>
      <c r="SZ166">
        <f t="shared" si="2032"/>
        <v>38</v>
      </c>
      <c r="TA166">
        <f t="shared" si="2032"/>
        <v>39</v>
      </c>
      <c r="TB166" t="str">
        <f t="shared" si="2032"/>
        <v>x</v>
      </c>
      <c r="TC166">
        <f t="shared" si="2032"/>
        <v>41</v>
      </c>
      <c r="TD166" t="str">
        <f t="shared" si="2032"/>
        <v>x</v>
      </c>
      <c r="TE166" t="str">
        <f t="shared" si="2032"/>
        <v>x</v>
      </c>
      <c r="TF166" t="str">
        <f t="shared" si="2032"/>
        <v>x</v>
      </c>
      <c r="TG166" t="str">
        <f t="shared" si="2032"/>
        <v>x</v>
      </c>
      <c r="TH166" t="str">
        <f t="shared" si="2032"/>
        <v>x</v>
      </c>
      <c r="TI166">
        <f t="shared" si="2032"/>
        <v>47</v>
      </c>
      <c r="TJ166" t="str">
        <f t="shared" si="2032"/>
        <v>x</v>
      </c>
      <c r="TK166">
        <f t="shared" si="2032"/>
        <v>49</v>
      </c>
      <c r="TL166" t="str">
        <f t="shared" si="2032"/>
        <v>x</v>
      </c>
      <c r="TM166" t="str">
        <f t="shared" si="2032"/>
        <v>x</v>
      </c>
      <c r="TN166">
        <f t="shared" si="2032"/>
        <v>52</v>
      </c>
      <c r="TO166">
        <f t="shared" si="2032"/>
        <v>53</v>
      </c>
      <c r="TP166">
        <f t="shared" si="2032"/>
        <v>54</v>
      </c>
      <c r="TQ166" t="str">
        <f t="shared" si="2032"/>
        <v>x</v>
      </c>
      <c r="TR166">
        <f t="shared" si="2032"/>
        <v>56</v>
      </c>
      <c r="TS166" t="str">
        <f t="shared" si="2032"/>
        <v>x</v>
      </c>
      <c r="TT166" t="str">
        <f t="shared" si="2032"/>
        <v>x</v>
      </c>
      <c r="TU166" t="str">
        <f t="shared" si="2032"/>
        <v>x</v>
      </c>
      <c r="TV166">
        <f t="shared" si="1805"/>
        <v>23</v>
      </c>
      <c r="TW166">
        <f t="shared" ref="TW166:WC166" si="2033">IF(COUNTIFS($NG166:$NL174,TW$1),"x",TW$1)</f>
        <v>1</v>
      </c>
      <c r="TX166">
        <f t="shared" si="2033"/>
        <v>2</v>
      </c>
      <c r="TY166" t="str">
        <f t="shared" si="2033"/>
        <v>x</v>
      </c>
      <c r="TZ166" t="str">
        <f t="shared" si="2033"/>
        <v>x</v>
      </c>
      <c r="UA166" t="str">
        <f t="shared" si="2033"/>
        <v>x</v>
      </c>
      <c r="UB166" t="str">
        <f t="shared" si="2033"/>
        <v>x</v>
      </c>
      <c r="UC166">
        <f t="shared" si="2033"/>
        <v>7</v>
      </c>
      <c r="UD166">
        <f t="shared" si="2033"/>
        <v>8</v>
      </c>
      <c r="UE166" t="str">
        <f t="shared" si="2033"/>
        <v>x</v>
      </c>
      <c r="UF166" t="str">
        <f t="shared" si="2033"/>
        <v>x</v>
      </c>
      <c r="UG166" t="str">
        <f t="shared" si="2033"/>
        <v>x</v>
      </c>
      <c r="UH166">
        <f t="shared" si="2033"/>
        <v>12</v>
      </c>
      <c r="UI166" t="str">
        <f t="shared" si="2033"/>
        <v>x</v>
      </c>
      <c r="UJ166" t="str">
        <f t="shared" si="2033"/>
        <v>x</v>
      </c>
      <c r="UK166" t="str">
        <f t="shared" si="2033"/>
        <v>x</v>
      </c>
      <c r="UL166">
        <f t="shared" si="2033"/>
        <v>16</v>
      </c>
      <c r="UM166">
        <f t="shared" si="2033"/>
        <v>17</v>
      </c>
      <c r="UN166" t="str">
        <f t="shared" si="2033"/>
        <v>x</v>
      </c>
      <c r="UO166">
        <f t="shared" si="2033"/>
        <v>19</v>
      </c>
      <c r="UP166" t="str">
        <f t="shared" si="2033"/>
        <v>x</v>
      </c>
      <c r="UQ166">
        <f t="shared" si="2033"/>
        <v>21</v>
      </c>
      <c r="UR166" t="str">
        <f t="shared" si="2033"/>
        <v>x</v>
      </c>
      <c r="US166">
        <f t="shared" si="2033"/>
        <v>23</v>
      </c>
      <c r="UT166" t="str">
        <f t="shared" si="2033"/>
        <v>x</v>
      </c>
      <c r="UU166" t="str">
        <f t="shared" si="2033"/>
        <v>x</v>
      </c>
      <c r="UV166">
        <f t="shared" si="2033"/>
        <v>26</v>
      </c>
      <c r="UW166" t="str">
        <f t="shared" si="2033"/>
        <v>x</v>
      </c>
      <c r="UX166" t="str">
        <f t="shared" si="2033"/>
        <v>x</v>
      </c>
      <c r="UY166" t="str">
        <f t="shared" si="2033"/>
        <v>x</v>
      </c>
      <c r="UZ166" t="str">
        <f t="shared" si="2033"/>
        <v>x</v>
      </c>
      <c r="VA166" t="str">
        <f t="shared" si="2033"/>
        <v>x</v>
      </c>
      <c r="VB166" t="str">
        <f t="shared" si="2033"/>
        <v>x</v>
      </c>
      <c r="VC166" t="str">
        <f t="shared" si="2033"/>
        <v>x</v>
      </c>
      <c r="VD166" t="str">
        <f t="shared" si="2033"/>
        <v>x</v>
      </c>
      <c r="VE166" t="str">
        <f t="shared" si="2033"/>
        <v>x</v>
      </c>
      <c r="VF166" t="str">
        <f t="shared" si="2033"/>
        <v>x</v>
      </c>
      <c r="VG166">
        <f t="shared" si="2033"/>
        <v>37</v>
      </c>
      <c r="VH166">
        <f t="shared" si="2033"/>
        <v>38</v>
      </c>
      <c r="VI166">
        <f t="shared" si="2033"/>
        <v>39</v>
      </c>
      <c r="VJ166" t="str">
        <f t="shared" si="2033"/>
        <v>x</v>
      </c>
      <c r="VK166">
        <f t="shared" si="2033"/>
        <v>41</v>
      </c>
      <c r="VL166" t="str">
        <f t="shared" si="2033"/>
        <v>x</v>
      </c>
      <c r="VM166" t="str">
        <f t="shared" si="2033"/>
        <v>x</v>
      </c>
      <c r="VN166" t="str">
        <f t="shared" si="2033"/>
        <v>x</v>
      </c>
      <c r="VO166" t="str">
        <f t="shared" si="2033"/>
        <v>x</v>
      </c>
      <c r="VP166" t="str">
        <f t="shared" si="2033"/>
        <v>x</v>
      </c>
      <c r="VQ166">
        <f t="shared" si="2033"/>
        <v>47</v>
      </c>
      <c r="VR166" t="str">
        <f t="shared" si="2033"/>
        <v>x</v>
      </c>
      <c r="VS166">
        <f t="shared" si="2033"/>
        <v>49</v>
      </c>
      <c r="VT166" t="str">
        <f t="shared" si="2033"/>
        <v>x</v>
      </c>
      <c r="VU166">
        <f t="shared" si="2033"/>
        <v>51</v>
      </c>
      <c r="VV166">
        <f t="shared" si="2033"/>
        <v>52</v>
      </c>
      <c r="VW166">
        <f t="shared" si="2033"/>
        <v>53</v>
      </c>
      <c r="VX166">
        <f t="shared" si="2033"/>
        <v>54</v>
      </c>
      <c r="VY166" t="str">
        <f t="shared" si="2033"/>
        <v>x</v>
      </c>
      <c r="VZ166">
        <f t="shared" si="2033"/>
        <v>56</v>
      </c>
      <c r="WA166">
        <f t="shared" si="2033"/>
        <v>57</v>
      </c>
      <c r="WB166" t="str">
        <f t="shared" si="2033"/>
        <v>x</v>
      </c>
      <c r="WC166" t="str">
        <f t="shared" si="2033"/>
        <v>x</v>
      </c>
      <c r="WE166">
        <f t="shared" si="1676"/>
        <v>0</v>
      </c>
      <c r="WF166">
        <f t="shared" si="1677"/>
        <v>0</v>
      </c>
      <c r="WG166">
        <f t="shared" si="1678"/>
        <v>0</v>
      </c>
      <c r="WH166">
        <f t="shared" si="1679"/>
        <v>1</v>
      </c>
      <c r="WI166">
        <f t="shared" si="1680"/>
        <v>4</v>
      </c>
      <c r="WJ166">
        <f t="shared" si="1681"/>
        <v>1</v>
      </c>
      <c r="WL166" s="1">
        <f t="shared" si="1807"/>
        <v>8</v>
      </c>
      <c r="WM166" s="1">
        <f t="shared" si="1808"/>
        <v>2</v>
      </c>
      <c r="WN166" s="1">
        <f t="shared" si="1809"/>
        <v>0</v>
      </c>
      <c r="WO166" s="1">
        <f t="shared" si="1810"/>
        <v>5</v>
      </c>
      <c r="WP166" s="1">
        <f t="shared" si="1811"/>
        <v>0</v>
      </c>
      <c r="WQ166" s="1">
        <f t="shared" si="1812"/>
        <v>2</v>
      </c>
      <c r="WS166">
        <f t="shared" si="1813"/>
        <v>8</v>
      </c>
      <c r="WT166">
        <f t="shared" si="1814"/>
        <v>2</v>
      </c>
      <c r="WU166">
        <f t="shared" si="1815"/>
        <v>100</v>
      </c>
      <c r="WV166">
        <f t="shared" si="1816"/>
        <v>5</v>
      </c>
      <c r="WW166">
        <f t="shared" si="1817"/>
        <v>100</v>
      </c>
      <c r="WX166">
        <f t="shared" si="1818"/>
        <v>2</v>
      </c>
      <c r="WZ166" s="4">
        <f t="shared" si="1819"/>
        <v>2</v>
      </c>
      <c r="XB166" s="3">
        <f t="shared" si="1820"/>
        <v>8</v>
      </c>
      <c r="XD166" s="3">
        <f t="shared" si="1821"/>
        <v>3</v>
      </c>
      <c r="XE166" s="4">
        <f t="shared" si="1822"/>
        <v>4</v>
      </c>
      <c r="XG166" s="4">
        <f t="shared" si="1823"/>
        <v>0.75</v>
      </c>
      <c r="XI166" s="4">
        <v>0.8</v>
      </c>
      <c r="XK166">
        <f t="shared" si="1824"/>
        <v>2</v>
      </c>
      <c r="XM166">
        <f t="shared" si="1445"/>
        <v>0</v>
      </c>
      <c r="XN166">
        <f t="shared" si="1825"/>
        <v>0</v>
      </c>
      <c r="XO166" s="1">
        <f t="shared" si="1682"/>
        <v>1</v>
      </c>
      <c r="XP166">
        <f t="shared" si="1826"/>
        <v>1</v>
      </c>
      <c r="XR166">
        <f t="shared" si="1827"/>
        <v>0</v>
      </c>
    </row>
    <row r="167" spans="4:642">
      <c r="D167" s="4">
        <f t="shared" si="1506"/>
        <v>0</v>
      </c>
      <c r="E167" s="4">
        <f t="shared" si="1507"/>
        <v>0</v>
      </c>
      <c r="F167" s="4">
        <f t="shared" si="1508"/>
        <v>0</v>
      </c>
      <c r="G167" s="4">
        <f t="shared" si="1509"/>
        <v>0</v>
      </c>
      <c r="H167" s="4">
        <f t="shared" si="1510"/>
        <v>0</v>
      </c>
      <c r="I167" s="4">
        <f t="shared" si="1511"/>
        <v>0</v>
      </c>
      <c r="J167" s="4">
        <f t="shared" si="1512"/>
        <v>0</v>
      </c>
      <c r="K167" s="4">
        <f t="shared" si="1513"/>
        <v>0</v>
      </c>
      <c r="L167" s="4">
        <f t="shared" si="1514"/>
        <v>0</v>
      </c>
      <c r="M167" s="4">
        <f t="shared" si="1515"/>
        <v>0</v>
      </c>
      <c r="N167" s="4">
        <f t="shared" si="1516"/>
        <v>0</v>
      </c>
      <c r="O167" s="4">
        <f t="shared" si="1517"/>
        <v>0</v>
      </c>
      <c r="P167" s="4">
        <f t="shared" si="1518"/>
        <v>5</v>
      </c>
      <c r="Q167" s="4">
        <f t="shared" si="1519"/>
        <v>0</v>
      </c>
      <c r="R167" s="4">
        <f t="shared" si="1520"/>
        <v>0</v>
      </c>
      <c r="S167" s="4">
        <f t="shared" si="1521"/>
        <v>0</v>
      </c>
      <c r="T167" s="4">
        <f t="shared" si="1522"/>
        <v>0</v>
      </c>
      <c r="U167" s="4">
        <f t="shared" si="1523"/>
        <v>0</v>
      </c>
      <c r="V167" s="4">
        <f t="shared" si="1524"/>
        <v>0</v>
      </c>
      <c r="W167" s="4">
        <f t="shared" si="1525"/>
        <v>0</v>
      </c>
      <c r="X167" s="4">
        <f t="shared" si="1526"/>
        <v>0</v>
      </c>
      <c r="Y167" s="4">
        <f t="shared" si="1527"/>
        <v>0</v>
      </c>
      <c r="Z167" s="4">
        <f t="shared" si="1528"/>
        <v>0</v>
      </c>
      <c r="AA167" s="4">
        <f t="shared" si="1529"/>
        <v>0</v>
      </c>
      <c r="AB167" s="4">
        <f t="shared" si="1530"/>
        <v>7</v>
      </c>
      <c r="AC167" s="4">
        <f t="shared" si="1531"/>
        <v>0</v>
      </c>
      <c r="AD167" s="4">
        <f t="shared" si="1532"/>
        <v>0</v>
      </c>
      <c r="AE167" s="4">
        <f t="shared" si="1533"/>
        <v>0</v>
      </c>
      <c r="AF167" s="4">
        <f t="shared" si="1534"/>
        <v>0</v>
      </c>
      <c r="AG167" s="4">
        <f t="shared" si="1535"/>
        <v>0</v>
      </c>
      <c r="AH167" s="4">
        <f t="shared" si="1536"/>
        <v>0</v>
      </c>
      <c r="AI167" s="4">
        <f t="shared" si="1537"/>
        <v>0</v>
      </c>
      <c r="AJ167" s="4">
        <f t="shared" si="1538"/>
        <v>4</v>
      </c>
      <c r="AK167" s="4">
        <f t="shared" si="1539"/>
        <v>0</v>
      </c>
      <c r="AL167" s="4">
        <f t="shared" si="1540"/>
        <v>5</v>
      </c>
      <c r="AM167" s="4">
        <f t="shared" si="1541"/>
        <v>3</v>
      </c>
      <c r="AN167" s="4">
        <f t="shared" si="1542"/>
        <v>0</v>
      </c>
      <c r="AO167" s="4">
        <f t="shared" si="1543"/>
        <v>0</v>
      </c>
      <c r="AP167" s="4">
        <f t="shared" si="1544"/>
        <v>0</v>
      </c>
      <c r="AQ167" s="4">
        <f t="shared" si="1545"/>
        <v>0</v>
      </c>
      <c r="AR167" s="4">
        <f t="shared" si="1546"/>
        <v>0</v>
      </c>
      <c r="AS167" s="4">
        <f t="shared" si="1547"/>
        <v>0</v>
      </c>
      <c r="AT167" s="4">
        <f t="shared" si="1548"/>
        <v>0</v>
      </c>
      <c r="AU167" s="4">
        <f t="shared" si="1549"/>
        <v>0</v>
      </c>
      <c r="AV167" s="4">
        <f t="shared" si="1550"/>
        <v>0</v>
      </c>
      <c r="AW167" s="4">
        <f t="shared" si="1551"/>
        <v>0</v>
      </c>
      <c r="AX167" s="4">
        <f t="shared" si="1552"/>
        <v>0</v>
      </c>
      <c r="AY167" s="4">
        <f t="shared" si="1553"/>
        <v>0</v>
      </c>
      <c r="AZ167" s="4">
        <f t="shared" si="1554"/>
        <v>0</v>
      </c>
      <c r="BA167" s="4">
        <f t="shared" si="1555"/>
        <v>0</v>
      </c>
      <c r="BB167" s="4">
        <f t="shared" si="1556"/>
        <v>0</v>
      </c>
      <c r="BC167" s="4">
        <f t="shared" si="1557"/>
        <v>0</v>
      </c>
      <c r="BD167" s="4">
        <f t="shared" si="1558"/>
        <v>0</v>
      </c>
      <c r="BE167" s="4">
        <f t="shared" si="1559"/>
        <v>0</v>
      </c>
      <c r="BF167" s="4">
        <f t="shared" si="1560"/>
        <v>0</v>
      </c>
      <c r="BG167" s="4">
        <f t="shared" si="1561"/>
        <v>0</v>
      </c>
      <c r="BH167" s="4">
        <f t="shared" si="1562"/>
        <v>0</v>
      </c>
      <c r="BI167" s="4">
        <f t="shared" si="1563"/>
        <v>0</v>
      </c>
      <c r="BJ167" s="4">
        <f t="shared" si="1564"/>
        <v>5</v>
      </c>
      <c r="BK167" s="4">
        <f t="shared" si="1683"/>
        <v>4.833333333333333</v>
      </c>
      <c r="BL167" s="4">
        <f t="shared" si="1684"/>
        <v>4.0677966101694913</v>
      </c>
      <c r="BM167" s="4">
        <f t="shared" si="1685"/>
        <v>5.6949152542372872</v>
      </c>
      <c r="BN167" s="4">
        <f t="shared" si="1686"/>
        <v>2.4406779661016946</v>
      </c>
      <c r="BO167" s="4">
        <f t="shared" si="1687"/>
        <v>4.0677966101694913</v>
      </c>
      <c r="BP167" s="4">
        <f t="shared" si="1688"/>
        <v>240</v>
      </c>
      <c r="BQ167" s="4">
        <f>COUNTIFS($NG167:$NL$206,EF$1)</f>
        <v>3</v>
      </c>
      <c r="BR167" s="4">
        <f>COUNTIFS($NG167:$NL$206,EG$1)</f>
        <v>4</v>
      </c>
      <c r="BS167" s="4">
        <f>COUNTIFS($NG167:$NL$206,EH$1)</f>
        <v>3</v>
      </c>
      <c r="BT167" s="4">
        <f>COUNTIFS($NG167:$NL$206,EI$1)</f>
        <v>6</v>
      </c>
      <c r="BU167" s="4">
        <f>COUNTIFS($NG167:$NL$206,EJ$1)</f>
        <v>8</v>
      </c>
      <c r="BV167" s="4">
        <f>COUNTIFS($NG167:$NL$206,EK$1)</f>
        <v>4</v>
      </c>
      <c r="BW167" s="4">
        <f>COUNTIFS($NG167:$NL$206,EL$1)</f>
        <v>2</v>
      </c>
      <c r="BX167" s="4">
        <f>COUNTIFS($NG167:$NL$206,EM$1)</f>
        <v>4</v>
      </c>
      <c r="BY167" s="4">
        <f>COUNTIFS($NG167:$NL$206,EN$1)</f>
        <v>5</v>
      </c>
      <c r="BZ167" s="4">
        <f>COUNTIFS($NG167:$NL$206,EO$1)</f>
        <v>4</v>
      </c>
      <c r="CA167" s="4">
        <f>COUNTIFS($NG167:$NL$206,EP$1)</f>
        <v>8</v>
      </c>
      <c r="CB167" s="4">
        <f>COUNTIFS($NG167:$NL$206,EQ$1)</f>
        <v>7</v>
      </c>
      <c r="CC167" s="4">
        <f>COUNTIFS($NG167:$NL$206,ER$1)</f>
        <v>5</v>
      </c>
      <c r="CD167" s="4">
        <f>COUNTIFS($NG167:$NL$206,ES$1)</f>
        <v>3</v>
      </c>
      <c r="CE167" s="4">
        <f>COUNTIFS($NG167:$NL$206,ET$1)</f>
        <v>4</v>
      </c>
      <c r="CF167" s="4">
        <f>COUNTIFS($NG167:$NL$206,EU$1)</f>
        <v>5</v>
      </c>
      <c r="CG167" s="4">
        <f>COUNTIFS($NG167:$NL$206,EV$1)</f>
        <v>5</v>
      </c>
      <c r="CH167" s="4">
        <f>COUNTIFS($NG167:$NL$206,EW$1)</f>
        <v>5</v>
      </c>
      <c r="CI167" s="4">
        <f>COUNTIFS($NG167:$NL$206,EX$1)</f>
        <v>2</v>
      </c>
      <c r="CJ167" s="4">
        <f>COUNTIFS($NG167:$NL$206,EY$1)</f>
        <v>5</v>
      </c>
      <c r="CK167" s="4">
        <f>COUNTIFS($NG167:$NL$206,EZ$1)</f>
        <v>3</v>
      </c>
      <c r="CL167" s="4">
        <f>COUNTIFS($NG167:$NL$206,FA$1)</f>
        <v>5</v>
      </c>
      <c r="CM167" s="4">
        <f>COUNTIFS($NG167:$NL$206,FB$1)</f>
        <v>2</v>
      </c>
      <c r="CN167" s="4">
        <f>COUNTIFS($NG167:$NL$206,FC$1)</f>
        <v>2</v>
      </c>
      <c r="CO167" s="4">
        <f>COUNTIFS($NG167:$NL$206,FD$1)</f>
        <v>7</v>
      </c>
      <c r="CP167" s="4">
        <f>COUNTIFS($NG167:$NL$206,FE$1)</f>
        <v>2</v>
      </c>
      <c r="CQ167" s="4">
        <f>COUNTIFS($NG167:$NL$206,FF$1)</f>
        <v>7</v>
      </c>
      <c r="CR167" s="4">
        <f>COUNTIFS($NG167:$NL$206,FG$1)</f>
        <v>6</v>
      </c>
      <c r="CS167" s="4">
        <f>COUNTIFS($NG167:$NL$206,FH$1)</f>
        <v>5</v>
      </c>
      <c r="CT167" s="4">
        <f>COUNTIFS($NG167:$NL$206,FI$1)</f>
        <v>2</v>
      </c>
      <c r="CU167" s="4">
        <f>COUNTIFS($NG167:$NL$206,FJ$1)</f>
        <v>3</v>
      </c>
      <c r="CV167" s="4">
        <f>COUNTIFS($NG167:$NL$206,FK$1)</f>
        <v>2</v>
      </c>
      <c r="CW167" s="4">
        <f>COUNTIFS($NG167:$NL$206,FL$1)</f>
        <v>4</v>
      </c>
      <c r="CX167" s="4">
        <f>COUNTIFS($NG167:$NL$206,FM$1)</f>
        <v>3</v>
      </c>
      <c r="CY167" s="4">
        <f>COUNTIFS($NG167:$NL$206,FN$1)</f>
        <v>5</v>
      </c>
      <c r="CZ167" s="4">
        <f>COUNTIFS($NG167:$NL$206,FO$1)</f>
        <v>3</v>
      </c>
      <c r="DA167" s="4">
        <f>COUNTIFS($NG167:$NL$206,FP$1)</f>
        <v>1</v>
      </c>
      <c r="DB167" s="4">
        <f>COUNTIFS($NG167:$NL$206,FQ$1)</f>
        <v>2</v>
      </c>
      <c r="DC167" s="4">
        <f>COUNTIFS($NG167:$NL$206,FR$1)</f>
        <v>2</v>
      </c>
      <c r="DD167" s="4">
        <f>COUNTIFS($NG167:$NL$206,FS$1)</f>
        <v>4</v>
      </c>
      <c r="DE167" s="4">
        <f>COUNTIFS($NG167:$NL$206,FT$1)</f>
        <v>3</v>
      </c>
      <c r="DF167" s="4">
        <f>COUNTIFS($NG167:$NL$206,FU$1)</f>
        <v>4</v>
      </c>
      <c r="DG167" s="4">
        <f>COUNTIFS($NG167:$NL$206,FV$1)</f>
        <v>3</v>
      </c>
      <c r="DH167" s="4">
        <f>COUNTIFS($NG167:$NL$206,FW$1)</f>
        <v>5</v>
      </c>
      <c r="DI167" s="4">
        <f>COUNTIFS($NG167:$NL$206,FX$1)</f>
        <v>3</v>
      </c>
      <c r="DJ167" s="4">
        <f>COUNTIFS($NG167:$NL$206,FY$1)</f>
        <v>7</v>
      </c>
      <c r="DK167" s="4">
        <f>COUNTIFS($NG167:$NL$206,FZ$1)</f>
        <v>0</v>
      </c>
      <c r="DL167" s="4">
        <f>COUNTIFS($NG167:$NL$206,GA$1)</f>
        <v>1</v>
      </c>
      <c r="DM167" s="4">
        <f>COUNTIFS($NG167:$NL$206,GB$1)</f>
        <v>3</v>
      </c>
      <c r="DN167" s="4">
        <f>COUNTIFS($NG167:$NL$206,GC$1)</f>
        <v>4</v>
      </c>
      <c r="DO167" s="4">
        <f>COUNTIFS($NG167:$NL$206,GD$1)</f>
        <v>5</v>
      </c>
      <c r="DP167" s="4">
        <f>COUNTIFS($NG167:$NL$206,GE$1)</f>
        <v>8</v>
      </c>
      <c r="DQ167" s="4">
        <f>COUNTIFS($NG167:$NL$206,GF$1)</f>
        <v>0</v>
      </c>
      <c r="DR167" s="4">
        <f>COUNTIFS($NG167:$NL$206,GG$1)</f>
        <v>3</v>
      </c>
      <c r="DS167" s="4">
        <f>COUNTIFS($NG167:$NL$206,GH$1)</f>
        <v>8</v>
      </c>
      <c r="DT167" s="4">
        <f>COUNTIFS($NG167:$NL$206,GI$1)</f>
        <v>3</v>
      </c>
      <c r="DU167" s="4">
        <f>COUNTIFS($NG167:$NL$206,GJ$1)</f>
        <v>5</v>
      </c>
      <c r="DV167" s="4">
        <f>COUNTIFS($NG167:$NL$206,GK$1)</f>
        <v>8</v>
      </c>
      <c r="DW167" s="4">
        <f>COUNTIFS($NG167:$NL$206,GL$1)</f>
        <v>5</v>
      </c>
      <c r="DZ167" s="4">
        <f t="shared" si="1895"/>
        <v>40</v>
      </c>
      <c r="EA167" s="4">
        <f t="shared" si="1896"/>
        <v>25</v>
      </c>
      <c r="EB167" s="4">
        <f t="shared" si="1897"/>
        <v>10</v>
      </c>
      <c r="EC167" s="4">
        <f t="shared" si="1898"/>
        <v>5</v>
      </c>
      <c r="ED167" s="4">
        <f t="shared" si="1899"/>
        <v>0</v>
      </c>
      <c r="EF167" s="4">
        <f t="shared" ref="EF167:GL167" si="2034">COUNTIFS($NG167:$NL176,EF$1)</f>
        <v>0</v>
      </c>
      <c r="EG167" s="4">
        <f t="shared" si="2034"/>
        <v>0</v>
      </c>
      <c r="EH167" s="4">
        <f t="shared" si="2034"/>
        <v>2</v>
      </c>
      <c r="EI167" s="4">
        <f t="shared" si="2034"/>
        <v>2</v>
      </c>
      <c r="EJ167" s="4">
        <f t="shared" si="2034"/>
        <v>3</v>
      </c>
      <c r="EK167" s="4">
        <f t="shared" si="2034"/>
        <v>2</v>
      </c>
      <c r="EL167" s="4">
        <f t="shared" si="2034"/>
        <v>0</v>
      </c>
      <c r="EM167" s="4">
        <f t="shared" si="2034"/>
        <v>0</v>
      </c>
      <c r="EN167" s="4">
        <f t="shared" si="2034"/>
        <v>1</v>
      </c>
      <c r="EO167" s="4">
        <f t="shared" si="2034"/>
        <v>1</v>
      </c>
      <c r="EP167" s="4">
        <f t="shared" si="2034"/>
        <v>1</v>
      </c>
      <c r="EQ167" s="4">
        <f t="shared" si="2034"/>
        <v>0</v>
      </c>
      <c r="ER167" s="4">
        <f t="shared" si="2034"/>
        <v>1</v>
      </c>
      <c r="ES167" s="4">
        <f t="shared" si="2034"/>
        <v>2</v>
      </c>
      <c r="ET167" s="4">
        <f t="shared" si="2034"/>
        <v>1</v>
      </c>
      <c r="EU167" s="4">
        <f t="shared" si="2034"/>
        <v>2</v>
      </c>
      <c r="EV167" s="4">
        <f t="shared" si="2034"/>
        <v>1</v>
      </c>
      <c r="EW167" s="4">
        <f t="shared" si="2034"/>
        <v>1</v>
      </c>
      <c r="EX167" s="4">
        <f t="shared" si="2034"/>
        <v>0</v>
      </c>
      <c r="EY167" s="4">
        <f t="shared" si="2034"/>
        <v>1</v>
      </c>
      <c r="EZ167" s="4">
        <f t="shared" si="2034"/>
        <v>0</v>
      </c>
      <c r="FA167" s="4">
        <f t="shared" si="2034"/>
        <v>1</v>
      </c>
      <c r="FB167" s="4">
        <f t="shared" si="2034"/>
        <v>0</v>
      </c>
      <c r="FC167" s="4">
        <f t="shared" si="2034"/>
        <v>1</v>
      </c>
      <c r="FD167" s="4">
        <f t="shared" si="2034"/>
        <v>2</v>
      </c>
      <c r="FE167" s="4">
        <f t="shared" si="2034"/>
        <v>0</v>
      </c>
      <c r="FF167" s="4">
        <f t="shared" si="2034"/>
        <v>3</v>
      </c>
      <c r="FG167" s="4">
        <f t="shared" si="2034"/>
        <v>3</v>
      </c>
      <c r="FH167" s="4">
        <f t="shared" si="2034"/>
        <v>2</v>
      </c>
      <c r="FI167" s="4">
        <f t="shared" si="2034"/>
        <v>1</v>
      </c>
      <c r="FJ167" s="4">
        <f t="shared" si="2034"/>
        <v>1</v>
      </c>
      <c r="FK167" s="4">
        <f t="shared" si="2034"/>
        <v>1</v>
      </c>
      <c r="FL167" s="4">
        <f t="shared" si="2034"/>
        <v>3</v>
      </c>
      <c r="FM167" s="4">
        <f t="shared" si="2034"/>
        <v>1</v>
      </c>
      <c r="FN167" s="4">
        <f t="shared" si="2034"/>
        <v>1</v>
      </c>
      <c r="FO167" s="4">
        <f t="shared" si="2034"/>
        <v>1</v>
      </c>
      <c r="FP167" s="4">
        <f t="shared" si="2034"/>
        <v>1</v>
      </c>
      <c r="FQ167" s="4">
        <f t="shared" si="2034"/>
        <v>0</v>
      </c>
      <c r="FR167" s="4">
        <f t="shared" si="2034"/>
        <v>0</v>
      </c>
      <c r="FS167" s="4">
        <f t="shared" si="2034"/>
        <v>1</v>
      </c>
      <c r="FT167" s="4">
        <f t="shared" si="2034"/>
        <v>0</v>
      </c>
      <c r="FU167" s="4">
        <f t="shared" si="2034"/>
        <v>1</v>
      </c>
      <c r="FV167" s="4">
        <f t="shared" si="2034"/>
        <v>0</v>
      </c>
      <c r="FW167" s="4">
        <f t="shared" si="2034"/>
        <v>2</v>
      </c>
      <c r="FX167" s="4">
        <f t="shared" si="2034"/>
        <v>1</v>
      </c>
      <c r="FY167" s="4">
        <f t="shared" si="2034"/>
        <v>1</v>
      </c>
      <c r="FZ167" s="4">
        <f t="shared" si="2034"/>
        <v>0</v>
      </c>
      <c r="GA167" s="4">
        <f t="shared" si="2034"/>
        <v>0</v>
      </c>
      <c r="GB167" s="4">
        <f t="shared" si="2034"/>
        <v>0</v>
      </c>
      <c r="GC167" s="4">
        <f t="shared" si="2034"/>
        <v>2</v>
      </c>
      <c r="GD167" s="4">
        <f t="shared" si="2034"/>
        <v>1</v>
      </c>
      <c r="GE167" s="4">
        <f t="shared" si="2034"/>
        <v>1</v>
      </c>
      <c r="GF167" s="4">
        <f t="shared" si="2034"/>
        <v>0</v>
      </c>
      <c r="GG167" s="4">
        <f t="shared" si="2034"/>
        <v>0</v>
      </c>
      <c r="GH167" s="4">
        <f t="shared" si="2034"/>
        <v>1</v>
      </c>
      <c r="GI167" s="4">
        <f t="shared" si="2034"/>
        <v>0</v>
      </c>
      <c r="GJ167" s="4">
        <f t="shared" si="2034"/>
        <v>1</v>
      </c>
      <c r="GK167" s="4">
        <f t="shared" si="2034"/>
        <v>3</v>
      </c>
      <c r="GL167" s="4">
        <f t="shared" si="2034"/>
        <v>2</v>
      </c>
      <c r="GM167">
        <f t="shared" si="1901"/>
        <v>60</v>
      </c>
      <c r="GO167">
        <f t="shared" si="1690"/>
        <v>0</v>
      </c>
      <c r="GP167">
        <f t="shared" si="1855"/>
        <v>0</v>
      </c>
      <c r="GQ167">
        <f t="shared" si="1856"/>
        <v>0</v>
      </c>
      <c r="GR167">
        <f t="shared" si="1857"/>
        <v>0</v>
      </c>
      <c r="GS167">
        <f t="shared" si="1858"/>
        <v>0</v>
      </c>
      <c r="GT167">
        <f t="shared" si="1859"/>
        <v>0</v>
      </c>
      <c r="GU167">
        <f t="shared" si="1860"/>
        <v>0</v>
      </c>
      <c r="GV167" s="1">
        <f t="shared" si="1691"/>
        <v>4</v>
      </c>
      <c r="GW167">
        <f t="shared" si="1692"/>
        <v>0</v>
      </c>
      <c r="GX167">
        <f t="shared" si="1566"/>
        <v>0</v>
      </c>
      <c r="GY167">
        <f t="shared" si="1567"/>
        <v>0</v>
      </c>
      <c r="GZ167">
        <f t="shared" si="1568"/>
        <v>0</v>
      </c>
      <c r="HA167">
        <f t="shared" si="1569"/>
        <v>0</v>
      </c>
      <c r="HB167">
        <f t="shared" si="1570"/>
        <v>0</v>
      </c>
      <c r="HC167">
        <f t="shared" si="1571"/>
        <v>0</v>
      </c>
      <c r="HD167">
        <f t="shared" si="1572"/>
        <v>0</v>
      </c>
      <c r="HE167">
        <f t="shared" si="1573"/>
        <v>0</v>
      </c>
      <c r="HF167">
        <f t="shared" si="1574"/>
        <v>0</v>
      </c>
      <c r="HG167">
        <f t="shared" si="1575"/>
        <v>0</v>
      </c>
      <c r="HH167">
        <f t="shared" si="1576"/>
        <v>0</v>
      </c>
      <c r="HI167">
        <f t="shared" si="1577"/>
        <v>0</v>
      </c>
      <c r="HJ167">
        <f t="shared" si="1578"/>
        <v>0</v>
      </c>
      <c r="HK167">
        <f t="shared" si="1579"/>
        <v>0</v>
      </c>
      <c r="HL167">
        <f t="shared" si="1580"/>
        <v>0</v>
      </c>
      <c r="HM167">
        <f t="shared" si="1581"/>
        <v>0</v>
      </c>
      <c r="HN167">
        <f t="shared" si="1582"/>
        <v>0</v>
      </c>
      <c r="HO167">
        <f t="shared" si="1583"/>
        <v>0</v>
      </c>
      <c r="HP167">
        <f t="shared" si="1584"/>
        <v>0</v>
      </c>
      <c r="HQ167">
        <f t="shared" si="1585"/>
        <v>1</v>
      </c>
      <c r="HR167">
        <f t="shared" si="1586"/>
        <v>0</v>
      </c>
      <c r="HS167">
        <f t="shared" si="1587"/>
        <v>0</v>
      </c>
      <c r="HT167">
        <f t="shared" si="1588"/>
        <v>0</v>
      </c>
      <c r="HU167">
        <f t="shared" si="1589"/>
        <v>0</v>
      </c>
      <c r="HV167">
        <f t="shared" si="1590"/>
        <v>0</v>
      </c>
      <c r="HW167">
        <f t="shared" si="1591"/>
        <v>0</v>
      </c>
      <c r="HX167">
        <f t="shared" si="1592"/>
        <v>0</v>
      </c>
      <c r="HY167">
        <f t="shared" si="1593"/>
        <v>0</v>
      </c>
      <c r="HZ167">
        <f t="shared" si="1594"/>
        <v>0</v>
      </c>
      <c r="IA167">
        <f t="shared" si="1595"/>
        <v>0</v>
      </c>
      <c r="IB167">
        <f t="shared" si="1596"/>
        <v>0</v>
      </c>
      <c r="IC167">
        <f t="shared" si="1597"/>
        <v>0</v>
      </c>
      <c r="ID167">
        <f t="shared" si="1598"/>
        <v>0</v>
      </c>
      <c r="IE167">
        <f t="shared" si="1599"/>
        <v>0</v>
      </c>
      <c r="IF167">
        <f t="shared" si="1600"/>
        <v>0</v>
      </c>
      <c r="IG167">
        <f t="shared" si="1601"/>
        <v>0</v>
      </c>
      <c r="IH167">
        <f t="shared" si="1602"/>
        <v>0</v>
      </c>
      <c r="II167">
        <f t="shared" si="1603"/>
        <v>0</v>
      </c>
      <c r="IJ167">
        <f t="shared" si="1604"/>
        <v>0</v>
      </c>
      <c r="IK167">
        <f t="shared" si="1605"/>
        <v>0</v>
      </c>
      <c r="IL167">
        <f t="shared" si="1606"/>
        <v>0</v>
      </c>
      <c r="IM167">
        <f t="shared" si="1607"/>
        <v>0</v>
      </c>
      <c r="IN167">
        <f t="shared" si="1608"/>
        <v>0</v>
      </c>
      <c r="IO167">
        <f t="shared" si="1609"/>
        <v>0</v>
      </c>
      <c r="IP167">
        <f t="shared" si="1610"/>
        <v>0</v>
      </c>
      <c r="IQ167">
        <f t="shared" si="1611"/>
        <v>0</v>
      </c>
      <c r="IR167">
        <f t="shared" si="1612"/>
        <v>0</v>
      </c>
      <c r="IS167">
        <f t="shared" si="1613"/>
        <v>0</v>
      </c>
      <c r="IT167">
        <f t="shared" si="1614"/>
        <v>0</v>
      </c>
      <c r="IU167">
        <f t="shared" si="1615"/>
        <v>0</v>
      </c>
      <c r="IV167">
        <f t="shared" si="1616"/>
        <v>0</v>
      </c>
      <c r="IW167">
        <f t="shared" si="1617"/>
        <v>0</v>
      </c>
      <c r="IX167">
        <f t="shared" si="1618"/>
        <v>1</v>
      </c>
      <c r="IY167">
        <f t="shared" si="1619"/>
        <v>0</v>
      </c>
      <c r="IZ167">
        <f t="shared" si="1620"/>
        <v>0</v>
      </c>
      <c r="JA167">
        <f t="shared" si="1621"/>
        <v>0</v>
      </c>
      <c r="JB167">
        <f t="shared" si="1693"/>
        <v>0</v>
      </c>
      <c r="JC167">
        <f t="shared" si="1694"/>
        <v>0</v>
      </c>
      <c r="JF167">
        <f t="shared" si="1695"/>
        <v>0</v>
      </c>
      <c r="JG167">
        <f t="shared" si="1696"/>
        <v>0</v>
      </c>
      <c r="JH167">
        <f t="shared" si="1697"/>
        <v>0</v>
      </c>
      <c r="JI167">
        <f t="shared" si="1698"/>
        <v>0</v>
      </c>
      <c r="JJ167">
        <f t="shared" si="1699"/>
        <v>0</v>
      </c>
      <c r="JK167">
        <f t="shared" si="1700"/>
        <v>0</v>
      </c>
      <c r="JL167">
        <f t="shared" si="1701"/>
        <v>0</v>
      </c>
      <c r="JM167">
        <f t="shared" si="1702"/>
        <v>0</v>
      </c>
      <c r="JN167">
        <f t="shared" si="1703"/>
        <v>0</v>
      </c>
      <c r="JO167">
        <f t="shared" si="1704"/>
        <v>0</v>
      </c>
      <c r="JP167">
        <f t="shared" si="1705"/>
        <v>0</v>
      </c>
      <c r="JQ167">
        <f t="shared" si="1706"/>
        <v>0</v>
      </c>
      <c r="JR167">
        <f t="shared" si="1707"/>
        <v>1</v>
      </c>
      <c r="JS167">
        <f t="shared" si="1708"/>
        <v>0</v>
      </c>
      <c r="JT167">
        <f t="shared" si="1709"/>
        <v>0</v>
      </c>
      <c r="JU167">
        <f t="shared" si="1710"/>
        <v>0</v>
      </c>
      <c r="JV167">
        <f t="shared" si="1711"/>
        <v>0</v>
      </c>
      <c r="JW167">
        <f t="shared" si="1712"/>
        <v>0</v>
      </c>
      <c r="JX167">
        <f t="shared" si="1713"/>
        <v>0</v>
      </c>
      <c r="JY167">
        <f t="shared" si="1714"/>
        <v>0</v>
      </c>
      <c r="JZ167">
        <f t="shared" si="1715"/>
        <v>0</v>
      </c>
      <c r="KA167">
        <f t="shared" si="1716"/>
        <v>0</v>
      </c>
      <c r="KB167">
        <f t="shared" si="1717"/>
        <v>0</v>
      </c>
      <c r="KC167">
        <f t="shared" si="1718"/>
        <v>0</v>
      </c>
      <c r="KD167">
        <f t="shared" si="1719"/>
        <v>0</v>
      </c>
      <c r="KE167">
        <f t="shared" si="1720"/>
        <v>0</v>
      </c>
      <c r="KF167">
        <f t="shared" si="1721"/>
        <v>0</v>
      </c>
      <c r="KG167">
        <f t="shared" si="1722"/>
        <v>0</v>
      </c>
      <c r="KH167">
        <f t="shared" si="1723"/>
        <v>0</v>
      </c>
      <c r="KI167">
        <f t="shared" si="1724"/>
        <v>0</v>
      </c>
      <c r="KJ167">
        <f t="shared" si="1725"/>
        <v>0</v>
      </c>
      <c r="KK167">
        <f t="shared" si="1726"/>
        <v>0</v>
      </c>
      <c r="KL167">
        <f t="shared" si="1727"/>
        <v>0</v>
      </c>
      <c r="KM167">
        <f t="shared" si="1728"/>
        <v>0</v>
      </c>
      <c r="KN167">
        <f t="shared" si="1729"/>
        <v>1</v>
      </c>
      <c r="KO167">
        <f t="shared" si="1730"/>
        <v>1</v>
      </c>
      <c r="KP167">
        <f t="shared" si="1731"/>
        <v>0</v>
      </c>
      <c r="KQ167">
        <f t="shared" si="1732"/>
        <v>0</v>
      </c>
      <c r="KR167">
        <f t="shared" si="1733"/>
        <v>0</v>
      </c>
      <c r="KS167">
        <f t="shared" si="1734"/>
        <v>0</v>
      </c>
      <c r="KT167">
        <f t="shared" si="1735"/>
        <v>0</v>
      </c>
      <c r="KU167">
        <f t="shared" si="1736"/>
        <v>0</v>
      </c>
      <c r="KV167">
        <f t="shared" si="1737"/>
        <v>0</v>
      </c>
      <c r="KW167">
        <f t="shared" si="1738"/>
        <v>0</v>
      </c>
      <c r="KX167">
        <f t="shared" si="1739"/>
        <v>0</v>
      </c>
      <c r="KY167">
        <f t="shared" si="1740"/>
        <v>0</v>
      </c>
      <c r="KZ167">
        <f t="shared" si="1741"/>
        <v>0</v>
      </c>
      <c r="LA167">
        <f t="shared" si="1742"/>
        <v>0</v>
      </c>
      <c r="LB167">
        <f t="shared" si="1743"/>
        <v>0</v>
      </c>
      <c r="LC167">
        <f t="shared" si="1744"/>
        <v>0</v>
      </c>
      <c r="LD167">
        <f t="shared" si="1745"/>
        <v>0</v>
      </c>
      <c r="LE167">
        <f t="shared" si="1746"/>
        <v>0</v>
      </c>
      <c r="LF167">
        <f t="shared" si="1747"/>
        <v>0</v>
      </c>
      <c r="LG167">
        <f t="shared" si="1748"/>
        <v>0</v>
      </c>
      <c r="LH167">
        <f t="shared" si="1749"/>
        <v>0</v>
      </c>
      <c r="LI167">
        <f t="shared" si="1750"/>
        <v>0</v>
      </c>
      <c r="LJ167">
        <f t="shared" si="1751"/>
        <v>0</v>
      </c>
      <c r="LK167">
        <f t="shared" si="1752"/>
        <v>0</v>
      </c>
      <c r="LL167">
        <f t="shared" si="1753"/>
        <v>0</v>
      </c>
      <c r="LN167">
        <f t="shared" si="1754"/>
        <v>3</v>
      </c>
      <c r="LQ167">
        <f t="shared" ref="LQ167:LR167" si="2035">COUNTIFS($NG168:$NL177,NG177)</f>
        <v>3</v>
      </c>
      <c r="LR167">
        <f t="shared" si="2035"/>
        <v>2</v>
      </c>
      <c r="LS167">
        <f t="shared" si="1756"/>
        <v>3</v>
      </c>
      <c r="LT167">
        <f t="shared" si="1757"/>
        <v>1</v>
      </c>
      <c r="LU167">
        <f t="shared" si="1758"/>
        <v>3</v>
      </c>
      <c r="LV167">
        <f t="shared" si="1759"/>
        <v>1</v>
      </c>
      <c r="LX167" s="5">
        <f t="shared" ref="LX167:MC167" si="2036">COUNTIFS($NG167:$NL176,NG177)</f>
        <v>2</v>
      </c>
      <c r="LY167" s="5">
        <f t="shared" si="2036"/>
        <v>1</v>
      </c>
      <c r="LZ167" s="5">
        <f t="shared" si="2036"/>
        <v>2</v>
      </c>
      <c r="MA167" s="5">
        <f t="shared" si="2036"/>
        <v>0</v>
      </c>
      <c r="MB167" s="5">
        <f t="shared" si="2036"/>
        <v>2</v>
      </c>
      <c r="MC167" s="5">
        <f t="shared" si="2036"/>
        <v>0</v>
      </c>
      <c r="MD167" s="5"/>
      <c r="ME167" s="5">
        <f t="shared" si="1761"/>
        <v>0</v>
      </c>
      <c r="MF167" s="5">
        <f t="shared" si="1762"/>
        <v>0</v>
      </c>
      <c r="MG167" s="5">
        <f t="shared" si="1763"/>
        <v>0</v>
      </c>
      <c r="MH167" s="5">
        <f t="shared" si="1764"/>
        <v>0</v>
      </c>
      <c r="MI167" s="5">
        <f t="shared" si="1765"/>
        <v>0</v>
      </c>
      <c r="MJ167" s="5">
        <f t="shared" si="1766"/>
        <v>0</v>
      </c>
      <c r="MK167" s="5"/>
      <c r="ML167" s="20">
        <f t="shared" si="1767"/>
        <v>0</v>
      </c>
      <c r="MN167" s="4">
        <f t="shared" si="1846"/>
        <v>0</v>
      </c>
      <c r="MO167" s="4">
        <f t="shared" si="1847"/>
        <v>0</v>
      </c>
      <c r="MP167" s="4">
        <f t="shared" si="1848"/>
        <v>0</v>
      </c>
      <c r="MQ167" s="4">
        <f t="shared" si="1849"/>
        <v>0</v>
      </c>
      <c r="MR167" s="4">
        <f t="shared" si="1850"/>
        <v>0</v>
      </c>
      <c r="MS167" s="4">
        <f t="shared" si="1851"/>
        <v>0</v>
      </c>
      <c r="MU167">
        <f t="shared" si="1768"/>
        <v>0</v>
      </c>
      <c r="MV167">
        <f t="shared" si="1769"/>
        <v>0</v>
      </c>
      <c r="MW167">
        <f t="shared" si="1770"/>
        <v>0</v>
      </c>
      <c r="MX167">
        <f t="shared" si="1771"/>
        <v>1</v>
      </c>
      <c r="MY167">
        <f t="shared" si="1772"/>
        <v>0</v>
      </c>
      <c r="MZ167">
        <f t="shared" si="1773"/>
        <v>1</v>
      </c>
      <c r="NA167">
        <f t="shared" si="1624"/>
        <v>2</v>
      </c>
      <c r="NB167">
        <f t="shared" si="1774"/>
        <v>2</v>
      </c>
      <c r="NC167">
        <f t="shared" si="1775"/>
        <v>0</v>
      </c>
      <c r="ND167">
        <f t="shared" si="1776"/>
        <v>167</v>
      </c>
      <c r="NG167">
        <v>13</v>
      </c>
      <c r="NH167">
        <v>25</v>
      </c>
      <c r="NI167">
        <v>33</v>
      </c>
      <c r="NJ167">
        <v>35</v>
      </c>
      <c r="NK167">
        <v>36</v>
      </c>
      <c r="NL167">
        <v>59</v>
      </c>
      <c r="NN167" s="1">
        <f t="shared" si="1777"/>
        <v>1</v>
      </c>
      <c r="NO167" s="1">
        <f t="shared" si="1778"/>
        <v>1</v>
      </c>
      <c r="NP167" s="30">
        <f t="shared" si="1779"/>
        <v>2</v>
      </c>
      <c r="NR167" s="1">
        <f t="shared" si="1780"/>
        <v>12</v>
      </c>
      <c r="NS167" s="1">
        <f t="shared" si="1781"/>
        <v>8</v>
      </c>
      <c r="NT167" s="1">
        <f t="shared" si="1782"/>
        <v>2</v>
      </c>
      <c r="NU167" s="1">
        <f t="shared" si="1783"/>
        <v>1</v>
      </c>
      <c r="NV167" s="1">
        <f t="shared" si="1784"/>
        <v>23</v>
      </c>
      <c r="NW167" s="1"/>
      <c r="NX167" s="1">
        <f t="shared" si="1785"/>
        <v>5</v>
      </c>
      <c r="NY167" s="1"/>
      <c r="NZ167" s="1">
        <f t="shared" si="1786"/>
        <v>2</v>
      </c>
      <c r="OA167" s="1">
        <f t="shared" si="1625"/>
        <v>3</v>
      </c>
      <c r="OB167" s="1">
        <f t="shared" si="1626"/>
        <v>4</v>
      </c>
      <c r="OC167" s="1">
        <f t="shared" si="1627"/>
        <v>4</v>
      </c>
      <c r="OD167" s="1">
        <f t="shared" si="1628"/>
        <v>4</v>
      </c>
      <c r="OE167" s="1">
        <f t="shared" si="1629"/>
        <v>6</v>
      </c>
      <c r="OF167" s="1"/>
      <c r="OG167" s="1">
        <f t="shared" si="1969"/>
        <v>4</v>
      </c>
      <c r="OH167" s="1"/>
      <c r="OI167" s="1">
        <f t="shared" si="1787"/>
        <v>0</v>
      </c>
      <c r="OJ167" s="1">
        <f t="shared" si="1788"/>
        <v>6</v>
      </c>
      <c r="OK167" s="1">
        <f t="shared" si="1789"/>
        <v>5</v>
      </c>
      <c r="OL167" s="1">
        <f t="shared" si="1790"/>
        <v>0</v>
      </c>
      <c r="OM167" s="1">
        <f t="shared" si="1791"/>
        <v>0</v>
      </c>
      <c r="ON167" s="1">
        <f t="shared" si="1792"/>
        <v>4</v>
      </c>
      <c r="OO167" s="1"/>
      <c r="OP167" s="1">
        <f t="shared" si="1959"/>
        <v>3</v>
      </c>
      <c r="OQ167" s="1">
        <f t="shared" si="1960"/>
        <v>3</v>
      </c>
      <c r="OR167" s="1">
        <f t="shared" si="1961"/>
        <v>3</v>
      </c>
      <c r="OS167" s="1">
        <f t="shared" si="1962"/>
        <v>3</v>
      </c>
      <c r="OT167" s="1">
        <f t="shared" si="1963"/>
        <v>0</v>
      </c>
      <c r="OU167" s="1">
        <f t="shared" si="1793"/>
        <v>0</v>
      </c>
      <c r="OV167" s="19">
        <f t="shared" si="1794"/>
        <v>4</v>
      </c>
      <c r="OW167" s="1"/>
      <c r="OX167" s="19">
        <f t="shared" si="1975"/>
        <v>3</v>
      </c>
      <c r="OY167" s="1">
        <f t="shared" si="1976"/>
        <v>3</v>
      </c>
      <c r="OZ167" s="1"/>
      <c r="PA167" s="1">
        <f t="shared" si="1795"/>
        <v>3</v>
      </c>
      <c r="PB167" s="1"/>
      <c r="PC167" s="1"/>
      <c r="PD167" s="19">
        <f t="shared" si="1630"/>
        <v>3</v>
      </c>
      <c r="PE167" s="1"/>
      <c r="PF167" s="24">
        <f t="shared" si="2016"/>
        <v>0</v>
      </c>
      <c r="PI167" s="1">
        <f t="shared" si="1797"/>
        <v>0</v>
      </c>
      <c r="PJ167" s="19">
        <f t="shared" si="1631"/>
        <v>0</v>
      </c>
      <c r="PK167" s="1">
        <f t="shared" si="1798"/>
        <v>6</v>
      </c>
      <c r="PL167" s="19">
        <f t="shared" si="1632"/>
        <v>1</v>
      </c>
      <c r="PM167" s="1">
        <f t="shared" si="1799"/>
        <v>5</v>
      </c>
      <c r="PN167" s="19">
        <f t="shared" si="1633"/>
        <v>2</v>
      </c>
      <c r="PO167" s="1">
        <f t="shared" si="1800"/>
        <v>0</v>
      </c>
      <c r="PP167" s="19">
        <f t="shared" si="1634"/>
        <v>0</v>
      </c>
      <c r="PQ167" s="1">
        <f t="shared" si="1801"/>
        <v>0</v>
      </c>
      <c r="PR167" s="19">
        <f t="shared" si="1635"/>
        <v>0</v>
      </c>
      <c r="PS167" s="1">
        <f t="shared" si="1802"/>
        <v>4</v>
      </c>
      <c r="PT167" s="19">
        <f t="shared" si="1636"/>
        <v>1</v>
      </c>
      <c r="PV167" s="1">
        <f t="shared" si="1637"/>
        <v>100</v>
      </c>
      <c r="PW167" s="1">
        <f t="shared" si="1638"/>
        <v>100</v>
      </c>
      <c r="PX167" s="1">
        <f t="shared" si="1639"/>
        <v>100</v>
      </c>
      <c r="PY167" s="1">
        <f t="shared" si="1640"/>
        <v>100</v>
      </c>
      <c r="PZ167" s="1">
        <f t="shared" si="1641"/>
        <v>100</v>
      </c>
      <c r="QA167" s="1">
        <f t="shared" si="1642"/>
        <v>100</v>
      </c>
      <c r="QB167" s="1"/>
      <c r="QC167" s="1">
        <f t="shared" si="1643"/>
        <v>100</v>
      </c>
      <c r="QD167" s="1">
        <f t="shared" si="1644"/>
        <v>100</v>
      </c>
      <c r="QE167" s="1">
        <f t="shared" si="1645"/>
        <v>100</v>
      </c>
      <c r="QF167" s="1">
        <f t="shared" si="1646"/>
        <v>6</v>
      </c>
      <c r="QG167" s="1">
        <f t="shared" si="1647"/>
        <v>100</v>
      </c>
      <c r="QH167" s="1">
        <f t="shared" si="1648"/>
        <v>100</v>
      </c>
      <c r="QI167" s="1"/>
      <c r="QJ167" s="1">
        <f t="shared" si="1649"/>
        <v>100</v>
      </c>
      <c r="QK167" s="1">
        <f t="shared" si="1650"/>
        <v>100</v>
      </c>
      <c r="QL167" s="1">
        <f t="shared" si="1651"/>
        <v>5</v>
      </c>
      <c r="QM167" s="1">
        <f t="shared" si="1652"/>
        <v>100</v>
      </c>
      <c r="QN167" s="1">
        <f t="shared" si="1653"/>
        <v>100</v>
      </c>
      <c r="QO167" s="1">
        <f t="shared" si="1654"/>
        <v>6</v>
      </c>
      <c r="QP167" s="1"/>
      <c r="QQ167" s="1">
        <f t="shared" si="1655"/>
        <v>100</v>
      </c>
      <c r="QR167" s="1">
        <f t="shared" si="1656"/>
        <v>100</v>
      </c>
      <c r="QS167" s="1">
        <f t="shared" si="1657"/>
        <v>100</v>
      </c>
      <c r="QT167" s="1">
        <f t="shared" si="1658"/>
        <v>100</v>
      </c>
      <c r="QU167" s="1">
        <f t="shared" si="1659"/>
        <v>100</v>
      </c>
      <c r="QV167" s="1">
        <f t="shared" si="1660"/>
        <v>100</v>
      </c>
      <c r="QW167" s="1"/>
      <c r="QX167" s="1">
        <f t="shared" si="1661"/>
        <v>100</v>
      </c>
      <c r="QY167" s="1">
        <f t="shared" si="1662"/>
        <v>100</v>
      </c>
      <c r="QZ167" s="1">
        <f t="shared" si="1663"/>
        <v>100</v>
      </c>
      <c r="RA167" s="1">
        <f t="shared" si="1664"/>
        <v>100</v>
      </c>
      <c r="RB167" s="1">
        <f t="shared" si="1665"/>
        <v>100</v>
      </c>
      <c r="RC167" s="1">
        <f t="shared" si="1666"/>
        <v>100</v>
      </c>
      <c r="RD167" s="1"/>
      <c r="RE167" s="1">
        <f t="shared" si="1667"/>
        <v>100</v>
      </c>
      <c r="RF167" s="1">
        <f t="shared" si="1668"/>
        <v>100</v>
      </c>
      <c r="RG167" s="1">
        <f t="shared" si="1669"/>
        <v>100</v>
      </c>
      <c r="RH167" s="1">
        <f t="shared" si="1670"/>
        <v>100</v>
      </c>
      <c r="RI167" s="1">
        <f t="shared" si="1671"/>
        <v>100</v>
      </c>
      <c r="RJ167" s="1">
        <f t="shared" si="1672"/>
        <v>4</v>
      </c>
      <c r="RL167">
        <f t="shared" si="1673"/>
        <v>37</v>
      </c>
      <c r="RM167">
        <f t="shared" si="1803"/>
        <v>20</v>
      </c>
      <c r="RN167">
        <f t="shared" si="2000"/>
        <v>19</v>
      </c>
      <c r="RO167">
        <f t="shared" ref="RO167:TU167" si="2037">IF(COUNTIFS($NG167:$NL176,RO$1),"x",RO$1)</f>
        <v>1</v>
      </c>
      <c r="RP167">
        <f t="shared" si="2037"/>
        <v>2</v>
      </c>
      <c r="RQ167" t="str">
        <f t="shared" si="2037"/>
        <v>x</v>
      </c>
      <c r="RR167" t="str">
        <f t="shared" si="2037"/>
        <v>x</v>
      </c>
      <c r="RS167" t="str">
        <f t="shared" si="2037"/>
        <v>x</v>
      </c>
      <c r="RT167" t="str">
        <f t="shared" si="2037"/>
        <v>x</v>
      </c>
      <c r="RU167">
        <f t="shared" si="2037"/>
        <v>7</v>
      </c>
      <c r="RV167">
        <f t="shared" si="2037"/>
        <v>8</v>
      </c>
      <c r="RW167" t="str">
        <f t="shared" si="2037"/>
        <v>x</v>
      </c>
      <c r="RX167" t="str">
        <f t="shared" si="2037"/>
        <v>x</v>
      </c>
      <c r="RY167" t="str">
        <f t="shared" si="2037"/>
        <v>x</v>
      </c>
      <c r="RZ167">
        <f t="shared" si="2037"/>
        <v>12</v>
      </c>
      <c r="SA167" t="str">
        <f t="shared" si="2037"/>
        <v>x</v>
      </c>
      <c r="SB167" t="str">
        <f t="shared" si="2037"/>
        <v>x</v>
      </c>
      <c r="SC167" t="str">
        <f t="shared" si="2037"/>
        <v>x</v>
      </c>
      <c r="SD167" t="str">
        <f t="shared" si="2037"/>
        <v>x</v>
      </c>
      <c r="SE167" t="str">
        <f t="shared" si="2037"/>
        <v>x</v>
      </c>
      <c r="SF167" t="str">
        <f t="shared" si="2037"/>
        <v>x</v>
      </c>
      <c r="SG167">
        <f t="shared" si="2037"/>
        <v>19</v>
      </c>
      <c r="SH167" t="str">
        <f t="shared" si="2037"/>
        <v>x</v>
      </c>
      <c r="SI167">
        <f t="shared" si="2037"/>
        <v>21</v>
      </c>
      <c r="SJ167" t="str">
        <f t="shared" si="2037"/>
        <v>x</v>
      </c>
      <c r="SK167">
        <f t="shared" si="2037"/>
        <v>23</v>
      </c>
      <c r="SL167" t="str">
        <f t="shared" si="2037"/>
        <v>x</v>
      </c>
      <c r="SM167" t="str">
        <f t="shared" si="2037"/>
        <v>x</v>
      </c>
      <c r="SN167">
        <f t="shared" si="2037"/>
        <v>26</v>
      </c>
      <c r="SO167" t="str">
        <f t="shared" si="2037"/>
        <v>x</v>
      </c>
      <c r="SP167" t="str">
        <f t="shared" si="2037"/>
        <v>x</v>
      </c>
      <c r="SQ167" t="str">
        <f t="shared" si="2037"/>
        <v>x</v>
      </c>
      <c r="SR167" t="str">
        <f t="shared" si="2037"/>
        <v>x</v>
      </c>
      <c r="SS167" t="str">
        <f t="shared" si="2037"/>
        <v>x</v>
      </c>
      <c r="ST167" t="str">
        <f t="shared" si="2037"/>
        <v>x</v>
      </c>
      <c r="SU167" t="str">
        <f t="shared" si="2037"/>
        <v>x</v>
      </c>
      <c r="SV167" t="str">
        <f t="shared" si="2037"/>
        <v>x</v>
      </c>
      <c r="SW167" t="str">
        <f t="shared" si="2037"/>
        <v>x</v>
      </c>
      <c r="SX167" t="str">
        <f t="shared" si="2037"/>
        <v>x</v>
      </c>
      <c r="SY167" t="str">
        <f t="shared" si="2037"/>
        <v>x</v>
      </c>
      <c r="SZ167">
        <f t="shared" si="2037"/>
        <v>38</v>
      </c>
      <c r="TA167">
        <f t="shared" si="2037"/>
        <v>39</v>
      </c>
      <c r="TB167" t="str">
        <f t="shared" si="2037"/>
        <v>x</v>
      </c>
      <c r="TC167">
        <f t="shared" si="2037"/>
        <v>41</v>
      </c>
      <c r="TD167" t="str">
        <f t="shared" si="2037"/>
        <v>x</v>
      </c>
      <c r="TE167">
        <f t="shared" si="2037"/>
        <v>43</v>
      </c>
      <c r="TF167" t="str">
        <f t="shared" si="2037"/>
        <v>x</v>
      </c>
      <c r="TG167" t="str">
        <f t="shared" si="2037"/>
        <v>x</v>
      </c>
      <c r="TH167" t="str">
        <f t="shared" si="2037"/>
        <v>x</v>
      </c>
      <c r="TI167">
        <f t="shared" si="2037"/>
        <v>47</v>
      </c>
      <c r="TJ167">
        <f t="shared" si="2037"/>
        <v>48</v>
      </c>
      <c r="TK167">
        <f t="shared" si="2037"/>
        <v>49</v>
      </c>
      <c r="TL167" t="str">
        <f t="shared" si="2037"/>
        <v>x</v>
      </c>
      <c r="TM167" t="str">
        <f t="shared" si="2037"/>
        <v>x</v>
      </c>
      <c r="TN167" t="str">
        <f t="shared" si="2037"/>
        <v>x</v>
      </c>
      <c r="TO167">
        <f t="shared" si="2037"/>
        <v>53</v>
      </c>
      <c r="TP167">
        <f t="shared" si="2037"/>
        <v>54</v>
      </c>
      <c r="TQ167" t="str">
        <f t="shared" si="2037"/>
        <v>x</v>
      </c>
      <c r="TR167">
        <f t="shared" si="2037"/>
        <v>56</v>
      </c>
      <c r="TS167" t="str">
        <f t="shared" si="2037"/>
        <v>x</v>
      </c>
      <c r="TT167" t="str">
        <f t="shared" si="2037"/>
        <v>x</v>
      </c>
      <c r="TU167" t="str">
        <f t="shared" si="2037"/>
        <v>x</v>
      </c>
      <c r="TV167">
        <f t="shared" si="1805"/>
        <v>20</v>
      </c>
      <c r="TW167">
        <f t="shared" ref="TW167:WC167" si="2038">IF(COUNTIFS($NG167:$NL175,TW$1),"x",TW$1)</f>
        <v>1</v>
      </c>
      <c r="TX167">
        <f t="shared" si="2038"/>
        <v>2</v>
      </c>
      <c r="TY167" t="str">
        <f t="shared" si="2038"/>
        <v>x</v>
      </c>
      <c r="TZ167" t="str">
        <f t="shared" si="2038"/>
        <v>x</v>
      </c>
      <c r="UA167" t="str">
        <f t="shared" si="2038"/>
        <v>x</v>
      </c>
      <c r="UB167" t="str">
        <f t="shared" si="2038"/>
        <v>x</v>
      </c>
      <c r="UC167">
        <f t="shared" si="2038"/>
        <v>7</v>
      </c>
      <c r="UD167">
        <f t="shared" si="2038"/>
        <v>8</v>
      </c>
      <c r="UE167" t="str">
        <f t="shared" si="2038"/>
        <v>x</v>
      </c>
      <c r="UF167" t="str">
        <f t="shared" si="2038"/>
        <v>x</v>
      </c>
      <c r="UG167" t="str">
        <f t="shared" si="2038"/>
        <v>x</v>
      </c>
      <c r="UH167">
        <f t="shared" si="2038"/>
        <v>12</v>
      </c>
      <c r="UI167" t="str">
        <f t="shared" si="2038"/>
        <v>x</v>
      </c>
      <c r="UJ167" t="str">
        <f t="shared" si="2038"/>
        <v>x</v>
      </c>
      <c r="UK167" t="str">
        <f t="shared" si="2038"/>
        <v>x</v>
      </c>
      <c r="UL167" t="str">
        <f t="shared" si="2038"/>
        <v>x</v>
      </c>
      <c r="UM167" t="str">
        <f t="shared" si="2038"/>
        <v>x</v>
      </c>
      <c r="UN167" t="str">
        <f t="shared" si="2038"/>
        <v>x</v>
      </c>
      <c r="UO167">
        <f t="shared" si="2038"/>
        <v>19</v>
      </c>
      <c r="UP167" t="str">
        <f t="shared" si="2038"/>
        <v>x</v>
      </c>
      <c r="UQ167">
        <f t="shared" si="2038"/>
        <v>21</v>
      </c>
      <c r="UR167" t="str">
        <f t="shared" si="2038"/>
        <v>x</v>
      </c>
      <c r="US167">
        <f t="shared" si="2038"/>
        <v>23</v>
      </c>
      <c r="UT167" t="str">
        <f t="shared" si="2038"/>
        <v>x</v>
      </c>
      <c r="UU167" t="str">
        <f t="shared" si="2038"/>
        <v>x</v>
      </c>
      <c r="UV167">
        <f t="shared" si="2038"/>
        <v>26</v>
      </c>
      <c r="UW167" t="str">
        <f t="shared" si="2038"/>
        <v>x</v>
      </c>
      <c r="UX167" t="str">
        <f t="shared" si="2038"/>
        <v>x</v>
      </c>
      <c r="UY167" t="str">
        <f t="shared" si="2038"/>
        <v>x</v>
      </c>
      <c r="UZ167" t="str">
        <f t="shared" si="2038"/>
        <v>x</v>
      </c>
      <c r="VA167" t="str">
        <f t="shared" si="2038"/>
        <v>x</v>
      </c>
      <c r="VB167" t="str">
        <f t="shared" si="2038"/>
        <v>x</v>
      </c>
      <c r="VC167" t="str">
        <f t="shared" si="2038"/>
        <v>x</v>
      </c>
      <c r="VD167" t="str">
        <f t="shared" si="2038"/>
        <v>x</v>
      </c>
      <c r="VE167" t="str">
        <f t="shared" si="2038"/>
        <v>x</v>
      </c>
      <c r="VF167" t="str">
        <f t="shared" si="2038"/>
        <v>x</v>
      </c>
      <c r="VG167" t="str">
        <f t="shared" si="2038"/>
        <v>x</v>
      </c>
      <c r="VH167">
        <f t="shared" si="2038"/>
        <v>38</v>
      </c>
      <c r="VI167">
        <f t="shared" si="2038"/>
        <v>39</v>
      </c>
      <c r="VJ167" t="str">
        <f t="shared" si="2038"/>
        <v>x</v>
      </c>
      <c r="VK167">
        <f t="shared" si="2038"/>
        <v>41</v>
      </c>
      <c r="VL167" t="str">
        <f t="shared" si="2038"/>
        <v>x</v>
      </c>
      <c r="VM167">
        <f t="shared" si="2038"/>
        <v>43</v>
      </c>
      <c r="VN167" t="str">
        <f t="shared" si="2038"/>
        <v>x</v>
      </c>
      <c r="VO167" t="str">
        <f t="shared" si="2038"/>
        <v>x</v>
      </c>
      <c r="VP167" t="str">
        <f t="shared" si="2038"/>
        <v>x</v>
      </c>
      <c r="VQ167">
        <f t="shared" si="2038"/>
        <v>47</v>
      </c>
      <c r="VR167">
        <f t="shared" si="2038"/>
        <v>48</v>
      </c>
      <c r="VS167">
        <f t="shared" si="2038"/>
        <v>49</v>
      </c>
      <c r="VT167" t="str">
        <f t="shared" si="2038"/>
        <v>x</v>
      </c>
      <c r="VU167" t="str">
        <f t="shared" si="2038"/>
        <v>x</v>
      </c>
      <c r="VV167">
        <f t="shared" si="2038"/>
        <v>52</v>
      </c>
      <c r="VW167">
        <f t="shared" si="2038"/>
        <v>53</v>
      </c>
      <c r="VX167">
        <f t="shared" si="2038"/>
        <v>54</v>
      </c>
      <c r="VY167" t="str">
        <f t="shared" si="2038"/>
        <v>x</v>
      </c>
      <c r="VZ167">
        <f t="shared" si="2038"/>
        <v>56</v>
      </c>
      <c r="WA167" t="str">
        <f t="shared" si="2038"/>
        <v>x</v>
      </c>
      <c r="WB167" t="str">
        <f t="shared" si="2038"/>
        <v>x</v>
      </c>
      <c r="WC167" t="str">
        <f t="shared" si="2038"/>
        <v>x</v>
      </c>
      <c r="WE167">
        <f t="shared" si="1676"/>
        <v>0</v>
      </c>
      <c r="WF167">
        <f t="shared" si="1677"/>
        <v>1</v>
      </c>
      <c r="WG167">
        <f t="shared" si="1678"/>
        <v>1</v>
      </c>
      <c r="WH167">
        <f t="shared" si="1679"/>
        <v>3</v>
      </c>
      <c r="WI167">
        <f t="shared" si="1680"/>
        <v>0</v>
      </c>
      <c r="WJ167">
        <f t="shared" si="1681"/>
        <v>1</v>
      </c>
      <c r="WL167" s="1">
        <f t="shared" si="1807"/>
        <v>0</v>
      </c>
      <c r="WM167" s="1">
        <f t="shared" si="1808"/>
        <v>6</v>
      </c>
      <c r="WN167" s="1">
        <f t="shared" si="1809"/>
        <v>5</v>
      </c>
      <c r="WO167" s="1">
        <f t="shared" si="1810"/>
        <v>0</v>
      </c>
      <c r="WP167" s="1">
        <f t="shared" si="1811"/>
        <v>0</v>
      </c>
      <c r="WQ167" s="1">
        <f t="shared" si="1812"/>
        <v>4</v>
      </c>
      <c r="WS167">
        <f t="shared" si="1813"/>
        <v>100</v>
      </c>
      <c r="WT167">
        <f t="shared" si="1814"/>
        <v>6</v>
      </c>
      <c r="WU167">
        <f t="shared" si="1815"/>
        <v>5</v>
      </c>
      <c r="WV167">
        <f t="shared" si="1816"/>
        <v>100</v>
      </c>
      <c r="WW167">
        <f t="shared" si="1817"/>
        <v>100</v>
      </c>
      <c r="WX167">
        <f t="shared" si="1818"/>
        <v>4</v>
      </c>
      <c r="WZ167" s="4">
        <f t="shared" si="1819"/>
        <v>4</v>
      </c>
      <c r="XB167" s="3">
        <f t="shared" si="1820"/>
        <v>6</v>
      </c>
      <c r="XD167" s="3">
        <f t="shared" si="1821"/>
        <v>2</v>
      </c>
      <c r="XE167" s="4">
        <f t="shared" si="1822"/>
        <v>3</v>
      </c>
      <c r="XG167" s="4">
        <f t="shared" si="1823"/>
        <v>0.66666666666666663</v>
      </c>
      <c r="XI167" s="4">
        <v>0.8</v>
      </c>
      <c r="XK167">
        <f t="shared" si="1824"/>
        <v>2</v>
      </c>
      <c r="XM167">
        <f t="shared" si="1445"/>
        <v>0</v>
      </c>
      <c r="XN167">
        <f t="shared" si="1825"/>
        <v>0</v>
      </c>
      <c r="XO167" s="1">
        <f t="shared" si="1682"/>
        <v>1</v>
      </c>
      <c r="XP167">
        <f t="shared" si="1826"/>
        <v>1</v>
      </c>
      <c r="XR167">
        <f t="shared" si="1827"/>
        <v>0</v>
      </c>
    </row>
    <row r="168" spans="4:642">
      <c r="D168" s="4">
        <f t="shared" si="1506"/>
        <v>0</v>
      </c>
      <c r="E168" s="4">
        <f t="shared" si="1507"/>
        <v>0</v>
      </c>
      <c r="F168" s="4">
        <f t="shared" si="1508"/>
        <v>0</v>
      </c>
      <c r="G168" s="4">
        <f t="shared" si="1509"/>
        <v>0</v>
      </c>
      <c r="H168" s="4">
        <f t="shared" si="1510"/>
        <v>0</v>
      </c>
      <c r="I168" s="4">
        <f t="shared" si="1511"/>
        <v>4</v>
      </c>
      <c r="J168" s="4">
        <f t="shared" si="1512"/>
        <v>0</v>
      </c>
      <c r="K168" s="4">
        <f t="shared" si="1513"/>
        <v>0</v>
      </c>
      <c r="L168" s="4">
        <f t="shared" si="1514"/>
        <v>0</v>
      </c>
      <c r="M168" s="4">
        <f t="shared" si="1515"/>
        <v>0</v>
      </c>
      <c r="N168" s="4">
        <f t="shared" si="1516"/>
        <v>0</v>
      </c>
      <c r="O168" s="4">
        <f t="shared" si="1517"/>
        <v>0</v>
      </c>
      <c r="P168" s="4">
        <f t="shared" si="1518"/>
        <v>0</v>
      </c>
      <c r="Q168" s="4">
        <f t="shared" si="1519"/>
        <v>0</v>
      </c>
      <c r="R168" s="4">
        <f t="shared" si="1520"/>
        <v>0</v>
      </c>
      <c r="S168" s="4">
        <f t="shared" si="1521"/>
        <v>0</v>
      </c>
      <c r="T168" s="4">
        <f t="shared" si="1522"/>
        <v>0</v>
      </c>
      <c r="U168" s="4">
        <f t="shared" si="1523"/>
        <v>0</v>
      </c>
      <c r="V168" s="4">
        <f t="shared" si="1524"/>
        <v>0</v>
      </c>
      <c r="W168" s="4">
        <f t="shared" si="1525"/>
        <v>0</v>
      </c>
      <c r="X168" s="4">
        <f t="shared" si="1526"/>
        <v>0</v>
      </c>
      <c r="Y168" s="4">
        <f t="shared" si="1527"/>
        <v>5</v>
      </c>
      <c r="Z168" s="4">
        <f t="shared" si="1528"/>
        <v>0</v>
      </c>
      <c r="AA168" s="4">
        <f t="shared" si="1529"/>
        <v>0</v>
      </c>
      <c r="AB168" s="4">
        <f t="shared" si="1530"/>
        <v>0</v>
      </c>
      <c r="AC168" s="4">
        <f t="shared" si="1531"/>
        <v>0</v>
      </c>
      <c r="AD168" s="4">
        <f t="shared" si="1532"/>
        <v>0</v>
      </c>
      <c r="AE168" s="4">
        <f t="shared" si="1533"/>
        <v>6</v>
      </c>
      <c r="AF168" s="4">
        <f t="shared" si="1534"/>
        <v>0</v>
      </c>
      <c r="AG168" s="4">
        <f t="shared" si="1535"/>
        <v>0</v>
      </c>
      <c r="AH168" s="4">
        <f t="shared" si="1536"/>
        <v>0</v>
      </c>
      <c r="AI168" s="4">
        <f t="shared" si="1537"/>
        <v>0</v>
      </c>
      <c r="AJ168" s="4">
        <f t="shared" si="1538"/>
        <v>0</v>
      </c>
      <c r="AK168" s="4">
        <f t="shared" si="1539"/>
        <v>0</v>
      </c>
      <c r="AL168" s="4">
        <f t="shared" si="1540"/>
        <v>0</v>
      </c>
      <c r="AM168" s="4">
        <f t="shared" si="1541"/>
        <v>0</v>
      </c>
      <c r="AN168" s="4">
        <f t="shared" si="1542"/>
        <v>0</v>
      </c>
      <c r="AO168" s="4">
        <f t="shared" si="1543"/>
        <v>0</v>
      </c>
      <c r="AP168" s="4">
        <f t="shared" si="1544"/>
        <v>0</v>
      </c>
      <c r="AQ168" s="4">
        <f t="shared" si="1545"/>
        <v>0</v>
      </c>
      <c r="AR168" s="4">
        <f t="shared" si="1546"/>
        <v>0</v>
      </c>
      <c r="AS168" s="4">
        <f t="shared" si="1547"/>
        <v>4</v>
      </c>
      <c r="AT168" s="4">
        <f t="shared" si="1548"/>
        <v>0</v>
      </c>
      <c r="AU168" s="4">
        <f t="shared" si="1549"/>
        <v>0</v>
      </c>
      <c r="AV168" s="4">
        <f t="shared" si="1550"/>
        <v>0</v>
      </c>
      <c r="AW168" s="4">
        <f t="shared" si="1551"/>
        <v>0</v>
      </c>
      <c r="AX168" s="4">
        <f t="shared" si="1552"/>
        <v>0</v>
      </c>
      <c r="AY168" s="4">
        <f t="shared" si="1553"/>
        <v>0</v>
      </c>
      <c r="AZ168" s="4">
        <f t="shared" si="1554"/>
        <v>0</v>
      </c>
      <c r="BA168" s="4">
        <f t="shared" si="1555"/>
        <v>4</v>
      </c>
      <c r="BB168" s="4">
        <f t="shared" si="1556"/>
        <v>0</v>
      </c>
      <c r="BC168" s="4">
        <f t="shared" si="1557"/>
        <v>0</v>
      </c>
      <c r="BD168" s="4">
        <f t="shared" si="1558"/>
        <v>0</v>
      </c>
      <c r="BE168" s="4">
        <f t="shared" si="1559"/>
        <v>0</v>
      </c>
      <c r="BF168" s="4">
        <f t="shared" si="1560"/>
        <v>8</v>
      </c>
      <c r="BG168" s="4">
        <f t="shared" si="1561"/>
        <v>0</v>
      </c>
      <c r="BH168" s="4">
        <f t="shared" si="1562"/>
        <v>0</v>
      </c>
      <c r="BI168" s="4">
        <f t="shared" si="1563"/>
        <v>0</v>
      </c>
      <c r="BJ168" s="4">
        <f t="shared" si="1564"/>
        <v>0</v>
      </c>
      <c r="BK168" s="4">
        <f t="shared" si="1683"/>
        <v>5.166666666666667</v>
      </c>
      <c r="BL168" s="4">
        <f t="shared" si="1684"/>
        <v>3.9661016949152543</v>
      </c>
      <c r="BM168" s="4">
        <f t="shared" si="1685"/>
        <v>5.5525423728813559</v>
      </c>
      <c r="BN168" s="4">
        <f t="shared" si="1686"/>
        <v>2.3796610169491523</v>
      </c>
      <c r="BO168" s="4">
        <f t="shared" si="1687"/>
        <v>3.9661016949152543</v>
      </c>
      <c r="BP168" s="4">
        <f t="shared" si="1688"/>
        <v>234</v>
      </c>
      <c r="BQ168" s="4">
        <f>COUNTIFS($NG168:$NL$206,EF$1)</f>
        <v>3</v>
      </c>
      <c r="BR168" s="4">
        <f>COUNTIFS($NG168:$NL$206,EG$1)</f>
        <v>4</v>
      </c>
      <c r="BS168" s="4">
        <f>COUNTIFS($NG168:$NL$206,EH$1)</f>
        <v>3</v>
      </c>
      <c r="BT168" s="4">
        <f>COUNTIFS($NG168:$NL$206,EI$1)</f>
        <v>6</v>
      </c>
      <c r="BU168" s="4">
        <f>COUNTIFS($NG168:$NL$206,EJ$1)</f>
        <v>8</v>
      </c>
      <c r="BV168" s="4">
        <f>COUNTIFS($NG168:$NL$206,EK$1)</f>
        <v>4</v>
      </c>
      <c r="BW168" s="4">
        <f>COUNTIFS($NG168:$NL$206,EL$1)</f>
        <v>2</v>
      </c>
      <c r="BX168" s="4">
        <f>COUNTIFS($NG168:$NL$206,EM$1)</f>
        <v>4</v>
      </c>
      <c r="BY168" s="4">
        <f>COUNTIFS($NG168:$NL$206,EN$1)</f>
        <v>5</v>
      </c>
      <c r="BZ168" s="4">
        <f>COUNTIFS($NG168:$NL$206,EO$1)</f>
        <v>4</v>
      </c>
      <c r="CA168" s="4">
        <f>COUNTIFS($NG168:$NL$206,EP$1)</f>
        <v>8</v>
      </c>
      <c r="CB168" s="4">
        <f>COUNTIFS($NG168:$NL$206,EQ$1)</f>
        <v>7</v>
      </c>
      <c r="CC168" s="4">
        <f>COUNTIFS($NG168:$NL$206,ER$1)</f>
        <v>4</v>
      </c>
      <c r="CD168" s="4">
        <f>COUNTIFS($NG168:$NL$206,ES$1)</f>
        <v>3</v>
      </c>
      <c r="CE168" s="4">
        <f>COUNTIFS($NG168:$NL$206,ET$1)</f>
        <v>4</v>
      </c>
      <c r="CF168" s="4">
        <f>COUNTIFS($NG168:$NL$206,EU$1)</f>
        <v>5</v>
      </c>
      <c r="CG168" s="4">
        <f>COUNTIFS($NG168:$NL$206,EV$1)</f>
        <v>5</v>
      </c>
      <c r="CH168" s="4">
        <f>COUNTIFS($NG168:$NL$206,EW$1)</f>
        <v>5</v>
      </c>
      <c r="CI168" s="4">
        <f>COUNTIFS($NG168:$NL$206,EX$1)</f>
        <v>2</v>
      </c>
      <c r="CJ168" s="4">
        <f>COUNTIFS($NG168:$NL$206,EY$1)</f>
        <v>5</v>
      </c>
      <c r="CK168" s="4">
        <f>COUNTIFS($NG168:$NL$206,EZ$1)</f>
        <v>3</v>
      </c>
      <c r="CL168" s="4">
        <f>COUNTIFS($NG168:$NL$206,FA$1)</f>
        <v>5</v>
      </c>
      <c r="CM168" s="4">
        <f>COUNTIFS($NG168:$NL$206,FB$1)</f>
        <v>2</v>
      </c>
      <c r="CN168" s="4">
        <f>COUNTIFS($NG168:$NL$206,FC$1)</f>
        <v>2</v>
      </c>
      <c r="CO168" s="4">
        <f>COUNTIFS($NG168:$NL$206,FD$1)</f>
        <v>6</v>
      </c>
      <c r="CP168" s="4">
        <f>COUNTIFS($NG168:$NL$206,FE$1)</f>
        <v>2</v>
      </c>
      <c r="CQ168" s="4">
        <f>COUNTIFS($NG168:$NL$206,FF$1)</f>
        <v>7</v>
      </c>
      <c r="CR168" s="4">
        <f>COUNTIFS($NG168:$NL$206,FG$1)</f>
        <v>6</v>
      </c>
      <c r="CS168" s="4">
        <f>COUNTIFS($NG168:$NL$206,FH$1)</f>
        <v>5</v>
      </c>
      <c r="CT168" s="4">
        <f>COUNTIFS($NG168:$NL$206,FI$1)</f>
        <v>2</v>
      </c>
      <c r="CU168" s="4">
        <f>COUNTIFS($NG168:$NL$206,FJ$1)</f>
        <v>3</v>
      </c>
      <c r="CV168" s="4">
        <f>COUNTIFS($NG168:$NL$206,FK$1)</f>
        <v>2</v>
      </c>
      <c r="CW168" s="4">
        <f>COUNTIFS($NG168:$NL$206,FL$1)</f>
        <v>3</v>
      </c>
      <c r="CX168" s="4">
        <f>COUNTIFS($NG168:$NL$206,FM$1)</f>
        <v>3</v>
      </c>
      <c r="CY168" s="4">
        <f>COUNTIFS($NG168:$NL$206,FN$1)</f>
        <v>4</v>
      </c>
      <c r="CZ168" s="4">
        <f>COUNTIFS($NG168:$NL$206,FO$1)</f>
        <v>2</v>
      </c>
      <c r="DA168" s="4">
        <f>COUNTIFS($NG168:$NL$206,FP$1)</f>
        <v>1</v>
      </c>
      <c r="DB168" s="4">
        <f>COUNTIFS($NG168:$NL$206,FQ$1)</f>
        <v>2</v>
      </c>
      <c r="DC168" s="4">
        <f>COUNTIFS($NG168:$NL$206,FR$1)</f>
        <v>2</v>
      </c>
      <c r="DD168" s="4">
        <f>COUNTIFS($NG168:$NL$206,FS$1)</f>
        <v>4</v>
      </c>
      <c r="DE168" s="4">
        <f>COUNTIFS($NG168:$NL$206,FT$1)</f>
        <v>3</v>
      </c>
      <c r="DF168" s="4">
        <f>COUNTIFS($NG168:$NL$206,FU$1)</f>
        <v>4</v>
      </c>
      <c r="DG168" s="4">
        <f>COUNTIFS($NG168:$NL$206,FV$1)</f>
        <v>3</v>
      </c>
      <c r="DH168" s="4">
        <f>COUNTIFS($NG168:$NL$206,FW$1)</f>
        <v>5</v>
      </c>
      <c r="DI168" s="4">
        <f>COUNTIFS($NG168:$NL$206,FX$1)</f>
        <v>3</v>
      </c>
      <c r="DJ168" s="4">
        <f>COUNTIFS($NG168:$NL$206,FY$1)</f>
        <v>7</v>
      </c>
      <c r="DK168" s="4">
        <f>COUNTIFS($NG168:$NL$206,FZ$1)</f>
        <v>0</v>
      </c>
      <c r="DL168" s="4">
        <f>COUNTIFS($NG168:$NL$206,GA$1)</f>
        <v>1</v>
      </c>
      <c r="DM168" s="4">
        <f>COUNTIFS($NG168:$NL$206,GB$1)</f>
        <v>3</v>
      </c>
      <c r="DN168" s="4">
        <f>COUNTIFS($NG168:$NL$206,GC$1)</f>
        <v>4</v>
      </c>
      <c r="DO168" s="4">
        <f>COUNTIFS($NG168:$NL$206,GD$1)</f>
        <v>5</v>
      </c>
      <c r="DP168" s="4">
        <f>COUNTIFS($NG168:$NL$206,GE$1)</f>
        <v>8</v>
      </c>
      <c r="DQ168" s="4">
        <f>COUNTIFS($NG168:$NL$206,GF$1)</f>
        <v>0</v>
      </c>
      <c r="DR168" s="4">
        <f>COUNTIFS($NG168:$NL$206,GG$1)</f>
        <v>3</v>
      </c>
      <c r="DS168" s="4">
        <f>COUNTIFS($NG168:$NL$206,GH$1)</f>
        <v>8</v>
      </c>
      <c r="DT168" s="4">
        <f>COUNTIFS($NG168:$NL$206,GI$1)</f>
        <v>3</v>
      </c>
      <c r="DU168" s="4">
        <f>COUNTIFS($NG168:$NL$206,GJ$1)</f>
        <v>5</v>
      </c>
      <c r="DV168" s="4">
        <f>COUNTIFS($NG168:$NL$206,GK$1)</f>
        <v>8</v>
      </c>
      <c r="DW168" s="4">
        <f>COUNTIFS($NG168:$NL$206,GL$1)</f>
        <v>4</v>
      </c>
      <c r="DZ168" s="4">
        <f t="shared" si="1895"/>
        <v>39</v>
      </c>
      <c r="EA168" s="4">
        <f t="shared" si="1896"/>
        <v>25</v>
      </c>
      <c r="EB168" s="4">
        <f t="shared" si="1897"/>
        <v>7</v>
      </c>
      <c r="EC168" s="4">
        <f t="shared" si="1898"/>
        <v>7</v>
      </c>
      <c r="ED168" s="4">
        <f t="shared" si="1899"/>
        <v>0</v>
      </c>
      <c r="EF168" s="4">
        <f t="shared" ref="EF168:GL168" si="2039">COUNTIFS($NG168:$NL177,EF$1)</f>
        <v>0</v>
      </c>
      <c r="EG168" s="4">
        <f t="shared" si="2039"/>
        <v>0</v>
      </c>
      <c r="EH168" s="4">
        <f t="shared" si="2039"/>
        <v>2</v>
      </c>
      <c r="EI168" s="4">
        <f t="shared" si="2039"/>
        <v>2</v>
      </c>
      <c r="EJ168" s="4">
        <f t="shared" si="2039"/>
        <v>3</v>
      </c>
      <c r="EK168" s="4">
        <f t="shared" si="2039"/>
        <v>3</v>
      </c>
      <c r="EL168" s="4">
        <f t="shared" si="2039"/>
        <v>0</v>
      </c>
      <c r="EM168" s="4">
        <f t="shared" si="2039"/>
        <v>0</v>
      </c>
      <c r="EN168" s="4">
        <f t="shared" si="2039"/>
        <v>1</v>
      </c>
      <c r="EO168" s="4">
        <f t="shared" si="2039"/>
        <v>2</v>
      </c>
      <c r="EP168" s="4">
        <f t="shared" si="2039"/>
        <v>1</v>
      </c>
      <c r="EQ168" s="4">
        <f t="shared" si="2039"/>
        <v>0</v>
      </c>
      <c r="ER168" s="4">
        <f t="shared" si="2039"/>
        <v>0</v>
      </c>
      <c r="ES168" s="4">
        <f t="shared" si="2039"/>
        <v>2</v>
      </c>
      <c r="ET168" s="4">
        <f t="shared" si="2039"/>
        <v>1</v>
      </c>
      <c r="EU168" s="4">
        <f t="shared" si="2039"/>
        <v>3</v>
      </c>
      <c r="EV168" s="4">
        <f t="shared" si="2039"/>
        <v>1</v>
      </c>
      <c r="EW168" s="4">
        <f t="shared" si="2039"/>
        <v>1</v>
      </c>
      <c r="EX168" s="4">
        <f t="shared" si="2039"/>
        <v>0</v>
      </c>
      <c r="EY168" s="4">
        <f t="shared" si="2039"/>
        <v>1</v>
      </c>
      <c r="EZ168" s="4">
        <f t="shared" si="2039"/>
        <v>1</v>
      </c>
      <c r="FA168" s="4">
        <f t="shared" si="2039"/>
        <v>1</v>
      </c>
      <c r="FB168" s="4">
        <f t="shared" si="2039"/>
        <v>0</v>
      </c>
      <c r="FC168" s="4">
        <f t="shared" si="2039"/>
        <v>1</v>
      </c>
      <c r="FD168" s="4">
        <f t="shared" si="2039"/>
        <v>1</v>
      </c>
      <c r="FE168" s="4">
        <f t="shared" si="2039"/>
        <v>0</v>
      </c>
      <c r="FF168" s="4">
        <f t="shared" si="2039"/>
        <v>3</v>
      </c>
      <c r="FG168" s="4">
        <f t="shared" si="2039"/>
        <v>3</v>
      </c>
      <c r="FH168" s="4">
        <f t="shared" si="2039"/>
        <v>3</v>
      </c>
      <c r="FI168" s="4">
        <f t="shared" si="2039"/>
        <v>1</v>
      </c>
      <c r="FJ168" s="4">
        <f t="shared" si="2039"/>
        <v>1</v>
      </c>
      <c r="FK168" s="4">
        <f t="shared" si="2039"/>
        <v>1</v>
      </c>
      <c r="FL168" s="4">
        <f t="shared" si="2039"/>
        <v>2</v>
      </c>
      <c r="FM168" s="4">
        <f t="shared" si="2039"/>
        <v>1</v>
      </c>
      <c r="FN168" s="4">
        <f t="shared" si="2039"/>
        <v>0</v>
      </c>
      <c r="FO168" s="4">
        <f t="shared" si="2039"/>
        <v>0</v>
      </c>
      <c r="FP168" s="4">
        <f t="shared" si="2039"/>
        <v>1</v>
      </c>
      <c r="FQ168" s="4">
        <f t="shared" si="2039"/>
        <v>0</v>
      </c>
      <c r="FR168" s="4">
        <f t="shared" si="2039"/>
        <v>0</v>
      </c>
      <c r="FS168" s="4">
        <f t="shared" si="2039"/>
        <v>1</v>
      </c>
      <c r="FT168" s="4">
        <f t="shared" si="2039"/>
        <v>0</v>
      </c>
      <c r="FU168" s="4">
        <f t="shared" si="2039"/>
        <v>1</v>
      </c>
      <c r="FV168" s="4">
        <f t="shared" si="2039"/>
        <v>0</v>
      </c>
      <c r="FW168" s="4">
        <f t="shared" si="2039"/>
        <v>2</v>
      </c>
      <c r="FX168" s="4">
        <f t="shared" si="2039"/>
        <v>1</v>
      </c>
      <c r="FY168" s="4">
        <f t="shared" si="2039"/>
        <v>1</v>
      </c>
      <c r="FZ168" s="4">
        <f t="shared" si="2039"/>
        <v>0</v>
      </c>
      <c r="GA168" s="4">
        <f t="shared" si="2039"/>
        <v>0</v>
      </c>
      <c r="GB168" s="4">
        <f t="shared" si="2039"/>
        <v>0</v>
      </c>
      <c r="GC168" s="4">
        <f t="shared" si="2039"/>
        <v>2</v>
      </c>
      <c r="GD168" s="4">
        <f t="shared" si="2039"/>
        <v>1</v>
      </c>
      <c r="GE168" s="4">
        <f t="shared" si="2039"/>
        <v>1</v>
      </c>
      <c r="GF168" s="4">
        <f t="shared" si="2039"/>
        <v>0</v>
      </c>
      <c r="GG168" s="4">
        <f t="shared" si="2039"/>
        <v>1</v>
      </c>
      <c r="GH168" s="4">
        <f t="shared" si="2039"/>
        <v>1</v>
      </c>
      <c r="GI168" s="4">
        <f t="shared" si="2039"/>
        <v>0</v>
      </c>
      <c r="GJ168" s="4">
        <f t="shared" si="2039"/>
        <v>1</v>
      </c>
      <c r="GK168" s="4">
        <f t="shared" si="2039"/>
        <v>3</v>
      </c>
      <c r="GL168" s="4">
        <f t="shared" si="2039"/>
        <v>1</v>
      </c>
      <c r="GM168">
        <f t="shared" si="1901"/>
        <v>60</v>
      </c>
      <c r="GO168">
        <f t="shared" si="1690"/>
        <v>0</v>
      </c>
      <c r="GP168">
        <f t="shared" si="1855"/>
        <v>0</v>
      </c>
      <c r="GQ168">
        <f t="shared" si="1856"/>
        <v>0</v>
      </c>
      <c r="GR168">
        <f t="shared" si="1857"/>
        <v>0</v>
      </c>
      <c r="GS168">
        <f t="shared" si="1858"/>
        <v>0</v>
      </c>
      <c r="GT168">
        <f t="shared" si="1859"/>
        <v>0</v>
      </c>
      <c r="GU168">
        <f t="shared" si="1860"/>
        <v>0</v>
      </c>
      <c r="GV168" s="1">
        <f t="shared" si="1691"/>
        <v>4</v>
      </c>
      <c r="GW168">
        <f t="shared" si="1692"/>
        <v>0</v>
      </c>
      <c r="GX168">
        <f t="shared" si="1566"/>
        <v>0</v>
      </c>
      <c r="GY168">
        <f t="shared" si="1567"/>
        <v>0</v>
      </c>
      <c r="GZ168">
        <f t="shared" si="1568"/>
        <v>0</v>
      </c>
      <c r="HA168">
        <f t="shared" si="1569"/>
        <v>0</v>
      </c>
      <c r="HB168">
        <f t="shared" si="1570"/>
        <v>0</v>
      </c>
      <c r="HC168">
        <f t="shared" si="1571"/>
        <v>0</v>
      </c>
      <c r="HD168">
        <f t="shared" si="1572"/>
        <v>0</v>
      </c>
      <c r="HE168">
        <f t="shared" si="1573"/>
        <v>0</v>
      </c>
      <c r="HF168">
        <f t="shared" si="1574"/>
        <v>0</v>
      </c>
      <c r="HG168">
        <f t="shared" si="1575"/>
        <v>0</v>
      </c>
      <c r="HH168">
        <f t="shared" si="1576"/>
        <v>1</v>
      </c>
      <c r="HI168">
        <f t="shared" si="1577"/>
        <v>0</v>
      </c>
      <c r="HJ168">
        <f t="shared" si="1578"/>
        <v>0</v>
      </c>
      <c r="HK168">
        <f t="shared" si="1579"/>
        <v>0</v>
      </c>
      <c r="HL168">
        <f t="shared" si="1580"/>
        <v>0</v>
      </c>
      <c r="HM168">
        <f t="shared" si="1581"/>
        <v>0</v>
      </c>
      <c r="HN168">
        <f t="shared" si="1582"/>
        <v>0</v>
      </c>
      <c r="HO168">
        <f t="shared" si="1583"/>
        <v>0</v>
      </c>
      <c r="HP168">
        <f t="shared" si="1584"/>
        <v>0</v>
      </c>
      <c r="HQ168">
        <f t="shared" si="1585"/>
        <v>0</v>
      </c>
      <c r="HR168">
        <f t="shared" si="1586"/>
        <v>0</v>
      </c>
      <c r="HS168">
        <f t="shared" si="1587"/>
        <v>0</v>
      </c>
      <c r="HT168">
        <f t="shared" si="1588"/>
        <v>0</v>
      </c>
      <c r="HU168">
        <f t="shared" si="1589"/>
        <v>0</v>
      </c>
      <c r="HV168">
        <f t="shared" si="1590"/>
        <v>0</v>
      </c>
      <c r="HW168">
        <f t="shared" si="1591"/>
        <v>0</v>
      </c>
      <c r="HX168">
        <f t="shared" si="1592"/>
        <v>0</v>
      </c>
      <c r="HY168">
        <f t="shared" si="1593"/>
        <v>0</v>
      </c>
      <c r="HZ168">
        <f t="shared" si="1594"/>
        <v>0</v>
      </c>
      <c r="IA168">
        <f t="shared" si="1595"/>
        <v>0</v>
      </c>
      <c r="IB168">
        <f t="shared" si="1596"/>
        <v>0</v>
      </c>
      <c r="IC168">
        <f t="shared" si="1597"/>
        <v>0</v>
      </c>
      <c r="ID168">
        <f t="shared" si="1598"/>
        <v>0</v>
      </c>
      <c r="IE168">
        <f t="shared" si="1599"/>
        <v>0</v>
      </c>
      <c r="IF168">
        <f t="shared" si="1600"/>
        <v>0</v>
      </c>
      <c r="IG168">
        <f t="shared" si="1601"/>
        <v>0</v>
      </c>
      <c r="IH168">
        <f t="shared" si="1602"/>
        <v>0</v>
      </c>
      <c r="II168">
        <f t="shared" si="1603"/>
        <v>0</v>
      </c>
      <c r="IJ168">
        <f t="shared" si="1604"/>
        <v>0</v>
      </c>
      <c r="IK168">
        <f t="shared" si="1605"/>
        <v>0</v>
      </c>
      <c r="IL168">
        <f t="shared" si="1606"/>
        <v>0</v>
      </c>
      <c r="IM168">
        <f t="shared" si="1607"/>
        <v>0</v>
      </c>
      <c r="IN168">
        <f t="shared" si="1608"/>
        <v>0</v>
      </c>
      <c r="IO168">
        <f t="shared" si="1609"/>
        <v>0</v>
      </c>
      <c r="IP168">
        <f t="shared" si="1610"/>
        <v>0</v>
      </c>
      <c r="IQ168">
        <f t="shared" si="1611"/>
        <v>0</v>
      </c>
      <c r="IR168">
        <f t="shared" si="1612"/>
        <v>0</v>
      </c>
      <c r="IS168">
        <f t="shared" si="1613"/>
        <v>0</v>
      </c>
      <c r="IT168">
        <f t="shared" si="1614"/>
        <v>0</v>
      </c>
      <c r="IU168">
        <f t="shared" si="1615"/>
        <v>0</v>
      </c>
      <c r="IV168">
        <f t="shared" si="1616"/>
        <v>0</v>
      </c>
      <c r="IW168">
        <f t="shared" si="1617"/>
        <v>0</v>
      </c>
      <c r="IX168">
        <f t="shared" si="1618"/>
        <v>0</v>
      </c>
      <c r="IY168">
        <f t="shared" si="1619"/>
        <v>0</v>
      </c>
      <c r="IZ168">
        <f t="shared" si="1620"/>
        <v>0</v>
      </c>
      <c r="JA168">
        <f t="shared" si="1621"/>
        <v>0</v>
      </c>
      <c r="JB168">
        <f t="shared" si="1693"/>
        <v>0</v>
      </c>
      <c r="JC168">
        <f t="shared" si="1694"/>
        <v>0</v>
      </c>
      <c r="JF168">
        <f t="shared" si="1695"/>
        <v>0</v>
      </c>
      <c r="JG168">
        <f t="shared" si="1696"/>
        <v>0</v>
      </c>
      <c r="JH168">
        <f t="shared" si="1697"/>
        <v>0</v>
      </c>
      <c r="JI168">
        <f t="shared" si="1698"/>
        <v>0</v>
      </c>
      <c r="JJ168">
        <f t="shared" si="1699"/>
        <v>0</v>
      </c>
      <c r="JK168">
        <f t="shared" si="1700"/>
        <v>0</v>
      </c>
      <c r="JL168">
        <f t="shared" si="1701"/>
        <v>0</v>
      </c>
      <c r="JM168">
        <f t="shared" si="1702"/>
        <v>0</v>
      </c>
      <c r="JN168">
        <f t="shared" si="1703"/>
        <v>0</v>
      </c>
      <c r="JO168">
        <f t="shared" si="1704"/>
        <v>0</v>
      </c>
      <c r="JP168">
        <f t="shared" si="1705"/>
        <v>0</v>
      </c>
      <c r="JQ168">
        <f t="shared" si="1706"/>
        <v>0</v>
      </c>
      <c r="JR168">
        <f t="shared" si="1707"/>
        <v>0</v>
      </c>
      <c r="JS168">
        <f t="shared" si="1708"/>
        <v>0</v>
      </c>
      <c r="JT168">
        <f t="shared" si="1709"/>
        <v>0</v>
      </c>
      <c r="JU168">
        <f t="shared" si="1710"/>
        <v>0</v>
      </c>
      <c r="JV168">
        <f t="shared" si="1711"/>
        <v>0</v>
      </c>
      <c r="JW168">
        <f t="shared" si="1712"/>
        <v>0</v>
      </c>
      <c r="JX168">
        <f t="shared" si="1713"/>
        <v>0</v>
      </c>
      <c r="JY168">
        <f t="shared" si="1714"/>
        <v>0</v>
      </c>
      <c r="JZ168">
        <f t="shared" si="1715"/>
        <v>0</v>
      </c>
      <c r="KA168">
        <f t="shared" si="1716"/>
        <v>1</v>
      </c>
      <c r="KB168">
        <f t="shared" si="1717"/>
        <v>0</v>
      </c>
      <c r="KC168">
        <f t="shared" si="1718"/>
        <v>0</v>
      </c>
      <c r="KD168">
        <f t="shared" si="1719"/>
        <v>0</v>
      </c>
      <c r="KE168">
        <f t="shared" si="1720"/>
        <v>0</v>
      </c>
      <c r="KF168">
        <f t="shared" si="1721"/>
        <v>0</v>
      </c>
      <c r="KG168">
        <f t="shared" si="1722"/>
        <v>0</v>
      </c>
      <c r="KH168">
        <f t="shared" si="1723"/>
        <v>0</v>
      </c>
      <c r="KI168">
        <f t="shared" si="1724"/>
        <v>0</v>
      </c>
      <c r="KJ168">
        <f t="shared" si="1725"/>
        <v>0</v>
      </c>
      <c r="KK168">
        <f t="shared" si="1726"/>
        <v>0</v>
      </c>
      <c r="KL168">
        <f t="shared" si="1727"/>
        <v>0</v>
      </c>
      <c r="KM168">
        <f t="shared" si="1728"/>
        <v>0</v>
      </c>
      <c r="KN168">
        <f t="shared" si="1729"/>
        <v>0</v>
      </c>
      <c r="KO168">
        <f t="shared" si="1730"/>
        <v>0</v>
      </c>
      <c r="KP168">
        <f t="shared" si="1731"/>
        <v>0</v>
      </c>
      <c r="KQ168">
        <f t="shared" si="1732"/>
        <v>0</v>
      </c>
      <c r="KR168">
        <f t="shared" si="1733"/>
        <v>0</v>
      </c>
      <c r="KS168">
        <f t="shared" si="1734"/>
        <v>0</v>
      </c>
      <c r="KT168">
        <f t="shared" si="1735"/>
        <v>0</v>
      </c>
      <c r="KU168">
        <f t="shared" si="1736"/>
        <v>1</v>
      </c>
      <c r="KV168">
        <f t="shared" si="1737"/>
        <v>0</v>
      </c>
      <c r="KW168">
        <f t="shared" si="1738"/>
        <v>0</v>
      </c>
      <c r="KX168">
        <f t="shared" si="1739"/>
        <v>0</v>
      </c>
      <c r="KY168">
        <f t="shared" si="1740"/>
        <v>0</v>
      </c>
      <c r="KZ168">
        <f t="shared" si="1741"/>
        <v>0</v>
      </c>
      <c r="LA168">
        <f t="shared" si="1742"/>
        <v>0</v>
      </c>
      <c r="LB168">
        <f t="shared" si="1743"/>
        <v>0</v>
      </c>
      <c r="LC168">
        <f t="shared" si="1744"/>
        <v>0</v>
      </c>
      <c r="LD168">
        <f t="shared" si="1745"/>
        <v>0</v>
      </c>
      <c r="LE168">
        <f t="shared" si="1746"/>
        <v>0</v>
      </c>
      <c r="LF168">
        <f t="shared" si="1747"/>
        <v>0</v>
      </c>
      <c r="LG168">
        <f t="shared" si="1748"/>
        <v>0</v>
      </c>
      <c r="LH168">
        <f t="shared" si="1749"/>
        <v>1</v>
      </c>
      <c r="LI168">
        <f t="shared" si="1750"/>
        <v>0</v>
      </c>
      <c r="LJ168">
        <f t="shared" si="1751"/>
        <v>0</v>
      </c>
      <c r="LK168">
        <f t="shared" si="1752"/>
        <v>0</v>
      </c>
      <c r="LL168">
        <f t="shared" si="1753"/>
        <v>0</v>
      </c>
      <c r="LN168">
        <f t="shared" si="1754"/>
        <v>3</v>
      </c>
      <c r="LQ168">
        <f t="shared" ref="LQ168:LR168" si="2040">COUNTIFS($NG169:$NL178,NG178)</f>
        <v>3</v>
      </c>
      <c r="LR168">
        <f t="shared" si="2040"/>
        <v>4</v>
      </c>
      <c r="LS168">
        <f t="shared" si="1756"/>
        <v>1</v>
      </c>
      <c r="LT168">
        <f t="shared" si="1757"/>
        <v>2</v>
      </c>
      <c r="LU168">
        <f t="shared" si="1758"/>
        <v>2</v>
      </c>
      <c r="LV168">
        <f t="shared" si="1759"/>
        <v>4</v>
      </c>
      <c r="LX168" s="5">
        <f t="shared" ref="LX168:MC168" si="2041">COUNTIFS($NG168:$NL177,NG178)</f>
        <v>2</v>
      </c>
      <c r="LY168" s="5">
        <f t="shared" si="2041"/>
        <v>3</v>
      </c>
      <c r="LZ168" s="5">
        <f t="shared" si="2041"/>
        <v>0</v>
      </c>
      <c r="MA168" s="5">
        <f t="shared" si="2041"/>
        <v>1</v>
      </c>
      <c r="MB168" s="5">
        <f t="shared" si="2041"/>
        <v>1</v>
      </c>
      <c r="MC168" s="5">
        <f t="shared" si="2041"/>
        <v>3</v>
      </c>
      <c r="MD168" s="5"/>
      <c r="ME168" s="5">
        <f t="shared" si="1761"/>
        <v>0</v>
      </c>
      <c r="MF168" s="5">
        <f t="shared" si="1762"/>
        <v>0</v>
      </c>
      <c r="MG168" s="5">
        <f t="shared" si="1763"/>
        <v>0</v>
      </c>
      <c r="MH168" s="5">
        <f t="shared" si="1764"/>
        <v>0</v>
      </c>
      <c r="MI168" s="5">
        <f t="shared" si="1765"/>
        <v>0</v>
      </c>
      <c r="MJ168" s="5">
        <f t="shared" si="1766"/>
        <v>0</v>
      </c>
      <c r="MK168" s="5"/>
      <c r="ML168" s="20">
        <f t="shared" si="1767"/>
        <v>0</v>
      </c>
      <c r="MN168" s="4">
        <f t="shared" si="1846"/>
        <v>0</v>
      </c>
      <c r="MO168" s="4">
        <f t="shared" si="1847"/>
        <v>0</v>
      </c>
      <c r="MP168" s="4">
        <f t="shared" si="1848"/>
        <v>0</v>
      </c>
      <c r="MQ168" s="4">
        <f t="shared" si="1849"/>
        <v>0</v>
      </c>
      <c r="MR168" s="4">
        <f t="shared" si="1850"/>
        <v>0</v>
      </c>
      <c r="MS168" s="4">
        <f t="shared" si="1851"/>
        <v>0</v>
      </c>
      <c r="MU168">
        <f t="shared" si="1768"/>
        <v>0</v>
      </c>
      <c r="MV168">
        <f t="shared" si="1769"/>
        <v>0</v>
      </c>
      <c r="MW168">
        <f t="shared" si="1770"/>
        <v>1</v>
      </c>
      <c r="MX168">
        <f t="shared" si="1771"/>
        <v>0</v>
      </c>
      <c r="MY168">
        <f t="shared" si="1772"/>
        <v>0</v>
      </c>
      <c r="MZ168">
        <f t="shared" si="1773"/>
        <v>0</v>
      </c>
      <c r="NA168">
        <f t="shared" si="1624"/>
        <v>1</v>
      </c>
      <c r="NB168">
        <f t="shared" si="1774"/>
        <v>1</v>
      </c>
      <c r="NC168">
        <f t="shared" si="1775"/>
        <v>0</v>
      </c>
      <c r="ND168">
        <f t="shared" si="1776"/>
        <v>168</v>
      </c>
      <c r="NG168">
        <v>6</v>
      </c>
      <c r="NH168">
        <v>22</v>
      </c>
      <c r="NI168">
        <v>28</v>
      </c>
      <c r="NJ168">
        <v>42</v>
      </c>
      <c r="NK168">
        <v>50</v>
      </c>
      <c r="NL168">
        <v>55</v>
      </c>
      <c r="NN168" s="1">
        <f t="shared" si="1777"/>
        <v>1</v>
      </c>
      <c r="NO168" s="1">
        <f t="shared" si="1778"/>
        <v>1</v>
      </c>
      <c r="NP168" s="30">
        <f t="shared" si="1779"/>
        <v>2</v>
      </c>
      <c r="NR168" s="1">
        <f t="shared" si="1780"/>
        <v>16</v>
      </c>
      <c r="NS168" s="1">
        <f t="shared" si="1781"/>
        <v>6</v>
      </c>
      <c r="NT168" s="1">
        <f t="shared" si="1782"/>
        <v>14</v>
      </c>
      <c r="NU168" s="1">
        <f t="shared" si="1783"/>
        <v>8</v>
      </c>
      <c r="NV168" s="1">
        <f t="shared" si="1784"/>
        <v>5</v>
      </c>
      <c r="NW168" s="1"/>
      <c r="NX168" s="1">
        <f t="shared" si="1785"/>
        <v>5</v>
      </c>
      <c r="NY168" s="1"/>
      <c r="NZ168" s="1">
        <f t="shared" si="1786"/>
        <v>1</v>
      </c>
      <c r="OA168" s="1">
        <f t="shared" si="1625"/>
        <v>3</v>
      </c>
      <c r="OB168" s="1">
        <f t="shared" si="1626"/>
        <v>3</v>
      </c>
      <c r="OC168" s="1">
        <f t="shared" si="1627"/>
        <v>5</v>
      </c>
      <c r="OD168" s="1">
        <f t="shared" si="1628"/>
        <v>6</v>
      </c>
      <c r="OE168" s="1">
        <f t="shared" si="1629"/>
        <v>6</v>
      </c>
      <c r="OF168" s="1"/>
      <c r="OG168" s="1">
        <f t="shared" si="1969"/>
        <v>4</v>
      </c>
      <c r="OH168" s="1"/>
      <c r="OI168" s="1">
        <f t="shared" si="1787"/>
        <v>5</v>
      </c>
      <c r="OJ168" s="1">
        <f t="shared" si="1788"/>
        <v>0</v>
      </c>
      <c r="OK168" s="1">
        <f t="shared" si="1789"/>
        <v>2</v>
      </c>
      <c r="OL168" s="1">
        <f t="shared" si="1790"/>
        <v>0</v>
      </c>
      <c r="OM168" s="1">
        <f t="shared" si="1791"/>
        <v>2</v>
      </c>
      <c r="ON168" s="1">
        <f t="shared" si="1792"/>
        <v>0</v>
      </c>
      <c r="OO168" s="1"/>
      <c r="OP168" s="1">
        <f t="shared" si="1959"/>
        <v>3</v>
      </c>
      <c r="OQ168" s="1">
        <f t="shared" si="1960"/>
        <v>3</v>
      </c>
      <c r="OR168" s="1">
        <f t="shared" si="1961"/>
        <v>2</v>
      </c>
      <c r="OS168" s="1">
        <f t="shared" si="1962"/>
        <v>3</v>
      </c>
      <c r="OT168" s="1">
        <f t="shared" si="1963"/>
        <v>-1</v>
      </c>
      <c r="OU168" s="1">
        <f t="shared" si="1793"/>
        <v>1</v>
      </c>
      <c r="OV168" s="19">
        <f t="shared" si="1794"/>
        <v>3</v>
      </c>
      <c r="OW168" s="1"/>
      <c r="OX168" s="19">
        <f t="shared" si="1975"/>
        <v>3</v>
      </c>
      <c r="OY168" s="1">
        <f t="shared" si="1976"/>
        <v>2</v>
      </c>
      <c r="OZ168" s="1"/>
      <c r="PA168" s="1">
        <f t="shared" si="1795"/>
        <v>3</v>
      </c>
      <c r="PB168" s="1"/>
      <c r="PC168" s="1"/>
      <c r="PD168" s="19">
        <f t="shared" si="1630"/>
        <v>2</v>
      </c>
      <c r="PE168" s="1"/>
      <c r="PF168" s="24">
        <f t="shared" si="2016"/>
        <v>-1</v>
      </c>
      <c r="PI168" s="1">
        <f t="shared" si="1797"/>
        <v>5</v>
      </c>
      <c r="PJ168" s="19">
        <f t="shared" si="1631"/>
        <v>2</v>
      </c>
      <c r="PK168" s="1">
        <f t="shared" si="1798"/>
        <v>0</v>
      </c>
      <c r="PL168" s="19">
        <f t="shared" si="1632"/>
        <v>0</v>
      </c>
      <c r="PM168" s="1">
        <f t="shared" si="1799"/>
        <v>2</v>
      </c>
      <c r="PN168" s="19">
        <f t="shared" si="1633"/>
        <v>2</v>
      </c>
      <c r="PO168" s="1">
        <f t="shared" si="1800"/>
        <v>0</v>
      </c>
      <c r="PP168" s="19">
        <f t="shared" si="1634"/>
        <v>0</v>
      </c>
      <c r="PQ168" s="1">
        <f t="shared" si="1801"/>
        <v>2</v>
      </c>
      <c r="PR168" s="19">
        <f t="shared" si="1635"/>
        <v>1</v>
      </c>
      <c r="PS168" s="1">
        <f t="shared" si="1802"/>
        <v>0</v>
      </c>
      <c r="PT168" s="19">
        <f t="shared" si="1636"/>
        <v>0</v>
      </c>
      <c r="PV168" s="1">
        <f t="shared" si="1637"/>
        <v>9</v>
      </c>
      <c r="PW168" s="1">
        <f t="shared" si="1638"/>
        <v>5</v>
      </c>
      <c r="PX168" s="1">
        <f t="shared" si="1639"/>
        <v>100</v>
      </c>
      <c r="PY168" s="1">
        <f t="shared" si="1640"/>
        <v>100</v>
      </c>
      <c r="PZ168" s="1">
        <f t="shared" si="1641"/>
        <v>100</v>
      </c>
      <c r="QA168" s="1">
        <f t="shared" si="1642"/>
        <v>100</v>
      </c>
      <c r="QB168" s="1"/>
      <c r="QC168" s="1">
        <f t="shared" si="1643"/>
        <v>100</v>
      </c>
      <c r="QD168" s="1">
        <f t="shared" si="1644"/>
        <v>100</v>
      </c>
      <c r="QE168" s="1">
        <f t="shared" si="1645"/>
        <v>100</v>
      </c>
      <c r="QF168" s="1">
        <f t="shared" si="1646"/>
        <v>100</v>
      </c>
      <c r="QG168" s="1">
        <f t="shared" si="1647"/>
        <v>100</v>
      </c>
      <c r="QH168" s="1">
        <f t="shared" si="1648"/>
        <v>100</v>
      </c>
      <c r="QI168" s="1"/>
      <c r="QJ168" s="1">
        <f t="shared" si="1649"/>
        <v>100</v>
      </c>
      <c r="QK168" s="1">
        <f t="shared" si="1650"/>
        <v>100</v>
      </c>
      <c r="QL168" s="1">
        <f t="shared" si="1651"/>
        <v>2</v>
      </c>
      <c r="QM168" s="1">
        <f t="shared" si="1652"/>
        <v>100</v>
      </c>
      <c r="QN168" s="1">
        <f t="shared" si="1653"/>
        <v>5</v>
      </c>
      <c r="QO168" s="1">
        <f t="shared" si="1654"/>
        <v>100</v>
      </c>
      <c r="QP168" s="1"/>
      <c r="QQ168" s="1">
        <f t="shared" si="1655"/>
        <v>100</v>
      </c>
      <c r="QR168" s="1">
        <f t="shared" si="1656"/>
        <v>100</v>
      </c>
      <c r="QS168" s="1">
        <f t="shared" si="1657"/>
        <v>100</v>
      </c>
      <c r="QT168" s="1">
        <f t="shared" si="1658"/>
        <v>100</v>
      </c>
      <c r="QU168" s="1">
        <f t="shared" si="1659"/>
        <v>100</v>
      </c>
      <c r="QV168" s="1">
        <f t="shared" si="1660"/>
        <v>100</v>
      </c>
      <c r="QW168" s="1"/>
      <c r="QX168" s="1">
        <f t="shared" si="1661"/>
        <v>100</v>
      </c>
      <c r="QY168" s="1">
        <f t="shared" si="1662"/>
        <v>100</v>
      </c>
      <c r="QZ168" s="1">
        <f t="shared" si="1663"/>
        <v>100</v>
      </c>
      <c r="RA168" s="1">
        <f t="shared" si="1664"/>
        <v>100</v>
      </c>
      <c r="RB168" s="1">
        <f t="shared" si="1665"/>
        <v>2</v>
      </c>
      <c r="RC168" s="1">
        <f t="shared" si="1666"/>
        <v>100</v>
      </c>
      <c r="RD168" s="1"/>
      <c r="RE168" s="1">
        <f t="shared" si="1667"/>
        <v>100</v>
      </c>
      <c r="RF168" s="1">
        <f t="shared" si="1668"/>
        <v>100</v>
      </c>
      <c r="RG168" s="1">
        <f t="shared" si="1669"/>
        <v>100</v>
      </c>
      <c r="RH168" s="1">
        <f t="shared" si="1670"/>
        <v>100</v>
      </c>
      <c r="RI168" s="1">
        <f t="shared" si="1671"/>
        <v>100</v>
      </c>
      <c r="RJ168" s="1">
        <f t="shared" si="1672"/>
        <v>100</v>
      </c>
      <c r="RL168">
        <f t="shared" si="1673"/>
        <v>36</v>
      </c>
      <c r="RM168">
        <f t="shared" si="1803"/>
        <v>22</v>
      </c>
      <c r="RN168">
        <f t="shared" si="2000"/>
        <v>20</v>
      </c>
      <c r="RO168">
        <f t="shared" ref="RO168:TU168" si="2042">IF(COUNTIFS($NG168:$NL177,RO$1),"x",RO$1)</f>
        <v>1</v>
      </c>
      <c r="RP168">
        <f t="shared" si="2042"/>
        <v>2</v>
      </c>
      <c r="RQ168" t="str">
        <f t="shared" si="2042"/>
        <v>x</v>
      </c>
      <c r="RR168" t="str">
        <f t="shared" si="2042"/>
        <v>x</v>
      </c>
      <c r="RS168" t="str">
        <f t="shared" si="2042"/>
        <v>x</v>
      </c>
      <c r="RT168" t="str">
        <f t="shared" si="2042"/>
        <v>x</v>
      </c>
      <c r="RU168">
        <f t="shared" si="2042"/>
        <v>7</v>
      </c>
      <c r="RV168">
        <f t="shared" si="2042"/>
        <v>8</v>
      </c>
      <c r="RW168" t="str">
        <f t="shared" si="2042"/>
        <v>x</v>
      </c>
      <c r="RX168" t="str">
        <f t="shared" si="2042"/>
        <v>x</v>
      </c>
      <c r="RY168" t="str">
        <f t="shared" si="2042"/>
        <v>x</v>
      </c>
      <c r="RZ168">
        <f t="shared" si="2042"/>
        <v>12</v>
      </c>
      <c r="SA168">
        <f t="shared" si="2042"/>
        <v>13</v>
      </c>
      <c r="SB168" t="str">
        <f t="shared" si="2042"/>
        <v>x</v>
      </c>
      <c r="SC168" t="str">
        <f t="shared" si="2042"/>
        <v>x</v>
      </c>
      <c r="SD168" t="str">
        <f t="shared" si="2042"/>
        <v>x</v>
      </c>
      <c r="SE168" t="str">
        <f t="shared" si="2042"/>
        <v>x</v>
      </c>
      <c r="SF168" t="str">
        <f t="shared" si="2042"/>
        <v>x</v>
      </c>
      <c r="SG168">
        <f t="shared" si="2042"/>
        <v>19</v>
      </c>
      <c r="SH168" t="str">
        <f t="shared" si="2042"/>
        <v>x</v>
      </c>
      <c r="SI168" t="str">
        <f t="shared" si="2042"/>
        <v>x</v>
      </c>
      <c r="SJ168" t="str">
        <f t="shared" si="2042"/>
        <v>x</v>
      </c>
      <c r="SK168">
        <f t="shared" si="2042"/>
        <v>23</v>
      </c>
      <c r="SL168" t="str">
        <f t="shared" si="2042"/>
        <v>x</v>
      </c>
      <c r="SM168" t="str">
        <f t="shared" si="2042"/>
        <v>x</v>
      </c>
      <c r="SN168">
        <f t="shared" si="2042"/>
        <v>26</v>
      </c>
      <c r="SO168" t="str">
        <f t="shared" si="2042"/>
        <v>x</v>
      </c>
      <c r="SP168" t="str">
        <f t="shared" si="2042"/>
        <v>x</v>
      </c>
      <c r="SQ168" t="str">
        <f t="shared" si="2042"/>
        <v>x</v>
      </c>
      <c r="SR168" t="str">
        <f t="shared" si="2042"/>
        <v>x</v>
      </c>
      <c r="SS168" t="str">
        <f t="shared" si="2042"/>
        <v>x</v>
      </c>
      <c r="ST168" t="str">
        <f t="shared" si="2042"/>
        <v>x</v>
      </c>
      <c r="SU168" t="str">
        <f t="shared" si="2042"/>
        <v>x</v>
      </c>
      <c r="SV168" t="str">
        <f t="shared" si="2042"/>
        <v>x</v>
      </c>
      <c r="SW168">
        <f t="shared" si="2042"/>
        <v>35</v>
      </c>
      <c r="SX168">
        <f t="shared" si="2042"/>
        <v>36</v>
      </c>
      <c r="SY168" t="str">
        <f t="shared" si="2042"/>
        <v>x</v>
      </c>
      <c r="SZ168">
        <f t="shared" si="2042"/>
        <v>38</v>
      </c>
      <c r="TA168">
        <f t="shared" si="2042"/>
        <v>39</v>
      </c>
      <c r="TB168" t="str">
        <f t="shared" si="2042"/>
        <v>x</v>
      </c>
      <c r="TC168">
        <f t="shared" si="2042"/>
        <v>41</v>
      </c>
      <c r="TD168" t="str">
        <f t="shared" si="2042"/>
        <v>x</v>
      </c>
      <c r="TE168">
        <f t="shared" si="2042"/>
        <v>43</v>
      </c>
      <c r="TF168" t="str">
        <f t="shared" si="2042"/>
        <v>x</v>
      </c>
      <c r="TG168" t="str">
        <f t="shared" si="2042"/>
        <v>x</v>
      </c>
      <c r="TH168" t="str">
        <f t="shared" si="2042"/>
        <v>x</v>
      </c>
      <c r="TI168">
        <f t="shared" si="2042"/>
        <v>47</v>
      </c>
      <c r="TJ168">
        <f t="shared" si="2042"/>
        <v>48</v>
      </c>
      <c r="TK168">
        <f t="shared" si="2042"/>
        <v>49</v>
      </c>
      <c r="TL168" t="str">
        <f t="shared" si="2042"/>
        <v>x</v>
      </c>
      <c r="TM168" t="str">
        <f t="shared" si="2042"/>
        <v>x</v>
      </c>
      <c r="TN168" t="str">
        <f t="shared" si="2042"/>
        <v>x</v>
      </c>
      <c r="TO168">
        <f t="shared" si="2042"/>
        <v>53</v>
      </c>
      <c r="TP168" t="str">
        <f t="shared" si="2042"/>
        <v>x</v>
      </c>
      <c r="TQ168" t="str">
        <f t="shared" si="2042"/>
        <v>x</v>
      </c>
      <c r="TR168">
        <f t="shared" si="2042"/>
        <v>56</v>
      </c>
      <c r="TS168" t="str">
        <f t="shared" si="2042"/>
        <v>x</v>
      </c>
      <c r="TT168" t="str">
        <f t="shared" si="2042"/>
        <v>x</v>
      </c>
      <c r="TU168" t="str">
        <f t="shared" si="2042"/>
        <v>x</v>
      </c>
      <c r="TV168">
        <f t="shared" si="1805"/>
        <v>22</v>
      </c>
      <c r="TW168">
        <f t="shared" ref="TW168:WC168" si="2043">IF(COUNTIFS($NG168:$NL176,TW$1),"x",TW$1)</f>
        <v>1</v>
      </c>
      <c r="TX168">
        <f t="shared" si="2043"/>
        <v>2</v>
      </c>
      <c r="TY168" t="str">
        <f t="shared" si="2043"/>
        <v>x</v>
      </c>
      <c r="TZ168" t="str">
        <f t="shared" si="2043"/>
        <v>x</v>
      </c>
      <c r="UA168" t="str">
        <f t="shared" si="2043"/>
        <v>x</v>
      </c>
      <c r="UB168" t="str">
        <f t="shared" si="2043"/>
        <v>x</v>
      </c>
      <c r="UC168">
        <f t="shared" si="2043"/>
        <v>7</v>
      </c>
      <c r="UD168">
        <f t="shared" si="2043"/>
        <v>8</v>
      </c>
      <c r="UE168" t="str">
        <f t="shared" si="2043"/>
        <v>x</v>
      </c>
      <c r="UF168" t="str">
        <f t="shared" si="2043"/>
        <v>x</v>
      </c>
      <c r="UG168" t="str">
        <f t="shared" si="2043"/>
        <v>x</v>
      </c>
      <c r="UH168">
        <f t="shared" si="2043"/>
        <v>12</v>
      </c>
      <c r="UI168">
        <f t="shared" si="2043"/>
        <v>13</v>
      </c>
      <c r="UJ168" t="str">
        <f t="shared" si="2043"/>
        <v>x</v>
      </c>
      <c r="UK168" t="str">
        <f t="shared" si="2043"/>
        <v>x</v>
      </c>
      <c r="UL168" t="str">
        <f t="shared" si="2043"/>
        <v>x</v>
      </c>
      <c r="UM168" t="str">
        <f t="shared" si="2043"/>
        <v>x</v>
      </c>
      <c r="UN168" t="str">
        <f t="shared" si="2043"/>
        <v>x</v>
      </c>
      <c r="UO168">
        <f t="shared" si="2043"/>
        <v>19</v>
      </c>
      <c r="UP168" t="str">
        <f t="shared" si="2043"/>
        <v>x</v>
      </c>
      <c r="UQ168">
        <f t="shared" si="2043"/>
        <v>21</v>
      </c>
      <c r="UR168" t="str">
        <f t="shared" si="2043"/>
        <v>x</v>
      </c>
      <c r="US168">
        <f t="shared" si="2043"/>
        <v>23</v>
      </c>
      <c r="UT168" t="str">
        <f t="shared" si="2043"/>
        <v>x</v>
      </c>
      <c r="UU168" t="str">
        <f t="shared" si="2043"/>
        <v>x</v>
      </c>
      <c r="UV168">
        <f t="shared" si="2043"/>
        <v>26</v>
      </c>
      <c r="UW168" t="str">
        <f t="shared" si="2043"/>
        <v>x</v>
      </c>
      <c r="UX168" t="str">
        <f t="shared" si="2043"/>
        <v>x</v>
      </c>
      <c r="UY168" t="str">
        <f t="shared" si="2043"/>
        <v>x</v>
      </c>
      <c r="UZ168" t="str">
        <f t="shared" si="2043"/>
        <v>x</v>
      </c>
      <c r="VA168" t="str">
        <f t="shared" si="2043"/>
        <v>x</v>
      </c>
      <c r="VB168" t="str">
        <f t="shared" si="2043"/>
        <v>x</v>
      </c>
      <c r="VC168" t="str">
        <f t="shared" si="2043"/>
        <v>x</v>
      </c>
      <c r="VD168" t="str">
        <f t="shared" si="2043"/>
        <v>x</v>
      </c>
      <c r="VE168">
        <f t="shared" si="2043"/>
        <v>35</v>
      </c>
      <c r="VF168">
        <f t="shared" si="2043"/>
        <v>36</v>
      </c>
      <c r="VG168" t="str">
        <f t="shared" si="2043"/>
        <v>x</v>
      </c>
      <c r="VH168">
        <f t="shared" si="2043"/>
        <v>38</v>
      </c>
      <c r="VI168">
        <f t="shared" si="2043"/>
        <v>39</v>
      </c>
      <c r="VJ168" t="str">
        <f t="shared" si="2043"/>
        <v>x</v>
      </c>
      <c r="VK168">
        <f t="shared" si="2043"/>
        <v>41</v>
      </c>
      <c r="VL168" t="str">
        <f t="shared" si="2043"/>
        <v>x</v>
      </c>
      <c r="VM168">
        <f t="shared" si="2043"/>
        <v>43</v>
      </c>
      <c r="VN168" t="str">
        <f t="shared" si="2043"/>
        <v>x</v>
      </c>
      <c r="VO168" t="str">
        <f t="shared" si="2043"/>
        <v>x</v>
      </c>
      <c r="VP168" t="str">
        <f t="shared" si="2043"/>
        <v>x</v>
      </c>
      <c r="VQ168">
        <f t="shared" si="2043"/>
        <v>47</v>
      </c>
      <c r="VR168">
        <f t="shared" si="2043"/>
        <v>48</v>
      </c>
      <c r="VS168">
        <f t="shared" si="2043"/>
        <v>49</v>
      </c>
      <c r="VT168" t="str">
        <f t="shared" si="2043"/>
        <v>x</v>
      </c>
      <c r="VU168" t="str">
        <f t="shared" si="2043"/>
        <v>x</v>
      </c>
      <c r="VV168" t="str">
        <f t="shared" si="2043"/>
        <v>x</v>
      </c>
      <c r="VW168">
        <f t="shared" si="2043"/>
        <v>53</v>
      </c>
      <c r="VX168">
        <f t="shared" si="2043"/>
        <v>54</v>
      </c>
      <c r="VY168" t="str">
        <f t="shared" si="2043"/>
        <v>x</v>
      </c>
      <c r="VZ168">
        <f t="shared" si="2043"/>
        <v>56</v>
      </c>
      <c r="WA168" t="str">
        <f t="shared" si="2043"/>
        <v>x</v>
      </c>
      <c r="WB168" t="str">
        <f t="shared" si="2043"/>
        <v>x</v>
      </c>
      <c r="WC168" t="str">
        <f t="shared" si="2043"/>
        <v>x</v>
      </c>
      <c r="WE168">
        <f t="shared" si="1676"/>
        <v>1</v>
      </c>
      <c r="WF168">
        <f t="shared" si="1677"/>
        <v>0</v>
      </c>
      <c r="WG168">
        <f t="shared" si="1678"/>
        <v>2</v>
      </c>
      <c r="WH168">
        <f t="shared" si="1679"/>
        <v>0</v>
      </c>
      <c r="WI168">
        <f t="shared" si="1680"/>
        <v>1</v>
      </c>
      <c r="WJ168">
        <f t="shared" si="1681"/>
        <v>2</v>
      </c>
      <c r="WL168" s="1">
        <f t="shared" si="1807"/>
        <v>5</v>
      </c>
      <c r="WM168" s="1">
        <f t="shared" si="1808"/>
        <v>0</v>
      </c>
      <c r="WN168" s="1">
        <f t="shared" si="1809"/>
        <v>2</v>
      </c>
      <c r="WO168" s="1">
        <f t="shared" si="1810"/>
        <v>0</v>
      </c>
      <c r="WP168" s="1">
        <f t="shared" si="1811"/>
        <v>2</v>
      </c>
      <c r="WQ168" s="1">
        <f t="shared" si="1812"/>
        <v>0</v>
      </c>
      <c r="WS168">
        <f t="shared" si="1813"/>
        <v>5</v>
      </c>
      <c r="WT168">
        <f t="shared" si="1814"/>
        <v>100</v>
      </c>
      <c r="WU168">
        <f t="shared" si="1815"/>
        <v>2</v>
      </c>
      <c r="WV168">
        <f t="shared" si="1816"/>
        <v>100</v>
      </c>
      <c r="WW168">
        <f t="shared" si="1817"/>
        <v>2</v>
      </c>
      <c r="WX168">
        <f t="shared" si="1818"/>
        <v>100</v>
      </c>
      <c r="WZ168" s="4">
        <f t="shared" si="1819"/>
        <v>2</v>
      </c>
      <c r="XB168" s="3">
        <f t="shared" si="1820"/>
        <v>5</v>
      </c>
      <c r="XD168" s="3">
        <f t="shared" si="1821"/>
        <v>3</v>
      </c>
      <c r="XE168" s="4">
        <f t="shared" si="1822"/>
        <v>3</v>
      </c>
      <c r="XG168" s="4">
        <f t="shared" si="1823"/>
        <v>1</v>
      </c>
      <c r="XI168" s="4">
        <v>0.8</v>
      </c>
      <c r="XK168">
        <f t="shared" si="1824"/>
        <v>2</v>
      </c>
      <c r="XM168">
        <f t="shared" si="1445"/>
        <v>0</v>
      </c>
      <c r="XN168">
        <f t="shared" si="1825"/>
        <v>0</v>
      </c>
      <c r="XO168" s="1">
        <f t="shared" si="1682"/>
        <v>1</v>
      </c>
      <c r="XP168">
        <f t="shared" si="1826"/>
        <v>1</v>
      </c>
      <c r="XR168">
        <f t="shared" si="1827"/>
        <v>0</v>
      </c>
    </row>
    <row r="169" spans="4:642">
      <c r="D169" s="4">
        <f t="shared" si="1506"/>
        <v>0</v>
      </c>
      <c r="E169" s="4">
        <f t="shared" si="1507"/>
        <v>0</v>
      </c>
      <c r="F169" s="4">
        <f t="shared" si="1508"/>
        <v>3</v>
      </c>
      <c r="G169" s="4">
        <f t="shared" si="1509"/>
        <v>0</v>
      </c>
      <c r="H169" s="4">
        <f t="shared" si="1510"/>
        <v>8</v>
      </c>
      <c r="I169" s="4">
        <f t="shared" si="1511"/>
        <v>0</v>
      </c>
      <c r="J169" s="4">
        <f t="shared" si="1512"/>
        <v>0</v>
      </c>
      <c r="K169" s="4">
        <f t="shared" si="1513"/>
        <v>0</v>
      </c>
      <c r="L169" s="4">
        <f t="shared" si="1514"/>
        <v>5</v>
      </c>
      <c r="M169" s="4">
        <f t="shared" si="1515"/>
        <v>0</v>
      </c>
      <c r="N169" s="4">
        <f t="shared" si="1516"/>
        <v>0</v>
      </c>
      <c r="O169" s="4">
        <f t="shared" si="1517"/>
        <v>0</v>
      </c>
      <c r="P169" s="4">
        <f t="shared" si="1518"/>
        <v>0</v>
      </c>
      <c r="Q169" s="4">
        <f t="shared" si="1519"/>
        <v>0</v>
      </c>
      <c r="R169" s="4">
        <f t="shared" si="1520"/>
        <v>4</v>
      </c>
      <c r="S169" s="4">
        <f t="shared" si="1521"/>
        <v>0</v>
      </c>
      <c r="T169" s="4">
        <f t="shared" si="1522"/>
        <v>0</v>
      </c>
      <c r="U169" s="4">
        <f t="shared" si="1523"/>
        <v>0</v>
      </c>
      <c r="V169" s="4">
        <f t="shared" si="1524"/>
        <v>0</v>
      </c>
      <c r="W169" s="4">
        <f t="shared" si="1525"/>
        <v>0</v>
      </c>
      <c r="X169" s="4">
        <f t="shared" si="1526"/>
        <v>0</v>
      </c>
      <c r="Y169" s="4">
        <f t="shared" si="1527"/>
        <v>0</v>
      </c>
      <c r="Z169" s="4">
        <f t="shared" si="1528"/>
        <v>0</v>
      </c>
      <c r="AA169" s="4">
        <f t="shared" si="1529"/>
        <v>0</v>
      </c>
      <c r="AB169" s="4">
        <f t="shared" si="1530"/>
        <v>0</v>
      </c>
      <c r="AC169" s="4">
        <f t="shared" si="1531"/>
        <v>0</v>
      </c>
      <c r="AD169" s="4">
        <f t="shared" si="1532"/>
        <v>7</v>
      </c>
      <c r="AE169" s="4">
        <f t="shared" si="1533"/>
        <v>0</v>
      </c>
      <c r="AF169" s="4">
        <f t="shared" si="1534"/>
        <v>5</v>
      </c>
      <c r="AG169" s="4">
        <f t="shared" si="1535"/>
        <v>0</v>
      </c>
      <c r="AH169" s="4">
        <f t="shared" si="1536"/>
        <v>0</v>
      </c>
      <c r="AI169" s="4">
        <f t="shared" si="1537"/>
        <v>0</v>
      </c>
      <c r="AJ169" s="4">
        <f t="shared" si="1538"/>
        <v>0</v>
      </c>
      <c r="AK169" s="4">
        <f t="shared" si="1539"/>
        <v>0</v>
      </c>
      <c r="AL169" s="4">
        <f t="shared" si="1540"/>
        <v>0</v>
      </c>
      <c r="AM169" s="4">
        <f t="shared" si="1541"/>
        <v>0</v>
      </c>
      <c r="AN169" s="4">
        <f t="shared" si="1542"/>
        <v>0</v>
      </c>
      <c r="AO169" s="4">
        <f t="shared" si="1543"/>
        <v>0</v>
      </c>
      <c r="AP169" s="4">
        <f t="shared" si="1544"/>
        <v>0</v>
      </c>
      <c r="AQ169" s="4">
        <f t="shared" si="1545"/>
        <v>0</v>
      </c>
      <c r="AR169" s="4">
        <f t="shared" si="1546"/>
        <v>0</v>
      </c>
      <c r="AS169" s="4">
        <f t="shared" si="1547"/>
        <v>0</v>
      </c>
      <c r="AT169" s="4">
        <f t="shared" si="1548"/>
        <v>0</v>
      </c>
      <c r="AU169" s="4">
        <f t="shared" si="1549"/>
        <v>0</v>
      </c>
      <c r="AV169" s="4">
        <f t="shared" si="1550"/>
        <v>0</v>
      </c>
      <c r="AW169" s="4">
        <f t="shared" si="1551"/>
        <v>0</v>
      </c>
      <c r="AX169" s="4">
        <f t="shared" si="1552"/>
        <v>0</v>
      </c>
      <c r="AY169" s="4">
        <f t="shared" si="1553"/>
        <v>0</v>
      </c>
      <c r="AZ169" s="4">
        <f t="shared" si="1554"/>
        <v>0</v>
      </c>
      <c r="BA169" s="4">
        <f t="shared" si="1555"/>
        <v>0</v>
      </c>
      <c r="BB169" s="4">
        <f t="shared" si="1556"/>
        <v>0</v>
      </c>
      <c r="BC169" s="4">
        <f t="shared" si="1557"/>
        <v>0</v>
      </c>
      <c r="BD169" s="4">
        <f t="shared" si="1558"/>
        <v>0</v>
      </c>
      <c r="BE169" s="4">
        <f t="shared" si="1559"/>
        <v>0</v>
      </c>
      <c r="BF169" s="4">
        <f t="shared" si="1560"/>
        <v>0</v>
      </c>
      <c r="BG169" s="4">
        <f t="shared" si="1561"/>
        <v>0</v>
      </c>
      <c r="BH169" s="4">
        <f t="shared" si="1562"/>
        <v>0</v>
      </c>
      <c r="BI169" s="4">
        <f t="shared" si="1563"/>
        <v>0</v>
      </c>
      <c r="BJ169" s="4">
        <f t="shared" si="1564"/>
        <v>0</v>
      </c>
      <c r="BK169" s="4">
        <f t="shared" si="1683"/>
        <v>5.333333333333333</v>
      </c>
      <c r="BL169" s="4">
        <f t="shared" si="1684"/>
        <v>3.8644067796610169</v>
      </c>
      <c r="BM169" s="4">
        <f t="shared" si="1685"/>
        <v>5.4101694915254237</v>
      </c>
      <c r="BN169" s="4">
        <f t="shared" si="1686"/>
        <v>2.31864406779661</v>
      </c>
      <c r="BO169" s="4">
        <f t="shared" si="1687"/>
        <v>3.8644067796610169</v>
      </c>
      <c r="BP169" s="4">
        <f t="shared" si="1688"/>
        <v>228</v>
      </c>
      <c r="BQ169" s="4">
        <f>COUNTIFS($NG169:$NL$206,EF$1)</f>
        <v>3</v>
      </c>
      <c r="BR169" s="4">
        <f>COUNTIFS($NG169:$NL$206,EG$1)</f>
        <v>4</v>
      </c>
      <c r="BS169" s="4">
        <f>COUNTIFS($NG169:$NL$206,EH$1)</f>
        <v>3</v>
      </c>
      <c r="BT169" s="4">
        <f>COUNTIFS($NG169:$NL$206,EI$1)</f>
        <v>6</v>
      </c>
      <c r="BU169" s="4">
        <f>COUNTIFS($NG169:$NL$206,EJ$1)</f>
        <v>8</v>
      </c>
      <c r="BV169" s="4">
        <f>COUNTIFS($NG169:$NL$206,EK$1)</f>
        <v>3</v>
      </c>
      <c r="BW169" s="4">
        <f>COUNTIFS($NG169:$NL$206,EL$1)</f>
        <v>2</v>
      </c>
      <c r="BX169" s="4">
        <f>COUNTIFS($NG169:$NL$206,EM$1)</f>
        <v>4</v>
      </c>
      <c r="BY169" s="4">
        <f>COUNTIFS($NG169:$NL$206,EN$1)</f>
        <v>5</v>
      </c>
      <c r="BZ169" s="4">
        <f>COUNTIFS($NG169:$NL$206,EO$1)</f>
        <v>4</v>
      </c>
      <c r="CA169" s="4">
        <f>COUNTIFS($NG169:$NL$206,EP$1)</f>
        <v>8</v>
      </c>
      <c r="CB169" s="4">
        <f>COUNTIFS($NG169:$NL$206,EQ$1)</f>
        <v>7</v>
      </c>
      <c r="CC169" s="4">
        <f>COUNTIFS($NG169:$NL$206,ER$1)</f>
        <v>4</v>
      </c>
      <c r="CD169" s="4">
        <f>COUNTIFS($NG169:$NL$206,ES$1)</f>
        <v>3</v>
      </c>
      <c r="CE169" s="4">
        <f>COUNTIFS($NG169:$NL$206,ET$1)</f>
        <v>4</v>
      </c>
      <c r="CF169" s="4">
        <f>COUNTIFS($NG169:$NL$206,EU$1)</f>
        <v>5</v>
      </c>
      <c r="CG169" s="4">
        <f>COUNTIFS($NG169:$NL$206,EV$1)</f>
        <v>5</v>
      </c>
      <c r="CH169" s="4">
        <f>COUNTIFS($NG169:$NL$206,EW$1)</f>
        <v>5</v>
      </c>
      <c r="CI169" s="4">
        <f>COUNTIFS($NG169:$NL$206,EX$1)</f>
        <v>2</v>
      </c>
      <c r="CJ169" s="4">
        <f>COUNTIFS($NG169:$NL$206,EY$1)</f>
        <v>5</v>
      </c>
      <c r="CK169" s="4">
        <f>COUNTIFS($NG169:$NL$206,EZ$1)</f>
        <v>3</v>
      </c>
      <c r="CL169" s="4">
        <f>COUNTIFS($NG169:$NL$206,FA$1)</f>
        <v>4</v>
      </c>
      <c r="CM169" s="4">
        <f>COUNTIFS($NG169:$NL$206,FB$1)</f>
        <v>2</v>
      </c>
      <c r="CN169" s="4">
        <f>COUNTIFS($NG169:$NL$206,FC$1)</f>
        <v>2</v>
      </c>
      <c r="CO169" s="4">
        <f>COUNTIFS($NG169:$NL$206,FD$1)</f>
        <v>6</v>
      </c>
      <c r="CP169" s="4">
        <f>COUNTIFS($NG169:$NL$206,FE$1)</f>
        <v>2</v>
      </c>
      <c r="CQ169" s="4">
        <f>COUNTIFS($NG169:$NL$206,FF$1)</f>
        <v>7</v>
      </c>
      <c r="CR169" s="4">
        <f>COUNTIFS($NG169:$NL$206,FG$1)</f>
        <v>5</v>
      </c>
      <c r="CS169" s="4">
        <f>COUNTIFS($NG169:$NL$206,FH$1)</f>
        <v>5</v>
      </c>
      <c r="CT169" s="4">
        <f>COUNTIFS($NG169:$NL$206,FI$1)</f>
        <v>2</v>
      </c>
      <c r="CU169" s="4">
        <f>COUNTIFS($NG169:$NL$206,FJ$1)</f>
        <v>3</v>
      </c>
      <c r="CV169" s="4">
        <f>COUNTIFS($NG169:$NL$206,FK$1)</f>
        <v>2</v>
      </c>
      <c r="CW169" s="4">
        <f>COUNTIFS($NG169:$NL$206,FL$1)</f>
        <v>3</v>
      </c>
      <c r="CX169" s="4">
        <f>COUNTIFS($NG169:$NL$206,FM$1)</f>
        <v>3</v>
      </c>
      <c r="CY169" s="4">
        <f>COUNTIFS($NG169:$NL$206,FN$1)</f>
        <v>4</v>
      </c>
      <c r="CZ169" s="4">
        <f>COUNTIFS($NG169:$NL$206,FO$1)</f>
        <v>2</v>
      </c>
      <c r="DA169" s="4">
        <f>COUNTIFS($NG169:$NL$206,FP$1)</f>
        <v>1</v>
      </c>
      <c r="DB169" s="4">
        <f>COUNTIFS($NG169:$NL$206,FQ$1)</f>
        <v>2</v>
      </c>
      <c r="DC169" s="4">
        <f>COUNTIFS($NG169:$NL$206,FR$1)</f>
        <v>2</v>
      </c>
      <c r="DD169" s="4">
        <f>COUNTIFS($NG169:$NL$206,FS$1)</f>
        <v>4</v>
      </c>
      <c r="DE169" s="4">
        <f>COUNTIFS($NG169:$NL$206,FT$1)</f>
        <v>3</v>
      </c>
      <c r="DF169" s="4">
        <f>COUNTIFS($NG169:$NL$206,FU$1)</f>
        <v>3</v>
      </c>
      <c r="DG169" s="4">
        <f>COUNTIFS($NG169:$NL$206,FV$1)</f>
        <v>3</v>
      </c>
      <c r="DH169" s="4">
        <f>COUNTIFS($NG169:$NL$206,FW$1)</f>
        <v>5</v>
      </c>
      <c r="DI169" s="4">
        <f>COUNTIFS($NG169:$NL$206,FX$1)</f>
        <v>3</v>
      </c>
      <c r="DJ169" s="4">
        <f>COUNTIFS($NG169:$NL$206,FY$1)</f>
        <v>7</v>
      </c>
      <c r="DK169" s="4">
        <f>COUNTIFS($NG169:$NL$206,FZ$1)</f>
        <v>0</v>
      </c>
      <c r="DL169" s="4">
        <f>COUNTIFS($NG169:$NL$206,GA$1)</f>
        <v>1</v>
      </c>
      <c r="DM169" s="4">
        <f>COUNTIFS($NG169:$NL$206,GB$1)</f>
        <v>3</v>
      </c>
      <c r="DN169" s="4">
        <f>COUNTIFS($NG169:$NL$206,GC$1)</f>
        <v>3</v>
      </c>
      <c r="DO169" s="4">
        <f>COUNTIFS($NG169:$NL$206,GD$1)</f>
        <v>5</v>
      </c>
      <c r="DP169" s="4">
        <f>COUNTIFS($NG169:$NL$206,GE$1)</f>
        <v>8</v>
      </c>
      <c r="DQ169" s="4">
        <f>COUNTIFS($NG169:$NL$206,GF$1)</f>
        <v>0</v>
      </c>
      <c r="DR169" s="4">
        <f>COUNTIFS($NG169:$NL$206,GG$1)</f>
        <v>3</v>
      </c>
      <c r="DS169" s="4">
        <f>COUNTIFS($NG169:$NL$206,GH$1)</f>
        <v>7</v>
      </c>
      <c r="DT169" s="4">
        <f>COUNTIFS($NG169:$NL$206,GI$1)</f>
        <v>3</v>
      </c>
      <c r="DU169" s="4">
        <f>COUNTIFS($NG169:$NL$206,GJ$1)</f>
        <v>5</v>
      </c>
      <c r="DV169" s="4">
        <f>COUNTIFS($NG169:$NL$206,GK$1)</f>
        <v>8</v>
      </c>
      <c r="DW169" s="4">
        <f>COUNTIFS($NG169:$NL$206,GL$1)</f>
        <v>4</v>
      </c>
      <c r="DZ169" s="4">
        <f t="shared" si="1895"/>
        <v>37</v>
      </c>
      <c r="EA169" s="4">
        <f t="shared" si="1896"/>
        <v>22</v>
      </c>
      <c r="EB169" s="4">
        <f t="shared" si="1897"/>
        <v>9</v>
      </c>
      <c r="EC169" s="4">
        <f t="shared" si="1898"/>
        <v>4</v>
      </c>
      <c r="ED169" s="4">
        <f t="shared" si="1899"/>
        <v>2</v>
      </c>
      <c r="EF169" s="4">
        <f t="shared" ref="EF169:GL169" si="2044">COUNTIFS($NG169:$NL178,EF$1)</f>
        <v>0</v>
      </c>
      <c r="EG169" s="4">
        <f t="shared" si="2044"/>
        <v>0</v>
      </c>
      <c r="EH169" s="4">
        <f t="shared" si="2044"/>
        <v>2</v>
      </c>
      <c r="EI169" s="4">
        <f t="shared" si="2044"/>
        <v>3</v>
      </c>
      <c r="EJ169" s="4">
        <f t="shared" si="2044"/>
        <v>4</v>
      </c>
      <c r="EK169" s="4">
        <f t="shared" si="2044"/>
        <v>2</v>
      </c>
      <c r="EL169" s="4">
        <f t="shared" si="2044"/>
        <v>0</v>
      </c>
      <c r="EM169" s="4">
        <f t="shared" si="2044"/>
        <v>0</v>
      </c>
      <c r="EN169" s="4">
        <f t="shared" si="2044"/>
        <v>1</v>
      </c>
      <c r="EO169" s="4">
        <f t="shared" si="2044"/>
        <v>2</v>
      </c>
      <c r="EP169" s="4">
        <f t="shared" si="2044"/>
        <v>1</v>
      </c>
      <c r="EQ169" s="4">
        <f t="shared" si="2044"/>
        <v>1</v>
      </c>
      <c r="ER169" s="4">
        <f t="shared" si="2044"/>
        <v>0</v>
      </c>
      <c r="ES169" s="4">
        <f t="shared" si="2044"/>
        <v>2</v>
      </c>
      <c r="ET169" s="4">
        <f t="shared" si="2044"/>
        <v>1</v>
      </c>
      <c r="EU169" s="4">
        <f t="shared" si="2044"/>
        <v>3</v>
      </c>
      <c r="EV169" s="4">
        <f t="shared" si="2044"/>
        <v>1</v>
      </c>
      <c r="EW169" s="4">
        <f t="shared" si="2044"/>
        <v>1</v>
      </c>
      <c r="EX169" s="4">
        <f t="shared" si="2044"/>
        <v>0</v>
      </c>
      <c r="EY169" s="4">
        <f t="shared" si="2044"/>
        <v>1</v>
      </c>
      <c r="EZ169" s="4">
        <f t="shared" si="2044"/>
        <v>2</v>
      </c>
      <c r="FA169" s="4">
        <f t="shared" si="2044"/>
        <v>0</v>
      </c>
      <c r="FB169" s="4">
        <f t="shared" si="2044"/>
        <v>0</v>
      </c>
      <c r="FC169" s="4">
        <f t="shared" si="2044"/>
        <v>1</v>
      </c>
      <c r="FD169" s="4">
        <f t="shared" si="2044"/>
        <v>1</v>
      </c>
      <c r="FE169" s="4">
        <f t="shared" si="2044"/>
        <v>0</v>
      </c>
      <c r="FF169" s="4">
        <f t="shared" si="2044"/>
        <v>3</v>
      </c>
      <c r="FG169" s="4">
        <f t="shared" si="2044"/>
        <v>2</v>
      </c>
      <c r="FH169" s="4">
        <f t="shared" si="2044"/>
        <v>3</v>
      </c>
      <c r="FI169" s="4">
        <f t="shared" si="2044"/>
        <v>1</v>
      </c>
      <c r="FJ169" s="4">
        <f t="shared" si="2044"/>
        <v>1</v>
      </c>
      <c r="FK169" s="4">
        <f t="shared" si="2044"/>
        <v>1</v>
      </c>
      <c r="FL169" s="4">
        <f t="shared" si="2044"/>
        <v>2</v>
      </c>
      <c r="FM169" s="4">
        <f t="shared" si="2044"/>
        <v>1</v>
      </c>
      <c r="FN169" s="4">
        <f t="shared" si="2044"/>
        <v>0</v>
      </c>
      <c r="FO169" s="4">
        <f t="shared" si="2044"/>
        <v>0</v>
      </c>
      <c r="FP169" s="4">
        <f t="shared" si="2044"/>
        <v>1</v>
      </c>
      <c r="FQ169" s="4">
        <f t="shared" si="2044"/>
        <v>0</v>
      </c>
      <c r="FR169" s="4">
        <f t="shared" si="2044"/>
        <v>0</v>
      </c>
      <c r="FS169" s="4">
        <f t="shared" si="2044"/>
        <v>1</v>
      </c>
      <c r="FT169" s="4">
        <f t="shared" si="2044"/>
        <v>0</v>
      </c>
      <c r="FU169" s="4">
        <f t="shared" si="2044"/>
        <v>0</v>
      </c>
      <c r="FV169" s="4">
        <f t="shared" si="2044"/>
        <v>0</v>
      </c>
      <c r="FW169" s="4">
        <f t="shared" si="2044"/>
        <v>2</v>
      </c>
      <c r="FX169" s="4">
        <f t="shared" si="2044"/>
        <v>1</v>
      </c>
      <c r="FY169" s="4">
        <f t="shared" si="2044"/>
        <v>1</v>
      </c>
      <c r="FZ169" s="4">
        <f t="shared" si="2044"/>
        <v>0</v>
      </c>
      <c r="GA169" s="4">
        <f t="shared" si="2044"/>
        <v>0</v>
      </c>
      <c r="GB169" s="4">
        <f t="shared" si="2044"/>
        <v>0</v>
      </c>
      <c r="GC169" s="4">
        <f t="shared" si="2044"/>
        <v>1</v>
      </c>
      <c r="GD169" s="4">
        <f t="shared" si="2044"/>
        <v>1</v>
      </c>
      <c r="GE169" s="4">
        <f t="shared" si="2044"/>
        <v>2</v>
      </c>
      <c r="GF169" s="4">
        <f t="shared" si="2044"/>
        <v>0</v>
      </c>
      <c r="GG169" s="4">
        <f t="shared" si="2044"/>
        <v>1</v>
      </c>
      <c r="GH169" s="4">
        <f t="shared" si="2044"/>
        <v>0</v>
      </c>
      <c r="GI169" s="4">
        <f t="shared" si="2044"/>
        <v>0</v>
      </c>
      <c r="GJ169" s="4">
        <f t="shared" si="2044"/>
        <v>1</v>
      </c>
      <c r="GK169" s="4">
        <f t="shared" si="2044"/>
        <v>4</v>
      </c>
      <c r="GL169" s="4">
        <f t="shared" si="2044"/>
        <v>1</v>
      </c>
      <c r="GM169">
        <f t="shared" si="1901"/>
        <v>60</v>
      </c>
      <c r="GO169">
        <f t="shared" si="1690"/>
        <v>1</v>
      </c>
      <c r="GP169">
        <f t="shared" si="1855"/>
        <v>1</v>
      </c>
      <c r="GQ169">
        <f t="shared" si="1856"/>
        <v>0</v>
      </c>
      <c r="GR169">
        <f t="shared" si="1857"/>
        <v>0</v>
      </c>
      <c r="GS169">
        <f t="shared" si="1858"/>
        <v>0</v>
      </c>
      <c r="GT169">
        <f t="shared" si="1859"/>
        <v>0</v>
      </c>
      <c r="GU169">
        <f t="shared" si="1860"/>
        <v>0</v>
      </c>
      <c r="GV169" s="1">
        <f t="shared" si="1691"/>
        <v>3</v>
      </c>
      <c r="GW169">
        <f t="shared" si="1692"/>
        <v>0</v>
      </c>
      <c r="GX169">
        <f t="shared" si="1566"/>
        <v>1</v>
      </c>
      <c r="GY169">
        <f t="shared" si="1567"/>
        <v>0</v>
      </c>
      <c r="GZ169">
        <f t="shared" si="1568"/>
        <v>0</v>
      </c>
      <c r="HA169">
        <f t="shared" si="1569"/>
        <v>0</v>
      </c>
      <c r="HB169">
        <f t="shared" si="1570"/>
        <v>0</v>
      </c>
      <c r="HC169">
        <f t="shared" si="1571"/>
        <v>0</v>
      </c>
      <c r="HD169">
        <f t="shared" si="1572"/>
        <v>0</v>
      </c>
      <c r="HE169">
        <f t="shared" si="1573"/>
        <v>0</v>
      </c>
      <c r="HF169">
        <f t="shared" si="1574"/>
        <v>0</v>
      </c>
      <c r="HG169">
        <f t="shared" si="1575"/>
        <v>0</v>
      </c>
      <c r="HH169">
        <f t="shared" si="1576"/>
        <v>0</v>
      </c>
      <c r="HI169">
        <f t="shared" si="1577"/>
        <v>0</v>
      </c>
      <c r="HJ169">
        <f t="shared" si="1578"/>
        <v>0</v>
      </c>
      <c r="HK169">
        <f t="shared" si="1579"/>
        <v>0</v>
      </c>
      <c r="HL169">
        <f t="shared" si="1580"/>
        <v>0</v>
      </c>
      <c r="HM169">
        <f t="shared" si="1581"/>
        <v>0</v>
      </c>
      <c r="HN169">
        <f t="shared" si="1582"/>
        <v>0</v>
      </c>
      <c r="HO169">
        <f t="shared" si="1583"/>
        <v>0</v>
      </c>
      <c r="HP169">
        <f t="shared" si="1584"/>
        <v>0</v>
      </c>
      <c r="HQ169">
        <f t="shared" si="1585"/>
        <v>0</v>
      </c>
      <c r="HR169">
        <f t="shared" si="1586"/>
        <v>1</v>
      </c>
      <c r="HS169">
        <f t="shared" si="1587"/>
        <v>0</v>
      </c>
      <c r="HT169">
        <f t="shared" si="1588"/>
        <v>0</v>
      </c>
      <c r="HU169">
        <f t="shared" si="1589"/>
        <v>0</v>
      </c>
      <c r="HV169">
        <f t="shared" si="1590"/>
        <v>0</v>
      </c>
      <c r="HW169">
        <f t="shared" si="1591"/>
        <v>0</v>
      </c>
      <c r="HX169">
        <f t="shared" si="1592"/>
        <v>0</v>
      </c>
      <c r="HY169">
        <f t="shared" si="1593"/>
        <v>0</v>
      </c>
      <c r="HZ169">
        <f t="shared" si="1594"/>
        <v>0</v>
      </c>
      <c r="IA169">
        <f t="shared" si="1595"/>
        <v>0</v>
      </c>
      <c r="IB169">
        <f t="shared" si="1596"/>
        <v>0</v>
      </c>
      <c r="IC169">
        <f t="shared" si="1597"/>
        <v>0</v>
      </c>
      <c r="ID169">
        <f t="shared" si="1598"/>
        <v>0</v>
      </c>
      <c r="IE169">
        <f t="shared" si="1599"/>
        <v>0</v>
      </c>
      <c r="IF169">
        <f t="shared" si="1600"/>
        <v>0</v>
      </c>
      <c r="IG169">
        <f t="shared" si="1601"/>
        <v>0</v>
      </c>
      <c r="IH169">
        <f t="shared" si="1602"/>
        <v>0</v>
      </c>
      <c r="II169">
        <f t="shared" si="1603"/>
        <v>0</v>
      </c>
      <c r="IJ169">
        <f t="shared" si="1604"/>
        <v>0</v>
      </c>
      <c r="IK169">
        <f t="shared" si="1605"/>
        <v>0</v>
      </c>
      <c r="IL169">
        <f t="shared" si="1606"/>
        <v>0</v>
      </c>
      <c r="IM169">
        <f t="shared" si="1607"/>
        <v>0</v>
      </c>
      <c r="IN169">
        <f t="shared" si="1608"/>
        <v>0</v>
      </c>
      <c r="IO169">
        <f t="shared" si="1609"/>
        <v>0</v>
      </c>
      <c r="IP169">
        <f t="shared" si="1610"/>
        <v>0</v>
      </c>
      <c r="IQ169">
        <f t="shared" si="1611"/>
        <v>0</v>
      </c>
      <c r="IR169">
        <f t="shared" si="1612"/>
        <v>0</v>
      </c>
      <c r="IS169">
        <f t="shared" si="1613"/>
        <v>0</v>
      </c>
      <c r="IT169">
        <f t="shared" si="1614"/>
        <v>0</v>
      </c>
      <c r="IU169">
        <f t="shared" si="1615"/>
        <v>0</v>
      </c>
      <c r="IV169">
        <f t="shared" si="1616"/>
        <v>0</v>
      </c>
      <c r="IW169">
        <f t="shared" si="1617"/>
        <v>0</v>
      </c>
      <c r="IX169">
        <f t="shared" si="1618"/>
        <v>0</v>
      </c>
      <c r="IY169">
        <f t="shared" si="1619"/>
        <v>1</v>
      </c>
      <c r="IZ169">
        <f t="shared" si="1620"/>
        <v>0</v>
      </c>
      <c r="JA169">
        <f t="shared" si="1621"/>
        <v>0</v>
      </c>
      <c r="JB169">
        <f t="shared" si="1693"/>
        <v>0</v>
      </c>
      <c r="JC169">
        <f t="shared" si="1694"/>
        <v>0</v>
      </c>
      <c r="JF169">
        <f t="shared" si="1695"/>
        <v>0</v>
      </c>
      <c r="JG169">
        <f t="shared" si="1696"/>
        <v>0</v>
      </c>
      <c r="JH169">
        <f t="shared" si="1697"/>
        <v>0</v>
      </c>
      <c r="JI169">
        <f t="shared" si="1698"/>
        <v>0</v>
      </c>
      <c r="JJ169">
        <f t="shared" si="1699"/>
        <v>0</v>
      </c>
      <c r="JK169">
        <f t="shared" si="1700"/>
        <v>0</v>
      </c>
      <c r="JL169">
        <f t="shared" si="1701"/>
        <v>0</v>
      </c>
      <c r="JM169">
        <f t="shared" si="1702"/>
        <v>0</v>
      </c>
      <c r="JN169">
        <f t="shared" si="1703"/>
        <v>0</v>
      </c>
      <c r="JO169">
        <f t="shared" si="1704"/>
        <v>0</v>
      </c>
      <c r="JP169">
        <f t="shared" si="1705"/>
        <v>0</v>
      </c>
      <c r="JQ169">
        <f t="shared" si="1706"/>
        <v>0</v>
      </c>
      <c r="JR169">
        <f t="shared" si="1707"/>
        <v>0</v>
      </c>
      <c r="JS169">
        <f t="shared" si="1708"/>
        <v>0</v>
      </c>
      <c r="JT169">
        <f t="shared" si="1709"/>
        <v>1</v>
      </c>
      <c r="JU169">
        <f t="shared" si="1710"/>
        <v>0</v>
      </c>
      <c r="JV169">
        <f t="shared" si="1711"/>
        <v>0</v>
      </c>
      <c r="JW169">
        <f t="shared" si="1712"/>
        <v>0</v>
      </c>
      <c r="JX169">
        <f t="shared" si="1713"/>
        <v>0</v>
      </c>
      <c r="JY169">
        <f t="shared" si="1714"/>
        <v>0</v>
      </c>
      <c r="JZ169">
        <f t="shared" si="1715"/>
        <v>0</v>
      </c>
      <c r="KA169">
        <f t="shared" si="1716"/>
        <v>0</v>
      </c>
      <c r="KB169">
        <f t="shared" si="1717"/>
        <v>0</v>
      </c>
      <c r="KC169">
        <f t="shared" si="1718"/>
        <v>0</v>
      </c>
      <c r="KD169">
        <f t="shared" si="1719"/>
        <v>0</v>
      </c>
      <c r="KE169">
        <f t="shared" si="1720"/>
        <v>0</v>
      </c>
      <c r="KF169">
        <f t="shared" si="1721"/>
        <v>0</v>
      </c>
      <c r="KG169">
        <f t="shared" si="1722"/>
        <v>0</v>
      </c>
      <c r="KH169">
        <f t="shared" si="1723"/>
        <v>0</v>
      </c>
      <c r="KI169">
        <f t="shared" si="1724"/>
        <v>0</v>
      </c>
      <c r="KJ169">
        <f t="shared" si="1725"/>
        <v>0</v>
      </c>
      <c r="KK169">
        <f t="shared" si="1726"/>
        <v>0</v>
      </c>
      <c r="KL169">
        <f t="shared" si="1727"/>
        <v>0</v>
      </c>
      <c r="KM169">
        <f t="shared" si="1728"/>
        <v>0</v>
      </c>
      <c r="KN169">
        <f t="shared" si="1729"/>
        <v>0</v>
      </c>
      <c r="KO169">
        <f t="shared" si="1730"/>
        <v>0</v>
      </c>
      <c r="KP169">
        <f t="shared" si="1731"/>
        <v>0</v>
      </c>
      <c r="KQ169">
        <f t="shared" si="1732"/>
        <v>0</v>
      </c>
      <c r="KR169">
        <f t="shared" si="1733"/>
        <v>0</v>
      </c>
      <c r="KS169">
        <f t="shared" si="1734"/>
        <v>0</v>
      </c>
      <c r="KT169">
        <f t="shared" si="1735"/>
        <v>0</v>
      </c>
      <c r="KU169">
        <f t="shared" si="1736"/>
        <v>0</v>
      </c>
      <c r="KV169">
        <f t="shared" si="1737"/>
        <v>0</v>
      </c>
      <c r="KW169">
        <f t="shared" si="1738"/>
        <v>0</v>
      </c>
      <c r="KX169">
        <f t="shared" si="1739"/>
        <v>0</v>
      </c>
      <c r="KY169">
        <f t="shared" si="1740"/>
        <v>0</v>
      </c>
      <c r="KZ169">
        <f t="shared" si="1741"/>
        <v>0</v>
      </c>
      <c r="LA169">
        <f t="shared" si="1742"/>
        <v>0</v>
      </c>
      <c r="LB169">
        <f t="shared" si="1743"/>
        <v>0</v>
      </c>
      <c r="LC169">
        <f t="shared" si="1744"/>
        <v>0</v>
      </c>
      <c r="LD169">
        <f t="shared" si="1745"/>
        <v>0</v>
      </c>
      <c r="LE169">
        <f t="shared" si="1746"/>
        <v>0</v>
      </c>
      <c r="LF169">
        <f t="shared" si="1747"/>
        <v>0</v>
      </c>
      <c r="LG169">
        <f t="shared" si="1748"/>
        <v>0</v>
      </c>
      <c r="LH169">
        <f t="shared" si="1749"/>
        <v>0</v>
      </c>
      <c r="LI169">
        <f t="shared" si="1750"/>
        <v>0</v>
      </c>
      <c r="LJ169">
        <f t="shared" si="1751"/>
        <v>0</v>
      </c>
      <c r="LK169">
        <f t="shared" si="1752"/>
        <v>0</v>
      </c>
      <c r="LL169">
        <f t="shared" si="1753"/>
        <v>0</v>
      </c>
      <c r="LN169">
        <f t="shared" si="1754"/>
        <v>1</v>
      </c>
      <c r="LQ169">
        <f t="shared" ref="LQ169:LR169" si="2045">COUNTIFS($NG170:$NL179,NG179)</f>
        <v>1</v>
      </c>
      <c r="LR169">
        <f t="shared" si="2045"/>
        <v>1</v>
      </c>
      <c r="LS169">
        <f t="shared" si="1756"/>
        <v>2</v>
      </c>
      <c r="LT169">
        <f t="shared" si="1757"/>
        <v>1</v>
      </c>
      <c r="LU169">
        <f t="shared" si="1758"/>
        <v>1</v>
      </c>
      <c r="LV169">
        <f t="shared" si="1759"/>
        <v>2</v>
      </c>
      <c r="LX169" s="5">
        <f t="shared" ref="LX169:MC169" si="2046">COUNTIFS($NG169:$NL178,NG179)</f>
        <v>0</v>
      </c>
      <c r="LY169" s="5">
        <f t="shared" si="2046"/>
        <v>1</v>
      </c>
      <c r="LZ169" s="5">
        <f t="shared" si="2046"/>
        <v>1</v>
      </c>
      <c r="MA169" s="5">
        <f t="shared" si="2046"/>
        <v>0</v>
      </c>
      <c r="MB169" s="5">
        <f t="shared" si="2046"/>
        <v>0</v>
      </c>
      <c r="MC169" s="5">
        <f t="shared" si="2046"/>
        <v>1</v>
      </c>
      <c r="MD169" s="5"/>
      <c r="ME169" s="5">
        <f t="shared" si="1761"/>
        <v>0</v>
      </c>
      <c r="MF169" s="5">
        <f t="shared" si="1762"/>
        <v>1</v>
      </c>
      <c r="MG169" s="5">
        <f t="shared" si="1763"/>
        <v>0</v>
      </c>
      <c r="MH169" s="5">
        <f t="shared" si="1764"/>
        <v>0</v>
      </c>
      <c r="MI169" s="5">
        <f t="shared" si="1765"/>
        <v>0</v>
      </c>
      <c r="MJ169" s="5">
        <f t="shared" si="1766"/>
        <v>0</v>
      </c>
      <c r="MK169" s="5"/>
      <c r="ML169" s="20">
        <f t="shared" si="1767"/>
        <v>1</v>
      </c>
      <c r="MN169" s="4">
        <f t="shared" si="1846"/>
        <v>0</v>
      </c>
      <c r="MO169" s="4">
        <f t="shared" si="1847"/>
        <v>1</v>
      </c>
      <c r="MP169" s="4">
        <f t="shared" si="1848"/>
        <v>0</v>
      </c>
      <c r="MQ169" s="4">
        <f t="shared" si="1849"/>
        <v>0</v>
      </c>
      <c r="MR169" s="4">
        <f t="shared" si="1850"/>
        <v>0</v>
      </c>
      <c r="MS169" s="4">
        <f t="shared" si="1851"/>
        <v>0</v>
      </c>
      <c r="MU169">
        <f t="shared" si="1768"/>
        <v>1</v>
      </c>
      <c r="MV169">
        <f t="shared" si="1769"/>
        <v>1</v>
      </c>
      <c r="MW169">
        <f t="shared" si="1770"/>
        <v>0</v>
      </c>
      <c r="MX169">
        <f t="shared" si="1771"/>
        <v>1</v>
      </c>
      <c r="MY169">
        <f t="shared" si="1772"/>
        <v>1</v>
      </c>
      <c r="MZ169">
        <f t="shared" si="1773"/>
        <v>0</v>
      </c>
      <c r="NA169">
        <f t="shared" si="1624"/>
        <v>3</v>
      </c>
      <c r="NB169">
        <f t="shared" si="1774"/>
        <v>4</v>
      </c>
      <c r="NC169">
        <f t="shared" si="1775"/>
        <v>1</v>
      </c>
      <c r="ND169">
        <f t="shared" si="1776"/>
        <v>169</v>
      </c>
      <c r="NG169">
        <v>3</v>
      </c>
      <c r="NH169">
        <v>5</v>
      </c>
      <c r="NI169">
        <v>9</v>
      </c>
      <c r="NJ169">
        <v>15</v>
      </c>
      <c r="NK169">
        <v>27</v>
      </c>
      <c r="NL169">
        <v>29</v>
      </c>
      <c r="NN169" s="1">
        <f t="shared" si="1777"/>
        <v>1</v>
      </c>
      <c r="NO169" s="32">
        <f t="shared" si="1778"/>
        <v>0</v>
      </c>
      <c r="NP169" s="30">
        <f t="shared" si="1779"/>
        <v>1</v>
      </c>
      <c r="NR169" s="1">
        <f t="shared" si="1780"/>
        <v>2</v>
      </c>
      <c r="NS169" s="1">
        <f t="shared" si="1781"/>
        <v>4</v>
      </c>
      <c r="NT169" s="1">
        <f t="shared" si="1782"/>
        <v>6</v>
      </c>
      <c r="NU169" s="1">
        <f t="shared" si="1783"/>
        <v>12</v>
      </c>
      <c r="NV169" s="1">
        <f t="shared" si="1784"/>
        <v>2</v>
      </c>
      <c r="NW169" s="1"/>
      <c r="NX169" s="1">
        <f t="shared" si="1785"/>
        <v>4</v>
      </c>
      <c r="NY169" s="1"/>
      <c r="NZ169" s="1">
        <f t="shared" si="1786"/>
        <v>1</v>
      </c>
      <c r="OA169" s="1">
        <f t="shared" si="1625"/>
        <v>1</v>
      </c>
      <c r="OB169" s="1">
        <f t="shared" si="1626"/>
        <v>1</v>
      </c>
      <c r="OC169" s="1">
        <f t="shared" si="1627"/>
        <v>2</v>
      </c>
      <c r="OD169" s="1">
        <f t="shared" si="1628"/>
        <v>3</v>
      </c>
      <c r="OE169" s="1">
        <f t="shared" si="1629"/>
        <v>3</v>
      </c>
      <c r="OF169" s="1"/>
      <c r="OG169" s="32">
        <f t="shared" si="1969"/>
        <v>3</v>
      </c>
      <c r="OH169" s="1"/>
      <c r="OI169" s="1">
        <f t="shared" si="1787"/>
        <v>1</v>
      </c>
      <c r="OJ169" s="1">
        <f t="shared" si="1788"/>
        <v>4</v>
      </c>
      <c r="OK169" s="1">
        <f t="shared" si="1789"/>
        <v>10</v>
      </c>
      <c r="OL169" s="1">
        <f t="shared" si="1790"/>
        <v>0</v>
      </c>
      <c r="OM169" s="1">
        <f t="shared" si="1791"/>
        <v>2</v>
      </c>
      <c r="ON169" s="1">
        <f t="shared" si="1792"/>
        <v>7</v>
      </c>
      <c r="OO169" s="1"/>
      <c r="OP169" s="1">
        <f t="shared" si="1959"/>
        <v>1</v>
      </c>
      <c r="OQ169" s="1">
        <f t="shared" si="1960"/>
        <v>5</v>
      </c>
      <c r="OR169" s="1">
        <f t="shared" si="1961"/>
        <v>5</v>
      </c>
      <c r="OS169" s="33">
        <f t="shared" si="1962"/>
        <v>5</v>
      </c>
      <c r="OT169" s="1">
        <f t="shared" si="1963"/>
        <v>0</v>
      </c>
      <c r="OU169" s="1">
        <f t="shared" si="1793"/>
        <v>0</v>
      </c>
      <c r="OV169" s="19">
        <f t="shared" si="1794"/>
        <v>6</v>
      </c>
      <c r="OW169" s="1"/>
      <c r="OX169" s="19">
        <f t="shared" si="1975"/>
        <v>5</v>
      </c>
      <c r="OY169" s="1">
        <f t="shared" si="1976"/>
        <v>5</v>
      </c>
      <c r="OZ169" s="1"/>
      <c r="PA169" s="1">
        <f t="shared" si="1795"/>
        <v>5</v>
      </c>
      <c r="PB169" s="1"/>
      <c r="PC169" s="1"/>
      <c r="PD169" s="19">
        <f t="shared" si="1630"/>
        <v>5</v>
      </c>
      <c r="PE169" s="1"/>
      <c r="PF169" s="24">
        <f t="shared" si="2016"/>
        <v>0</v>
      </c>
      <c r="PI169" s="1">
        <f t="shared" si="1797"/>
        <v>1</v>
      </c>
      <c r="PJ169" s="19">
        <f t="shared" si="1631"/>
        <v>1</v>
      </c>
      <c r="PK169" s="1">
        <f t="shared" si="1798"/>
        <v>4</v>
      </c>
      <c r="PL169" s="19">
        <f t="shared" si="1632"/>
        <v>3</v>
      </c>
      <c r="PM169" s="1">
        <f t="shared" si="1799"/>
        <v>10</v>
      </c>
      <c r="PN169" s="19">
        <f t="shared" si="1633"/>
        <v>1</v>
      </c>
      <c r="PO169" s="1">
        <f t="shared" si="1800"/>
        <v>0</v>
      </c>
      <c r="PP169" s="19">
        <f t="shared" si="1634"/>
        <v>0</v>
      </c>
      <c r="PQ169" s="1">
        <f t="shared" si="1801"/>
        <v>2</v>
      </c>
      <c r="PR169" s="19">
        <f t="shared" si="1635"/>
        <v>2</v>
      </c>
      <c r="PS169" s="1">
        <f t="shared" si="1802"/>
        <v>7</v>
      </c>
      <c r="PT169" s="19">
        <f t="shared" si="1636"/>
        <v>2</v>
      </c>
      <c r="PV169" s="1">
        <f t="shared" si="1637"/>
        <v>1</v>
      </c>
      <c r="PW169" s="1">
        <f t="shared" si="1638"/>
        <v>100</v>
      </c>
      <c r="PX169" s="1">
        <f t="shared" si="1639"/>
        <v>100</v>
      </c>
      <c r="PY169" s="1">
        <f t="shared" si="1640"/>
        <v>100</v>
      </c>
      <c r="PZ169" s="1">
        <f t="shared" si="1641"/>
        <v>100</v>
      </c>
      <c r="QA169" s="1">
        <f t="shared" si="1642"/>
        <v>100</v>
      </c>
      <c r="QB169" s="1"/>
      <c r="QC169" s="1">
        <f t="shared" si="1643"/>
        <v>4</v>
      </c>
      <c r="QD169" s="1">
        <f t="shared" si="1644"/>
        <v>9</v>
      </c>
      <c r="QE169" s="1">
        <f t="shared" si="1645"/>
        <v>100</v>
      </c>
      <c r="QF169" s="1">
        <f t="shared" si="1646"/>
        <v>100</v>
      </c>
      <c r="QG169" s="1">
        <f t="shared" si="1647"/>
        <v>100</v>
      </c>
      <c r="QH169" s="1">
        <f t="shared" si="1648"/>
        <v>100</v>
      </c>
      <c r="QI169" s="1"/>
      <c r="QJ169" s="1">
        <f t="shared" si="1649"/>
        <v>100</v>
      </c>
      <c r="QK169" s="1">
        <f t="shared" si="1650"/>
        <v>10</v>
      </c>
      <c r="QL169" s="1">
        <f t="shared" si="1651"/>
        <v>100</v>
      </c>
      <c r="QM169" s="1">
        <f t="shared" si="1652"/>
        <v>100</v>
      </c>
      <c r="QN169" s="1">
        <f t="shared" si="1653"/>
        <v>100</v>
      </c>
      <c r="QO169" s="1">
        <f t="shared" si="1654"/>
        <v>100</v>
      </c>
      <c r="QP169" s="1"/>
      <c r="QQ169" s="1">
        <f t="shared" si="1655"/>
        <v>100</v>
      </c>
      <c r="QR169" s="1">
        <f t="shared" si="1656"/>
        <v>100</v>
      </c>
      <c r="QS169" s="1">
        <f t="shared" si="1657"/>
        <v>100</v>
      </c>
      <c r="QT169" s="1">
        <f t="shared" si="1658"/>
        <v>100</v>
      </c>
      <c r="QU169" s="1">
        <f t="shared" si="1659"/>
        <v>100</v>
      </c>
      <c r="QV169" s="1">
        <f t="shared" si="1660"/>
        <v>100</v>
      </c>
      <c r="QW169" s="1"/>
      <c r="QX169" s="1">
        <f t="shared" si="1661"/>
        <v>2</v>
      </c>
      <c r="QY169" s="1">
        <f t="shared" si="1662"/>
        <v>100</v>
      </c>
      <c r="QZ169" s="1">
        <f t="shared" si="1663"/>
        <v>7</v>
      </c>
      <c r="RA169" s="1">
        <f t="shared" si="1664"/>
        <v>100</v>
      </c>
      <c r="RB169" s="1">
        <f t="shared" si="1665"/>
        <v>100</v>
      </c>
      <c r="RC169" s="1">
        <f t="shared" si="1666"/>
        <v>100</v>
      </c>
      <c r="RD169" s="1"/>
      <c r="RE169" s="1">
        <f t="shared" si="1667"/>
        <v>100</v>
      </c>
      <c r="RF169" s="1">
        <f t="shared" si="1668"/>
        <v>100</v>
      </c>
      <c r="RG169" s="1">
        <f t="shared" si="1669"/>
        <v>100</v>
      </c>
      <c r="RH169" s="1">
        <f t="shared" si="1670"/>
        <v>7</v>
      </c>
      <c r="RI169" s="1">
        <f t="shared" si="1671"/>
        <v>8</v>
      </c>
      <c r="RJ169" s="1">
        <f t="shared" si="1672"/>
        <v>100</v>
      </c>
      <c r="RL169">
        <f t="shared" si="1673"/>
        <v>35</v>
      </c>
      <c r="RM169">
        <f t="shared" si="1803"/>
        <v>23</v>
      </c>
      <c r="RN169">
        <f t="shared" si="2000"/>
        <v>22</v>
      </c>
      <c r="RO169">
        <f t="shared" ref="RO169:TU169" si="2047">IF(COUNTIFS($NG169:$NL178,RO$1),"x",RO$1)</f>
        <v>1</v>
      </c>
      <c r="RP169">
        <f t="shared" si="2047"/>
        <v>2</v>
      </c>
      <c r="RQ169" t="str">
        <f t="shared" si="2047"/>
        <v>x</v>
      </c>
      <c r="RR169" t="str">
        <f t="shared" si="2047"/>
        <v>x</v>
      </c>
      <c r="RS169" t="str">
        <f t="shared" si="2047"/>
        <v>x</v>
      </c>
      <c r="RT169" t="str">
        <f t="shared" si="2047"/>
        <v>x</v>
      </c>
      <c r="RU169">
        <f t="shared" si="2047"/>
        <v>7</v>
      </c>
      <c r="RV169">
        <f t="shared" si="2047"/>
        <v>8</v>
      </c>
      <c r="RW169" t="str">
        <f t="shared" si="2047"/>
        <v>x</v>
      </c>
      <c r="RX169" t="str">
        <f t="shared" si="2047"/>
        <v>x</v>
      </c>
      <c r="RY169" t="str">
        <f t="shared" si="2047"/>
        <v>x</v>
      </c>
      <c r="RZ169" t="str">
        <f t="shared" si="2047"/>
        <v>x</v>
      </c>
      <c r="SA169">
        <f t="shared" si="2047"/>
        <v>13</v>
      </c>
      <c r="SB169" t="str">
        <f t="shared" si="2047"/>
        <v>x</v>
      </c>
      <c r="SC169" t="str">
        <f t="shared" si="2047"/>
        <v>x</v>
      </c>
      <c r="SD169" t="str">
        <f t="shared" si="2047"/>
        <v>x</v>
      </c>
      <c r="SE169" t="str">
        <f t="shared" si="2047"/>
        <v>x</v>
      </c>
      <c r="SF169" t="str">
        <f t="shared" si="2047"/>
        <v>x</v>
      </c>
      <c r="SG169">
        <f t="shared" si="2047"/>
        <v>19</v>
      </c>
      <c r="SH169" t="str">
        <f t="shared" si="2047"/>
        <v>x</v>
      </c>
      <c r="SI169" t="str">
        <f t="shared" si="2047"/>
        <v>x</v>
      </c>
      <c r="SJ169">
        <f t="shared" si="2047"/>
        <v>22</v>
      </c>
      <c r="SK169">
        <f t="shared" si="2047"/>
        <v>23</v>
      </c>
      <c r="SL169" t="str">
        <f t="shared" si="2047"/>
        <v>x</v>
      </c>
      <c r="SM169" t="str">
        <f t="shared" si="2047"/>
        <v>x</v>
      </c>
      <c r="SN169">
        <f t="shared" si="2047"/>
        <v>26</v>
      </c>
      <c r="SO169" t="str">
        <f t="shared" si="2047"/>
        <v>x</v>
      </c>
      <c r="SP169" t="str">
        <f t="shared" si="2047"/>
        <v>x</v>
      </c>
      <c r="SQ169" t="str">
        <f t="shared" si="2047"/>
        <v>x</v>
      </c>
      <c r="SR169" t="str">
        <f t="shared" si="2047"/>
        <v>x</v>
      </c>
      <c r="SS169" t="str">
        <f t="shared" si="2047"/>
        <v>x</v>
      </c>
      <c r="ST169" t="str">
        <f t="shared" si="2047"/>
        <v>x</v>
      </c>
      <c r="SU169" t="str">
        <f t="shared" si="2047"/>
        <v>x</v>
      </c>
      <c r="SV169" t="str">
        <f t="shared" si="2047"/>
        <v>x</v>
      </c>
      <c r="SW169">
        <f t="shared" si="2047"/>
        <v>35</v>
      </c>
      <c r="SX169">
        <f t="shared" si="2047"/>
        <v>36</v>
      </c>
      <c r="SY169" t="str">
        <f t="shared" si="2047"/>
        <v>x</v>
      </c>
      <c r="SZ169">
        <f t="shared" si="2047"/>
        <v>38</v>
      </c>
      <c r="TA169">
        <f t="shared" si="2047"/>
        <v>39</v>
      </c>
      <c r="TB169" t="str">
        <f t="shared" si="2047"/>
        <v>x</v>
      </c>
      <c r="TC169">
        <f t="shared" si="2047"/>
        <v>41</v>
      </c>
      <c r="TD169">
        <f t="shared" si="2047"/>
        <v>42</v>
      </c>
      <c r="TE169">
        <f t="shared" si="2047"/>
        <v>43</v>
      </c>
      <c r="TF169" t="str">
        <f t="shared" si="2047"/>
        <v>x</v>
      </c>
      <c r="TG169" t="str">
        <f t="shared" si="2047"/>
        <v>x</v>
      </c>
      <c r="TH169" t="str">
        <f t="shared" si="2047"/>
        <v>x</v>
      </c>
      <c r="TI169">
        <f t="shared" si="2047"/>
        <v>47</v>
      </c>
      <c r="TJ169">
        <f t="shared" si="2047"/>
        <v>48</v>
      </c>
      <c r="TK169">
        <f t="shared" si="2047"/>
        <v>49</v>
      </c>
      <c r="TL169" t="str">
        <f t="shared" si="2047"/>
        <v>x</v>
      </c>
      <c r="TM169" t="str">
        <f t="shared" si="2047"/>
        <v>x</v>
      </c>
      <c r="TN169" t="str">
        <f t="shared" si="2047"/>
        <v>x</v>
      </c>
      <c r="TO169">
        <f t="shared" si="2047"/>
        <v>53</v>
      </c>
      <c r="TP169" t="str">
        <f t="shared" si="2047"/>
        <v>x</v>
      </c>
      <c r="TQ169">
        <f t="shared" si="2047"/>
        <v>55</v>
      </c>
      <c r="TR169">
        <f t="shared" si="2047"/>
        <v>56</v>
      </c>
      <c r="TS169" t="str">
        <f t="shared" si="2047"/>
        <v>x</v>
      </c>
      <c r="TT169" t="str">
        <f t="shared" si="2047"/>
        <v>x</v>
      </c>
      <c r="TU169" t="str">
        <f t="shared" si="2047"/>
        <v>x</v>
      </c>
      <c r="TV169">
        <f t="shared" si="1805"/>
        <v>23</v>
      </c>
      <c r="TW169">
        <f t="shared" ref="TW169:WC169" si="2048">IF(COUNTIFS($NG169:$NL177,TW$1),"x",TW$1)</f>
        <v>1</v>
      </c>
      <c r="TX169">
        <f t="shared" si="2048"/>
        <v>2</v>
      </c>
      <c r="TY169" t="str">
        <f t="shared" si="2048"/>
        <v>x</v>
      </c>
      <c r="TZ169" t="str">
        <f t="shared" si="2048"/>
        <v>x</v>
      </c>
      <c r="UA169" t="str">
        <f t="shared" si="2048"/>
        <v>x</v>
      </c>
      <c r="UB169" t="str">
        <f t="shared" si="2048"/>
        <v>x</v>
      </c>
      <c r="UC169">
        <f t="shared" si="2048"/>
        <v>7</v>
      </c>
      <c r="UD169">
        <f t="shared" si="2048"/>
        <v>8</v>
      </c>
      <c r="UE169" t="str">
        <f t="shared" si="2048"/>
        <v>x</v>
      </c>
      <c r="UF169" t="str">
        <f t="shared" si="2048"/>
        <v>x</v>
      </c>
      <c r="UG169" t="str">
        <f t="shared" si="2048"/>
        <v>x</v>
      </c>
      <c r="UH169">
        <f t="shared" si="2048"/>
        <v>12</v>
      </c>
      <c r="UI169">
        <f t="shared" si="2048"/>
        <v>13</v>
      </c>
      <c r="UJ169" t="str">
        <f t="shared" si="2048"/>
        <v>x</v>
      </c>
      <c r="UK169" t="str">
        <f t="shared" si="2048"/>
        <v>x</v>
      </c>
      <c r="UL169" t="str">
        <f t="shared" si="2048"/>
        <v>x</v>
      </c>
      <c r="UM169" t="str">
        <f t="shared" si="2048"/>
        <v>x</v>
      </c>
      <c r="UN169" t="str">
        <f t="shared" si="2048"/>
        <v>x</v>
      </c>
      <c r="UO169">
        <f t="shared" si="2048"/>
        <v>19</v>
      </c>
      <c r="UP169" t="str">
        <f t="shared" si="2048"/>
        <v>x</v>
      </c>
      <c r="UQ169" t="str">
        <f t="shared" si="2048"/>
        <v>x</v>
      </c>
      <c r="UR169">
        <f t="shared" si="2048"/>
        <v>22</v>
      </c>
      <c r="US169">
        <f t="shared" si="2048"/>
        <v>23</v>
      </c>
      <c r="UT169" t="str">
        <f t="shared" si="2048"/>
        <v>x</v>
      </c>
      <c r="UU169" t="str">
        <f t="shared" si="2048"/>
        <v>x</v>
      </c>
      <c r="UV169">
        <f t="shared" si="2048"/>
        <v>26</v>
      </c>
      <c r="UW169" t="str">
        <f t="shared" si="2048"/>
        <v>x</v>
      </c>
      <c r="UX169" t="str">
        <f t="shared" si="2048"/>
        <v>x</v>
      </c>
      <c r="UY169" t="str">
        <f t="shared" si="2048"/>
        <v>x</v>
      </c>
      <c r="UZ169" t="str">
        <f t="shared" si="2048"/>
        <v>x</v>
      </c>
      <c r="VA169" t="str">
        <f t="shared" si="2048"/>
        <v>x</v>
      </c>
      <c r="VB169" t="str">
        <f t="shared" si="2048"/>
        <v>x</v>
      </c>
      <c r="VC169" t="str">
        <f t="shared" si="2048"/>
        <v>x</v>
      </c>
      <c r="VD169" t="str">
        <f t="shared" si="2048"/>
        <v>x</v>
      </c>
      <c r="VE169">
        <f t="shared" si="2048"/>
        <v>35</v>
      </c>
      <c r="VF169">
        <f t="shared" si="2048"/>
        <v>36</v>
      </c>
      <c r="VG169" t="str">
        <f t="shared" si="2048"/>
        <v>x</v>
      </c>
      <c r="VH169">
        <f t="shared" si="2048"/>
        <v>38</v>
      </c>
      <c r="VI169">
        <f t="shared" si="2048"/>
        <v>39</v>
      </c>
      <c r="VJ169" t="str">
        <f t="shared" si="2048"/>
        <v>x</v>
      </c>
      <c r="VK169">
        <f t="shared" si="2048"/>
        <v>41</v>
      </c>
      <c r="VL169">
        <f t="shared" si="2048"/>
        <v>42</v>
      </c>
      <c r="VM169">
        <f t="shared" si="2048"/>
        <v>43</v>
      </c>
      <c r="VN169" t="str">
        <f t="shared" si="2048"/>
        <v>x</v>
      </c>
      <c r="VO169" t="str">
        <f t="shared" si="2048"/>
        <v>x</v>
      </c>
      <c r="VP169" t="str">
        <f t="shared" si="2048"/>
        <v>x</v>
      </c>
      <c r="VQ169">
        <f t="shared" si="2048"/>
        <v>47</v>
      </c>
      <c r="VR169">
        <f t="shared" si="2048"/>
        <v>48</v>
      </c>
      <c r="VS169">
        <f t="shared" si="2048"/>
        <v>49</v>
      </c>
      <c r="VT169" t="str">
        <f t="shared" si="2048"/>
        <v>x</v>
      </c>
      <c r="VU169" t="str">
        <f t="shared" si="2048"/>
        <v>x</v>
      </c>
      <c r="VV169" t="str">
        <f t="shared" si="2048"/>
        <v>x</v>
      </c>
      <c r="VW169">
        <f t="shared" si="2048"/>
        <v>53</v>
      </c>
      <c r="VX169" t="str">
        <f t="shared" si="2048"/>
        <v>x</v>
      </c>
      <c r="VY169">
        <f t="shared" si="2048"/>
        <v>55</v>
      </c>
      <c r="VZ169">
        <f t="shared" si="2048"/>
        <v>56</v>
      </c>
      <c r="WA169" t="str">
        <f t="shared" si="2048"/>
        <v>x</v>
      </c>
      <c r="WB169" t="str">
        <f t="shared" si="2048"/>
        <v>x</v>
      </c>
      <c r="WC169" t="str">
        <f t="shared" si="2048"/>
        <v>x</v>
      </c>
      <c r="WE169">
        <f t="shared" si="1676"/>
        <v>3</v>
      </c>
      <c r="WF169">
        <f t="shared" si="1677"/>
        <v>1</v>
      </c>
      <c r="WG169">
        <f t="shared" si="1678"/>
        <v>2</v>
      </c>
      <c r="WH169">
        <f t="shared" si="1679"/>
        <v>0</v>
      </c>
      <c r="WI169">
        <f t="shared" si="1680"/>
        <v>0</v>
      </c>
      <c r="WJ169">
        <f t="shared" si="1681"/>
        <v>0</v>
      </c>
      <c r="WL169" s="1">
        <f t="shared" si="1807"/>
        <v>1</v>
      </c>
      <c r="WM169" s="1">
        <f t="shared" si="1808"/>
        <v>4</v>
      </c>
      <c r="WN169" s="1">
        <f t="shared" si="1809"/>
        <v>10</v>
      </c>
      <c r="WO169" s="1">
        <f t="shared" si="1810"/>
        <v>0</v>
      </c>
      <c r="WP169" s="1">
        <f t="shared" si="1811"/>
        <v>2</v>
      </c>
      <c r="WQ169" s="1">
        <f t="shared" si="1812"/>
        <v>7</v>
      </c>
      <c r="WS169">
        <f t="shared" si="1813"/>
        <v>1</v>
      </c>
      <c r="WT169">
        <f t="shared" si="1814"/>
        <v>4</v>
      </c>
      <c r="WU169">
        <f t="shared" si="1815"/>
        <v>10</v>
      </c>
      <c r="WV169">
        <f t="shared" si="1816"/>
        <v>100</v>
      </c>
      <c r="WW169">
        <f t="shared" si="1817"/>
        <v>2</v>
      </c>
      <c r="WX169">
        <f t="shared" si="1818"/>
        <v>7</v>
      </c>
      <c r="WZ169" s="4">
        <f t="shared" si="1819"/>
        <v>1</v>
      </c>
      <c r="XB169" s="3">
        <f t="shared" si="1820"/>
        <v>10</v>
      </c>
      <c r="XD169" s="3">
        <f t="shared" si="1821"/>
        <v>3</v>
      </c>
      <c r="XE169" s="4">
        <f t="shared" si="1822"/>
        <v>5</v>
      </c>
      <c r="XG169" s="4">
        <f t="shared" si="1823"/>
        <v>0.6</v>
      </c>
      <c r="XI169" s="4">
        <v>0.8</v>
      </c>
      <c r="XK169">
        <f t="shared" si="1824"/>
        <v>3</v>
      </c>
      <c r="XM169">
        <f t="shared" si="1445"/>
        <v>0</v>
      </c>
      <c r="XN169">
        <f t="shared" si="1825"/>
        <v>0</v>
      </c>
      <c r="XO169" s="1">
        <f t="shared" si="1682"/>
        <v>2</v>
      </c>
      <c r="XP169">
        <f t="shared" si="1826"/>
        <v>0</v>
      </c>
      <c r="XR169">
        <f t="shared" si="1827"/>
        <v>0</v>
      </c>
    </row>
    <row r="170" spans="4:642">
      <c r="D170" s="4">
        <f t="shared" si="1506"/>
        <v>0</v>
      </c>
      <c r="E170" s="4">
        <f t="shared" si="1507"/>
        <v>0</v>
      </c>
      <c r="F170" s="4">
        <f t="shared" si="1508"/>
        <v>2</v>
      </c>
      <c r="G170" s="4">
        <f t="shared" si="1509"/>
        <v>6</v>
      </c>
      <c r="H170" s="4">
        <f t="shared" si="1510"/>
        <v>0</v>
      </c>
      <c r="I170" s="4">
        <f t="shared" si="1511"/>
        <v>0</v>
      </c>
      <c r="J170" s="4">
        <f t="shared" si="1512"/>
        <v>0</v>
      </c>
      <c r="K170" s="4">
        <f t="shared" si="1513"/>
        <v>0</v>
      </c>
      <c r="L170" s="4">
        <f t="shared" si="1514"/>
        <v>0</v>
      </c>
      <c r="M170" s="4">
        <f t="shared" si="1515"/>
        <v>0</v>
      </c>
      <c r="N170" s="4">
        <f t="shared" si="1516"/>
        <v>0</v>
      </c>
      <c r="O170" s="4">
        <f t="shared" si="1517"/>
        <v>0</v>
      </c>
      <c r="P170" s="4">
        <f t="shared" si="1518"/>
        <v>0</v>
      </c>
      <c r="Q170" s="4">
        <f t="shared" si="1519"/>
        <v>0</v>
      </c>
      <c r="R170" s="4">
        <f t="shared" si="1520"/>
        <v>0</v>
      </c>
      <c r="S170" s="4">
        <f t="shared" si="1521"/>
        <v>0</v>
      </c>
      <c r="T170" s="4">
        <f t="shared" si="1522"/>
        <v>0</v>
      </c>
      <c r="U170" s="4">
        <f t="shared" si="1523"/>
        <v>0</v>
      </c>
      <c r="V170" s="4">
        <f t="shared" si="1524"/>
        <v>0</v>
      </c>
      <c r="W170" s="4">
        <f t="shared" si="1525"/>
        <v>0</v>
      </c>
      <c r="X170" s="4">
        <f t="shared" si="1526"/>
        <v>0</v>
      </c>
      <c r="Y170" s="4">
        <f t="shared" si="1527"/>
        <v>0</v>
      </c>
      <c r="Z170" s="4">
        <f t="shared" si="1528"/>
        <v>0</v>
      </c>
      <c r="AA170" s="4">
        <f t="shared" si="1529"/>
        <v>0</v>
      </c>
      <c r="AB170" s="4">
        <f t="shared" si="1530"/>
        <v>0</v>
      </c>
      <c r="AC170" s="4">
        <f t="shared" si="1531"/>
        <v>0</v>
      </c>
      <c r="AD170" s="4">
        <f t="shared" si="1532"/>
        <v>0</v>
      </c>
      <c r="AE170" s="4">
        <f t="shared" si="1533"/>
        <v>5</v>
      </c>
      <c r="AF170" s="4">
        <f t="shared" si="1534"/>
        <v>0</v>
      </c>
      <c r="AG170" s="4">
        <f t="shared" si="1535"/>
        <v>0</v>
      </c>
      <c r="AH170" s="4">
        <f t="shared" si="1536"/>
        <v>3</v>
      </c>
      <c r="AI170" s="4">
        <f t="shared" si="1537"/>
        <v>0</v>
      </c>
      <c r="AJ170" s="4">
        <f t="shared" si="1538"/>
        <v>0</v>
      </c>
      <c r="AK170" s="4">
        <f t="shared" si="1539"/>
        <v>0</v>
      </c>
      <c r="AL170" s="4">
        <f t="shared" si="1540"/>
        <v>0</v>
      </c>
      <c r="AM170" s="4">
        <f t="shared" si="1541"/>
        <v>0</v>
      </c>
      <c r="AN170" s="4">
        <f t="shared" si="1542"/>
        <v>0</v>
      </c>
      <c r="AO170" s="4">
        <f t="shared" si="1543"/>
        <v>0</v>
      </c>
      <c r="AP170" s="4">
        <f t="shared" si="1544"/>
        <v>0</v>
      </c>
      <c r="AQ170" s="4">
        <f t="shared" si="1545"/>
        <v>0</v>
      </c>
      <c r="AR170" s="4">
        <f t="shared" si="1546"/>
        <v>0</v>
      </c>
      <c r="AS170" s="4">
        <f t="shared" si="1547"/>
        <v>0</v>
      </c>
      <c r="AT170" s="4">
        <f t="shared" si="1548"/>
        <v>0</v>
      </c>
      <c r="AU170" s="4">
        <f t="shared" si="1549"/>
        <v>0</v>
      </c>
      <c r="AV170" s="4">
        <f t="shared" si="1550"/>
        <v>0</v>
      </c>
      <c r="AW170" s="4">
        <f t="shared" si="1551"/>
        <v>0</v>
      </c>
      <c r="AX170" s="4">
        <f t="shared" si="1552"/>
        <v>0</v>
      </c>
      <c r="AY170" s="4">
        <f t="shared" si="1553"/>
        <v>0</v>
      </c>
      <c r="AZ170" s="4">
        <f t="shared" si="1554"/>
        <v>0</v>
      </c>
      <c r="BA170" s="4">
        <f t="shared" si="1555"/>
        <v>3</v>
      </c>
      <c r="BB170" s="4">
        <f t="shared" si="1556"/>
        <v>0</v>
      </c>
      <c r="BC170" s="4">
        <f t="shared" si="1557"/>
        <v>0</v>
      </c>
      <c r="BD170" s="4">
        <f t="shared" si="1558"/>
        <v>0</v>
      </c>
      <c r="BE170" s="4">
        <f t="shared" si="1559"/>
        <v>0</v>
      </c>
      <c r="BF170" s="4">
        <f t="shared" si="1560"/>
        <v>0</v>
      </c>
      <c r="BG170" s="4">
        <f t="shared" si="1561"/>
        <v>0</v>
      </c>
      <c r="BH170" s="4">
        <f t="shared" si="1562"/>
        <v>0</v>
      </c>
      <c r="BI170" s="4">
        <f t="shared" si="1563"/>
        <v>8</v>
      </c>
      <c r="BJ170" s="4">
        <f t="shared" si="1564"/>
        <v>0</v>
      </c>
      <c r="BK170" s="4">
        <f t="shared" si="1683"/>
        <v>4.5</v>
      </c>
      <c r="BL170" s="4">
        <f t="shared" si="1684"/>
        <v>3.7627118644067794</v>
      </c>
      <c r="BM170" s="4">
        <f t="shared" si="1685"/>
        <v>5.2677966101694915</v>
      </c>
      <c r="BN170" s="4">
        <f t="shared" si="1686"/>
        <v>2.2576271186440677</v>
      </c>
      <c r="BO170" s="4">
        <f t="shared" si="1687"/>
        <v>3.7627118644067798</v>
      </c>
      <c r="BP170" s="4">
        <f t="shared" si="1688"/>
        <v>222</v>
      </c>
      <c r="BQ170" s="4">
        <f>COUNTIFS($NG170:$NL$206,EF$1)</f>
        <v>3</v>
      </c>
      <c r="BR170" s="4">
        <f>COUNTIFS($NG170:$NL$206,EG$1)</f>
        <v>4</v>
      </c>
      <c r="BS170" s="4">
        <f>COUNTIFS($NG170:$NL$206,EH$1)</f>
        <v>2</v>
      </c>
      <c r="BT170" s="4">
        <f>COUNTIFS($NG170:$NL$206,EI$1)</f>
        <v>6</v>
      </c>
      <c r="BU170" s="4">
        <f>COUNTIFS($NG170:$NL$206,EJ$1)</f>
        <v>7</v>
      </c>
      <c r="BV170" s="4">
        <f>COUNTIFS($NG170:$NL$206,EK$1)</f>
        <v>3</v>
      </c>
      <c r="BW170" s="4">
        <f>COUNTIFS($NG170:$NL$206,EL$1)</f>
        <v>2</v>
      </c>
      <c r="BX170" s="4">
        <f>COUNTIFS($NG170:$NL$206,EM$1)</f>
        <v>4</v>
      </c>
      <c r="BY170" s="4">
        <f>COUNTIFS($NG170:$NL$206,EN$1)</f>
        <v>4</v>
      </c>
      <c r="BZ170" s="4">
        <f>COUNTIFS($NG170:$NL$206,EO$1)</f>
        <v>4</v>
      </c>
      <c r="CA170" s="4">
        <f>COUNTIFS($NG170:$NL$206,EP$1)</f>
        <v>8</v>
      </c>
      <c r="CB170" s="4">
        <f>COUNTIFS($NG170:$NL$206,EQ$1)</f>
        <v>7</v>
      </c>
      <c r="CC170" s="4">
        <f>COUNTIFS($NG170:$NL$206,ER$1)</f>
        <v>4</v>
      </c>
      <c r="CD170" s="4">
        <f>COUNTIFS($NG170:$NL$206,ES$1)</f>
        <v>3</v>
      </c>
      <c r="CE170" s="4">
        <f>COUNTIFS($NG170:$NL$206,ET$1)</f>
        <v>3</v>
      </c>
      <c r="CF170" s="4">
        <f>COUNTIFS($NG170:$NL$206,EU$1)</f>
        <v>5</v>
      </c>
      <c r="CG170" s="4">
        <f>COUNTIFS($NG170:$NL$206,EV$1)</f>
        <v>5</v>
      </c>
      <c r="CH170" s="4">
        <f>COUNTIFS($NG170:$NL$206,EW$1)</f>
        <v>5</v>
      </c>
      <c r="CI170" s="4">
        <f>COUNTIFS($NG170:$NL$206,EX$1)</f>
        <v>2</v>
      </c>
      <c r="CJ170" s="4">
        <f>COUNTIFS($NG170:$NL$206,EY$1)</f>
        <v>5</v>
      </c>
      <c r="CK170" s="4">
        <f>COUNTIFS($NG170:$NL$206,EZ$1)</f>
        <v>3</v>
      </c>
      <c r="CL170" s="4">
        <f>COUNTIFS($NG170:$NL$206,FA$1)</f>
        <v>4</v>
      </c>
      <c r="CM170" s="4">
        <f>COUNTIFS($NG170:$NL$206,FB$1)</f>
        <v>2</v>
      </c>
      <c r="CN170" s="4">
        <f>COUNTIFS($NG170:$NL$206,FC$1)</f>
        <v>2</v>
      </c>
      <c r="CO170" s="4">
        <f>COUNTIFS($NG170:$NL$206,FD$1)</f>
        <v>6</v>
      </c>
      <c r="CP170" s="4">
        <f>COUNTIFS($NG170:$NL$206,FE$1)</f>
        <v>2</v>
      </c>
      <c r="CQ170" s="4">
        <f>COUNTIFS($NG170:$NL$206,FF$1)</f>
        <v>6</v>
      </c>
      <c r="CR170" s="4">
        <f>COUNTIFS($NG170:$NL$206,FG$1)</f>
        <v>5</v>
      </c>
      <c r="CS170" s="4">
        <f>COUNTIFS($NG170:$NL$206,FH$1)</f>
        <v>4</v>
      </c>
      <c r="CT170" s="4">
        <f>COUNTIFS($NG170:$NL$206,FI$1)</f>
        <v>2</v>
      </c>
      <c r="CU170" s="4">
        <f>COUNTIFS($NG170:$NL$206,FJ$1)</f>
        <v>3</v>
      </c>
      <c r="CV170" s="4">
        <f>COUNTIFS($NG170:$NL$206,FK$1)</f>
        <v>2</v>
      </c>
      <c r="CW170" s="4">
        <f>COUNTIFS($NG170:$NL$206,FL$1)</f>
        <v>3</v>
      </c>
      <c r="CX170" s="4">
        <f>COUNTIFS($NG170:$NL$206,FM$1)</f>
        <v>3</v>
      </c>
      <c r="CY170" s="4">
        <f>COUNTIFS($NG170:$NL$206,FN$1)</f>
        <v>4</v>
      </c>
      <c r="CZ170" s="4">
        <f>COUNTIFS($NG170:$NL$206,FO$1)</f>
        <v>2</v>
      </c>
      <c r="DA170" s="4">
        <f>COUNTIFS($NG170:$NL$206,FP$1)</f>
        <v>1</v>
      </c>
      <c r="DB170" s="4">
        <f>COUNTIFS($NG170:$NL$206,FQ$1)</f>
        <v>2</v>
      </c>
      <c r="DC170" s="4">
        <f>COUNTIFS($NG170:$NL$206,FR$1)</f>
        <v>2</v>
      </c>
      <c r="DD170" s="4">
        <f>COUNTIFS($NG170:$NL$206,FS$1)</f>
        <v>4</v>
      </c>
      <c r="DE170" s="4">
        <f>COUNTIFS($NG170:$NL$206,FT$1)</f>
        <v>3</v>
      </c>
      <c r="DF170" s="4">
        <f>COUNTIFS($NG170:$NL$206,FU$1)</f>
        <v>3</v>
      </c>
      <c r="DG170" s="4">
        <f>COUNTIFS($NG170:$NL$206,FV$1)</f>
        <v>3</v>
      </c>
      <c r="DH170" s="4">
        <f>COUNTIFS($NG170:$NL$206,FW$1)</f>
        <v>5</v>
      </c>
      <c r="DI170" s="4">
        <f>COUNTIFS($NG170:$NL$206,FX$1)</f>
        <v>3</v>
      </c>
      <c r="DJ170" s="4">
        <f>COUNTIFS($NG170:$NL$206,FY$1)</f>
        <v>7</v>
      </c>
      <c r="DK170" s="4">
        <f>COUNTIFS($NG170:$NL$206,FZ$1)</f>
        <v>0</v>
      </c>
      <c r="DL170" s="4">
        <f>COUNTIFS($NG170:$NL$206,GA$1)</f>
        <v>1</v>
      </c>
      <c r="DM170" s="4">
        <f>COUNTIFS($NG170:$NL$206,GB$1)</f>
        <v>3</v>
      </c>
      <c r="DN170" s="4">
        <f>COUNTIFS($NG170:$NL$206,GC$1)</f>
        <v>3</v>
      </c>
      <c r="DO170" s="4">
        <f>COUNTIFS($NG170:$NL$206,GD$1)</f>
        <v>5</v>
      </c>
      <c r="DP170" s="4">
        <f>COUNTIFS($NG170:$NL$206,GE$1)</f>
        <v>8</v>
      </c>
      <c r="DQ170" s="4">
        <f>COUNTIFS($NG170:$NL$206,GF$1)</f>
        <v>0</v>
      </c>
      <c r="DR170" s="4">
        <f>COUNTIFS($NG170:$NL$206,GG$1)</f>
        <v>3</v>
      </c>
      <c r="DS170" s="4">
        <f>COUNTIFS($NG170:$NL$206,GH$1)</f>
        <v>7</v>
      </c>
      <c r="DT170" s="4">
        <f>COUNTIFS($NG170:$NL$206,GI$1)</f>
        <v>3</v>
      </c>
      <c r="DU170" s="4">
        <f>COUNTIFS($NG170:$NL$206,GJ$1)</f>
        <v>5</v>
      </c>
      <c r="DV170" s="4">
        <f>COUNTIFS($NG170:$NL$206,GK$1)</f>
        <v>8</v>
      </c>
      <c r="DW170" s="4">
        <f>COUNTIFS($NG170:$NL$206,GL$1)</f>
        <v>4</v>
      </c>
      <c r="DZ170" s="4">
        <f t="shared" si="1895"/>
        <v>39</v>
      </c>
      <c r="EA170" s="4">
        <f t="shared" si="1896"/>
        <v>23</v>
      </c>
      <c r="EB170" s="4">
        <f t="shared" si="1897"/>
        <v>12</v>
      </c>
      <c r="EC170" s="4">
        <f t="shared" si="1898"/>
        <v>3</v>
      </c>
      <c r="ED170" s="4">
        <f t="shared" si="1899"/>
        <v>1</v>
      </c>
      <c r="EF170" s="4">
        <f t="shared" ref="EF170:GL170" si="2049">COUNTIFS($NG170:$NL179,EF$1)</f>
        <v>0</v>
      </c>
      <c r="EG170" s="4">
        <f t="shared" si="2049"/>
        <v>1</v>
      </c>
      <c r="EH170" s="4">
        <f t="shared" si="2049"/>
        <v>1</v>
      </c>
      <c r="EI170" s="4">
        <f t="shared" si="2049"/>
        <v>3</v>
      </c>
      <c r="EJ170" s="4">
        <f t="shared" si="2049"/>
        <v>3</v>
      </c>
      <c r="EK170" s="4">
        <f t="shared" si="2049"/>
        <v>2</v>
      </c>
      <c r="EL170" s="4">
        <f t="shared" si="2049"/>
        <v>0</v>
      </c>
      <c r="EM170" s="4">
        <f t="shared" si="2049"/>
        <v>0</v>
      </c>
      <c r="EN170" s="4">
        <f t="shared" si="2049"/>
        <v>1</v>
      </c>
      <c r="EO170" s="4">
        <f t="shared" si="2049"/>
        <v>2</v>
      </c>
      <c r="EP170" s="4">
        <f t="shared" si="2049"/>
        <v>1</v>
      </c>
      <c r="EQ170" s="4">
        <f t="shared" si="2049"/>
        <v>1</v>
      </c>
      <c r="ER170" s="4">
        <f t="shared" si="2049"/>
        <v>0</v>
      </c>
      <c r="ES170" s="4">
        <f t="shared" si="2049"/>
        <v>2</v>
      </c>
      <c r="ET170" s="4">
        <f t="shared" si="2049"/>
        <v>0</v>
      </c>
      <c r="EU170" s="4">
        <f t="shared" si="2049"/>
        <v>3</v>
      </c>
      <c r="EV170" s="4">
        <f t="shared" si="2049"/>
        <v>1</v>
      </c>
      <c r="EW170" s="4">
        <f t="shared" si="2049"/>
        <v>1</v>
      </c>
      <c r="EX170" s="4">
        <f t="shared" si="2049"/>
        <v>0</v>
      </c>
      <c r="EY170" s="4">
        <f t="shared" si="2049"/>
        <v>2</v>
      </c>
      <c r="EZ170" s="4">
        <f t="shared" si="2049"/>
        <v>2</v>
      </c>
      <c r="FA170" s="4">
        <f t="shared" si="2049"/>
        <v>1</v>
      </c>
      <c r="FB170" s="4">
        <f t="shared" si="2049"/>
        <v>0</v>
      </c>
      <c r="FC170" s="4">
        <f t="shared" si="2049"/>
        <v>1</v>
      </c>
      <c r="FD170" s="4">
        <f t="shared" si="2049"/>
        <v>1</v>
      </c>
      <c r="FE170" s="4">
        <f t="shared" si="2049"/>
        <v>0</v>
      </c>
      <c r="FF170" s="4">
        <f t="shared" si="2049"/>
        <v>2</v>
      </c>
      <c r="FG170" s="4">
        <f t="shared" si="2049"/>
        <v>2</v>
      </c>
      <c r="FH170" s="4">
        <f t="shared" si="2049"/>
        <v>2</v>
      </c>
      <c r="FI170" s="4">
        <f t="shared" si="2049"/>
        <v>1</v>
      </c>
      <c r="FJ170" s="4">
        <f t="shared" si="2049"/>
        <v>1</v>
      </c>
      <c r="FK170" s="4">
        <f t="shared" si="2049"/>
        <v>1</v>
      </c>
      <c r="FL170" s="4">
        <f t="shared" si="2049"/>
        <v>2</v>
      </c>
      <c r="FM170" s="4">
        <f t="shared" si="2049"/>
        <v>1</v>
      </c>
      <c r="FN170" s="4">
        <f t="shared" si="2049"/>
        <v>0</v>
      </c>
      <c r="FO170" s="4">
        <f t="shared" si="2049"/>
        <v>0</v>
      </c>
      <c r="FP170" s="4">
        <f t="shared" si="2049"/>
        <v>1</v>
      </c>
      <c r="FQ170" s="4">
        <f t="shared" si="2049"/>
        <v>0</v>
      </c>
      <c r="FR170" s="4">
        <f t="shared" si="2049"/>
        <v>0</v>
      </c>
      <c r="FS170" s="4">
        <f t="shared" si="2049"/>
        <v>1</v>
      </c>
      <c r="FT170" s="4">
        <f t="shared" si="2049"/>
        <v>0</v>
      </c>
      <c r="FU170" s="4">
        <f t="shared" si="2049"/>
        <v>0</v>
      </c>
      <c r="FV170" s="4">
        <f t="shared" si="2049"/>
        <v>0</v>
      </c>
      <c r="FW170" s="4">
        <f t="shared" si="2049"/>
        <v>2</v>
      </c>
      <c r="FX170" s="4">
        <f t="shared" si="2049"/>
        <v>1</v>
      </c>
      <c r="FY170" s="4">
        <f t="shared" si="2049"/>
        <v>1</v>
      </c>
      <c r="FZ170" s="4">
        <f t="shared" si="2049"/>
        <v>0</v>
      </c>
      <c r="GA170" s="4">
        <f t="shared" si="2049"/>
        <v>0</v>
      </c>
      <c r="GB170" s="4">
        <f t="shared" si="2049"/>
        <v>0</v>
      </c>
      <c r="GC170" s="4">
        <f t="shared" si="2049"/>
        <v>1</v>
      </c>
      <c r="GD170" s="4">
        <f t="shared" si="2049"/>
        <v>1</v>
      </c>
      <c r="GE170" s="4">
        <f t="shared" si="2049"/>
        <v>2</v>
      </c>
      <c r="GF170" s="4">
        <f t="shared" si="2049"/>
        <v>0</v>
      </c>
      <c r="GG170" s="4">
        <f t="shared" si="2049"/>
        <v>1</v>
      </c>
      <c r="GH170" s="4">
        <f t="shared" si="2049"/>
        <v>1</v>
      </c>
      <c r="GI170" s="4">
        <f t="shared" si="2049"/>
        <v>0</v>
      </c>
      <c r="GJ170" s="4">
        <f t="shared" si="2049"/>
        <v>2</v>
      </c>
      <c r="GK170" s="4">
        <f t="shared" si="2049"/>
        <v>4</v>
      </c>
      <c r="GL170" s="4">
        <f t="shared" si="2049"/>
        <v>1</v>
      </c>
      <c r="GM170">
        <f t="shared" si="1901"/>
        <v>60</v>
      </c>
      <c r="GO170">
        <f t="shared" si="1690"/>
        <v>1</v>
      </c>
      <c r="GP170">
        <f t="shared" si="1855"/>
        <v>0</v>
      </c>
      <c r="GQ170">
        <f t="shared" si="1856"/>
        <v>0</v>
      </c>
      <c r="GR170">
        <f t="shared" si="1857"/>
        <v>0</v>
      </c>
      <c r="GS170">
        <f t="shared" si="1858"/>
        <v>0</v>
      </c>
      <c r="GT170">
        <f t="shared" si="1859"/>
        <v>0</v>
      </c>
      <c r="GU170">
        <f t="shared" si="1860"/>
        <v>1</v>
      </c>
      <c r="GV170" s="1">
        <f t="shared" si="1691"/>
        <v>4</v>
      </c>
      <c r="GW170">
        <f t="shared" si="1692"/>
        <v>0</v>
      </c>
      <c r="GX170">
        <f t="shared" si="1566"/>
        <v>0</v>
      </c>
      <c r="GY170">
        <f t="shared" si="1567"/>
        <v>0</v>
      </c>
      <c r="GZ170">
        <f t="shared" si="1568"/>
        <v>0</v>
      </c>
      <c r="HA170">
        <f t="shared" si="1569"/>
        <v>0</v>
      </c>
      <c r="HB170">
        <f t="shared" si="1570"/>
        <v>0</v>
      </c>
      <c r="HC170">
        <f t="shared" si="1571"/>
        <v>1</v>
      </c>
      <c r="HD170">
        <f t="shared" si="1572"/>
        <v>0</v>
      </c>
      <c r="HE170">
        <f t="shared" si="1573"/>
        <v>0</v>
      </c>
      <c r="HF170">
        <f t="shared" si="1574"/>
        <v>0</v>
      </c>
      <c r="HG170">
        <f t="shared" si="1575"/>
        <v>0</v>
      </c>
      <c r="HH170">
        <f t="shared" si="1576"/>
        <v>0</v>
      </c>
      <c r="HI170">
        <f t="shared" si="1577"/>
        <v>0</v>
      </c>
      <c r="HJ170">
        <f t="shared" si="1578"/>
        <v>0</v>
      </c>
      <c r="HK170">
        <f t="shared" si="1579"/>
        <v>1</v>
      </c>
      <c r="HL170">
        <f t="shared" si="1580"/>
        <v>0</v>
      </c>
      <c r="HM170">
        <f t="shared" si="1581"/>
        <v>0</v>
      </c>
      <c r="HN170">
        <f t="shared" si="1582"/>
        <v>0</v>
      </c>
      <c r="HO170">
        <f t="shared" si="1583"/>
        <v>0</v>
      </c>
      <c r="HP170">
        <f t="shared" si="1584"/>
        <v>0</v>
      </c>
      <c r="HQ170">
        <f t="shared" si="1585"/>
        <v>0</v>
      </c>
      <c r="HR170">
        <f t="shared" si="1586"/>
        <v>0</v>
      </c>
      <c r="HS170">
        <f t="shared" si="1587"/>
        <v>0</v>
      </c>
      <c r="HT170">
        <f t="shared" si="1588"/>
        <v>0</v>
      </c>
      <c r="HU170">
        <f t="shared" si="1589"/>
        <v>0</v>
      </c>
      <c r="HV170">
        <f t="shared" si="1590"/>
        <v>0</v>
      </c>
      <c r="HW170">
        <f t="shared" si="1591"/>
        <v>0</v>
      </c>
      <c r="HX170">
        <f t="shared" si="1592"/>
        <v>0</v>
      </c>
      <c r="HY170">
        <f t="shared" si="1593"/>
        <v>0</v>
      </c>
      <c r="HZ170">
        <f t="shared" si="1594"/>
        <v>0</v>
      </c>
      <c r="IA170">
        <f t="shared" si="1595"/>
        <v>0</v>
      </c>
      <c r="IB170">
        <f t="shared" si="1596"/>
        <v>0</v>
      </c>
      <c r="IC170">
        <f t="shared" si="1597"/>
        <v>0</v>
      </c>
      <c r="ID170">
        <f t="shared" si="1598"/>
        <v>0</v>
      </c>
      <c r="IE170">
        <f t="shared" si="1599"/>
        <v>1</v>
      </c>
      <c r="IF170">
        <f t="shared" si="1600"/>
        <v>0</v>
      </c>
      <c r="IG170">
        <f t="shared" si="1601"/>
        <v>0</v>
      </c>
      <c r="IH170">
        <f t="shared" si="1602"/>
        <v>0</v>
      </c>
      <c r="II170">
        <f t="shared" si="1603"/>
        <v>0</v>
      </c>
      <c r="IJ170">
        <f t="shared" si="1604"/>
        <v>0</v>
      </c>
      <c r="IK170">
        <f t="shared" si="1605"/>
        <v>0</v>
      </c>
      <c r="IL170">
        <f t="shared" si="1606"/>
        <v>0</v>
      </c>
      <c r="IM170">
        <f t="shared" si="1607"/>
        <v>0</v>
      </c>
      <c r="IN170">
        <f t="shared" si="1608"/>
        <v>0</v>
      </c>
      <c r="IO170">
        <f t="shared" si="1609"/>
        <v>0</v>
      </c>
      <c r="IP170">
        <f t="shared" si="1610"/>
        <v>0</v>
      </c>
      <c r="IQ170">
        <f t="shared" si="1611"/>
        <v>0</v>
      </c>
      <c r="IR170">
        <f t="shared" si="1612"/>
        <v>0</v>
      </c>
      <c r="IS170">
        <f t="shared" si="1613"/>
        <v>0</v>
      </c>
      <c r="IT170">
        <f t="shared" si="1614"/>
        <v>0</v>
      </c>
      <c r="IU170">
        <f t="shared" si="1615"/>
        <v>0</v>
      </c>
      <c r="IV170">
        <f t="shared" si="1616"/>
        <v>0</v>
      </c>
      <c r="IW170">
        <f t="shared" si="1617"/>
        <v>0</v>
      </c>
      <c r="IX170">
        <f t="shared" si="1618"/>
        <v>0</v>
      </c>
      <c r="IY170">
        <f t="shared" si="1619"/>
        <v>0</v>
      </c>
      <c r="IZ170">
        <f t="shared" si="1620"/>
        <v>0</v>
      </c>
      <c r="JA170">
        <f t="shared" si="1621"/>
        <v>0</v>
      </c>
      <c r="JB170">
        <f t="shared" si="1693"/>
        <v>0</v>
      </c>
      <c r="JC170">
        <f t="shared" si="1694"/>
        <v>0</v>
      </c>
      <c r="JF170">
        <f t="shared" si="1695"/>
        <v>0</v>
      </c>
      <c r="JG170">
        <f t="shared" si="1696"/>
        <v>0</v>
      </c>
      <c r="JH170">
        <f t="shared" si="1697"/>
        <v>1</v>
      </c>
      <c r="JI170">
        <f t="shared" si="1698"/>
        <v>0</v>
      </c>
      <c r="JJ170">
        <f t="shared" si="1699"/>
        <v>0</v>
      </c>
      <c r="JK170">
        <f t="shared" si="1700"/>
        <v>0</v>
      </c>
      <c r="JL170">
        <f t="shared" si="1701"/>
        <v>0</v>
      </c>
      <c r="JM170">
        <f t="shared" si="1702"/>
        <v>0</v>
      </c>
      <c r="JN170">
        <f t="shared" si="1703"/>
        <v>0</v>
      </c>
      <c r="JO170">
        <f t="shared" si="1704"/>
        <v>0</v>
      </c>
      <c r="JP170">
        <f t="shared" si="1705"/>
        <v>0</v>
      </c>
      <c r="JQ170">
        <f t="shared" si="1706"/>
        <v>0</v>
      </c>
      <c r="JR170">
        <f t="shared" si="1707"/>
        <v>0</v>
      </c>
      <c r="JS170">
        <f t="shared" si="1708"/>
        <v>0</v>
      </c>
      <c r="JT170">
        <f t="shared" si="1709"/>
        <v>0</v>
      </c>
      <c r="JU170">
        <f t="shared" si="1710"/>
        <v>0</v>
      </c>
      <c r="JV170">
        <f t="shared" si="1711"/>
        <v>0</v>
      </c>
      <c r="JW170">
        <f t="shared" si="1712"/>
        <v>0</v>
      </c>
      <c r="JX170">
        <f t="shared" si="1713"/>
        <v>0</v>
      </c>
      <c r="JY170">
        <f t="shared" si="1714"/>
        <v>0</v>
      </c>
      <c r="JZ170">
        <f t="shared" si="1715"/>
        <v>0</v>
      </c>
      <c r="KA170">
        <f t="shared" si="1716"/>
        <v>0</v>
      </c>
      <c r="KB170">
        <f t="shared" si="1717"/>
        <v>0</v>
      </c>
      <c r="KC170">
        <f t="shared" si="1718"/>
        <v>0</v>
      </c>
      <c r="KD170">
        <f t="shared" si="1719"/>
        <v>0</v>
      </c>
      <c r="KE170">
        <f t="shared" si="1720"/>
        <v>0</v>
      </c>
      <c r="KF170">
        <f t="shared" si="1721"/>
        <v>0</v>
      </c>
      <c r="KG170">
        <f t="shared" si="1722"/>
        <v>0</v>
      </c>
      <c r="KH170">
        <f t="shared" si="1723"/>
        <v>0</v>
      </c>
      <c r="KI170">
        <f t="shared" si="1724"/>
        <v>0</v>
      </c>
      <c r="KJ170">
        <f t="shared" si="1725"/>
        <v>1</v>
      </c>
      <c r="KK170">
        <f t="shared" si="1726"/>
        <v>0</v>
      </c>
      <c r="KL170">
        <f t="shared" si="1727"/>
        <v>0</v>
      </c>
      <c r="KM170">
        <f t="shared" si="1728"/>
        <v>0</v>
      </c>
      <c r="KN170">
        <f t="shared" si="1729"/>
        <v>0</v>
      </c>
      <c r="KO170">
        <f t="shared" si="1730"/>
        <v>0</v>
      </c>
      <c r="KP170">
        <f t="shared" si="1731"/>
        <v>0</v>
      </c>
      <c r="KQ170">
        <f t="shared" si="1732"/>
        <v>0</v>
      </c>
      <c r="KR170">
        <f t="shared" si="1733"/>
        <v>0</v>
      </c>
      <c r="KS170">
        <f t="shared" si="1734"/>
        <v>0</v>
      </c>
      <c r="KT170">
        <f t="shared" si="1735"/>
        <v>0</v>
      </c>
      <c r="KU170">
        <f t="shared" si="1736"/>
        <v>0</v>
      </c>
      <c r="KV170">
        <f t="shared" si="1737"/>
        <v>0</v>
      </c>
      <c r="KW170">
        <f t="shared" si="1738"/>
        <v>0</v>
      </c>
      <c r="KX170">
        <f t="shared" si="1739"/>
        <v>0</v>
      </c>
      <c r="KY170">
        <f t="shared" si="1740"/>
        <v>0</v>
      </c>
      <c r="KZ170">
        <f t="shared" si="1741"/>
        <v>0</v>
      </c>
      <c r="LA170">
        <f t="shared" si="1742"/>
        <v>0</v>
      </c>
      <c r="LB170">
        <f t="shared" si="1743"/>
        <v>0</v>
      </c>
      <c r="LC170">
        <f t="shared" si="1744"/>
        <v>1</v>
      </c>
      <c r="LD170">
        <f t="shared" si="1745"/>
        <v>0</v>
      </c>
      <c r="LE170">
        <f t="shared" si="1746"/>
        <v>0</v>
      </c>
      <c r="LF170">
        <f t="shared" si="1747"/>
        <v>0</v>
      </c>
      <c r="LG170">
        <f t="shared" si="1748"/>
        <v>0</v>
      </c>
      <c r="LH170">
        <f t="shared" si="1749"/>
        <v>0</v>
      </c>
      <c r="LI170">
        <f t="shared" si="1750"/>
        <v>0</v>
      </c>
      <c r="LJ170">
        <f t="shared" si="1751"/>
        <v>0</v>
      </c>
      <c r="LK170">
        <f t="shared" si="1752"/>
        <v>0</v>
      </c>
      <c r="LL170">
        <f t="shared" si="1753"/>
        <v>0</v>
      </c>
      <c r="LN170">
        <f t="shared" si="1754"/>
        <v>3</v>
      </c>
      <c r="LQ170">
        <f t="shared" ref="LQ170:LR170" si="2050">COUNTIFS($NG171:$NL180,NG180)</f>
        <v>1</v>
      </c>
      <c r="LR170">
        <f t="shared" si="2050"/>
        <v>1</v>
      </c>
      <c r="LS170">
        <f t="shared" si="1756"/>
        <v>3</v>
      </c>
      <c r="LT170">
        <f t="shared" si="1757"/>
        <v>3</v>
      </c>
      <c r="LU170">
        <f t="shared" si="1758"/>
        <v>1</v>
      </c>
      <c r="LV170">
        <f t="shared" si="1759"/>
        <v>2</v>
      </c>
      <c r="LX170" s="5">
        <f t="shared" ref="LX170:MC170" si="2051">COUNTIFS($NG170:$NL179,NG180)</f>
        <v>0</v>
      </c>
      <c r="LY170" s="5">
        <f t="shared" si="2051"/>
        <v>0</v>
      </c>
      <c r="LZ170" s="5">
        <f t="shared" si="2051"/>
        <v>2</v>
      </c>
      <c r="MA170" s="5">
        <f t="shared" si="2051"/>
        <v>2</v>
      </c>
      <c r="MB170" s="5">
        <f t="shared" si="2051"/>
        <v>0</v>
      </c>
      <c r="MC170" s="5">
        <f t="shared" si="2051"/>
        <v>1</v>
      </c>
      <c r="MD170" s="5"/>
      <c r="ME170" s="5">
        <f t="shared" si="1761"/>
        <v>0</v>
      </c>
      <c r="MF170" s="5">
        <f t="shared" si="1762"/>
        <v>0</v>
      </c>
      <c r="MG170" s="5">
        <f t="shared" si="1763"/>
        <v>0</v>
      </c>
      <c r="MH170" s="5">
        <f t="shared" si="1764"/>
        <v>0</v>
      </c>
      <c r="MI170" s="5">
        <f t="shared" si="1765"/>
        <v>0</v>
      </c>
      <c r="MJ170" s="5">
        <f t="shared" si="1766"/>
        <v>0</v>
      </c>
      <c r="MK170" s="5"/>
      <c r="ML170" s="20">
        <f t="shared" si="1767"/>
        <v>0</v>
      </c>
      <c r="MN170" s="4">
        <f t="shared" si="1846"/>
        <v>0</v>
      </c>
      <c r="MO170" s="4">
        <f t="shared" si="1847"/>
        <v>0</v>
      </c>
      <c r="MP170" s="4">
        <f t="shared" si="1848"/>
        <v>0</v>
      </c>
      <c r="MQ170" s="4">
        <f t="shared" si="1849"/>
        <v>0</v>
      </c>
      <c r="MR170" s="4">
        <f t="shared" si="1850"/>
        <v>0</v>
      </c>
      <c r="MS170" s="4">
        <f t="shared" si="1851"/>
        <v>0</v>
      </c>
      <c r="MU170">
        <f t="shared" si="1768"/>
        <v>1</v>
      </c>
      <c r="MV170">
        <f t="shared" si="1769"/>
        <v>1</v>
      </c>
      <c r="MW170">
        <f t="shared" si="1770"/>
        <v>0</v>
      </c>
      <c r="MX170">
        <f t="shared" si="1771"/>
        <v>0</v>
      </c>
      <c r="MY170">
        <f t="shared" si="1772"/>
        <v>1</v>
      </c>
      <c r="MZ170">
        <f t="shared" si="1773"/>
        <v>0</v>
      </c>
      <c r="NA170">
        <f t="shared" si="1624"/>
        <v>3</v>
      </c>
      <c r="NB170">
        <f t="shared" si="1774"/>
        <v>3</v>
      </c>
      <c r="NC170">
        <f t="shared" si="1775"/>
        <v>0</v>
      </c>
      <c r="ND170">
        <f t="shared" si="1776"/>
        <v>170</v>
      </c>
      <c r="NG170">
        <v>3</v>
      </c>
      <c r="NH170">
        <v>4</v>
      </c>
      <c r="NI170">
        <v>28</v>
      </c>
      <c r="NJ170">
        <v>31</v>
      </c>
      <c r="NK170">
        <v>50</v>
      </c>
      <c r="NL170">
        <v>58</v>
      </c>
      <c r="NN170" s="1">
        <f t="shared" si="1777"/>
        <v>1</v>
      </c>
      <c r="NO170" s="1">
        <f t="shared" si="1778"/>
        <v>1</v>
      </c>
      <c r="NP170" s="30">
        <f t="shared" si="1779"/>
        <v>2</v>
      </c>
      <c r="NR170" s="1">
        <f t="shared" si="1780"/>
        <v>1</v>
      </c>
      <c r="NS170" s="1">
        <f t="shared" si="1781"/>
        <v>24</v>
      </c>
      <c r="NT170" s="1">
        <f t="shared" si="1782"/>
        <v>3</v>
      </c>
      <c r="NU170" s="1">
        <f t="shared" si="1783"/>
        <v>19</v>
      </c>
      <c r="NV170" s="1">
        <f t="shared" si="1784"/>
        <v>8</v>
      </c>
      <c r="NW170" s="1"/>
      <c r="NX170" s="1">
        <f t="shared" si="1785"/>
        <v>5</v>
      </c>
      <c r="NY170" s="1"/>
      <c r="NZ170" s="1">
        <f t="shared" si="1786"/>
        <v>1</v>
      </c>
      <c r="OA170" s="1">
        <f t="shared" si="1625"/>
        <v>1</v>
      </c>
      <c r="OB170" s="1">
        <f t="shared" si="1626"/>
        <v>3</v>
      </c>
      <c r="OC170" s="1">
        <f t="shared" si="1627"/>
        <v>4</v>
      </c>
      <c r="OD170" s="1">
        <f t="shared" si="1628"/>
        <v>6</v>
      </c>
      <c r="OE170" s="1">
        <f t="shared" si="1629"/>
        <v>6</v>
      </c>
      <c r="OF170" s="1"/>
      <c r="OG170" s="1">
        <f t="shared" si="1969"/>
        <v>4</v>
      </c>
      <c r="OH170" s="1"/>
      <c r="OI170" s="1">
        <f t="shared" si="1787"/>
        <v>0</v>
      </c>
      <c r="OJ170" s="1">
        <f t="shared" si="1788"/>
        <v>4</v>
      </c>
      <c r="OK170" s="1">
        <f t="shared" si="1789"/>
        <v>3</v>
      </c>
      <c r="OL170" s="1">
        <f t="shared" si="1790"/>
        <v>0</v>
      </c>
      <c r="OM170" s="1">
        <f t="shared" si="1791"/>
        <v>0</v>
      </c>
      <c r="ON170" s="1">
        <f t="shared" si="1792"/>
        <v>1</v>
      </c>
      <c r="OO170" s="1"/>
      <c r="OP170" s="1">
        <f t="shared" si="1959"/>
        <v>3</v>
      </c>
      <c r="OQ170" s="1">
        <f t="shared" si="1960"/>
        <v>3</v>
      </c>
      <c r="OR170" s="1">
        <f t="shared" si="1961"/>
        <v>3</v>
      </c>
      <c r="OS170" s="1">
        <f t="shared" si="1962"/>
        <v>3</v>
      </c>
      <c r="OT170" s="1">
        <f t="shared" si="1963"/>
        <v>0</v>
      </c>
      <c r="OU170" s="1">
        <f t="shared" si="1793"/>
        <v>0</v>
      </c>
      <c r="OV170" s="19">
        <f t="shared" si="1794"/>
        <v>4</v>
      </c>
      <c r="OW170" s="1"/>
      <c r="OX170" s="19">
        <f t="shared" si="1975"/>
        <v>3</v>
      </c>
      <c r="OY170" s="1">
        <f t="shared" si="1976"/>
        <v>3</v>
      </c>
      <c r="OZ170" s="1"/>
      <c r="PA170" s="1">
        <f t="shared" si="1795"/>
        <v>3</v>
      </c>
      <c r="PB170" s="1"/>
      <c r="PC170" s="1"/>
      <c r="PD170" s="19">
        <f t="shared" si="1630"/>
        <v>3</v>
      </c>
      <c r="PE170" s="1"/>
      <c r="PF170" s="24">
        <f t="shared" si="2016"/>
        <v>0</v>
      </c>
      <c r="PI170" s="1">
        <f t="shared" si="1797"/>
        <v>0</v>
      </c>
      <c r="PJ170" s="19">
        <f t="shared" si="1631"/>
        <v>0</v>
      </c>
      <c r="PK170" s="1">
        <f t="shared" si="1798"/>
        <v>4</v>
      </c>
      <c r="PL170" s="19">
        <f t="shared" si="1632"/>
        <v>2</v>
      </c>
      <c r="PM170" s="1">
        <f t="shared" si="1799"/>
        <v>3</v>
      </c>
      <c r="PN170" s="19">
        <f t="shared" si="1633"/>
        <v>1</v>
      </c>
      <c r="PO170" s="1">
        <f t="shared" si="1800"/>
        <v>0</v>
      </c>
      <c r="PP170" s="19">
        <f t="shared" si="1634"/>
        <v>0</v>
      </c>
      <c r="PQ170" s="1">
        <f t="shared" si="1801"/>
        <v>0</v>
      </c>
      <c r="PR170" s="19">
        <f t="shared" si="1635"/>
        <v>0</v>
      </c>
      <c r="PS170" s="1">
        <f t="shared" si="1802"/>
        <v>1</v>
      </c>
      <c r="PT170" s="19">
        <f t="shared" si="1636"/>
        <v>3</v>
      </c>
      <c r="PV170" s="1">
        <f t="shared" si="1637"/>
        <v>100</v>
      </c>
      <c r="PW170" s="1">
        <f t="shared" si="1638"/>
        <v>100</v>
      </c>
      <c r="PX170" s="1">
        <f t="shared" si="1639"/>
        <v>100</v>
      </c>
      <c r="PY170" s="1">
        <f t="shared" si="1640"/>
        <v>100</v>
      </c>
      <c r="PZ170" s="1">
        <f t="shared" si="1641"/>
        <v>100</v>
      </c>
      <c r="QA170" s="1">
        <f t="shared" si="1642"/>
        <v>100</v>
      </c>
      <c r="QB170" s="1"/>
      <c r="QC170" s="1">
        <f t="shared" si="1643"/>
        <v>4</v>
      </c>
      <c r="QD170" s="1">
        <f t="shared" si="1644"/>
        <v>100</v>
      </c>
      <c r="QE170" s="1">
        <f t="shared" si="1645"/>
        <v>100</v>
      </c>
      <c r="QF170" s="1">
        <f t="shared" si="1646"/>
        <v>100</v>
      </c>
      <c r="QG170" s="1">
        <f t="shared" si="1647"/>
        <v>100</v>
      </c>
      <c r="QH170" s="1">
        <f t="shared" si="1648"/>
        <v>100</v>
      </c>
      <c r="QI170" s="1"/>
      <c r="QJ170" s="1">
        <f t="shared" si="1649"/>
        <v>100</v>
      </c>
      <c r="QK170" s="1">
        <f t="shared" si="1650"/>
        <v>100</v>
      </c>
      <c r="QL170" s="1">
        <f t="shared" si="1651"/>
        <v>100</v>
      </c>
      <c r="QM170" s="1">
        <f t="shared" si="1652"/>
        <v>100</v>
      </c>
      <c r="QN170" s="1">
        <f t="shared" si="1653"/>
        <v>3</v>
      </c>
      <c r="QO170" s="1">
        <f t="shared" si="1654"/>
        <v>100</v>
      </c>
      <c r="QP170" s="1"/>
      <c r="QQ170" s="1">
        <f t="shared" si="1655"/>
        <v>100</v>
      </c>
      <c r="QR170" s="1">
        <f t="shared" si="1656"/>
        <v>100</v>
      </c>
      <c r="QS170" s="1">
        <f t="shared" si="1657"/>
        <v>100</v>
      </c>
      <c r="QT170" s="1">
        <f t="shared" si="1658"/>
        <v>100</v>
      </c>
      <c r="QU170" s="1">
        <f t="shared" si="1659"/>
        <v>100</v>
      </c>
      <c r="QV170" s="1">
        <f t="shared" si="1660"/>
        <v>100</v>
      </c>
      <c r="QW170" s="1"/>
      <c r="QX170" s="1">
        <f t="shared" si="1661"/>
        <v>100</v>
      </c>
      <c r="QY170" s="1">
        <f t="shared" si="1662"/>
        <v>100</v>
      </c>
      <c r="QZ170" s="1">
        <f t="shared" si="1663"/>
        <v>100</v>
      </c>
      <c r="RA170" s="1">
        <f t="shared" si="1664"/>
        <v>100</v>
      </c>
      <c r="RB170" s="1">
        <f t="shared" si="1665"/>
        <v>100</v>
      </c>
      <c r="RC170" s="1">
        <f t="shared" si="1666"/>
        <v>100</v>
      </c>
      <c r="RD170" s="1"/>
      <c r="RE170" s="1">
        <f t="shared" si="1667"/>
        <v>100</v>
      </c>
      <c r="RF170" s="1">
        <f t="shared" si="1668"/>
        <v>100</v>
      </c>
      <c r="RG170" s="1">
        <f t="shared" si="1669"/>
        <v>100</v>
      </c>
      <c r="RH170" s="1">
        <f t="shared" si="1670"/>
        <v>100</v>
      </c>
      <c r="RI170" s="1">
        <f t="shared" si="1671"/>
        <v>1</v>
      </c>
      <c r="RJ170" s="1">
        <f t="shared" si="1672"/>
        <v>6</v>
      </c>
      <c r="RL170">
        <f t="shared" si="1673"/>
        <v>36</v>
      </c>
      <c r="RM170">
        <f t="shared" si="1803"/>
        <v>24</v>
      </c>
      <c r="RN170">
        <f t="shared" si="2000"/>
        <v>20</v>
      </c>
      <c r="RO170">
        <f t="shared" ref="RO170:TU170" si="2052">IF(COUNTIFS($NG170:$NL179,RO$1),"x",RO$1)</f>
        <v>1</v>
      </c>
      <c r="RP170" t="str">
        <f t="shared" si="2052"/>
        <v>x</v>
      </c>
      <c r="RQ170" t="str">
        <f t="shared" si="2052"/>
        <v>x</v>
      </c>
      <c r="RR170" t="str">
        <f t="shared" si="2052"/>
        <v>x</v>
      </c>
      <c r="RS170" t="str">
        <f t="shared" si="2052"/>
        <v>x</v>
      </c>
      <c r="RT170" t="str">
        <f t="shared" si="2052"/>
        <v>x</v>
      </c>
      <c r="RU170">
        <f t="shared" si="2052"/>
        <v>7</v>
      </c>
      <c r="RV170">
        <f t="shared" si="2052"/>
        <v>8</v>
      </c>
      <c r="RW170" t="str">
        <f t="shared" si="2052"/>
        <v>x</v>
      </c>
      <c r="RX170" t="str">
        <f t="shared" si="2052"/>
        <v>x</v>
      </c>
      <c r="RY170" t="str">
        <f t="shared" si="2052"/>
        <v>x</v>
      </c>
      <c r="RZ170" t="str">
        <f t="shared" si="2052"/>
        <v>x</v>
      </c>
      <c r="SA170">
        <f t="shared" si="2052"/>
        <v>13</v>
      </c>
      <c r="SB170" t="str">
        <f t="shared" si="2052"/>
        <v>x</v>
      </c>
      <c r="SC170">
        <f t="shared" si="2052"/>
        <v>15</v>
      </c>
      <c r="SD170" t="str">
        <f t="shared" si="2052"/>
        <v>x</v>
      </c>
      <c r="SE170" t="str">
        <f t="shared" si="2052"/>
        <v>x</v>
      </c>
      <c r="SF170" t="str">
        <f t="shared" si="2052"/>
        <v>x</v>
      </c>
      <c r="SG170">
        <f t="shared" si="2052"/>
        <v>19</v>
      </c>
      <c r="SH170" t="str">
        <f t="shared" si="2052"/>
        <v>x</v>
      </c>
      <c r="SI170" t="str">
        <f t="shared" si="2052"/>
        <v>x</v>
      </c>
      <c r="SJ170" t="str">
        <f t="shared" si="2052"/>
        <v>x</v>
      </c>
      <c r="SK170">
        <f t="shared" si="2052"/>
        <v>23</v>
      </c>
      <c r="SL170" t="str">
        <f t="shared" si="2052"/>
        <v>x</v>
      </c>
      <c r="SM170" t="str">
        <f t="shared" si="2052"/>
        <v>x</v>
      </c>
      <c r="SN170">
        <f t="shared" si="2052"/>
        <v>26</v>
      </c>
      <c r="SO170" t="str">
        <f t="shared" si="2052"/>
        <v>x</v>
      </c>
      <c r="SP170" t="str">
        <f t="shared" si="2052"/>
        <v>x</v>
      </c>
      <c r="SQ170" t="str">
        <f t="shared" si="2052"/>
        <v>x</v>
      </c>
      <c r="SR170" t="str">
        <f t="shared" si="2052"/>
        <v>x</v>
      </c>
      <c r="SS170" t="str">
        <f t="shared" si="2052"/>
        <v>x</v>
      </c>
      <c r="ST170" t="str">
        <f t="shared" si="2052"/>
        <v>x</v>
      </c>
      <c r="SU170" t="str">
        <f t="shared" si="2052"/>
        <v>x</v>
      </c>
      <c r="SV170" t="str">
        <f t="shared" si="2052"/>
        <v>x</v>
      </c>
      <c r="SW170">
        <f t="shared" si="2052"/>
        <v>35</v>
      </c>
      <c r="SX170">
        <f t="shared" si="2052"/>
        <v>36</v>
      </c>
      <c r="SY170" t="str">
        <f t="shared" si="2052"/>
        <v>x</v>
      </c>
      <c r="SZ170">
        <f t="shared" si="2052"/>
        <v>38</v>
      </c>
      <c r="TA170">
        <f t="shared" si="2052"/>
        <v>39</v>
      </c>
      <c r="TB170" t="str">
        <f t="shared" si="2052"/>
        <v>x</v>
      </c>
      <c r="TC170">
        <f t="shared" si="2052"/>
        <v>41</v>
      </c>
      <c r="TD170">
        <f t="shared" si="2052"/>
        <v>42</v>
      </c>
      <c r="TE170">
        <f t="shared" si="2052"/>
        <v>43</v>
      </c>
      <c r="TF170" t="str">
        <f t="shared" si="2052"/>
        <v>x</v>
      </c>
      <c r="TG170" t="str">
        <f t="shared" si="2052"/>
        <v>x</v>
      </c>
      <c r="TH170" t="str">
        <f t="shared" si="2052"/>
        <v>x</v>
      </c>
      <c r="TI170">
        <f t="shared" si="2052"/>
        <v>47</v>
      </c>
      <c r="TJ170">
        <f t="shared" si="2052"/>
        <v>48</v>
      </c>
      <c r="TK170">
        <f t="shared" si="2052"/>
        <v>49</v>
      </c>
      <c r="TL170" t="str">
        <f t="shared" si="2052"/>
        <v>x</v>
      </c>
      <c r="TM170" t="str">
        <f t="shared" si="2052"/>
        <v>x</v>
      </c>
      <c r="TN170" t="str">
        <f t="shared" si="2052"/>
        <v>x</v>
      </c>
      <c r="TO170">
        <f t="shared" si="2052"/>
        <v>53</v>
      </c>
      <c r="TP170" t="str">
        <f t="shared" si="2052"/>
        <v>x</v>
      </c>
      <c r="TQ170" t="str">
        <f t="shared" si="2052"/>
        <v>x</v>
      </c>
      <c r="TR170">
        <f t="shared" si="2052"/>
        <v>56</v>
      </c>
      <c r="TS170" t="str">
        <f t="shared" si="2052"/>
        <v>x</v>
      </c>
      <c r="TT170" t="str">
        <f t="shared" si="2052"/>
        <v>x</v>
      </c>
      <c r="TU170" t="str">
        <f t="shared" si="2052"/>
        <v>x</v>
      </c>
      <c r="TV170">
        <f t="shared" si="1805"/>
        <v>24</v>
      </c>
      <c r="TW170">
        <f t="shared" ref="TW170:WC170" si="2053">IF(COUNTIFS($NG170:$NL178,TW$1),"x",TW$1)</f>
        <v>1</v>
      </c>
      <c r="TX170">
        <f t="shared" si="2053"/>
        <v>2</v>
      </c>
      <c r="TY170" t="str">
        <f t="shared" si="2053"/>
        <v>x</v>
      </c>
      <c r="TZ170" t="str">
        <f t="shared" si="2053"/>
        <v>x</v>
      </c>
      <c r="UA170" t="str">
        <f t="shared" si="2053"/>
        <v>x</v>
      </c>
      <c r="UB170" t="str">
        <f t="shared" si="2053"/>
        <v>x</v>
      </c>
      <c r="UC170">
        <f t="shared" si="2053"/>
        <v>7</v>
      </c>
      <c r="UD170">
        <f t="shared" si="2053"/>
        <v>8</v>
      </c>
      <c r="UE170">
        <f t="shared" si="2053"/>
        <v>9</v>
      </c>
      <c r="UF170" t="str">
        <f t="shared" si="2053"/>
        <v>x</v>
      </c>
      <c r="UG170" t="str">
        <f t="shared" si="2053"/>
        <v>x</v>
      </c>
      <c r="UH170" t="str">
        <f t="shared" si="2053"/>
        <v>x</v>
      </c>
      <c r="UI170">
        <f t="shared" si="2053"/>
        <v>13</v>
      </c>
      <c r="UJ170" t="str">
        <f t="shared" si="2053"/>
        <v>x</v>
      </c>
      <c r="UK170">
        <f t="shared" si="2053"/>
        <v>15</v>
      </c>
      <c r="UL170" t="str">
        <f t="shared" si="2053"/>
        <v>x</v>
      </c>
      <c r="UM170" t="str">
        <f t="shared" si="2053"/>
        <v>x</v>
      </c>
      <c r="UN170" t="str">
        <f t="shared" si="2053"/>
        <v>x</v>
      </c>
      <c r="UO170">
        <f t="shared" si="2053"/>
        <v>19</v>
      </c>
      <c r="UP170" t="str">
        <f t="shared" si="2053"/>
        <v>x</v>
      </c>
      <c r="UQ170" t="str">
        <f t="shared" si="2053"/>
        <v>x</v>
      </c>
      <c r="UR170">
        <f t="shared" si="2053"/>
        <v>22</v>
      </c>
      <c r="US170">
        <f t="shared" si="2053"/>
        <v>23</v>
      </c>
      <c r="UT170" t="str">
        <f t="shared" si="2053"/>
        <v>x</v>
      </c>
      <c r="UU170" t="str">
        <f t="shared" si="2053"/>
        <v>x</v>
      </c>
      <c r="UV170">
        <f t="shared" si="2053"/>
        <v>26</v>
      </c>
      <c r="UW170" t="str">
        <f t="shared" si="2053"/>
        <v>x</v>
      </c>
      <c r="UX170" t="str">
        <f t="shared" si="2053"/>
        <v>x</v>
      </c>
      <c r="UY170" t="str">
        <f t="shared" si="2053"/>
        <v>x</v>
      </c>
      <c r="UZ170" t="str">
        <f t="shared" si="2053"/>
        <v>x</v>
      </c>
      <c r="VA170" t="str">
        <f t="shared" si="2053"/>
        <v>x</v>
      </c>
      <c r="VB170" t="str">
        <f t="shared" si="2053"/>
        <v>x</v>
      </c>
      <c r="VC170" t="str">
        <f t="shared" si="2053"/>
        <v>x</v>
      </c>
      <c r="VD170" t="str">
        <f t="shared" si="2053"/>
        <v>x</v>
      </c>
      <c r="VE170">
        <f t="shared" si="2053"/>
        <v>35</v>
      </c>
      <c r="VF170">
        <f t="shared" si="2053"/>
        <v>36</v>
      </c>
      <c r="VG170" t="str">
        <f t="shared" si="2053"/>
        <v>x</v>
      </c>
      <c r="VH170">
        <f t="shared" si="2053"/>
        <v>38</v>
      </c>
      <c r="VI170">
        <f t="shared" si="2053"/>
        <v>39</v>
      </c>
      <c r="VJ170" t="str">
        <f t="shared" si="2053"/>
        <v>x</v>
      </c>
      <c r="VK170">
        <f t="shared" si="2053"/>
        <v>41</v>
      </c>
      <c r="VL170">
        <f t="shared" si="2053"/>
        <v>42</v>
      </c>
      <c r="VM170">
        <f t="shared" si="2053"/>
        <v>43</v>
      </c>
      <c r="VN170" t="str">
        <f t="shared" si="2053"/>
        <v>x</v>
      </c>
      <c r="VO170" t="str">
        <f t="shared" si="2053"/>
        <v>x</v>
      </c>
      <c r="VP170" t="str">
        <f t="shared" si="2053"/>
        <v>x</v>
      </c>
      <c r="VQ170">
        <f t="shared" si="2053"/>
        <v>47</v>
      </c>
      <c r="VR170">
        <f t="shared" si="2053"/>
        <v>48</v>
      </c>
      <c r="VS170">
        <f t="shared" si="2053"/>
        <v>49</v>
      </c>
      <c r="VT170" t="str">
        <f t="shared" si="2053"/>
        <v>x</v>
      </c>
      <c r="VU170" t="str">
        <f t="shared" si="2053"/>
        <v>x</v>
      </c>
      <c r="VV170" t="str">
        <f t="shared" si="2053"/>
        <v>x</v>
      </c>
      <c r="VW170">
        <f t="shared" si="2053"/>
        <v>53</v>
      </c>
      <c r="VX170" t="str">
        <f t="shared" si="2053"/>
        <v>x</v>
      </c>
      <c r="VY170">
        <f t="shared" si="2053"/>
        <v>55</v>
      </c>
      <c r="VZ170">
        <f t="shared" si="2053"/>
        <v>56</v>
      </c>
      <c r="WA170" t="str">
        <f t="shared" si="2053"/>
        <v>x</v>
      </c>
      <c r="WB170" t="str">
        <f t="shared" si="2053"/>
        <v>x</v>
      </c>
      <c r="WC170" t="str">
        <f t="shared" si="2053"/>
        <v>x</v>
      </c>
      <c r="WE170">
        <f t="shared" si="1676"/>
        <v>2</v>
      </c>
      <c r="WF170">
        <f t="shared" si="1677"/>
        <v>0</v>
      </c>
      <c r="WG170">
        <f t="shared" si="1678"/>
        <v>1</v>
      </c>
      <c r="WH170">
        <f t="shared" si="1679"/>
        <v>1</v>
      </c>
      <c r="WI170">
        <f t="shared" si="1680"/>
        <v>0</v>
      </c>
      <c r="WJ170">
        <f t="shared" si="1681"/>
        <v>2</v>
      </c>
      <c r="WL170" s="1">
        <f t="shared" si="1807"/>
        <v>0</v>
      </c>
      <c r="WM170" s="1">
        <f t="shared" si="1808"/>
        <v>4</v>
      </c>
      <c r="WN170" s="1">
        <f t="shared" si="1809"/>
        <v>3</v>
      </c>
      <c r="WO170" s="1">
        <f t="shared" si="1810"/>
        <v>0</v>
      </c>
      <c r="WP170" s="1">
        <f t="shared" si="1811"/>
        <v>0</v>
      </c>
      <c r="WQ170" s="1">
        <f t="shared" si="1812"/>
        <v>1</v>
      </c>
      <c r="WS170">
        <f t="shared" si="1813"/>
        <v>100</v>
      </c>
      <c r="WT170">
        <f t="shared" si="1814"/>
        <v>4</v>
      </c>
      <c r="WU170">
        <f t="shared" si="1815"/>
        <v>3</v>
      </c>
      <c r="WV170">
        <f t="shared" si="1816"/>
        <v>100</v>
      </c>
      <c r="WW170">
        <f t="shared" si="1817"/>
        <v>100</v>
      </c>
      <c r="WX170">
        <f t="shared" si="1818"/>
        <v>1</v>
      </c>
      <c r="WZ170" s="4">
        <f t="shared" si="1819"/>
        <v>1</v>
      </c>
      <c r="XB170" s="3">
        <f t="shared" si="1820"/>
        <v>4</v>
      </c>
      <c r="XD170" s="3">
        <f t="shared" si="1821"/>
        <v>3</v>
      </c>
      <c r="XE170" s="4">
        <f t="shared" si="1822"/>
        <v>3</v>
      </c>
      <c r="XG170" s="4">
        <f t="shared" si="1823"/>
        <v>1</v>
      </c>
      <c r="XI170" s="4">
        <v>0.8</v>
      </c>
      <c r="XK170">
        <f t="shared" si="1824"/>
        <v>2</v>
      </c>
      <c r="XM170">
        <f t="shared" si="1445"/>
        <v>0</v>
      </c>
      <c r="XN170">
        <f t="shared" si="1825"/>
        <v>0</v>
      </c>
      <c r="XO170" s="1">
        <f t="shared" si="1682"/>
        <v>0</v>
      </c>
      <c r="XP170">
        <f t="shared" si="1826"/>
        <v>0</v>
      </c>
      <c r="XR170">
        <f t="shared" si="1827"/>
        <v>1</v>
      </c>
    </row>
    <row r="171" spans="4:642">
      <c r="D171" s="4">
        <f t="shared" si="1506"/>
        <v>0</v>
      </c>
      <c r="E171" s="4">
        <f t="shared" si="1507"/>
        <v>0</v>
      </c>
      <c r="F171" s="4">
        <f t="shared" si="1508"/>
        <v>0</v>
      </c>
      <c r="G171" s="4">
        <f t="shared" si="1509"/>
        <v>0</v>
      </c>
      <c r="H171" s="4">
        <f t="shared" si="1510"/>
        <v>0</v>
      </c>
      <c r="I171" s="4">
        <f t="shared" si="1511"/>
        <v>0</v>
      </c>
      <c r="J171" s="4">
        <f t="shared" si="1512"/>
        <v>0</v>
      </c>
      <c r="K171" s="4">
        <f t="shared" si="1513"/>
        <v>0</v>
      </c>
      <c r="L171" s="4">
        <f t="shared" si="1514"/>
        <v>0</v>
      </c>
      <c r="M171" s="4">
        <f t="shared" si="1515"/>
        <v>0</v>
      </c>
      <c r="N171" s="4">
        <f t="shared" si="1516"/>
        <v>0</v>
      </c>
      <c r="O171" s="4">
        <f t="shared" si="1517"/>
        <v>0</v>
      </c>
      <c r="P171" s="4">
        <f t="shared" si="1518"/>
        <v>0</v>
      </c>
      <c r="Q171" s="4">
        <f t="shared" si="1519"/>
        <v>0</v>
      </c>
      <c r="R171" s="4">
        <f t="shared" si="1520"/>
        <v>0</v>
      </c>
      <c r="S171" s="4">
        <f t="shared" si="1521"/>
        <v>0</v>
      </c>
      <c r="T171" s="4">
        <f t="shared" si="1522"/>
        <v>0</v>
      </c>
      <c r="U171" s="4">
        <f t="shared" si="1523"/>
        <v>0</v>
      </c>
      <c r="V171" s="4">
        <f t="shared" si="1524"/>
        <v>0</v>
      </c>
      <c r="W171" s="4">
        <f t="shared" si="1525"/>
        <v>0</v>
      </c>
      <c r="X171" s="4">
        <f t="shared" si="1526"/>
        <v>0</v>
      </c>
      <c r="Y171" s="4">
        <f t="shared" si="1527"/>
        <v>0</v>
      </c>
      <c r="Z171" s="4">
        <f t="shared" si="1528"/>
        <v>0</v>
      </c>
      <c r="AA171" s="4">
        <f t="shared" si="1529"/>
        <v>0</v>
      </c>
      <c r="AB171" s="4">
        <f t="shared" si="1530"/>
        <v>0</v>
      </c>
      <c r="AC171" s="4">
        <f t="shared" si="1531"/>
        <v>0</v>
      </c>
      <c r="AD171" s="4">
        <f t="shared" si="1532"/>
        <v>6</v>
      </c>
      <c r="AE171" s="4">
        <f t="shared" si="1533"/>
        <v>0</v>
      </c>
      <c r="AF171" s="4">
        <f t="shared" si="1534"/>
        <v>0</v>
      </c>
      <c r="AG171" s="4">
        <f t="shared" si="1535"/>
        <v>2</v>
      </c>
      <c r="AH171" s="4">
        <f t="shared" si="1536"/>
        <v>0</v>
      </c>
      <c r="AI171" s="4">
        <f t="shared" si="1537"/>
        <v>2</v>
      </c>
      <c r="AJ171" s="4">
        <f t="shared" si="1538"/>
        <v>0</v>
      </c>
      <c r="AK171" s="4">
        <f t="shared" si="1539"/>
        <v>0</v>
      </c>
      <c r="AL171" s="4">
        <f t="shared" si="1540"/>
        <v>0</v>
      </c>
      <c r="AM171" s="4">
        <f t="shared" si="1541"/>
        <v>0</v>
      </c>
      <c r="AN171" s="4">
        <f t="shared" si="1542"/>
        <v>0</v>
      </c>
      <c r="AO171" s="4">
        <f t="shared" si="1543"/>
        <v>0</v>
      </c>
      <c r="AP171" s="4">
        <f t="shared" si="1544"/>
        <v>0</v>
      </c>
      <c r="AQ171" s="4">
        <f t="shared" si="1545"/>
        <v>0</v>
      </c>
      <c r="AR171" s="4">
        <f t="shared" si="1546"/>
        <v>0</v>
      </c>
      <c r="AS171" s="4">
        <f t="shared" si="1547"/>
        <v>0</v>
      </c>
      <c r="AT171" s="4">
        <f t="shared" si="1548"/>
        <v>0</v>
      </c>
      <c r="AU171" s="4">
        <f t="shared" si="1549"/>
        <v>5</v>
      </c>
      <c r="AV171" s="4">
        <f t="shared" si="1550"/>
        <v>0</v>
      </c>
      <c r="AW171" s="4">
        <f t="shared" si="1551"/>
        <v>0</v>
      </c>
      <c r="AX171" s="4">
        <f t="shared" si="1552"/>
        <v>0</v>
      </c>
      <c r="AY171" s="4">
        <f t="shared" si="1553"/>
        <v>0</v>
      </c>
      <c r="AZ171" s="4">
        <f t="shared" si="1554"/>
        <v>0</v>
      </c>
      <c r="BA171" s="4">
        <f t="shared" si="1555"/>
        <v>0</v>
      </c>
      <c r="BB171" s="4">
        <f t="shared" si="1556"/>
        <v>0</v>
      </c>
      <c r="BC171" s="4">
        <f t="shared" si="1557"/>
        <v>0</v>
      </c>
      <c r="BD171" s="4">
        <f t="shared" si="1558"/>
        <v>0</v>
      </c>
      <c r="BE171" s="4">
        <f t="shared" si="1559"/>
        <v>0</v>
      </c>
      <c r="BF171" s="4">
        <f t="shared" si="1560"/>
        <v>0</v>
      </c>
      <c r="BG171" s="4">
        <f t="shared" si="1561"/>
        <v>0</v>
      </c>
      <c r="BH171" s="4">
        <f t="shared" si="1562"/>
        <v>0</v>
      </c>
      <c r="BI171" s="4">
        <f t="shared" si="1563"/>
        <v>7</v>
      </c>
      <c r="BJ171" s="4">
        <f t="shared" si="1564"/>
        <v>4</v>
      </c>
      <c r="BK171" s="4">
        <f t="shared" si="1683"/>
        <v>4.333333333333333</v>
      </c>
      <c r="BL171" s="4">
        <f t="shared" si="1684"/>
        <v>3.6610169491525424</v>
      </c>
      <c r="BM171" s="4">
        <f t="shared" si="1685"/>
        <v>5.1254237288135593</v>
      </c>
      <c r="BN171" s="4">
        <f t="shared" si="1686"/>
        <v>2.1966101694915254</v>
      </c>
      <c r="BO171" s="4">
        <f t="shared" si="1687"/>
        <v>3.6610169491525424</v>
      </c>
      <c r="BP171" s="4">
        <f t="shared" si="1688"/>
        <v>216</v>
      </c>
      <c r="BQ171" s="4">
        <f>COUNTIFS($NG171:$NL$206,EF$1)</f>
        <v>3</v>
      </c>
      <c r="BR171" s="4">
        <f>COUNTIFS($NG171:$NL$206,EG$1)</f>
        <v>4</v>
      </c>
      <c r="BS171" s="4">
        <f>COUNTIFS($NG171:$NL$206,EH$1)</f>
        <v>1</v>
      </c>
      <c r="BT171" s="4">
        <f>COUNTIFS($NG171:$NL$206,EI$1)</f>
        <v>5</v>
      </c>
      <c r="BU171" s="4">
        <f>COUNTIFS($NG171:$NL$206,EJ$1)</f>
        <v>7</v>
      </c>
      <c r="BV171" s="4">
        <f>COUNTIFS($NG171:$NL$206,EK$1)</f>
        <v>3</v>
      </c>
      <c r="BW171" s="4">
        <f>COUNTIFS($NG171:$NL$206,EL$1)</f>
        <v>2</v>
      </c>
      <c r="BX171" s="4">
        <f>COUNTIFS($NG171:$NL$206,EM$1)</f>
        <v>4</v>
      </c>
      <c r="BY171" s="4">
        <f>COUNTIFS($NG171:$NL$206,EN$1)</f>
        <v>4</v>
      </c>
      <c r="BZ171" s="4">
        <f>COUNTIFS($NG171:$NL$206,EO$1)</f>
        <v>4</v>
      </c>
      <c r="CA171" s="4">
        <f>COUNTIFS($NG171:$NL$206,EP$1)</f>
        <v>8</v>
      </c>
      <c r="CB171" s="4">
        <f>COUNTIFS($NG171:$NL$206,EQ$1)</f>
        <v>7</v>
      </c>
      <c r="CC171" s="4">
        <f>COUNTIFS($NG171:$NL$206,ER$1)</f>
        <v>4</v>
      </c>
      <c r="CD171" s="4">
        <f>COUNTIFS($NG171:$NL$206,ES$1)</f>
        <v>3</v>
      </c>
      <c r="CE171" s="4">
        <f>COUNTIFS($NG171:$NL$206,ET$1)</f>
        <v>3</v>
      </c>
      <c r="CF171" s="4">
        <f>COUNTIFS($NG171:$NL$206,EU$1)</f>
        <v>5</v>
      </c>
      <c r="CG171" s="4">
        <f>COUNTIFS($NG171:$NL$206,EV$1)</f>
        <v>5</v>
      </c>
      <c r="CH171" s="4">
        <f>COUNTIFS($NG171:$NL$206,EW$1)</f>
        <v>5</v>
      </c>
      <c r="CI171" s="4">
        <f>COUNTIFS($NG171:$NL$206,EX$1)</f>
        <v>2</v>
      </c>
      <c r="CJ171" s="4">
        <f>COUNTIFS($NG171:$NL$206,EY$1)</f>
        <v>5</v>
      </c>
      <c r="CK171" s="4">
        <f>COUNTIFS($NG171:$NL$206,EZ$1)</f>
        <v>3</v>
      </c>
      <c r="CL171" s="4">
        <f>COUNTIFS($NG171:$NL$206,FA$1)</f>
        <v>4</v>
      </c>
      <c r="CM171" s="4">
        <f>COUNTIFS($NG171:$NL$206,FB$1)</f>
        <v>2</v>
      </c>
      <c r="CN171" s="4">
        <f>COUNTIFS($NG171:$NL$206,FC$1)</f>
        <v>2</v>
      </c>
      <c r="CO171" s="4">
        <f>COUNTIFS($NG171:$NL$206,FD$1)</f>
        <v>6</v>
      </c>
      <c r="CP171" s="4">
        <f>COUNTIFS($NG171:$NL$206,FE$1)</f>
        <v>2</v>
      </c>
      <c r="CQ171" s="4">
        <f>COUNTIFS($NG171:$NL$206,FF$1)</f>
        <v>6</v>
      </c>
      <c r="CR171" s="4">
        <f>COUNTIFS($NG171:$NL$206,FG$1)</f>
        <v>4</v>
      </c>
      <c r="CS171" s="4">
        <f>COUNTIFS($NG171:$NL$206,FH$1)</f>
        <v>4</v>
      </c>
      <c r="CT171" s="4">
        <f>COUNTIFS($NG171:$NL$206,FI$1)</f>
        <v>2</v>
      </c>
      <c r="CU171" s="4">
        <f>COUNTIFS($NG171:$NL$206,FJ$1)</f>
        <v>2</v>
      </c>
      <c r="CV171" s="4">
        <f>COUNTIFS($NG171:$NL$206,FK$1)</f>
        <v>2</v>
      </c>
      <c r="CW171" s="4">
        <f>COUNTIFS($NG171:$NL$206,FL$1)</f>
        <v>3</v>
      </c>
      <c r="CX171" s="4">
        <f>COUNTIFS($NG171:$NL$206,FM$1)</f>
        <v>3</v>
      </c>
      <c r="CY171" s="4">
        <f>COUNTIFS($NG171:$NL$206,FN$1)</f>
        <v>4</v>
      </c>
      <c r="CZ171" s="4">
        <f>COUNTIFS($NG171:$NL$206,FO$1)</f>
        <v>2</v>
      </c>
      <c r="DA171" s="4">
        <f>COUNTIFS($NG171:$NL$206,FP$1)</f>
        <v>1</v>
      </c>
      <c r="DB171" s="4">
        <f>COUNTIFS($NG171:$NL$206,FQ$1)</f>
        <v>2</v>
      </c>
      <c r="DC171" s="4">
        <f>COUNTIFS($NG171:$NL$206,FR$1)</f>
        <v>2</v>
      </c>
      <c r="DD171" s="4">
        <f>COUNTIFS($NG171:$NL$206,FS$1)</f>
        <v>4</v>
      </c>
      <c r="DE171" s="4">
        <f>COUNTIFS($NG171:$NL$206,FT$1)</f>
        <v>3</v>
      </c>
      <c r="DF171" s="4">
        <f>COUNTIFS($NG171:$NL$206,FU$1)</f>
        <v>3</v>
      </c>
      <c r="DG171" s="4">
        <f>COUNTIFS($NG171:$NL$206,FV$1)</f>
        <v>3</v>
      </c>
      <c r="DH171" s="4">
        <f>COUNTIFS($NG171:$NL$206,FW$1)</f>
        <v>5</v>
      </c>
      <c r="DI171" s="4">
        <f>COUNTIFS($NG171:$NL$206,FX$1)</f>
        <v>3</v>
      </c>
      <c r="DJ171" s="4">
        <f>COUNTIFS($NG171:$NL$206,FY$1)</f>
        <v>7</v>
      </c>
      <c r="DK171" s="4">
        <f>COUNTIFS($NG171:$NL$206,FZ$1)</f>
        <v>0</v>
      </c>
      <c r="DL171" s="4">
        <f>COUNTIFS($NG171:$NL$206,GA$1)</f>
        <v>1</v>
      </c>
      <c r="DM171" s="4">
        <f>COUNTIFS($NG171:$NL$206,GB$1)</f>
        <v>3</v>
      </c>
      <c r="DN171" s="4">
        <f>COUNTIFS($NG171:$NL$206,GC$1)</f>
        <v>2</v>
      </c>
      <c r="DO171" s="4">
        <f>COUNTIFS($NG171:$NL$206,GD$1)</f>
        <v>5</v>
      </c>
      <c r="DP171" s="4">
        <f>COUNTIFS($NG171:$NL$206,GE$1)</f>
        <v>8</v>
      </c>
      <c r="DQ171" s="4">
        <f>COUNTIFS($NG171:$NL$206,GF$1)</f>
        <v>0</v>
      </c>
      <c r="DR171" s="4">
        <f>COUNTIFS($NG171:$NL$206,GG$1)</f>
        <v>3</v>
      </c>
      <c r="DS171" s="4">
        <f>COUNTIFS($NG171:$NL$206,GH$1)</f>
        <v>7</v>
      </c>
      <c r="DT171" s="4">
        <f>COUNTIFS($NG171:$NL$206,GI$1)</f>
        <v>3</v>
      </c>
      <c r="DU171" s="4">
        <f>COUNTIFS($NG171:$NL$206,GJ$1)</f>
        <v>5</v>
      </c>
      <c r="DV171" s="4">
        <f>COUNTIFS($NG171:$NL$206,GK$1)</f>
        <v>7</v>
      </c>
      <c r="DW171" s="4">
        <f>COUNTIFS($NG171:$NL$206,GL$1)</f>
        <v>4</v>
      </c>
      <c r="DZ171" s="4">
        <f t="shared" si="1895"/>
        <v>39</v>
      </c>
      <c r="EA171" s="4">
        <f t="shared" si="1896"/>
        <v>23</v>
      </c>
      <c r="EB171" s="4">
        <f t="shared" si="1897"/>
        <v>11</v>
      </c>
      <c r="EC171" s="4">
        <f t="shared" si="1898"/>
        <v>5</v>
      </c>
      <c r="ED171" s="4">
        <f t="shared" si="1899"/>
        <v>0</v>
      </c>
      <c r="EF171" s="4">
        <f t="shared" ref="EF171:GL171" si="2054">COUNTIFS($NG171:$NL180,EF$1)</f>
        <v>0</v>
      </c>
      <c r="EG171" s="4">
        <f t="shared" si="2054"/>
        <v>1</v>
      </c>
      <c r="EH171" s="4">
        <f t="shared" si="2054"/>
        <v>0</v>
      </c>
      <c r="EI171" s="4">
        <f t="shared" si="2054"/>
        <v>2</v>
      </c>
      <c r="EJ171" s="4">
        <f t="shared" si="2054"/>
        <v>3</v>
      </c>
      <c r="EK171" s="4">
        <f t="shared" si="2054"/>
        <v>2</v>
      </c>
      <c r="EL171" s="4">
        <f t="shared" si="2054"/>
        <v>1</v>
      </c>
      <c r="EM171" s="4">
        <f t="shared" si="2054"/>
        <v>0</v>
      </c>
      <c r="EN171" s="4">
        <f t="shared" si="2054"/>
        <v>1</v>
      </c>
      <c r="EO171" s="4">
        <f t="shared" si="2054"/>
        <v>2</v>
      </c>
      <c r="EP171" s="4">
        <f t="shared" si="2054"/>
        <v>1</v>
      </c>
      <c r="EQ171" s="4">
        <f t="shared" si="2054"/>
        <v>1</v>
      </c>
      <c r="ER171" s="4">
        <f t="shared" si="2054"/>
        <v>0</v>
      </c>
      <c r="ES171" s="4">
        <f t="shared" si="2054"/>
        <v>2</v>
      </c>
      <c r="ET171" s="4">
        <f t="shared" si="2054"/>
        <v>1</v>
      </c>
      <c r="EU171" s="4">
        <f t="shared" si="2054"/>
        <v>3</v>
      </c>
      <c r="EV171" s="4">
        <f t="shared" si="2054"/>
        <v>1</v>
      </c>
      <c r="EW171" s="4">
        <f t="shared" si="2054"/>
        <v>1</v>
      </c>
      <c r="EX171" s="4">
        <f t="shared" si="2054"/>
        <v>0</v>
      </c>
      <c r="EY171" s="4">
        <f t="shared" si="2054"/>
        <v>2</v>
      </c>
      <c r="EZ171" s="4">
        <f t="shared" si="2054"/>
        <v>3</v>
      </c>
      <c r="FA171" s="4">
        <f t="shared" si="2054"/>
        <v>1</v>
      </c>
      <c r="FB171" s="4">
        <f t="shared" si="2054"/>
        <v>0</v>
      </c>
      <c r="FC171" s="4">
        <f t="shared" si="2054"/>
        <v>1</v>
      </c>
      <c r="FD171" s="4">
        <f t="shared" si="2054"/>
        <v>1</v>
      </c>
      <c r="FE171" s="4">
        <f t="shared" si="2054"/>
        <v>0</v>
      </c>
      <c r="FF171" s="4">
        <f t="shared" si="2054"/>
        <v>2</v>
      </c>
      <c r="FG171" s="4">
        <f t="shared" si="2054"/>
        <v>1</v>
      </c>
      <c r="FH171" s="4">
        <f t="shared" si="2054"/>
        <v>2</v>
      </c>
      <c r="FI171" s="4">
        <f t="shared" si="2054"/>
        <v>1</v>
      </c>
      <c r="FJ171" s="4">
        <f t="shared" si="2054"/>
        <v>0</v>
      </c>
      <c r="FK171" s="4">
        <f t="shared" si="2054"/>
        <v>1</v>
      </c>
      <c r="FL171" s="4">
        <f t="shared" si="2054"/>
        <v>3</v>
      </c>
      <c r="FM171" s="4">
        <f t="shared" si="2054"/>
        <v>1</v>
      </c>
      <c r="FN171" s="4">
        <f t="shared" si="2054"/>
        <v>1</v>
      </c>
      <c r="FO171" s="4">
        <f t="shared" si="2054"/>
        <v>0</v>
      </c>
      <c r="FP171" s="4">
        <f t="shared" si="2054"/>
        <v>1</v>
      </c>
      <c r="FQ171" s="4">
        <f t="shared" si="2054"/>
        <v>0</v>
      </c>
      <c r="FR171" s="4">
        <f t="shared" si="2054"/>
        <v>0</v>
      </c>
      <c r="FS171" s="4">
        <f t="shared" si="2054"/>
        <v>1</v>
      </c>
      <c r="FT171" s="4">
        <f t="shared" si="2054"/>
        <v>0</v>
      </c>
      <c r="FU171" s="4">
        <f t="shared" si="2054"/>
        <v>0</v>
      </c>
      <c r="FV171" s="4">
        <f t="shared" si="2054"/>
        <v>0</v>
      </c>
      <c r="FW171" s="4">
        <f t="shared" si="2054"/>
        <v>2</v>
      </c>
      <c r="FX171" s="4">
        <f t="shared" si="2054"/>
        <v>1</v>
      </c>
      <c r="FY171" s="4">
        <f t="shared" si="2054"/>
        <v>2</v>
      </c>
      <c r="FZ171" s="4">
        <f t="shared" si="2054"/>
        <v>0</v>
      </c>
      <c r="GA171" s="4">
        <f t="shared" si="2054"/>
        <v>0</v>
      </c>
      <c r="GB171" s="4">
        <f t="shared" si="2054"/>
        <v>0</v>
      </c>
      <c r="GC171" s="4">
        <f t="shared" si="2054"/>
        <v>0</v>
      </c>
      <c r="GD171" s="4">
        <f t="shared" si="2054"/>
        <v>1</v>
      </c>
      <c r="GE171" s="4">
        <f t="shared" si="2054"/>
        <v>2</v>
      </c>
      <c r="GF171" s="4">
        <f t="shared" si="2054"/>
        <v>0</v>
      </c>
      <c r="GG171" s="4">
        <f t="shared" si="2054"/>
        <v>1</v>
      </c>
      <c r="GH171" s="4">
        <f t="shared" si="2054"/>
        <v>1</v>
      </c>
      <c r="GI171" s="4">
        <f t="shared" si="2054"/>
        <v>0</v>
      </c>
      <c r="GJ171" s="4">
        <f t="shared" si="2054"/>
        <v>2</v>
      </c>
      <c r="GK171" s="4">
        <f t="shared" si="2054"/>
        <v>3</v>
      </c>
      <c r="GL171" s="4">
        <f t="shared" si="2054"/>
        <v>1</v>
      </c>
      <c r="GM171">
        <f t="shared" si="1901"/>
        <v>60</v>
      </c>
      <c r="GO171">
        <f t="shared" si="1690"/>
        <v>0</v>
      </c>
      <c r="GP171">
        <f t="shared" si="1855"/>
        <v>0</v>
      </c>
      <c r="GQ171">
        <f t="shared" si="1856"/>
        <v>0</v>
      </c>
      <c r="GR171">
        <f t="shared" si="1857"/>
        <v>0</v>
      </c>
      <c r="GS171">
        <f t="shared" si="1858"/>
        <v>0</v>
      </c>
      <c r="GT171">
        <f t="shared" si="1859"/>
        <v>0</v>
      </c>
      <c r="GU171">
        <f t="shared" si="1860"/>
        <v>0</v>
      </c>
      <c r="GV171" s="1">
        <f t="shared" si="1691"/>
        <v>4</v>
      </c>
      <c r="GW171">
        <f t="shared" si="1692"/>
        <v>0</v>
      </c>
      <c r="GX171">
        <f t="shared" si="1566"/>
        <v>0</v>
      </c>
      <c r="GY171">
        <f t="shared" si="1567"/>
        <v>0</v>
      </c>
      <c r="GZ171">
        <f t="shared" si="1568"/>
        <v>0</v>
      </c>
      <c r="HA171">
        <f t="shared" si="1569"/>
        <v>0</v>
      </c>
      <c r="HB171">
        <f t="shared" si="1570"/>
        <v>0</v>
      </c>
      <c r="HC171">
        <f t="shared" si="1571"/>
        <v>0</v>
      </c>
      <c r="HD171">
        <f t="shared" si="1572"/>
        <v>1</v>
      </c>
      <c r="HE171">
        <f t="shared" si="1573"/>
        <v>0</v>
      </c>
      <c r="HF171">
        <f t="shared" si="1574"/>
        <v>0</v>
      </c>
      <c r="HG171">
        <f t="shared" si="1575"/>
        <v>0</v>
      </c>
      <c r="HH171">
        <f t="shared" si="1576"/>
        <v>0</v>
      </c>
      <c r="HI171">
        <f t="shared" si="1577"/>
        <v>1</v>
      </c>
      <c r="HJ171">
        <f t="shared" si="1578"/>
        <v>0</v>
      </c>
      <c r="HK171">
        <f t="shared" si="1579"/>
        <v>0</v>
      </c>
      <c r="HL171">
        <f t="shared" si="1580"/>
        <v>0</v>
      </c>
      <c r="HM171">
        <f t="shared" si="1581"/>
        <v>0</v>
      </c>
      <c r="HN171">
        <f t="shared" si="1582"/>
        <v>0</v>
      </c>
      <c r="HO171">
        <f t="shared" si="1583"/>
        <v>0</v>
      </c>
      <c r="HP171">
        <f t="shared" si="1584"/>
        <v>0</v>
      </c>
      <c r="HQ171">
        <f t="shared" si="1585"/>
        <v>0</v>
      </c>
      <c r="HR171">
        <f t="shared" si="1586"/>
        <v>0</v>
      </c>
      <c r="HS171">
        <f t="shared" si="1587"/>
        <v>0</v>
      </c>
      <c r="HT171">
        <f t="shared" si="1588"/>
        <v>0</v>
      </c>
      <c r="HU171">
        <f t="shared" si="1589"/>
        <v>0</v>
      </c>
      <c r="HV171">
        <f t="shared" si="1590"/>
        <v>1</v>
      </c>
      <c r="HW171">
        <f t="shared" si="1591"/>
        <v>0</v>
      </c>
      <c r="HX171">
        <f t="shared" si="1592"/>
        <v>0</v>
      </c>
      <c r="HY171">
        <f t="shared" si="1593"/>
        <v>0</v>
      </c>
      <c r="HZ171">
        <f t="shared" si="1594"/>
        <v>0</v>
      </c>
      <c r="IA171">
        <f t="shared" si="1595"/>
        <v>0</v>
      </c>
      <c r="IB171">
        <f t="shared" si="1596"/>
        <v>0</v>
      </c>
      <c r="IC171">
        <f t="shared" si="1597"/>
        <v>0</v>
      </c>
      <c r="ID171">
        <f t="shared" si="1598"/>
        <v>0</v>
      </c>
      <c r="IE171">
        <f t="shared" si="1599"/>
        <v>0</v>
      </c>
      <c r="IF171">
        <f t="shared" si="1600"/>
        <v>0</v>
      </c>
      <c r="IG171">
        <f t="shared" si="1601"/>
        <v>0</v>
      </c>
      <c r="IH171">
        <f t="shared" si="1602"/>
        <v>0</v>
      </c>
      <c r="II171">
        <f t="shared" si="1603"/>
        <v>0</v>
      </c>
      <c r="IJ171">
        <f t="shared" si="1604"/>
        <v>0</v>
      </c>
      <c r="IK171">
        <f t="shared" si="1605"/>
        <v>0</v>
      </c>
      <c r="IL171">
        <f t="shared" si="1606"/>
        <v>0</v>
      </c>
      <c r="IM171">
        <f t="shared" si="1607"/>
        <v>0</v>
      </c>
      <c r="IN171">
        <f t="shared" si="1608"/>
        <v>0</v>
      </c>
      <c r="IO171">
        <f t="shared" si="1609"/>
        <v>0</v>
      </c>
      <c r="IP171">
        <f t="shared" si="1610"/>
        <v>0</v>
      </c>
      <c r="IQ171">
        <f t="shared" si="1611"/>
        <v>0</v>
      </c>
      <c r="IR171">
        <f t="shared" si="1612"/>
        <v>0</v>
      </c>
      <c r="IS171">
        <f t="shared" si="1613"/>
        <v>0</v>
      </c>
      <c r="IT171">
        <f t="shared" si="1614"/>
        <v>0</v>
      </c>
      <c r="IU171">
        <f t="shared" si="1615"/>
        <v>0</v>
      </c>
      <c r="IV171">
        <f t="shared" si="1616"/>
        <v>0</v>
      </c>
      <c r="IW171">
        <f t="shared" si="1617"/>
        <v>0</v>
      </c>
      <c r="IX171">
        <f t="shared" si="1618"/>
        <v>0</v>
      </c>
      <c r="IY171">
        <f t="shared" si="1619"/>
        <v>0</v>
      </c>
      <c r="IZ171">
        <f t="shared" si="1620"/>
        <v>0</v>
      </c>
      <c r="JA171">
        <f t="shared" si="1621"/>
        <v>0</v>
      </c>
      <c r="JB171">
        <f t="shared" si="1693"/>
        <v>0</v>
      </c>
      <c r="JC171">
        <f t="shared" si="1694"/>
        <v>0</v>
      </c>
      <c r="JF171">
        <f t="shared" si="1695"/>
        <v>0</v>
      </c>
      <c r="JG171">
        <f t="shared" si="1696"/>
        <v>0</v>
      </c>
      <c r="JH171">
        <f t="shared" si="1697"/>
        <v>0</v>
      </c>
      <c r="JI171">
        <f t="shared" si="1698"/>
        <v>0</v>
      </c>
      <c r="JJ171">
        <f t="shared" si="1699"/>
        <v>0</v>
      </c>
      <c r="JK171">
        <f t="shared" si="1700"/>
        <v>0</v>
      </c>
      <c r="JL171">
        <f t="shared" si="1701"/>
        <v>0</v>
      </c>
      <c r="JM171">
        <f t="shared" si="1702"/>
        <v>0</v>
      </c>
      <c r="JN171">
        <f t="shared" si="1703"/>
        <v>0</v>
      </c>
      <c r="JO171">
        <f t="shared" si="1704"/>
        <v>0</v>
      </c>
      <c r="JP171">
        <f t="shared" si="1705"/>
        <v>0</v>
      </c>
      <c r="JQ171">
        <f t="shared" si="1706"/>
        <v>0</v>
      </c>
      <c r="JR171">
        <f t="shared" si="1707"/>
        <v>0</v>
      </c>
      <c r="JS171">
        <f t="shared" si="1708"/>
        <v>0</v>
      </c>
      <c r="JT171">
        <f t="shared" si="1709"/>
        <v>0</v>
      </c>
      <c r="JU171">
        <f t="shared" si="1710"/>
        <v>0</v>
      </c>
      <c r="JV171">
        <f t="shared" si="1711"/>
        <v>0</v>
      </c>
      <c r="JW171">
        <f t="shared" si="1712"/>
        <v>0</v>
      </c>
      <c r="JX171">
        <f t="shared" si="1713"/>
        <v>0</v>
      </c>
      <c r="JY171">
        <f t="shared" si="1714"/>
        <v>0</v>
      </c>
      <c r="JZ171">
        <f t="shared" si="1715"/>
        <v>0</v>
      </c>
      <c r="KA171">
        <f t="shared" si="1716"/>
        <v>0</v>
      </c>
      <c r="KB171">
        <f t="shared" si="1717"/>
        <v>0</v>
      </c>
      <c r="KC171">
        <f t="shared" si="1718"/>
        <v>0</v>
      </c>
      <c r="KD171">
        <f t="shared" si="1719"/>
        <v>0</v>
      </c>
      <c r="KE171">
        <f t="shared" si="1720"/>
        <v>0</v>
      </c>
      <c r="KF171">
        <f t="shared" si="1721"/>
        <v>0</v>
      </c>
      <c r="KG171">
        <f t="shared" si="1722"/>
        <v>0</v>
      </c>
      <c r="KH171">
        <f t="shared" si="1723"/>
        <v>0</v>
      </c>
      <c r="KI171">
        <f t="shared" si="1724"/>
        <v>1</v>
      </c>
      <c r="KJ171">
        <f t="shared" si="1725"/>
        <v>0</v>
      </c>
      <c r="KK171">
        <f t="shared" si="1726"/>
        <v>1</v>
      </c>
      <c r="KL171">
        <f t="shared" si="1727"/>
        <v>0</v>
      </c>
      <c r="KM171">
        <f t="shared" si="1728"/>
        <v>0</v>
      </c>
      <c r="KN171">
        <f t="shared" si="1729"/>
        <v>0</v>
      </c>
      <c r="KO171">
        <f t="shared" si="1730"/>
        <v>0</v>
      </c>
      <c r="KP171">
        <f t="shared" si="1731"/>
        <v>0</v>
      </c>
      <c r="KQ171">
        <f t="shared" si="1732"/>
        <v>0</v>
      </c>
      <c r="KR171">
        <f t="shared" si="1733"/>
        <v>0</v>
      </c>
      <c r="KS171">
        <f t="shared" si="1734"/>
        <v>0</v>
      </c>
      <c r="KT171">
        <f t="shared" si="1735"/>
        <v>0</v>
      </c>
      <c r="KU171">
        <f t="shared" si="1736"/>
        <v>0</v>
      </c>
      <c r="KV171">
        <f t="shared" si="1737"/>
        <v>0</v>
      </c>
      <c r="KW171">
        <f t="shared" si="1738"/>
        <v>0</v>
      </c>
      <c r="KX171">
        <f t="shared" si="1739"/>
        <v>0</v>
      </c>
      <c r="KY171">
        <f t="shared" si="1740"/>
        <v>0</v>
      </c>
      <c r="KZ171">
        <f t="shared" si="1741"/>
        <v>0</v>
      </c>
      <c r="LA171">
        <f t="shared" si="1742"/>
        <v>0</v>
      </c>
      <c r="LB171">
        <f t="shared" si="1743"/>
        <v>0</v>
      </c>
      <c r="LC171">
        <f t="shared" si="1744"/>
        <v>0</v>
      </c>
      <c r="LD171">
        <f t="shared" si="1745"/>
        <v>0</v>
      </c>
      <c r="LE171">
        <f t="shared" si="1746"/>
        <v>0</v>
      </c>
      <c r="LF171">
        <f t="shared" si="1747"/>
        <v>0</v>
      </c>
      <c r="LG171">
        <f t="shared" si="1748"/>
        <v>0</v>
      </c>
      <c r="LH171">
        <f t="shared" si="1749"/>
        <v>0</v>
      </c>
      <c r="LI171">
        <f t="shared" si="1750"/>
        <v>0</v>
      </c>
      <c r="LJ171">
        <f t="shared" si="1751"/>
        <v>0</v>
      </c>
      <c r="LK171">
        <f t="shared" si="1752"/>
        <v>0</v>
      </c>
      <c r="LL171">
        <f t="shared" si="1753"/>
        <v>1</v>
      </c>
      <c r="LN171">
        <f t="shared" si="1754"/>
        <v>3</v>
      </c>
      <c r="LQ171">
        <f t="shared" ref="LQ171:LR171" si="2055">COUNTIFS($NG172:$NL181,NG181)</f>
        <v>1</v>
      </c>
      <c r="LR171">
        <f t="shared" si="2055"/>
        <v>1</v>
      </c>
      <c r="LS171">
        <f t="shared" si="1756"/>
        <v>2</v>
      </c>
      <c r="LT171">
        <f t="shared" si="1757"/>
        <v>1</v>
      </c>
      <c r="LU171">
        <f t="shared" si="1758"/>
        <v>2</v>
      </c>
      <c r="LV171">
        <f t="shared" si="1759"/>
        <v>3</v>
      </c>
      <c r="LX171" s="5">
        <f t="shared" ref="LX171:MC171" si="2056">COUNTIFS($NG171:$NL180,NG181)</f>
        <v>0</v>
      </c>
      <c r="LY171" s="5">
        <f t="shared" si="2056"/>
        <v>0</v>
      </c>
      <c r="LZ171" s="5">
        <f t="shared" si="2056"/>
        <v>1</v>
      </c>
      <c r="MA171" s="5">
        <f t="shared" si="2056"/>
        <v>0</v>
      </c>
      <c r="MB171" s="5">
        <f t="shared" si="2056"/>
        <v>2</v>
      </c>
      <c r="MC171" s="5">
        <f t="shared" si="2056"/>
        <v>3</v>
      </c>
      <c r="MD171" s="5"/>
      <c r="ME171" s="5">
        <f t="shared" si="1761"/>
        <v>0</v>
      </c>
      <c r="MF171" s="5">
        <f t="shared" si="1762"/>
        <v>0</v>
      </c>
      <c r="MG171" s="5">
        <f t="shared" si="1763"/>
        <v>0</v>
      </c>
      <c r="MH171" s="5">
        <f t="shared" si="1764"/>
        <v>0</v>
      </c>
      <c r="MI171" s="5">
        <f t="shared" si="1765"/>
        <v>1</v>
      </c>
      <c r="MJ171" s="5">
        <f t="shared" si="1766"/>
        <v>1</v>
      </c>
      <c r="MK171" s="5"/>
      <c r="ML171" s="20">
        <f t="shared" si="1767"/>
        <v>2</v>
      </c>
      <c r="MN171" s="4">
        <f t="shared" si="1846"/>
        <v>0</v>
      </c>
      <c r="MO171" s="4">
        <f t="shared" si="1847"/>
        <v>0</v>
      </c>
      <c r="MP171" s="4">
        <f t="shared" si="1848"/>
        <v>0</v>
      </c>
      <c r="MQ171" s="4">
        <f t="shared" si="1849"/>
        <v>0</v>
      </c>
      <c r="MR171" s="4">
        <f t="shared" si="1850"/>
        <v>2</v>
      </c>
      <c r="MS171" s="4">
        <f t="shared" si="1851"/>
        <v>3</v>
      </c>
      <c r="MU171">
        <f t="shared" si="1768"/>
        <v>1</v>
      </c>
      <c r="MV171">
        <f t="shared" si="1769"/>
        <v>1</v>
      </c>
      <c r="MW171">
        <f t="shared" si="1770"/>
        <v>0</v>
      </c>
      <c r="MX171">
        <f t="shared" si="1771"/>
        <v>1</v>
      </c>
      <c r="MY171">
        <f t="shared" si="1772"/>
        <v>0</v>
      </c>
      <c r="MZ171">
        <f t="shared" si="1773"/>
        <v>0</v>
      </c>
      <c r="NA171">
        <f t="shared" si="1624"/>
        <v>3</v>
      </c>
      <c r="NB171">
        <f t="shared" si="1774"/>
        <v>3</v>
      </c>
      <c r="NC171">
        <f t="shared" si="1775"/>
        <v>0</v>
      </c>
      <c r="ND171">
        <f t="shared" si="1776"/>
        <v>171</v>
      </c>
      <c r="NG171">
        <v>27</v>
      </c>
      <c r="NH171">
        <v>30</v>
      </c>
      <c r="NI171">
        <v>32</v>
      </c>
      <c r="NJ171">
        <v>44</v>
      </c>
      <c r="NK171">
        <v>58</v>
      </c>
      <c r="NL171">
        <v>59</v>
      </c>
      <c r="NN171" s="1">
        <f t="shared" si="1777"/>
        <v>0</v>
      </c>
      <c r="NO171" s="1">
        <f t="shared" si="1778"/>
        <v>1</v>
      </c>
      <c r="NP171" s="30">
        <f t="shared" si="1779"/>
        <v>1</v>
      </c>
      <c r="NR171" s="1">
        <f t="shared" si="1780"/>
        <v>3</v>
      </c>
      <c r="NS171" s="1">
        <f t="shared" si="1781"/>
        <v>2</v>
      </c>
      <c r="NT171" s="1">
        <f t="shared" si="1782"/>
        <v>12</v>
      </c>
      <c r="NU171" s="1">
        <f t="shared" si="1783"/>
        <v>14</v>
      </c>
      <c r="NV171" s="1">
        <f t="shared" si="1784"/>
        <v>1</v>
      </c>
      <c r="NW171" s="1"/>
      <c r="NX171" s="1">
        <f t="shared" si="1785"/>
        <v>5</v>
      </c>
      <c r="NY171" s="1"/>
      <c r="NZ171" s="1">
        <f t="shared" si="1786"/>
        <v>3</v>
      </c>
      <c r="OA171" s="1">
        <f t="shared" si="1625"/>
        <v>4</v>
      </c>
      <c r="OB171" s="1">
        <f t="shared" si="1626"/>
        <v>4</v>
      </c>
      <c r="OC171" s="1">
        <f t="shared" si="1627"/>
        <v>5</v>
      </c>
      <c r="OD171" s="1">
        <f t="shared" si="1628"/>
        <v>6</v>
      </c>
      <c r="OE171" s="1">
        <f t="shared" si="1629"/>
        <v>6</v>
      </c>
      <c r="OF171" s="1"/>
      <c r="OG171" s="1">
        <f t="shared" si="1969"/>
        <v>4</v>
      </c>
      <c r="OH171" s="1"/>
      <c r="OI171" s="1">
        <f t="shared" si="1787"/>
        <v>5</v>
      </c>
      <c r="OJ171" s="1">
        <f t="shared" si="1788"/>
        <v>0</v>
      </c>
      <c r="OK171" s="1">
        <f t="shared" si="1789"/>
        <v>0</v>
      </c>
      <c r="OL171" s="1">
        <f t="shared" si="1790"/>
        <v>3</v>
      </c>
      <c r="OM171" s="1">
        <f t="shared" si="1791"/>
        <v>5</v>
      </c>
      <c r="ON171" s="1">
        <f t="shared" si="1792"/>
        <v>0</v>
      </c>
      <c r="OO171" s="1"/>
      <c r="OP171" s="1">
        <f t="shared" si="1959"/>
        <v>3</v>
      </c>
      <c r="OQ171" s="1">
        <f t="shared" si="1960"/>
        <v>3</v>
      </c>
      <c r="OR171" s="1">
        <f t="shared" si="1961"/>
        <v>2</v>
      </c>
      <c r="OS171" s="1">
        <f t="shared" si="1962"/>
        <v>3</v>
      </c>
      <c r="OT171" s="1">
        <f t="shared" si="1963"/>
        <v>-1</v>
      </c>
      <c r="OU171" s="1">
        <f t="shared" si="1793"/>
        <v>1</v>
      </c>
      <c r="OV171" s="19">
        <f t="shared" si="1794"/>
        <v>3</v>
      </c>
      <c r="OW171" s="1"/>
      <c r="OX171" s="19">
        <f t="shared" si="1975"/>
        <v>3</v>
      </c>
      <c r="OY171" s="1">
        <f t="shared" si="1976"/>
        <v>2</v>
      </c>
      <c r="OZ171" s="1"/>
      <c r="PA171" s="1">
        <f t="shared" si="1795"/>
        <v>3</v>
      </c>
      <c r="PB171" s="1"/>
      <c r="PC171" s="1"/>
      <c r="PD171" s="19">
        <f t="shared" si="1630"/>
        <v>2</v>
      </c>
      <c r="PE171" s="1"/>
      <c r="PF171" s="24">
        <f t="shared" si="2016"/>
        <v>-1</v>
      </c>
      <c r="PI171" s="1">
        <f t="shared" si="1797"/>
        <v>5</v>
      </c>
      <c r="PJ171" s="19">
        <f t="shared" si="1631"/>
        <v>1</v>
      </c>
      <c r="PK171" s="1">
        <f t="shared" si="1798"/>
        <v>0</v>
      </c>
      <c r="PL171" s="19">
        <f t="shared" si="1632"/>
        <v>0</v>
      </c>
      <c r="PM171" s="1">
        <f t="shared" si="1799"/>
        <v>0</v>
      </c>
      <c r="PN171" s="19">
        <f t="shared" si="1633"/>
        <v>0</v>
      </c>
      <c r="PO171" s="1">
        <f t="shared" si="1800"/>
        <v>3</v>
      </c>
      <c r="PP171" s="19">
        <f t="shared" si="1634"/>
        <v>2</v>
      </c>
      <c r="PQ171" s="1">
        <f t="shared" si="1801"/>
        <v>5</v>
      </c>
      <c r="PR171" s="19">
        <f t="shared" si="1635"/>
        <v>3</v>
      </c>
      <c r="PS171" s="1">
        <f t="shared" si="1802"/>
        <v>0</v>
      </c>
      <c r="PT171" s="19">
        <f t="shared" si="1636"/>
        <v>0</v>
      </c>
      <c r="PV171" s="1">
        <f t="shared" si="1637"/>
        <v>100</v>
      </c>
      <c r="PW171" s="1">
        <f t="shared" si="1638"/>
        <v>100</v>
      </c>
      <c r="PX171" s="1">
        <f t="shared" si="1639"/>
        <v>5</v>
      </c>
      <c r="PY171" s="1">
        <f t="shared" si="1640"/>
        <v>100</v>
      </c>
      <c r="PZ171" s="1">
        <f t="shared" si="1641"/>
        <v>100</v>
      </c>
      <c r="QA171" s="1">
        <f t="shared" si="1642"/>
        <v>100</v>
      </c>
      <c r="QB171" s="1"/>
      <c r="QC171" s="1">
        <f t="shared" si="1643"/>
        <v>100</v>
      </c>
      <c r="QD171" s="1">
        <f t="shared" si="1644"/>
        <v>100</v>
      </c>
      <c r="QE171" s="1">
        <f t="shared" si="1645"/>
        <v>100</v>
      </c>
      <c r="QF171" s="1">
        <f t="shared" si="1646"/>
        <v>100</v>
      </c>
      <c r="QG171" s="1">
        <f t="shared" si="1647"/>
        <v>100</v>
      </c>
      <c r="QH171" s="1">
        <f t="shared" si="1648"/>
        <v>100</v>
      </c>
      <c r="QI171" s="1"/>
      <c r="QJ171" s="1">
        <f t="shared" si="1649"/>
        <v>100</v>
      </c>
      <c r="QK171" s="1">
        <f t="shared" si="1650"/>
        <v>100</v>
      </c>
      <c r="QL171" s="1">
        <f t="shared" si="1651"/>
        <v>100</v>
      </c>
      <c r="QM171" s="1">
        <f t="shared" si="1652"/>
        <v>100</v>
      </c>
      <c r="QN171" s="1">
        <f t="shared" si="1653"/>
        <v>100</v>
      </c>
      <c r="QO171" s="1">
        <f t="shared" si="1654"/>
        <v>100</v>
      </c>
      <c r="QP171" s="1"/>
      <c r="QQ171" s="1">
        <f t="shared" si="1655"/>
        <v>100</v>
      </c>
      <c r="QR171" s="1">
        <f t="shared" si="1656"/>
        <v>100</v>
      </c>
      <c r="QS171" s="1">
        <f t="shared" si="1657"/>
        <v>100</v>
      </c>
      <c r="QT171" s="1">
        <f t="shared" si="1658"/>
        <v>100</v>
      </c>
      <c r="QU171" s="1">
        <f t="shared" si="1659"/>
        <v>10</v>
      </c>
      <c r="QV171" s="1">
        <f t="shared" si="1660"/>
        <v>3</v>
      </c>
      <c r="QW171" s="1"/>
      <c r="QX171" s="1">
        <f t="shared" si="1661"/>
        <v>100</v>
      </c>
      <c r="QY171" s="1">
        <f t="shared" si="1662"/>
        <v>100</v>
      </c>
      <c r="QZ171" s="1">
        <f t="shared" si="1663"/>
        <v>100</v>
      </c>
      <c r="RA171" s="1">
        <f t="shared" si="1664"/>
        <v>100</v>
      </c>
      <c r="RB171" s="1">
        <f t="shared" si="1665"/>
        <v>100</v>
      </c>
      <c r="RC171" s="1">
        <f t="shared" si="1666"/>
        <v>5</v>
      </c>
      <c r="RD171" s="1"/>
      <c r="RE171" s="1">
        <f t="shared" si="1667"/>
        <v>100</v>
      </c>
      <c r="RF171" s="1">
        <f t="shared" si="1668"/>
        <v>100</v>
      </c>
      <c r="RG171" s="1">
        <f t="shared" si="1669"/>
        <v>100</v>
      </c>
      <c r="RH171" s="1">
        <f t="shared" si="1670"/>
        <v>100</v>
      </c>
      <c r="RI171" s="1">
        <f t="shared" si="1671"/>
        <v>100</v>
      </c>
      <c r="RJ171" s="1">
        <f t="shared" si="1672"/>
        <v>100</v>
      </c>
      <c r="RL171">
        <f t="shared" si="1673"/>
        <v>36</v>
      </c>
      <c r="RM171">
        <f t="shared" si="1803"/>
        <v>23</v>
      </c>
      <c r="RN171">
        <f t="shared" si="2000"/>
        <v>20</v>
      </c>
      <c r="RO171">
        <f t="shared" ref="RO171:TU171" si="2057">IF(COUNTIFS($NG171:$NL180,RO$1),"x",RO$1)</f>
        <v>1</v>
      </c>
      <c r="RP171" t="str">
        <f t="shared" si="2057"/>
        <v>x</v>
      </c>
      <c r="RQ171">
        <f t="shared" si="2057"/>
        <v>3</v>
      </c>
      <c r="RR171" t="str">
        <f t="shared" si="2057"/>
        <v>x</v>
      </c>
      <c r="RS171" t="str">
        <f t="shared" si="2057"/>
        <v>x</v>
      </c>
      <c r="RT171" t="str">
        <f t="shared" si="2057"/>
        <v>x</v>
      </c>
      <c r="RU171" t="str">
        <f t="shared" si="2057"/>
        <v>x</v>
      </c>
      <c r="RV171">
        <f t="shared" si="2057"/>
        <v>8</v>
      </c>
      <c r="RW171" t="str">
        <f t="shared" si="2057"/>
        <v>x</v>
      </c>
      <c r="RX171" t="str">
        <f t="shared" si="2057"/>
        <v>x</v>
      </c>
      <c r="RY171" t="str">
        <f t="shared" si="2057"/>
        <v>x</v>
      </c>
      <c r="RZ171" t="str">
        <f t="shared" si="2057"/>
        <v>x</v>
      </c>
      <c r="SA171">
        <f t="shared" si="2057"/>
        <v>13</v>
      </c>
      <c r="SB171" t="str">
        <f t="shared" si="2057"/>
        <v>x</v>
      </c>
      <c r="SC171" t="str">
        <f t="shared" si="2057"/>
        <v>x</v>
      </c>
      <c r="SD171" t="str">
        <f t="shared" si="2057"/>
        <v>x</v>
      </c>
      <c r="SE171" t="str">
        <f t="shared" si="2057"/>
        <v>x</v>
      </c>
      <c r="SF171" t="str">
        <f t="shared" si="2057"/>
        <v>x</v>
      </c>
      <c r="SG171">
        <f t="shared" si="2057"/>
        <v>19</v>
      </c>
      <c r="SH171" t="str">
        <f t="shared" si="2057"/>
        <v>x</v>
      </c>
      <c r="SI171" t="str">
        <f t="shared" si="2057"/>
        <v>x</v>
      </c>
      <c r="SJ171" t="str">
        <f t="shared" si="2057"/>
        <v>x</v>
      </c>
      <c r="SK171">
        <f t="shared" si="2057"/>
        <v>23</v>
      </c>
      <c r="SL171" t="str">
        <f t="shared" si="2057"/>
        <v>x</v>
      </c>
      <c r="SM171" t="str">
        <f t="shared" si="2057"/>
        <v>x</v>
      </c>
      <c r="SN171">
        <f t="shared" si="2057"/>
        <v>26</v>
      </c>
      <c r="SO171" t="str">
        <f t="shared" si="2057"/>
        <v>x</v>
      </c>
      <c r="SP171" t="str">
        <f t="shared" si="2057"/>
        <v>x</v>
      </c>
      <c r="SQ171" t="str">
        <f t="shared" si="2057"/>
        <v>x</v>
      </c>
      <c r="SR171" t="str">
        <f t="shared" si="2057"/>
        <v>x</v>
      </c>
      <c r="SS171">
        <f t="shared" si="2057"/>
        <v>31</v>
      </c>
      <c r="ST171" t="str">
        <f t="shared" si="2057"/>
        <v>x</v>
      </c>
      <c r="SU171" t="str">
        <f t="shared" si="2057"/>
        <v>x</v>
      </c>
      <c r="SV171" t="str">
        <f t="shared" si="2057"/>
        <v>x</v>
      </c>
      <c r="SW171" t="str">
        <f t="shared" si="2057"/>
        <v>x</v>
      </c>
      <c r="SX171">
        <f t="shared" si="2057"/>
        <v>36</v>
      </c>
      <c r="SY171" t="str">
        <f t="shared" si="2057"/>
        <v>x</v>
      </c>
      <c r="SZ171">
        <f t="shared" si="2057"/>
        <v>38</v>
      </c>
      <c r="TA171">
        <f t="shared" si="2057"/>
        <v>39</v>
      </c>
      <c r="TB171" t="str">
        <f t="shared" si="2057"/>
        <v>x</v>
      </c>
      <c r="TC171">
        <f t="shared" si="2057"/>
        <v>41</v>
      </c>
      <c r="TD171">
        <f t="shared" si="2057"/>
        <v>42</v>
      </c>
      <c r="TE171">
        <f t="shared" si="2057"/>
        <v>43</v>
      </c>
      <c r="TF171" t="str">
        <f t="shared" si="2057"/>
        <v>x</v>
      </c>
      <c r="TG171" t="str">
        <f t="shared" si="2057"/>
        <v>x</v>
      </c>
      <c r="TH171" t="str">
        <f t="shared" si="2057"/>
        <v>x</v>
      </c>
      <c r="TI171">
        <f t="shared" si="2057"/>
        <v>47</v>
      </c>
      <c r="TJ171">
        <f t="shared" si="2057"/>
        <v>48</v>
      </c>
      <c r="TK171">
        <f t="shared" si="2057"/>
        <v>49</v>
      </c>
      <c r="TL171">
        <f t="shared" si="2057"/>
        <v>50</v>
      </c>
      <c r="TM171" t="str">
        <f t="shared" si="2057"/>
        <v>x</v>
      </c>
      <c r="TN171" t="str">
        <f t="shared" si="2057"/>
        <v>x</v>
      </c>
      <c r="TO171">
        <f t="shared" si="2057"/>
        <v>53</v>
      </c>
      <c r="TP171" t="str">
        <f t="shared" si="2057"/>
        <v>x</v>
      </c>
      <c r="TQ171" t="str">
        <f t="shared" si="2057"/>
        <v>x</v>
      </c>
      <c r="TR171">
        <f t="shared" si="2057"/>
        <v>56</v>
      </c>
      <c r="TS171" t="str">
        <f t="shared" si="2057"/>
        <v>x</v>
      </c>
      <c r="TT171" t="str">
        <f t="shared" si="2057"/>
        <v>x</v>
      </c>
      <c r="TU171" t="str">
        <f t="shared" si="2057"/>
        <v>x</v>
      </c>
      <c r="TV171">
        <f t="shared" si="1805"/>
        <v>23</v>
      </c>
      <c r="TW171">
        <f t="shared" ref="TW171:WC171" si="2058">IF(COUNTIFS($NG171:$NL179,TW$1),"x",TW$1)</f>
        <v>1</v>
      </c>
      <c r="TX171" t="str">
        <f t="shared" si="2058"/>
        <v>x</v>
      </c>
      <c r="TY171">
        <f t="shared" si="2058"/>
        <v>3</v>
      </c>
      <c r="TZ171" t="str">
        <f t="shared" si="2058"/>
        <v>x</v>
      </c>
      <c r="UA171" t="str">
        <f t="shared" si="2058"/>
        <v>x</v>
      </c>
      <c r="UB171" t="str">
        <f t="shared" si="2058"/>
        <v>x</v>
      </c>
      <c r="UC171">
        <f t="shared" si="2058"/>
        <v>7</v>
      </c>
      <c r="UD171">
        <f t="shared" si="2058"/>
        <v>8</v>
      </c>
      <c r="UE171" t="str">
        <f t="shared" si="2058"/>
        <v>x</v>
      </c>
      <c r="UF171" t="str">
        <f t="shared" si="2058"/>
        <v>x</v>
      </c>
      <c r="UG171" t="str">
        <f t="shared" si="2058"/>
        <v>x</v>
      </c>
      <c r="UH171" t="str">
        <f t="shared" si="2058"/>
        <v>x</v>
      </c>
      <c r="UI171">
        <f t="shared" si="2058"/>
        <v>13</v>
      </c>
      <c r="UJ171" t="str">
        <f t="shared" si="2058"/>
        <v>x</v>
      </c>
      <c r="UK171">
        <f t="shared" si="2058"/>
        <v>15</v>
      </c>
      <c r="UL171" t="str">
        <f t="shared" si="2058"/>
        <v>x</v>
      </c>
      <c r="UM171" t="str">
        <f t="shared" si="2058"/>
        <v>x</v>
      </c>
      <c r="UN171" t="str">
        <f t="shared" si="2058"/>
        <v>x</v>
      </c>
      <c r="UO171">
        <f t="shared" si="2058"/>
        <v>19</v>
      </c>
      <c r="UP171" t="str">
        <f t="shared" si="2058"/>
        <v>x</v>
      </c>
      <c r="UQ171" t="str">
        <f t="shared" si="2058"/>
        <v>x</v>
      </c>
      <c r="UR171" t="str">
        <f t="shared" si="2058"/>
        <v>x</v>
      </c>
      <c r="US171">
        <f t="shared" si="2058"/>
        <v>23</v>
      </c>
      <c r="UT171" t="str">
        <f t="shared" si="2058"/>
        <v>x</v>
      </c>
      <c r="UU171" t="str">
        <f t="shared" si="2058"/>
        <v>x</v>
      </c>
      <c r="UV171">
        <f t="shared" si="2058"/>
        <v>26</v>
      </c>
      <c r="UW171" t="str">
        <f t="shared" si="2058"/>
        <v>x</v>
      </c>
      <c r="UX171" t="str">
        <f t="shared" si="2058"/>
        <v>x</v>
      </c>
      <c r="UY171" t="str">
        <f t="shared" si="2058"/>
        <v>x</v>
      </c>
      <c r="UZ171" t="str">
        <f t="shared" si="2058"/>
        <v>x</v>
      </c>
      <c r="VA171">
        <f t="shared" si="2058"/>
        <v>31</v>
      </c>
      <c r="VB171" t="str">
        <f t="shared" si="2058"/>
        <v>x</v>
      </c>
      <c r="VC171" t="str">
        <f t="shared" si="2058"/>
        <v>x</v>
      </c>
      <c r="VD171" t="str">
        <f t="shared" si="2058"/>
        <v>x</v>
      </c>
      <c r="VE171">
        <f t="shared" si="2058"/>
        <v>35</v>
      </c>
      <c r="VF171">
        <f t="shared" si="2058"/>
        <v>36</v>
      </c>
      <c r="VG171" t="str">
        <f t="shared" si="2058"/>
        <v>x</v>
      </c>
      <c r="VH171">
        <f t="shared" si="2058"/>
        <v>38</v>
      </c>
      <c r="VI171">
        <f t="shared" si="2058"/>
        <v>39</v>
      </c>
      <c r="VJ171" t="str">
        <f t="shared" si="2058"/>
        <v>x</v>
      </c>
      <c r="VK171">
        <f t="shared" si="2058"/>
        <v>41</v>
      </c>
      <c r="VL171">
        <f t="shared" si="2058"/>
        <v>42</v>
      </c>
      <c r="VM171">
        <f t="shared" si="2058"/>
        <v>43</v>
      </c>
      <c r="VN171" t="str">
        <f t="shared" si="2058"/>
        <v>x</v>
      </c>
      <c r="VO171" t="str">
        <f t="shared" si="2058"/>
        <v>x</v>
      </c>
      <c r="VP171" t="str">
        <f t="shared" si="2058"/>
        <v>x</v>
      </c>
      <c r="VQ171">
        <f t="shared" si="2058"/>
        <v>47</v>
      </c>
      <c r="VR171">
        <f t="shared" si="2058"/>
        <v>48</v>
      </c>
      <c r="VS171">
        <f t="shared" si="2058"/>
        <v>49</v>
      </c>
      <c r="VT171">
        <f t="shared" si="2058"/>
        <v>50</v>
      </c>
      <c r="VU171" t="str">
        <f t="shared" si="2058"/>
        <v>x</v>
      </c>
      <c r="VV171" t="str">
        <f t="shared" si="2058"/>
        <v>x</v>
      </c>
      <c r="VW171">
        <f t="shared" si="2058"/>
        <v>53</v>
      </c>
      <c r="VX171" t="str">
        <f t="shared" si="2058"/>
        <v>x</v>
      </c>
      <c r="VY171" t="str">
        <f t="shared" si="2058"/>
        <v>x</v>
      </c>
      <c r="VZ171">
        <f t="shared" si="2058"/>
        <v>56</v>
      </c>
      <c r="WA171" t="str">
        <f t="shared" si="2058"/>
        <v>x</v>
      </c>
      <c r="WB171" t="str">
        <f t="shared" si="2058"/>
        <v>x</v>
      </c>
      <c r="WC171" t="str">
        <f t="shared" si="2058"/>
        <v>x</v>
      </c>
      <c r="WE171">
        <f t="shared" si="1676"/>
        <v>0</v>
      </c>
      <c r="WF171">
        <f t="shared" si="1677"/>
        <v>0</v>
      </c>
      <c r="WG171">
        <f t="shared" si="1678"/>
        <v>1</v>
      </c>
      <c r="WH171">
        <f t="shared" si="1679"/>
        <v>2</v>
      </c>
      <c r="WI171">
        <f t="shared" si="1680"/>
        <v>1</v>
      </c>
      <c r="WJ171">
        <f t="shared" si="1681"/>
        <v>2</v>
      </c>
      <c r="WL171" s="1">
        <f t="shared" si="1807"/>
        <v>5</v>
      </c>
      <c r="WM171" s="1">
        <f t="shared" si="1808"/>
        <v>0</v>
      </c>
      <c r="WN171" s="1">
        <f t="shared" si="1809"/>
        <v>0</v>
      </c>
      <c r="WO171" s="1">
        <f t="shared" si="1810"/>
        <v>3</v>
      </c>
      <c r="WP171" s="1">
        <f t="shared" si="1811"/>
        <v>5</v>
      </c>
      <c r="WQ171" s="1">
        <f t="shared" si="1812"/>
        <v>0</v>
      </c>
      <c r="WS171">
        <f t="shared" si="1813"/>
        <v>5</v>
      </c>
      <c r="WT171">
        <f t="shared" si="1814"/>
        <v>100</v>
      </c>
      <c r="WU171">
        <f t="shared" si="1815"/>
        <v>100</v>
      </c>
      <c r="WV171">
        <f t="shared" si="1816"/>
        <v>3</v>
      </c>
      <c r="WW171">
        <f t="shared" si="1817"/>
        <v>5</v>
      </c>
      <c r="WX171">
        <f t="shared" si="1818"/>
        <v>100</v>
      </c>
      <c r="WZ171" s="4">
        <f t="shared" si="1819"/>
        <v>3</v>
      </c>
      <c r="XB171" s="3">
        <f t="shared" si="1820"/>
        <v>5</v>
      </c>
      <c r="XD171" s="3">
        <f t="shared" si="1821"/>
        <v>3</v>
      </c>
      <c r="XE171" s="4">
        <f t="shared" si="1822"/>
        <v>3</v>
      </c>
      <c r="XG171" s="4">
        <f t="shared" si="1823"/>
        <v>1</v>
      </c>
      <c r="XI171" s="4">
        <v>1</v>
      </c>
      <c r="XK171">
        <f t="shared" si="1824"/>
        <v>2</v>
      </c>
      <c r="XM171">
        <f t="shared" si="1445"/>
        <v>0</v>
      </c>
      <c r="XN171">
        <f t="shared" si="1825"/>
        <v>0</v>
      </c>
      <c r="XO171" s="1">
        <f t="shared" si="1682"/>
        <v>2</v>
      </c>
      <c r="XP171">
        <f t="shared" si="1826"/>
        <v>2</v>
      </c>
      <c r="XR171">
        <f t="shared" si="1827"/>
        <v>0</v>
      </c>
    </row>
    <row r="172" spans="4:642">
      <c r="D172" s="4">
        <f t="shared" si="1506"/>
        <v>0</v>
      </c>
      <c r="E172" s="4">
        <f t="shared" si="1507"/>
        <v>0</v>
      </c>
      <c r="F172" s="4">
        <f t="shared" si="1508"/>
        <v>0</v>
      </c>
      <c r="G172" s="4">
        <f t="shared" si="1509"/>
        <v>0</v>
      </c>
      <c r="H172" s="4">
        <f t="shared" si="1510"/>
        <v>0</v>
      </c>
      <c r="I172" s="4">
        <f t="shared" si="1511"/>
        <v>0</v>
      </c>
      <c r="J172" s="4">
        <f t="shared" si="1512"/>
        <v>0</v>
      </c>
      <c r="K172" s="4">
        <f t="shared" si="1513"/>
        <v>0</v>
      </c>
      <c r="L172" s="4">
        <f t="shared" si="1514"/>
        <v>0</v>
      </c>
      <c r="M172" s="4">
        <f t="shared" si="1515"/>
        <v>4</v>
      </c>
      <c r="N172" s="4">
        <f t="shared" si="1516"/>
        <v>0</v>
      </c>
      <c r="O172" s="4">
        <f t="shared" si="1517"/>
        <v>0</v>
      </c>
      <c r="P172" s="4">
        <f t="shared" si="1518"/>
        <v>0</v>
      </c>
      <c r="Q172" s="4">
        <f t="shared" si="1519"/>
        <v>0</v>
      </c>
      <c r="R172" s="4">
        <f t="shared" si="1520"/>
        <v>0</v>
      </c>
      <c r="S172" s="4">
        <f t="shared" si="1521"/>
        <v>0</v>
      </c>
      <c r="T172" s="4">
        <f t="shared" si="1522"/>
        <v>0</v>
      </c>
      <c r="U172" s="4">
        <f t="shared" si="1523"/>
        <v>5</v>
      </c>
      <c r="V172" s="4">
        <f t="shared" si="1524"/>
        <v>0</v>
      </c>
      <c r="W172" s="4">
        <f t="shared" si="1525"/>
        <v>0</v>
      </c>
      <c r="X172" s="4">
        <f t="shared" si="1526"/>
        <v>0</v>
      </c>
      <c r="Y172" s="4">
        <f t="shared" si="1527"/>
        <v>0</v>
      </c>
      <c r="Z172" s="4">
        <f t="shared" si="1528"/>
        <v>0</v>
      </c>
      <c r="AA172" s="4">
        <f t="shared" si="1529"/>
        <v>0</v>
      </c>
      <c r="AB172" s="4">
        <f t="shared" si="1530"/>
        <v>0</v>
      </c>
      <c r="AC172" s="4">
        <f t="shared" si="1531"/>
        <v>0</v>
      </c>
      <c r="AD172" s="4">
        <f t="shared" si="1532"/>
        <v>0</v>
      </c>
      <c r="AE172" s="4">
        <f t="shared" si="1533"/>
        <v>0</v>
      </c>
      <c r="AF172" s="4">
        <f t="shared" si="1534"/>
        <v>0</v>
      </c>
      <c r="AG172" s="4">
        <f t="shared" si="1535"/>
        <v>0</v>
      </c>
      <c r="AH172" s="4">
        <f t="shared" si="1536"/>
        <v>0</v>
      </c>
      <c r="AI172" s="4">
        <f t="shared" si="1537"/>
        <v>0</v>
      </c>
      <c r="AJ172" s="4">
        <f t="shared" si="1538"/>
        <v>3</v>
      </c>
      <c r="AK172" s="4">
        <f t="shared" si="1539"/>
        <v>0</v>
      </c>
      <c r="AL172" s="4">
        <f t="shared" si="1540"/>
        <v>0</v>
      </c>
      <c r="AM172" s="4">
        <f t="shared" si="1541"/>
        <v>0</v>
      </c>
      <c r="AN172" s="4">
        <f t="shared" si="1542"/>
        <v>0</v>
      </c>
      <c r="AO172" s="4">
        <f t="shared" si="1543"/>
        <v>0</v>
      </c>
      <c r="AP172" s="4">
        <f t="shared" si="1544"/>
        <v>0</v>
      </c>
      <c r="AQ172" s="4">
        <f t="shared" si="1545"/>
        <v>4</v>
      </c>
      <c r="AR172" s="4">
        <f t="shared" si="1546"/>
        <v>0</v>
      </c>
      <c r="AS172" s="4">
        <f t="shared" si="1547"/>
        <v>0</v>
      </c>
      <c r="AT172" s="4">
        <f t="shared" si="1548"/>
        <v>0</v>
      </c>
      <c r="AU172" s="4">
        <f t="shared" si="1549"/>
        <v>0</v>
      </c>
      <c r="AV172" s="4">
        <f t="shared" si="1550"/>
        <v>3</v>
      </c>
      <c r="AW172" s="4">
        <f t="shared" si="1551"/>
        <v>7</v>
      </c>
      <c r="AX172" s="4">
        <f t="shared" si="1552"/>
        <v>0</v>
      </c>
      <c r="AY172" s="4">
        <f t="shared" si="1553"/>
        <v>0</v>
      </c>
      <c r="AZ172" s="4">
        <f t="shared" si="1554"/>
        <v>0</v>
      </c>
      <c r="BA172" s="4">
        <f t="shared" si="1555"/>
        <v>0</v>
      </c>
      <c r="BB172" s="4">
        <f t="shared" si="1556"/>
        <v>0</v>
      </c>
      <c r="BC172" s="4">
        <f t="shared" si="1557"/>
        <v>0</v>
      </c>
      <c r="BD172" s="4">
        <f t="shared" si="1558"/>
        <v>0</v>
      </c>
      <c r="BE172" s="4">
        <f t="shared" si="1559"/>
        <v>0</v>
      </c>
      <c r="BF172" s="4">
        <f t="shared" si="1560"/>
        <v>0</v>
      </c>
      <c r="BG172" s="4">
        <f t="shared" si="1561"/>
        <v>0</v>
      </c>
      <c r="BH172" s="4">
        <f t="shared" si="1562"/>
        <v>0</v>
      </c>
      <c r="BI172" s="4">
        <f t="shared" si="1563"/>
        <v>0</v>
      </c>
      <c r="BJ172" s="4">
        <f t="shared" si="1564"/>
        <v>0</v>
      </c>
      <c r="BK172" s="4">
        <f t="shared" si="1683"/>
        <v>4.333333333333333</v>
      </c>
      <c r="BL172" s="4">
        <f t="shared" si="1684"/>
        <v>3.5593220338983045</v>
      </c>
      <c r="BM172" s="4">
        <f t="shared" si="1685"/>
        <v>4.9830508474576263</v>
      </c>
      <c r="BN172" s="4">
        <f t="shared" si="1686"/>
        <v>2.1355932203389827</v>
      </c>
      <c r="BO172" s="4">
        <f t="shared" si="1687"/>
        <v>3.5593220338983049</v>
      </c>
      <c r="BP172" s="4">
        <f t="shared" si="1688"/>
        <v>210</v>
      </c>
      <c r="BQ172" s="4">
        <f>COUNTIFS($NG172:$NL$206,EF$1)</f>
        <v>3</v>
      </c>
      <c r="BR172" s="4">
        <f>COUNTIFS($NG172:$NL$206,EG$1)</f>
        <v>4</v>
      </c>
      <c r="BS172" s="4">
        <f>COUNTIFS($NG172:$NL$206,EH$1)</f>
        <v>1</v>
      </c>
      <c r="BT172" s="4">
        <f>COUNTIFS($NG172:$NL$206,EI$1)</f>
        <v>5</v>
      </c>
      <c r="BU172" s="4">
        <f>COUNTIFS($NG172:$NL$206,EJ$1)</f>
        <v>7</v>
      </c>
      <c r="BV172" s="4">
        <f>COUNTIFS($NG172:$NL$206,EK$1)</f>
        <v>3</v>
      </c>
      <c r="BW172" s="4">
        <f>COUNTIFS($NG172:$NL$206,EL$1)</f>
        <v>2</v>
      </c>
      <c r="BX172" s="4">
        <f>COUNTIFS($NG172:$NL$206,EM$1)</f>
        <v>4</v>
      </c>
      <c r="BY172" s="4">
        <f>COUNTIFS($NG172:$NL$206,EN$1)</f>
        <v>4</v>
      </c>
      <c r="BZ172" s="4">
        <f>COUNTIFS($NG172:$NL$206,EO$1)</f>
        <v>4</v>
      </c>
      <c r="CA172" s="4">
        <f>COUNTIFS($NG172:$NL$206,EP$1)</f>
        <v>8</v>
      </c>
      <c r="CB172" s="4">
        <f>COUNTIFS($NG172:$NL$206,EQ$1)</f>
        <v>7</v>
      </c>
      <c r="CC172" s="4">
        <f>COUNTIFS($NG172:$NL$206,ER$1)</f>
        <v>4</v>
      </c>
      <c r="CD172" s="4">
        <f>COUNTIFS($NG172:$NL$206,ES$1)</f>
        <v>3</v>
      </c>
      <c r="CE172" s="4">
        <f>COUNTIFS($NG172:$NL$206,ET$1)</f>
        <v>3</v>
      </c>
      <c r="CF172" s="4">
        <f>COUNTIFS($NG172:$NL$206,EU$1)</f>
        <v>5</v>
      </c>
      <c r="CG172" s="4">
        <f>COUNTIFS($NG172:$NL$206,EV$1)</f>
        <v>5</v>
      </c>
      <c r="CH172" s="4">
        <f>COUNTIFS($NG172:$NL$206,EW$1)</f>
        <v>5</v>
      </c>
      <c r="CI172" s="4">
        <f>COUNTIFS($NG172:$NL$206,EX$1)</f>
        <v>2</v>
      </c>
      <c r="CJ172" s="4">
        <f>COUNTIFS($NG172:$NL$206,EY$1)</f>
        <v>5</v>
      </c>
      <c r="CK172" s="4">
        <f>COUNTIFS($NG172:$NL$206,EZ$1)</f>
        <v>3</v>
      </c>
      <c r="CL172" s="4">
        <f>COUNTIFS($NG172:$NL$206,FA$1)</f>
        <v>4</v>
      </c>
      <c r="CM172" s="4">
        <f>COUNTIFS($NG172:$NL$206,FB$1)</f>
        <v>2</v>
      </c>
      <c r="CN172" s="4">
        <f>COUNTIFS($NG172:$NL$206,FC$1)</f>
        <v>2</v>
      </c>
      <c r="CO172" s="4">
        <f>COUNTIFS($NG172:$NL$206,FD$1)</f>
        <v>6</v>
      </c>
      <c r="CP172" s="4">
        <f>COUNTIFS($NG172:$NL$206,FE$1)</f>
        <v>2</v>
      </c>
      <c r="CQ172" s="4">
        <f>COUNTIFS($NG172:$NL$206,FF$1)</f>
        <v>5</v>
      </c>
      <c r="CR172" s="4">
        <f>COUNTIFS($NG172:$NL$206,FG$1)</f>
        <v>4</v>
      </c>
      <c r="CS172" s="4">
        <f>COUNTIFS($NG172:$NL$206,FH$1)</f>
        <v>4</v>
      </c>
      <c r="CT172" s="4">
        <f>COUNTIFS($NG172:$NL$206,FI$1)</f>
        <v>1</v>
      </c>
      <c r="CU172" s="4">
        <f>COUNTIFS($NG172:$NL$206,FJ$1)</f>
        <v>2</v>
      </c>
      <c r="CV172" s="4">
        <f>COUNTIFS($NG172:$NL$206,FK$1)</f>
        <v>1</v>
      </c>
      <c r="CW172" s="4">
        <f>COUNTIFS($NG172:$NL$206,FL$1)</f>
        <v>3</v>
      </c>
      <c r="CX172" s="4">
        <f>COUNTIFS($NG172:$NL$206,FM$1)</f>
        <v>3</v>
      </c>
      <c r="CY172" s="4">
        <f>COUNTIFS($NG172:$NL$206,FN$1)</f>
        <v>4</v>
      </c>
      <c r="CZ172" s="4">
        <f>COUNTIFS($NG172:$NL$206,FO$1)</f>
        <v>2</v>
      </c>
      <c r="DA172" s="4">
        <f>COUNTIFS($NG172:$NL$206,FP$1)</f>
        <v>1</v>
      </c>
      <c r="DB172" s="4">
        <f>COUNTIFS($NG172:$NL$206,FQ$1)</f>
        <v>2</v>
      </c>
      <c r="DC172" s="4">
        <f>COUNTIFS($NG172:$NL$206,FR$1)</f>
        <v>2</v>
      </c>
      <c r="DD172" s="4">
        <f>COUNTIFS($NG172:$NL$206,FS$1)</f>
        <v>4</v>
      </c>
      <c r="DE172" s="4">
        <f>COUNTIFS($NG172:$NL$206,FT$1)</f>
        <v>3</v>
      </c>
      <c r="DF172" s="4">
        <f>COUNTIFS($NG172:$NL$206,FU$1)</f>
        <v>3</v>
      </c>
      <c r="DG172" s="4">
        <f>COUNTIFS($NG172:$NL$206,FV$1)</f>
        <v>3</v>
      </c>
      <c r="DH172" s="4">
        <f>COUNTIFS($NG172:$NL$206,FW$1)</f>
        <v>4</v>
      </c>
      <c r="DI172" s="4">
        <f>COUNTIFS($NG172:$NL$206,FX$1)</f>
        <v>3</v>
      </c>
      <c r="DJ172" s="4">
        <f>COUNTIFS($NG172:$NL$206,FY$1)</f>
        <v>7</v>
      </c>
      <c r="DK172" s="4">
        <f>COUNTIFS($NG172:$NL$206,FZ$1)</f>
        <v>0</v>
      </c>
      <c r="DL172" s="4">
        <f>COUNTIFS($NG172:$NL$206,GA$1)</f>
        <v>1</v>
      </c>
      <c r="DM172" s="4">
        <f>COUNTIFS($NG172:$NL$206,GB$1)</f>
        <v>3</v>
      </c>
      <c r="DN172" s="4">
        <f>COUNTIFS($NG172:$NL$206,GC$1)</f>
        <v>2</v>
      </c>
      <c r="DO172" s="4">
        <f>COUNTIFS($NG172:$NL$206,GD$1)</f>
        <v>5</v>
      </c>
      <c r="DP172" s="4">
        <f>COUNTIFS($NG172:$NL$206,GE$1)</f>
        <v>8</v>
      </c>
      <c r="DQ172" s="4">
        <f>COUNTIFS($NG172:$NL$206,GF$1)</f>
        <v>0</v>
      </c>
      <c r="DR172" s="4">
        <f>COUNTIFS($NG172:$NL$206,GG$1)</f>
        <v>3</v>
      </c>
      <c r="DS172" s="4">
        <f>COUNTIFS($NG172:$NL$206,GH$1)</f>
        <v>7</v>
      </c>
      <c r="DT172" s="4">
        <f>COUNTIFS($NG172:$NL$206,GI$1)</f>
        <v>3</v>
      </c>
      <c r="DU172" s="4">
        <f>COUNTIFS($NG172:$NL$206,GJ$1)</f>
        <v>5</v>
      </c>
      <c r="DV172" s="4">
        <f>COUNTIFS($NG172:$NL$206,GK$1)</f>
        <v>6</v>
      </c>
      <c r="DW172" s="4">
        <f>COUNTIFS($NG172:$NL$206,GL$1)</f>
        <v>3</v>
      </c>
      <c r="DZ172" s="4">
        <f t="shared" si="1895"/>
        <v>39</v>
      </c>
      <c r="EA172" s="4">
        <f t="shared" si="1896"/>
        <v>23</v>
      </c>
      <c r="EB172" s="4">
        <f t="shared" si="1897"/>
        <v>11</v>
      </c>
      <c r="EC172" s="4">
        <f t="shared" si="1898"/>
        <v>5</v>
      </c>
      <c r="ED172" s="4">
        <f t="shared" si="1899"/>
        <v>0</v>
      </c>
      <c r="EF172" s="4">
        <f t="shared" ref="EF172:GL172" si="2059">COUNTIFS($NG172:$NL181,EF$1)</f>
        <v>0</v>
      </c>
      <c r="EG172" s="4">
        <f t="shared" si="2059"/>
        <v>1</v>
      </c>
      <c r="EH172" s="4">
        <f t="shared" si="2059"/>
        <v>0</v>
      </c>
      <c r="EI172" s="4">
        <f t="shared" si="2059"/>
        <v>2</v>
      </c>
      <c r="EJ172" s="4">
        <f t="shared" si="2059"/>
        <v>3</v>
      </c>
      <c r="EK172" s="4">
        <f t="shared" si="2059"/>
        <v>2</v>
      </c>
      <c r="EL172" s="4">
        <f t="shared" si="2059"/>
        <v>1</v>
      </c>
      <c r="EM172" s="4">
        <f t="shared" si="2059"/>
        <v>1</v>
      </c>
      <c r="EN172" s="4">
        <f t="shared" si="2059"/>
        <v>1</v>
      </c>
      <c r="EO172" s="4">
        <f t="shared" si="2059"/>
        <v>2</v>
      </c>
      <c r="EP172" s="4">
        <f t="shared" si="2059"/>
        <v>1</v>
      </c>
      <c r="EQ172" s="4">
        <f t="shared" si="2059"/>
        <v>1</v>
      </c>
      <c r="ER172" s="4">
        <f t="shared" si="2059"/>
        <v>1</v>
      </c>
      <c r="ES172" s="4">
        <f t="shared" si="2059"/>
        <v>2</v>
      </c>
      <c r="ET172" s="4">
        <f t="shared" si="2059"/>
        <v>1</v>
      </c>
      <c r="EU172" s="4">
        <f t="shared" si="2059"/>
        <v>3</v>
      </c>
      <c r="EV172" s="4">
        <f t="shared" si="2059"/>
        <v>1</v>
      </c>
      <c r="EW172" s="4">
        <f t="shared" si="2059"/>
        <v>1</v>
      </c>
      <c r="EX172" s="4">
        <f t="shared" si="2059"/>
        <v>0</v>
      </c>
      <c r="EY172" s="4">
        <f t="shared" si="2059"/>
        <v>2</v>
      </c>
      <c r="EZ172" s="4">
        <f t="shared" si="2059"/>
        <v>3</v>
      </c>
      <c r="FA172" s="4">
        <f t="shared" si="2059"/>
        <v>2</v>
      </c>
      <c r="FB172" s="4">
        <f t="shared" si="2059"/>
        <v>0</v>
      </c>
      <c r="FC172" s="4">
        <f t="shared" si="2059"/>
        <v>1</v>
      </c>
      <c r="FD172" s="4">
        <f t="shared" si="2059"/>
        <v>1</v>
      </c>
      <c r="FE172" s="4">
        <f t="shared" si="2059"/>
        <v>1</v>
      </c>
      <c r="FF172" s="4">
        <f t="shared" si="2059"/>
        <v>1</v>
      </c>
      <c r="FG172" s="4">
        <f t="shared" si="2059"/>
        <v>1</v>
      </c>
      <c r="FH172" s="4">
        <f t="shared" si="2059"/>
        <v>2</v>
      </c>
      <c r="FI172" s="4">
        <f t="shared" si="2059"/>
        <v>0</v>
      </c>
      <c r="FJ172" s="4">
        <f t="shared" si="2059"/>
        <v>0</v>
      </c>
      <c r="FK172" s="4">
        <f t="shared" si="2059"/>
        <v>0</v>
      </c>
      <c r="FL172" s="4">
        <f t="shared" si="2059"/>
        <v>3</v>
      </c>
      <c r="FM172" s="4">
        <f t="shared" si="2059"/>
        <v>1</v>
      </c>
      <c r="FN172" s="4">
        <f t="shared" si="2059"/>
        <v>1</v>
      </c>
      <c r="FO172" s="4">
        <f t="shared" si="2059"/>
        <v>0</v>
      </c>
      <c r="FP172" s="4">
        <f t="shared" si="2059"/>
        <v>1</v>
      </c>
      <c r="FQ172" s="4">
        <f t="shared" si="2059"/>
        <v>0</v>
      </c>
      <c r="FR172" s="4">
        <f t="shared" si="2059"/>
        <v>0</v>
      </c>
      <c r="FS172" s="4">
        <f t="shared" si="2059"/>
        <v>1</v>
      </c>
      <c r="FT172" s="4">
        <f t="shared" si="2059"/>
        <v>0</v>
      </c>
      <c r="FU172" s="4">
        <f t="shared" si="2059"/>
        <v>0</v>
      </c>
      <c r="FV172" s="4">
        <f t="shared" si="2059"/>
        <v>0</v>
      </c>
      <c r="FW172" s="4">
        <f t="shared" si="2059"/>
        <v>2</v>
      </c>
      <c r="FX172" s="4">
        <f t="shared" si="2059"/>
        <v>1</v>
      </c>
      <c r="FY172" s="4">
        <f t="shared" si="2059"/>
        <v>2</v>
      </c>
      <c r="FZ172" s="4">
        <f t="shared" si="2059"/>
        <v>0</v>
      </c>
      <c r="GA172" s="4">
        <f t="shared" si="2059"/>
        <v>0</v>
      </c>
      <c r="GB172" s="4">
        <f t="shared" si="2059"/>
        <v>0</v>
      </c>
      <c r="GC172" s="4">
        <f t="shared" si="2059"/>
        <v>0</v>
      </c>
      <c r="GD172" s="4">
        <f t="shared" si="2059"/>
        <v>1</v>
      </c>
      <c r="GE172" s="4">
        <f t="shared" si="2059"/>
        <v>2</v>
      </c>
      <c r="GF172" s="4">
        <f t="shared" si="2059"/>
        <v>0</v>
      </c>
      <c r="GG172" s="4">
        <f t="shared" si="2059"/>
        <v>1</v>
      </c>
      <c r="GH172" s="4">
        <f t="shared" si="2059"/>
        <v>1</v>
      </c>
      <c r="GI172" s="4">
        <f t="shared" si="2059"/>
        <v>0</v>
      </c>
      <c r="GJ172" s="4">
        <f t="shared" si="2059"/>
        <v>2</v>
      </c>
      <c r="GK172" s="4">
        <f t="shared" si="2059"/>
        <v>3</v>
      </c>
      <c r="GL172" s="4">
        <f t="shared" si="2059"/>
        <v>0</v>
      </c>
      <c r="GM172">
        <f t="shared" si="1901"/>
        <v>60</v>
      </c>
      <c r="GO172">
        <f t="shared" si="1690"/>
        <v>1</v>
      </c>
      <c r="GP172">
        <f t="shared" si="1855"/>
        <v>0</v>
      </c>
      <c r="GQ172">
        <f t="shared" si="1856"/>
        <v>0</v>
      </c>
      <c r="GR172">
        <f t="shared" si="1857"/>
        <v>1</v>
      </c>
      <c r="GS172">
        <f t="shared" si="1858"/>
        <v>0</v>
      </c>
      <c r="GT172">
        <f t="shared" si="1859"/>
        <v>0</v>
      </c>
      <c r="GU172">
        <f t="shared" si="1860"/>
        <v>0</v>
      </c>
      <c r="GV172" s="1">
        <f t="shared" si="1691"/>
        <v>3</v>
      </c>
      <c r="GW172">
        <f t="shared" si="1692"/>
        <v>0</v>
      </c>
      <c r="GX172">
        <f t="shared" si="1566"/>
        <v>0</v>
      </c>
      <c r="GY172">
        <f t="shared" si="1567"/>
        <v>0</v>
      </c>
      <c r="GZ172">
        <f t="shared" si="1568"/>
        <v>0</v>
      </c>
      <c r="HA172">
        <f t="shared" si="1569"/>
        <v>0</v>
      </c>
      <c r="HB172">
        <f t="shared" si="1570"/>
        <v>0</v>
      </c>
      <c r="HC172">
        <f t="shared" si="1571"/>
        <v>0</v>
      </c>
      <c r="HD172">
        <f t="shared" si="1572"/>
        <v>0</v>
      </c>
      <c r="HE172">
        <f t="shared" si="1573"/>
        <v>0</v>
      </c>
      <c r="HF172">
        <f t="shared" si="1574"/>
        <v>0</v>
      </c>
      <c r="HG172">
        <f t="shared" si="1575"/>
        <v>0</v>
      </c>
      <c r="HH172">
        <f t="shared" si="1576"/>
        <v>0</v>
      </c>
      <c r="HI172">
        <f t="shared" si="1577"/>
        <v>0</v>
      </c>
      <c r="HJ172">
        <f t="shared" si="1578"/>
        <v>0</v>
      </c>
      <c r="HK172">
        <f t="shared" si="1579"/>
        <v>0</v>
      </c>
      <c r="HL172">
        <f t="shared" si="1580"/>
        <v>0</v>
      </c>
      <c r="HM172">
        <f t="shared" si="1581"/>
        <v>0</v>
      </c>
      <c r="HN172">
        <f t="shared" si="1582"/>
        <v>0</v>
      </c>
      <c r="HO172">
        <f t="shared" si="1583"/>
        <v>0</v>
      </c>
      <c r="HP172">
        <f t="shared" si="1584"/>
        <v>0</v>
      </c>
      <c r="HQ172">
        <f t="shared" si="1585"/>
        <v>0</v>
      </c>
      <c r="HR172">
        <f t="shared" si="1586"/>
        <v>0</v>
      </c>
      <c r="HS172">
        <f t="shared" si="1587"/>
        <v>0</v>
      </c>
      <c r="HT172">
        <f t="shared" si="1588"/>
        <v>0</v>
      </c>
      <c r="HU172">
        <f t="shared" si="1589"/>
        <v>0</v>
      </c>
      <c r="HV172">
        <f t="shared" si="1590"/>
        <v>0</v>
      </c>
      <c r="HW172">
        <f t="shared" si="1591"/>
        <v>0</v>
      </c>
      <c r="HX172">
        <f t="shared" si="1592"/>
        <v>0</v>
      </c>
      <c r="HY172">
        <f t="shared" si="1593"/>
        <v>0</v>
      </c>
      <c r="HZ172">
        <f t="shared" si="1594"/>
        <v>0</v>
      </c>
      <c r="IA172">
        <f t="shared" si="1595"/>
        <v>0</v>
      </c>
      <c r="IB172">
        <f t="shared" si="1596"/>
        <v>0</v>
      </c>
      <c r="IC172">
        <f t="shared" si="1597"/>
        <v>0</v>
      </c>
      <c r="ID172">
        <f t="shared" si="1598"/>
        <v>0</v>
      </c>
      <c r="IE172">
        <f t="shared" si="1599"/>
        <v>0</v>
      </c>
      <c r="IF172">
        <f t="shared" si="1600"/>
        <v>0</v>
      </c>
      <c r="IG172">
        <f t="shared" si="1601"/>
        <v>0</v>
      </c>
      <c r="IH172">
        <f t="shared" si="1602"/>
        <v>0</v>
      </c>
      <c r="II172">
        <f t="shared" si="1603"/>
        <v>0</v>
      </c>
      <c r="IJ172">
        <f t="shared" si="1604"/>
        <v>0</v>
      </c>
      <c r="IK172">
        <f t="shared" si="1605"/>
        <v>0</v>
      </c>
      <c r="IL172">
        <f t="shared" si="1606"/>
        <v>1</v>
      </c>
      <c r="IM172">
        <f t="shared" si="1607"/>
        <v>0</v>
      </c>
      <c r="IN172">
        <f t="shared" si="1608"/>
        <v>0</v>
      </c>
      <c r="IO172">
        <f t="shared" si="1609"/>
        <v>0</v>
      </c>
      <c r="IP172">
        <f t="shared" si="1610"/>
        <v>0</v>
      </c>
      <c r="IQ172">
        <f t="shared" si="1611"/>
        <v>0</v>
      </c>
      <c r="IR172">
        <f t="shared" si="1612"/>
        <v>0</v>
      </c>
      <c r="IS172">
        <f t="shared" si="1613"/>
        <v>0</v>
      </c>
      <c r="IT172">
        <f t="shared" si="1614"/>
        <v>0</v>
      </c>
      <c r="IU172">
        <f t="shared" si="1615"/>
        <v>0</v>
      </c>
      <c r="IV172">
        <f t="shared" si="1616"/>
        <v>0</v>
      </c>
      <c r="IW172">
        <f t="shared" si="1617"/>
        <v>0</v>
      </c>
      <c r="IX172">
        <f t="shared" si="1618"/>
        <v>0</v>
      </c>
      <c r="IY172">
        <f t="shared" si="1619"/>
        <v>0</v>
      </c>
      <c r="IZ172">
        <f t="shared" si="1620"/>
        <v>0</v>
      </c>
      <c r="JA172">
        <f t="shared" si="1621"/>
        <v>0</v>
      </c>
      <c r="JB172">
        <f t="shared" si="1693"/>
        <v>0</v>
      </c>
      <c r="JC172">
        <f t="shared" si="1694"/>
        <v>1</v>
      </c>
      <c r="JF172">
        <f t="shared" si="1695"/>
        <v>0</v>
      </c>
      <c r="JG172">
        <f t="shared" si="1696"/>
        <v>0</v>
      </c>
      <c r="JH172">
        <f t="shared" si="1697"/>
        <v>0</v>
      </c>
      <c r="JI172">
        <f t="shared" si="1698"/>
        <v>0</v>
      </c>
      <c r="JJ172">
        <f t="shared" si="1699"/>
        <v>0</v>
      </c>
      <c r="JK172">
        <f t="shared" si="1700"/>
        <v>0</v>
      </c>
      <c r="JL172">
        <f t="shared" si="1701"/>
        <v>0</v>
      </c>
      <c r="JM172">
        <f t="shared" si="1702"/>
        <v>0</v>
      </c>
      <c r="JN172">
        <f t="shared" si="1703"/>
        <v>0</v>
      </c>
      <c r="JO172">
        <f t="shared" si="1704"/>
        <v>0</v>
      </c>
      <c r="JP172">
        <f t="shared" si="1705"/>
        <v>0</v>
      </c>
      <c r="JQ172">
        <f t="shared" si="1706"/>
        <v>0</v>
      </c>
      <c r="JR172">
        <f t="shared" si="1707"/>
        <v>0</v>
      </c>
      <c r="JS172">
        <f t="shared" si="1708"/>
        <v>0</v>
      </c>
      <c r="JT172">
        <f t="shared" si="1709"/>
        <v>0</v>
      </c>
      <c r="JU172">
        <f t="shared" si="1710"/>
        <v>0</v>
      </c>
      <c r="JV172">
        <f t="shared" si="1711"/>
        <v>0</v>
      </c>
      <c r="JW172">
        <f t="shared" si="1712"/>
        <v>1</v>
      </c>
      <c r="JX172">
        <f t="shared" si="1713"/>
        <v>0</v>
      </c>
      <c r="JY172">
        <f t="shared" si="1714"/>
        <v>0</v>
      </c>
      <c r="JZ172">
        <f t="shared" si="1715"/>
        <v>0</v>
      </c>
      <c r="KA172">
        <f t="shared" si="1716"/>
        <v>0</v>
      </c>
      <c r="KB172">
        <f t="shared" si="1717"/>
        <v>0</v>
      </c>
      <c r="KC172">
        <f t="shared" si="1718"/>
        <v>0</v>
      </c>
      <c r="KD172">
        <f t="shared" si="1719"/>
        <v>0</v>
      </c>
      <c r="KE172">
        <f t="shared" si="1720"/>
        <v>0</v>
      </c>
      <c r="KF172">
        <f t="shared" si="1721"/>
        <v>0</v>
      </c>
      <c r="KG172">
        <f t="shared" si="1722"/>
        <v>0</v>
      </c>
      <c r="KH172">
        <f t="shared" si="1723"/>
        <v>0</v>
      </c>
      <c r="KI172">
        <f t="shared" si="1724"/>
        <v>0</v>
      </c>
      <c r="KJ172">
        <f t="shared" si="1725"/>
        <v>0</v>
      </c>
      <c r="KK172">
        <f t="shared" si="1726"/>
        <v>0</v>
      </c>
      <c r="KL172">
        <f t="shared" si="1727"/>
        <v>0</v>
      </c>
      <c r="KM172">
        <f t="shared" si="1728"/>
        <v>0</v>
      </c>
      <c r="KN172">
        <f t="shared" si="1729"/>
        <v>0</v>
      </c>
      <c r="KO172">
        <f t="shared" si="1730"/>
        <v>0</v>
      </c>
      <c r="KP172">
        <f t="shared" si="1731"/>
        <v>0</v>
      </c>
      <c r="KQ172">
        <f t="shared" si="1732"/>
        <v>0</v>
      </c>
      <c r="KR172">
        <f t="shared" si="1733"/>
        <v>0</v>
      </c>
      <c r="KS172">
        <f t="shared" si="1734"/>
        <v>1</v>
      </c>
      <c r="KT172">
        <f t="shared" si="1735"/>
        <v>0</v>
      </c>
      <c r="KU172">
        <f t="shared" si="1736"/>
        <v>0</v>
      </c>
      <c r="KV172">
        <f t="shared" si="1737"/>
        <v>0</v>
      </c>
      <c r="KW172">
        <f t="shared" si="1738"/>
        <v>0</v>
      </c>
      <c r="KX172">
        <f t="shared" si="1739"/>
        <v>0</v>
      </c>
      <c r="KY172">
        <f t="shared" si="1740"/>
        <v>0</v>
      </c>
      <c r="KZ172">
        <f t="shared" si="1741"/>
        <v>0</v>
      </c>
      <c r="LA172">
        <f t="shared" si="1742"/>
        <v>0</v>
      </c>
      <c r="LB172">
        <f t="shared" si="1743"/>
        <v>0</v>
      </c>
      <c r="LC172">
        <f t="shared" si="1744"/>
        <v>0</v>
      </c>
      <c r="LD172">
        <f t="shared" si="1745"/>
        <v>0</v>
      </c>
      <c r="LE172">
        <f t="shared" si="1746"/>
        <v>0</v>
      </c>
      <c r="LF172">
        <f t="shared" si="1747"/>
        <v>0</v>
      </c>
      <c r="LG172">
        <f t="shared" si="1748"/>
        <v>0</v>
      </c>
      <c r="LH172">
        <f t="shared" si="1749"/>
        <v>0</v>
      </c>
      <c r="LI172">
        <f t="shared" si="1750"/>
        <v>0</v>
      </c>
      <c r="LJ172">
        <f t="shared" si="1751"/>
        <v>0</v>
      </c>
      <c r="LK172">
        <f t="shared" si="1752"/>
        <v>0</v>
      </c>
      <c r="LL172">
        <f t="shared" si="1753"/>
        <v>0</v>
      </c>
      <c r="LN172">
        <f t="shared" si="1754"/>
        <v>2</v>
      </c>
      <c r="LQ172">
        <f t="shared" ref="LQ172:LR172" si="2060">COUNTIFS($NG173:$NL182,NG182)</f>
        <v>2</v>
      </c>
      <c r="LR172">
        <f t="shared" si="2060"/>
        <v>2</v>
      </c>
      <c r="LS172">
        <f t="shared" si="1756"/>
        <v>1</v>
      </c>
      <c r="LT172">
        <f t="shared" si="1757"/>
        <v>1</v>
      </c>
      <c r="LU172">
        <f t="shared" si="1758"/>
        <v>2</v>
      </c>
      <c r="LV172">
        <f t="shared" si="1759"/>
        <v>1</v>
      </c>
      <c r="LX172" s="5">
        <f t="shared" ref="LX172:MC172" si="2061">COUNTIFS($NG172:$NL181,NG182)</f>
        <v>1</v>
      </c>
      <c r="LY172" s="5">
        <f t="shared" si="2061"/>
        <v>1</v>
      </c>
      <c r="LZ172" s="5">
        <f t="shared" si="2061"/>
        <v>0</v>
      </c>
      <c r="MA172" s="5">
        <f t="shared" si="2061"/>
        <v>1</v>
      </c>
      <c r="MB172" s="5">
        <f t="shared" si="2061"/>
        <v>1</v>
      </c>
      <c r="MC172" s="5">
        <f t="shared" si="2061"/>
        <v>0</v>
      </c>
      <c r="MD172" s="5"/>
      <c r="ME172" s="5">
        <f t="shared" si="1761"/>
        <v>0</v>
      </c>
      <c r="MF172" s="5">
        <f t="shared" si="1762"/>
        <v>0</v>
      </c>
      <c r="MG172" s="5">
        <f t="shared" si="1763"/>
        <v>0</v>
      </c>
      <c r="MH172" s="5">
        <f t="shared" si="1764"/>
        <v>1</v>
      </c>
      <c r="MI172" s="5">
        <f t="shared" si="1765"/>
        <v>0</v>
      </c>
      <c r="MJ172" s="5">
        <f t="shared" si="1766"/>
        <v>0</v>
      </c>
      <c r="MK172" s="5"/>
      <c r="ML172" s="20">
        <f t="shared" si="1767"/>
        <v>1</v>
      </c>
      <c r="MN172" s="4">
        <f t="shared" si="1846"/>
        <v>0</v>
      </c>
      <c r="MO172" s="4">
        <f t="shared" si="1847"/>
        <v>0</v>
      </c>
      <c r="MP172" s="4">
        <f t="shared" si="1848"/>
        <v>0</v>
      </c>
      <c r="MQ172" s="4">
        <f t="shared" si="1849"/>
        <v>1</v>
      </c>
      <c r="MR172" s="4">
        <f t="shared" si="1850"/>
        <v>0</v>
      </c>
      <c r="MS172" s="4">
        <f t="shared" si="1851"/>
        <v>0</v>
      </c>
      <c r="MU172">
        <f t="shared" si="1768"/>
        <v>0</v>
      </c>
      <c r="MV172">
        <f t="shared" si="1769"/>
        <v>0</v>
      </c>
      <c r="MW172">
        <f t="shared" si="1770"/>
        <v>1</v>
      </c>
      <c r="MX172">
        <f t="shared" si="1771"/>
        <v>1</v>
      </c>
      <c r="MY172">
        <f t="shared" si="1772"/>
        <v>0</v>
      </c>
      <c r="MZ172">
        <f t="shared" si="1773"/>
        <v>1</v>
      </c>
      <c r="NA172">
        <f t="shared" si="1624"/>
        <v>2</v>
      </c>
      <c r="NB172">
        <f t="shared" si="1774"/>
        <v>3</v>
      </c>
      <c r="NC172">
        <f t="shared" si="1775"/>
        <v>1</v>
      </c>
      <c r="ND172">
        <f t="shared" si="1776"/>
        <v>172</v>
      </c>
      <c r="NG172">
        <v>10</v>
      </c>
      <c r="NH172">
        <v>18</v>
      </c>
      <c r="NI172">
        <v>33</v>
      </c>
      <c r="NJ172">
        <v>40</v>
      </c>
      <c r="NK172">
        <v>45</v>
      </c>
      <c r="NL172">
        <v>46</v>
      </c>
      <c r="NN172" s="1">
        <f t="shared" si="1777"/>
        <v>1</v>
      </c>
      <c r="NO172" s="1">
        <f t="shared" si="1778"/>
        <v>1</v>
      </c>
      <c r="NP172" s="30">
        <f t="shared" si="1779"/>
        <v>2</v>
      </c>
      <c r="NR172" s="1">
        <f t="shared" si="1780"/>
        <v>8</v>
      </c>
      <c r="NS172" s="1">
        <f t="shared" si="1781"/>
        <v>15</v>
      </c>
      <c r="NT172" s="1">
        <f t="shared" si="1782"/>
        <v>7</v>
      </c>
      <c r="NU172" s="1">
        <f t="shared" si="1783"/>
        <v>5</v>
      </c>
      <c r="NV172" s="1">
        <f t="shared" si="1784"/>
        <v>1</v>
      </c>
      <c r="NW172" s="1"/>
      <c r="NX172" s="1">
        <f t="shared" si="1785"/>
        <v>5</v>
      </c>
      <c r="NY172" s="1"/>
      <c r="NZ172" s="1">
        <f t="shared" si="1786"/>
        <v>2</v>
      </c>
      <c r="OA172" s="1">
        <f t="shared" si="1625"/>
        <v>2</v>
      </c>
      <c r="OB172" s="1">
        <f t="shared" si="1626"/>
        <v>4</v>
      </c>
      <c r="OC172" s="1">
        <f t="shared" si="1627"/>
        <v>5</v>
      </c>
      <c r="OD172" s="1">
        <f t="shared" si="1628"/>
        <v>5</v>
      </c>
      <c r="OE172" s="1">
        <f t="shared" si="1629"/>
        <v>5</v>
      </c>
      <c r="OF172" s="1"/>
      <c r="OG172" s="32">
        <f t="shared" si="1969"/>
        <v>3.0000000000000004</v>
      </c>
      <c r="OH172" s="1"/>
      <c r="OI172" s="1">
        <f t="shared" si="1787"/>
        <v>5</v>
      </c>
      <c r="OJ172" s="1">
        <f t="shared" si="1788"/>
        <v>0</v>
      </c>
      <c r="OK172" s="1">
        <f t="shared" si="1789"/>
        <v>1</v>
      </c>
      <c r="OL172" s="1">
        <f t="shared" si="1790"/>
        <v>0</v>
      </c>
      <c r="OM172" s="1">
        <f t="shared" si="1791"/>
        <v>10</v>
      </c>
      <c r="ON172" s="1">
        <f t="shared" si="1792"/>
        <v>8</v>
      </c>
      <c r="OO172" s="1"/>
      <c r="OP172" s="1">
        <f t="shared" si="1959"/>
        <v>2</v>
      </c>
      <c r="OQ172" s="1">
        <f t="shared" si="1960"/>
        <v>4</v>
      </c>
      <c r="OR172" s="1">
        <f t="shared" si="1961"/>
        <v>4</v>
      </c>
      <c r="OS172" s="1">
        <f t="shared" si="1962"/>
        <v>4</v>
      </c>
      <c r="OT172" s="1">
        <f t="shared" si="1963"/>
        <v>0</v>
      </c>
      <c r="OU172" s="1">
        <f t="shared" si="1793"/>
        <v>0</v>
      </c>
      <c r="OV172" s="19">
        <f t="shared" si="1794"/>
        <v>5</v>
      </c>
      <c r="OW172" s="1"/>
      <c r="OX172" s="19">
        <f t="shared" si="1975"/>
        <v>4</v>
      </c>
      <c r="OY172" s="1">
        <f t="shared" si="1976"/>
        <v>4</v>
      </c>
      <c r="OZ172" s="1"/>
      <c r="PA172" s="1">
        <f t="shared" si="1795"/>
        <v>4</v>
      </c>
      <c r="PB172" s="1"/>
      <c r="PC172" s="1"/>
      <c r="PD172" s="19">
        <f t="shared" si="1630"/>
        <v>4</v>
      </c>
      <c r="PE172" s="1"/>
      <c r="PF172" s="24">
        <f t="shared" si="2016"/>
        <v>0</v>
      </c>
      <c r="PI172" s="1">
        <f t="shared" si="1797"/>
        <v>5</v>
      </c>
      <c r="PJ172" s="19">
        <f t="shared" si="1631"/>
        <v>1</v>
      </c>
      <c r="PK172" s="1">
        <f t="shared" si="1798"/>
        <v>0</v>
      </c>
      <c r="PL172" s="19">
        <f t="shared" si="1632"/>
        <v>0</v>
      </c>
      <c r="PM172" s="1">
        <f t="shared" si="1799"/>
        <v>1</v>
      </c>
      <c r="PN172" s="19">
        <f t="shared" si="1633"/>
        <v>2</v>
      </c>
      <c r="PO172" s="1">
        <f t="shared" si="1800"/>
        <v>0</v>
      </c>
      <c r="PP172" s="19">
        <f t="shared" si="1634"/>
        <v>0</v>
      </c>
      <c r="PQ172" s="1">
        <f t="shared" si="1801"/>
        <v>10</v>
      </c>
      <c r="PR172" s="19">
        <f t="shared" si="1635"/>
        <v>1</v>
      </c>
      <c r="PS172" s="1">
        <f t="shared" si="1802"/>
        <v>8</v>
      </c>
      <c r="PT172" s="19">
        <f t="shared" si="1636"/>
        <v>1</v>
      </c>
      <c r="PV172" s="1">
        <f t="shared" si="1637"/>
        <v>100</v>
      </c>
      <c r="PW172" s="1">
        <f t="shared" si="1638"/>
        <v>5</v>
      </c>
      <c r="PX172" s="1">
        <f t="shared" si="1639"/>
        <v>100</v>
      </c>
      <c r="PY172" s="1">
        <f t="shared" si="1640"/>
        <v>100</v>
      </c>
      <c r="PZ172" s="1">
        <f t="shared" si="1641"/>
        <v>100</v>
      </c>
      <c r="QA172" s="1">
        <f t="shared" si="1642"/>
        <v>100</v>
      </c>
      <c r="QB172" s="1"/>
      <c r="QC172" s="1">
        <f t="shared" si="1643"/>
        <v>100</v>
      </c>
      <c r="QD172" s="1">
        <f t="shared" si="1644"/>
        <v>100</v>
      </c>
      <c r="QE172" s="1">
        <f t="shared" si="1645"/>
        <v>100</v>
      </c>
      <c r="QF172" s="1">
        <f t="shared" si="1646"/>
        <v>100</v>
      </c>
      <c r="QG172" s="1">
        <f t="shared" si="1647"/>
        <v>100</v>
      </c>
      <c r="QH172" s="1">
        <f t="shared" si="1648"/>
        <v>100</v>
      </c>
      <c r="QI172" s="1"/>
      <c r="QJ172" s="1">
        <f t="shared" si="1649"/>
        <v>100</v>
      </c>
      <c r="QK172" s="1">
        <f t="shared" si="1650"/>
        <v>100</v>
      </c>
      <c r="QL172" s="1">
        <f t="shared" si="1651"/>
        <v>100</v>
      </c>
      <c r="QM172" s="1">
        <f t="shared" si="1652"/>
        <v>8</v>
      </c>
      <c r="QN172" s="1">
        <f t="shared" si="1653"/>
        <v>100</v>
      </c>
      <c r="QO172" s="1">
        <f t="shared" si="1654"/>
        <v>1</v>
      </c>
      <c r="QP172" s="1"/>
      <c r="QQ172" s="1">
        <f t="shared" si="1655"/>
        <v>100</v>
      </c>
      <c r="QR172" s="1">
        <f t="shared" si="1656"/>
        <v>100</v>
      </c>
      <c r="QS172" s="1">
        <f t="shared" si="1657"/>
        <v>100</v>
      </c>
      <c r="QT172" s="1">
        <f t="shared" si="1658"/>
        <v>100</v>
      </c>
      <c r="QU172" s="1">
        <f t="shared" si="1659"/>
        <v>100</v>
      </c>
      <c r="QV172" s="1">
        <f t="shared" si="1660"/>
        <v>100</v>
      </c>
      <c r="QW172" s="1"/>
      <c r="QX172" s="1">
        <f t="shared" si="1661"/>
        <v>100</v>
      </c>
      <c r="QY172" s="1">
        <f t="shared" si="1662"/>
        <v>100</v>
      </c>
      <c r="QZ172" s="1">
        <f t="shared" si="1663"/>
        <v>100</v>
      </c>
      <c r="RA172" s="1">
        <f t="shared" si="1664"/>
        <v>10</v>
      </c>
      <c r="RB172" s="1">
        <f t="shared" si="1665"/>
        <v>100</v>
      </c>
      <c r="RC172" s="1">
        <f t="shared" si="1666"/>
        <v>100</v>
      </c>
      <c r="RD172" s="1"/>
      <c r="RE172" s="1">
        <f t="shared" si="1667"/>
        <v>100</v>
      </c>
      <c r="RF172" s="1">
        <f t="shared" si="1668"/>
        <v>100</v>
      </c>
      <c r="RG172" s="1">
        <f t="shared" si="1669"/>
        <v>100</v>
      </c>
      <c r="RH172" s="1">
        <f t="shared" si="1670"/>
        <v>100</v>
      </c>
      <c r="RI172" s="1">
        <f t="shared" si="1671"/>
        <v>100</v>
      </c>
      <c r="RJ172" s="1">
        <f t="shared" si="1672"/>
        <v>8</v>
      </c>
      <c r="RL172">
        <f t="shared" si="1673"/>
        <v>36</v>
      </c>
      <c r="RM172">
        <f t="shared" si="1803"/>
        <v>23</v>
      </c>
      <c r="RN172">
        <f t="shared" si="2000"/>
        <v>20</v>
      </c>
      <c r="RO172">
        <f t="shared" ref="RO172:TU172" si="2062">IF(COUNTIFS($NG172:$NL181,RO$1),"x",RO$1)</f>
        <v>1</v>
      </c>
      <c r="RP172" t="str">
        <f t="shared" si="2062"/>
        <v>x</v>
      </c>
      <c r="RQ172">
        <f t="shared" si="2062"/>
        <v>3</v>
      </c>
      <c r="RR172" t="str">
        <f t="shared" si="2062"/>
        <v>x</v>
      </c>
      <c r="RS172" t="str">
        <f t="shared" si="2062"/>
        <v>x</v>
      </c>
      <c r="RT172" t="str">
        <f t="shared" si="2062"/>
        <v>x</v>
      </c>
      <c r="RU172" t="str">
        <f t="shared" si="2062"/>
        <v>x</v>
      </c>
      <c r="RV172" t="str">
        <f t="shared" si="2062"/>
        <v>x</v>
      </c>
      <c r="RW172" t="str">
        <f t="shared" si="2062"/>
        <v>x</v>
      </c>
      <c r="RX172" t="str">
        <f t="shared" si="2062"/>
        <v>x</v>
      </c>
      <c r="RY172" t="str">
        <f t="shared" si="2062"/>
        <v>x</v>
      </c>
      <c r="RZ172" t="str">
        <f t="shared" si="2062"/>
        <v>x</v>
      </c>
      <c r="SA172" t="str">
        <f t="shared" si="2062"/>
        <v>x</v>
      </c>
      <c r="SB172" t="str">
        <f t="shared" si="2062"/>
        <v>x</v>
      </c>
      <c r="SC172" t="str">
        <f t="shared" si="2062"/>
        <v>x</v>
      </c>
      <c r="SD172" t="str">
        <f t="shared" si="2062"/>
        <v>x</v>
      </c>
      <c r="SE172" t="str">
        <f t="shared" si="2062"/>
        <v>x</v>
      </c>
      <c r="SF172" t="str">
        <f t="shared" si="2062"/>
        <v>x</v>
      </c>
      <c r="SG172">
        <f t="shared" si="2062"/>
        <v>19</v>
      </c>
      <c r="SH172" t="str">
        <f t="shared" si="2062"/>
        <v>x</v>
      </c>
      <c r="SI172" t="str">
        <f t="shared" si="2062"/>
        <v>x</v>
      </c>
      <c r="SJ172" t="str">
        <f t="shared" si="2062"/>
        <v>x</v>
      </c>
      <c r="SK172">
        <f t="shared" si="2062"/>
        <v>23</v>
      </c>
      <c r="SL172" t="str">
        <f t="shared" si="2062"/>
        <v>x</v>
      </c>
      <c r="SM172" t="str">
        <f t="shared" si="2062"/>
        <v>x</v>
      </c>
      <c r="SN172" t="str">
        <f t="shared" si="2062"/>
        <v>x</v>
      </c>
      <c r="SO172" t="str">
        <f t="shared" si="2062"/>
        <v>x</v>
      </c>
      <c r="SP172" t="str">
        <f t="shared" si="2062"/>
        <v>x</v>
      </c>
      <c r="SQ172" t="str">
        <f t="shared" si="2062"/>
        <v>x</v>
      </c>
      <c r="SR172">
        <f t="shared" si="2062"/>
        <v>30</v>
      </c>
      <c r="SS172">
        <f t="shared" si="2062"/>
        <v>31</v>
      </c>
      <c r="ST172">
        <f t="shared" si="2062"/>
        <v>32</v>
      </c>
      <c r="SU172" t="str">
        <f t="shared" si="2062"/>
        <v>x</v>
      </c>
      <c r="SV172" t="str">
        <f t="shared" si="2062"/>
        <v>x</v>
      </c>
      <c r="SW172" t="str">
        <f t="shared" si="2062"/>
        <v>x</v>
      </c>
      <c r="SX172">
        <f t="shared" si="2062"/>
        <v>36</v>
      </c>
      <c r="SY172" t="str">
        <f t="shared" si="2062"/>
        <v>x</v>
      </c>
      <c r="SZ172">
        <f t="shared" si="2062"/>
        <v>38</v>
      </c>
      <c r="TA172">
        <f t="shared" si="2062"/>
        <v>39</v>
      </c>
      <c r="TB172" t="str">
        <f t="shared" si="2062"/>
        <v>x</v>
      </c>
      <c r="TC172">
        <f t="shared" si="2062"/>
        <v>41</v>
      </c>
      <c r="TD172">
        <f t="shared" si="2062"/>
        <v>42</v>
      </c>
      <c r="TE172">
        <f t="shared" si="2062"/>
        <v>43</v>
      </c>
      <c r="TF172" t="str">
        <f t="shared" si="2062"/>
        <v>x</v>
      </c>
      <c r="TG172" t="str">
        <f t="shared" si="2062"/>
        <v>x</v>
      </c>
      <c r="TH172" t="str">
        <f t="shared" si="2062"/>
        <v>x</v>
      </c>
      <c r="TI172">
        <f t="shared" si="2062"/>
        <v>47</v>
      </c>
      <c r="TJ172">
        <f t="shared" si="2062"/>
        <v>48</v>
      </c>
      <c r="TK172">
        <f t="shared" si="2062"/>
        <v>49</v>
      </c>
      <c r="TL172">
        <f t="shared" si="2062"/>
        <v>50</v>
      </c>
      <c r="TM172" t="str">
        <f t="shared" si="2062"/>
        <v>x</v>
      </c>
      <c r="TN172" t="str">
        <f t="shared" si="2062"/>
        <v>x</v>
      </c>
      <c r="TO172">
        <f t="shared" si="2062"/>
        <v>53</v>
      </c>
      <c r="TP172" t="str">
        <f t="shared" si="2062"/>
        <v>x</v>
      </c>
      <c r="TQ172" t="str">
        <f t="shared" si="2062"/>
        <v>x</v>
      </c>
      <c r="TR172">
        <f t="shared" si="2062"/>
        <v>56</v>
      </c>
      <c r="TS172" t="str">
        <f t="shared" si="2062"/>
        <v>x</v>
      </c>
      <c r="TT172" t="str">
        <f t="shared" si="2062"/>
        <v>x</v>
      </c>
      <c r="TU172">
        <f t="shared" si="2062"/>
        <v>59</v>
      </c>
      <c r="TV172">
        <f t="shared" si="1805"/>
        <v>23</v>
      </c>
      <c r="TW172">
        <f t="shared" ref="TW172:WC172" si="2063">IF(COUNTIFS($NG172:$NL180,TW$1),"x",TW$1)</f>
        <v>1</v>
      </c>
      <c r="TX172" t="str">
        <f t="shared" si="2063"/>
        <v>x</v>
      </c>
      <c r="TY172">
        <f t="shared" si="2063"/>
        <v>3</v>
      </c>
      <c r="TZ172" t="str">
        <f t="shared" si="2063"/>
        <v>x</v>
      </c>
      <c r="UA172" t="str">
        <f t="shared" si="2063"/>
        <v>x</v>
      </c>
      <c r="UB172" t="str">
        <f t="shared" si="2063"/>
        <v>x</v>
      </c>
      <c r="UC172" t="str">
        <f t="shared" si="2063"/>
        <v>x</v>
      </c>
      <c r="UD172">
        <f t="shared" si="2063"/>
        <v>8</v>
      </c>
      <c r="UE172" t="str">
        <f t="shared" si="2063"/>
        <v>x</v>
      </c>
      <c r="UF172" t="str">
        <f t="shared" si="2063"/>
        <v>x</v>
      </c>
      <c r="UG172" t="str">
        <f t="shared" si="2063"/>
        <v>x</v>
      </c>
      <c r="UH172" t="str">
        <f t="shared" si="2063"/>
        <v>x</v>
      </c>
      <c r="UI172">
        <f t="shared" si="2063"/>
        <v>13</v>
      </c>
      <c r="UJ172" t="str">
        <f t="shared" si="2063"/>
        <v>x</v>
      </c>
      <c r="UK172" t="str">
        <f t="shared" si="2063"/>
        <v>x</v>
      </c>
      <c r="UL172" t="str">
        <f t="shared" si="2063"/>
        <v>x</v>
      </c>
      <c r="UM172" t="str">
        <f t="shared" si="2063"/>
        <v>x</v>
      </c>
      <c r="UN172" t="str">
        <f t="shared" si="2063"/>
        <v>x</v>
      </c>
      <c r="UO172">
        <f t="shared" si="2063"/>
        <v>19</v>
      </c>
      <c r="UP172" t="str">
        <f t="shared" si="2063"/>
        <v>x</v>
      </c>
      <c r="UQ172" t="str">
        <f t="shared" si="2063"/>
        <v>x</v>
      </c>
      <c r="UR172" t="str">
        <f t="shared" si="2063"/>
        <v>x</v>
      </c>
      <c r="US172">
        <f t="shared" si="2063"/>
        <v>23</v>
      </c>
      <c r="UT172" t="str">
        <f t="shared" si="2063"/>
        <v>x</v>
      </c>
      <c r="UU172" t="str">
        <f t="shared" si="2063"/>
        <v>x</v>
      </c>
      <c r="UV172">
        <f t="shared" si="2063"/>
        <v>26</v>
      </c>
      <c r="UW172" t="str">
        <f t="shared" si="2063"/>
        <v>x</v>
      </c>
      <c r="UX172" t="str">
        <f t="shared" si="2063"/>
        <v>x</v>
      </c>
      <c r="UY172" t="str">
        <f t="shared" si="2063"/>
        <v>x</v>
      </c>
      <c r="UZ172">
        <f t="shared" si="2063"/>
        <v>30</v>
      </c>
      <c r="VA172">
        <f t="shared" si="2063"/>
        <v>31</v>
      </c>
      <c r="VB172">
        <f t="shared" si="2063"/>
        <v>32</v>
      </c>
      <c r="VC172" t="str">
        <f t="shared" si="2063"/>
        <v>x</v>
      </c>
      <c r="VD172" t="str">
        <f t="shared" si="2063"/>
        <v>x</v>
      </c>
      <c r="VE172" t="str">
        <f t="shared" si="2063"/>
        <v>x</v>
      </c>
      <c r="VF172">
        <f t="shared" si="2063"/>
        <v>36</v>
      </c>
      <c r="VG172" t="str">
        <f t="shared" si="2063"/>
        <v>x</v>
      </c>
      <c r="VH172">
        <f t="shared" si="2063"/>
        <v>38</v>
      </c>
      <c r="VI172">
        <f t="shared" si="2063"/>
        <v>39</v>
      </c>
      <c r="VJ172" t="str">
        <f t="shared" si="2063"/>
        <v>x</v>
      </c>
      <c r="VK172">
        <f t="shared" si="2063"/>
        <v>41</v>
      </c>
      <c r="VL172">
        <f t="shared" si="2063"/>
        <v>42</v>
      </c>
      <c r="VM172">
        <f t="shared" si="2063"/>
        <v>43</v>
      </c>
      <c r="VN172" t="str">
        <f t="shared" si="2063"/>
        <v>x</v>
      </c>
      <c r="VO172" t="str">
        <f t="shared" si="2063"/>
        <v>x</v>
      </c>
      <c r="VP172" t="str">
        <f t="shared" si="2063"/>
        <v>x</v>
      </c>
      <c r="VQ172">
        <f t="shared" si="2063"/>
        <v>47</v>
      </c>
      <c r="VR172">
        <f t="shared" si="2063"/>
        <v>48</v>
      </c>
      <c r="VS172">
        <f t="shared" si="2063"/>
        <v>49</v>
      </c>
      <c r="VT172">
        <f t="shared" si="2063"/>
        <v>50</v>
      </c>
      <c r="VU172" t="str">
        <f t="shared" si="2063"/>
        <v>x</v>
      </c>
      <c r="VV172" t="str">
        <f t="shared" si="2063"/>
        <v>x</v>
      </c>
      <c r="VW172">
        <f t="shared" si="2063"/>
        <v>53</v>
      </c>
      <c r="VX172" t="str">
        <f t="shared" si="2063"/>
        <v>x</v>
      </c>
      <c r="VY172" t="str">
        <f t="shared" si="2063"/>
        <v>x</v>
      </c>
      <c r="VZ172">
        <f t="shared" si="2063"/>
        <v>56</v>
      </c>
      <c r="WA172" t="str">
        <f t="shared" si="2063"/>
        <v>x</v>
      </c>
      <c r="WB172" t="str">
        <f t="shared" si="2063"/>
        <v>x</v>
      </c>
      <c r="WC172">
        <f t="shared" si="2063"/>
        <v>59</v>
      </c>
      <c r="WE172">
        <f t="shared" si="1676"/>
        <v>0</v>
      </c>
      <c r="WF172">
        <f t="shared" si="1677"/>
        <v>2</v>
      </c>
      <c r="WG172">
        <f t="shared" si="1678"/>
        <v>0</v>
      </c>
      <c r="WH172">
        <f t="shared" si="1679"/>
        <v>1</v>
      </c>
      <c r="WI172">
        <f t="shared" si="1680"/>
        <v>3</v>
      </c>
      <c r="WJ172">
        <f t="shared" si="1681"/>
        <v>0</v>
      </c>
      <c r="WL172" s="1">
        <f t="shared" si="1807"/>
        <v>5</v>
      </c>
      <c r="WM172" s="1">
        <f t="shared" si="1808"/>
        <v>0</v>
      </c>
      <c r="WN172" s="1">
        <f t="shared" si="1809"/>
        <v>1</v>
      </c>
      <c r="WO172" s="1">
        <f t="shared" si="1810"/>
        <v>0</v>
      </c>
      <c r="WP172" s="1">
        <f t="shared" si="1811"/>
        <v>10</v>
      </c>
      <c r="WQ172" s="1">
        <f t="shared" si="1812"/>
        <v>8</v>
      </c>
      <c r="WS172">
        <f t="shared" si="1813"/>
        <v>5</v>
      </c>
      <c r="WT172">
        <f t="shared" si="1814"/>
        <v>100</v>
      </c>
      <c r="WU172">
        <f t="shared" si="1815"/>
        <v>1</v>
      </c>
      <c r="WV172">
        <f t="shared" si="1816"/>
        <v>100</v>
      </c>
      <c r="WW172">
        <f t="shared" si="1817"/>
        <v>10</v>
      </c>
      <c r="WX172">
        <f t="shared" si="1818"/>
        <v>8</v>
      </c>
      <c r="WZ172" s="4">
        <f t="shared" si="1819"/>
        <v>1</v>
      </c>
      <c r="XB172" s="3">
        <f t="shared" si="1820"/>
        <v>10</v>
      </c>
      <c r="XD172" s="3">
        <f t="shared" si="1821"/>
        <v>2</v>
      </c>
      <c r="XE172" s="4">
        <f t="shared" si="1822"/>
        <v>4</v>
      </c>
      <c r="XG172" s="4">
        <f t="shared" si="1823"/>
        <v>0.5</v>
      </c>
      <c r="XI172" s="4">
        <v>1</v>
      </c>
      <c r="XK172">
        <f t="shared" si="1824"/>
        <v>2</v>
      </c>
      <c r="XM172">
        <f t="shared" si="1445"/>
        <v>0</v>
      </c>
      <c r="XN172">
        <f t="shared" si="1825"/>
        <v>0</v>
      </c>
      <c r="XO172" s="1">
        <f t="shared" si="1682"/>
        <v>2</v>
      </c>
      <c r="XP172">
        <f t="shared" si="1826"/>
        <v>1</v>
      </c>
      <c r="XR172">
        <f t="shared" si="1827"/>
        <v>0</v>
      </c>
    </row>
    <row r="173" spans="4:642">
      <c r="D173" s="4">
        <f t="shared" si="1506"/>
        <v>0</v>
      </c>
      <c r="E173" s="4">
        <f t="shared" si="1507"/>
        <v>0</v>
      </c>
      <c r="F173" s="4">
        <f t="shared" si="1508"/>
        <v>0</v>
      </c>
      <c r="G173" s="4">
        <f t="shared" si="1509"/>
        <v>0</v>
      </c>
      <c r="H173" s="4">
        <f t="shared" si="1510"/>
        <v>7</v>
      </c>
      <c r="I173" s="4">
        <f t="shared" si="1511"/>
        <v>3</v>
      </c>
      <c r="J173" s="4">
        <f t="shared" si="1512"/>
        <v>0</v>
      </c>
      <c r="K173" s="4">
        <f t="shared" si="1513"/>
        <v>0</v>
      </c>
      <c r="L173" s="4">
        <f t="shared" si="1514"/>
        <v>0</v>
      </c>
      <c r="M173" s="4">
        <f t="shared" si="1515"/>
        <v>0</v>
      </c>
      <c r="N173" s="4">
        <f t="shared" si="1516"/>
        <v>0</v>
      </c>
      <c r="O173" s="4">
        <f t="shared" si="1517"/>
        <v>0</v>
      </c>
      <c r="P173" s="4">
        <f t="shared" si="1518"/>
        <v>0</v>
      </c>
      <c r="Q173" s="4">
        <f t="shared" si="1519"/>
        <v>0</v>
      </c>
      <c r="R173" s="4">
        <f t="shared" si="1520"/>
        <v>0</v>
      </c>
      <c r="S173" s="4">
        <f t="shared" si="1521"/>
        <v>0</v>
      </c>
      <c r="T173" s="4">
        <f t="shared" si="1522"/>
        <v>0</v>
      </c>
      <c r="U173" s="4">
        <f t="shared" si="1523"/>
        <v>0</v>
      </c>
      <c r="V173" s="4">
        <f t="shared" si="1524"/>
        <v>0</v>
      </c>
      <c r="W173" s="4">
        <f t="shared" si="1525"/>
        <v>0</v>
      </c>
      <c r="X173" s="4">
        <f t="shared" si="1526"/>
        <v>0</v>
      </c>
      <c r="Y173" s="4">
        <f t="shared" si="1527"/>
        <v>0</v>
      </c>
      <c r="Z173" s="4">
        <f t="shared" si="1528"/>
        <v>0</v>
      </c>
      <c r="AA173" s="4">
        <f t="shared" si="1529"/>
        <v>2</v>
      </c>
      <c r="AB173" s="4">
        <f t="shared" si="1530"/>
        <v>6</v>
      </c>
      <c r="AC173" s="4">
        <f t="shared" si="1531"/>
        <v>0</v>
      </c>
      <c r="AD173" s="4">
        <f t="shared" si="1532"/>
        <v>0</v>
      </c>
      <c r="AE173" s="4">
        <f t="shared" si="1533"/>
        <v>4</v>
      </c>
      <c r="AF173" s="4">
        <f t="shared" si="1534"/>
        <v>0</v>
      </c>
      <c r="AG173" s="4">
        <f t="shared" si="1535"/>
        <v>0</v>
      </c>
      <c r="AH173" s="4">
        <f t="shared" si="1536"/>
        <v>0</v>
      </c>
      <c r="AI173" s="4">
        <f t="shared" si="1537"/>
        <v>0</v>
      </c>
      <c r="AJ173" s="4">
        <f t="shared" si="1538"/>
        <v>2</v>
      </c>
      <c r="AK173" s="4">
        <f t="shared" si="1539"/>
        <v>0</v>
      </c>
      <c r="AL173" s="4">
        <f t="shared" si="1540"/>
        <v>0</v>
      </c>
      <c r="AM173" s="4">
        <f t="shared" si="1541"/>
        <v>0</v>
      </c>
      <c r="AN173" s="4">
        <f t="shared" si="1542"/>
        <v>0</v>
      </c>
      <c r="AO173" s="4">
        <f t="shared" si="1543"/>
        <v>0</v>
      </c>
      <c r="AP173" s="4">
        <f t="shared" si="1544"/>
        <v>0</v>
      </c>
      <c r="AQ173" s="4">
        <f t="shared" si="1545"/>
        <v>0</v>
      </c>
      <c r="AR173" s="4">
        <f t="shared" si="1546"/>
        <v>0</v>
      </c>
      <c r="AS173" s="4">
        <f t="shared" si="1547"/>
        <v>0</v>
      </c>
      <c r="AT173" s="4">
        <f t="shared" si="1548"/>
        <v>0</v>
      </c>
      <c r="AU173" s="4">
        <f t="shared" si="1549"/>
        <v>0</v>
      </c>
      <c r="AV173" s="4">
        <f t="shared" si="1550"/>
        <v>0</v>
      </c>
      <c r="AW173" s="4">
        <f t="shared" si="1551"/>
        <v>0</v>
      </c>
      <c r="AX173" s="4">
        <f t="shared" si="1552"/>
        <v>0</v>
      </c>
      <c r="AY173" s="4">
        <f t="shared" si="1553"/>
        <v>0</v>
      </c>
      <c r="AZ173" s="4">
        <f t="shared" si="1554"/>
        <v>0</v>
      </c>
      <c r="BA173" s="4">
        <f t="shared" si="1555"/>
        <v>0</v>
      </c>
      <c r="BB173" s="4">
        <f t="shared" si="1556"/>
        <v>0</v>
      </c>
      <c r="BC173" s="4">
        <f t="shared" si="1557"/>
        <v>0</v>
      </c>
      <c r="BD173" s="4">
        <f t="shared" si="1558"/>
        <v>0</v>
      </c>
      <c r="BE173" s="4">
        <f t="shared" si="1559"/>
        <v>0</v>
      </c>
      <c r="BF173" s="4">
        <f t="shared" si="1560"/>
        <v>0</v>
      </c>
      <c r="BG173" s="4">
        <f t="shared" si="1561"/>
        <v>0</v>
      </c>
      <c r="BH173" s="4">
        <f t="shared" si="1562"/>
        <v>0</v>
      </c>
      <c r="BI173" s="4">
        <f t="shared" si="1563"/>
        <v>0</v>
      </c>
      <c r="BJ173" s="4">
        <f t="shared" si="1564"/>
        <v>0</v>
      </c>
      <c r="BK173" s="4">
        <f t="shared" si="1683"/>
        <v>4</v>
      </c>
      <c r="BL173" s="4">
        <f t="shared" si="1684"/>
        <v>3.4576271186440679</v>
      </c>
      <c r="BM173" s="4">
        <f t="shared" si="1685"/>
        <v>4.840677966101695</v>
      </c>
      <c r="BN173" s="4">
        <f t="shared" si="1686"/>
        <v>2.0745762711864408</v>
      </c>
      <c r="BO173" s="4">
        <f t="shared" si="1687"/>
        <v>3.4576271186440679</v>
      </c>
      <c r="BP173" s="4">
        <f t="shared" si="1688"/>
        <v>204</v>
      </c>
      <c r="BQ173" s="4">
        <f>COUNTIFS($NG173:$NL$206,EF$1)</f>
        <v>3</v>
      </c>
      <c r="BR173" s="4">
        <f>COUNTIFS($NG173:$NL$206,EG$1)</f>
        <v>4</v>
      </c>
      <c r="BS173" s="4">
        <f>COUNTIFS($NG173:$NL$206,EH$1)</f>
        <v>1</v>
      </c>
      <c r="BT173" s="4">
        <f>COUNTIFS($NG173:$NL$206,EI$1)</f>
        <v>5</v>
      </c>
      <c r="BU173" s="4">
        <f>COUNTIFS($NG173:$NL$206,EJ$1)</f>
        <v>7</v>
      </c>
      <c r="BV173" s="4">
        <f>COUNTIFS($NG173:$NL$206,EK$1)</f>
        <v>3</v>
      </c>
      <c r="BW173" s="4">
        <f>COUNTIFS($NG173:$NL$206,EL$1)</f>
        <v>2</v>
      </c>
      <c r="BX173" s="4">
        <f>COUNTIFS($NG173:$NL$206,EM$1)</f>
        <v>4</v>
      </c>
      <c r="BY173" s="4">
        <f>COUNTIFS($NG173:$NL$206,EN$1)</f>
        <v>4</v>
      </c>
      <c r="BZ173" s="4">
        <f>COUNTIFS($NG173:$NL$206,EO$1)</f>
        <v>3</v>
      </c>
      <c r="CA173" s="4">
        <f>COUNTIFS($NG173:$NL$206,EP$1)</f>
        <v>8</v>
      </c>
      <c r="CB173" s="4">
        <f>COUNTIFS($NG173:$NL$206,EQ$1)</f>
        <v>7</v>
      </c>
      <c r="CC173" s="4">
        <f>COUNTIFS($NG173:$NL$206,ER$1)</f>
        <v>4</v>
      </c>
      <c r="CD173" s="4">
        <f>COUNTIFS($NG173:$NL$206,ES$1)</f>
        <v>3</v>
      </c>
      <c r="CE173" s="4">
        <f>COUNTIFS($NG173:$NL$206,ET$1)</f>
        <v>3</v>
      </c>
      <c r="CF173" s="4">
        <f>COUNTIFS($NG173:$NL$206,EU$1)</f>
        <v>5</v>
      </c>
      <c r="CG173" s="4">
        <f>COUNTIFS($NG173:$NL$206,EV$1)</f>
        <v>5</v>
      </c>
      <c r="CH173" s="4">
        <f>COUNTIFS($NG173:$NL$206,EW$1)</f>
        <v>4</v>
      </c>
      <c r="CI173" s="4">
        <f>COUNTIFS($NG173:$NL$206,EX$1)</f>
        <v>2</v>
      </c>
      <c r="CJ173" s="4">
        <f>COUNTIFS($NG173:$NL$206,EY$1)</f>
        <v>5</v>
      </c>
      <c r="CK173" s="4">
        <f>COUNTIFS($NG173:$NL$206,EZ$1)</f>
        <v>3</v>
      </c>
      <c r="CL173" s="4">
        <f>COUNTIFS($NG173:$NL$206,FA$1)</f>
        <v>4</v>
      </c>
      <c r="CM173" s="4">
        <f>COUNTIFS($NG173:$NL$206,FB$1)</f>
        <v>2</v>
      </c>
      <c r="CN173" s="4">
        <f>COUNTIFS($NG173:$NL$206,FC$1)</f>
        <v>2</v>
      </c>
      <c r="CO173" s="4">
        <f>COUNTIFS($NG173:$NL$206,FD$1)</f>
        <v>6</v>
      </c>
      <c r="CP173" s="4">
        <f>COUNTIFS($NG173:$NL$206,FE$1)</f>
        <v>2</v>
      </c>
      <c r="CQ173" s="4">
        <f>COUNTIFS($NG173:$NL$206,FF$1)</f>
        <v>5</v>
      </c>
      <c r="CR173" s="4">
        <f>COUNTIFS($NG173:$NL$206,FG$1)</f>
        <v>4</v>
      </c>
      <c r="CS173" s="4">
        <f>COUNTIFS($NG173:$NL$206,FH$1)</f>
        <v>4</v>
      </c>
      <c r="CT173" s="4">
        <f>COUNTIFS($NG173:$NL$206,FI$1)</f>
        <v>1</v>
      </c>
      <c r="CU173" s="4">
        <f>COUNTIFS($NG173:$NL$206,FJ$1)</f>
        <v>2</v>
      </c>
      <c r="CV173" s="4">
        <f>COUNTIFS($NG173:$NL$206,FK$1)</f>
        <v>1</v>
      </c>
      <c r="CW173" s="4">
        <f>COUNTIFS($NG173:$NL$206,FL$1)</f>
        <v>2</v>
      </c>
      <c r="CX173" s="4">
        <f>COUNTIFS($NG173:$NL$206,FM$1)</f>
        <v>3</v>
      </c>
      <c r="CY173" s="4">
        <f>COUNTIFS($NG173:$NL$206,FN$1)</f>
        <v>4</v>
      </c>
      <c r="CZ173" s="4">
        <f>COUNTIFS($NG173:$NL$206,FO$1)</f>
        <v>2</v>
      </c>
      <c r="DA173" s="4">
        <f>COUNTIFS($NG173:$NL$206,FP$1)</f>
        <v>1</v>
      </c>
      <c r="DB173" s="4">
        <f>COUNTIFS($NG173:$NL$206,FQ$1)</f>
        <v>2</v>
      </c>
      <c r="DC173" s="4">
        <f>COUNTIFS($NG173:$NL$206,FR$1)</f>
        <v>2</v>
      </c>
      <c r="DD173" s="4">
        <f>COUNTIFS($NG173:$NL$206,FS$1)</f>
        <v>3</v>
      </c>
      <c r="DE173" s="4">
        <f>COUNTIFS($NG173:$NL$206,FT$1)</f>
        <v>3</v>
      </c>
      <c r="DF173" s="4">
        <f>COUNTIFS($NG173:$NL$206,FU$1)</f>
        <v>3</v>
      </c>
      <c r="DG173" s="4">
        <f>COUNTIFS($NG173:$NL$206,FV$1)</f>
        <v>3</v>
      </c>
      <c r="DH173" s="4">
        <f>COUNTIFS($NG173:$NL$206,FW$1)</f>
        <v>4</v>
      </c>
      <c r="DI173" s="4">
        <f>COUNTIFS($NG173:$NL$206,FX$1)</f>
        <v>2</v>
      </c>
      <c r="DJ173" s="4">
        <f>COUNTIFS($NG173:$NL$206,FY$1)</f>
        <v>6</v>
      </c>
      <c r="DK173" s="4">
        <f>COUNTIFS($NG173:$NL$206,FZ$1)</f>
        <v>0</v>
      </c>
      <c r="DL173" s="4">
        <f>COUNTIFS($NG173:$NL$206,GA$1)</f>
        <v>1</v>
      </c>
      <c r="DM173" s="4">
        <f>COUNTIFS($NG173:$NL$206,GB$1)</f>
        <v>3</v>
      </c>
      <c r="DN173" s="4">
        <f>COUNTIFS($NG173:$NL$206,GC$1)</f>
        <v>2</v>
      </c>
      <c r="DO173" s="4">
        <f>COUNTIFS($NG173:$NL$206,GD$1)</f>
        <v>5</v>
      </c>
      <c r="DP173" s="4">
        <f>COUNTIFS($NG173:$NL$206,GE$1)</f>
        <v>8</v>
      </c>
      <c r="DQ173" s="4">
        <f>COUNTIFS($NG173:$NL$206,GF$1)</f>
        <v>0</v>
      </c>
      <c r="DR173" s="4">
        <f>COUNTIFS($NG173:$NL$206,GG$1)</f>
        <v>3</v>
      </c>
      <c r="DS173" s="4">
        <f>COUNTIFS($NG173:$NL$206,GH$1)</f>
        <v>7</v>
      </c>
      <c r="DT173" s="4">
        <f>COUNTIFS($NG173:$NL$206,GI$1)</f>
        <v>3</v>
      </c>
      <c r="DU173" s="4">
        <f>COUNTIFS($NG173:$NL$206,GJ$1)</f>
        <v>5</v>
      </c>
      <c r="DV173" s="4">
        <f>COUNTIFS($NG173:$NL$206,GK$1)</f>
        <v>6</v>
      </c>
      <c r="DW173" s="4">
        <f>COUNTIFS($NG173:$NL$206,GL$1)</f>
        <v>3</v>
      </c>
      <c r="DZ173" s="4">
        <f t="shared" si="1895"/>
        <v>39</v>
      </c>
      <c r="EA173" s="4">
        <f t="shared" si="1896"/>
        <v>22</v>
      </c>
      <c r="EB173" s="4">
        <f t="shared" si="1897"/>
        <v>13</v>
      </c>
      <c r="EC173" s="4">
        <f t="shared" si="1898"/>
        <v>4</v>
      </c>
      <c r="ED173" s="4">
        <f t="shared" si="1899"/>
        <v>0</v>
      </c>
      <c r="EF173" s="4">
        <f t="shared" ref="EF173:GL173" si="2064">COUNTIFS($NG173:$NL182,EF$1)</f>
        <v>0</v>
      </c>
      <c r="EG173" s="4">
        <f t="shared" si="2064"/>
        <v>1</v>
      </c>
      <c r="EH173" s="4">
        <f t="shared" si="2064"/>
        <v>0</v>
      </c>
      <c r="EI173" s="4">
        <f t="shared" si="2064"/>
        <v>2</v>
      </c>
      <c r="EJ173" s="4">
        <f t="shared" si="2064"/>
        <v>3</v>
      </c>
      <c r="EK173" s="4">
        <f t="shared" si="2064"/>
        <v>2</v>
      </c>
      <c r="EL173" s="4">
        <f t="shared" si="2064"/>
        <v>1</v>
      </c>
      <c r="EM173" s="4">
        <f t="shared" si="2064"/>
        <v>1</v>
      </c>
      <c r="EN173" s="4">
        <f t="shared" si="2064"/>
        <v>1</v>
      </c>
      <c r="EO173" s="4">
        <f t="shared" si="2064"/>
        <v>1</v>
      </c>
      <c r="EP173" s="4">
        <f t="shared" si="2064"/>
        <v>1</v>
      </c>
      <c r="EQ173" s="4">
        <f t="shared" si="2064"/>
        <v>1</v>
      </c>
      <c r="ER173" s="4">
        <f t="shared" si="2064"/>
        <v>1</v>
      </c>
      <c r="ES173" s="4">
        <f t="shared" si="2064"/>
        <v>2</v>
      </c>
      <c r="ET173" s="4">
        <f t="shared" si="2064"/>
        <v>1</v>
      </c>
      <c r="EU173" s="4">
        <f t="shared" si="2064"/>
        <v>3</v>
      </c>
      <c r="EV173" s="4">
        <f t="shared" si="2064"/>
        <v>1</v>
      </c>
      <c r="EW173" s="4">
        <f t="shared" si="2064"/>
        <v>0</v>
      </c>
      <c r="EX173" s="4">
        <f t="shared" si="2064"/>
        <v>0</v>
      </c>
      <c r="EY173" s="4">
        <f t="shared" si="2064"/>
        <v>2</v>
      </c>
      <c r="EZ173" s="4">
        <f t="shared" si="2064"/>
        <v>3</v>
      </c>
      <c r="FA173" s="4">
        <f t="shared" si="2064"/>
        <v>2</v>
      </c>
      <c r="FB173" s="4">
        <f t="shared" si="2064"/>
        <v>0</v>
      </c>
      <c r="FC173" s="4">
        <f t="shared" si="2064"/>
        <v>1</v>
      </c>
      <c r="FD173" s="4">
        <f t="shared" si="2064"/>
        <v>1</v>
      </c>
      <c r="FE173" s="4">
        <f t="shared" si="2064"/>
        <v>1</v>
      </c>
      <c r="FF173" s="4">
        <f t="shared" si="2064"/>
        <v>2</v>
      </c>
      <c r="FG173" s="4">
        <f t="shared" si="2064"/>
        <v>1</v>
      </c>
      <c r="FH173" s="4">
        <f t="shared" si="2064"/>
        <v>2</v>
      </c>
      <c r="FI173" s="4">
        <f t="shared" si="2064"/>
        <v>0</v>
      </c>
      <c r="FJ173" s="4">
        <f t="shared" si="2064"/>
        <v>0</v>
      </c>
      <c r="FK173" s="4">
        <f t="shared" si="2064"/>
        <v>0</v>
      </c>
      <c r="FL173" s="4">
        <f t="shared" si="2064"/>
        <v>2</v>
      </c>
      <c r="FM173" s="4">
        <f t="shared" si="2064"/>
        <v>1</v>
      </c>
      <c r="FN173" s="4">
        <f t="shared" si="2064"/>
        <v>2</v>
      </c>
      <c r="FO173" s="4">
        <f t="shared" si="2064"/>
        <v>0</v>
      </c>
      <c r="FP173" s="4">
        <f t="shared" si="2064"/>
        <v>1</v>
      </c>
      <c r="FQ173" s="4">
        <f t="shared" si="2064"/>
        <v>0</v>
      </c>
      <c r="FR173" s="4">
        <f t="shared" si="2064"/>
        <v>0</v>
      </c>
      <c r="FS173" s="4">
        <f t="shared" si="2064"/>
        <v>0</v>
      </c>
      <c r="FT173" s="4">
        <f t="shared" si="2064"/>
        <v>0</v>
      </c>
      <c r="FU173" s="4">
        <f t="shared" si="2064"/>
        <v>1</v>
      </c>
      <c r="FV173" s="4">
        <f t="shared" si="2064"/>
        <v>0</v>
      </c>
      <c r="FW173" s="4">
        <f t="shared" si="2064"/>
        <v>2</v>
      </c>
      <c r="FX173" s="4">
        <f t="shared" si="2064"/>
        <v>1</v>
      </c>
      <c r="FY173" s="4">
        <f t="shared" si="2064"/>
        <v>1</v>
      </c>
      <c r="FZ173" s="4">
        <f t="shared" si="2064"/>
        <v>0</v>
      </c>
      <c r="GA173" s="4">
        <f t="shared" si="2064"/>
        <v>0</v>
      </c>
      <c r="GB173" s="4">
        <f t="shared" si="2064"/>
        <v>0</v>
      </c>
      <c r="GC173" s="4">
        <f t="shared" si="2064"/>
        <v>0</v>
      </c>
      <c r="GD173" s="4">
        <f t="shared" si="2064"/>
        <v>1</v>
      </c>
      <c r="GE173" s="4">
        <f t="shared" si="2064"/>
        <v>2</v>
      </c>
      <c r="GF173" s="4">
        <f t="shared" si="2064"/>
        <v>0</v>
      </c>
      <c r="GG173" s="4">
        <f t="shared" si="2064"/>
        <v>1</v>
      </c>
      <c r="GH173" s="4">
        <f t="shared" si="2064"/>
        <v>2</v>
      </c>
      <c r="GI173" s="4">
        <f t="shared" si="2064"/>
        <v>0</v>
      </c>
      <c r="GJ173" s="4">
        <f t="shared" si="2064"/>
        <v>2</v>
      </c>
      <c r="GK173" s="4">
        <f t="shared" si="2064"/>
        <v>3</v>
      </c>
      <c r="GL173" s="4">
        <f t="shared" si="2064"/>
        <v>1</v>
      </c>
      <c r="GM173">
        <f t="shared" si="1901"/>
        <v>60</v>
      </c>
      <c r="GO173">
        <f t="shared" si="1690"/>
        <v>0</v>
      </c>
      <c r="GP173">
        <f t="shared" si="1855"/>
        <v>0</v>
      </c>
      <c r="GQ173">
        <f t="shared" si="1856"/>
        <v>0</v>
      </c>
      <c r="GR173">
        <f t="shared" si="1857"/>
        <v>0</v>
      </c>
      <c r="GS173">
        <f t="shared" si="1858"/>
        <v>0</v>
      </c>
      <c r="GT173">
        <f t="shared" si="1859"/>
        <v>0</v>
      </c>
      <c r="GU173">
        <f t="shared" si="1860"/>
        <v>0</v>
      </c>
      <c r="GV173" s="1">
        <f t="shared" si="1691"/>
        <v>3</v>
      </c>
      <c r="GW173">
        <f t="shared" si="1692"/>
        <v>0</v>
      </c>
      <c r="GX173">
        <f t="shared" si="1566"/>
        <v>0</v>
      </c>
      <c r="GY173">
        <f t="shared" si="1567"/>
        <v>0</v>
      </c>
      <c r="GZ173">
        <f t="shared" si="1568"/>
        <v>0</v>
      </c>
      <c r="HA173">
        <f t="shared" si="1569"/>
        <v>0</v>
      </c>
      <c r="HB173">
        <f t="shared" si="1570"/>
        <v>0</v>
      </c>
      <c r="HC173">
        <f t="shared" si="1571"/>
        <v>0</v>
      </c>
      <c r="HD173">
        <f t="shared" si="1572"/>
        <v>0</v>
      </c>
      <c r="HE173">
        <f t="shared" si="1573"/>
        <v>0</v>
      </c>
      <c r="HF173">
        <f t="shared" si="1574"/>
        <v>0</v>
      </c>
      <c r="HG173">
        <f t="shared" si="1575"/>
        <v>0</v>
      </c>
      <c r="HH173">
        <f t="shared" si="1576"/>
        <v>0</v>
      </c>
      <c r="HI173">
        <f t="shared" si="1577"/>
        <v>0</v>
      </c>
      <c r="HJ173">
        <f t="shared" si="1578"/>
        <v>0</v>
      </c>
      <c r="HK173">
        <f t="shared" si="1579"/>
        <v>0</v>
      </c>
      <c r="HL173">
        <f t="shared" si="1580"/>
        <v>0</v>
      </c>
      <c r="HM173">
        <f t="shared" si="1581"/>
        <v>0</v>
      </c>
      <c r="HN173">
        <f t="shared" si="1582"/>
        <v>0</v>
      </c>
      <c r="HO173">
        <f t="shared" si="1583"/>
        <v>0</v>
      </c>
      <c r="HP173">
        <f t="shared" si="1584"/>
        <v>0</v>
      </c>
      <c r="HQ173">
        <f t="shared" si="1585"/>
        <v>0</v>
      </c>
      <c r="HR173">
        <f t="shared" si="1586"/>
        <v>0</v>
      </c>
      <c r="HS173">
        <f t="shared" si="1587"/>
        <v>0</v>
      </c>
      <c r="HT173">
        <f t="shared" si="1588"/>
        <v>0</v>
      </c>
      <c r="HU173">
        <f t="shared" si="1589"/>
        <v>0</v>
      </c>
      <c r="HV173">
        <f t="shared" si="1590"/>
        <v>0</v>
      </c>
      <c r="HW173">
        <f t="shared" si="1591"/>
        <v>0</v>
      </c>
      <c r="HX173">
        <f t="shared" si="1592"/>
        <v>0</v>
      </c>
      <c r="HY173">
        <f t="shared" si="1593"/>
        <v>0</v>
      </c>
      <c r="HZ173">
        <f t="shared" si="1594"/>
        <v>0</v>
      </c>
      <c r="IA173">
        <f t="shared" si="1595"/>
        <v>0</v>
      </c>
      <c r="IB173">
        <f t="shared" si="1596"/>
        <v>0</v>
      </c>
      <c r="IC173">
        <f t="shared" si="1597"/>
        <v>0</v>
      </c>
      <c r="ID173">
        <f t="shared" si="1598"/>
        <v>0</v>
      </c>
      <c r="IE173">
        <f t="shared" si="1599"/>
        <v>0</v>
      </c>
      <c r="IF173">
        <f t="shared" si="1600"/>
        <v>0</v>
      </c>
      <c r="IG173">
        <f t="shared" si="1601"/>
        <v>0</v>
      </c>
      <c r="IH173">
        <f t="shared" si="1602"/>
        <v>0</v>
      </c>
      <c r="II173">
        <f t="shared" si="1603"/>
        <v>0</v>
      </c>
      <c r="IJ173">
        <f t="shared" si="1604"/>
        <v>0</v>
      </c>
      <c r="IK173">
        <f t="shared" si="1605"/>
        <v>0</v>
      </c>
      <c r="IL173">
        <f t="shared" si="1606"/>
        <v>0</v>
      </c>
      <c r="IM173">
        <f t="shared" si="1607"/>
        <v>1</v>
      </c>
      <c r="IN173">
        <f t="shared" si="1608"/>
        <v>0</v>
      </c>
      <c r="IO173">
        <f t="shared" si="1609"/>
        <v>0</v>
      </c>
      <c r="IP173">
        <f t="shared" si="1610"/>
        <v>0</v>
      </c>
      <c r="IQ173">
        <f t="shared" si="1611"/>
        <v>0</v>
      </c>
      <c r="IR173">
        <f t="shared" si="1612"/>
        <v>0</v>
      </c>
      <c r="IS173">
        <f t="shared" si="1613"/>
        <v>0</v>
      </c>
      <c r="IT173">
        <f t="shared" si="1614"/>
        <v>0</v>
      </c>
      <c r="IU173">
        <f t="shared" si="1615"/>
        <v>0</v>
      </c>
      <c r="IV173">
        <f t="shared" si="1616"/>
        <v>0</v>
      </c>
      <c r="IW173">
        <f t="shared" si="1617"/>
        <v>0</v>
      </c>
      <c r="IX173">
        <f t="shared" si="1618"/>
        <v>0</v>
      </c>
      <c r="IY173">
        <f t="shared" si="1619"/>
        <v>0</v>
      </c>
      <c r="IZ173">
        <f t="shared" si="1620"/>
        <v>0</v>
      </c>
      <c r="JA173">
        <f t="shared" si="1621"/>
        <v>0</v>
      </c>
      <c r="JB173">
        <f t="shared" si="1693"/>
        <v>0</v>
      </c>
      <c r="JC173">
        <f t="shared" si="1694"/>
        <v>0</v>
      </c>
      <c r="JF173">
        <f t="shared" si="1695"/>
        <v>0</v>
      </c>
      <c r="JG173">
        <f t="shared" si="1696"/>
        <v>0</v>
      </c>
      <c r="JH173">
        <f t="shared" si="1697"/>
        <v>0</v>
      </c>
      <c r="JI173">
        <f t="shared" si="1698"/>
        <v>0</v>
      </c>
      <c r="JJ173">
        <f t="shared" si="1699"/>
        <v>0</v>
      </c>
      <c r="JK173">
        <f t="shared" si="1700"/>
        <v>0</v>
      </c>
      <c r="JL173">
        <f t="shared" si="1701"/>
        <v>0</v>
      </c>
      <c r="JM173">
        <f t="shared" si="1702"/>
        <v>0</v>
      </c>
      <c r="JN173">
        <f t="shared" si="1703"/>
        <v>0</v>
      </c>
      <c r="JO173">
        <f t="shared" si="1704"/>
        <v>0</v>
      </c>
      <c r="JP173">
        <f t="shared" si="1705"/>
        <v>0</v>
      </c>
      <c r="JQ173">
        <f t="shared" si="1706"/>
        <v>0</v>
      </c>
      <c r="JR173">
        <f t="shared" si="1707"/>
        <v>0</v>
      </c>
      <c r="JS173">
        <f t="shared" si="1708"/>
        <v>0</v>
      </c>
      <c r="JT173">
        <f t="shared" si="1709"/>
        <v>0</v>
      </c>
      <c r="JU173">
        <f t="shared" si="1710"/>
        <v>0</v>
      </c>
      <c r="JV173">
        <f t="shared" si="1711"/>
        <v>0</v>
      </c>
      <c r="JW173">
        <f t="shared" si="1712"/>
        <v>0</v>
      </c>
      <c r="JX173">
        <f t="shared" si="1713"/>
        <v>0</v>
      </c>
      <c r="JY173">
        <f t="shared" si="1714"/>
        <v>0</v>
      </c>
      <c r="JZ173">
        <f t="shared" si="1715"/>
        <v>0</v>
      </c>
      <c r="KA173">
        <f t="shared" si="1716"/>
        <v>0</v>
      </c>
      <c r="KB173">
        <f t="shared" si="1717"/>
        <v>0</v>
      </c>
      <c r="KC173">
        <f t="shared" si="1718"/>
        <v>1</v>
      </c>
      <c r="KD173">
        <f t="shared" si="1719"/>
        <v>1</v>
      </c>
      <c r="KE173">
        <f t="shared" si="1720"/>
        <v>0</v>
      </c>
      <c r="KF173">
        <f t="shared" si="1721"/>
        <v>0</v>
      </c>
      <c r="KG173">
        <f t="shared" si="1722"/>
        <v>1</v>
      </c>
      <c r="KH173">
        <f t="shared" si="1723"/>
        <v>0</v>
      </c>
      <c r="KI173">
        <f t="shared" si="1724"/>
        <v>0</v>
      </c>
      <c r="KJ173">
        <f t="shared" si="1725"/>
        <v>0</v>
      </c>
      <c r="KK173">
        <f t="shared" si="1726"/>
        <v>0</v>
      </c>
      <c r="KL173">
        <f t="shared" si="1727"/>
        <v>0</v>
      </c>
      <c r="KM173">
        <f t="shared" si="1728"/>
        <v>0</v>
      </c>
      <c r="KN173">
        <f t="shared" si="1729"/>
        <v>0</v>
      </c>
      <c r="KO173">
        <f t="shared" si="1730"/>
        <v>0</v>
      </c>
      <c r="KP173">
        <f t="shared" si="1731"/>
        <v>0</v>
      </c>
      <c r="KQ173">
        <f t="shared" si="1732"/>
        <v>0</v>
      </c>
      <c r="KR173">
        <f t="shared" si="1733"/>
        <v>0</v>
      </c>
      <c r="KS173">
        <f t="shared" si="1734"/>
        <v>0</v>
      </c>
      <c r="KT173">
        <f t="shared" si="1735"/>
        <v>0</v>
      </c>
      <c r="KU173">
        <f t="shared" si="1736"/>
        <v>0</v>
      </c>
      <c r="KV173">
        <f t="shared" si="1737"/>
        <v>0</v>
      </c>
      <c r="KW173">
        <f t="shared" si="1738"/>
        <v>0</v>
      </c>
      <c r="KX173">
        <f t="shared" si="1739"/>
        <v>0</v>
      </c>
      <c r="KY173">
        <f t="shared" si="1740"/>
        <v>0</v>
      </c>
      <c r="KZ173">
        <f t="shared" si="1741"/>
        <v>0</v>
      </c>
      <c r="LA173">
        <f t="shared" si="1742"/>
        <v>0</v>
      </c>
      <c r="LB173">
        <f t="shared" si="1743"/>
        <v>0</v>
      </c>
      <c r="LC173">
        <f t="shared" si="1744"/>
        <v>0</v>
      </c>
      <c r="LD173">
        <f t="shared" si="1745"/>
        <v>0</v>
      </c>
      <c r="LE173">
        <f t="shared" si="1746"/>
        <v>0</v>
      </c>
      <c r="LF173">
        <f t="shared" si="1747"/>
        <v>0</v>
      </c>
      <c r="LG173">
        <f t="shared" si="1748"/>
        <v>0</v>
      </c>
      <c r="LH173">
        <f t="shared" si="1749"/>
        <v>0</v>
      </c>
      <c r="LI173">
        <f t="shared" si="1750"/>
        <v>0</v>
      </c>
      <c r="LJ173">
        <f t="shared" si="1751"/>
        <v>0</v>
      </c>
      <c r="LK173">
        <f t="shared" si="1752"/>
        <v>0</v>
      </c>
      <c r="LL173">
        <f t="shared" si="1753"/>
        <v>0</v>
      </c>
      <c r="LN173">
        <f t="shared" si="1754"/>
        <v>3</v>
      </c>
      <c r="LQ173">
        <f t="shared" ref="LQ173:LR173" si="2065">COUNTIFS($NG174:$NL183,NG183)</f>
        <v>3</v>
      </c>
      <c r="LR173">
        <f t="shared" si="2065"/>
        <v>2</v>
      </c>
      <c r="LS173">
        <f t="shared" si="1756"/>
        <v>1</v>
      </c>
      <c r="LT173">
        <f t="shared" si="1757"/>
        <v>3</v>
      </c>
      <c r="LU173">
        <f t="shared" si="1758"/>
        <v>3</v>
      </c>
      <c r="LV173">
        <f t="shared" si="1759"/>
        <v>3</v>
      </c>
      <c r="LX173" s="5">
        <f t="shared" ref="LX173:MC173" si="2066">COUNTIFS($NG173:$NL182,NG183)</f>
        <v>2</v>
      </c>
      <c r="LY173" s="5">
        <f t="shared" si="2066"/>
        <v>1</v>
      </c>
      <c r="LZ173" s="5">
        <f t="shared" si="2066"/>
        <v>0</v>
      </c>
      <c r="MA173" s="5">
        <f t="shared" si="2066"/>
        <v>2</v>
      </c>
      <c r="MB173" s="5">
        <f t="shared" si="2066"/>
        <v>2</v>
      </c>
      <c r="MC173" s="5">
        <f t="shared" si="2066"/>
        <v>2</v>
      </c>
      <c r="MD173" s="5"/>
      <c r="ME173" s="5">
        <f t="shared" si="1761"/>
        <v>0</v>
      </c>
      <c r="MF173" s="5">
        <f t="shared" si="1762"/>
        <v>0</v>
      </c>
      <c r="MG173" s="5">
        <f t="shared" si="1763"/>
        <v>0</v>
      </c>
      <c r="MH173" s="5">
        <f t="shared" si="1764"/>
        <v>0</v>
      </c>
      <c r="MI173" s="5">
        <f t="shared" si="1765"/>
        <v>0</v>
      </c>
      <c r="MJ173" s="5">
        <f t="shared" si="1766"/>
        <v>0</v>
      </c>
      <c r="MK173" s="5"/>
      <c r="ML173" s="20">
        <f t="shared" si="1767"/>
        <v>0</v>
      </c>
      <c r="MN173" s="4">
        <f t="shared" si="1846"/>
        <v>0</v>
      </c>
      <c r="MO173" s="4">
        <f t="shared" si="1847"/>
        <v>0</v>
      </c>
      <c r="MP173" s="4">
        <f t="shared" si="1848"/>
        <v>0</v>
      </c>
      <c r="MQ173" s="4">
        <f t="shared" si="1849"/>
        <v>0</v>
      </c>
      <c r="MR173" s="4">
        <f t="shared" si="1850"/>
        <v>0</v>
      </c>
      <c r="MS173" s="4">
        <f t="shared" si="1851"/>
        <v>0</v>
      </c>
      <c r="MU173">
        <f t="shared" si="1768"/>
        <v>0</v>
      </c>
      <c r="MV173">
        <f t="shared" si="1769"/>
        <v>0</v>
      </c>
      <c r="MW173">
        <f t="shared" si="1770"/>
        <v>1</v>
      </c>
      <c r="MX173">
        <f t="shared" si="1771"/>
        <v>0</v>
      </c>
      <c r="MY173">
        <f t="shared" si="1772"/>
        <v>0</v>
      </c>
      <c r="MZ173">
        <f t="shared" si="1773"/>
        <v>0</v>
      </c>
      <c r="NA173">
        <f t="shared" si="1624"/>
        <v>1</v>
      </c>
      <c r="NB173">
        <f t="shared" si="1774"/>
        <v>1</v>
      </c>
      <c r="NC173">
        <f t="shared" si="1775"/>
        <v>0</v>
      </c>
      <c r="ND173">
        <f t="shared" si="1776"/>
        <v>173</v>
      </c>
      <c r="NG173">
        <v>5</v>
      </c>
      <c r="NH173">
        <v>6</v>
      </c>
      <c r="NI173">
        <v>24</v>
      </c>
      <c r="NJ173">
        <v>25</v>
      </c>
      <c r="NK173">
        <v>28</v>
      </c>
      <c r="NL173">
        <v>33</v>
      </c>
      <c r="NN173" s="1">
        <f t="shared" si="1777"/>
        <v>1</v>
      </c>
      <c r="NO173" s="32">
        <f t="shared" si="1778"/>
        <v>0</v>
      </c>
      <c r="NP173" s="30">
        <f t="shared" si="1779"/>
        <v>1</v>
      </c>
      <c r="NR173" s="1">
        <f t="shared" si="1780"/>
        <v>1</v>
      </c>
      <c r="NS173" s="1">
        <f t="shared" si="1781"/>
        <v>18</v>
      </c>
      <c r="NT173" s="1">
        <f t="shared" si="1782"/>
        <v>1</v>
      </c>
      <c r="NU173" s="1">
        <f t="shared" si="1783"/>
        <v>3</v>
      </c>
      <c r="NV173" s="1">
        <f t="shared" si="1784"/>
        <v>5</v>
      </c>
      <c r="NW173" s="1"/>
      <c r="NX173" s="1">
        <f t="shared" si="1785"/>
        <v>4</v>
      </c>
      <c r="NY173" s="1"/>
      <c r="NZ173" s="1">
        <f t="shared" si="1786"/>
        <v>1</v>
      </c>
      <c r="OA173" s="1">
        <f t="shared" si="1625"/>
        <v>1</v>
      </c>
      <c r="OB173" s="1">
        <f t="shared" si="1626"/>
        <v>3</v>
      </c>
      <c r="OC173" s="1">
        <f t="shared" si="1627"/>
        <v>3</v>
      </c>
      <c r="OD173" s="1">
        <f t="shared" si="1628"/>
        <v>3</v>
      </c>
      <c r="OE173" s="1">
        <f t="shared" si="1629"/>
        <v>4</v>
      </c>
      <c r="OF173" s="1"/>
      <c r="OG173" s="32">
        <f t="shared" si="1969"/>
        <v>3</v>
      </c>
      <c r="OH173" s="1"/>
      <c r="OI173" s="1">
        <f t="shared" si="1787"/>
        <v>2</v>
      </c>
      <c r="OJ173" s="1">
        <f t="shared" si="1788"/>
        <v>4</v>
      </c>
      <c r="OK173" s="1">
        <f t="shared" si="1789"/>
        <v>0</v>
      </c>
      <c r="OL173" s="1">
        <f t="shared" si="1790"/>
        <v>0</v>
      </c>
      <c r="OM173" s="1">
        <f t="shared" si="1791"/>
        <v>0</v>
      </c>
      <c r="ON173" s="1">
        <f t="shared" si="1792"/>
        <v>7</v>
      </c>
      <c r="OO173" s="1"/>
      <c r="OP173" s="1">
        <f t="shared" si="1959"/>
        <v>3</v>
      </c>
      <c r="OQ173" s="1">
        <f t="shared" si="1960"/>
        <v>3</v>
      </c>
      <c r="OR173" s="1">
        <f t="shared" si="1961"/>
        <v>3</v>
      </c>
      <c r="OS173" s="1">
        <f t="shared" si="1962"/>
        <v>3</v>
      </c>
      <c r="OT173" s="1">
        <f t="shared" si="1963"/>
        <v>0</v>
      </c>
      <c r="OU173" s="1">
        <f t="shared" si="1793"/>
        <v>0</v>
      </c>
      <c r="OV173" s="19">
        <f t="shared" si="1794"/>
        <v>4</v>
      </c>
      <c r="OW173" s="1"/>
      <c r="OX173" s="19">
        <f t="shared" si="1975"/>
        <v>3</v>
      </c>
      <c r="OY173" s="1">
        <f t="shared" si="1976"/>
        <v>3</v>
      </c>
      <c r="OZ173" s="1"/>
      <c r="PA173" s="1">
        <f t="shared" si="1795"/>
        <v>3</v>
      </c>
      <c r="PB173" s="1"/>
      <c r="PC173" s="1"/>
      <c r="PD173" s="19">
        <f t="shared" si="1630"/>
        <v>3</v>
      </c>
      <c r="PE173" s="1"/>
      <c r="PF173" s="24">
        <f t="shared" si="2016"/>
        <v>0</v>
      </c>
      <c r="PI173" s="1">
        <f t="shared" si="1797"/>
        <v>2</v>
      </c>
      <c r="PJ173" s="19">
        <f t="shared" si="1631"/>
        <v>2</v>
      </c>
      <c r="PK173" s="1">
        <f t="shared" si="1798"/>
        <v>4</v>
      </c>
      <c r="PL173" s="19">
        <f t="shared" si="1632"/>
        <v>1</v>
      </c>
      <c r="PM173" s="1">
        <f t="shared" si="1799"/>
        <v>0</v>
      </c>
      <c r="PN173" s="19">
        <f t="shared" si="1633"/>
        <v>0</v>
      </c>
      <c r="PO173" s="1">
        <f t="shared" si="1800"/>
        <v>0</v>
      </c>
      <c r="PP173" s="19">
        <f t="shared" si="1634"/>
        <v>0</v>
      </c>
      <c r="PQ173" s="1">
        <f t="shared" si="1801"/>
        <v>0</v>
      </c>
      <c r="PR173" s="19">
        <f t="shared" si="1635"/>
        <v>0</v>
      </c>
      <c r="PS173" s="1">
        <f t="shared" si="1802"/>
        <v>7</v>
      </c>
      <c r="PT173" s="19">
        <f t="shared" si="1636"/>
        <v>1</v>
      </c>
      <c r="PV173" s="1">
        <f t="shared" si="1637"/>
        <v>2</v>
      </c>
      <c r="PW173" s="1">
        <f t="shared" si="1638"/>
        <v>5</v>
      </c>
      <c r="PX173" s="1">
        <f t="shared" si="1639"/>
        <v>100</v>
      </c>
      <c r="PY173" s="1">
        <f t="shared" si="1640"/>
        <v>100</v>
      </c>
      <c r="PZ173" s="1">
        <f t="shared" si="1641"/>
        <v>100</v>
      </c>
      <c r="QA173" s="1">
        <f t="shared" si="1642"/>
        <v>100</v>
      </c>
      <c r="QB173" s="1"/>
      <c r="QC173" s="1">
        <f t="shared" si="1643"/>
        <v>4</v>
      </c>
      <c r="QD173" s="1">
        <f t="shared" si="1644"/>
        <v>100</v>
      </c>
      <c r="QE173" s="1">
        <f t="shared" si="1645"/>
        <v>100</v>
      </c>
      <c r="QF173" s="1">
        <f t="shared" si="1646"/>
        <v>100</v>
      </c>
      <c r="QG173" s="1">
        <f t="shared" si="1647"/>
        <v>100</v>
      </c>
      <c r="QH173" s="1">
        <f t="shared" si="1648"/>
        <v>100</v>
      </c>
      <c r="QI173" s="1"/>
      <c r="QJ173" s="1">
        <f t="shared" si="1649"/>
        <v>100</v>
      </c>
      <c r="QK173" s="1">
        <f t="shared" si="1650"/>
        <v>100</v>
      </c>
      <c r="QL173" s="1">
        <f t="shared" si="1651"/>
        <v>100</v>
      </c>
      <c r="QM173" s="1">
        <f t="shared" si="1652"/>
        <v>100</v>
      </c>
      <c r="QN173" s="1">
        <f t="shared" si="1653"/>
        <v>100</v>
      </c>
      <c r="QO173" s="1">
        <f t="shared" si="1654"/>
        <v>100</v>
      </c>
      <c r="QP173" s="1"/>
      <c r="QQ173" s="1">
        <f t="shared" si="1655"/>
        <v>100</v>
      </c>
      <c r="QR173" s="1">
        <f t="shared" si="1656"/>
        <v>100</v>
      </c>
      <c r="QS173" s="1">
        <f t="shared" si="1657"/>
        <v>100</v>
      </c>
      <c r="QT173" s="1">
        <f t="shared" si="1658"/>
        <v>100</v>
      </c>
      <c r="QU173" s="1">
        <f t="shared" si="1659"/>
        <v>100</v>
      </c>
      <c r="QV173" s="1">
        <f t="shared" si="1660"/>
        <v>100</v>
      </c>
      <c r="QW173" s="1"/>
      <c r="QX173" s="1">
        <f t="shared" si="1661"/>
        <v>100</v>
      </c>
      <c r="QY173" s="1">
        <f t="shared" si="1662"/>
        <v>100</v>
      </c>
      <c r="QZ173" s="1">
        <f t="shared" si="1663"/>
        <v>100</v>
      </c>
      <c r="RA173" s="1">
        <f t="shared" si="1664"/>
        <v>100</v>
      </c>
      <c r="RB173" s="1">
        <f t="shared" si="1665"/>
        <v>100</v>
      </c>
      <c r="RC173" s="1">
        <f t="shared" si="1666"/>
        <v>100</v>
      </c>
      <c r="RD173" s="1"/>
      <c r="RE173" s="1">
        <f t="shared" si="1667"/>
        <v>100</v>
      </c>
      <c r="RF173" s="1">
        <f t="shared" si="1668"/>
        <v>100</v>
      </c>
      <c r="RG173" s="1">
        <f t="shared" si="1669"/>
        <v>100</v>
      </c>
      <c r="RH173" s="1">
        <f t="shared" si="1670"/>
        <v>7</v>
      </c>
      <c r="RI173" s="1">
        <f t="shared" si="1671"/>
        <v>100</v>
      </c>
      <c r="RJ173" s="1">
        <f t="shared" si="1672"/>
        <v>100</v>
      </c>
      <c r="RL173">
        <f t="shared" si="1673"/>
        <v>36</v>
      </c>
      <c r="RM173">
        <f t="shared" si="1803"/>
        <v>23</v>
      </c>
      <c r="RN173">
        <f t="shared" si="2000"/>
        <v>20</v>
      </c>
      <c r="RO173">
        <f t="shared" ref="RO173:TU173" si="2067">IF(COUNTIFS($NG173:$NL182,RO$1),"x",RO$1)</f>
        <v>1</v>
      </c>
      <c r="RP173" t="str">
        <f t="shared" si="2067"/>
        <v>x</v>
      </c>
      <c r="RQ173">
        <f t="shared" si="2067"/>
        <v>3</v>
      </c>
      <c r="RR173" t="str">
        <f t="shared" si="2067"/>
        <v>x</v>
      </c>
      <c r="RS173" t="str">
        <f t="shared" si="2067"/>
        <v>x</v>
      </c>
      <c r="RT173" t="str">
        <f t="shared" si="2067"/>
        <v>x</v>
      </c>
      <c r="RU173" t="str">
        <f t="shared" si="2067"/>
        <v>x</v>
      </c>
      <c r="RV173" t="str">
        <f t="shared" si="2067"/>
        <v>x</v>
      </c>
      <c r="RW173" t="str">
        <f t="shared" si="2067"/>
        <v>x</v>
      </c>
      <c r="RX173" t="str">
        <f t="shared" si="2067"/>
        <v>x</v>
      </c>
      <c r="RY173" t="str">
        <f t="shared" si="2067"/>
        <v>x</v>
      </c>
      <c r="RZ173" t="str">
        <f t="shared" si="2067"/>
        <v>x</v>
      </c>
      <c r="SA173" t="str">
        <f t="shared" si="2067"/>
        <v>x</v>
      </c>
      <c r="SB173" t="str">
        <f t="shared" si="2067"/>
        <v>x</v>
      </c>
      <c r="SC173" t="str">
        <f t="shared" si="2067"/>
        <v>x</v>
      </c>
      <c r="SD173" t="str">
        <f t="shared" si="2067"/>
        <v>x</v>
      </c>
      <c r="SE173" t="str">
        <f t="shared" si="2067"/>
        <v>x</v>
      </c>
      <c r="SF173">
        <f t="shared" si="2067"/>
        <v>18</v>
      </c>
      <c r="SG173">
        <f t="shared" si="2067"/>
        <v>19</v>
      </c>
      <c r="SH173" t="str">
        <f t="shared" si="2067"/>
        <v>x</v>
      </c>
      <c r="SI173" t="str">
        <f t="shared" si="2067"/>
        <v>x</v>
      </c>
      <c r="SJ173" t="str">
        <f t="shared" si="2067"/>
        <v>x</v>
      </c>
      <c r="SK173">
        <f t="shared" si="2067"/>
        <v>23</v>
      </c>
      <c r="SL173" t="str">
        <f t="shared" si="2067"/>
        <v>x</v>
      </c>
      <c r="SM173" t="str">
        <f t="shared" si="2067"/>
        <v>x</v>
      </c>
      <c r="SN173" t="str">
        <f t="shared" si="2067"/>
        <v>x</v>
      </c>
      <c r="SO173" t="str">
        <f t="shared" si="2067"/>
        <v>x</v>
      </c>
      <c r="SP173" t="str">
        <f t="shared" si="2067"/>
        <v>x</v>
      </c>
      <c r="SQ173" t="str">
        <f t="shared" si="2067"/>
        <v>x</v>
      </c>
      <c r="SR173">
        <f t="shared" si="2067"/>
        <v>30</v>
      </c>
      <c r="SS173">
        <f t="shared" si="2067"/>
        <v>31</v>
      </c>
      <c r="ST173">
        <f t="shared" si="2067"/>
        <v>32</v>
      </c>
      <c r="SU173" t="str">
        <f t="shared" si="2067"/>
        <v>x</v>
      </c>
      <c r="SV173" t="str">
        <f t="shared" si="2067"/>
        <v>x</v>
      </c>
      <c r="SW173" t="str">
        <f t="shared" si="2067"/>
        <v>x</v>
      </c>
      <c r="SX173">
        <f t="shared" si="2067"/>
        <v>36</v>
      </c>
      <c r="SY173" t="str">
        <f t="shared" si="2067"/>
        <v>x</v>
      </c>
      <c r="SZ173">
        <f t="shared" si="2067"/>
        <v>38</v>
      </c>
      <c r="TA173">
        <f t="shared" si="2067"/>
        <v>39</v>
      </c>
      <c r="TB173">
        <f t="shared" si="2067"/>
        <v>40</v>
      </c>
      <c r="TC173">
        <f t="shared" si="2067"/>
        <v>41</v>
      </c>
      <c r="TD173" t="str">
        <f t="shared" si="2067"/>
        <v>x</v>
      </c>
      <c r="TE173">
        <f t="shared" si="2067"/>
        <v>43</v>
      </c>
      <c r="TF173" t="str">
        <f t="shared" si="2067"/>
        <v>x</v>
      </c>
      <c r="TG173" t="str">
        <f t="shared" si="2067"/>
        <v>x</v>
      </c>
      <c r="TH173" t="str">
        <f t="shared" si="2067"/>
        <v>x</v>
      </c>
      <c r="TI173">
        <f t="shared" si="2067"/>
        <v>47</v>
      </c>
      <c r="TJ173">
        <f t="shared" si="2067"/>
        <v>48</v>
      </c>
      <c r="TK173">
        <f t="shared" si="2067"/>
        <v>49</v>
      </c>
      <c r="TL173">
        <f t="shared" si="2067"/>
        <v>50</v>
      </c>
      <c r="TM173" t="str">
        <f t="shared" si="2067"/>
        <v>x</v>
      </c>
      <c r="TN173" t="str">
        <f t="shared" si="2067"/>
        <v>x</v>
      </c>
      <c r="TO173">
        <f t="shared" si="2067"/>
        <v>53</v>
      </c>
      <c r="TP173" t="str">
        <f t="shared" si="2067"/>
        <v>x</v>
      </c>
      <c r="TQ173" t="str">
        <f t="shared" si="2067"/>
        <v>x</v>
      </c>
      <c r="TR173">
        <f t="shared" si="2067"/>
        <v>56</v>
      </c>
      <c r="TS173" t="str">
        <f t="shared" si="2067"/>
        <v>x</v>
      </c>
      <c r="TT173" t="str">
        <f t="shared" si="2067"/>
        <v>x</v>
      </c>
      <c r="TU173" t="str">
        <f t="shared" si="2067"/>
        <v>x</v>
      </c>
      <c r="TV173">
        <f t="shared" si="1805"/>
        <v>23</v>
      </c>
      <c r="TW173">
        <f t="shared" ref="TW173:WC173" si="2068">IF(COUNTIFS($NG173:$NL181,TW$1),"x",TW$1)</f>
        <v>1</v>
      </c>
      <c r="TX173" t="str">
        <f t="shared" si="2068"/>
        <v>x</v>
      </c>
      <c r="TY173">
        <f t="shared" si="2068"/>
        <v>3</v>
      </c>
      <c r="TZ173" t="str">
        <f t="shared" si="2068"/>
        <v>x</v>
      </c>
      <c r="UA173" t="str">
        <f t="shared" si="2068"/>
        <v>x</v>
      </c>
      <c r="UB173" t="str">
        <f t="shared" si="2068"/>
        <v>x</v>
      </c>
      <c r="UC173" t="str">
        <f t="shared" si="2068"/>
        <v>x</v>
      </c>
      <c r="UD173" t="str">
        <f t="shared" si="2068"/>
        <v>x</v>
      </c>
      <c r="UE173" t="str">
        <f t="shared" si="2068"/>
        <v>x</v>
      </c>
      <c r="UF173" t="str">
        <f t="shared" si="2068"/>
        <v>x</v>
      </c>
      <c r="UG173" t="str">
        <f t="shared" si="2068"/>
        <v>x</v>
      </c>
      <c r="UH173" t="str">
        <f t="shared" si="2068"/>
        <v>x</v>
      </c>
      <c r="UI173" t="str">
        <f t="shared" si="2068"/>
        <v>x</v>
      </c>
      <c r="UJ173" t="str">
        <f t="shared" si="2068"/>
        <v>x</v>
      </c>
      <c r="UK173" t="str">
        <f t="shared" si="2068"/>
        <v>x</v>
      </c>
      <c r="UL173" t="str">
        <f t="shared" si="2068"/>
        <v>x</v>
      </c>
      <c r="UM173" t="str">
        <f t="shared" si="2068"/>
        <v>x</v>
      </c>
      <c r="UN173">
        <f t="shared" si="2068"/>
        <v>18</v>
      </c>
      <c r="UO173">
        <f t="shared" si="2068"/>
        <v>19</v>
      </c>
      <c r="UP173" t="str">
        <f t="shared" si="2068"/>
        <v>x</v>
      </c>
      <c r="UQ173" t="str">
        <f t="shared" si="2068"/>
        <v>x</v>
      </c>
      <c r="UR173" t="str">
        <f t="shared" si="2068"/>
        <v>x</v>
      </c>
      <c r="US173">
        <f t="shared" si="2068"/>
        <v>23</v>
      </c>
      <c r="UT173" t="str">
        <f t="shared" si="2068"/>
        <v>x</v>
      </c>
      <c r="UU173" t="str">
        <f t="shared" si="2068"/>
        <v>x</v>
      </c>
      <c r="UV173" t="str">
        <f t="shared" si="2068"/>
        <v>x</v>
      </c>
      <c r="UW173" t="str">
        <f t="shared" si="2068"/>
        <v>x</v>
      </c>
      <c r="UX173" t="str">
        <f t="shared" si="2068"/>
        <v>x</v>
      </c>
      <c r="UY173" t="str">
        <f t="shared" si="2068"/>
        <v>x</v>
      </c>
      <c r="UZ173">
        <f t="shared" si="2068"/>
        <v>30</v>
      </c>
      <c r="VA173">
        <f t="shared" si="2068"/>
        <v>31</v>
      </c>
      <c r="VB173">
        <f t="shared" si="2068"/>
        <v>32</v>
      </c>
      <c r="VC173" t="str">
        <f t="shared" si="2068"/>
        <v>x</v>
      </c>
      <c r="VD173" t="str">
        <f t="shared" si="2068"/>
        <v>x</v>
      </c>
      <c r="VE173" t="str">
        <f t="shared" si="2068"/>
        <v>x</v>
      </c>
      <c r="VF173">
        <f t="shared" si="2068"/>
        <v>36</v>
      </c>
      <c r="VG173" t="str">
        <f t="shared" si="2068"/>
        <v>x</v>
      </c>
      <c r="VH173">
        <f t="shared" si="2068"/>
        <v>38</v>
      </c>
      <c r="VI173">
        <f t="shared" si="2068"/>
        <v>39</v>
      </c>
      <c r="VJ173">
        <f t="shared" si="2068"/>
        <v>40</v>
      </c>
      <c r="VK173">
        <f t="shared" si="2068"/>
        <v>41</v>
      </c>
      <c r="VL173">
        <f t="shared" si="2068"/>
        <v>42</v>
      </c>
      <c r="VM173">
        <f t="shared" si="2068"/>
        <v>43</v>
      </c>
      <c r="VN173" t="str">
        <f t="shared" si="2068"/>
        <v>x</v>
      </c>
      <c r="VO173">
        <f t="shared" si="2068"/>
        <v>45</v>
      </c>
      <c r="VP173" t="str">
        <f t="shared" si="2068"/>
        <v>x</v>
      </c>
      <c r="VQ173">
        <f t="shared" si="2068"/>
        <v>47</v>
      </c>
      <c r="VR173">
        <f t="shared" si="2068"/>
        <v>48</v>
      </c>
      <c r="VS173">
        <f t="shared" si="2068"/>
        <v>49</v>
      </c>
      <c r="VT173">
        <f t="shared" si="2068"/>
        <v>50</v>
      </c>
      <c r="VU173" t="str">
        <f t="shared" si="2068"/>
        <v>x</v>
      </c>
      <c r="VV173" t="str">
        <f t="shared" si="2068"/>
        <v>x</v>
      </c>
      <c r="VW173">
        <f t="shared" si="2068"/>
        <v>53</v>
      </c>
      <c r="VX173" t="str">
        <f t="shared" si="2068"/>
        <v>x</v>
      </c>
      <c r="VY173" t="str">
        <f t="shared" si="2068"/>
        <v>x</v>
      </c>
      <c r="VZ173">
        <f t="shared" si="2068"/>
        <v>56</v>
      </c>
      <c r="WA173" t="str">
        <f t="shared" si="2068"/>
        <v>x</v>
      </c>
      <c r="WB173" t="str">
        <f t="shared" si="2068"/>
        <v>x</v>
      </c>
      <c r="WC173">
        <f t="shared" si="2068"/>
        <v>59</v>
      </c>
      <c r="WE173">
        <f t="shared" si="1676"/>
        <v>2</v>
      </c>
      <c r="WF173">
        <f t="shared" si="1677"/>
        <v>0</v>
      </c>
      <c r="WG173">
        <f t="shared" si="1678"/>
        <v>3</v>
      </c>
      <c r="WH173">
        <f t="shared" si="1679"/>
        <v>1</v>
      </c>
      <c r="WI173">
        <f t="shared" si="1680"/>
        <v>0</v>
      </c>
      <c r="WJ173">
        <f t="shared" si="1681"/>
        <v>0</v>
      </c>
      <c r="WL173" s="1">
        <f t="shared" si="1807"/>
        <v>2</v>
      </c>
      <c r="WM173" s="1">
        <f t="shared" si="1808"/>
        <v>4</v>
      </c>
      <c r="WN173" s="1">
        <f t="shared" si="1809"/>
        <v>0</v>
      </c>
      <c r="WO173" s="1">
        <f t="shared" si="1810"/>
        <v>0</v>
      </c>
      <c r="WP173" s="1">
        <f t="shared" si="1811"/>
        <v>0</v>
      </c>
      <c r="WQ173" s="1">
        <f t="shared" si="1812"/>
        <v>7</v>
      </c>
      <c r="WS173">
        <f t="shared" si="1813"/>
        <v>2</v>
      </c>
      <c r="WT173">
        <f t="shared" si="1814"/>
        <v>4</v>
      </c>
      <c r="WU173">
        <f t="shared" si="1815"/>
        <v>100</v>
      </c>
      <c r="WV173">
        <f t="shared" si="1816"/>
        <v>100</v>
      </c>
      <c r="WW173">
        <f t="shared" si="1817"/>
        <v>100</v>
      </c>
      <c r="WX173">
        <f t="shared" si="1818"/>
        <v>7</v>
      </c>
      <c r="WZ173" s="4">
        <f t="shared" si="1819"/>
        <v>2</v>
      </c>
      <c r="XB173" s="3">
        <f t="shared" si="1820"/>
        <v>7</v>
      </c>
      <c r="XD173" s="3">
        <f t="shared" si="1821"/>
        <v>2</v>
      </c>
      <c r="XE173" s="4">
        <f t="shared" si="1822"/>
        <v>3</v>
      </c>
      <c r="XG173" s="4">
        <f t="shared" si="1823"/>
        <v>0.66666666666666663</v>
      </c>
      <c r="XI173" s="4">
        <v>1</v>
      </c>
      <c r="XK173">
        <f t="shared" si="1824"/>
        <v>2</v>
      </c>
      <c r="XM173">
        <f t="shared" si="1445"/>
        <v>0</v>
      </c>
      <c r="XN173">
        <f t="shared" si="1825"/>
        <v>0</v>
      </c>
      <c r="XO173" s="1">
        <f t="shared" si="1682"/>
        <v>1</v>
      </c>
      <c r="XP173">
        <f t="shared" si="1826"/>
        <v>0</v>
      </c>
      <c r="XR173">
        <f t="shared" si="1827"/>
        <v>0</v>
      </c>
    </row>
    <row r="174" spans="4:642">
      <c r="D174" s="4">
        <f t="shared" si="1506"/>
        <v>0</v>
      </c>
      <c r="E174" s="4">
        <f t="shared" si="1507"/>
        <v>0</v>
      </c>
      <c r="F174" s="4">
        <f t="shared" si="1508"/>
        <v>0</v>
      </c>
      <c r="G174" s="4">
        <f t="shared" si="1509"/>
        <v>5</v>
      </c>
      <c r="H174" s="4">
        <f t="shared" si="1510"/>
        <v>0</v>
      </c>
      <c r="I174" s="4">
        <f t="shared" si="1511"/>
        <v>0</v>
      </c>
      <c r="J174" s="4">
        <f t="shared" si="1512"/>
        <v>0</v>
      </c>
      <c r="K174" s="4">
        <f t="shared" si="1513"/>
        <v>0</v>
      </c>
      <c r="L174" s="4">
        <f t="shared" si="1514"/>
        <v>0</v>
      </c>
      <c r="M174" s="4">
        <f t="shared" si="1515"/>
        <v>0</v>
      </c>
      <c r="N174" s="4">
        <f t="shared" si="1516"/>
        <v>8</v>
      </c>
      <c r="O174" s="4">
        <f t="shared" si="1517"/>
        <v>0</v>
      </c>
      <c r="P174" s="4">
        <f t="shared" si="1518"/>
        <v>0</v>
      </c>
      <c r="Q174" s="4">
        <f t="shared" si="1519"/>
        <v>3</v>
      </c>
      <c r="R174" s="4">
        <f t="shared" si="1520"/>
        <v>0</v>
      </c>
      <c r="S174" s="4">
        <f t="shared" si="1521"/>
        <v>0</v>
      </c>
      <c r="T174" s="4">
        <f t="shared" si="1522"/>
        <v>0</v>
      </c>
      <c r="U174" s="4">
        <f t="shared" si="1523"/>
        <v>0</v>
      </c>
      <c r="V174" s="4">
        <f t="shared" si="1524"/>
        <v>0</v>
      </c>
      <c r="W174" s="4">
        <f t="shared" si="1525"/>
        <v>5</v>
      </c>
      <c r="X174" s="4">
        <f t="shared" si="1526"/>
        <v>0</v>
      </c>
      <c r="Y174" s="4">
        <f t="shared" si="1527"/>
        <v>0</v>
      </c>
      <c r="Z174" s="4">
        <f t="shared" si="1528"/>
        <v>0</v>
      </c>
      <c r="AA174" s="4">
        <f t="shared" si="1529"/>
        <v>0</v>
      </c>
      <c r="AB174" s="4">
        <f t="shared" si="1530"/>
        <v>0</v>
      </c>
      <c r="AC174" s="4">
        <f t="shared" si="1531"/>
        <v>0</v>
      </c>
      <c r="AD174" s="4">
        <f t="shared" si="1532"/>
        <v>0</v>
      </c>
      <c r="AE174" s="4">
        <f t="shared" si="1533"/>
        <v>0</v>
      </c>
      <c r="AF174" s="4">
        <f t="shared" si="1534"/>
        <v>0</v>
      </c>
      <c r="AG174" s="4">
        <f t="shared" si="1535"/>
        <v>0</v>
      </c>
      <c r="AH174" s="4">
        <f t="shared" si="1536"/>
        <v>0</v>
      </c>
      <c r="AI174" s="4">
        <f t="shared" si="1537"/>
        <v>0</v>
      </c>
      <c r="AJ174" s="4">
        <f t="shared" si="1538"/>
        <v>0</v>
      </c>
      <c r="AK174" s="4">
        <f t="shared" si="1539"/>
        <v>3</v>
      </c>
      <c r="AL174" s="4">
        <f t="shared" si="1540"/>
        <v>0</v>
      </c>
      <c r="AM174" s="4">
        <f t="shared" si="1541"/>
        <v>0</v>
      </c>
      <c r="AN174" s="4">
        <f t="shared" si="1542"/>
        <v>0</v>
      </c>
      <c r="AO174" s="4">
        <f t="shared" si="1543"/>
        <v>0</v>
      </c>
      <c r="AP174" s="4">
        <f t="shared" si="1544"/>
        <v>0</v>
      </c>
      <c r="AQ174" s="4">
        <f t="shared" si="1545"/>
        <v>0</v>
      </c>
      <c r="AR174" s="4">
        <f t="shared" si="1546"/>
        <v>0</v>
      </c>
      <c r="AS174" s="4">
        <f t="shared" si="1547"/>
        <v>0</v>
      </c>
      <c r="AT174" s="4">
        <f t="shared" si="1548"/>
        <v>0</v>
      </c>
      <c r="AU174" s="4">
        <f t="shared" si="1549"/>
        <v>4</v>
      </c>
      <c r="AV174" s="4">
        <f t="shared" si="1550"/>
        <v>0</v>
      </c>
      <c r="AW174" s="4">
        <f t="shared" si="1551"/>
        <v>0</v>
      </c>
      <c r="AX174" s="4">
        <f t="shared" si="1552"/>
        <v>0</v>
      </c>
      <c r="AY174" s="4">
        <f t="shared" si="1553"/>
        <v>0</v>
      </c>
      <c r="AZ174" s="4">
        <f t="shared" si="1554"/>
        <v>0</v>
      </c>
      <c r="BA174" s="4">
        <f t="shared" si="1555"/>
        <v>0</v>
      </c>
      <c r="BB174" s="4">
        <f t="shared" si="1556"/>
        <v>0</v>
      </c>
      <c r="BC174" s="4">
        <f t="shared" si="1557"/>
        <v>0</v>
      </c>
      <c r="BD174" s="4">
        <f t="shared" si="1558"/>
        <v>0</v>
      </c>
      <c r="BE174" s="4">
        <f t="shared" si="1559"/>
        <v>0</v>
      </c>
      <c r="BF174" s="4">
        <f t="shared" si="1560"/>
        <v>0</v>
      </c>
      <c r="BG174" s="4">
        <f t="shared" si="1561"/>
        <v>0</v>
      </c>
      <c r="BH174" s="4">
        <f t="shared" si="1562"/>
        <v>0</v>
      </c>
      <c r="BI174" s="4">
        <f t="shared" si="1563"/>
        <v>0</v>
      </c>
      <c r="BJ174" s="4">
        <f t="shared" si="1564"/>
        <v>0</v>
      </c>
      <c r="BK174" s="4">
        <f t="shared" si="1683"/>
        <v>4.666666666666667</v>
      </c>
      <c r="BL174" s="4">
        <f t="shared" si="1684"/>
        <v>3.35593220338983</v>
      </c>
      <c r="BM174" s="4">
        <f t="shared" si="1685"/>
        <v>4.6983050847457619</v>
      </c>
      <c r="BN174" s="4">
        <f t="shared" si="1686"/>
        <v>2.0135593220338981</v>
      </c>
      <c r="BO174" s="4">
        <f t="shared" si="1687"/>
        <v>3.3559322033898304</v>
      </c>
      <c r="BP174" s="4">
        <f t="shared" si="1688"/>
        <v>198</v>
      </c>
      <c r="BQ174" s="4">
        <f>COUNTIFS($NG174:$NL$206,EF$1)</f>
        <v>3</v>
      </c>
      <c r="BR174" s="4">
        <f>COUNTIFS($NG174:$NL$206,EG$1)</f>
        <v>4</v>
      </c>
      <c r="BS174" s="4">
        <f>COUNTIFS($NG174:$NL$206,EH$1)</f>
        <v>1</v>
      </c>
      <c r="BT174" s="4">
        <f>COUNTIFS($NG174:$NL$206,EI$1)</f>
        <v>5</v>
      </c>
      <c r="BU174" s="4">
        <f>COUNTIFS($NG174:$NL$206,EJ$1)</f>
        <v>6</v>
      </c>
      <c r="BV174" s="4">
        <f>COUNTIFS($NG174:$NL$206,EK$1)</f>
        <v>2</v>
      </c>
      <c r="BW174" s="4">
        <f>COUNTIFS($NG174:$NL$206,EL$1)</f>
        <v>2</v>
      </c>
      <c r="BX174" s="4">
        <f>COUNTIFS($NG174:$NL$206,EM$1)</f>
        <v>4</v>
      </c>
      <c r="BY174" s="4">
        <f>COUNTIFS($NG174:$NL$206,EN$1)</f>
        <v>4</v>
      </c>
      <c r="BZ174" s="4">
        <f>COUNTIFS($NG174:$NL$206,EO$1)</f>
        <v>3</v>
      </c>
      <c r="CA174" s="4">
        <f>COUNTIFS($NG174:$NL$206,EP$1)</f>
        <v>8</v>
      </c>
      <c r="CB174" s="4">
        <f>COUNTIFS($NG174:$NL$206,EQ$1)</f>
        <v>7</v>
      </c>
      <c r="CC174" s="4">
        <f>COUNTIFS($NG174:$NL$206,ER$1)</f>
        <v>4</v>
      </c>
      <c r="CD174" s="4">
        <f>COUNTIFS($NG174:$NL$206,ES$1)</f>
        <v>3</v>
      </c>
      <c r="CE174" s="4">
        <f>COUNTIFS($NG174:$NL$206,ET$1)</f>
        <v>3</v>
      </c>
      <c r="CF174" s="4">
        <f>COUNTIFS($NG174:$NL$206,EU$1)</f>
        <v>5</v>
      </c>
      <c r="CG174" s="4">
        <f>COUNTIFS($NG174:$NL$206,EV$1)</f>
        <v>5</v>
      </c>
      <c r="CH174" s="4">
        <f>COUNTIFS($NG174:$NL$206,EW$1)</f>
        <v>4</v>
      </c>
      <c r="CI174" s="4">
        <f>COUNTIFS($NG174:$NL$206,EX$1)</f>
        <v>2</v>
      </c>
      <c r="CJ174" s="4">
        <f>COUNTIFS($NG174:$NL$206,EY$1)</f>
        <v>5</v>
      </c>
      <c r="CK174" s="4">
        <f>COUNTIFS($NG174:$NL$206,EZ$1)</f>
        <v>3</v>
      </c>
      <c r="CL174" s="4">
        <f>COUNTIFS($NG174:$NL$206,FA$1)</f>
        <v>4</v>
      </c>
      <c r="CM174" s="4">
        <f>COUNTIFS($NG174:$NL$206,FB$1)</f>
        <v>2</v>
      </c>
      <c r="CN174" s="4">
        <f>COUNTIFS($NG174:$NL$206,FC$1)</f>
        <v>1</v>
      </c>
      <c r="CO174" s="4">
        <f>COUNTIFS($NG174:$NL$206,FD$1)</f>
        <v>5</v>
      </c>
      <c r="CP174" s="4">
        <f>COUNTIFS($NG174:$NL$206,FE$1)</f>
        <v>2</v>
      </c>
      <c r="CQ174" s="4">
        <f>COUNTIFS($NG174:$NL$206,FF$1)</f>
        <v>5</v>
      </c>
      <c r="CR174" s="4">
        <f>COUNTIFS($NG174:$NL$206,FG$1)</f>
        <v>3</v>
      </c>
      <c r="CS174" s="4">
        <f>COUNTIFS($NG174:$NL$206,FH$1)</f>
        <v>4</v>
      </c>
      <c r="CT174" s="4">
        <f>COUNTIFS($NG174:$NL$206,FI$1)</f>
        <v>1</v>
      </c>
      <c r="CU174" s="4">
        <f>COUNTIFS($NG174:$NL$206,FJ$1)</f>
        <v>2</v>
      </c>
      <c r="CV174" s="4">
        <f>COUNTIFS($NG174:$NL$206,FK$1)</f>
        <v>1</v>
      </c>
      <c r="CW174" s="4">
        <f>COUNTIFS($NG174:$NL$206,FL$1)</f>
        <v>1</v>
      </c>
      <c r="CX174" s="4">
        <f>COUNTIFS($NG174:$NL$206,FM$1)</f>
        <v>3</v>
      </c>
      <c r="CY174" s="4">
        <f>COUNTIFS($NG174:$NL$206,FN$1)</f>
        <v>4</v>
      </c>
      <c r="CZ174" s="4">
        <f>COUNTIFS($NG174:$NL$206,FO$1)</f>
        <v>2</v>
      </c>
      <c r="DA174" s="4">
        <f>COUNTIFS($NG174:$NL$206,FP$1)</f>
        <v>1</v>
      </c>
      <c r="DB174" s="4">
        <f>COUNTIFS($NG174:$NL$206,FQ$1)</f>
        <v>2</v>
      </c>
      <c r="DC174" s="4">
        <f>COUNTIFS($NG174:$NL$206,FR$1)</f>
        <v>2</v>
      </c>
      <c r="DD174" s="4">
        <f>COUNTIFS($NG174:$NL$206,FS$1)</f>
        <v>3</v>
      </c>
      <c r="DE174" s="4">
        <f>COUNTIFS($NG174:$NL$206,FT$1)</f>
        <v>3</v>
      </c>
      <c r="DF174" s="4">
        <f>COUNTIFS($NG174:$NL$206,FU$1)</f>
        <v>3</v>
      </c>
      <c r="DG174" s="4">
        <f>COUNTIFS($NG174:$NL$206,FV$1)</f>
        <v>3</v>
      </c>
      <c r="DH174" s="4">
        <f>COUNTIFS($NG174:$NL$206,FW$1)</f>
        <v>4</v>
      </c>
      <c r="DI174" s="4">
        <f>COUNTIFS($NG174:$NL$206,FX$1)</f>
        <v>2</v>
      </c>
      <c r="DJ174" s="4">
        <f>COUNTIFS($NG174:$NL$206,FY$1)</f>
        <v>6</v>
      </c>
      <c r="DK174" s="4">
        <f>COUNTIFS($NG174:$NL$206,FZ$1)</f>
        <v>0</v>
      </c>
      <c r="DL174" s="4">
        <f>COUNTIFS($NG174:$NL$206,GA$1)</f>
        <v>1</v>
      </c>
      <c r="DM174" s="4">
        <f>COUNTIFS($NG174:$NL$206,GB$1)</f>
        <v>3</v>
      </c>
      <c r="DN174" s="4">
        <f>COUNTIFS($NG174:$NL$206,GC$1)</f>
        <v>2</v>
      </c>
      <c r="DO174" s="4">
        <f>COUNTIFS($NG174:$NL$206,GD$1)</f>
        <v>5</v>
      </c>
      <c r="DP174" s="4">
        <f>COUNTIFS($NG174:$NL$206,GE$1)</f>
        <v>8</v>
      </c>
      <c r="DQ174" s="4">
        <f>COUNTIFS($NG174:$NL$206,GF$1)</f>
        <v>0</v>
      </c>
      <c r="DR174" s="4">
        <f>COUNTIFS($NG174:$NL$206,GG$1)</f>
        <v>3</v>
      </c>
      <c r="DS174" s="4">
        <f>COUNTIFS($NG174:$NL$206,GH$1)</f>
        <v>7</v>
      </c>
      <c r="DT174" s="4">
        <f>COUNTIFS($NG174:$NL$206,GI$1)</f>
        <v>3</v>
      </c>
      <c r="DU174" s="4">
        <f>COUNTIFS($NG174:$NL$206,GJ$1)</f>
        <v>5</v>
      </c>
      <c r="DV174" s="4">
        <f>COUNTIFS($NG174:$NL$206,GK$1)</f>
        <v>6</v>
      </c>
      <c r="DW174" s="4">
        <f>COUNTIFS($NG174:$NL$206,GL$1)</f>
        <v>3</v>
      </c>
      <c r="DZ174" s="4">
        <f t="shared" si="1895"/>
        <v>37</v>
      </c>
      <c r="EA174" s="4">
        <f t="shared" si="1896"/>
        <v>21</v>
      </c>
      <c r="EB174" s="4">
        <f t="shared" si="1897"/>
        <v>9</v>
      </c>
      <c r="EC174" s="4">
        <f t="shared" si="1898"/>
        <v>7</v>
      </c>
      <c r="ED174" s="4">
        <f t="shared" si="1899"/>
        <v>0</v>
      </c>
      <c r="EF174" s="4">
        <f t="shared" ref="EF174:GL174" si="2069">COUNTIFS($NG174:$NL183,EF$1)</f>
        <v>0</v>
      </c>
      <c r="EG174" s="4">
        <f t="shared" si="2069"/>
        <v>1</v>
      </c>
      <c r="EH174" s="4">
        <f t="shared" si="2069"/>
        <v>0</v>
      </c>
      <c r="EI174" s="4">
        <f t="shared" si="2069"/>
        <v>3</v>
      </c>
      <c r="EJ174" s="4">
        <f t="shared" si="2069"/>
        <v>2</v>
      </c>
      <c r="EK174" s="4">
        <f t="shared" si="2069"/>
        <v>1</v>
      </c>
      <c r="EL174" s="4">
        <f t="shared" si="2069"/>
        <v>1</v>
      </c>
      <c r="EM174" s="4">
        <f t="shared" si="2069"/>
        <v>1</v>
      </c>
      <c r="EN174" s="4">
        <f t="shared" si="2069"/>
        <v>1</v>
      </c>
      <c r="EO174" s="4">
        <f t="shared" si="2069"/>
        <v>1</v>
      </c>
      <c r="EP174" s="4">
        <f t="shared" si="2069"/>
        <v>2</v>
      </c>
      <c r="EQ174" s="4">
        <f t="shared" si="2069"/>
        <v>1</v>
      </c>
      <c r="ER174" s="4">
        <f t="shared" si="2069"/>
        <v>1</v>
      </c>
      <c r="ES174" s="4">
        <f t="shared" si="2069"/>
        <v>2</v>
      </c>
      <c r="ET174" s="4">
        <f t="shared" si="2069"/>
        <v>1</v>
      </c>
      <c r="EU174" s="4">
        <f t="shared" si="2069"/>
        <v>3</v>
      </c>
      <c r="EV174" s="4">
        <f t="shared" si="2069"/>
        <v>1</v>
      </c>
      <c r="EW174" s="4">
        <f t="shared" si="2069"/>
        <v>0</v>
      </c>
      <c r="EX174" s="4">
        <f t="shared" si="2069"/>
        <v>0</v>
      </c>
      <c r="EY174" s="4">
        <f t="shared" si="2069"/>
        <v>2</v>
      </c>
      <c r="EZ174" s="4">
        <f t="shared" si="2069"/>
        <v>3</v>
      </c>
      <c r="FA174" s="4">
        <f t="shared" si="2069"/>
        <v>2</v>
      </c>
      <c r="FB174" s="4">
        <f t="shared" si="2069"/>
        <v>0</v>
      </c>
      <c r="FC174" s="4">
        <f t="shared" si="2069"/>
        <v>0</v>
      </c>
      <c r="FD174" s="4">
        <f t="shared" si="2069"/>
        <v>0</v>
      </c>
      <c r="FE174" s="4">
        <f t="shared" si="2069"/>
        <v>1</v>
      </c>
      <c r="FF174" s="4">
        <f t="shared" si="2069"/>
        <v>2</v>
      </c>
      <c r="FG174" s="4">
        <f t="shared" si="2069"/>
        <v>0</v>
      </c>
      <c r="FH174" s="4">
        <f t="shared" si="2069"/>
        <v>2</v>
      </c>
      <c r="FI174" s="4">
        <f t="shared" si="2069"/>
        <v>0</v>
      </c>
      <c r="FJ174" s="4">
        <f t="shared" si="2069"/>
        <v>0</v>
      </c>
      <c r="FK174" s="4">
        <f t="shared" si="2069"/>
        <v>0</v>
      </c>
      <c r="FL174" s="4">
        <f t="shared" si="2069"/>
        <v>1</v>
      </c>
      <c r="FM174" s="4">
        <f t="shared" si="2069"/>
        <v>1</v>
      </c>
      <c r="FN174" s="4">
        <f t="shared" si="2069"/>
        <v>2</v>
      </c>
      <c r="FO174" s="4">
        <f t="shared" si="2069"/>
        <v>0</v>
      </c>
      <c r="FP174" s="4">
        <f t="shared" si="2069"/>
        <v>1</v>
      </c>
      <c r="FQ174" s="4">
        <f t="shared" si="2069"/>
        <v>0</v>
      </c>
      <c r="FR174" s="4">
        <f t="shared" si="2069"/>
        <v>0</v>
      </c>
      <c r="FS174" s="4">
        <f t="shared" si="2069"/>
        <v>0</v>
      </c>
      <c r="FT174" s="4">
        <f t="shared" si="2069"/>
        <v>0</v>
      </c>
      <c r="FU174" s="4">
        <f t="shared" si="2069"/>
        <v>1</v>
      </c>
      <c r="FV174" s="4">
        <f t="shared" si="2069"/>
        <v>1</v>
      </c>
      <c r="FW174" s="4">
        <f t="shared" si="2069"/>
        <v>3</v>
      </c>
      <c r="FX174" s="4">
        <f t="shared" si="2069"/>
        <v>1</v>
      </c>
      <c r="FY174" s="4">
        <f t="shared" si="2069"/>
        <v>1</v>
      </c>
      <c r="FZ174" s="4">
        <f t="shared" si="2069"/>
        <v>0</v>
      </c>
      <c r="GA174" s="4">
        <f t="shared" si="2069"/>
        <v>0</v>
      </c>
      <c r="GB174" s="4">
        <f t="shared" si="2069"/>
        <v>0</v>
      </c>
      <c r="GC174" s="4">
        <f t="shared" si="2069"/>
        <v>0</v>
      </c>
      <c r="GD174" s="4">
        <f t="shared" si="2069"/>
        <v>1</v>
      </c>
      <c r="GE174" s="4">
        <f t="shared" si="2069"/>
        <v>3</v>
      </c>
      <c r="GF174" s="4">
        <f t="shared" si="2069"/>
        <v>0</v>
      </c>
      <c r="GG174" s="4">
        <f t="shared" si="2069"/>
        <v>1</v>
      </c>
      <c r="GH174" s="4">
        <f t="shared" si="2069"/>
        <v>2</v>
      </c>
      <c r="GI174" s="4">
        <f t="shared" si="2069"/>
        <v>0</v>
      </c>
      <c r="GJ174" s="4">
        <f t="shared" si="2069"/>
        <v>3</v>
      </c>
      <c r="GK174" s="4">
        <f t="shared" si="2069"/>
        <v>3</v>
      </c>
      <c r="GL174" s="4">
        <f t="shared" si="2069"/>
        <v>1</v>
      </c>
      <c r="GM174">
        <f t="shared" si="1901"/>
        <v>60</v>
      </c>
      <c r="GO174">
        <f t="shared" si="1690"/>
        <v>0</v>
      </c>
      <c r="GP174">
        <f t="shared" si="1855"/>
        <v>0</v>
      </c>
      <c r="GQ174">
        <f t="shared" si="1856"/>
        <v>0</v>
      </c>
      <c r="GR174">
        <f t="shared" si="1857"/>
        <v>0</v>
      </c>
      <c r="GS174">
        <f t="shared" si="1858"/>
        <v>0</v>
      </c>
      <c r="GT174">
        <f t="shared" si="1859"/>
        <v>0</v>
      </c>
      <c r="GU174">
        <f t="shared" si="1860"/>
        <v>0</v>
      </c>
      <c r="GV174" s="1">
        <f t="shared" si="1691"/>
        <v>5</v>
      </c>
      <c r="GW174">
        <f t="shared" si="1692"/>
        <v>1</v>
      </c>
      <c r="GX174">
        <f t="shared" si="1566"/>
        <v>0</v>
      </c>
      <c r="GY174">
        <f t="shared" si="1567"/>
        <v>0</v>
      </c>
      <c r="GZ174">
        <f t="shared" si="1568"/>
        <v>0</v>
      </c>
      <c r="HA174">
        <f t="shared" si="1569"/>
        <v>0</v>
      </c>
      <c r="HB174">
        <f t="shared" si="1570"/>
        <v>0</v>
      </c>
      <c r="HC174">
        <f t="shared" si="1571"/>
        <v>0</v>
      </c>
      <c r="HD174">
        <f t="shared" si="1572"/>
        <v>0</v>
      </c>
      <c r="HE174">
        <f t="shared" si="1573"/>
        <v>0</v>
      </c>
      <c r="HF174">
        <f t="shared" si="1574"/>
        <v>0</v>
      </c>
      <c r="HG174">
        <f t="shared" si="1575"/>
        <v>0</v>
      </c>
      <c r="HH174">
        <f t="shared" si="1576"/>
        <v>0</v>
      </c>
      <c r="HI174">
        <f t="shared" si="1577"/>
        <v>0</v>
      </c>
      <c r="HJ174">
        <f t="shared" si="1578"/>
        <v>0</v>
      </c>
      <c r="HK174">
        <f t="shared" si="1579"/>
        <v>0</v>
      </c>
      <c r="HL174">
        <f t="shared" si="1580"/>
        <v>0</v>
      </c>
      <c r="HM174">
        <f t="shared" si="1581"/>
        <v>0</v>
      </c>
      <c r="HN174">
        <f t="shared" si="1582"/>
        <v>0</v>
      </c>
      <c r="HO174">
        <f t="shared" si="1583"/>
        <v>0</v>
      </c>
      <c r="HP174">
        <f t="shared" si="1584"/>
        <v>0</v>
      </c>
      <c r="HQ174">
        <f t="shared" si="1585"/>
        <v>0</v>
      </c>
      <c r="HR174">
        <f t="shared" si="1586"/>
        <v>0</v>
      </c>
      <c r="HS174">
        <f t="shared" si="1587"/>
        <v>0</v>
      </c>
      <c r="HT174">
        <f t="shared" si="1588"/>
        <v>0</v>
      </c>
      <c r="HU174">
        <f t="shared" si="1589"/>
        <v>0</v>
      </c>
      <c r="HV174">
        <f t="shared" si="1590"/>
        <v>0</v>
      </c>
      <c r="HW174">
        <f t="shared" si="1591"/>
        <v>0</v>
      </c>
      <c r="HX174">
        <f t="shared" si="1592"/>
        <v>0</v>
      </c>
      <c r="HY174">
        <f t="shared" si="1593"/>
        <v>0</v>
      </c>
      <c r="HZ174">
        <f t="shared" si="1594"/>
        <v>0</v>
      </c>
      <c r="IA174">
        <f t="shared" si="1595"/>
        <v>0</v>
      </c>
      <c r="IB174">
        <f t="shared" si="1596"/>
        <v>0</v>
      </c>
      <c r="IC174">
        <f t="shared" si="1597"/>
        <v>0</v>
      </c>
      <c r="ID174">
        <f t="shared" si="1598"/>
        <v>0</v>
      </c>
      <c r="IE174">
        <f t="shared" si="1599"/>
        <v>0</v>
      </c>
      <c r="IF174">
        <f t="shared" si="1600"/>
        <v>0</v>
      </c>
      <c r="IG174">
        <f t="shared" si="1601"/>
        <v>0</v>
      </c>
      <c r="IH174">
        <f t="shared" si="1602"/>
        <v>0</v>
      </c>
      <c r="II174">
        <f t="shared" si="1603"/>
        <v>0</v>
      </c>
      <c r="IJ174">
        <f t="shared" si="1604"/>
        <v>0</v>
      </c>
      <c r="IK174">
        <f t="shared" si="1605"/>
        <v>0</v>
      </c>
      <c r="IL174">
        <f t="shared" si="1606"/>
        <v>0</v>
      </c>
      <c r="IM174">
        <f t="shared" si="1607"/>
        <v>0</v>
      </c>
      <c r="IN174">
        <f t="shared" si="1608"/>
        <v>0</v>
      </c>
      <c r="IO174">
        <f t="shared" si="1609"/>
        <v>0</v>
      </c>
      <c r="IP174">
        <f t="shared" si="1610"/>
        <v>0</v>
      </c>
      <c r="IQ174">
        <f t="shared" si="1611"/>
        <v>0</v>
      </c>
      <c r="IR174">
        <f t="shared" si="1612"/>
        <v>0</v>
      </c>
      <c r="IS174">
        <f t="shared" si="1613"/>
        <v>0</v>
      </c>
      <c r="IT174">
        <f t="shared" si="1614"/>
        <v>0</v>
      </c>
      <c r="IU174">
        <f t="shared" si="1615"/>
        <v>0</v>
      </c>
      <c r="IV174">
        <f t="shared" si="1616"/>
        <v>0</v>
      </c>
      <c r="IW174">
        <f t="shared" si="1617"/>
        <v>0</v>
      </c>
      <c r="IX174">
        <f t="shared" si="1618"/>
        <v>0</v>
      </c>
      <c r="IY174">
        <f t="shared" si="1619"/>
        <v>0</v>
      </c>
      <c r="IZ174">
        <f t="shared" si="1620"/>
        <v>0</v>
      </c>
      <c r="JA174">
        <f t="shared" si="1621"/>
        <v>0</v>
      </c>
      <c r="JB174">
        <f t="shared" si="1693"/>
        <v>0</v>
      </c>
      <c r="JC174">
        <f t="shared" si="1694"/>
        <v>0</v>
      </c>
      <c r="JF174">
        <f t="shared" si="1695"/>
        <v>0</v>
      </c>
      <c r="JG174">
        <f t="shared" si="1696"/>
        <v>0</v>
      </c>
      <c r="JH174">
        <f t="shared" si="1697"/>
        <v>0</v>
      </c>
      <c r="JI174">
        <f t="shared" si="1698"/>
        <v>0</v>
      </c>
      <c r="JJ174">
        <f t="shared" si="1699"/>
        <v>0</v>
      </c>
      <c r="JK174">
        <f t="shared" si="1700"/>
        <v>0</v>
      </c>
      <c r="JL174">
        <f t="shared" si="1701"/>
        <v>0</v>
      </c>
      <c r="JM174">
        <f t="shared" si="1702"/>
        <v>0</v>
      </c>
      <c r="JN174">
        <f t="shared" si="1703"/>
        <v>0</v>
      </c>
      <c r="JO174">
        <f t="shared" si="1704"/>
        <v>0</v>
      </c>
      <c r="JP174">
        <f t="shared" si="1705"/>
        <v>0</v>
      </c>
      <c r="JQ174">
        <f t="shared" si="1706"/>
        <v>0</v>
      </c>
      <c r="JR174">
        <f t="shared" si="1707"/>
        <v>0</v>
      </c>
      <c r="JS174">
        <f t="shared" si="1708"/>
        <v>0</v>
      </c>
      <c r="JT174">
        <f t="shared" si="1709"/>
        <v>0</v>
      </c>
      <c r="JU174">
        <f t="shared" si="1710"/>
        <v>0</v>
      </c>
      <c r="JV174">
        <f t="shared" si="1711"/>
        <v>0</v>
      </c>
      <c r="JW174">
        <f t="shared" si="1712"/>
        <v>0</v>
      </c>
      <c r="JX174">
        <f t="shared" si="1713"/>
        <v>0</v>
      </c>
      <c r="JY174">
        <f t="shared" si="1714"/>
        <v>0</v>
      </c>
      <c r="JZ174">
        <f t="shared" si="1715"/>
        <v>0</v>
      </c>
      <c r="KA174">
        <f t="shared" si="1716"/>
        <v>0</v>
      </c>
      <c r="KB174">
        <f t="shared" si="1717"/>
        <v>0</v>
      </c>
      <c r="KC174">
        <f t="shared" si="1718"/>
        <v>0</v>
      </c>
      <c r="KD174">
        <f t="shared" si="1719"/>
        <v>0</v>
      </c>
      <c r="KE174">
        <f t="shared" si="1720"/>
        <v>0</v>
      </c>
      <c r="KF174">
        <f t="shared" si="1721"/>
        <v>0</v>
      </c>
      <c r="KG174">
        <f t="shared" si="1722"/>
        <v>0</v>
      </c>
      <c r="KH174">
        <f t="shared" si="1723"/>
        <v>0</v>
      </c>
      <c r="KI174">
        <f t="shared" si="1724"/>
        <v>0</v>
      </c>
      <c r="KJ174">
        <f t="shared" si="1725"/>
        <v>0</v>
      </c>
      <c r="KK174">
        <f t="shared" si="1726"/>
        <v>0</v>
      </c>
      <c r="KL174">
        <f t="shared" si="1727"/>
        <v>0</v>
      </c>
      <c r="KM174">
        <f t="shared" si="1728"/>
        <v>1</v>
      </c>
      <c r="KN174">
        <f t="shared" si="1729"/>
        <v>0</v>
      </c>
      <c r="KO174">
        <f t="shared" si="1730"/>
        <v>0</v>
      </c>
      <c r="KP174">
        <f t="shared" si="1731"/>
        <v>0</v>
      </c>
      <c r="KQ174">
        <f t="shared" si="1732"/>
        <v>0</v>
      </c>
      <c r="KR174">
        <f t="shared" si="1733"/>
        <v>0</v>
      </c>
      <c r="KS174">
        <f t="shared" si="1734"/>
        <v>0</v>
      </c>
      <c r="KT174">
        <f t="shared" si="1735"/>
        <v>0</v>
      </c>
      <c r="KU174">
        <f t="shared" si="1736"/>
        <v>0</v>
      </c>
      <c r="KV174">
        <f t="shared" si="1737"/>
        <v>0</v>
      </c>
      <c r="KW174">
        <f t="shared" si="1738"/>
        <v>0</v>
      </c>
      <c r="KX174">
        <f t="shared" si="1739"/>
        <v>0</v>
      </c>
      <c r="KY174">
        <f t="shared" si="1740"/>
        <v>0</v>
      </c>
      <c r="KZ174">
        <f t="shared" si="1741"/>
        <v>0</v>
      </c>
      <c r="LA174">
        <f t="shared" si="1742"/>
        <v>0</v>
      </c>
      <c r="LB174">
        <f t="shared" si="1743"/>
        <v>0</v>
      </c>
      <c r="LC174">
        <f t="shared" si="1744"/>
        <v>0</v>
      </c>
      <c r="LD174">
        <f t="shared" si="1745"/>
        <v>0</v>
      </c>
      <c r="LE174">
        <f t="shared" si="1746"/>
        <v>0</v>
      </c>
      <c r="LF174">
        <f t="shared" si="1747"/>
        <v>0</v>
      </c>
      <c r="LG174">
        <f t="shared" si="1748"/>
        <v>0</v>
      </c>
      <c r="LH174">
        <f t="shared" si="1749"/>
        <v>0</v>
      </c>
      <c r="LI174">
        <f t="shared" si="1750"/>
        <v>0</v>
      </c>
      <c r="LJ174">
        <f t="shared" si="1751"/>
        <v>0</v>
      </c>
      <c r="LK174">
        <f t="shared" si="1752"/>
        <v>0</v>
      </c>
      <c r="LL174">
        <f t="shared" si="1753"/>
        <v>0</v>
      </c>
      <c r="LN174">
        <f t="shared" si="1754"/>
        <v>1</v>
      </c>
      <c r="LQ174">
        <f t="shared" ref="LQ174:LR174" si="2070">COUNTIFS($NG175:$NL184,NG184)</f>
        <v>1</v>
      </c>
      <c r="LR174">
        <f t="shared" si="2070"/>
        <v>3</v>
      </c>
      <c r="LS174">
        <f t="shared" si="1756"/>
        <v>2</v>
      </c>
      <c r="LT174">
        <f t="shared" si="1757"/>
        <v>3</v>
      </c>
      <c r="LU174">
        <f t="shared" si="1758"/>
        <v>2</v>
      </c>
      <c r="LV174">
        <f t="shared" si="1759"/>
        <v>4</v>
      </c>
      <c r="LX174" s="5">
        <f t="shared" ref="LX174:MC174" si="2071">COUNTIFS($NG174:$NL183,NG184)</f>
        <v>0</v>
      </c>
      <c r="LY174" s="5">
        <f t="shared" si="2071"/>
        <v>2</v>
      </c>
      <c r="LZ174" s="5">
        <f t="shared" si="2071"/>
        <v>1</v>
      </c>
      <c r="MA174" s="5">
        <f t="shared" si="2071"/>
        <v>2</v>
      </c>
      <c r="MB174" s="5">
        <f t="shared" si="2071"/>
        <v>1</v>
      </c>
      <c r="MC174" s="5">
        <f t="shared" si="2071"/>
        <v>3</v>
      </c>
      <c r="MD174" s="5"/>
      <c r="ME174" s="5">
        <f t="shared" si="1761"/>
        <v>0</v>
      </c>
      <c r="MF174" s="5">
        <f t="shared" si="1762"/>
        <v>0</v>
      </c>
      <c r="MG174" s="5">
        <f t="shared" si="1763"/>
        <v>0</v>
      </c>
      <c r="MH174" s="5">
        <f t="shared" si="1764"/>
        <v>0</v>
      </c>
      <c r="MI174" s="5">
        <f t="shared" si="1765"/>
        <v>0</v>
      </c>
      <c r="MJ174" s="5">
        <f t="shared" si="1766"/>
        <v>0</v>
      </c>
      <c r="MK174" s="5"/>
      <c r="ML174" s="20">
        <f t="shared" si="1767"/>
        <v>0</v>
      </c>
      <c r="MN174" s="4">
        <f t="shared" si="1846"/>
        <v>0</v>
      </c>
      <c r="MO174" s="4">
        <f t="shared" si="1847"/>
        <v>0</v>
      </c>
      <c r="MP174" s="4">
        <f t="shared" si="1848"/>
        <v>0</v>
      </c>
      <c r="MQ174" s="4">
        <f t="shared" si="1849"/>
        <v>0</v>
      </c>
      <c r="MR174" s="4">
        <f t="shared" si="1850"/>
        <v>0</v>
      </c>
      <c r="MS174" s="4">
        <f t="shared" si="1851"/>
        <v>0</v>
      </c>
      <c r="MU174">
        <f t="shared" si="1768"/>
        <v>1</v>
      </c>
      <c r="MV174">
        <f t="shared" si="1769"/>
        <v>0</v>
      </c>
      <c r="MW174">
        <f t="shared" si="1770"/>
        <v>0</v>
      </c>
      <c r="MX174">
        <f t="shared" si="1771"/>
        <v>0</v>
      </c>
      <c r="MY174">
        <f t="shared" si="1772"/>
        <v>0</v>
      </c>
      <c r="MZ174">
        <f t="shared" si="1773"/>
        <v>0</v>
      </c>
      <c r="NA174">
        <f t="shared" si="1624"/>
        <v>1</v>
      </c>
      <c r="NB174">
        <f t="shared" si="1774"/>
        <v>1</v>
      </c>
      <c r="NC174">
        <f t="shared" si="1775"/>
        <v>0</v>
      </c>
      <c r="ND174">
        <f t="shared" si="1776"/>
        <v>174</v>
      </c>
      <c r="NG174">
        <v>4</v>
      </c>
      <c r="NH174">
        <v>11</v>
      </c>
      <c r="NI174">
        <v>14</v>
      </c>
      <c r="NJ174">
        <v>20</v>
      </c>
      <c r="NK174">
        <v>34</v>
      </c>
      <c r="NL174">
        <v>44</v>
      </c>
      <c r="NN174" s="1">
        <f t="shared" si="1777"/>
        <v>1</v>
      </c>
      <c r="NO174" s="1">
        <f t="shared" si="1778"/>
        <v>1</v>
      </c>
      <c r="NP174" s="30">
        <f t="shared" si="1779"/>
        <v>2</v>
      </c>
      <c r="NR174" s="1">
        <f t="shared" si="1780"/>
        <v>7</v>
      </c>
      <c r="NS174" s="1">
        <f t="shared" si="1781"/>
        <v>3</v>
      </c>
      <c r="NT174" s="1">
        <f t="shared" si="1782"/>
        <v>6</v>
      </c>
      <c r="NU174" s="1">
        <f t="shared" si="1783"/>
        <v>14</v>
      </c>
      <c r="NV174" s="1">
        <f t="shared" si="1784"/>
        <v>10</v>
      </c>
      <c r="NW174" s="1"/>
      <c r="NX174" s="1">
        <f t="shared" si="1785"/>
        <v>5</v>
      </c>
      <c r="NY174" s="1"/>
      <c r="NZ174" s="1">
        <f t="shared" si="1786"/>
        <v>1</v>
      </c>
      <c r="OA174" s="1">
        <f t="shared" si="1625"/>
        <v>2</v>
      </c>
      <c r="OB174" s="1">
        <f t="shared" si="1626"/>
        <v>2</v>
      </c>
      <c r="OC174" s="1">
        <f t="shared" si="1627"/>
        <v>3</v>
      </c>
      <c r="OD174" s="1">
        <f t="shared" si="1628"/>
        <v>4</v>
      </c>
      <c r="OE174" s="1">
        <f t="shared" si="1629"/>
        <v>5</v>
      </c>
      <c r="OF174" s="1"/>
      <c r="OG174" s="1">
        <f t="shared" si="1969"/>
        <v>5</v>
      </c>
      <c r="OH174" s="1"/>
      <c r="OI174" s="1">
        <f t="shared" si="1787"/>
        <v>4</v>
      </c>
      <c r="OJ174" s="1">
        <f t="shared" si="1788"/>
        <v>9</v>
      </c>
      <c r="OK174" s="1">
        <f t="shared" si="1789"/>
        <v>2</v>
      </c>
      <c r="OL174" s="1">
        <f t="shared" si="1790"/>
        <v>5</v>
      </c>
      <c r="OM174" s="1">
        <f t="shared" si="1791"/>
        <v>0</v>
      </c>
      <c r="ON174" s="1">
        <f t="shared" si="1792"/>
        <v>7</v>
      </c>
      <c r="OO174" s="1"/>
      <c r="OP174" s="1">
        <f t="shared" si="1959"/>
        <v>1</v>
      </c>
      <c r="OQ174" s="1">
        <f t="shared" si="1960"/>
        <v>5</v>
      </c>
      <c r="OR174" s="1">
        <f t="shared" si="1961"/>
        <v>5</v>
      </c>
      <c r="OS174" s="33">
        <f t="shared" si="1962"/>
        <v>5</v>
      </c>
      <c r="OT174" s="1">
        <f t="shared" si="1963"/>
        <v>0</v>
      </c>
      <c r="OU174" s="1">
        <f t="shared" si="1793"/>
        <v>0</v>
      </c>
      <c r="OV174" s="19">
        <f t="shared" si="1794"/>
        <v>6</v>
      </c>
      <c r="OW174" s="1"/>
      <c r="OX174" s="19">
        <f t="shared" si="1975"/>
        <v>5</v>
      </c>
      <c r="OY174" s="1">
        <f t="shared" si="1976"/>
        <v>5</v>
      </c>
      <c r="OZ174" s="1"/>
      <c r="PA174" s="1">
        <f t="shared" si="1795"/>
        <v>5</v>
      </c>
      <c r="PB174" s="1"/>
      <c r="PC174" s="1"/>
      <c r="PD174" s="19">
        <f t="shared" si="1630"/>
        <v>5</v>
      </c>
      <c r="PE174" s="1"/>
      <c r="PF174" s="24">
        <f t="shared" si="2016"/>
        <v>0</v>
      </c>
      <c r="PI174" s="1">
        <f t="shared" si="1797"/>
        <v>4</v>
      </c>
      <c r="PJ174" s="19">
        <f t="shared" si="1631"/>
        <v>2</v>
      </c>
      <c r="PK174" s="1">
        <f t="shared" si="1798"/>
        <v>9</v>
      </c>
      <c r="PL174" s="19">
        <f t="shared" si="1632"/>
        <v>1</v>
      </c>
      <c r="PM174" s="1">
        <f t="shared" si="1799"/>
        <v>2</v>
      </c>
      <c r="PN174" s="19">
        <f t="shared" si="1633"/>
        <v>1</v>
      </c>
      <c r="PO174" s="1">
        <f t="shared" si="1800"/>
        <v>5</v>
      </c>
      <c r="PP174" s="19">
        <f t="shared" si="1634"/>
        <v>1</v>
      </c>
      <c r="PQ174" s="1">
        <f t="shared" si="1801"/>
        <v>0</v>
      </c>
      <c r="PR174" s="19">
        <f t="shared" si="1635"/>
        <v>0</v>
      </c>
      <c r="PS174" s="1">
        <f t="shared" si="1802"/>
        <v>7</v>
      </c>
      <c r="PT174" s="19">
        <f t="shared" si="1636"/>
        <v>2</v>
      </c>
      <c r="PV174" s="1">
        <f t="shared" si="1637"/>
        <v>4</v>
      </c>
      <c r="PW174" s="1">
        <f t="shared" si="1638"/>
        <v>100</v>
      </c>
      <c r="PX174" s="1">
        <f t="shared" si="1639"/>
        <v>100</v>
      </c>
      <c r="PY174" s="1">
        <f t="shared" si="1640"/>
        <v>100</v>
      </c>
      <c r="PZ174" s="1">
        <f t="shared" si="1641"/>
        <v>100</v>
      </c>
      <c r="QA174" s="1">
        <f t="shared" si="1642"/>
        <v>100</v>
      </c>
      <c r="QB174" s="1"/>
      <c r="QC174" s="1">
        <f t="shared" si="1643"/>
        <v>100</v>
      </c>
      <c r="QD174" s="1">
        <f t="shared" si="1644"/>
        <v>9</v>
      </c>
      <c r="QE174" s="1">
        <f t="shared" si="1645"/>
        <v>100</v>
      </c>
      <c r="QF174" s="1">
        <f t="shared" si="1646"/>
        <v>100</v>
      </c>
      <c r="QG174" s="1">
        <f t="shared" si="1647"/>
        <v>100</v>
      </c>
      <c r="QH174" s="1">
        <f t="shared" si="1648"/>
        <v>100</v>
      </c>
      <c r="QI174" s="1"/>
      <c r="QJ174" s="1">
        <f t="shared" si="1649"/>
        <v>2</v>
      </c>
      <c r="QK174" s="1">
        <f t="shared" si="1650"/>
        <v>100</v>
      </c>
      <c r="QL174" s="1">
        <f t="shared" si="1651"/>
        <v>100</v>
      </c>
      <c r="QM174" s="1">
        <f t="shared" si="1652"/>
        <v>100</v>
      </c>
      <c r="QN174" s="1">
        <f t="shared" si="1653"/>
        <v>100</v>
      </c>
      <c r="QO174" s="1">
        <f t="shared" si="1654"/>
        <v>100</v>
      </c>
      <c r="QP174" s="1"/>
      <c r="QQ174" s="1">
        <f t="shared" si="1655"/>
        <v>100</v>
      </c>
      <c r="QR174" s="1">
        <f t="shared" si="1656"/>
        <v>100</v>
      </c>
      <c r="QS174" s="1">
        <f t="shared" si="1657"/>
        <v>5</v>
      </c>
      <c r="QT174" s="1">
        <f t="shared" si="1658"/>
        <v>100</v>
      </c>
      <c r="QU174" s="1">
        <f t="shared" si="1659"/>
        <v>100</v>
      </c>
      <c r="QV174" s="1">
        <f t="shared" si="1660"/>
        <v>100</v>
      </c>
      <c r="QW174" s="1"/>
      <c r="QX174" s="1">
        <f t="shared" si="1661"/>
        <v>100</v>
      </c>
      <c r="QY174" s="1">
        <f t="shared" si="1662"/>
        <v>100</v>
      </c>
      <c r="QZ174" s="1">
        <f t="shared" si="1663"/>
        <v>100</v>
      </c>
      <c r="RA174" s="1">
        <f t="shared" si="1664"/>
        <v>100</v>
      </c>
      <c r="RB174" s="1">
        <f t="shared" si="1665"/>
        <v>100</v>
      </c>
      <c r="RC174" s="1">
        <f t="shared" si="1666"/>
        <v>100</v>
      </c>
      <c r="RD174" s="1"/>
      <c r="RE174" s="1">
        <f t="shared" si="1667"/>
        <v>100</v>
      </c>
      <c r="RF174" s="1">
        <f t="shared" si="1668"/>
        <v>100</v>
      </c>
      <c r="RG174" s="1">
        <f t="shared" si="1669"/>
        <v>100</v>
      </c>
      <c r="RH174" s="1">
        <f t="shared" si="1670"/>
        <v>9</v>
      </c>
      <c r="RI174" s="1">
        <f t="shared" si="1671"/>
        <v>7</v>
      </c>
      <c r="RJ174" s="1">
        <f t="shared" si="1672"/>
        <v>100</v>
      </c>
      <c r="RL174">
        <f t="shared" si="1673"/>
        <v>36</v>
      </c>
      <c r="RM174">
        <f t="shared" si="1803"/>
        <v>23</v>
      </c>
      <c r="RN174">
        <f t="shared" si="2000"/>
        <v>22</v>
      </c>
      <c r="RO174">
        <f t="shared" ref="RO174:TU174" si="2072">IF(COUNTIFS($NG174:$NL183,RO$1),"x",RO$1)</f>
        <v>1</v>
      </c>
      <c r="RP174" t="str">
        <f t="shared" si="2072"/>
        <v>x</v>
      </c>
      <c r="RQ174">
        <f t="shared" si="2072"/>
        <v>3</v>
      </c>
      <c r="RR174" t="str">
        <f t="shared" si="2072"/>
        <v>x</v>
      </c>
      <c r="RS174" t="str">
        <f t="shared" si="2072"/>
        <v>x</v>
      </c>
      <c r="RT174" t="str">
        <f t="shared" si="2072"/>
        <v>x</v>
      </c>
      <c r="RU174" t="str">
        <f t="shared" si="2072"/>
        <v>x</v>
      </c>
      <c r="RV174" t="str">
        <f t="shared" si="2072"/>
        <v>x</v>
      </c>
      <c r="RW174" t="str">
        <f t="shared" si="2072"/>
        <v>x</v>
      </c>
      <c r="RX174" t="str">
        <f t="shared" si="2072"/>
        <v>x</v>
      </c>
      <c r="RY174" t="str">
        <f t="shared" si="2072"/>
        <v>x</v>
      </c>
      <c r="RZ174" t="str">
        <f t="shared" si="2072"/>
        <v>x</v>
      </c>
      <c r="SA174" t="str">
        <f t="shared" si="2072"/>
        <v>x</v>
      </c>
      <c r="SB174" t="str">
        <f t="shared" si="2072"/>
        <v>x</v>
      </c>
      <c r="SC174" t="str">
        <f t="shared" si="2072"/>
        <v>x</v>
      </c>
      <c r="SD174" t="str">
        <f t="shared" si="2072"/>
        <v>x</v>
      </c>
      <c r="SE174" t="str">
        <f t="shared" si="2072"/>
        <v>x</v>
      </c>
      <c r="SF174">
        <f t="shared" si="2072"/>
        <v>18</v>
      </c>
      <c r="SG174">
        <f t="shared" si="2072"/>
        <v>19</v>
      </c>
      <c r="SH174" t="str">
        <f t="shared" si="2072"/>
        <v>x</v>
      </c>
      <c r="SI174" t="str">
        <f t="shared" si="2072"/>
        <v>x</v>
      </c>
      <c r="SJ174" t="str">
        <f t="shared" si="2072"/>
        <v>x</v>
      </c>
      <c r="SK174">
        <f t="shared" si="2072"/>
        <v>23</v>
      </c>
      <c r="SL174">
        <f t="shared" si="2072"/>
        <v>24</v>
      </c>
      <c r="SM174">
        <f t="shared" si="2072"/>
        <v>25</v>
      </c>
      <c r="SN174" t="str">
        <f t="shared" si="2072"/>
        <v>x</v>
      </c>
      <c r="SO174" t="str">
        <f t="shared" si="2072"/>
        <v>x</v>
      </c>
      <c r="SP174">
        <f t="shared" si="2072"/>
        <v>28</v>
      </c>
      <c r="SQ174" t="str">
        <f t="shared" si="2072"/>
        <v>x</v>
      </c>
      <c r="SR174">
        <f t="shared" si="2072"/>
        <v>30</v>
      </c>
      <c r="SS174">
        <f t="shared" si="2072"/>
        <v>31</v>
      </c>
      <c r="ST174">
        <f t="shared" si="2072"/>
        <v>32</v>
      </c>
      <c r="SU174" t="str">
        <f t="shared" si="2072"/>
        <v>x</v>
      </c>
      <c r="SV174" t="str">
        <f t="shared" si="2072"/>
        <v>x</v>
      </c>
      <c r="SW174" t="str">
        <f t="shared" si="2072"/>
        <v>x</v>
      </c>
      <c r="SX174">
        <f t="shared" si="2072"/>
        <v>36</v>
      </c>
      <c r="SY174" t="str">
        <f t="shared" si="2072"/>
        <v>x</v>
      </c>
      <c r="SZ174">
        <f t="shared" si="2072"/>
        <v>38</v>
      </c>
      <c r="TA174">
        <f t="shared" si="2072"/>
        <v>39</v>
      </c>
      <c r="TB174">
        <f t="shared" si="2072"/>
        <v>40</v>
      </c>
      <c r="TC174">
        <f t="shared" si="2072"/>
        <v>41</v>
      </c>
      <c r="TD174" t="str">
        <f t="shared" si="2072"/>
        <v>x</v>
      </c>
      <c r="TE174" t="str">
        <f t="shared" si="2072"/>
        <v>x</v>
      </c>
      <c r="TF174" t="str">
        <f t="shared" si="2072"/>
        <v>x</v>
      </c>
      <c r="TG174" t="str">
        <f t="shared" si="2072"/>
        <v>x</v>
      </c>
      <c r="TH174" t="str">
        <f t="shared" si="2072"/>
        <v>x</v>
      </c>
      <c r="TI174">
        <f t="shared" si="2072"/>
        <v>47</v>
      </c>
      <c r="TJ174">
        <f t="shared" si="2072"/>
        <v>48</v>
      </c>
      <c r="TK174">
        <f t="shared" si="2072"/>
        <v>49</v>
      </c>
      <c r="TL174">
        <f t="shared" si="2072"/>
        <v>50</v>
      </c>
      <c r="TM174" t="str">
        <f t="shared" si="2072"/>
        <v>x</v>
      </c>
      <c r="TN174" t="str">
        <f t="shared" si="2072"/>
        <v>x</v>
      </c>
      <c r="TO174">
        <f t="shared" si="2072"/>
        <v>53</v>
      </c>
      <c r="TP174" t="str">
        <f t="shared" si="2072"/>
        <v>x</v>
      </c>
      <c r="TQ174" t="str">
        <f t="shared" si="2072"/>
        <v>x</v>
      </c>
      <c r="TR174">
        <f t="shared" si="2072"/>
        <v>56</v>
      </c>
      <c r="TS174" t="str">
        <f t="shared" si="2072"/>
        <v>x</v>
      </c>
      <c r="TT174" t="str">
        <f t="shared" si="2072"/>
        <v>x</v>
      </c>
      <c r="TU174" t="str">
        <f t="shared" si="2072"/>
        <v>x</v>
      </c>
      <c r="TV174">
        <f t="shared" si="1805"/>
        <v>23</v>
      </c>
      <c r="TW174">
        <f t="shared" ref="TW174:WC174" si="2073">IF(COUNTIFS($NG174:$NL182,TW$1),"x",TW$1)</f>
        <v>1</v>
      </c>
      <c r="TX174" t="str">
        <f t="shared" si="2073"/>
        <v>x</v>
      </c>
      <c r="TY174">
        <f t="shared" si="2073"/>
        <v>3</v>
      </c>
      <c r="TZ174" t="str">
        <f t="shared" si="2073"/>
        <v>x</v>
      </c>
      <c r="UA174" t="str">
        <f t="shared" si="2073"/>
        <v>x</v>
      </c>
      <c r="UB174" t="str">
        <f t="shared" si="2073"/>
        <v>x</v>
      </c>
      <c r="UC174" t="str">
        <f t="shared" si="2073"/>
        <v>x</v>
      </c>
      <c r="UD174" t="str">
        <f t="shared" si="2073"/>
        <v>x</v>
      </c>
      <c r="UE174" t="str">
        <f t="shared" si="2073"/>
        <v>x</v>
      </c>
      <c r="UF174" t="str">
        <f t="shared" si="2073"/>
        <v>x</v>
      </c>
      <c r="UG174" t="str">
        <f t="shared" si="2073"/>
        <v>x</v>
      </c>
      <c r="UH174" t="str">
        <f t="shared" si="2073"/>
        <v>x</v>
      </c>
      <c r="UI174" t="str">
        <f t="shared" si="2073"/>
        <v>x</v>
      </c>
      <c r="UJ174" t="str">
        <f t="shared" si="2073"/>
        <v>x</v>
      </c>
      <c r="UK174" t="str">
        <f t="shared" si="2073"/>
        <v>x</v>
      </c>
      <c r="UL174" t="str">
        <f t="shared" si="2073"/>
        <v>x</v>
      </c>
      <c r="UM174" t="str">
        <f t="shared" si="2073"/>
        <v>x</v>
      </c>
      <c r="UN174">
        <f t="shared" si="2073"/>
        <v>18</v>
      </c>
      <c r="UO174">
        <f t="shared" si="2073"/>
        <v>19</v>
      </c>
      <c r="UP174" t="str">
        <f t="shared" si="2073"/>
        <v>x</v>
      </c>
      <c r="UQ174" t="str">
        <f t="shared" si="2073"/>
        <v>x</v>
      </c>
      <c r="UR174" t="str">
        <f t="shared" si="2073"/>
        <v>x</v>
      </c>
      <c r="US174">
        <f t="shared" si="2073"/>
        <v>23</v>
      </c>
      <c r="UT174">
        <f t="shared" si="2073"/>
        <v>24</v>
      </c>
      <c r="UU174">
        <f t="shared" si="2073"/>
        <v>25</v>
      </c>
      <c r="UV174" t="str">
        <f t="shared" si="2073"/>
        <v>x</v>
      </c>
      <c r="UW174" t="str">
        <f t="shared" si="2073"/>
        <v>x</v>
      </c>
      <c r="UX174">
        <f t="shared" si="2073"/>
        <v>28</v>
      </c>
      <c r="UY174" t="str">
        <f t="shared" si="2073"/>
        <v>x</v>
      </c>
      <c r="UZ174">
        <f t="shared" si="2073"/>
        <v>30</v>
      </c>
      <c r="VA174">
        <f t="shared" si="2073"/>
        <v>31</v>
      </c>
      <c r="VB174">
        <f t="shared" si="2073"/>
        <v>32</v>
      </c>
      <c r="VC174" t="str">
        <f t="shared" si="2073"/>
        <v>x</v>
      </c>
      <c r="VD174" t="str">
        <f t="shared" si="2073"/>
        <v>x</v>
      </c>
      <c r="VE174" t="str">
        <f t="shared" si="2073"/>
        <v>x</v>
      </c>
      <c r="VF174">
        <f t="shared" si="2073"/>
        <v>36</v>
      </c>
      <c r="VG174" t="str">
        <f t="shared" si="2073"/>
        <v>x</v>
      </c>
      <c r="VH174">
        <f t="shared" si="2073"/>
        <v>38</v>
      </c>
      <c r="VI174">
        <f t="shared" si="2073"/>
        <v>39</v>
      </c>
      <c r="VJ174">
        <f t="shared" si="2073"/>
        <v>40</v>
      </c>
      <c r="VK174">
        <f t="shared" si="2073"/>
        <v>41</v>
      </c>
      <c r="VL174" t="str">
        <f t="shared" si="2073"/>
        <v>x</v>
      </c>
      <c r="VM174">
        <f t="shared" si="2073"/>
        <v>43</v>
      </c>
      <c r="VN174" t="str">
        <f t="shared" si="2073"/>
        <v>x</v>
      </c>
      <c r="VO174" t="str">
        <f t="shared" si="2073"/>
        <v>x</v>
      </c>
      <c r="VP174" t="str">
        <f t="shared" si="2073"/>
        <v>x</v>
      </c>
      <c r="VQ174">
        <f t="shared" si="2073"/>
        <v>47</v>
      </c>
      <c r="VR174">
        <f t="shared" si="2073"/>
        <v>48</v>
      </c>
      <c r="VS174">
        <f t="shared" si="2073"/>
        <v>49</v>
      </c>
      <c r="VT174">
        <f t="shared" si="2073"/>
        <v>50</v>
      </c>
      <c r="VU174" t="str">
        <f t="shared" si="2073"/>
        <v>x</v>
      </c>
      <c r="VV174" t="str">
        <f t="shared" si="2073"/>
        <v>x</v>
      </c>
      <c r="VW174">
        <f t="shared" si="2073"/>
        <v>53</v>
      </c>
      <c r="VX174" t="str">
        <f t="shared" si="2073"/>
        <v>x</v>
      </c>
      <c r="VY174" t="str">
        <f t="shared" si="2073"/>
        <v>x</v>
      </c>
      <c r="VZ174">
        <f t="shared" si="2073"/>
        <v>56</v>
      </c>
      <c r="WA174" t="str">
        <f t="shared" si="2073"/>
        <v>x</v>
      </c>
      <c r="WB174" t="str">
        <f t="shared" si="2073"/>
        <v>x</v>
      </c>
      <c r="WC174" t="str">
        <f t="shared" si="2073"/>
        <v>x</v>
      </c>
      <c r="WE174">
        <f t="shared" si="1676"/>
        <v>1</v>
      </c>
      <c r="WF174">
        <f t="shared" si="1677"/>
        <v>2</v>
      </c>
      <c r="WG174">
        <f t="shared" si="1678"/>
        <v>1</v>
      </c>
      <c r="WH174">
        <f t="shared" si="1679"/>
        <v>1</v>
      </c>
      <c r="WI174">
        <f t="shared" si="1680"/>
        <v>1</v>
      </c>
      <c r="WJ174">
        <f t="shared" si="1681"/>
        <v>0</v>
      </c>
      <c r="WL174" s="1">
        <f t="shared" si="1807"/>
        <v>4</v>
      </c>
      <c r="WM174" s="1">
        <f t="shared" si="1808"/>
        <v>9</v>
      </c>
      <c r="WN174" s="1">
        <f t="shared" si="1809"/>
        <v>2</v>
      </c>
      <c r="WO174" s="1">
        <f t="shared" si="1810"/>
        <v>5</v>
      </c>
      <c r="WP174" s="1">
        <f t="shared" si="1811"/>
        <v>0</v>
      </c>
      <c r="WQ174" s="1">
        <f t="shared" si="1812"/>
        <v>7</v>
      </c>
      <c r="WS174">
        <f t="shared" si="1813"/>
        <v>4</v>
      </c>
      <c r="WT174">
        <f t="shared" si="1814"/>
        <v>9</v>
      </c>
      <c r="WU174">
        <f t="shared" si="1815"/>
        <v>2</v>
      </c>
      <c r="WV174">
        <f t="shared" si="1816"/>
        <v>5</v>
      </c>
      <c r="WW174">
        <f t="shared" si="1817"/>
        <v>100</v>
      </c>
      <c r="WX174">
        <f t="shared" si="1818"/>
        <v>7</v>
      </c>
      <c r="WZ174" s="4">
        <f t="shared" si="1819"/>
        <v>2</v>
      </c>
      <c r="XB174" s="3">
        <f t="shared" si="1820"/>
        <v>9</v>
      </c>
      <c r="XD174" s="3">
        <f t="shared" si="1821"/>
        <v>3</v>
      </c>
      <c r="XE174" s="4">
        <f t="shared" si="1822"/>
        <v>5</v>
      </c>
      <c r="XG174" s="4">
        <f t="shared" si="1823"/>
        <v>0.6</v>
      </c>
      <c r="XI174" s="4">
        <v>1</v>
      </c>
      <c r="XK174">
        <f t="shared" si="1824"/>
        <v>3</v>
      </c>
      <c r="XM174">
        <f t="shared" si="1445"/>
        <v>0</v>
      </c>
      <c r="XN174">
        <f t="shared" si="1825"/>
        <v>0</v>
      </c>
      <c r="XO174" s="1">
        <f t="shared" si="1682"/>
        <v>2</v>
      </c>
      <c r="XP174">
        <f t="shared" si="1826"/>
        <v>1</v>
      </c>
      <c r="XR174">
        <f t="shared" si="1827"/>
        <v>0</v>
      </c>
    </row>
    <row r="175" spans="4:642">
      <c r="D175" s="4">
        <f t="shared" si="1506"/>
        <v>0</v>
      </c>
      <c r="E175" s="4">
        <f t="shared" si="1507"/>
        <v>0</v>
      </c>
      <c r="F175" s="4">
        <f t="shared" si="1508"/>
        <v>0</v>
      </c>
      <c r="G175" s="4">
        <f t="shared" si="1509"/>
        <v>0</v>
      </c>
      <c r="H175" s="4">
        <f t="shared" si="1510"/>
        <v>6</v>
      </c>
      <c r="I175" s="4">
        <f t="shared" si="1511"/>
        <v>0</v>
      </c>
      <c r="J175" s="4">
        <f t="shared" si="1512"/>
        <v>0</v>
      </c>
      <c r="K175" s="4">
        <f t="shared" si="1513"/>
        <v>0</v>
      </c>
      <c r="L175" s="4">
        <f t="shared" si="1514"/>
        <v>0</v>
      </c>
      <c r="M175" s="4">
        <f t="shared" si="1515"/>
        <v>0</v>
      </c>
      <c r="N175" s="4">
        <f t="shared" si="1516"/>
        <v>0</v>
      </c>
      <c r="O175" s="4">
        <f t="shared" si="1517"/>
        <v>0</v>
      </c>
      <c r="P175" s="4">
        <f t="shared" si="1518"/>
        <v>0</v>
      </c>
      <c r="Q175" s="4">
        <f t="shared" si="1519"/>
        <v>0</v>
      </c>
      <c r="R175" s="4">
        <f t="shared" si="1520"/>
        <v>0</v>
      </c>
      <c r="S175" s="4">
        <f t="shared" si="1521"/>
        <v>5</v>
      </c>
      <c r="T175" s="4">
        <f t="shared" si="1522"/>
        <v>5</v>
      </c>
      <c r="U175" s="4">
        <f t="shared" si="1523"/>
        <v>0</v>
      </c>
      <c r="V175" s="4">
        <f t="shared" si="1524"/>
        <v>0</v>
      </c>
      <c r="W175" s="4">
        <f t="shared" si="1525"/>
        <v>0</v>
      </c>
      <c r="X175" s="4">
        <f t="shared" si="1526"/>
        <v>0</v>
      </c>
      <c r="Y175" s="4">
        <f t="shared" si="1527"/>
        <v>0</v>
      </c>
      <c r="Z175" s="4">
        <f t="shared" si="1528"/>
        <v>0</v>
      </c>
      <c r="AA175" s="4">
        <f t="shared" si="1529"/>
        <v>0</v>
      </c>
      <c r="AB175" s="4">
        <f t="shared" si="1530"/>
        <v>0</v>
      </c>
      <c r="AC175" s="4">
        <f t="shared" si="1531"/>
        <v>0</v>
      </c>
      <c r="AD175" s="4">
        <f t="shared" si="1532"/>
        <v>0</v>
      </c>
      <c r="AE175" s="4">
        <f t="shared" si="1533"/>
        <v>0</v>
      </c>
      <c r="AF175" s="4">
        <f t="shared" si="1534"/>
        <v>0</v>
      </c>
      <c r="AG175" s="4">
        <f t="shared" si="1535"/>
        <v>0</v>
      </c>
      <c r="AH175" s="4">
        <f t="shared" si="1536"/>
        <v>0</v>
      </c>
      <c r="AI175" s="4">
        <f t="shared" si="1537"/>
        <v>0</v>
      </c>
      <c r="AJ175" s="4">
        <f t="shared" si="1538"/>
        <v>0</v>
      </c>
      <c r="AK175" s="4">
        <f t="shared" si="1539"/>
        <v>0</v>
      </c>
      <c r="AL175" s="4">
        <f t="shared" si="1540"/>
        <v>0</v>
      </c>
      <c r="AM175" s="4">
        <f t="shared" si="1541"/>
        <v>0</v>
      </c>
      <c r="AN175" s="4">
        <f t="shared" si="1542"/>
        <v>1</v>
      </c>
      <c r="AO175" s="4">
        <f t="shared" si="1543"/>
        <v>0</v>
      </c>
      <c r="AP175" s="4">
        <f t="shared" si="1544"/>
        <v>0</v>
      </c>
      <c r="AQ175" s="4">
        <f t="shared" si="1545"/>
        <v>0</v>
      </c>
      <c r="AR175" s="4">
        <f t="shared" si="1546"/>
        <v>0</v>
      </c>
      <c r="AS175" s="4">
        <f t="shared" si="1547"/>
        <v>0</v>
      </c>
      <c r="AT175" s="4">
        <f t="shared" si="1548"/>
        <v>0</v>
      </c>
      <c r="AU175" s="4">
        <f t="shared" si="1549"/>
        <v>0</v>
      </c>
      <c r="AV175" s="4">
        <f t="shared" si="1550"/>
        <v>0</v>
      </c>
      <c r="AW175" s="4">
        <f t="shared" si="1551"/>
        <v>0</v>
      </c>
      <c r="AX175" s="4">
        <f t="shared" si="1552"/>
        <v>0</v>
      </c>
      <c r="AY175" s="4">
        <f t="shared" si="1553"/>
        <v>0</v>
      </c>
      <c r="AZ175" s="4">
        <f t="shared" si="1554"/>
        <v>0</v>
      </c>
      <c r="BA175" s="4">
        <f t="shared" si="1555"/>
        <v>0</v>
      </c>
      <c r="BB175" s="4">
        <f t="shared" si="1556"/>
        <v>5</v>
      </c>
      <c r="BC175" s="4">
        <f t="shared" si="1557"/>
        <v>0</v>
      </c>
      <c r="BD175" s="4">
        <f t="shared" si="1558"/>
        <v>0</v>
      </c>
      <c r="BE175" s="4">
        <f t="shared" si="1559"/>
        <v>0</v>
      </c>
      <c r="BF175" s="4">
        <f t="shared" si="1560"/>
        <v>0</v>
      </c>
      <c r="BG175" s="4">
        <f t="shared" si="1561"/>
        <v>0</v>
      </c>
      <c r="BH175" s="4">
        <f t="shared" si="1562"/>
        <v>5</v>
      </c>
      <c r="BI175" s="4">
        <f t="shared" si="1563"/>
        <v>0</v>
      </c>
      <c r="BJ175" s="4">
        <f t="shared" si="1564"/>
        <v>0</v>
      </c>
      <c r="BK175" s="4">
        <f t="shared" si="1683"/>
        <v>4.5</v>
      </c>
      <c r="BL175" s="4">
        <f t="shared" si="1684"/>
        <v>3.2542372881355934</v>
      </c>
      <c r="BM175" s="4">
        <f t="shared" si="1685"/>
        <v>4.5559322033898306</v>
      </c>
      <c r="BN175" s="4">
        <f t="shared" si="1686"/>
        <v>1.952542372881356</v>
      </c>
      <c r="BO175" s="4">
        <f t="shared" si="1687"/>
        <v>3.2542372881355934</v>
      </c>
      <c r="BP175" s="4">
        <f t="shared" si="1688"/>
        <v>192</v>
      </c>
      <c r="BQ175" s="4">
        <f>COUNTIFS($NG175:$NL$206,EF$1)</f>
        <v>3</v>
      </c>
      <c r="BR175" s="4">
        <f>COUNTIFS($NG175:$NL$206,EG$1)</f>
        <v>4</v>
      </c>
      <c r="BS175" s="4">
        <f>COUNTIFS($NG175:$NL$206,EH$1)</f>
        <v>1</v>
      </c>
      <c r="BT175" s="4">
        <f>COUNTIFS($NG175:$NL$206,EI$1)</f>
        <v>4</v>
      </c>
      <c r="BU175" s="4">
        <f>COUNTIFS($NG175:$NL$206,EJ$1)</f>
        <v>6</v>
      </c>
      <c r="BV175" s="4">
        <f>COUNTIFS($NG175:$NL$206,EK$1)</f>
        <v>2</v>
      </c>
      <c r="BW175" s="4">
        <f>COUNTIFS($NG175:$NL$206,EL$1)</f>
        <v>2</v>
      </c>
      <c r="BX175" s="4">
        <f>COUNTIFS($NG175:$NL$206,EM$1)</f>
        <v>4</v>
      </c>
      <c r="BY175" s="4">
        <f>COUNTIFS($NG175:$NL$206,EN$1)</f>
        <v>4</v>
      </c>
      <c r="BZ175" s="4">
        <f>COUNTIFS($NG175:$NL$206,EO$1)</f>
        <v>3</v>
      </c>
      <c r="CA175" s="4">
        <f>COUNTIFS($NG175:$NL$206,EP$1)</f>
        <v>7</v>
      </c>
      <c r="CB175" s="4">
        <f>COUNTIFS($NG175:$NL$206,EQ$1)</f>
        <v>7</v>
      </c>
      <c r="CC175" s="4">
        <f>COUNTIFS($NG175:$NL$206,ER$1)</f>
        <v>4</v>
      </c>
      <c r="CD175" s="4">
        <f>COUNTIFS($NG175:$NL$206,ES$1)</f>
        <v>2</v>
      </c>
      <c r="CE175" s="4">
        <f>COUNTIFS($NG175:$NL$206,ET$1)</f>
        <v>3</v>
      </c>
      <c r="CF175" s="4">
        <f>COUNTIFS($NG175:$NL$206,EU$1)</f>
        <v>5</v>
      </c>
      <c r="CG175" s="4">
        <f>COUNTIFS($NG175:$NL$206,EV$1)</f>
        <v>5</v>
      </c>
      <c r="CH175" s="4">
        <f>COUNTIFS($NG175:$NL$206,EW$1)</f>
        <v>4</v>
      </c>
      <c r="CI175" s="4">
        <f>COUNTIFS($NG175:$NL$206,EX$1)</f>
        <v>2</v>
      </c>
      <c r="CJ175" s="4">
        <f>COUNTIFS($NG175:$NL$206,EY$1)</f>
        <v>4</v>
      </c>
      <c r="CK175" s="4">
        <f>COUNTIFS($NG175:$NL$206,EZ$1)</f>
        <v>3</v>
      </c>
      <c r="CL175" s="4">
        <f>COUNTIFS($NG175:$NL$206,FA$1)</f>
        <v>4</v>
      </c>
      <c r="CM175" s="4">
        <f>COUNTIFS($NG175:$NL$206,FB$1)</f>
        <v>2</v>
      </c>
      <c r="CN175" s="4">
        <f>COUNTIFS($NG175:$NL$206,FC$1)</f>
        <v>1</v>
      </c>
      <c r="CO175" s="4">
        <f>COUNTIFS($NG175:$NL$206,FD$1)</f>
        <v>5</v>
      </c>
      <c r="CP175" s="4">
        <f>COUNTIFS($NG175:$NL$206,FE$1)</f>
        <v>2</v>
      </c>
      <c r="CQ175" s="4">
        <f>COUNTIFS($NG175:$NL$206,FF$1)</f>
        <v>5</v>
      </c>
      <c r="CR175" s="4">
        <f>COUNTIFS($NG175:$NL$206,FG$1)</f>
        <v>3</v>
      </c>
      <c r="CS175" s="4">
        <f>COUNTIFS($NG175:$NL$206,FH$1)</f>
        <v>4</v>
      </c>
      <c r="CT175" s="4">
        <f>COUNTIFS($NG175:$NL$206,FI$1)</f>
        <v>1</v>
      </c>
      <c r="CU175" s="4">
        <f>COUNTIFS($NG175:$NL$206,FJ$1)</f>
        <v>2</v>
      </c>
      <c r="CV175" s="4">
        <f>COUNTIFS($NG175:$NL$206,FK$1)</f>
        <v>1</v>
      </c>
      <c r="CW175" s="4">
        <f>COUNTIFS($NG175:$NL$206,FL$1)</f>
        <v>1</v>
      </c>
      <c r="CX175" s="4">
        <f>COUNTIFS($NG175:$NL$206,FM$1)</f>
        <v>2</v>
      </c>
      <c r="CY175" s="4">
        <f>COUNTIFS($NG175:$NL$206,FN$1)</f>
        <v>4</v>
      </c>
      <c r="CZ175" s="4">
        <f>COUNTIFS($NG175:$NL$206,FO$1)</f>
        <v>2</v>
      </c>
      <c r="DA175" s="4">
        <f>COUNTIFS($NG175:$NL$206,FP$1)</f>
        <v>1</v>
      </c>
      <c r="DB175" s="4">
        <f>COUNTIFS($NG175:$NL$206,FQ$1)</f>
        <v>2</v>
      </c>
      <c r="DC175" s="4">
        <f>COUNTIFS($NG175:$NL$206,FR$1)</f>
        <v>2</v>
      </c>
      <c r="DD175" s="4">
        <f>COUNTIFS($NG175:$NL$206,FS$1)</f>
        <v>3</v>
      </c>
      <c r="DE175" s="4">
        <f>COUNTIFS($NG175:$NL$206,FT$1)</f>
        <v>3</v>
      </c>
      <c r="DF175" s="4">
        <f>COUNTIFS($NG175:$NL$206,FU$1)</f>
        <v>3</v>
      </c>
      <c r="DG175" s="4">
        <f>COUNTIFS($NG175:$NL$206,FV$1)</f>
        <v>3</v>
      </c>
      <c r="DH175" s="4">
        <f>COUNTIFS($NG175:$NL$206,FW$1)</f>
        <v>3</v>
      </c>
      <c r="DI175" s="4">
        <f>COUNTIFS($NG175:$NL$206,FX$1)</f>
        <v>2</v>
      </c>
      <c r="DJ175" s="4">
        <f>COUNTIFS($NG175:$NL$206,FY$1)</f>
        <v>6</v>
      </c>
      <c r="DK175" s="4">
        <f>COUNTIFS($NG175:$NL$206,FZ$1)</f>
        <v>0</v>
      </c>
      <c r="DL175" s="4">
        <f>COUNTIFS($NG175:$NL$206,GA$1)</f>
        <v>1</v>
      </c>
      <c r="DM175" s="4">
        <f>COUNTIFS($NG175:$NL$206,GB$1)</f>
        <v>3</v>
      </c>
      <c r="DN175" s="4">
        <f>COUNTIFS($NG175:$NL$206,GC$1)</f>
        <v>2</v>
      </c>
      <c r="DO175" s="4">
        <f>COUNTIFS($NG175:$NL$206,GD$1)</f>
        <v>5</v>
      </c>
      <c r="DP175" s="4">
        <f>COUNTIFS($NG175:$NL$206,GE$1)</f>
        <v>8</v>
      </c>
      <c r="DQ175" s="4">
        <f>COUNTIFS($NG175:$NL$206,GF$1)</f>
        <v>0</v>
      </c>
      <c r="DR175" s="4">
        <f>COUNTIFS($NG175:$NL$206,GG$1)</f>
        <v>3</v>
      </c>
      <c r="DS175" s="4">
        <f>COUNTIFS($NG175:$NL$206,GH$1)</f>
        <v>7</v>
      </c>
      <c r="DT175" s="4">
        <f>COUNTIFS($NG175:$NL$206,GI$1)</f>
        <v>3</v>
      </c>
      <c r="DU175" s="4">
        <f>COUNTIFS($NG175:$NL$206,GJ$1)</f>
        <v>5</v>
      </c>
      <c r="DV175" s="4">
        <f>COUNTIFS($NG175:$NL$206,GK$1)</f>
        <v>6</v>
      </c>
      <c r="DW175" s="4">
        <f>COUNTIFS($NG175:$NL$206,GL$1)</f>
        <v>3</v>
      </c>
      <c r="DZ175" s="4">
        <f t="shared" si="1895"/>
        <v>37</v>
      </c>
      <c r="EA175" s="4">
        <f t="shared" si="1896"/>
        <v>22</v>
      </c>
      <c r="EB175" s="4">
        <f t="shared" si="1897"/>
        <v>8</v>
      </c>
      <c r="EC175" s="4">
        <f t="shared" si="1898"/>
        <v>6</v>
      </c>
      <c r="ED175" s="4">
        <f t="shared" si="1899"/>
        <v>1</v>
      </c>
      <c r="EF175" s="4">
        <f t="shared" ref="EF175:GL175" si="2074">COUNTIFS($NG175:$NL184,EF$1)</f>
        <v>1</v>
      </c>
      <c r="EG175" s="4">
        <f t="shared" si="2074"/>
        <v>1</v>
      </c>
      <c r="EH175" s="4">
        <f t="shared" si="2074"/>
        <v>0</v>
      </c>
      <c r="EI175" s="4">
        <f t="shared" si="2074"/>
        <v>2</v>
      </c>
      <c r="EJ175" s="4">
        <f t="shared" si="2074"/>
        <v>3</v>
      </c>
      <c r="EK175" s="4">
        <f t="shared" si="2074"/>
        <v>1</v>
      </c>
      <c r="EL175" s="4">
        <f t="shared" si="2074"/>
        <v>1</v>
      </c>
      <c r="EM175" s="4">
        <f t="shared" si="2074"/>
        <v>1</v>
      </c>
      <c r="EN175" s="4">
        <f t="shared" si="2074"/>
        <v>1</v>
      </c>
      <c r="EO175" s="4">
        <f t="shared" si="2074"/>
        <v>1</v>
      </c>
      <c r="EP175" s="4">
        <f t="shared" si="2074"/>
        <v>1</v>
      </c>
      <c r="EQ175" s="4">
        <f t="shared" si="2074"/>
        <v>1</v>
      </c>
      <c r="ER175" s="4">
        <f t="shared" si="2074"/>
        <v>2</v>
      </c>
      <c r="ES175" s="4">
        <f t="shared" si="2074"/>
        <v>1</v>
      </c>
      <c r="ET175" s="4">
        <f t="shared" si="2074"/>
        <v>1</v>
      </c>
      <c r="EU175" s="4">
        <f t="shared" si="2074"/>
        <v>3</v>
      </c>
      <c r="EV175" s="4">
        <f t="shared" si="2074"/>
        <v>1</v>
      </c>
      <c r="EW175" s="4">
        <f t="shared" si="2074"/>
        <v>0</v>
      </c>
      <c r="EX175" s="4">
        <f t="shared" si="2074"/>
        <v>0</v>
      </c>
      <c r="EY175" s="4">
        <f t="shared" si="2074"/>
        <v>1</v>
      </c>
      <c r="EZ175" s="4">
        <f t="shared" si="2074"/>
        <v>3</v>
      </c>
      <c r="FA175" s="4">
        <f t="shared" si="2074"/>
        <v>2</v>
      </c>
      <c r="FB175" s="4">
        <f t="shared" si="2074"/>
        <v>0</v>
      </c>
      <c r="FC175" s="4">
        <f t="shared" si="2074"/>
        <v>0</v>
      </c>
      <c r="FD175" s="4">
        <f t="shared" si="2074"/>
        <v>0</v>
      </c>
      <c r="FE175" s="4">
        <f t="shared" si="2074"/>
        <v>1</v>
      </c>
      <c r="FF175" s="4">
        <f t="shared" si="2074"/>
        <v>2</v>
      </c>
      <c r="FG175" s="4">
        <f t="shared" si="2074"/>
        <v>0</v>
      </c>
      <c r="FH175" s="4">
        <f t="shared" si="2074"/>
        <v>2</v>
      </c>
      <c r="FI175" s="4">
        <f t="shared" si="2074"/>
        <v>0</v>
      </c>
      <c r="FJ175" s="4">
        <f t="shared" si="2074"/>
        <v>0</v>
      </c>
      <c r="FK175" s="4">
        <f t="shared" si="2074"/>
        <v>0</v>
      </c>
      <c r="FL175" s="4">
        <f t="shared" si="2074"/>
        <v>1</v>
      </c>
      <c r="FM175" s="4">
        <f t="shared" si="2074"/>
        <v>0</v>
      </c>
      <c r="FN175" s="4">
        <f t="shared" si="2074"/>
        <v>3</v>
      </c>
      <c r="FO175" s="4">
        <f t="shared" si="2074"/>
        <v>0</v>
      </c>
      <c r="FP175" s="4">
        <f t="shared" si="2074"/>
        <v>1</v>
      </c>
      <c r="FQ175" s="4">
        <f t="shared" si="2074"/>
        <v>0</v>
      </c>
      <c r="FR175" s="4">
        <f t="shared" si="2074"/>
        <v>0</v>
      </c>
      <c r="FS175" s="4">
        <f t="shared" si="2074"/>
        <v>0</v>
      </c>
      <c r="FT175" s="4">
        <f t="shared" si="2074"/>
        <v>0</v>
      </c>
      <c r="FU175" s="4">
        <f t="shared" si="2074"/>
        <v>1</v>
      </c>
      <c r="FV175" s="4">
        <f t="shared" si="2074"/>
        <v>1</v>
      </c>
      <c r="FW175" s="4">
        <f t="shared" si="2074"/>
        <v>2</v>
      </c>
      <c r="FX175" s="4">
        <f t="shared" si="2074"/>
        <v>1</v>
      </c>
      <c r="FY175" s="4">
        <f t="shared" si="2074"/>
        <v>1</v>
      </c>
      <c r="FZ175" s="4">
        <f t="shared" si="2074"/>
        <v>0</v>
      </c>
      <c r="GA175" s="4">
        <f t="shared" si="2074"/>
        <v>0</v>
      </c>
      <c r="GB175" s="4">
        <f t="shared" si="2074"/>
        <v>0</v>
      </c>
      <c r="GC175" s="4">
        <f t="shared" si="2074"/>
        <v>0</v>
      </c>
      <c r="GD175" s="4">
        <f t="shared" si="2074"/>
        <v>2</v>
      </c>
      <c r="GE175" s="4">
        <f t="shared" si="2074"/>
        <v>4</v>
      </c>
      <c r="GF175" s="4">
        <f t="shared" si="2074"/>
        <v>0</v>
      </c>
      <c r="GG175" s="4">
        <f t="shared" si="2074"/>
        <v>1</v>
      </c>
      <c r="GH175" s="4">
        <f t="shared" si="2074"/>
        <v>2</v>
      </c>
      <c r="GI175" s="4">
        <f t="shared" si="2074"/>
        <v>0</v>
      </c>
      <c r="GJ175" s="4">
        <f t="shared" si="2074"/>
        <v>3</v>
      </c>
      <c r="GK175" s="4">
        <f t="shared" si="2074"/>
        <v>3</v>
      </c>
      <c r="GL175" s="4">
        <f t="shared" si="2074"/>
        <v>1</v>
      </c>
      <c r="GM175">
        <f t="shared" si="1901"/>
        <v>60</v>
      </c>
      <c r="GO175">
        <f t="shared" si="1690"/>
        <v>1</v>
      </c>
      <c r="GP175">
        <f t="shared" si="1855"/>
        <v>0</v>
      </c>
      <c r="GQ175">
        <f t="shared" si="1856"/>
        <v>1</v>
      </c>
      <c r="GR175">
        <f t="shared" si="1857"/>
        <v>0</v>
      </c>
      <c r="GS175">
        <f t="shared" si="1858"/>
        <v>0</v>
      </c>
      <c r="GT175">
        <f t="shared" si="1859"/>
        <v>0</v>
      </c>
      <c r="GU175">
        <f t="shared" si="1860"/>
        <v>0</v>
      </c>
      <c r="GV175" s="1">
        <f t="shared" si="1691"/>
        <v>4</v>
      </c>
      <c r="GW175">
        <f t="shared" si="1692"/>
        <v>0</v>
      </c>
      <c r="GX175">
        <f t="shared" si="1566"/>
        <v>0</v>
      </c>
      <c r="GY175">
        <f t="shared" si="1567"/>
        <v>1</v>
      </c>
      <c r="GZ175">
        <f t="shared" si="1568"/>
        <v>0</v>
      </c>
      <c r="HA175">
        <f t="shared" si="1569"/>
        <v>0</v>
      </c>
      <c r="HB175">
        <f t="shared" si="1570"/>
        <v>0</v>
      </c>
      <c r="HC175">
        <f t="shared" si="1571"/>
        <v>0</v>
      </c>
      <c r="HD175">
        <f t="shared" si="1572"/>
        <v>0</v>
      </c>
      <c r="HE175">
        <f t="shared" si="1573"/>
        <v>0</v>
      </c>
      <c r="HF175">
        <f t="shared" si="1574"/>
        <v>0</v>
      </c>
      <c r="HG175">
        <f t="shared" si="1575"/>
        <v>0</v>
      </c>
      <c r="HH175">
        <f t="shared" si="1576"/>
        <v>0</v>
      </c>
      <c r="HI175">
        <f t="shared" si="1577"/>
        <v>0</v>
      </c>
      <c r="HJ175">
        <f t="shared" si="1578"/>
        <v>0</v>
      </c>
      <c r="HK175">
        <f t="shared" si="1579"/>
        <v>0</v>
      </c>
      <c r="HL175">
        <f t="shared" si="1580"/>
        <v>0</v>
      </c>
      <c r="HM175">
        <f t="shared" si="1581"/>
        <v>0</v>
      </c>
      <c r="HN175">
        <f t="shared" si="1582"/>
        <v>0</v>
      </c>
      <c r="HO175">
        <f t="shared" si="1583"/>
        <v>0</v>
      </c>
      <c r="HP175">
        <f t="shared" si="1584"/>
        <v>0</v>
      </c>
      <c r="HQ175">
        <f t="shared" si="1585"/>
        <v>0</v>
      </c>
      <c r="HR175">
        <f t="shared" si="1586"/>
        <v>0</v>
      </c>
      <c r="HS175">
        <f t="shared" si="1587"/>
        <v>0</v>
      </c>
      <c r="HT175">
        <f t="shared" si="1588"/>
        <v>0</v>
      </c>
      <c r="HU175">
        <f t="shared" si="1589"/>
        <v>0</v>
      </c>
      <c r="HV175">
        <f t="shared" si="1590"/>
        <v>0</v>
      </c>
      <c r="HW175">
        <f t="shared" si="1591"/>
        <v>0</v>
      </c>
      <c r="HX175">
        <f t="shared" si="1592"/>
        <v>1</v>
      </c>
      <c r="HY175">
        <f t="shared" si="1593"/>
        <v>0</v>
      </c>
      <c r="HZ175">
        <f t="shared" si="1594"/>
        <v>0</v>
      </c>
      <c r="IA175">
        <f t="shared" si="1595"/>
        <v>0</v>
      </c>
      <c r="IB175">
        <f t="shared" si="1596"/>
        <v>0</v>
      </c>
      <c r="IC175">
        <f t="shared" si="1597"/>
        <v>0</v>
      </c>
      <c r="ID175">
        <f t="shared" si="1598"/>
        <v>0</v>
      </c>
      <c r="IE175">
        <f t="shared" si="1599"/>
        <v>0</v>
      </c>
      <c r="IF175">
        <f t="shared" si="1600"/>
        <v>1</v>
      </c>
      <c r="IG175">
        <f t="shared" si="1601"/>
        <v>0</v>
      </c>
      <c r="IH175">
        <f t="shared" si="1602"/>
        <v>0</v>
      </c>
      <c r="II175">
        <f t="shared" si="1603"/>
        <v>0</v>
      </c>
      <c r="IJ175">
        <f t="shared" si="1604"/>
        <v>0</v>
      </c>
      <c r="IK175">
        <f t="shared" si="1605"/>
        <v>1</v>
      </c>
      <c r="IL175">
        <f t="shared" si="1606"/>
        <v>0</v>
      </c>
      <c r="IM175">
        <f t="shared" si="1607"/>
        <v>0</v>
      </c>
      <c r="IN175">
        <f t="shared" si="1608"/>
        <v>0</v>
      </c>
      <c r="IO175">
        <f t="shared" si="1609"/>
        <v>0</v>
      </c>
      <c r="IP175">
        <f t="shared" si="1610"/>
        <v>0</v>
      </c>
      <c r="IQ175">
        <f t="shared" si="1611"/>
        <v>0</v>
      </c>
      <c r="IR175">
        <f t="shared" si="1612"/>
        <v>0</v>
      </c>
      <c r="IS175">
        <f t="shared" si="1613"/>
        <v>0</v>
      </c>
      <c r="IT175">
        <f t="shared" si="1614"/>
        <v>0</v>
      </c>
      <c r="IU175">
        <f t="shared" si="1615"/>
        <v>0</v>
      </c>
      <c r="IV175">
        <f t="shared" si="1616"/>
        <v>0</v>
      </c>
      <c r="IW175">
        <f t="shared" si="1617"/>
        <v>0</v>
      </c>
      <c r="IX175">
        <f t="shared" si="1618"/>
        <v>0</v>
      </c>
      <c r="IY175">
        <f t="shared" si="1619"/>
        <v>0</v>
      </c>
      <c r="IZ175">
        <f t="shared" si="1620"/>
        <v>0</v>
      </c>
      <c r="JA175">
        <f t="shared" si="1621"/>
        <v>0</v>
      </c>
      <c r="JB175">
        <f t="shared" si="1693"/>
        <v>0</v>
      </c>
      <c r="JC175">
        <f t="shared" si="1694"/>
        <v>0</v>
      </c>
      <c r="JF175">
        <f t="shared" si="1695"/>
        <v>0</v>
      </c>
      <c r="JG175">
        <f t="shared" si="1696"/>
        <v>0</v>
      </c>
      <c r="JH175">
        <f t="shared" si="1697"/>
        <v>0</v>
      </c>
      <c r="JI175">
        <f t="shared" si="1698"/>
        <v>0</v>
      </c>
      <c r="JJ175">
        <f t="shared" si="1699"/>
        <v>0</v>
      </c>
      <c r="JK175">
        <f t="shared" si="1700"/>
        <v>0</v>
      </c>
      <c r="JL175">
        <f t="shared" si="1701"/>
        <v>0</v>
      </c>
      <c r="JM175">
        <f t="shared" si="1702"/>
        <v>0</v>
      </c>
      <c r="JN175">
        <f t="shared" si="1703"/>
        <v>0</v>
      </c>
      <c r="JO175">
        <f t="shared" si="1704"/>
        <v>0</v>
      </c>
      <c r="JP175">
        <f t="shared" si="1705"/>
        <v>0</v>
      </c>
      <c r="JQ175">
        <f t="shared" si="1706"/>
        <v>0</v>
      </c>
      <c r="JR175">
        <f t="shared" si="1707"/>
        <v>0</v>
      </c>
      <c r="JS175">
        <f t="shared" si="1708"/>
        <v>0</v>
      </c>
      <c r="JT175">
        <f t="shared" si="1709"/>
        <v>0</v>
      </c>
      <c r="JU175">
        <f t="shared" si="1710"/>
        <v>0</v>
      </c>
      <c r="JV175">
        <f t="shared" si="1711"/>
        <v>1</v>
      </c>
      <c r="JW175">
        <f t="shared" si="1712"/>
        <v>0</v>
      </c>
      <c r="JX175">
        <f t="shared" si="1713"/>
        <v>0</v>
      </c>
      <c r="JY175">
        <f t="shared" si="1714"/>
        <v>0</v>
      </c>
      <c r="JZ175">
        <f t="shared" si="1715"/>
        <v>0</v>
      </c>
      <c r="KA175">
        <f t="shared" si="1716"/>
        <v>0</v>
      </c>
      <c r="KB175">
        <f t="shared" si="1717"/>
        <v>0</v>
      </c>
      <c r="KC175">
        <f t="shared" si="1718"/>
        <v>0</v>
      </c>
      <c r="KD175">
        <f t="shared" si="1719"/>
        <v>0</v>
      </c>
      <c r="KE175">
        <f t="shared" si="1720"/>
        <v>0</v>
      </c>
      <c r="KF175">
        <f t="shared" si="1721"/>
        <v>0</v>
      </c>
      <c r="KG175">
        <f t="shared" si="1722"/>
        <v>0</v>
      </c>
      <c r="KH175">
        <f t="shared" si="1723"/>
        <v>0</v>
      </c>
      <c r="KI175">
        <f t="shared" si="1724"/>
        <v>0</v>
      </c>
      <c r="KJ175">
        <f t="shared" si="1725"/>
        <v>0</v>
      </c>
      <c r="KK175">
        <f t="shared" si="1726"/>
        <v>0</v>
      </c>
      <c r="KL175">
        <f t="shared" si="1727"/>
        <v>0</v>
      </c>
      <c r="KM175">
        <f t="shared" si="1728"/>
        <v>0</v>
      </c>
      <c r="KN175">
        <f t="shared" si="1729"/>
        <v>0</v>
      </c>
      <c r="KO175">
        <f t="shared" si="1730"/>
        <v>0</v>
      </c>
      <c r="KP175">
        <f t="shared" si="1731"/>
        <v>1</v>
      </c>
      <c r="KQ175">
        <f t="shared" si="1732"/>
        <v>0</v>
      </c>
      <c r="KR175">
        <f t="shared" si="1733"/>
        <v>0</v>
      </c>
      <c r="KS175">
        <f t="shared" si="1734"/>
        <v>0</v>
      </c>
      <c r="KT175">
        <f t="shared" si="1735"/>
        <v>0</v>
      </c>
      <c r="KU175">
        <f t="shared" si="1736"/>
        <v>0</v>
      </c>
      <c r="KV175">
        <f t="shared" si="1737"/>
        <v>0</v>
      </c>
      <c r="KW175">
        <f t="shared" si="1738"/>
        <v>0</v>
      </c>
      <c r="KX175">
        <f t="shared" si="1739"/>
        <v>0</v>
      </c>
      <c r="KY175">
        <f t="shared" si="1740"/>
        <v>0</v>
      </c>
      <c r="KZ175">
        <f t="shared" si="1741"/>
        <v>0</v>
      </c>
      <c r="LA175">
        <f t="shared" si="1742"/>
        <v>0</v>
      </c>
      <c r="LB175">
        <f t="shared" si="1743"/>
        <v>0</v>
      </c>
      <c r="LC175">
        <f t="shared" si="1744"/>
        <v>0</v>
      </c>
      <c r="LD175">
        <f t="shared" si="1745"/>
        <v>0</v>
      </c>
      <c r="LE175">
        <f t="shared" si="1746"/>
        <v>0</v>
      </c>
      <c r="LF175">
        <f t="shared" si="1747"/>
        <v>0</v>
      </c>
      <c r="LG175">
        <f t="shared" si="1748"/>
        <v>0</v>
      </c>
      <c r="LH175">
        <f t="shared" si="1749"/>
        <v>0</v>
      </c>
      <c r="LI175">
        <f t="shared" si="1750"/>
        <v>0</v>
      </c>
      <c r="LJ175">
        <f t="shared" si="1751"/>
        <v>0</v>
      </c>
      <c r="LK175">
        <f t="shared" si="1752"/>
        <v>0</v>
      </c>
      <c r="LL175">
        <f t="shared" si="1753"/>
        <v>0</v>
      </c>
      <c r="LN175">
        <f t="shared" si="1754"/>
        <v>2</v>
      </c>
      <c r="LQ175">
        <f t="shared" ref="LQ175:LR175" si="2075">COUNTIFS($NG176:$NL185,NG185)</f>
        <v>2</v>
      </c>
      <c r="LR175">
        <f t="shared" si="2075"/>
        <v>1</v>
      </c>
      <c r="LS175">
        <f t="shared" si="1756"/>
        <v>3</v>
      </c>
      <c r="LT175">
        <f t="shared" si="1757"/>
        <v>1</v>
      </c>
      <c r="LU175">
        <f t="shared" si="1758"/>
        <v>1</v>
      </c>
      <c r="LV175">
        <f t="shared" si="1759"/>
        <v>1</v>
      </c>
      <c r="LX175" s="5">
        <f t="shared" ref="LX175:MC175" si="2076">COUNTIFS($NG175:$NL184,NG185)</f>
        <v>1</v>
      </c>
      <c r="LY175" s="5">
        <f t="shared" si="2076"/>
        <v>0</v>
      </c>
      <c r="LZ175" s="5">
        <f t="shared" si="2076"/>
        <v>2</v>
      </c>
      <c r="MA175" s="5">
        <f t="shared" si="2076"/>
        <v>0</v>
      </c>
      <c r="MB175" s="5">
        <f t="shared" si="2076"/>
        <v>0</v>
      </c>
      <c r="MC175" s="5">
        <f t="shared" si="2076"/>
        <v>0</v>
      </c>
      <c r="MD175" s="5"/>
      <c r="ME175" s="5">
        <f t="shared" si="1761"/>
        <v>0</v>
      </c>
      <c r="MF175" s="5">
        <f t="shared" si="1762"/>
        <v>0</v>
      </c>
      <c r="MG175" s="5">
        <f t="shared" si="1763"/>
        <v>0</v>
      </c>
      <c r="MH175" s="5">
        <f t="shared" si="1764"/>
        <v>0</v>
      </c>
      <c r="MI175" s="5">
        <f t="shared" si="1765"/>
        <v>0</v>
      </c>
      <c r="MJ175" s="5">
        <f t="shared" si="1766"/>
        <v>0</v>
      </c>
      <c r="MK175" s="5"/>
      <c r="ML175" s="20">
        <f t="shared" si="1767"/>
        <v>0</v>
      </c>
      <c r="MN175" s="4">
        <f t="shared" si="1846"/>
        <v>0</v>
      </c>
      <c r="MO175" s="4">
        <f t="shared" si="1847"/>
        <v>0</v>
      </c>
      <c r="MP175" s="4">
        <f t="shared" si="1848"/>
        <v>0</v>
      </c>
      <c r="MQ175" s="4">
        <f t="shared" si="1849"/>
        <v>0</v>
      </c>
      <c r="MR175" s="4">
        <f t="shared" si="1850"/>
        <v>0</v>
      </c>
      <c r="MS175" s="4">
        <f t="shared" si="1851"/>
        <v>0</v>
      </c>
      <c r="MU175">
        <f t="shared" si="1768"/>
        <v>0</v>
      </c>
      <c r="MV175">
        <f t="shared" si="1769"/>
        <v>1</v>
      </c>
      <c r="MW175">
        <f t="shared" si="1770"/>
        <v>0</v>
      </c>
      <c r="MX175">
        <f t="shared" si="1771"/>
        <v>1</v>
      </c>
      <c r="MY175">
        <f t="shared" si="1772"/>
        <v>1</v>
      </c>
      <c r="MZ175">
        <f t="shared" si="1773"/>
        <v>1</v>
      </c>
      <c r="NA175">
        <f t="shared" si="1624"/>
        <v>4</v>
      </c>
      <c r="NB175">
        <f t="shared" si="1774"/>
        <v>4</v>
      </c>
      <c r="NC175">
        <f t="shared" si="1775"/>
        <v>0</v>
      </c>
      <c r="ND175">
        <f t="shared" si="1776"/>
        <v>175</v>
      </c>
      <c r="NG175">
        <v>5</v>
      </c>
      <c r="NH175">
        <v>16</v>
      </c>
      <c r="NI175">
        <v>17</v>
      </c>
      <c r="NJ175">
        <v>37</v>
      </c>
      <c r="NK175">
        <v>51</v>
      </c>
      <c r="NL175">
        <v>57</v>
      </c>
      <c r="NN175" s="1">
        <f t="shared" si="1777"/>
        <v>1</v>
      </c>
      <c r="NO175" s="1">
        <f t="shared" si="1778"/>
        <v>1</v>
      </c>
      <c r="NP175" s="30">
        <f t="shared" si="1779"/>
        <v>2</v>
      </c>
      <c r="NR175" s="1">
        <f t="shared" si="1780"/>
        <v>11</v>
      </c>
      <c r="NS175" s="1">
        <f t="shared" si="1781"/>
        <v>1</v>
      </c>
      <c r="NT175" s="1">
        <f t="shared" si="1782"/>
        <v>20</v>
      </c>
      <c r="NU175" s="1">
        <f t="shared" si="1783"/>
        <v>14</v>
      </c>
      <c r="NV175" s="1">
        <f t="shared" si="1784"/>
        <v>6</v>
      </c>
      <c r="NW175" s="1"/>
      <c r="NX175" s="1">
        <f t="shared" si="1785"/>
        <v>5</v>
      </c>
      <c r="NY175" s="1"/>
      <c r="NZ175" s="1">
        <f t="shared" si="1786"/>
        <v>1</v>
      </c>
      <c r="OA175" s="1">
        <f t="shared" si="1625"/>
        <v>2</v>
      </c>
      <c r="OB175" s="1">
        <f t="shared" si="1626"/>
        <v>2</v>
      </c>
      <c r="OC175" s="1">
        <f t="shared" si="1627"/>
        <v>4</v>
      </c>
      <c r="OD175" s="1">
        <f t="shared" si="1628"/>
        <v>6</v>
      </c>
      <c r="OE175" s="1">
        <f t="shared" si="1629"/>
        <v>6</v>
      </c>
      <c r="OF175" s="1"/>
      <c r="OG175" s="1">
        <f t="shared" si="1969"/>
        <v>4</v>
      </c>
      <c r="OH175" s="1"/>
      <c r="OI175" s="1">
        <f t="shared" si="1787"/>
        <v>3</v>
      </c>
      <c r="OJ175" s="1">
        <f t="shared" si="1788"/>
        <v>1</v>
      </c>
      <c r="OK175" s="1">
        <f t="shared" si="1789"/>
        <v>0</v>
      </c>
      <c r="OL175" s="1">
        <f t="shared" si="1790"/>
        <v>0</v>
      </c>
      <c r="OM175" s="1">
        <f t="shared" si="1791"/>
        <v>9</v>
      </c>
      <c r="ON175" s="1">
        <f t="shared" si="1792"/>
        <v>4</v>
      </c>
      <c r="OO175" s="1"/>
      <c r="OP175" s="1">
        <f t="shared" si="1959"/>
        <v>2</v>
      </c>
      <c r="OQ175" s="1">
        <f t="shared" si="1960"/>
        <v>4</v>
      </c>
      <c r="OR175" s="1">
        <f t="shared" si="1961"/>
        <v>4</v>
      </c>
      <c r="OS175" s="1">
        <f t="shared" si="1962"/>
        <v>4</v>
      </c>
      <c r="OT175" s="1">
        <f t="shared" si="1963"/>
        <v>0</v>
      </c>
      <c r="OU175" s="1">
        <f t="shared" si="1793"/>
        <v>0</v>
      </c>
      <c r="OV175" s="19">
        <f t="shared" si="1794"/>
        <v>5</v>
      </c>
      <c r="OW175" s="1"/>
      <c r="OX175" s="19">
        <f t="shared" si="1975"/>
        <v>4</v>
      </c>
      <c r="OY175" s="1">
        <f t="shared" si="1976"/>
        <v>4</v>
      </c>
      <c r="OZ175" s="1"/>
      <c r="PA175" s="1">
        <f t="shared" si="1795"/>
        <v>4</v>
      </c>
      <c r="PB175" s="1"/>
      <c r="PC175" s="1"/>
      <c r="PD175" s="19">
        <f t="shared" si="1630"/>
        <v>4</v>
      </c>
      <c r="PE175" s="1"/>
      <c r="PF175" s="24">
        <f t="shared" si="2016"/>
        <v>0</v>
      </c>
      <c r="PI175" s="1">
        <f t="shared" si="1797"/>
        <v>3</v>
      </c>
      <c r="PJ175" s="19">
        <f t="shared" si="1631"/>
        <v>2</v>
      </c>
      <c r="PK175" s="1">
        <f t="shared" si="1798"/>
        <v>1</v>
      </c>
      <c r="PL175" s="19">
        <f t="shared" si="1632"/>
        <v>2</v>
      </c>
      <c r="PM175" s="1">
        <f t="shared" si="1799"/>
        <v>0</v>
      </c>
      <c r="PN175" s="19">
        <f t="shared" si="1633"/>
        <v>0</v>
      </c>
      <c r="PO175" s="1">
        <f t="shared" si="1800"/>
        <v>0</v>
      </c>
      <c r="PP175" s="19">
        <f t="shared" si="1634"/>
        <v>0</v>
      </c>
      <c r="PQ175" s="1">
        <f t="shared" si="1801"/>
        <v>9</v>
      </c>
      <c r="PR175" s="19">
        <f t="shared" si="1635"/>
        <v>1</v>
      </c>
      <c r="PS175" s="1">
        <f t="shared" si="1802"/>
        <v>4</v>
      </c>
      <c r="PT175" s="19">
        <f t="shared" si="1636"/>
        <v>2</v>
      </c>
      <c r="PV175" s="1">
        <f t="shared" si="1637"/>
        <v>100</v>
      </c>
      <c r="PW175" s="1">
        <f t="shared" si="1638"/>
        <v>3</v>
      </c>
      <c r="PX175" s="1">
        <f t="shared" si="1639"/>
        <v>100</v>
      </c>
      <c r="PY175" s="1">
        <f t="shared" si="1640"/>
        <v>100</v>
      </c>
      <c r="PZ175" s="1">
        <f t="shared" si="1641"/>
        <v>100</v>
      </c>
      <c r="QA175" s="1">
        <f t="shared" si="1642"/>
        <v>100</v>
      </c>
      <c r="QB175" s="1"/>
      <c r="QC175" s="1">
        <f t="shared" si="1643"/>
        <v>100</v>
      </c>
      <c r="QD175" s="1">
        <f t="shared" si="1644"/>
        <v>1</v>
      </c>
      <c r="QE175" s="1">
        <f t="shared" si="1645"/>
        <v>2</v>
      </c>
      <c r="QF175" s="1">
        <f t="shared" si="1646"/>
        <v>100</v>
      </c>
      <c r="QG175" s="1">
        <f t="shared" si="1647"/>
        <v>100</v>
      </c>
      <c r="QH175" s="1">
        <f t="shared" si="1648"/>
        <v>100</v>
      </c>
      <c r="QI175" s="1"/>
      <c r="QJ175" s="1">
        <f t="shared" si="1649"/>
        <v>100</v>
      </c>
      <c r="QK175" s="1">
        <f t="shared" si="1650"/>
        <v>100</v>
      </c>
      <c r="QL175" s="1">
        <f t="shared" si="1651"/>
        <v>100</v>
      </c>
      <c r="QM175" s="1">
        <f t="shared" si="1652"/>
        <v>100</v>
      </c>
      <c r="QN175" s="1">
        <f t="shared" si="1653"/>
        <v>100</v>
      </c>
      <c r="QO175" s="1">
        <f t="shared" si="1654"/>
        <v>100</v>
      </c>
      <c r="QP175" s="1"/>
      <c r="QQ175" s="1">
        <f t="shared" si="1655"/>
        <v>100</v>
      </c>
      <c r="QR175" s="1">
        <f t="shared" si="1656"/>
        <v>100</v>
      </c>
      <c r="QS175" s="1">
        <f t="shared" si="1657"/>
        <v>100</v>
      </c>
      <c r="QT175" s="1">
        <f t="shared" si="1658"/>
        <v>100</v>
      </c>
      <c r="QU175" s="1">
        <f t="shared" si="1659"/>
        <v>100</v>
      </c>
      <c r="QV175" s="1">
        <f t="shared" si="1660"/>
        <v>100</v>
      </c>
      <c r="QW175" s="1"/>
      <c r="QX175" s="1">
        <f t="shared" si="1661"/>
        <v>100</v>
      </c>
      <c r="QY175" s="1">
        <f t="shared" si="1662"/>
        <v>100</v>
      </c>
      <c r="QZ175" s="1">
        <f t="shared" si="1663"/>
        <v>100</v>
      </c>
      <c r="RA175" s="1">
        <f t="shared" si="1664"/>
        <v>100</v>
      </c>
      <c r="RB175" s="1">
        <f t="shared" si="1665"/>
        <v>9</v>
      </c>
      <c r="RC175" s="1">
        <f t="shared" si="1666"/>
        <v>100</v>
      </c>
      <c r="RD175" s="1"/>
      <c r="RE175" s="1">
        <f t="shared" si="1667"/>
        <v>100</v>
      </c>
      <c r="RF175" s="1">
        <f t="shared" si="1668"/>
        <v>100</v>
      </c>
      <c r="RG175" s="1">
        <f t="shared" si="1669"/>
        <v>100</v>
      </c>
      <c r="RH175" s="1">
        <f t="shared" si="1670"/>
        <v>100</v>
      </c>
      <c r="RI175" s="1">
        <f t="shared" si="1671"/>
        <v>100</v>
      </c>
      <c r="RJ175" s="1">
        <f t="shared" si="1672"/>
        <v>4</v>
      </c>
      <c r="RL175">
        <f t="shared" si="1673"/>
        <v>35</v>
      </c>
      <c r="RM175">
        <f t="shared" si="1803"/>
        <v>23</v>
      </c>
      <c r="RN175">
        <f t="shared" si="2000"/>
        <v>22</v>
      </c>
      <c r="RO175" t="str">
        <f t="shared" ref="RO175:TU175" si="2077">IF(COUNTIFS($NG175:$NL184,RO$1),"x",RO$1)</f>
        <v>x</v>
      </c>
      <c r="RP175" t="str">
        <f t="shared" si="2077"/>
        <v>x</v>
      </c>
      <c r="RQ175">
        <f t="shared" si="2077"/>
        <v>3</v>
      </c>
      <c r="RR175" t="str">
        <f t="shared" si="2077"/>
        <v>x</v>
      </c>
      <c r="RS175" t="str">
        <f t="shared" si="2077"/>
        <v>x</v>
      </c>
      <c r="RT175" t="str">
        <f t="shared" si="2077"/>
        <v>x</v>
      </c>
      <c r="RU175" t="str">
        <f t="shared" si="2077"/>
        <v>x</v>
      </c>
      <c r="RV175" t="str">
        <f t="shared" si="2077"/>
        <v>x</v>
      </c>
      <c r="RW175" t="str">
        <f t="shared" si="2077"/>
        <v>x</v>
      </c>
      <c r="RX175" t="str">
        <f t="shared" si="2077"/>
        <v>x</v>
      </c>
      <c r="RY175" t="str">
        <f t="shared" si="2077"/>
        <v>x</v>
      </c>
      <c r="RZ175" t="str">
        <f t="shared" si="2077"/>
        <v>x</v>
      </c>
      <c r="SA175" t="str">
        <f t="shared" si="2077"/>
        <v>x</v>
      </c>
      <c r="SB175" t="str">
        <f t="shared" si="2077"/>
        <v>x</v>
      </c>
      <c r="SC175" t="str">
        <f t="shared" si="2077"/>
        <v>x</v>
      </c>
      <c r="SD175" t="str">
        <f t="shared" si="2077"/>
        <v>x</v>
      </c>
      <c r="SE175" t="str">
        <f t="shared" si="2077"/>
        <v>x</v>
      </c>
      <c r="SF175">
        <f t="shared" si="2077"/>
        <v>18</v>
      </c>
      <c r="SG175">
        <f t="shared" si="2077"/>
        <v>19</v>
      </c>
      <c r="SH175" t="str">
        <f t="shared" si="2077"/>
        <v>x</v>
      </c>
      <c r="SI175" t="str">
        <f t="shared" si="2077"/>
        <v>x</v>
      </c>
      <c r="SJ175" t="str">
        <f t="shared" si="2077"/>
        <v>x</v>
      </c>
      <c r="SK175">
        <f t="shared" si="2077"/>
        <v>23</v>
      </c>
      <c r="SL175">
        <f t="shared" si="2077"/>
        <v>24</v>
      </c>
      <c r="SM175">
        <f t="shared" si="2077"/>
        <v>25</v>
      </c>
      <c r="SN175" t="str">
        <f t="shared" si="2077"/>
        <v>x</v>
      </c>
      <c r="SO175" t="str">
        <f t="shared" si="2077"/>
        <v>x</v>
      </c>
      <c r="SP175">
        <f t="shared" si="2077"/>
        <v>28</v>
      </c>
      <c r="SQ175" t="str">
        <f t="shared" si="2077"/>
        <v>x</v>
      </c>
      <c r="SR175">
        <f t="shared" si="2077"/>
        <v>30</v>
      </c>
      <c r="SS175">
        <f t="shared" si="2077"/>
        <v>31</v>
      </c>
      <c r="ST175">
        <f t="shared" si="2077"/>
        <v>32</v>
      </c>
      <c r="SU175" t="str">
        <f t="shared" si="2077"/>
        <v>x</v>
      </c>
      <c r="SV175">
        <f t="shared" si="2077"/>
        <v>34</v>
      </c>
      <c r="SW175" t="str">
        <f t="shared" si="2077"/>
        <v>x</v>
      </c>
      <c r="SX175">
        <f t="shared" si="2077"/>
        <v>36</v>
      </c>
      <c r="SY175" t="str">
        <f t="shared" si="2077"/>
        <v>x</v>
      </c>
      <c r="SZ175">
        <f t="shared" si="2077"/>
        <v>38</v>
      </c>
      <c r="TA175">
        <f t="shared" si="2077"/>
        <v>39</v>
      </c>
      <c r="TB175">
        <f t="shared" si="2077"/>
        <v>40</v>
      </c>
      <c r="TC175">
        <f t="shared" si="2077"/>
        <v>41</v>
      </c>
      <c r="TD175" t="str">
        <f t="shared" si="2077"/>
        <v>x</v>
      </c>
      <c r="TE175" t="str">
        <f t="shared" si="2077"/>
        <v>x</v>
      </c>
      <c r="TF175" t="str">
        <f t="shared" si="2077"/>
        <v>x</v>
      </c>
      <c r="TG175" t="str">
        <f t="shared" si="2077"/>
        <v>x</v>
      </c>
      <c r="TH175" t="str">
        <f t="shared" si="2077"/>
        <v>x</v>
      </c>
      <c r="TI175">
        <f t="shared" si="2077"/>
        <v>47</v>
      </c>
      <c r="TJ175">
        <f t="shared" si="2077"/>
        <v>48</v>
      </c>
      <c r="TK175">
        <f t="shared" si="2077"/>
        <v>49</v>
      </c>
      <c r="TL175">
        <f t="shared" si="2077"/>
        <v>50</v>
      </c>
      <c r="TM175" t="str">
        <f t="shared" si="2077"/>
        <v>x</v>
      </c>
      <c r="TN175" t="str">
        <f t="shared" si="2077"/>
        <v>x</v>
      </c>
      <c r="TO175">
        <f t="shared" si="2077"/>
        <v>53</v>
      </c>
      <c r="TP175" t="str">
        <f t="shared" si="2077"/>
        <v>x</v>
      </c>
      <c r="TQ175" t="str">
        <f t="shared" si="2077"/>
        <v>x</v>
      </c>
      <c r="TR175">
        <f t="shared" si="2077"/>
        <v>56</v>
      </c>
      <c r="TS175" t="str">
        <f t="shared" si="2077"/>
        <v>x</v>
      </c>
      <c r="TT175" t="str">
        <f t="shared" si="2077"/>
        <v>x</v>
      </c>
      <c r="TU175" t="str">
        <f t="shared" si="2077"/>
        <v>x</v>
      </c>
      <c r="TV175">
        <f t="shared" si="1805"/>
        <v>23</v>
      </c>
      <c r="TW175">
        <f t="shared" ref="TW175:WC175" si="2078">IF(COUNTIFS($NG175:$NL183,TW$1),"x",TW$1)</f>
        <v>1</v>
      </c>
      <c r="TX175" t="str">
        <f t="shared" si="2078"/>
        <v>x</v>
      </c>
      <c r="TY175">
        <f t="shared" si="2078"/>
        <v>3</v>
      </c>
      <c r="TZ175" t="str">
        <f t="shared" si="2078"/>
        <v>x</v>
      </c>
      <c r="UA175" t="str">
        <f t="shared" si="2078"/>
        <v>x</v>
      </c>
      <c r="UB175" t="str">
        <f t="shared" si="2078"/>
        <v>x</v>
      </c>
      <c r="UC175" t="str">
        <f t="shared" si="2078"/>
        <v>x</v>
      </c>
      <c r="UD175" t="str">
        <f t="shared" si="2078"/>
        <v>x</v>
      </c>
      <c r="UE175" t="str">
        <f t="shared" si="2078"/>
        <v>x</v>
      </c>
      <c r="UF175" t="str">
        <f t="shared" si="2078"/>
        <v>x</v>
      </c>
      <c r="UG175" t="str">
        <f t="shared" si="2078"/>
        <v>x</v>
      </c>
      <c r="UH175" t="str">
        <f t="shared" si="2078"/>
        <v>x</v>
      </c>
      <c r="UI175" t="str">
        <f t="shared" si="2078"/>
        <v>x</v>
      </c>
      <c r="UJ175" t="str">
        <f t="shared" si="2078"/>
        <v>x</v>
      </c>
      <c r="UK175" t="str">
        <f t="shared" si="2078"/>
        <v>x</v>
      </c>
      <c r="UL175" t="str">
        <f t="shared" si="2078"/>
        <v>x</v>
      </c>
      <c r="UM175" t="str">
        <f t="shared" si="2078"/>
        <v>x</v>
      </c>
      <c r="UN175">
        <f t="shared" si="2078"/>
        <v>18</v>
      </c>
      <c r="UO175">
        <f t="shared" si="2078"/>
        <v>19</v>
      </c>
      <c r="UP175" t="str">
        <f t="shared" si="2078"/>
        <v>x</v>
      </c>
      <c r="UQ175" t="str">
        <f t="shared" si="2078"/>
        <v>x</v>
      </c>
      <c r="UR175" t="str">
        <f t="shared" si="2078"/>
        <v>x</v>
      </c>
      <c r="US175">
        <f t="shared" si="2078"/>
        <v>23</v>
      </c>
      <c r="UT175">
        <f t="shared" si="2078"/>
        <v>24</v>
      </c>
      <c r="UU175">
        <f t="shared" si="2078"/>
        <v>25</v>
      </c>
      <c r="UV175" t="str">
        <f t="shared" si="2078"/>
        <v>x</v>
      </c>
      <c r="UW175" t="str">
        <f t="shared" si="2078"/>
        <v>x</v>
      </c>
      <c r="UX175">
        <f t="shared" si="2078"/>
        <v>28</v>
      </c>
      <c r="UY175" t="str">
        <f t="shared" si="2078"/>
        <v>x</v>
      </c>
      <c r="UZ175">
        <f t="shared" si="2078"/>
        <v>30</v>
      </c>
      <c r="VA175">
        <f t="shared" si="2078"/>
        <v>31</v>
      </c>
      <c r="VB175">
        <f t="shared" si="2078"/>
        <v>32</v>
      </c>
      <c r="VC175" t="str">
        <f t="shared" si="2078"/>
        <v>x</v>
      </c>
      <c r="VD175">
        <f t="shared" si="2078"/>
        <v>34</v>
      </c>
      <c r="VE175" t="str">
        <f t="shared" si="2078"/>
        <v>x</v>
      </c>
      <c r="VF175">
        <f t="shared" si="2078"/>
        <v>36</v>
      </c>
      <c r="VG175" t="str">
        <f t="shared" si="2078"/>
        <v>x</v>
      </c>
      <c r="VH175">
        <f t="shared" si="2078"/>
        <v>38</v>
      </c>
      <c r="VI175">
        <f t="shared" si="2078"/>
        <v>39</v>
      </c>
      <c r="VJ175">
        <f t="shared" si="2078"/>
        <v>40</v>
      </c>
      <c r="VK175">
        <f t="shared" si="2078"/>
        <v>41</v>
      </c>
      <c r="VL175" t="str">
        <f t="shared" si="2078"/>
        <v>x</v>
      </c>
      <c r="VM175" t="str">
        <f t="shared" si="2078"/>
        <v>x</v>
      </c>
      <c r="VN175" t="str">
        <f t="shared" si="2078"/>
        <v>x</v>
      </c>
      <c r="VO175" t="str">
        <f t="shared" si="2078"/>
        <v>x</v>
      </c>
      <c r="VP175" t="str">
        <f t="shared" si="2078"/>
        <v>x</v>
      </c>
      <c r="VQ175">
        <f t="shared" si="2078"/>
        <v>47</v>
      </c>
      <c r="VR175">
        <f t="shared" si="2078"/>
        <v>48</v>
      </c>
      <c r="VS175">
        <f t="shared" si="2078"/>
        <v>49</v>
      </c>
      <c r="VT175">
        <f t="shared" si="2078"/>
        <v>50</v>
      </c>
      <c r="VU175" t="str">
        <f t="shared" si="2078"/>
        <v>x</v>
      </c>
      <c r="VV175" t="str">
        <f t="shared" si="2078"/>
        <v>x</v>
      </c>
      <c r="VW175">
        <f t="shared" si="2078"/>
        <v>53</v>
      </c>
      <c r="VX175" t="str">
        <f t="shared" si="2078"/>
        <v>x</v>
      </c>
      <c r="VY175" t="str">
        <f t="shared" si="2078"/>
        <v>x</v>
      </c>
      <c r="VZ175">
        <f t="shared" si="2078"/>
        <v>56</v>
      </c>
      <c r="WA175" t="str">
        <f t="shared" si="2078"/>
        <v>x</v>
      </c>
      <c r="WB175" t="str">
        <f t="shared" si="2078"/>
        <v>x</v>
      </c>
      <c r="WC175" t="str">
        <f t="shared" si="2078"/>
        <v>x</v>
      </c>
      <c r="WE175">
        <f t="shared" si="1676"/>
        <v>1</v>
      </c>
      <c r="WF175">
        <f t="shared" si="1677"/>
        <v>2</v>
      </c>
      <c r="WG175">
        <f t="shared" si="1678"/>
        <v>0</v>
      </c>
      <c r="WH175">
        <f t="shared" si="1679"/>
        <v>1</v>
      </c>
      <c r="WI175">
        <f t="shared" si="1680"/>
        <v>0</v>
      </c>
      <c r="WJ175">
        <f t="shared" si="1681"/>
        <v>2</v>
      </c>
      <c r="WL175" s="1">
        <f t="shared" si="1807"/>
        <v>3</v>
      </c>
      <c r="WM175" s="1">
        <f t="shared" si="1808"/>
        <v>1</v>
      </c>
      <c r="WN175" s="1">
        <f t="shared" si="1809"/>
        <v>0</v>
      </c>
      <c r="WO175" s="1">
        <f t="shared" si="1810"/>
        <v>0</v>
      </c>
      <c r="WP175" s="1">
        <f t="shared" si="1811"/>
        <v>9</v>
      </c>
      <c r="WQ175" s="1">
        <f t="shared" si="1812"/>
        <v>4</v>
      </c>
      <c r="WS175">
        <f t="shared" si="1813"/>
        <v>3</v>
      </c>
      <c r="WT175">
        <f t="shared" si="1814"/>
        <v>1</v>
      </c>
      <c r="WU175">
        <f t="shared" si="1815"/>
        <v>100</v>
      </c>
      <c r="WV175">
        <f t="shared" si="1816"/>
        <v>100</v>
      </c>
      <c r="WW175">
        <f t="shared" si="1817"/>
        <v>9</v>
      </c>
      <c r="WX175">
        <f t="shared" si="1818"/>
        <v>4</v>
      </c>
      <c r="WZ175" s="4">
        <f t="shared" si="1819"/>
        <v>1</v>
      </c>
      <c r="XB175" s="3">
        <f t="shared" si="1820"/>
        <v>9</v>
      </c>
      <c r="XD175" s="3">
        <f t="shared" si="1821"/>
        <v>3</v>
      </c>
      <c r="XE175" s="4">
        <f t="shared" si="1822"/>
        <v>4</v>
      </c>
      <c r="XG175" s="4">
        <f t="shared" si="1823"/>
        <v>0.75</v>
      </c>
      <c r="XI175" s="4">
        <v>1</v>
      </c>
      <c r="XK175">
        <f t="shared" si="1824"/>
        <v>2</v>
      </c>
      <c r="XM175">
        <f t="shared" si="1445"/>
        <v>0</v>
      </c>
      <c r="XN175">
        <f t="shared" si="1825"/>
        <v>0</v>
      </c>
      <c r="XO175" s="1">
        <f t="shared" si="1682"/>
        <v>1</v>
      </c>
      <c r="XP175">
        <f t="shared" si="1826"/>
        <v>0</v>
      </c>
      <c r="XR175">
        <f t="shared" si="1827"/>
        <v>0</v>
      </c>
    </row>
    <row r="176" spans="4:642">
      <c r="D176" s="4">
        <f t="shared" si="1506"/>
        <v>0</v>
      </c>
      <c r="E176" s="4">
        <f t="shared" si="1507"/>
        <v>0</v>
      </c>
      <c r="F176" s="4">
        <f t="shared" si="1508"/>
        <v>0</v>
      </c>
      <c r="G176" s="4">
        <f t="shared" si="1509"/>
        <v>0</v>
      </c>
      <c r="H176" s="4">
        <f t="shared" si="1510"/>
        <v>0</v>
      </c>
      <c r="I176" s="4">
        <f t="shared" si="1511"/>
        <v>0</v>
      </c>
      <c r="J176" s="4">
        <f t="shared" si="1512"/>
        <v>0</v>
      </c>
      <c r="K176" s="4">
        <f t="shared" si="1513"/>
        <v>0</v>
      </c>
      <c r="L176" s="4">
        <f t="shared" si="1514"/>
        <v>0</v>
      </c>
      <c r="M176" s="4">
        <f t="shared" si="1515"/>
        <v>0</v>
      </c>
      <c r="N176" s="4">
        <f t="shared" si="1516"/>
        <v>0</v>
      </c>
      <c r="O176" s="4">
        <f t="shared" si="1517"/>
        <v>0</v>
      </c>
      <c r="P176" s="4">
        <f t="shared" si="1518"/>
        <v>0</v>
      </c>
      <c r="Q176" s="4">
        <f t="shared" si="1519"/>
        <v>2</v>
      </c>
      <c r="R176" s="4">
        <f t="shared" si="1520"/>
        <v>0</v>
      </c>
      <c r="S176" s="4">
        <f t="shared" si="1521"/>
        <v>4</v>
      </c>
      <c r="T176" s="4">
        <f t="shared" si="1522"/>
        <v>0</v>
      </c>
      <c r="U176" s="4">
        <f t="shared" si="1523"/>
        <v>0</v>
      </c>
      <c r="V176" s="4">
        <f t="shared" si="1524"/>
        <v>0</v>
      </c>
      <c r="W176" s="4">
        <f t="shared" si="1525"/>
        <v>0</v>
      </c>
      <c r="X176" s="4">
        <f t="shared" si="1526"/>
        <v>0</v>
      </c>
      <c r="Y176" s="4">
        <f t="shared" si="1527"/>
        <v>0</v>
      </c>
      <c r="Z176" s="4">
        <f t="shared" si="1528"/>
        <v>0</v>
      </c>
      <c r="AA176" s="4">
        <f t="shared" si="1529"/>
        <v>0</v>
      </c>
      <c r="AB176" s="4">
        <f t="shared" si="1530"/>
        <v>0</v>
      </c>
      <c r="AC176" s="4">
        <f t="shared" si="1531"/>
        <v>0</v>
      </c>
      <c r="AD176" s="4">
        <f t="shared" si="1532"/>
        <v>5</v>
      </c>
      <c r="AE176" s="4">
        <f t="shared" si="1533"/>
        <v>0</v>
      </c>
      <c r="AF176" s="4">
        <f t="shared" si="1534"/>
        <v>4</v>
      </c>
      <c r="AG176" s="4">
        <f t="shared" si="1535"/>
        <v>0</v>
      </c>
      <c r="AH176" s="4">
        <f t="shared" si="1536"/>
        <v>0</v>
      </c>
      <c r="AI176" s="4">
        <f t="shared" si="1537"/>
        <v>0</v>
      </c>
      <c r="AJ176" s="4">
        <f t="shared" si="1538"/>
        <v>0</v>
      </c>
      <c r="AK176" s="4">
        <f t="shared" si="1539"/>
        <v>0</v>
      </c>
      <c r="AL176" s="4">
        <f t="shared" si="1540"/>
        <v>0</v>
      </c>
      <c r="AM176" s="4">
        <f t="shared" si="1541"/>
        <v>0</v>
      </c>
      <c r="AN176" s="4">
        <f t="shared" si="1542"/>
        <v>0</v>
      </c>
      <c r="AO176" s="4">
        <f t="shared" si="1543"/>
        <v>0</v>
      </c>
      <c r="AP176" s="4">
        <f t="shared" si="1544"/>
        <v>0</v>
      </c>
      <c r="AQ176" s="4">
        <f t="shared" si="1545"/>
        <v>0</v>
      </c>
      <c r="AR176" s="4">
        <f t="shared" si="1546"/>
        <v>0</v>
      </c>
      <c r="AS176" s="4">
        <f t="shared" si="1547"/>
        <v>0</v>
      </c>
      <c r="AT176" s="4">
        <f t="shared" si="1548"/>
        <v>0</v>
      </c>
      <c r="AU176" s="4">
        <f t="shared" si="1549"/>
        <v>0</v>
      </c>
      <c r="AV176" s="4">
        <f t="shared" si="1550"/>
        <v>0</v>
      </c>
      <c r="AW176" s="4">
        <f t="shared" si="1551"/>
        <v>0</v>
      </c>
      <c r="AX176" s="4">
        <f t="shared" si="1552"/>
        <v>0</v>
      </c>
      <c r="AY176" s="4">
        <f t="shared" si="1553"/>
        <v>0</v>
      </c>
      <c r="AZ176" s="4">
        <f t="shared" si="1554"/>
        <v>0</v>
      </c>
      <c r="BA176" s="4">
        <f t="shared" si="1555"/>
        <v>0</v>
      </c>
      <c r="BB176" s="4">
        <f t="shared" si="1556"/>
        <v>0</v>
      </c>
      <c r="BC176" s="4">
        <f t="shared" si="1557"/>
        <v>8</v>
      </c>
      <c r="BD176" s="4">
        <f t="shared" si="1558"/>
        <v>0</v>
      </c>
      <c r="BE176" s="4">
        <f t="shared" si="1559"/>
        <v>0</v>
      </c>
      <c r="BF176" s="4">
        <f t="shared" si="1560"/>
        <v>0</v>
      </c>
      <c r="BG176" s="4">
        <f t="shared" si="1561"/>
        <v>0</v>
      </c>
      <c r="BH176" s="4">
        <f t="shared" si="1562"/>
        <v>0</v>
      </c>
      <c r="BI176" s="4">
        <f t="shared" si="1563"/>
        <v>6</v>
      </c>
      <c r="BJ176" s="4">
        <f t="shared" si="1564"/>
        <v>0</v>
      </c>
      <c r="BK176" s="4">
        <f t="shared" si="1683"/>
        <v>4.833333333333333</v>
      </c>
      <c r="BL176" s="4">
        <f t="shared" si="1684"/>
        <v>3.152542372881356</v>
      </c>
      <c r="BM176" s="4">
        <f t="shared" si="1685"/>
        <v>4.4135593220338984</v>
      </c>
      <c r="BN176" s="4">
        <f t="shared" si="1686"/>
        <v>1.8915254237288135</v>
      </c>
      <c r="BO176" s="4">
        <f t="shared" si="1687"/>
        <v>3.152542372881356</v>
      </c>
      <c r="BP176" s="4">
        <f t="shared" si="1688"/>
        <v>186</v>
      </c>
      <c r="BQ176" s="4">
        <f>COUNTIFS($NG176:$NL$206,EF$1)</f>
        <v>3</v>
      </c>
      <c r="BR176" s="4">
        <f>COUNTIFS($NG176:$NL$206,EG$1)</f>
        <v>4</v>
      </c>
      <c r="BS176" s="4">
        <f>COUNTIFS($NG176:$NL$206,EH$1)</f>
        <v>1</v>
      </c>
      <c r="BT176" s="4">
        <f>COUNTIFS($NG176:$NL$206,EI$1)</f>
        <v>4</v>
      </c>
      <c r="BU176" s="4">
        <f>COUNTIFS($NG176:$NL$206,EJ$1)</f>
        <v>5</v>
      </c>
      <c r="BV176" s="4">
        <f>COUNTIFS($NG176:$NL$206,EK$1)</f>
        <v>2</v>
      </c>
      <c r="BW176" s="4">
        <f>COUNTIFS($NG176:$NL$206,EL$1)</f>
        <v>2</v>
      </c>
      <c r="BX176" s="4">
        <f>COUNTIFS($NG176:$NL$206,EM$1)</f>
        <v>4</v>
      </c>
      <c r="BY176" s="4">
        <f>COUNTIFS($NG176:$NL$206,EN$1)</f>
        <v>4</v>
      </c>
      <c r="BZ176" s="4">
        <f>COUNTIFS($NG176:$NL$206,EO$1)</f>
        <v>3</v>
      </c>
      <c r="CA176" s="4">
        <f>COUNTIFS($NG176:$NL$206,EP$1)</f>
        <v>7</v>
      </c>
      <c r="CB176" s="4">
        <f>COUNTIFS($NG176:$NL$206,EQ$1)</f>
        <v>7</v>
      </c>
      <c r="CC176" s="4">
        <f>COUNTIFS($NG176:$NL$206,ER$1)</f>
        <v>4</v>
      </c>
      <c r="CD176" s="4">
        <f>COUNTIFS($NG176:$NL$206,ES$1)</f>
        <v>2</v>
      </c>
      <c r="CE176" s="4">
        <f>COUNTIFS($NG176:$NL$206,ET$1)</f>
        <v>3</v>
      </c>
      <c r="CF176" s="4">
        <f>COUNTIFS($NG176:$NL$206,EU$1)</f>
        <v>4</v>
      </c>
      <c r="CG176" s="4">
        <f>COUNTIFS($NG176:$NL$206,EV$1)</f>
        <v>4</v>
      </c>
      <c r="CH176" s="4">
        <f>COUNTIFS($NG176:$NL$206,EW$1)</f>
        <v>4</v>
      </c>
      <c r="CI176" s="4">
        <f>COUNTIFS($NG176:$NL$206,EX$1)</f>
        <v>2</v>
      </c>
      <c r="CJ176" s="4">
        <f>COUNTIFS($NG176:$NL$206,EY$1)</f>
        <v>4</v>
      </c>
      <c r="CK176" s="4">
        <f>COUNTIFS($NG176:$NL$206,EZ$1)</f>
        <v>3</v>
      </c>
      <c r="CL176" s="4">
        <f>COUNTIFS($NG176:$NL$206,FA$1)</f>
        <v>4</v>
      </c>
      <c r="CM176" s="4">
        <f>COUNTIFS($NG176:$NL$206,FB$1)</f>
        <v>2</v>
      </c>
      <c r="CN176" s="4">
        <f>COUNTIFS($NG176:$NL$206,FC$1)</f>
        <v>1</v>
      </c>
      <c r="CO176" s="4">
        <f>COUNTIFS($NG176:$NL$206,FD$1)</f>
        <v>5</v>
      </c>
      <c r="CP176" s="4">
        <f>COUNTIFS($NG176:$NL$206,FE$1)</f>
        <v>2</v>
      </c>
      <c r="CQ176" s="4">
        <f>COUNTIFS($NG176:$NL$206,FF$1)</f>
        <v>5</v>
      </c>
      <c r="CR176" s="4">
        <f>COUNTIFS($NG176:$NL$206,FG$1)</f>
        <v>3</v>
      </c>
      <c r="CS176" s="4">
        <f>COUNTIFS($NG176:$NL$206,FH$1)</f>
        <v>4</v>
      </c>
      <c r="CT176" s="4">
        <f>COUNTIFS($NG176:$NL$206,FI$1)</f>
        <v>1</v>
      </c>
      <c r="CU176" s="4">
        <f>COUNTIFS($NG176:$NL$206,FJ$1)</f>
        <v>2</v>
      </c>
      <c r="CV176" s="4">
        <f>COUNTIFS($NG176:$NL$206,FK$1)</f>
        <v>1</v>
      </c>
      <c r="CW176" s="4">
        <f>COUNTIFS($NG176:$NL$206,FL$1)</f>
        <v>1</v>
      </c>
      <c r="CX176" s="4">
        <f>COUNTIFS($NG176:$NL$206,FM$1)</f>
        <v>2</v>
      </c>
      <c r="CY176" s="4">
        <f>COUNTIFS($NG176:$NL$206,FN$1)</f>
        <v>4</v>
      </c>
      <c r="CZ176" s="4">
        <f>COUNTIFS($NG176:$NL$206,FO$1)</f>
        <v>2</v>
      </c>
      <c r="DA176" s="4">
        <f>COUNTIFS($NG176:$NL$206,FP$1)</f>
        <v>0</v>
      </c>
      <c r="DB176" s="4">
        <f>COUNTIFS($NG176:$NL$206,FQ$1)</f>
        <v>2</v>
      </c>
      <c r="DC176" s="4">
        <f>COUNTIFS($NG176:$NL$206,FR$1)</f>
        <v>2</v>
      </c>
      <c r="DD176" s="4">
        <f>COUNTIFS($NG176:$NL$206,FS$1)</f>
        <v>3</v>
      </c>
      <c r="DE176" s="4">
        <f>COUNTIFS($NG176:$NL$206,FT$1)</f>
        <v>3</v>
      </c>
      <c r="DF176" s="4">
        <f>COUNTIFS($NG176:$NL$206,FU$1)</f>
        <v>3</v>
      </c>
      <c r="DG176" s="4">
        <f>COUNTIFS($NG176:$NL$206,FV$1)</f>
        <v>3</v>
      </c>
      <c r="DH176" s="4">
        <f>COUNTIFS($NG176:$NL$206,FW$1)</f>
        <v>3</v>
      </c>
      <c r="DI176" s="4">
        <f>COUNTIFS($NG176:$NL$206,FX$1)</f>
        <v>2</v>
      </c>
      <c r="DJ176" s="4">
        <f>COUNTIFS($NG176:$NL$206,FY$1)</f>
        <v>6</v>
      </c>
      <c r="DK176" s="4">
        <f>COUNTIFS($NG176:$NL$206,FZ$1)</f>
        <v>0</v>
      </c>
      <c r="DL176" s="4">
        <f>COUNTIFS($NG176:$NL$206,GA$1)</f>
        <v>1</v>
      </c>
      <c r="DM176" s="4">
        <f>COUNTIFS($NG176:$NL$206,GB$1)</f>
        <v>3</v>
      </c>
      <c r="DN176" s="4">
        <f>COUNTIFS($NG176:$NL$206,GC$1)</f>
        <v>2</v>
      </c>
      <c r="DO176" s="4">
        <f>COUNTIFS($NG176:$NL$206,GD$1)</f>
        <v>4</v>
      </c>
      <c r="DP176" s="4">
        <f>COUNTIFS($NG176:$NL$206,GE$1)</f>
        <v>8</v>
      </c>
      <c r="DQ176" s="4">
        <f>COUNTIFS($NG176:$NL$206,GF$1)</f>
        <v>0</v>
      </c>
      <c r="DR176" s="4">
        <f>COUNTIFS($NG176:$NL$206,GG$1)</f>
        <v>3</v>
      </c>
      <c r="DS176" s="4">
        <f>COUNTIFS($NG176:$NL$206,GH$1)</f>
        <v>7</v>
      </c>
      <c r="DT176" s="4">
        <f>COUNTIFS($NG176:$NL$206,GI$1)</f>
        <v>3</v>
      </c>
      <c r="DU176" s="4">
        <f>COUNTIFS($NG176:$NL$206,GJ$1)</f>
        <v>4</v>
      </c>
      <c r="DV176" s="4">
        <f>COUNTIFS($NG176:$NL$206,GK$1)</f>
        <v>6</v>
      </c>
      <c r="DW176" s="4">
        <f>COUNTIFS($NG176:$NL$206,GL$1)</f>
        <v>3</v>
      </c>
      <c r="DZ176" s="4">
        <f t="shared" si="1895"/>
        <v>39</v>
      </c>
      <c r="EA176" s="4">
        <f t="shared" si="1896"/>
        <v>24</v>
      </c>
      <c r="EB176" s="4">
        <f t="shared" si="1897"/>
        <v>10</v>
      </c>
      <c r="EC176" s="4">
        <f t="shared" si="1898"/>
        <v>4</v>
      </c>
      <c r="ED176" s="4">
        <f t="shared" si="1899"/>
        <v>1</v>
      </c>
      <c r="EF176" s="4">
        <f t="shared" ref="EF176:GL176" si="2079">COUNTIFS($NG176:$NL185,EF$1)</f>
        <v>2</v>
      </c>
      <c r="EG176" s="4">
        <f t="shared" si="2079"/>
        <v>1</v>
      </c>
      <c r="EH176" s="4">
        <f t="shared" si="2079"/>
        <v>1</v>
      </c>
      <c r="EI176" s="4">
        <f t="shared" si="2079"/>
        <v>2</v>
      </c>
      <c r="EJ176" s="4">
        <f t="shared" si="2079"/>
        <v>2</v>
      </c>
      <c r="EK176" s="4">
        <f t="shared" si="2079"/>
        <v>1</v>
      </c>
      <c r="EL176" s="4">
        <f t="shared" si="2079"/>
        <v>1</v>
      </c>
      <c r="EM176" s="4">
        <f t="shared" si="2079"/>
        <v>1</v>
      </c>
      <c r="EN176" s="4">
        <f t="shared" si="2079"/>
        <v>1</v>
      </c>
      <c r="EO176" s="4">
        <f t="shared" si="2079"/>
        <v>1</v>
      </c>
      <c r="EP176" s="4">
        <f t="shared" si="2079"/>
        <v>1</v>
      </c>
      <c r="EQ176" s="4">
        <f t="shared" si="2079"/>
        <v>1</v>
      </c>
      <c r="ER176" s="4">
        <f t="shared" si="2079"/>
        <v>3</v>
      </c>
      <c r="ES176" s="4">
        <f t="shared" si="2079"/>
        <v>1</v>
      </c>
      <c r="ET176" s="4">
        <f t="shared" si="2079"/>
        <v>1</v>
      </c>
      <c r="EU176" s="4">
        <f t="shared" si="2079"/>
        <v>2</v>
      </c>
      <c r="EV176" s="4">
        <f t="shared" si="2079"/>
        <v>0</v>
      </c>
      <c r="EW176" s="4">
        <f t="shared" si="2079"/>
        <v>0</v>
      </c>
      <c r="EX176" s="4">
        <f t="shared" si="2079"/>
        <v>0</v>
      </c>
      <c r="EY176" s="4">
        <f t="shared" si="2079"/>
        <v>1</v>
      </c>
      <c r="EZ176" s="4">
        <f t="shared" si="2079"/>
        <v>3</v>
      </c>
      <c r="FA176" s="4">
        <f t="shared" si="2079"/>
        <v>2</v>
      </c>
      <c r="FB176" s="4">
        <f t="shared" si="2079"/>
        <v>0</v>
      </c>
      <c r="FC176" s="4">
        <f t="shared" si="2079"/>
        <v>0</v>
      </c>
      <c r="FD176" s="4">
        <f t="shared" si="2079"/>
        <v>0</v>
      </c>
      <c r="FE176" s="4">
        <f t="shared" si="2079"/>
        <v>1</v>
      </c>
      <c r="FF176" s="4">
        <f t="shared" si="2079"/>
        <v>2</v>
      </c>
      <c r="FG176" s="4">
        <f t="shared" si="2079"/>
        <v>1</v>
      </c>
      <c r="FH176" s="4">
        <f t="shared" si="2079"/>
        <v>2</v>
      </c>
      <c r="FI176" s="4">
        <f t="shared" si="2079"/>
        <v>0</v>
      </c>
      <c r="FJ176" s="4">
        <f t="shared" si="2079"/>
        <v>0</v>
      </c>
      <c r="FK176" s="4">
        <f t="shared" si="2079"/>
        <v>0</v>
      </c>
      <c r="FL176" s="4">
        <f t="shared" si="2079"/>
        <v>1</v>
      </c>
      <c r="FM176" s="4">
        <f t="shared" si="2079"/>
        <v>0</v>
      </c>
      <c r="FN176" s="4">
        <f t="shared" si="2079"/>
        <v>3</v>
      </c>
      <c r="FO176" s="4">
        <f t="shared" si="2079"/>
        <v>1</v>
      </c>
      <c r="FP176" s="4">
        <f t="shared" si="2079"/>
        <v>0</v>
      </c>
      <c r="FQ176" s="4">
        <f t="shared" si="2079"/>
        <v>0</v>
      </c>
      <c r="FR176" s="4">
        <f t="shared" si="2079"/>
        <v>0</v>
      </c>
      <c r="FS176" s="4">
        <f t="shared" si="2079"/>
        <v>0</v>
      </c>
      <c r="FT176" s="4">
        <f t="shared" si="2079"/>
        <v>1</v>
      </c>
      <c r="FU176" s="4">
        <f t="shared" si="2079"/>
        <v>1</v>
      </c>
      <c r="FV176" s="4">
        <f t="shared" si="2079"/>
        <v>1</v>
      </c>
      <c r="FW176" s="4">
        <f t="shared" si="2079"/>
        <v>2</v>
      </c>
      <c r="FX176" s="4">
        <f t="shared" si="2079"/>
        <v>1</v>
      </c>
      <c r="FY176" s="4">
        <f t="shared" si="2079"/>
        <v>1</v>
      </c>
      <c r="FZ176" s="4">
        <f t="shared" si="2079"/>
        <v>0</v>
      </c>
      <c r="GA176" s="4">
        <f t="shared" si="2079"/>
        <v>0</v>
      </c>
      <c r="GB176" s="4">
        <f t="shared" si="2079"/>
        <v>0</v>
      </c>
      <c r="GC176" s="4">
        <f t="shared" si="2079"/>
        <v>0</v>
      </c>
      <c r="GD176" s="4">
        <f t="shared" si="2079"/>
        <v>1</v>
      </c>
      <c r="GE176" s="4">
        <f t="shared" si="2079"/>
        <v>4</v>
      </c>
      <c r="GF176" s="4">
        <f t="shared" si="2079"/>
        <v>0</v>
      </c>
      <c r="GG176" s="4">
        <f t="shared" si="2079"/>
        <v>1</v>
      </c>
      <c r="GH176" s="4">
        <f t="shared" si="2079"/>
        <v>2</v>
      </c>
      <c r="GI176" s="4">
        <f t="shared" si="2079"/>
        <v>0</v>
      </c>
      <c r="GJ176" s="4">
        <f t="shared" si="2079"/>
        <v>2</v>
      </c>
      <c r="GK176" s="4">
        <f t="shared" si="2079"/>
        <v>3</v>
      </c>
      <c r="GL176" s="4">
        <f t="shared" si="2079"/>
        <v>1</v>
      </c>
      <c r="GM176">
        <f t="shared" si="1901"/>
        <v>60</v>
      </c>
      <c r="GO176">
        <f t="shared" si="1690"/>
        <v>2</v>
      </c>
      <c r="GP176">
        <f t="shared" si="1855"/>
        <v>0</v>
      </c>
      <c r="GQ176">
        <f t="shared" si="1856"/>
        <v>1</v>
      </c>
      <c r="GR176">
        <f t="shared" si="1857"/>
        <v>0</v>
      </c>
      <c r="GS176">
        <f t="shared" si="1858"/>
        <v>1</v>
      </c>
      <c r="GT176">
        <f t="shared" si="1859"/>
        <v>0</v>
      </c>
      <c r="GU176">
        <f t="shared" si="1860"/>
        <v>0</v>
      </c>
      <c r="GV176" s="1">
        <f t="shared" si="1691"/>
        <v>3</v>
      </c>
      <c r="GW176">
        <f t="shared" si="1692"/>
        <v>0</v>
      </c>
      <c r="GX176">
        <f t="shared" si="1566"/>
        <v>0</v>
      </c>
      <c r="GY176">
        <f t="shared" si="1567"/>
        <v>0</v>
      </c>
      <c r="GZ176">
        <f t="shared" si="1568"/>
        <v>0</v>
      </c>
      <c r="HA176">
        <f t="shared" si="1569"/>
        <v>0</v>
      </c>
      <c r="HB176">
        <f t="shared" si="1570"/>
        <v>0</v>
      </c>
      <c r="HC176">
        <f t="shared" si="1571"/>
        <v>0</v>
      </c>
      <c r="HD176">
        <f t="shared" si="1572"/>
        <v>0</v>
      </c>
      <c r="HE176">
        <f t="shared" si="1573"/>
        <v>0</v>
      </c>
      <c r="HF176">
        <f t="shared" si="1574"/>
        <v>0</v>
      </c>
      <c r="HG176">
        <f t="shared" si="1575"/>
        <v>0</v>
      </c>
      <c r="HH176">
        <f t="shared" si="1576"/>
        <v>0</v>
      </c>
      <c r="HI176">
        <f t="shared" si="1577"/>
        <v>0</v>
      </c>
      <c r="HJ176">
        <f t="shared" si="1578"/>
        <v>0</v>
      </c>
      <c r="HK176">
        <f t="shared" si="1579"/>
        <v>0</v>
      </c>
      <c r="HL176">
        <f t="shared" si="1580"/>
        <v>0</v>
      </c>
      <c r="HM176">
        <f t="shared" si="1581"/>
        <v>0</v>
      </c>
      <c r="HN176">
        <f t="shared" si="1582"/>
        <v>0</v>
      </c>
      <c r="HO176">
        <f t="shared" si="1583"/>
        <v>0</v>
      </c>
      <c r="HP176">
        <f t="shared" si="1584"/>
        <v>0</v>
      </c>
      <c r="HQ176">
        <f t="shared" si="1585"/>
        <v>0</v>
      </c>
      <c r="HR176">
        <f t="shared" si="1586"/>
        <v>0</v>
      </c>
      <c r="HS176">
        <f t="shared" si="1587"/>
        <v>0</v>
      </c>
      <c r="HT176">
        <f t="shared" si="1588"/>
        <v>0</v>
      </c>
      <c r="HU176">
        <f t="shared" si="1589"/>
        <v>0</v>
      </c>
      <c r="HV176">
        <f t="shared" si="1590"/>
        <v>0</v>
      </c>
      <c r="HW176">
        <f t="shared" si="1591"/>
        <v>0</v>
      </c>
      <c r="HX176">
        <f t="shared" si="1592"/>
        <v>0</v>
      </c>
      <c r="HY176">
        <f t="shared" si="1593"/>
        <v>0</v>
      </c>
      <c r="HZ176">
        <f t="shared" si="1594"/>
        <v>0</v>
      </c>
      <c r="IA176">
        <f t="shared" si="1595"/>
        <v>0</v>
      </c>
      <c r="IB176">
        <f t="shared" si="1596"/>
        <v>0</v>
      </c>
      <c r="IC176">
        <f t="shared" si="1597"/>
        <v>0</v>
      </c>
      <c r="ID176">
        <f t="shared" si="1598"/>
        <v>0</v>
      </c>
      <c r="IE176">
        <f t="shared" si="1599"/>
        <v>0</v>
      </c>
      <c r="IF176">
        <f t="shared" si="1600"/>
        <v>0</v>
      </c>
      <c r="IG176">
        <f t="shared" si="1601"/>
        <v>0</v>
      </c>
      <c r="IH176">
        <f t="shared" si="1602"/>
        <v>0</v>
      </c>
      <c r="II176">
        <f t="shared" si="1603"/>
        <v>0</v>
      </c>
      <c r="IJ176">
        <f t="shared" si="1604"/>
        <v>0</v>
      </c>
      <c r="IK176">
        <f t="shared" si="1605"/>
        <v>0</v>
      </c>
      <c r="IL176">
        <f t="shared" si="1606"/>
        <v>0</v>
      </c>
      <c r="IM176">
        <f t="shared" si="1607"/>
        <v>0</v>
      </c>
      <c r="IN176">
        <f t="shared" si="1608"/>
        <v>0</v>
      </c>
      <c r="IO176">
        <f t="shared" si="1609"/>
        <v>0</v>
      </c>
      <c r="IP176">
        <f t="shared" si="1610"/>
        <v>0</v>
      </c>
      <c r="IQ176">
        <f t="shared" si="1611"/>
        <v>0</v>
      </c>
      <c r="IR176">
        <f t="shared" si="1612"/>
        <v>0</v>
      </c>
      <c r="IS176">
        <f t="shared" si="1613"/>
        <v>0</v>
      </c>
      <c r="IT176">
        <f t="shared" si="1614"/>
        <v>0</v>
      </c>
      <c r="IU176">
        <f t="shared" si="1615"/>
        <v>0</v>
      </c>
      <c r="IV176">
        <f t="shared" si="1616"/>
        <v>0</v>
      </c>
      <c r="IW176">
        <f t="shared" si="1617"/>
        <v>0</v>
      </c>
      <c r="IX176">
        <f t="shared" si="1618"/>
        <v>0</v>
      </c>
      <c r="IY176">
        <f t="shared" si="1619"/>
        <v>0</v>
      </c>
      <c r="IZ176">
        <f t="shared" si="1620"/>
        <v>0</v>
      </c>
      <c r="JA176">
        <f t="shared" si="1621"/>
        <v>0</v>
      </c>
      <c r="JB176">
        <f t="shared" si="1693"/>
        <v>0</v>
      </c>
      <c r="JC176">
        <f t="shared" si="1694"/>
        <v>0</v>
      </c>
      <c r="JF176">
        <f t="shared" si="1695"/>
        <v>0</v>
      </c>
      <c r="JG176">
        <f t="shared" si="1696"/>
        <v>0</v>
      </c>
      <c r="JH176">
        <f t="shared" si="1697"/>
        <v>0</v>
      </c>
      <c r="JI176">
        <f t="shared" si="1698"/>
        <v>0</v>
      </c>
      <c r="JJ176">
        <f t="shared" si="1699"/>
        <v>0</v>
      </c>
      <c r="JK176">
        <f t="shared" si="1700"/>
        <v>0</v>
      </c>
      <c r="JL176">
        <f t="shared" si="1701"/>
        <v>0</v>
      </c>
      <c r="JM176">
        <f t="shared" si="1702"/>
        <v>0</v>
      </c>
      <c r="JN176">
        <f t="shared" si="1703"/>
        <v>0</v>
      </c>
      <c r="JO176">
        <f t="shared" si="1704"/>
        <v>0</v>
      </c>
      <c r="JP176">
        <f t="shared" si="1705"/>
        <v>0</v>
      </c>
      <c r="JQ176">
        <f t="shared" si="1706"/>
        <v>0</v>
      </c>
      <c r="JR176">
        <f t="shared" si="1707"/>
        <v>0</v>
      </c>
      <c r="JS176">
        <f t="shared" si="1708"/>
        <v>1</v>
      </c>
      <c r="JT176">
        <f t="shared" si="1709"/>
        <v>0</v>
      </c>
      <c r="JU176">
        <f t="shared" si="1710"/>
        <v>0</v>
      </c>
      <c r="JV176">
        <f t="shared" si="1711"/>
        <v>0</v>
      </c>
      <c r="JW176">
        <f t="shared" si="1712"/>
        <v>0</v>
      </c>
      <c r="JX176">
        <f t="shared" si="1713"/>
        <v>0</v>
      </c>
      <c r="JY176">
        <f t="shared" si="1714"/>
        <v>0</v>
      </c>
      <c r="JZ176">
        <f t="shared" si="1715"/>
        <v>0</v>
      </c>
      <c r="KA176">
        <f t="shared" si="1716"/>
        <v>0</v>
      </c>
      <c r="KB176">
        <f t="shared" si="1717"/>
        <v>0</v>
      </c>
      <c r="KC176">
        <f t="shared" si="1718"/>
        <v>0</v>
      </c>
      <c r="KD176">
        <f t="shared" si="1719"/>
        <v>0</v>
      </c>
      <c r="KE176">
        <f t="shared" si="1720"/>
        <v>0</v>
      </c>
      <c r="KF176">
        <f t="shared" si="1721"/>
        <v>0</v>
      </c>
      <c r="KG176">
        <f t="shared" si="1722"/>
        <v>0</v>
      </c>
      <c r="KH176">
        <f t="shared" si="1723"/>
        <v>0</v>
      </c>
      <c r="KI176">
        <f t="shared" si="1724"/>
        <v>0</v>
      </c>
      <c r="KJ176">
        <f t="shared" si="1725"/>
        <v>0</v>
      </c>
      <c r="KK176">
        <f t="shared" si="1726"/>
        <v>0</v>
      </c>
      <c r="KL176">
        <f t="shared" si="1727"/>
        <v>0</v>
      </c>
      <c r="KM176">
        <f t="shared" si="1728"/>
        <v>0</v>
      </c>
      <c r="KN176">
        <f t="shared" si="1729"/>
        <v>0</v>
      </c>
      <c r="KO176">
        <f t="shared" si="1730"/>
        <v>0</v>
      </c>
      <c r="KP176">
        <f t="shared" si="1731"/>
        <v>0</v>
      </c>
      <c r="KQ176">
        <f t="shared" si="1732"/>
        <v>0</v>
      </c>
      <c r="KR176">
        <f t="shared" si="1733"/>
        <v>0</v>
      </c>
      <c r="KS176">
        <f t="shared" si="1734"/>
        <v>0</v>
      </c>
      <c r="KT176">
        <f t="shared" si="1735"/>
        <v>0</v>
      </c>
      <c r="KU176">
        <f t="shared" si="1736"/>
        <v>0</v>
      </c>
      <c r="KV176">
        <f t="shared" si="1737"/>
        <v>0</v>
      </c>
      <c r="KW176">
        <f t="shared" si="1738"/>
        <v>0</v>
      </c>
      <c r="KX176">
        <f t="shared" si="1739"/>
        <v>0</v>
      </c>
      <c r="KY176">
        <f t="shared" si="1740"/>
        <v>0</v>
      </c>
      <c r="KZ176">
        <f t="shared" si="1741"/>
        <v>0</v>
      </c>
      <c r="LA176">
        <f t="shared" si="1742"/>
        <v>0</v>
      </c>
      <c r="LB176">
        <f t="shared" si="1743"/>
        <v>0</v>
      </c>
      <c r="LC176">
        <f t="shared" si="1744"/>
        <v>0</v>
      </c>
      <c r="LD176">
        <f t="shared" si="1745"/>
        <v>0</v>
      </c>
      <c r="LE176">
        <f t="shared" si="1746"/>
        <v>0</v>
      </c>
      <c r="LF176">
        <f t="shared" si="1747"/>
        <v>0</v>
      </c>
      <c r="LG176">
        <f t="shared" si="1748"/>
        <v>0</v>
      </c>
      <c r="LH176">
        <f t="shared" si="1749"/>
        <v>0</v>
      </c>
      <c r="LI176">
        <f t="shared" si="1750"/>
        <v>0</v>
      </c>
      <c r="LJ176">
        <f t="shared" si="1751"/>
        <v>0</v>
      </c>
      <c r="LK176">
        <f t="shared" si="1752"/>
        <v>0</v>
      </c>
      <c r="LL176">
        <f t="shared" si="1753"/>
        <v>0</v>
      </c>
      <c r="LN176">
        <f t="shared" si="1754"/>
        <v>1</v>
      </c>
      <c r="LQ176">
        <f t="shared" ref="LQ176:LR176" si="2080">COUNTIFS($NG177:$NL186,NG186)</f>
        <v>3</v>
      </c>
      <c r="LR176">
        <f t="shared" si="2080"/>
        <v>2</v>
      </c>
      <c r="LS176">
        <f t="shared" si="1756"/>
        <v>2</v>
      </c>
      <c r="LT176">
        <f t="shared" si="1757"/>
        <v>2</v>
      </c>
      <c r="LU176">
        <f t="shared" si="1758"/>
        <v>2</v>
      </c>
      <c r="LV176">
        <f t="shared" si="1759"/>
        <v>2</v>
      </c>
      <c r="LX176" s="5">
        <f t="shared" ref="LX176:MC176" si="2081">COUNTIFS($NG176:$NL185,NG186)</f>
        <v>2</v>
      </c>
      <c r="LY176" s="5">
        <f t="shared" si="2081"/>
        <v>1</v>
      </c>
      <c r="LZ176" s="5">
        <f t="shared" si="2081"/>
        <v>2</v>
      </c>
      <c r="MA176" s="5">
        <f t="shared" si="2081"/>
        <v>2</v>
      </c>
      <c r="MB176" s="5">
        <f t="shared" si="2081"/>
        <v>1</v>
      </c>
      <c r="MC176" s="5">
        <f t="shared" si="2081"/>
        <v>1</v>
      </c>
      <c r="MD176" s="5"/>
      <c r="ME176" s="5">
        <f t="shared" si="1761"/>
        <v>0</v>
      </c>
      <c r="MF176" s="5">
        <f t="shared" si="1762"/>
        <v>0</v>
      </c>
      <c r="MG176" s="5">
        <f t="shared" si="1763"/>
        <v>1</v>
      </c>
      <c r="MH176" s="5">
        <f t="shared" si="1764"/>
        <v>1</v>
      </c>
      <c r="MI176" s="5">
        <f t="shared" si="1765"/>
        <v>0</v>
      </c>
      <c r="MJ176" s="5">
        <f t="shared" si="1766"/>
        <v>0</v>
      </c>
      <c r="MK176" s="5"/>
      <c r="ML176" s="20">
        <f t="shared" si="1767"/>
        <v>2</v>
      </c>
      <c r="MN176" s="4">
        <f t="shared" si="1846"/>
        <v>0</v>
      </c>
      <c r="MO176" s="4">
        <f t="shared" si="1847"/>
        <v>0</v>
      </c>
      <c r="MP176" s="4">
        <f t="shared" si="1848"/>
        <v>2</v>
      </c>
      <c r="MQ176" s="4">
        <f t="shared" si="1849"/>
        <v>2</v>
      </c>
      <c r="MR176" s="4">
        <f t="shared" si="1850"/>
        <v>0</v>
      </c>
      <c r="MS176" s="4">
        <f t="shared" si="1851"/>
        <v>0</v>
      </c>
      <c r="MU176">
        <f t="shared" si="1768"/>
        <v>0</v>
      </c>
      <c r="MV176">
        <f t="shared" si="1769"/>
        <v>0</v>
      </c>
      <c r="MW176">
        <f t="shared" si="1770"/>
        <v>0</v>
      </c>
      <c r="MX176">
        <f t="shared" si="1771"/>
        <v>0</v>
      </c>
      <c r="MY176">
        <f t="shared" si="1772"/>
        <v>0</v>
      </c>
      <c r="MZ176">
        <f t="shared" si="1773"/>
        <v>0</v>
      </c>
      <c r="NA176">
        <f t="shared" si="1624"/>
        <v>0</v>
      </c>
      <c r="NB176">
        <f t="shared" si="1774"/>
        <v>0</v>
      </c>
      <c r="NC176">
        <f t="shared" si="1775"/>
        <v>0</v>
      </c>
      <c r="ND176">
        <f t="shared" si="1776"/>
        <v>176</v>
      </c>
      <c r="NG176">
        <v>14</v>
      </c>
      <c r="NH176">
        <v>16</v>
      </c>
      <c r="NI176">
        <v>27</v>
      </c>
      <c r="NJ176">
        <v>29</v>
      </c>
      <c r="NK176">
        <v>52</v>
      </c>
      <c r="NL176">
        <v>58</v>
      </c>
      <c r="NN176" s="1">
        <f t="shared" si="1777"/>
        <v>1</v>
      </c>
      <c r="NO176" s="1">
        <f t="shared" si="1778"/>
        <v>1</v>
      </c>
      <c r="NP176" s="30">
        <f t="shared" si="1779"/>
        <v>2</v>
      </c>
      <c r="NR176" s="1">
        <f t="shared" si="1780"/>
        <v>2</v>
      </c>
      <c r="NS176" s="1">
        <f t="shared" si="1781"/>
        <v>11</v>
      </c>
      <c r="NT176" s="1">
        <f t="shared" si="1782"/>
        <v>2</v>
      </c>
      <c r="NU176" s="1">
        <f t="shared" si="1783"/>
        <v>23</v>
      </c>
      <c r="NV176" s="1">
        <f t="shared" si="1784"/>
        <v>6</v>
      </c>
      <c r="NW176" s="1"/>
      <c r="NX176" s="1">
        <f t="shared" si="1785"/>
        <v>4</v>
      </c>
      <c r="NY176" s="1"/>
      <c r="NZ176" s="1">
        <f t="shared" si="1786"/>
        <v>2</v>
      </c>
      <c r="OA176" s="1">
        <f t="shared" si="1625"/>
        <v>2</v>
      </c>
      <c r="OB176" s="1">
        <f t="shared" si="1626"/>
        <v>3</v>
      </c>
      <c r="OC176" s="1">
        <f t="shared" si="1627"/>
        <v>3</v>
      </c>
      <c r="OD176" s="1">
        <f t="shared" si="1628"/>
        <v>6</v>
      </c>
      <c r="OE176" s="1">
        <f t="shared" si="1629"/>
        <v>6</v>
      </c>
      <c r="OF176" s="1"/>
      <c r="OG176" s="32">
        <f t="shared" si="1969"/>
        <v>3</v>
      </c>
      <c r="OH176" s="1"/>
      <c r="OI176" s="1">
        <f t="shared" si="1787"/>
        <v>0</v>
      </c>
      <c r="OJ176" s="1">
        <f t="shared" si="1788"/>
        <v>1</v>
      </c>
      <c r="OK176" s="1">
        <f t="shared" si="1789"/>
        <v>6</v>
      </c>
      <c r="OL176" s="1">
        <f t="shared" si="1790"/>
        <v>1</v>
      </c>
      <c r="OM176" s="1">
        <f t="shared" si="1791"/>
        <v>2</v>
      </c>
      <c r="ON176" s="1">
        <f t="shared" si="1792"/>
        <v>2</v>
      </c>
      <c r="OO176" s="1"/>
      <c r="OP176" s="1">
        <f t="shared" si="1959"/>
        <v>1</v>
      </c>
      <c r="OQ176" s="1">
        <f t="shared" si="1960"/>
        <v>5</v>
      </c>
      <c r="OR176" s="1">
        <f t="shared" si="1961"/>
        <v>3</v>
      </c>
      <c r="OS176" s="1">
        <f t="shared" si="1962"/>
        <v>5</v>
      </c>
      <c r="OT176" s="1">
        <f t="shared" si="1963"/>
        <v>-2</v>
      </c>
      <c r="OU176" s="1">
        <f t="shared" si="1793"/>
        <v>0</v>
      </c>
      <c r="OV176" s="19">
        <f t="shared" si="1794"/>
        <v>4</v>
      </c>
      <c r="OW176" s="1"/>
      <c r="OX176" s="19">
        <f t="shared" si="1975"/>
        <v>5</v>
      </c>
      <c r="OY176" s="1">
        <f t="shared" si="1976"/>
        <v>3</v>
      </c>
      <c r="OZ176" s="1"/>
      <c r="PA176" s="1">
        <f t="shared" si="1795"/>
        <v>5</v>
      </c>
      <c r="PB176" s="1"/>
      <c r="PC176" s="1"/>
      <c r="PD176" s="19">
        <f t="shared" si="1630"/>
        <v>5</v>
      </c>
      <c r="PE176" s="1"/>
      <c r="PF176" s="24">
        <f t="shared" si="2016"/>
        <v>0</v>
      </c>
      <c r="PI176" s="1">
        <f t="shared" si="1797"/>
        <v>0</v>
      </c>
      <c r="PJ176" s="19">
        <f t="shared" si="1631"/>
        <v>0</v>
      </c>
      <c r="PK176" s="1">
        <f t="shared" si="1798"/>
        <v>1</v>
      </c>
      <c r="PL176" s="19">
        <f t="shared" si="1632"/>
        <v>2</v>
      </c>
      <c r="PM176" s="1">
        <f t="shared" si="1799"/>
        <v>6</v>
      </c>
      <c r="PN176" s="19">
        <f t="shared" si="1633"/>
        <v>2</v>
      </c>
      <c r="PO176" s="1">
        <f t="shared" si="1800"/>
        <v>1</v>
      </c>
      <c r="PP176" s="19">
        <f t="shared" si="1634"/>
        <v>1</v>
      </c>
      <c r="PQ176" s="1">
        <f t="shared" si="1801"/>
        <v>2</v>
      </c>
      <c r="PR176" s="19">
        <f t="shared" si="1635"/>
        <v>3</v>
      </c>
      <c r="PS176" s="1">
        <f t="shared" si="1802"/>
        <v>2</v>
      </c>
      <c r="PT176" s="19">
        <f t="shared" si="1636"/>
        <v>2</v>
      </c>
      <c r="PV176" s="1">
        <f t="shared" si="1637"/>
        <v>100</v>
      </c>
      <c r="PW176" s="1">
        <f t="shared" si="1638"/>
        <v>100</v>
      </c>
      <c r="PX176" s="1">
        <f t="shared" si="1639"/>
        <v>100</v>
      </c>
      <c r="PY176" s="1">
        <f t="shared" si="1640"/>
        <v>100</v>
      </c>
      <c r="PZ176" s="1">
        <f t="shared" si="1641"/>
        <v>100</v>
      </c>
      <c r="QA176" s="1">
        <f t="shared" si="1642"/>
        <v>100</v>
      </c>
      <c r="QB176" s="1"/>
      <c r="QC176" s="1">
        <f t="shared" si="1643"/>
        <v>100</v>
      </c>
      <c r="QD176" s="1">
        <f t="shared" si="1644"/>
        <v>100</v>
      </c>
      <c r="QE176" s="1">
        <f t="shared" si="1645"/>
        <v>1</v>
      </c>
      <c r="QF176" s="1">
        <f t="shared" si="1646"/>
        <v>100</v>
      </c>
      <c r="QG176" s="1">
        <f t="shared" si="1647"/>
        <v>100</v>
      </c>
      <c r="QH176" s="1">
        <f t="shared" si="1648"/>
        <v>100</v>
      </c>
      <c r="QI176" s="1"/>
      <c r="QJ176" s="1">
        <f t="shared" si="1649"/>
        <v>6</v>
      </c>
      <c r="QK176" s="1">
        <f t="shared" si="1650"/>
        <v>100</v>
      </c>
      <c r="QL176" s="1">
        <f t="shared" si="1651"/>
        <v>100</v>
      </c>
      <c r="QM176" s="1">
        <f t="shared" si="1652"/>
        <v>10</v>
      </c>
      <c r="QN176" s="1">
        <f t="shared" si="1653"/>
        <v>100</v>
      </c>
      <c r="QO176" s="1">
        <f t="shared" si="1654"/>
        <v>100</v>
      </c>
      <c r="QP176" s="1"/>
      <c r="QQ176" s="1">
        <f t="shared" si="1655"/>
        <v>100</v>
      </c>
      <c r="QR176" s="1">
        <f t="shared" si="1656"/>
        <v>100</v>
      </c>
      <c r="QS176" s="1">
        <f t="shared" si="1657"/>
        <v>100</v>
      </c>
      <c r="QT176" s="1">
        <f t="shared" si="1658"/>
        <v>100</v>
      </c>
      <c r="QU176" s="1">
        <f t="shared" si="1659"/>
        <v>1</v>
      </c>
      <c r="QV176" s="1">
        <f t="shared" si="1660"/>
        <v>100</v>
      </c>
      <c r="QW176" s="1"/>
      <c r="QX176" s="1">
        <f t="shared" si="1661"/>
        <v>100</v>
      </c>
      <c r="QY176" s="1">
        <f t="shared" si="1662"/>
        <v>100</v>
      </c>
      <c r="QZ176" s="1">
        <f t="shared" si="1663"/>
        <v>100</v>
      </c>
      <c r="RA176" s="1">
        <f t="shared" si="1664"/>
        <v>100</v>
      </c>
      <c r="RB176" s="1">
        <f t="shared" si="1665"/>
        <v>2</v>
      </c>
      <c r="RC176" s="1">
        <f t="shared" si="1666"/>
        <v>8</v>
      </c>
      <c r="RD176" s="1"/>
      <c r="RE176" s="1">
        <f t="shared" si="1667"/>
        <v>100</v>
      </c>
      <c r="RF176" s="1">
        <f t="shared" si="1668"/>
        <v>100</v>
      </c>
      <c r="RG176" s="1">
        <f t="shared" si="1669"/>
        <v>100</v>
      </c>
      <c r="RH176" s="1">
        <f t="shared" si="1670"/>
        <v>100</v>
      </c>
      <c r="RI176" s="1">
        <f t="shared" si="1671"/>
        <v>100</v>
      </c>
      <c r="RJ176" s="1">
        <f t="shared" si="1672"/>
        <v>2</v>
      </c>
      <c r="RL176">
        <f t="shared" si="1673"/>
        <v>38</v>
      </c>
      <c r="RM176">
        <f t="shared" si="1803"/>
        <v>24</v>
      </c>
      <c r="RN176">
        <f t="shared" si="2000"/>
        <v>20</v>
      </c>
      <c r="RO176" t="str">
        <f t="shared" ref="RO176:TU176" si="2082">IF(COUNTIFS($NG176:$NL185,RO$1),"x",RO$1)</f>
        <v>x</v>
      </c>
      <c r="RP176" t="str">
        <f t="shared" si="2082"/>
        <v>x</v>
      </c>
      <c r="RQ176" t="str">
        <f t="shared" si="2082"/>
        <v>x</v>
      </c>
      <c r="RR176" t="str">
        <f t="shared" si="2082"/>
        <v>x</v>
      </c>
      <c r="RS176" t="str">
        <f t="shared" si="2082"/>
        <v>x</v>
      </c>
      <c r="RT176" t="str">
        <f t="shared" si="2082"/>
        <v>x</v>
      </c>
      <c r="RU176" t="str">
        <f t="shared" si="2082"/>
        <v>x</v>
      </c>
      <c r="RV176" t="str">
        <f t="shared" si="2082"/>
        <v>x</v>
      </c>
      <c r="RW176" t="str">
        <f t="shared" si="2082"/>
        <v>x</v>
      </c>
      <c r="RX176" t="str">
        <f t="shared" si="2082"/>
        <v>x</v>
      </c>
      <c r="RY176" t="str">
        <f t="shared" si="2082"/>
        <v>x</v>
      </c>
      <c r="RZ176" t="str">
        <f t="shared" si="2082"/>
        <v>x</v>
      </c>
      <c r="SA176" t="str">
        <f t="shared" si="2082"/>
        <v>x</v>
      </c>
      <c r="SB176" t="str">
        <f t="shared" si="2082"/>
        <v>x</v>
      </c>
      <c r="SC176" t="str">
        <f t="shared" si="2082"/>
        <v>x</v>
      </c>
      <c r="SD176" t="str">
        <f t="shared" si="2082"/>
        <v>x</v>
      </c>
      <c r="SE176">
        <f t="shared" si="2082"/>
        <v>17</v>
      </c>
      <c r="SF176">
        <f t="shared" si="2082"/>
        <v>18</v>
      </c>
      <c r="SG176">
        <f t="shared" si="2082"/>
        <v>19</v>
      </c>
      <c r="SH176" t="str">
        <f t="shared" si="2082"/>
        <v>x</v>
      </c>
      <c r="SI176" t="str">
        <f t="shared" si="2082"/>
        <v>x</v>
      </c>
      <c r="SJ176" t="str">
        <f t="shared" si="2082"/>
        <v>x</v>
      </c>
      <c r="SK176">
        <f t="shared" si="2082"/>
        <v>23</v>
      </c>
      <c r="SL176">
        <f t="shared" si="2082"/>
        <v>24</v>
      </c>
      <c r="SM176">
        <f t="shared" si="2082"/>
        <v>25</v>
      </c>
      <c r="SN176" t="str">
        <f t="shared" si="2082"/>
        <v>x</v>
      </c>
      <c r="SO176" t="str">
        <f t="shared" si="2082"/>
        <v>x</v>
      </c>
      <c r="SP176" t="str">
        <f t="shared" si="2082"/>
        <v>x</v>
      </c>
      <c r="SQ176" t="str">
        <f t="shared" si="2082"/>
        <v>x</v>
      </c>
      <c r="SR176">
        <f t="shared" si="2082"/>
        <v>30</v>
      </c>
      <c r="SS176">
        <f t="shared" si="2082"/>
        <v>31</v>
      </c>
      <c r="ST176">
        <f t="shared" si="2082"/>
        <v>32</v>
      </c>
      <c r="SU176" t="str">
        <f t="shared" si="2082"/>
        <v>x</v>
      </c>
      <c r="SV176">
        <f t="shared" si="2082"/>
        <v>34</v>
      </c>
      <c r="SW176" t="str">
        <f t="shared" si="2082"/>
        <v>x</v>
      </c>
      <c r="SX176" t="str">
        <f t="shared" si="2082"/>
        <v>x</v>
      </c>
      <c r="SY176">
        <f t="shared" si="2082"/>
        <v>37</v>
      </c>
      <c r="SZ176">
        <f t="shared" si="2082"/>
        <v>38</v>
      </c>
      <c r="TA176">
        <f t="shared" si="2082"/>
        <v>39</v>
      </c>
      <c r="TB176">
        <f t="shared" si="2082"/>
        <v>40</v>
      </c>
      <c r="TC176" t="str">
        <f t="shared" si="2082"/>
        <v>x</v>
      </c>
      <c r="TD176" t="str">
        <f t="shared" si="2082"/>
        <v>x</v>
      </c>
      <c r="TE176" t="str">
        <f t="shared" si="2082"/>
        <v>x</v>
      </c>
      <c r="TF176" t="str">
        <f t="shared" si="2082"/>
        <v>x</v>
      </c>
      <c r="TG176" t="str">
        <f t="shared" si="2082"/>
        <v>x</v>
      </c>
      <c r="TH176" t="str">
        <f t="shared" si="2082"/>
        <v>x</v>
      </c>
      <c r="TI176">
        <f t="shared" si="2082"/>
        <v>47</v>
      </c>
      <c r="TJ176">
        <f t="shared" si="2082"/>
        <v>48</v>
      </c>
      <c r="TK176">
        <f t="shared" si="2082"/>
        <v>49</v>
      </c>
      <c r="TL176">
        <f t="shared" si="2082"/>
        <v>50</v>
      </c>
      <c r="TM176" t="str">
        <f t="shared" si="2082"/>
        <v>x</v>
      </c>
      <c r="TN176" t="str">
        <f t="shared" si="2082"/>
        <v>x</v>
      </c>
      <c r="TO176">
        <f t="shared" si="2082"/>
        <v>53</v>
      </c>
      <c r="TP176" t="str">
        <f t="shared" si="2082"/>
        <v>x</v>
      </c>
      <c r="TQ176" t="str">
        <f t="shared" si="2082"/>
        <v>x</v>
      </c>
      <c r="TR176">
        <f t="shared" si="2082"/>
        <v>56</v>
      </c>
      <c r="TS176" t="str">
        <f t="shared" si="2082"/>
        <v>x</v>
      </c>
      <c r="TT176" t="str">
        <f t="shared" si="2082"/>
        <v>x</v>
      </c>
      <c r="TU176" t="str">
        <f t="shared" si="2082"/>
        <v>x</v>
      </c>
      <c r="TV176">
        <f t="shared" si="1805"/>
        <v>24</v>
      </c>
      <c r="TW176" t="str">
        <f t="shared" ref="TW176:WC176" si="2083">IF(COUNTIFS($NG176:$NL184,TW$1),"x",TW$1)</f>
        <v>x</v>
      </c>
      <c r="TX176" t="str">
        <f t="shared" si="2083"/>
        <v>x</v>
      </c>
      <c r="TY176">
        <f t="shared" si="2083"/>
        <v>3</v>
      </c>
      <c r="TZ176" t="str">
        <f t="shared" si="2083"/>
        <v>x</v>
      </c>
      <c r="UA176" t="str">
        <f t="shared" si="2083"/>
        <v>x</v>
      </c>
      <c r="UB176" t="str">
        <f t="shared" si="2083"/>
        <v>x</v>
      </c>
      <c r="UC176" t="str">
        <f t="shared" si="2083"/>
        <v>x</v>
      </c>
      <c r="UD176" t="str">
        <f t="shared" si="2083"/>
        <v>x</v>
      </c>
      <c r="UE176" t="str">
        <f t="shared" si="2083"/>
        <v>x</v>
      </c>
      <c r="UF176" t="str">
        <f t="shared" si="2083"/>
        <v>x</v>
      </c>
      <c r="UG176" t="str">
        <f t="shared" si="2083"/>
        <v>x</v>
      </c>
      <c r="UH176" t="str">
        <f t="shared" si="2083"/>
        <v>x</v>
      </c>
      <c r="UI176" t="str">
        <f t="shared" si="2083"/>
        <v>x</v>
      </c>
      <c r="UJ176" t="str">
        <f t="shared" si="2083"/>
        <v>x</v>
      </c>
      <c r="UK176" t="str">
        <f t="shared" si="2083"/>
        <v>x</v>
      </c>
      <c r="UL176" t="str">
        <f t="shared" si="2083"/>
        <v>x</v>
      </c>
      <c r="UM176">
        <f t="shared" si="2083"/>
        <v>17</v>
      </c>
      <c r="UN176">
        <f t="shared" si="2083"/>
        <v>18</v>
      </c>
      <c r="UO176">
        <f t="shared" si="2083"/>
        <v>19</v>
      </c>
      <c r="UP176" t="str">
        <f t="shared" si="2083"/>
        <v>x</v>
      </c>
      <c r="UQ176" t="str">
        <f t="shared" si="2083"/>
        <v>x</v>
      </c>
      <c r="UR176" t="str">
        <f t="shared" si="2083"/>
        <v>x</v>
      </c>
      <c r="US176">
        <f t="shared" si="2083"/>
        <v>23</v>
      </c>
      <c r="UT176">
        <f t="shared" si="2083"/>
        <v>24</v>
      </c>
      <c r="UU176">
        <f t="shared" si="2083"/>
        <v>25</v>
      </c>
      <c r="UV176" t="str">
        <f t="shared" si="2083"/>
        <v>x</v>
      </c>
      <c r="UW176" t="str">
        <f t="shared" si="2083"/>
        <v>x</v>
      </c>
      <c r="UX176">
        <f t="shared" si="2083"/>
        <v>28</v>
      </c>
      <c r="UY176" t="str">
        <f t="shared" si="2083"/>
        <v>x</v>
      </c>
      <c r="UZ176">
        <f t="shared" si="2083"/>
        <v>30</v>
      </c>
      <c r="VA176">
        <f t="shared" si="2083"/>
        <v>31</v>
      </c>
      <c r="VB176">
        <f t="shared" si="2083"/>
        <v>32</v>
      </c>
      <c r="VC176" t="str">
        <f t="shared" si="2083"/>
        <v>x</v>
      </c>
      <c r="VD176">
        <f t="shared" si="2083"/>
        <v>34</v>
      </c>
      <c r="VE176" t="str">
        <f t="shared" si="2083"/>
        <v>x</v>
      </c>
      <c r="VF176">
        <f t="shared" si="2083"/>
        <v>36</v>
      </c>
      <c r="VG176">
        <f t="shared" si="2083"/>
        <v>37</v>
      </c>
      <c r="VH176">
        <f t="shared" si="2083"/>
        <v>38</v>
      </c>
      <c r="VI176">
        <f t="shared" si="2083"/>
        <v>39</v>
      </c>
      <c r="VJ176">
        <f t="shared" si="2083"/>
        <v>40</v>
      </c>
      <c r="VK176">
        <f t="shared" si="2083"/>
        <v>41</v>
      </c>
      <c r="VL176" t="str">
        <f t="shared" si="2083"/>
        <v>x</v>
      </c>
      <c r="VM176" t="str">
        <f t="shared" si="2083"/>
        <v>x</v>
      </c>
      <c r="VN176" t="str">
        <f t="shared" si="2083"/>
        <v>x</v>
      </c>
      <c r="VO176" t="str">
        <f t="shared" si="2083"/>
        <v>x</v>
      </c>
      <c r="VP176" t="str">
        <f t="shared" si="2083"/>
        <v>x</v>
      </c>
      <c r="VQ176">
        <f t="shared" si="2083"/>
        <v>47</v>
      </c>
      <c r="VR176">
        <f t="shared" si="2083"/>
        <v>48</v>
      </c>
      <c r="VS176">
        <f t="shared" si="2083"/>
        <v>49</v>
      </c>
      <c r="VT176">
        <f t="shared" si="2083"/>
        <v>50</v>
      </c>
      <c r="VU176" t="str">
        <f t="shared" si="2083"/>
        <v>x</v>
      </c>
      <c r="VV176" t="str">
        <f t="shared" si="2083"/>
        <v>x</v>
      </c>
      <c r="VW176">
        <f t="shared" si="2083"/>
        <v>53</v>
      </c>
      <c r="VX176" t="str">
        <f t="shared" si="2083"/>
        <v>x</v>
      </c>
      <c r="VY176" t="str">
        <f t="shared" si="2083"/>
        <v>x</v>
      </c>
      <c r="VZ176">
        <f t="shared" si="2083"/>
        <v>56</v>
      </c>
      <c r="WA176" t="str">
        <f t="shared" si="2083"/>
        <v>x</v>
      </c>
      <c r="WB176" t="str">
        <f t="shared" si="2083"/>
        <v>x</v>
      </c>
      <c r="WC176" t="str">
        <f t="shared" si="2083"/>
        <v>x</v>
      </c>
      <c r="WE176">
        <f t="shared" si="1676"/>
        <v>0</v>
      </c>
      <c r="WF176">
        <f t="shared" si="1677"/>
        <v>2</v>
      </c>
      <c r="WG176">
        <f t="shared" si="1678"/>
        <v>2</v>
      </c>
      <c r="WH176">
        <f t="shared" si="1679"/>
        <v>0</v>
      </c>
      <c r="WI176">
        <f t="shared" si="1680"/>
        <v>0</v>
      </c>
      <c r="WJ176">
        <f t="shared" si="1681"/>
        <v>2</v>
      </c>
      <c r="WL176" s="1">
        <f t="shared" si="1807"/>
        <v>0</v>
      </c>
      <c r="WM176" s="1">
        <f t="shared" si="1808"/>
        <v>1</v>
      </c>
      <c r="WN176" s="1">
        <f t="shared" si="1809"/>
        <v>6</v>
      </c>
      <c r="WO176" s="1">
        <f t="shared" si="1810"/>
        <v>1</v>
      </c>
      <c r="WP176" s="1">
        <f t="shared" si="1811"/>
        <v>2</v>
      </c>
      <c r="WQ176" s="1">
        <f t="shared" si="1812"/>
        <v>2</v>
      </c>
      <c r="WS176">
        <f t="shared" si="1813"/>
        <v>100</v>
      </c>
      <c r="WT176">
        <f t="shared" si="1814"/>
        <v>1</v>
      </c>
      <c r="WU176">
        <f t="shared" si="1815"/>
        <v>6</v>
      </c>
      <c r="WV176">
        <f t="shared" si="1816"/>
        <v>1</v>
      </c>
      <c r="WW176">
        <f t="shared" si="1817"/>
        <v>2</v>
      </c>
      <c r="WX176">
        <f t="shared" si="1818"/>
        <v>2</v>
      </c>
      <c r="WZ176" s="4">
        <f t="shared" si="1819"/>
        <v>1</v>
      </c>
      <c r="XB176" s="3">
        <f t="shared" si="1820"/>
        <v>6</v>
      </c>
      <c r="XD176" s="3">
        <f t="shared" si="1821"/>
        <v>4</v>
      </c>
      <c r="XE176" s="4">
        <f t="shared" si="1822"/>
        <v>5</v>
      </c>
      <c r="XG176" s="4">
        <f t="shared" si="1823"/>
        <v>0.8</v>
      </c>
      <c r="XI176" s="4">
        <v>1</v>
      </c>
      <c r="XK176">
        <f t="shared" si="1824"/>
        <v>3</v>
      </c>
      <c r="XM176">
        <f t="shared" si="1445"/>
        <v>0</v>
      </c>
      <c r="XN176">
        <f t="shared" si="1825"/>
        <v>0</v>
      </c>
      <c r="XO176" s="1">
        <f t="shared" si="1682"/>
        <v>1</v>
      </c>
      <c r="XP176">
        <f t="shared" si="1826"/>
        <v>0</v>
      </c>
      <c r="XR176">
        <f t="shared" si="1827"/>
        <v>0</v>
      </c>
    </row>
    <row r="177" spans="4:642">
      <c r="D177" s="4">
        <f t="shared" si="1506"/>
        <v>0</v>
      </c>
      <c r="E177" s="4">
        <f t="shared" si="1507"/>
        <v>0</v>
      </c>
      <c r="F177" s="4">
        <f t="shared" si="1508"/>
        <v>0</v>
      </c>
      <c r="G177" s="4">
        <f t="shared" si="1509"/>
        <v>0</v>
      </c>
      <c r="H177" s="4">
        <f t="shared" si="1510"/>
        <v>0</v>
      </c>
      <c r="I177" s="4">
        <f t="shared" si="1511"/>
        <v>2</v>
      </c>
      <c r="J177" s="4">
        <f t="shared" si="1512"/>
        <v>0</v>
      </c>
      <c r="K177" s="4">
        <f t="shared" si="1513"/>
        <v>0</v>
      </c>
      <c r="L177" s="4">
        <f t="shared" si="1514"/>
        <v>0</v>
      </c>
      <c r="M177" s="4">
        <f t="shared" si="1515"/>
        <v>3</v>
      </c>
      <c r="N177" s="4">
        <f t="shared" si="1516"/>
        <v>0</v>
      </c>
      <c r="O177" s="4">
        <f t="shared" si="1517"/>
        <v>0</v>
      </c>
      <c r="P177" s="4">
        <f t="shared" si="1518"/>
        <v>0</v>
      </c>
      <c r="Q177" s="4">
        <f t="shared" si="1519"/>
        <v>0</v>
      </c>
      <c r="R177" s="4">
        <f t="shared" si="1520"/>
        <v>0</v>
      </c>
      <c r="S177" s="4">
        <f t="shared" si="1521"/>
        <v>3</v>
      </c>
      <c r="T177" s="4">
        <f t="shared" si="1522"/>
        <v>0</v>
      </c>
      <c r="U177" s="4">
        <f t="shared" si="1523"/>
        <v>0</v>
      </c>
      <c r="V177" s="4">
        <f t="shared" si="1524"/>
        <v>0</v>
      </c>
      <c r="W177" s="4">
        <f t="shared" si="1525"/>
        <v>0</v>
      </c>
      <c r="X177" s="4">
        <f t="shared" si="1526"/>
        <v>3</v>
      </c>
      <c r="Y177" s="4">
        <f t="shared" si="1527"/>
        <v>0</v>
      </c>
      <c r="Z177" s="4">
        <f t="shared" si="1528"/>
        <v>0</v>
      </c>
      <c r="AA177" s="4">
        <f t="shared" si="1529"/>
        <v>0</v>
      </c>
      <c r="AB177" s="4">
        <f t="shared" si="1530"/>
        <v>0</v>
      </c>
      <c r="AC177" s="4">
        <f t="shared" si="1531"/>
        <v>0</v>
      </c>
      <c r="AD177" s="4">
        <f t="shared" si="1532"/>
        <v>0</v>
      </c>
      <c r="AE177" s="4">
        <f t="shared" si="1533"/>
        <v>0</v>
      </c>
      <c r="AF177" s="4">
        <f t="shared" si="1534"/>
        <v>3</v>
      </c>
      <c r="AG177" s="4">
        <f t="shared" si="1535"/>
        <v>0</v>
      </c>
      <c r="AH177" s="4">
        <f t="shared" si="1536"/>
        <v>0</v>
      </c>
      <c r="AI177" s="4">
        <f t="shared" si="1537"/>
        <v>0</v>
      </c>
      <c r="AJ177" s="4">
        <f t="shared" si="1538"/>
        <v>0</v>
      </c>
      <c r="AK177" s="4">
        <f t="shared" si="1539"/>
        <v>0</v>
      </c>
      <c r="AL177" s="4">
        <f t="shared" si="1540"/>
        <v>0</v>
      </c>
      <c r="AM177" s="4">
        <f t="shared" si="1541"/>
        <v>0</v>
      </c>
      <c r="AN177" s="4">
        <f t="shared" si="1542"/>
        <v>0</v>
      </c>
      <c r="AO177" s="4">
        <f t="shared" si="1543"/>
        <v>0</v>
      </c>
      <c r="AP177" s="4">
        <f t="shared" si="1544"/>
        <v>0</v>
      </c>
      <c r="AQ177" s="4">
        <f t="shared" si="1545"/>
        <v>0</v>
      </c>
      <c r="AR177" s="4">
        <f t="shared" si="1546"/>
        <v>0</v>
      </c>
      <c r="AS177" s="4">
        <f t="shared" si="1547"/>
        <v>0</v>
      </c>
      <c r="AT177" s="4">
        <f t="shared" si="1548"/>
        <v>0</v>
      </c>
      <c r="AU177" s="4">
        <f t="shared" si="1549"/>
        <v>0</v>
      </c>
      <c r="AV177" s="4">
        <f t="shared" si="1550"/>
        <v>0</v>
      </c>
      <c r="AW177" s="4">
        <f t="shared" si="1551"/>
        <v>0</v>
      </c>
      <c r="AX177" s="4">
        <f t="shared" si="1552"/>
        <v>0</v>
      </c>
      <c r="AY177" s="4">
        <f t="shared" si="1553"/>
        <v>0</v>
      </c>
      <c r="AZ177" s="4">
        <f t="shared" si="1554"/>
        <v>0</v>
      </c>
      <c r="BA177" s="4">
        <f t="shared" si="1555"/>
        <v>0</v>
      </c>
      <c r="BB177" s="4">
        <f t="shared" si="1556"/>
        <v>0</v>
      </c>
      <c r="BC177" s="4">
        <f t="shared" si="1557"/>
        <v>0</v>
      </c>
      <c r="BD177" s="4">
        <f t="shared" si="1558"/>
        <v>0</v>
      </c>
      <c r="BE177" s="4">
        <f t="shared" si="1559"/>
        <v>3</v>
      </c>
      <c r="BF177" s="4">
        <f t="shared" si="1560"/>
        <v>0</v>
      </c>
      <c r="BG177" s="4">
        <f t="shared" si="1561"/>
        <v>0</v>
      </c>
      <c r="BH177" s="4">
        <f t="shared" si="1562"/>
        <v>0</v>
      </c>
      <c r="BI177" s="4">
        <f t="shared" si="1563"/>
        <v>0</v>
      </c>
      <c r="BJ177" s="4">
        <f t="shared" si="1564"/>
        <v>0</v>
      </c>
      <c r="BK177" s="4">
        <f t="shared" si="1683"/>
        <v>2.8333333333333335</v>
      </c>
      <c r="BL177" s="4">
        <f t="shared" si="1684"/>
        <v>3.0508474576271181</v>
      </c>
      <c r="BM177" s="4">
        <f t="shared" si="1685"/>
        <v>4.2711864406779654</v>
      </c>
      <c r="BN177" s="4">
        <f t="shared" si="1686"/>
        <v>1.830508474576271</v>
      </c>
      <c r="BO177" s="4">
        <f t="shared" si="1687"/>
        <v>3.0508474576271185</v>
      </c>
      <c r="BP177" s="4">
        <f t="shared" si="1688"/>
        <v>180</v>
      </c>
      <c r="BQ177" s="4">
        <f>COUNTIFS($NG177:$NL$206,EF$1)</f>
        <v>3</v>
      </c>
      <c r="BR177" s="4">
        <f>COUNTIFS($NG177:$NL$206,EG$1)</f>
        <v>4</v>
      </c>
      <c r="BS177" s="4">
        <f>COUNTIFS($NG177:$NL$206,EH$1)</f>
        <v>1</v>
      </c>
      <c r="BT177" s="4">
        <f>COUNTIFS($NG177:$NL$206,EI$1)</f>
        <v>4</v>
      </c>
      <c r="BU177" s="4">
        <f>COUNTIFS($NG177:$NL$206,EJ$1)</f>
        <v>5</v>
      </c>
      <c r="BV177" s="4">
        <f>COUNTIFS($NG177:$NL$206,EK$1)</f>
        <v>2</v>
      </c>
      <c r="BW177" s="4">
        <f>COUNTIFS($NG177:$NL$206,EL$1)</f>
        <v>2</v>
      </c>
      <c r="BX177" s="4">
        <f>COUNTIFS($NG177:$NL$206,EM$1)</f>
        <v>4</v>
      </c>
      <c r="BY177" s="4">
        <f>COUNTIFS($NG177:$NL$206,EN$1)</f>
        <v>4</v>
      </c>
      <c r="BZ177" s="4">
        <f>COUNTIFS($NG177:$NL$206,EO$1)</f>
        <v>3</v>
      </c>
      <c r="CA177" s="4">
        <f>COUNTIFS($NG177:$NL$206,EP$1)</f>
        <v>7</v>
      </c>
      <c r="CB177" s="4">
        <f>COUNTIFS($NG177:$NL$206,EQ$1)</f>
        <v>7</v>
      </c>
      <c r="CC177" s="4">
        <f>COUNTIFS($NG177:$NL$206,ER$1)</f>
        <v>4</v>
      </c>
      <c r="CD177" s="4">
        <f>COUNTIFS($NG177:$NL$206,ES$1)</f>
        <v>1</v>
      </c>
      <c r="CE177" s="4">
        <f>COUNTIFS($NG177:$NL$206,ET$1)</f>
        <v>3</v>
      </c>
      <c r="CF177" s="4">
        <f>COUNTIFS($NG177:$NL$206,EU$1)</f>
        <v>3</v>
      </c>
      <c r="CG177" s="4">
        <f>COUNTIFS($NG177:$NL$206,EV$1)</f>
        <v>4</v>
      </c>
      <c r="CH177" s="4">
        <f>COUNTIFS($NG177:$NL$206,EW$1)</f>
        <v>4</v>
      </c>
      <c r="CI177" s="4">
        <f>COUNTIFS($NG177:$NL$206,EX$1)</f>
        <v>2</v>
      </c>
      <c r="CJ177" s="4">
        <f>COUNTIFS($NG177:$NL$206,EY$1)</f>
        <v>4</v>
      </c>
      <c r="CK177" s="4">
        <f>COUNTIFS($NG177:$NL$206,EZ$1)</f>
        <v>3</v>
      </c>
      <c r="CL177" s="4">
        <f>COUNTIFS($NG177:$NL$206,FA$1)</f>
        <v>4</v>
      </c>
      <c r="CM177" s="4">
        <f>COUNTIFS($NG177:$NL$206,FB$1)</f>
        <v>2</v>
      </c>
      <c r="CN177" s="4">
        <f>COUNTIFS($NG177:$NL$206,FC$1)</f>
        <v>1</v>
      </c>
      <c r="CO177" s="4">
        <f>COUNTIFS($NG177:$NL$206,FD$1)</f>
        <v>5</v>
      </c>
      <c r="CP177" s="4">
        <f>COUNTIFS($NG177:$NL$206,FE$1)</f>
        <v>2</v>
      </c>
      <c r="CQ177" s="4">
        <f>COUNTIFS($NG177:$NL$206,FF$1)</f>
        <v>4</v>
      </c>
      <c r="CR177" s="4">
        <f>COUNTIFS($NG177:$NL$206,FG$1)</f>
        <v>3</v>
      </c>
      <c r="CS177" s="4">
        <f>COUNTIFS($NG177:$NL$206,FH$1)</f>
        <v>3</v>
      </c>
      <c r="CT177" s="4">
        <f>COUNTIFS($NG177:$NL$206,FI$1)</f>
        <v>1</v>
      </c>
      <c r="CU177" s="4">
        <f>COUNTIFS($NG177:$NL$206,FJ$1)</f>
        <v>2</v>
      </c>
      <c r="CV177" s="4">
        <f>COUNTIFS($NG177:$NL$206,FK$1)</f>
        <v>1</v>
      </c>
      <c r="CW177" s="4">
        <f>COUNTIFS($NG177:$NL$206,FL$1)</f>
        <v>1</v>
      </c>
      <c r="CX177" s="4">
        <f>COUNTIFS($NG177:$NL$206,FM$1)</f>
        <v>2</v>
      </c>
      <c r="CY177" s="4">
        <f>COUNTIFS($NG177:$NL$206,FN$1)</f>
        <v>4</v>
      </c>
      <c r="CZ177" s="4">
        <f>COUNTIFS($NG177:$NL$206,FO$1)</f>
        <v>2</v>
      </c>
      <c r="DA177" s="4">
        <f>COUNTIFS($NG177:$NL$206,FP$1)</f>
        <v>0</v>
      </c>
      <c r="DB177" s="4">
        <f>COUNTIFS($NG177:$NL$206,FQ$1)</f>
        <v>2</v>
      </c>
      <c r="DC177" s="4">
        <f>COUNTIFS($NG177:$NL$206,FR$1)</f>
        <v>2</v>
      </c>
      <c r="DD177" s="4">
        <f>COUNTIFS($NG177:$NL$206,FS$1)</f>
        <v>3</v>
      </c>
      <c r="DE177" s="4">
        <f>COUNTIFS($NG177:$NL$206,FT$1)</f>
        <v>3</v>
      </c>
      <c r="DF177" s="4">
        <f>COUNTIFS($NG177:$NL$206,FU$1)</f>
        <v>3</v>
      </c>
      <c r="DG177" s="4">
        <f>COUNTIFS($NG177:$NL$206,FV$1)</f>
        <v>3</v>
      </c>
      <c r="DH177" s="4">
        <f>COUNTIFS($NG177:$NL$206,FW$1)</f>
        <v>3</v>
      </c>
      <c r="DI177" s="4">
        <f>COUNTIFS($NG177:$NL$206,FX$1)</f>
        <v>2</v>
      </c>
      <c r="DJ177" s="4">
        <f>COUNTIFS($NG177:$NL$206,FY$1)</f>
        <v>6</v>
      </c>
      <c r="DK177" s="4">
        <f>COUNTIFS($NG177:$NL$206,FZ$1)</f>
        <v>0</v>
      </c>
      <c r="DL177" s="4">
        <f>COUNTIFS($NG177:$NL$206,GA$1)</f>
        <v>1</v>
      </c>
      <c r="DM177" s="4">
        <f>COUNTIFS($NG177:$NL$206,GB$1)</f>
        <v>3</v>
      </c>
      <c r="DN177" s="4">
        <f>COUNTIFS($NG177:$NL$206,GC$1)</f>
        <v>2</v>
      </c>
      <c r="DO177" s="4">
        <f>COUNTIFS($NG177:$NL$206,GD$1)</f>
        <v>4</v>
      </c>
      <c r="DP177" s="4">
        <f>COUNTIFS($NG177:$NL$206,GE$1)</f>
        <v>7</v>
      </c>
      <c r="DQ177" s="4">
        <f>COUNTIFS($NG177:$NL$206,GF$1)</f>
        <v>0</v>
      </c>
      <c r="DR177" s="4">
        <f>COUNTIFS($NG177:$NL$206,GG$1)</f>
        <v>3</v>
      </c>
      <c r="DS177" s="4">
        <f>COUNTIFS($NG177:$NL$206,GH$1)</f>
        <v>7</v>
      </c>
      <c r="DT177" s="4">
        <f>COUNTIFS($NG177:$NL$206,GI$1)</f>
        <v>3</v>
      </c>
      <c r="DU177" s="4">
        <f>COUNTIFS($NG177:$NL$206,GJ$1)</f>
        <v>4</v>
      </c>
      <c r="DV177" s="4">
        <f>COUNTIFS($NG177:$NL$206,GK$1)</f>
        <v>5</v>
      </c>
      <c r="DW177" s="4">
        <f>COUNTIFS($NG177:$NL$206,GL$1)</f>
        <v>3</v>
      </c>
      <c r="DZ177" s="4">
        <f t="shared" si="1895"/>
        <v>38</v>
      </c>
      <c r="EA177" s="4">
        <f t="shared" si="1896"/>
        <v>21</v>
      </c>
      <c r="EB177" s="4">
        <f t="shared" si="1897"/>
        <v>12</v>
      </c>
      <c r="EC177" s="4">
        <f t="shared" si="1898"/>
        <v>5</v>
      </c>
      <c r="ED177" s="4">
        <f t="shared" si="1899"/>
        <v>0</v>
      </c>
      <c r="EF177" s="4">
        <f t="shared" ref="EF177:GL177" si="2084">COUNTIFS($NG177:$NL186,EF$1)</f>
        <v>2</v>
      </c>
      <c r="EG177" s="4">
        <f t="shared" si="2084"/>
        <v>1</v>
      </c>
      <c r="EH177" s="4">
        <f t="shared" si="2084"/>
        <v>1</v>
      </c>
      <c r="EI177" s="4">
        <f t="shared" si="2084"/>
        <v>2</v>
      </c>
      <c r="EJ177" s="4">
        <f t="shared" si="2084"/>
        <v>3</v>
      </c>
      <c r="EK177" s="4">
        <f t="shared" si="2084"/>
        <v>1</v>
      </c>
      <c r="EL177" s="4">
        <f t="shared" si="2084"/>
        <v>1</v>
      </c>
      <c r="EM177" s="4">
        <f t="shared" si="2084"/>
        <v>1</v>
      </c>
      <c r="EN177" s="4">
        <f t="shared" si="2084"/>
        <v>1</v>
      </c>
      <c r="EO177" s="4">
        <f t="shared" si="2084"/>
        <v>1</v>
      </c>
      <c r="EP177" s="4">
        <f t="shared" si="2084"/>
        <v>2</v>
      </c>
      <c r="EQ177" s="4">
        <f t="shared" si="2084"/>
        <v>1</v>
      </c>
      <c r="ER177" s="4">
        <f t="shared" si="2084"/>
        <v>3</v>
      </c>
      <c r="ES177" s="4">
        <f t="shared" si="2084"/>
        <v>0</v>
      </c>
      <c r="ET177" s="4">
        <f t="shared" si="2084"/>
        <v>1</v>
      </c>
      <c r="EU177" s="4">
        <f t="shared" si="2084"/>
        <v>2</v>
      </c>
      <c r="EV177" s="4">
        <f t="shared" si="2084"/>
        <v>0</v>
      </c>
      <c r="EW177" s="4">
        <f t="shared" si="2084"/>
        <v>0</v>
      </c>
      <c r="EX177" s="4">
        <f t="shared" si="2084"/>
        <v>0</v>
      </c>
      <c r="EY177" s="4">
        <f t="shared" si="2084"/>
        <v>1</v>
      </c>
      <c r="EZ177" s="4">
        <f t="shared" si="2084"/>
        <v>3</v>
      </c>
      <c r="FA177" s="4">
        <f t="shared" si="2084"/>
        <v>2</v>
      </c>
      <c r="FB177" s="4">
        <f t="shared" si="2084"/>
        <v>0</v>
      </c>
      <c r="FC177" s="4">
        <f t="shared" si="2084"/>
        <v>0</v>
      </c>
      <c r="FD177" s="4">
        <f t="shared" si="2084"/>
        <v>0</v>
      </c>
      <c r="FE177" s="4">
        <f t="shared" si="2084"/>
        <v>1</v>
      </c>
      <c r="FF177" s="4">
        <f t="shared" si="2084"/>
        <v>2</v>
      </c>
      <c r="FG177" s="4">
        <f t="shared" si="2084"/>
        <v>2</v>
      </c>
      <c r="FH177" s="4">
        <f t="shared" si="2084"/>
        <v>1</v>
      </c>
      <c r="FI177" s="4">
        <f t="shared" si="2084"/>
        <v>0</v>
      </c>
      <c r="FJ177" s="4">
        <f t="shared" si="2084"/>
        <v>0</v>
      </c>
      <c r="FK177" s="4">
        <f t="shared" si="2084"/>
        <v>0</v>
      </c>
      <c r="FL177" s="4">
        <f t="shared" si="2084"/>
        <v>1</v>
      </c>
      <c r="FM177" s="4">
        <f t="shared" si="2084"/>
        <v>0</v>
      </c>
      <c r="FN177" s="4">
        <f t="shared" si="2084"/>
        <v>3</v>
      </c>
      <c r="FO177" s="4">
        <f t="shared" si="2084"/>
        <v>1</v>
      </c>
      <c r="FP177" s="4">
        <f t="shared" si="2084"/>
        <v>0</v>
      </c>
      <c r="FQ177" s="4">
        <f t="shared" si="2084"/>
        <v>0</v>
      </c>
      <c r="FR177" s="4">
        <f t="shared" si="2084"/>
        <v>0</v>
      </c>
      <c r="FS177" s="4">
        <f t="shared" si="2084"/>
        <v>0</v>
      </c>
      <c r="FT177" s="4">
        <f t="shared" si="2084"/>
        <v>1</v>
      </c>
      <c r="FU177" s="4">
        <f t="shared" si="2084"/>
        <v>1</v>
      </c>
      <c r="FV177" s="4">
        <f t="shared" si="2084"/>
        <v>1</v>
      </c>
      <c r="FW177" s="4">
        <f t="shared" si="2084"/>
        <v>2</v>
      </c>
      <c r="FX177" s="4">
        <f t="shared" si="2084"/>
        <v>1</v>
      </c>
      <c r="FY177" s="4">
        <f t="shared" si="2084"/>
        <v>1</v>
      </c>
      <c r="FZ177" s="4">
        <f t="shared" si="2084"/>
        <v>0</v>
      </c>
      <c r="GA177" s="4">
        <f t="shared" si="2084"/>
        <v>0</v>
      </c>
      <c r="GB177" s="4">
        <f t="shared" si="2084"/>
        <v>0</v>
      </c>
      <c r="GC177" s="4">
        <f t="shared" si="2084"/>
        <v>0</v>
      </c>
      <c r="GD177" s="4">
        <f t="shared" si="2084"/>
        <v>1</v>
      </c>
      <c r="GE177" s="4">
        <f t="shared" si="2084"/>
        <v>3</v>
      </c>
      <c r="GF177" s="4">
        <f t="shared" si="2084"/>
        <v>0</v>
      </c>
      <c r="GG177" s="4">
        <f t="shared" si="2084"/>
        <v>1</v>
      </c>
      <c r="GH177" s="4">
        <f t="shared" si="2084"/>
        <v>2</v>
      </c>
      <c r="GI177" s="4">
        <f t="shared" si="2084"/>
        <v>0</v>
      </c>
      <c r="GJ177" s="4">
        <f t="shared" si="2084"/>
        <v>2</v>
      </c>
      <c r="GK177" s="4">
        <f t="shared" si="2084"/>
        <v>2</v>
      </c>
      <c r="GL177" s="4">
        <f t="shared" si="2084"/>
        <v>2</v>
      </c>
      <c r="GM177">
        <f t="shared" si="1901"/>
        <v>60</v>
      </c>
      <c r="GO177">
        <f t="shared" si="1690"/>
        <v>1</v>
      </c>
      <c r="GP177">
        <f t="shared" si="1855"/>
        <v>0</v>
      </c>
      <c r="GQ177">
        <f t="shared" si="1856"/>
        <v>0</v>
      </c>
      <c r="GR177">
        <f t="shared" si="1857"/>
        <v>0</v>
      </c>
      <c r="GS177">
        <f t="shared" si="1858"/>
        <v>1</v>
      </c>
      <c r="GT177">
        <f t="shared" si="1859"/>
        <v>0</v>
      </c>
      <c r="GU177">
        <f t="shared" si="1860"/>
        <v>0</v>
      </c>
      <c r="GV177" s="1">
        <f t="shared" si="1691"/>
        <v>4</v>
      </c>
      <c r="GW177">
        <f t="shared" si="1692"/>
        <v>0</v>
      </c>
      <c r="GX177">
        <f t="shared" si="1566"/>
        <v>0</v>
      </c>
      <c r="GY177">
        <f t="shared" si="1567"/>
        <v>0</v>
      </c>
      <c r="GZ177">
        <f t="shared" si="1568"/>
        <v>0</v>
      </c>
      <c r="HA177">
        <f t="shared" si="1569"/>
        <v>0</v>
      </c>
      <c r="HB177">
        <f t="shared" si="1570"/>
        <v>0</v>
      </c>
      <c r="HC177">
        <f t="shared" si="1571"/>
        <v>0</v>
      </c>
      <c r="HD177">
        <f t="shared" si="1572"/>
        <v>0</v>
      </c>
      <c r="HE177">
        <f t="shared" si="1573"/>
        <v>0</v>
      </c>
      <c r="HF177">
        <f t="shared" si="1574"/>
        <v>0</v>
      </c>
      <c r="HG177">
        <f t="shared" si="1575"/>
        <v>0</v>
      </c>
      <c r="HH177">
        <f t="shared" si="1576"/>
        <v>0</v>
      </c>
      <c r="HI177">
        <f t="shared" si="1577"/>
        <v>0</v>
      </c>
      <c r="HJ177">
        <f t="shared" si="1578"/>
        <v>0</v>
      </c>
      <c r="HK177">
        <f t="shared" si="1579"/>
        <v>0</v>
      </c>
      <c r="HL177">
        <f t="shared" si="1580"/>
        <v>0</v>
      </c>
      <c r="HM177">
        <f t="shared" si="1581"/>
        <v>0</v>
      </c>
      <c r="HN177">
        <f t="shared" si="1582"/>
        <v>0</v>
      </c>
      <c r="HO177">
        <f t="shared" si="1583"/>
        <v>0</v>
      </c>
      <c r="HP177">
        <f t="shared" si="1584"/>
        <v>0</v>
      </c>
      <c r="HQ177">
        <f t="shared" si="1585"/>
        <v>0</v>
      </c>
      <c r="HR177">
        <f t="shared" si="1586"/>
        <v>0</v>
      </c>
      <c r="HS177">
        <f t="shared" si="1587"/>
        <v>0</v>
      </c>
      <c r="HT177">
        <f t="shared" si="1588"/>
        <v>0</v>
      </c>
      <c r="HU177">
        <f t="shared" si="1589"/>
        <v>0</v>
      </c>
      <c r="HV177">
        <f t="shared" si="1590"/>
        <v>0</v>
      </c>
      <c r="HW177">
        <f t="shared" si="1591"/>
        <v>0</v>
      </c>
      <c r="HX177">
        <f t="shared" si="1592"/>
        <v>0</v>
      </c>
      <c r="HY177">
        <f t="shared" si="1593"/>
        <v>0</v>
      </c>
      <c r="HZ177">
        <f t="shared" si="1594"/>
        <v>0</v>
      </c>
      <c r="IA177">
        <f t="shared" si="1595"/>
        <v>0</v>
      </c>
      <c r="IB177">
        <f t="shared" si="1596"/>
        <v>0</v>
      </c>
      <c r="IC177">
        <f t="shared" si="1597"/>
        <v>0</v>
      </c>
      <c r="ID177">
        <f t="shared" si="1598"/>
        <v>0</v>
      </c>
      <c r="IE177">
        <f t="shared" si="1599"/>
        <v>0</v>
      </c>
      <c r="IF177">
        <f t="shared" si="1600"/>
        <v>0</v>
      </c>
      <c r="IG177">
        <f t="shared" si="1601"/>
        <v>0</v>
      </c>
      <c r="IH177">
        <f t="shared" si="1602"/>
        <v>0</v>
      </c>
      <c r="II177">
        <f t="shared" si="1603"/>
        <v>1</v>
      </c>
      <c r="IJ177">
        <f t="shared" si="1604"/>
        <v>0</v>
      </c>
      <c r="IK177">
        <f t="shared" si="1605"/>
        <v>0</v>
      </c>
      <c r="IL177">
        <f t="shared" si="1606"/>
        <v>0</v>
      </c>
      <c r="IM177">
        <f t="shared" si="1607"/>
        <v>0</v>
      </c>
      <c r="IN177">
        <f t="shared" si="1608"/>
        <v>0</v>
      </c>
      <c r="IO177">
        <f t="shared" si="1609"/>
        <v>0</v>
      </c>
      <c r="IP177">
        <f t="shared" si="1610"/>
        <v>0</v>
      </c>
      <c r="IQ177">
        <f t="shared" si="1611"/>
        <v>0</v>
      </c>
      <c r="IR177">
        <f t="shared" si="1612"/>
        <v>0</v>
      </c>
      <c r="IS177">
        <f t="shared" si="1613"/>
        <v>0</v>
      </c>
      <c r="IT177">
        <f t="shared" si="1614"/>
        <v>0</v>
      </c>
      <c r="IU177">
        <f t="shared" si="1615"/>
        <v>0</v>
      </c>
      <c r="IV177">
        <f t="shared" si="1616"/>
        <v>0</v>
      </c>
      <c r="IW177">
        <f t="shared" si="1617"/>
        <v>0</v>
      </c>
      <c r="IX177">
        <f t="shared" si="1618"/>
        <v>0</v>
      </c>
      <c r="IY177">
        <f t="shared" si="1619"/>
        <v>0</v>
      </c>
      <c r="IZ177">
        <f t="shared" si="1620"/>
        <v>0</v>
      </c>
      <c r="JA177">
        <f t="shared" si="1621"/>
        <v>0</v>
      </c>
      <c r="JB177">
        <f t="shared" si="1693"/>
        <v>0</v>
      </c>
      <c r="JC177">
        <f t="shared" si="1694"/>
        <v>0</v>
      </c>
      <c r="JF177">
        <f t="shared" si="1695"/>
        <v>0</v>
      </c>
      <c r="JG177">
        <f t="shared" si="1696"/>
        <v>0</v>
      </c>
      <c r="JH177">
        <f t="shared" si="1697"/>
        <v>0</v>
      </c>
      <c r="JI177">
        <f t="shared" si="1698"/>
        <v>0</v>
      </c>
      <c r="JJ177">
        <f t="shared" si="1699"/>
        <v>0</v>
      </c>
      <c r="JK177">
        <f t="shared" si="1700"/>
        <v>1</v>
      </c>
      <c r="JL177">
        <f t="shared" si="1701"/>
        <v>0</v>
      </c>
      <c r="JM177">
        <f t="shared" si="1702"/>
        <v>0</v>
      </c>
      <c r="JN177">
        <f t="shared" si="1703"/>
        <v>0</v>
      </c>
      <c r="JO177">
        <f t="shared" si="1704"/>
        <v>1</v>
      </c>
      <c r="JP177">
        <f t="shared" si="1705"/>
        <v>0</v>
      </c>
      <c r="JQ177">
        <f t="shared" si="1706"/>
        <v>0</v>
      </c>
      <c r="JR177">
        <f t="shared" si="1707"/>
        <v>0</v>
      </c>
      <c r="JS177">
        <f t="shared" si="1708"/>
        <v>0</v>
      </c>
      <c r="JT177">
        <f t="shared" si="1709"/>
        <v>0</v>
      </c>
      <c r="JU177">
        <f t="shared" si="1710"/>
        <v>0</v>
      </c>
      <c r="JV177">
        <f t="shared" si="1711"/>
        <v>0</v>
      </c>
      <c r="JW177">
        <f t="shared" si="1712"/>
        <v>0</v>
      </c>
      <c r="JX177">
        <f t="shared" si="1713"/>
        <v>0</v>
      </c>
      <c r="JY177">
        <f t="shared" si="1714"/>
        <v>0</v>
      </c>
      <c r="JZ177">
        <f t="shared" si="1715"/>
        <v>0</v>
      </c>
      <c r="KA177">
        <f t="shared" si="1716"/>
        <v>0</v>
      </c>
      <c r="KB177">
        <f t="shared" si="1717"/>
        <v>0</v>
      </c>
      <c r="KC177">
        <f t="shared" si="1718"/>
        <v>0</v>
      </c>
      <c r="KD177">
        <f t="shared" si="1719"/>
        <v>0</v>
      </c>
      <c r="KE177">
        <f t="shared" si="1720"/>
        <v>0</v>
      </c>
      <c r="KF177">
        <f t="shared" si="1721"/>
        <v>0</v>
      </c>
      <c r="KG177">
        <f t="shared" si="1722"/>
        <v>0</v>
      </c>
      <c r="KH177">
        <f t="shared" si="1723"/>
        <v>1</v>
      </c>
      <c r="KI177">
        <f t="shared" si="1724"/>
        <v>0</v>
      </c>
      <c r="KJ177">
        <f t="shared" si="1725"/>
        <v>0</v>
      </c>
      <c r="KK177">
        <f t="shared" si="1726"/>
        <v>0</v>
      </c>
      <c r="KL177">
        <f t="shared" si="1727"/>
        <v>0</v>
      </c>
      <c r="KM177">
        <f t="shared" si="1728"/>
        <v>0</v>
      </c>
      <c r="KN177">
        <f t="shared" si="1729"/>
        <v>0</v>
      </c>
      <c r="KO177">
        <f t="shared" si="1730"/>
        <v>0</v>
      </c>
      <c r="KP177">
        <f t="shared" si="1731"/>
        <v>0</v>
      </c>
      <c r="KQ177">
        <f t="shared" si="1732"/>
        <v>0</v>
      </c>
      <c r="KR177">
        <f t="shared" si="1733"/>
        <v>0</v>
      </c>
      <c r="KS177">
        <f t="shared" si="1734"/>
        <v>0</v>
      </c>
      <c r="KT177">
        <f t="shared" si="1735"/>
        <v>0</v>
      </c>
      <c r="KU177">
        <f t="shared" si="1736"/>
        <v>0</v>
      </c>
      <c r="KV177">
        <f t="shared" si="1737"/>
        <v>0</v>
      </c>
      <c r="KW177">
        <f t="shared" si="1738"/>
        <v>0</v>
      </c>
      <c r="KX177">
        <f t="shared" si="1739"/>
        <v>0</v>
      </c>
      <c r="KY177">
        <f t="shared" si="1740"/>
        <v>0</v>
      </c>
      <c r="KZ177">
        <f t="shared" si="1741"/>
        <v>0</v>
      </c>
      <c r="LA177">
        <f t="shared" si="1742"/>
        <v>0</v>
      </c>
      <c r="LB177">
        <f t="shared" si="1743"/>
        <v>0</v>
      </c>
      <c r="LC177">
        <f t="shared" si="1744"/>
        <v>0</v>
      </c>
      <c r="LD177">
        <f t="shared" si="1745"/>
        <v>0</v>
      </c>
      <c r="LE177">
        <f t="shared" si="1746"/>
        <v>0</v>
      </c>
      <c r="LF177">
        <f t="shared" si="1747"/>
        <v>0</v>
      </c>
      <c r="LG177">
        <f t="shared" si="1748"/>
        <v>1</v>
      </c>
      <c r="LH177">
        <f t="shared" si="1749"/>
        <v>0</v>
      </c>
      <c r="LI177">
        <f t="shared" si="1750"/>
        <v>0</v>
      </c>
      <c r="LJ177">
        <f t="shared" si="1751"/>
        <v>0</v>
      </c>
      <c r="LK177">
        <f t="shared" si="1752"/>
        <v>0</v>
      </c>
      <c r="LL177">
        <f t="shared" si="1753"/>
        <v>0</v>
      </c>
      <c r="LN177">
        <f t="shared" si="1754"/>
        <v>4</v>
      </c>
      <c r="LQ177">
        <f t="shared" ref="LQ177:LR177" si="2085">COUNTIFS($NG178:$NL187,NG187)</f>
        <v>2</v>
      </c>
      <c r="LR177">
        <f t="shared" si="2085"/>
        <v>3</v>
      </c>
      <c r="LS177">
        <f t="shared" si="1756"/>
        <v>3</v>
      </c>
      <c r="LT177">
        <f t="shared" si="1757"/>
        <v>1</v>
      </c>
      <c r="LU177">
        <f t="shared" si="1758"/>
        <v>2</v>
      </c>
      <c r="LV177">
        <f t="shared" si="1759"/>
        <v>3</v>
      </c>
      <c r="LX177" s="5">
        <f t="shared" ref="LX177:MC177" si="2086">COUNTIFS($NG177:$NL186,NG187)</f>
        <v>1</v>
      </c>
      <c r="LY177" s="5">
        <f t="shared" si="2086"/>
        <v>2</v>
      </c>
      <c r="LZ177" s="5">
        <f t="shared" si="2086"/>
        <v>2</v>
      </c>
      <c r="MA177" s="5">
        <f t="shared" si="2086"/>
        <v>0</v>
      </c>
      <c r="MB177" s="5">
        <f t="shared" si="2086"/>
        <v>1</v>
      </c>
      <c r="MC177" s="5">
        <f t="shared" si="2086"/>
        <v>2</v>
      </c>
      <c r="MD177" s="5"/>
      <c r="ME177" s="5">
        <f t="shared" si="1761"/>
        <v>0</v>
      </c>
      <c r="MF177" s="5">
        <f t="shared" si="1762"/>
        <v>0</v>
      </c>
      <c r="MG177" s="5">
        <f t="shared" si="1763"/>
        <v>0</v>
      </c>
      <c r="MH177" s="5">
        <f t="shared" si="1764"/>
        <v>0</v>
      </c>
      <c r="MI177" s="5">
        <f t="shared" si="1765"/>
        <v>0</v>
      </c>
      <c r="MJ177" s="5">
        <f t="shared" si="1766"/>
        <v>0</v>
      </c>
      <c r="MK177" s="5"/>
      <c r="ML177" s="20">
        <f t="shared" si="1767"/>
        <v>0</v>
      </c>
      <c r="MN177" s="4">
        <f t="shared" si="1846"/>
        <v>0</v>
      </c>
      <c r="MO177" s="4">
        <f t="shared" si="1847"/>
        <v>0</v>
      </c>
      <c r="MP177" s="4">
        <f t="shared" si="1848"/>
        <v>0</v>
      </c>
      <c r="MQ177" s="4">
        <f t="shared" si="1849"/>
        <v>0</v>
      </c>
      <c r="MR177" s="4">
        <f t="shared" si="1850"/>
        <v>0</v>
      </c>
      <c r="MS177" s="4">
        <f t="shared" si="1851"/>
        <v>0</v>
      </c>
      <c r="MU177">
        <f t="shared" si="1768"/>
        <v>0</v>
      </c>
      <c r="MV177">
        <f t="shared" si="1769"/>
        <v>0</v>
      </c>
      <c r="MW177">
        <f t="shared" si="1770"/>
        <v>0</v>
      </c>
      <c r="MX177">
        <f t="shared" si="1771"/>
        <v>1</v>
      </c>
      <c r="MY177">
        <f t="shared" si="1772"/>
        <v>0</v>
      </c>
      <c r="MZ177">
        <f t="shared" si="1773"/>
        <v>0</v>
      </c>
      <c r="NA177">
        <f t="shared" si="1624"/>
        <v>1</v>
      </c>
      <c r="NB177">
        <f t="shared" si="1774"/>
        <v>1</v>
      </c>
      <c r="NC177">
        <f t="shared" si="1775"/>
        <v>0</v>
      </c>
      <c r="ND177">
        <f t="shared" si="1776"/>
        <v>177</v>
      </c>
      <c r="NG177">
        <v>6</v>
      </c>
      <c r="NH177">
        <v>10</v>
      </c>
      <c r="NI177">
        <v>16</v>
      </c>
      <c r="NJ177">
        <v>21</v>
      </c>
      <c r="NK177">
        <v>29</v>
      </c>
      <c r="NL177">
        <v>54</v>
      </c>
      <c r="NN177" s="1">
        <f t="shared" si="1777"/>
        <v>1</v>
      </c>
      <c r="NO177" s="1">
        <f t="shared" si="1778"/>
        <v>1</v>
      </c>
      <c r="NP177" s="30">
        <f t="shared" si="1779"/>
        <v>2</v>
      </c>
      <c r="NR177" s="1">
        <f t="shared" si="1780"/>
        <v>4</v>
      </c>
      <c r="NS177" s="1">
        <f t="shared" si="1781"/>
        <v>6</v>
      </c>
      <c r="NT177" s="1">
        <f t="shared" si="1782"/>
        <v>5</v>
      </c>
      <c r="NU177" s="1">
        <f t="shared" si="1783"/>
        <v>8</v>
      </c>
      <c r="NV177" s="1">
        <f t="shared" si="1784"/>
        <v>25</v>
      </c>
      <c r="NW177" s="1"/>
      <c r="NX177" s="1">
        <f t="shared" si="1785"/>
        <v>5</v>
      </c>
      <c r="NY177" s="1"/>
      <c r="NZ177" s="1">
        <f t="shared" si="1786"/>
        <v>1</v>
      </c>
      <c r="OA177" s="1">
        <f t="shared" si="1625"/>
        <v>2</v>
      </c>
      <c r="OB177" s="1">
        <f t="shared" si="1626"/>
        <v>2</v>
      </c>
      <c r="OC177" s="1">
        <f t="shared" si="1627"/>
        <v>3</v>
      </c>
      <c r="OD177" s="1">
        <f t="shared" si="1628"/>
        <v>3</v>
      </c>
      <c r="OE177" s="1">
        <f t="shared" si="1629"/>
        <v>6</v>
      </c>
      <c r="OF177" s="1"/>
      <c r="OG177" s="1">
        <f t="shared" si="1969"/>
        <v>4</v>
      </c>
      <c r="OH177" s="1"/>
      <c r="OI177" s="1">
        <f t="shared" si="1787"/>
        <v>0</v>
      </c>
      <c r="OJ177" s="1">
        <f t="shared" si="1788"/>
        <v>0</v>
      </c>
      <c r="OK177" s="1">
        <f t="shared" si="1789"/>
        <v>9</v>
      </c>
      <c r="OL177" s="1">
        <f t="shared" si="1790"/>
        <v>1</v>
      </c>
      <c r="OM177" s="1">
        <f t="shared" si="1791"/>
        <v>0</v>
      </c>
      <c r="ON177" s="1">
        <f t="shared" si="1792"/>
        <v>0</v>
      </c>
      <c r="OO177" s="1"/>
      <c r="OP177" s="1">
        <f t="shared" si="1959"/>
        <v>4</v>
      </c>
      <c r="OQ177" s="1">
        <f t="shared" si="1960"/>
        <v>2</v>
      </c>
      <c r="OR177" s="1">
        <f t="shared" si="1961"/>
        <v>2</v>
      </c>
      <c r="OS177" s="1">
        <f t="shared" si="1962"/>
        <v>2</v>
      </c>
      <c r="OT177" s="1">
        <f t="shared" si="1963"/>
        <v>0</v>
      </c>
      <c r="OU177" s="1">
        <f t="shared" si="1793"/>
        <v>0</v>
      </c>
      <c r="OV177" s="19">
        <f t="shared" si="1794"/>
        <v>3</v>
      </c>
      <c r="OW177" s="1"/>
      <c r="OX177" s="19">
        <f t="shared" si="1975"/>
        <v>2</v>
      </c>
      <c r="OY177" s="1">
        <f t="shared" si="1976"/>
        <v>2</v>
      </c>
      <c r="OZ177" s="1"/>
      <c r="PA177" s="1">
        <f t="shared" si="1795"/>
        <v>2</v>
      </c>
      <c r="PB177" s="1"/>
      <c r="PC177" s="1"/>
      <c r="PD177" s="19">
        <f t="shared" si="1630"/>
        <v>2</v>
      </c>
      <c r="PE177" s="1"/>
      <c r="PF177" s="24">
        <f t="shared" si="2016"/>
        <v>0</v>
      </c>
      <c r="PI177" s="1">
        <f t="shared" si="1797"/>
        <v>0</v>
      </c>
      <c r="PJ177" s="19">
        <f t="shared" si="1631"/>
        <v>0</v>
      </c>
      <c r="PK177" s="1">
        <f t="shared" si="1798"/>
        <v>0</v>
      </c>
      <c r="PL177" s="19">
        <f t="shared" si="1632"/>
        <v>0</v>
      </c>
      <c r="PM177" s="1">
        <f t="shared" si="1799"/>
        <v>9</v>
      </c>
      <c r="PN177" s="19">
        <f t="shared" si="1633"/>
        <v>1</v>
      </c>
      <c r="PO177" s="1">
        <f t="shared" si="1800"/>
        <v>1</v>
      </c>
      <c r="PP177" s="19">
        <f t="shared" si="1634"/>
        <v>2</v>
      </c>
      <c r="PQ177" s="1">
        <f t="shared" si="1801"/>
        <v>0</v>
      </c>
      <c r="PR177" s="19">
        <f t="shared" si="1635"/>
        <v>0</v>
      </c>
      <c r="PS177" s="1">
        <f t="shared" si="1802"/>
        <v>0</v>
      </c>
      <c r="PT177" s="19">
        <f t="shared" si="1636"/>
        <v>0</v>
      </c>
      <c r="PV177" s="1">
        <f t="shared" si="1637"/>
        <v>100</v>
      </c>
      <c r="PW177" s="1">
        <f t="shared" si="1638"/>
        <v>100</v>
      </c>
      <c r="PX177" s="1">
        <f t="shared" si="1639"/>
        <v>100</v>
      </c>
      <c r="PY177" s="1">
        <f t="shared" si="1640"/>
        <v>100</v>
      </c>
      <c r="PZ177" s="1">
        <f t="shared" si="1641"/>
        <v>100</v>
      </c>
      <c r="QA177" s="1">
        <f t="shared" si="1642"/>
        <v>100</v>
      </c>
      <c r="QB177" s="1"/>
      <c r="QC177" s="1">
        <f t="shared" si="1643"/>
        <v>100</v>
      </c>
      <c r="QD177" s="1">
        <f t="shared" si="1644"/>
        <v>100</v>
      </c>
      <c r="QE177" s="1">
        <f t="shared" si="1645"/>
        <v>100</v>
      </c>
      <c r="QF177" s="1">
        <f t="shared" si="1646"/>
        <v>100</v>
      </c>
      <c r="QG177" s="1">
        <f t="shared" si="1647"/>
        <v>100</v>
      </c>
      <c r="QH177" s="1">
        <f t="shared" si="1648"/>
        <v>100</v>
      </c>
      <c r="QI177" s="1"/>
      <c r="QJ177" s="1">
        <f t="shared" si="1649"/>
        <v>100</v>
      </c>
      <c r="QK177" s="1">
        <f t="shared" si="1650"/>
        <v>100</v>
      </c>
      <c r="QL177" s="1">
        <f t="shared" si="1651"/>
        <v>9</v>
      </c>
      <c r="QM177" s="1">
        <f t="shared" si="1652"/>
        <v>100</v>
      </c>
      <c r="QN177" s="1">
        <f t="shared" si="1653"/>
        <v>100</v>
      </c>
      <c r="QO177" s="1">
        <f t="shared" si="1654"/>
        <v>100</v>
      </c>
      <c r="QP177" s="1"/>
      <c r="QQ177" s="1">
        <f t="shared" si="1655"/>
        <v>100</v>
      </c>
      <c r="QR177" s="1">
        <f t="shared" si="1656"/>
        <v>100</v>
      </c>
      <c r="QS177" s="1">
        <f t="shared" si="1657"/>
        <v>3</v>
      </c>
      <c r="QT177" s="1">
        <f t="shared" si="1658"/>
        <v>1</v>
      </c>
      <c r="QU177" s="1">
        <f t="shared" si="1659"/>
        <v>100</v>
      </c>
      <c r="QV177" s="1">
        <f t="shared" si="1660"/>
        <v>100</v>
      </c>
      <c r="QW177" s="1"/>
      <c r="QX177" s="1">
        <f t="shared" si="1661"/>
        <v>100</v>
      </c>
      <c r="QY177" s="1">
        <f t="shared" si="1662"/>
        <v>100</v>
      </c>
      <c r="QZ177" s="1">
        <f t="shared" si="1663"/>
        <v>100</v>
      </c>
      <c r="RA177" s="1">
        <f t="shared" si="1664"/>
        <v>100</v>
      </c>
      <c r="RB177" s="1">
        <f t="shared" si="1665"/>
        <v>100</v>
      </c>
      <c r="RC177" s="1">
        <f t="shared" si="1666"/>
        <v>100</v>
      </c>
      <c r="RD177" s="1"/>
      <c r="RE177" s="1">
        <f t="shared" si="1667"/>
        <v>100</v>
      </c>
      <c r="RF177" s="1">
        <f t="shared" si="1668"/>
        <v>100</v>
      </c>
      <c r="RG177" s="1">
        <f t="shared" si="1669"/>
        <v>100</v>
      </c>
      <c r="RH177" s="1">
        <f t="shared" si="1670"/>
        <v>100</v>
      </c>
      <c r="RI177" s="1">
        <f t="shared" si="1671"/>
        <v>100</v>
      </c>
      <c r="RJ177" s="1">
        <f t="shared" si="1672"/>
        <v>100</v>
      </c>
      <c r="RL177">
        <f t="shared" si="1673"/>
        <v>34</v>
      </c>
      <c r="RM177">
        <f t="shared" si="1803"/>
        <v>21</v>
      </c>
      <c r="RN177">
        <f t="shared" si="2000"/>
        <v>21</v>
      </c>
      <c r="RO177" t="str">
        <f t="shared" ref="RO177:TU177" si="2087">IF(COUNTIFS($NG177:$NL186,RO$1),"x",RO$1)</f>
        <v>x</v>
      </c>
      <c r="RP177" t="str">
        <f t="shared" si="2087"/>
        <v>x</v>
      </c>
      <c r="RQ177" t="str">
        <f t="shared" si="2087"/>
        <v>x</v>
      </c>
      <c r="RR177" t="str">
        <f t="shared" si="2087"/>
        <v>x</v>
      </c>
      <c r="RS177" t="str">
        <f t="shared" si="2087"/>
        <v>x</v>
      </c>
      <c r="RT177" t="str">
        <f t="shared" si="2087"/>
        <v>x</v>
      </c>
      <c r="RU177" t="str">
        <f t="shared" si="2087"/>
        <v>x</v>
      </c>
      <c r="RV177" t="str">
        <f t="shared" si="2087"/>
        <v>x</v>
      </c>
      <c r="RW177" t="str">
        <f t="shared" si="2087"/>
        <v>x</v>
      </c>
      <c r="RX177" t="str">
        <f t="shared" si="2087"/>
        <v>x</v>
      </c>
      <c r="RY177" t="str">
        <f t="shared" si="2087"/>
        <v>x</v>
      </c>
      <c r="RZ177" t="str">
        <f t="shared" si="2087"/>
        <v>x</v>
      </c>
      <c r="SA177" t="str">
        <f t="shared" si="2087"/>
        <v>x</v>
      </c>
      <c r="SB177">
        <f t="shared" si="2087"/>
        <v>14</v>
      </c>
      <c r="SC177" t="str">
        <f t="shared" si="2087"/>
        <v>x</v>
      </c>
      <c r="SD177" t="str">
        <f t="shared" si="2087"/>
        <v>x</v>
      </c>
      <c r="SE177">
        <f t="shared" si="2087"/>
        <v>17</v>
      </c>
      <c r="SF177">
        <f t="shared" si="2087"/>
        <v>18</v>
      </c>
      <c r="SG177">
        <f t="shared" si="2087"/>
        <v>19</v>
      </c>
      <c r="SH177" t="str">
        <f t="shared" si="2087"/>
        <v>x</v>
      </c>
      <c r="SI177" t="str">
        <f t="shared" si="2087"/>
        <v>x</v>
      </c>
      <c r="SJ177" t="str">
        <f t="shared" si="2087"/>
        <v>x</v>
      </c>
      <c r="SK177">
        <f t="shared" si="2087"/>
        <v>23</v>
      </c>
      <c r="SL177">
        <f t="shared" si="2087"/>
        <v>24</v>
      </c>
      <c r="SM177">
        <f t="shared" si="2087"/>
        <v>25</v>
      </c>
      <c r="SN177" t="str">
        <f t="shared" si="2087"/>
        <v>x</v>
      </c>
      <c r="SO177" t="str">
        <f t="shared" si="2087"/>
        <v>x</v>
      </c>
      <c r="SP177" t="str">
        <f t="shared" si="2087"/>
        <v>x</v>
      </c>
      <c r="SQ177" t="str">
        <f t="shared" si="2087"/>
        <v>x</v>
      </c>
      <c r="SR177">
        <f t="shared" si="2087"/>
        <v>30</v>
      </c>
      <c r="SS177">
        <f t="shared" si="2087"/>
        <v>31</v>
      </c>
      <c r="ST177">
        <f t="shared" si="2087"/>
        <v>32</v>
      </c>
      <c r="SU177" t="str">
        <f t="shared" si="2087"/>
        <v>x</v>
      </c>
      <c r="SV177">
        <f t="shared" si="2087"/>
        <v>34</v>
      </c>
      <c r="SW177" t="str">
        <f t="shared" si="2087"/>
        <v>x</v>
      </c>
      <c r="SX177" t="str">
        <f t="shared" si="2087"/>
        <v>x</v>
      </c>
      <c r="SY177">
        <f t="shared" si="2087"/>
        <v>37</v>
      </c>
      <c r="SZ177">
        <f t="shared" si="2087"/>
        <v>38</v>
      </c>
      <c r="TA177">
        <f t="shared" si="2087"/>
        <v>39</v>
      </c>
      <c r="TB177">
        <f t="shared" si="2087"/>
        <v>40</v>
      </c>
      <c r="TC177" t="str">
        <f t="shared" si="2087"/>
        <v>x</v>
      </c>
      <c r="TD177" t="str">
        <f t="shared" si="2087"/>
        <v>x</v>
      </c>
      <c r="TE177" t="str">
        <f t="shared" si="2087"/>
        <v>x</v>
      </c>
      <c r="TF177" t="str">
        <f t="shared" si="2087"/>
        <v>x</v>
      </c>
      <c r="TG177" t="str">
        <f t="shared" si="2087"/>
        <v>x</v>
      </c>
      <c r="TH177" t="str">
        <f t="shared" si="2087"/>
        <v>x</v>
      </c>
      <c r="TI177">
        <f t="shared" si="2087"/>
        <v>47</v>
      </c>
      <c r="TJ177">
        <f t="shared" si="2087"/>
        <v>48</v>
      </c>
      <c r="TK177">
        <f t="shared" si="2087"/>
        <v>49</v>
      </c>
      <c r="TL177">
        <f t="shared" si="2087"/>
        <v>50</v>
      </c>
      <c r="TM177" t="str">
        <f t="shared" si="2087"/>
        <v>x</v>
      </c>
      <c r="TN177" t="str">
        <f t="shared" si="2087"/>
        <v>x</v>
      </c>
      <c r="TO177">
        <f t="shared" si="2087"/>
        <v>53</v>
      </c>
      <c r="TP177" t="str">
        <f t="shared" si="2087"/>
        <v>x</v>
      </c>
      <c r="TQ177" t="str">
        <f t="shared" si="2087"/>
        <v>x</v>
      </c>
      <c r="TR177">
        <f t="shared" si="2087"/>
        <v>56</v>
      </c>
      <c r="TS177" t="str">
        <f t="shared" si="2087"/>
        <v>x</v>
      </c>
      <c r="TT177" t="str">
        <f t="shared" si="2087"/>
        <v>x</v>
      </c>
      <c r="TU177" t="str">
        <f t="shared" si="2087"/>
        <v>x</v>
      </c>
      <c r="TV177">
        <f t="shared" si="1805"/>
        <v>21</v>
      </c>
      <c r="TW177" t="str">
        <f t="shared" ref="TW177:WC177" si="2088">IF(COUNTIFS($NG177:$NL185,TW$1),"x",TW$1)</f>
        <v>x</v>
      </c>
      <c r="TX177" t="str">
        <f t="shared" si="2088"/>
        <v>x</v>
      </c>
      <c r="TY177" t="str">
        <f t="shared" si="2088"/>
        <v>x</v>
      </c>
      <c r="TZ177" t="str">
        <f t="shared" si="2088"/>
        <v>x</v>
      </c>
      <c r="UA177" t="str">
        <f t="shared" si="2088"/>
        <v>x</v>
      </c>
      <c r="UB177" t="str">
        <f t="shared" si="2088"/>
        <v>x</v>
      </c>
      <c r="UC177" t="str">
        <f t="shared" si="2088"/>
        <v>x</v>
      </c>
      <c r="UD177" t="str">
        <f t="shared" si="2088"/>
        <v>x</v>
      </c>
      <c r="UE177" t="str">
        <f t="shared" si="2088"/>
        <v>x</v>
      </c>
      <c r="UF177" t="str">
        <f t="shared" si="2088"/>
        <v>x</v>
      </c>
      <c r="UG177" t="str">
        <f t="shared" si="2088"/>
        <v>x</v>
      </c>
      <c r="UH177" t="str">
        <f t="shared" si="2088"/>
        <v>x</v>
      </c>
      <c r="UI177" t="str">
        <f t="shared" si="2088"/>
        <v>x</v>
      </c>
      <c r="UJ177">
        <f t="shared" si="2088"/>
        <v>14</v>
      </c>
      <c r="UK177" t="str">
        <f t="shared" si="2088"/>
        <v>x</v>
      </c>
      <c r="UL177" t="str">
        <f t="shared" si="2088"/>
        <v>x</v>
      </c>
      <c r="UM177">
        <f t="shared" si="2088"/>
        <v>17</v>
      </c>
      <c r="UN177">
        <f t="shared" si="2088"/>
        <v>18</v>
      </c>
      <c r="UO177">
        <f t="shared" si="2088"/>
        <v>19</v>
      </c>
      <c r="UP177" t="str">
        <f t="shared" si="2088"/>
        <v>x</v>
      </c>
      <c r="UQ177" t="str">
        <f t="shared" si="2088"/>
        <v>x</v>
      </c>
      <c r="UR177" t="str">
        <f t="shared" si="2088"/>
        <v>x</v>
      </c>
      <c r="US177">
        <f t="shared" si="2088"/>
        <v>23</v>
      </c>
      <c r="UT177">
        <f t="shared" si="2088"/>
        <v>24</v>
      </c>
      <c r="UU177">
        <f t="shared" si="2088"/>
        <v>25</v>
      </c>
      <c r="UV177" t="str">
        <f t="shared" si="2088"/>
        <v>x</v>
      </c>
      <c r="UW177" t="str">
        <f t="shared" si="2088"/>
        <v>x</v>
      </c>
      <c r="UX177" t="str">
        <f t="shared" si="2088"/>
        <v>x</v>
      </c>
      <c r="UY177" t="str">
        <f t="shared" si="2088"/>
        <v>x</v>
      </c>
      <c r="UZ177">
        <f t="shared" si="2088"/>
        <v>30</v>
      </c>
      <c r="VA177">
        <f t="shared" si="2088"/>
        <v>31</v>
      </c>
      <c r="VB177">
        <f t="shared" si="2088"/>
        <v>32</v>
      </c>
      <c r="VC177" t="str">
        <f t="shared" si="2088"/>
        <v>x</v>
      </c>
      <c r="VD177">
        <f t="shared" si="2088"/>
        <v>34</v>
      </c>
      <c r="VE177" t="str">
        <f t="shared" si="2088"/>
        <v>x</v>
      </c>
      <c r="VF177" t="str">
        <f t="shared" si="2088"/>
        <v>x</v>
      </c>
      <c r="VG177">
        <f t="shared" si="2088"/>
        <v>37</v>
      </c>
      <c r="VH177">
        <f t="shared" si="2088"/>
        <v>38</v>
      </c>
      <c r="VI177">
        <f t="shared" si="2088"/>
        <v>39</v>
      </c>
      <c r="VJ177">
        <f t="shared" si="2088"/>
        <v>40</v>
      </c>
      <c r="VK177" t="str">
        <f t="shared" si="2088"/>
        <v>x</v>
      </c>
      <c r="VL177" t="str">
        <f t="shared" si="2088"/>
        <v>x</v>
      </c>
      <c r="VM177" t="str">
        <f t="shared" si="2088"/>
        <v>x</v>
      </c>
      <c r="VN177" t="str">
        <f t="shared" si="2088"/>
        <v>x</v>
      </c>
      <c r="VO177" t="str">
        <f t="shared" si="2088"/>
        <v>x</v>
      </c>
      <c r="VP177" t="str">
        <f t="shared" si="2088"/>
        <v>x</v>
      </c>
      <c r="VQ177">
        <f t="shared" si="2088"/>
        <v>47</v>
      </c>
      <c r="VR177">
        <f t="shared" si="2088"/>
        <v>48</v>
      </c>
      <c r="VS177">
        <f t="shared" si="2088"/>
        <v>49</v>
      </c>
      <c r="VT177">
        <f t="shared" si="2088"/>
        <v>50</v>
      </c>
      <c r="VU177" t="str">
        <f t="shared" si="2088"/>
        <v>x</v>
      </c>
      <c r="VV177" t="str">
        <f t="shared" si="2088"/>
        <v>x</v>
      </c>
      <c r="VW177">
        <f t="shared" si="2088"/>
        <v>53</v>
      </c>
      <c r="VX177" t="str">
        <f t="shared" si="2088"/>
        <v>x</v>
      </c>
      <c r="VY177" t="str">
        <f t="shared" si="2088"/>
        <v>x</v>
      </c>
      <c r="VZ177">
        <f t="shared" si="2088"/>
        <v>56</v>
      </c>
      <c r="WA177" t="str">
        <f t="shared" si="2088"/>
        <v>x</v>
      </c>
      <c r="WB177" t="str">
        <f t="shared" si="2088"/>
        <v>x</v>
      </c>
      <c r="WC177" t="str">
        <f t="shared" si="2088"/>
        <v>x</v>
      </c>
      <c r="WE177">
        <f t="shared" si="1676"/>
        <v>1</v>
      </c>
      <c r="WF177">
        <f t="shared" si="1677"/>
        <v>2</v>
      </c>
      <c r="WG177">
        <f t="shared" si="1678"/>
        <v>2</v>
      </c>
      <c r="WH177">
        <f t="shared" si="1679"/>
        <v>0</v>
      </c>
      <c r="WI177">
        <f t="shared" si="1680"/>
        <v>0</v>
      </c>
      <c r="WJ177">
        <f t="shared" si="1681"/>
        <v>1</v>
      </c>
      <c r="WL177" s="1">
        <f t="shared" si="1807"/>
        <v>0</v>
      </c>
      <c r="WM177" s="1">
        <f t="shared" si="1808"/>
        <v>0</v>
      </c>
      <c r="WN177" s="1">
        <f t="shared" si="1809"/>
        <v>9</v>
      </c>
      <c r="WO177" s="1">
        <f t="shared" si="1810"/>
        <v>1</v>
      </c>
      <c r="WP177" s="1">
        <f t="shared" si="1811"/>
        <v>0</v>
      </c>
      <c r="WQ177" s="1">
        <f t="shared" si="1812"/>
        <v>0</v>
      </c>
      <c r="WS177">
        <f t="shared" si="1813"/>
        <v>100</v>
      </c>
      <c r="WT177">
        <f t="shared" si="1814"/>
        <v>100</v>
      </c>
      <c r="WU177">
        <f t="shared" si="1815"/>
        <v>9</v>
      </c>
      <c r="WV177">
        <f t="shared" si="1816"/>
        <v>1</v>
      </c>
      <c r="WW177">
        <f t="shared" si="1817"/>
        <v>100</v>
      </c>
      <c r="WX177">
        <f t="shared" si="1818"/>
        <v>100</v>
      </c>
      <c r="WZ177" s="4">
        <f t="shared" si="1819"/>
        <v>1</v>
      </c>
      <c r="XB177" s="3">
        <f t="shared" si="1820"/>
        <v>9</v>
      </c>
      <c r="XD177" s="3">
        <f t="shared" si="1821"/>
        <v>1</v>
      </c>
      <c r="XE177" s="4">
        <f t="shared" si="1822"/>
        <v>2</v>
      </c>
      <c r="XG177" s="4">
        <f t="shared" si="1823"/>
        <v>0.5</v>
      </c>
      <c r="XI177" s="4">
        <v>1</v>
      </c>
      <c r="XK177">
        <f t="shared" si="1824"/>
        <v>1</v>
      </c>
      <c r="XM177">
        <f t="shared" si="1445"/>
        <v>0</v>
      </c>
      <c r="XN177">
        <f t="shared" si="1825"/>
        <v>0</v>
      </c>
      <c r="XO177" s="1">
        <f t="shared" si="1682"/>
        <v>1</v>
      </c>
      <c r="XP177">
        <f t="shared" si="1826"/>
        <v>0</v>
      </c>
      <c r="XR177">
        <f t="shared" si="1827"/>
        <v>0</v>
      </c>
    </row>
    <row r="178" spans="4:642">
      <c r="D178" s="4">
        <f t="shared" si="1506"/>
        <v>0</v>
      </c>
      <c r="E178" s="4">
        <f t="shared" si="1507"/>
        <v>0</v>
      </c>
      <c r="F178" s="4">
        <f t="shared" si="1508"/>
        <v>0</v>
      </c>
      <c r="G178" s="4">
        <f t="shared" si="1509"/>
        <v>4</v>
      </c>
      <c r="H178" s="4">
        <f t="shared" si="1510"/>
        <v>5</v>
      </c>
      <c r="I178" s="4">
        <f t="shared" si="1511"/>
        <v>0</v>
      </c>
      <c r="J178" s="4">
        <f t="shared" si="1512"/>
        <v>0</v>
      </c>
      <c r="K178" s="4">
        <f t="shared" si="1513"/>
        <v>0</v>
      </c>
      <c r="L178" s="4">
        <f t="shared" si="1514"/>
        <v>0</v>
      </c>
      <c r="M178" s="4">
        <f t="shared" si="1515"/>
        <v>0</v>
      </c>
      <c r="N178" s="4">
        <f t="shared" si="1516"/>
        <v>0</v>
      </c>
      <c r="O178" s="4">
        <f t="shared" si="1517"/>
        <v>7</v>
      </c>
      <c r="P178" s="4">
        <f t="shared" si="1518"/>
        <v>0</v>
      </c>
      <c r="Q178" s="4">
        <f t="shared" si="1519"/>
        <v>0</v>
      </c>
      <c r="R178" s="4">
        <f t="shared" si="1520"/>
        <v>0</v>
      </c>
      <c r="S178" s="4">
        <f t="shared" si="1521"/>
        <v>0</v>
      </c>
      <c r="T178" s="4">
        <f t="shared" si="1522"/>
        <v>0</v>
      </c>
      <c r="U178" s="4">
        <f t="shared" si="1523"/>
        <v>0</v>
      </c>
      <c r="V178" s="4">
        <f t="shared" si="1524"/>
        <v>0</v>
      </c>
      <c r="W178" s="4">
        <f t="shared" si="1525"/>
        <v>0</v>
      </c>
      <c r="X178" s="4">
        <f t="shared" si="1526"/>
        <v>2</v>
      </c>
      <c r="Y178" s="4">
        <f t="shared" si="1527"/>
        <v>0</v>
      </c>
      <c r="Z178" s="4">
        <f t="shared" si="1528"/>
        <v>0</v>
      </c>
      <c r="AA178" s="4">
        <f t="shared" si="1529"/>
        <v>0</v>
      </c>
      <c r="AB178" s="4">
        <f t="shared" si="1530"/>
        <v>0</v>
      </c>
      <c r="AC178" s="4">
        <f t="shared" si="1531"/>
        <v>0</v>
      </c>
      <c r="AD178" s="4">
        <f t="shared" si="1532"/>
        <v>0</v>
      </c>
      <c r="AE178" s="4">
        <f t="shared" si="1533"/>
        <v>0</v>
      </c>
      <c r="AF178" s="4">
        <f t="shared" si="1534"/>
        <v>0</v>
      </c>
      <c r="AG178" s="4">
        <f t="shared" si="1535"/>
        <v>0</v>
      </c>
      <c r="AH178" s="4">
        <f t="shared" si="1536"/>
        <v>0</v>
      </c>
      <c r="AI178" s="4">
        <f t="shared" si="1537"/>
        <v>0</v>
      </c>
      <c r="AJ178" s="4">
        <f t="shared" si="1538"/>
        <v>0</v>
      </c>
      <c r="AK178" s="4">
        <f t="shared" si="1539"/>
        <v>0</v>
      </c>
      <c r="AL178" s="4">
        <f t="shared" si="1540"/>
        <v>0</v>
      </c>
      <c r="AM178" s="4">
        <f t="shared" si="1541"/>
        <v>0</v>
      </c>
      <c r="AN178" s="4">
        <f t="shared" si="1542"/>
        <v>0</v>
      </c>
      <c r="AO178" s="4">
        <f t="shared" si="1543"/>
        <v>0</v>
      </c>
      <c r="AP178" s="4">
        <f t="shared" si="1544"/>
        <v>0</v>
      </c>
      <c r="AQ178" s="4">
        <f t="shared" si="1545"/>
        <v>0</v>
      </c>
      <c r="AR178" s="4">
        <f t="shared" si="1546"/>
        <v>0</v>
      </c>
      <c r="AS178" s="4">
        <f t="shared" si="1547"/>
        <v>0</v>
      </c>
      <c r="AT178" s="4">
        <f t="shared" si="1548"/>
        <v>0</v>
      </c>
      <c r="AU178" s="4">
        <f t="shared" si="1549"/>
        <v>0</v>
      </c>
      <c r="AV178" s="4">
        <f t="shared" si="1550"/>
        <v>0</v>
      </c>
      <c r="AW178" s="4">
        <f t="shared" si="1551"/>
        <v>0</v>
      </c>
      <c r="AX178" s="4">
        <f t="shared" si="1552"/>
        <v>0</v>
      </c>
      <c r="AY178" s="4">
        <f t="shared" si="1553"/>
        <v>0</v>
      </c>
      <c r="AZ178" s="4">
        <f t="shared" si="1554"/>
        <v>0</v>
      </c>
      <c r="BA178" s="4">
        <f t="shared" si="1555"/>
        <v>0</v>
      </c>
      <c r="BB178" s="4">
        <f t="shared" si="1556"/>
        <v>0</v>
      </c>
      <c r="BC178" s="4">
        <f t="shared" si="1557"/>
        <v>7</v>
      </c>
      <c r="BD178" s="4">
        <f t="shared" si="1558"/>
        <v>0</v>
      </c>
      <c r="BE178" s="4">
        <f t="shared" si="1559"/>
        <v>0</v>
      </c>
      <c r="BF178" s="4">
        <f t="shared" si="1560"/>
        <v>0</v>
      </c>
      <c r="BG178" s="4">
        <f t="shared" si="1561"/>
        <v>0</v>
      </c>
      <c r="BH178" s="4">
        <f t="shared" si="1562"/>
        <v>0</v>
      </c>
      <c r="BI178" s="4">
        <f t="shared" si="1563"/>
        <v>5</v>
      </c>
      <c r="BJ178" s="4">
        <f t="shared" si="1564"/>
        <v>0</v>
      </c>
      <c r="BK178" s="4">
        <f t="shared" si="1683"/>
        <v>5</v>
      </c>
      <c r="BL178" s="4">
        <f t="shared" si="1684"/>
        <v>2.9491525423728815</v>
      </c>
      <c r="BM178" s="4">
        <f t="shared" si="1685"/>
        <v>4.1288135593220341</v>
      </c>
      <c r="BN178" s="4">
        <f t="shared" si="1686"/>
        <v>1.7694915254237289</v>
      </c>
      <c r="BO178" s="4">
        <f t="shared" si="1687"/>
        <v>2.9491525423728815</v>
      </c>
      <c r="BP178" s="4">
        <f t="shared" si="1688"/>
        <v>174</v>
      </c>
      <c r="BQ178" s="4">
        <f>COUNTIFS($NG178:$NL$206,EF$1)</f>
        <v>3</v>
      </c>
      <c r="BR178" s="4">
        <f>COUNTIFS($NG178:$NL$206,EG$1)</f>
        <v>4</v>
      </c>
      <c r="BS178" s="4">
        <f>COUNTIFS($NG178:$NL$206,EH$1)</f>
        <v>1</v>
      </c>
      <c r="BT178" s="4">
        <f>COUNTIFS($NG178:$NL$206,EI$1)</f>
        <v>4</v>
      </c>
      <c r="BU178" s="4">
        <f>COUNTIFS($NG178:$NL$206,EJ$1)</f>
        <v>5</v>
      </c>
      <c r="BV178" s="4">
        <f>COUNTIFS($NG178:$NL$206,EK$1)</f>
        <v>1</v>
      </c>
      <c r="BW178" s="4">
        <f>COUNTIFS($NG178:$NL$206,EL$1)</f>
        <v>2</v>
      </c>
      <c r="BX178" s="4">
        <f>COUNTIFS($NG178:$NL$206,EM$1)</f>
        <v>4</v>
      </c>
      <c r="BY178" s="4">
        <f>COUNTIFS($NG178:$NL$206,EN$1)</f>
        <v>4</v>
      </c>
      <c r="BZ178" s="4">
        <f>COUNTIFS($NG178:$NL$206,EO$1)</f>
        <v>2</v>
      </c>
      <c r="CA178" s="4">
        <f>COUNTIFS($NG178:$NL$206,EP$1)</f>
        <v>7</v>
      </c>
      <c r="CB178" s="4">
        <f>COUNTIFS($NG178:$NL$206,EQ$1)</f>
        <v>7</v>
      </c>
      <c r="CC178" s="4">
        <f>COUNTIFS($NG178:$NL$206,ER$1)</f>
        <v>4</v>
      </c>
      <c r="CD178" s="4">
        <f>COUNTIFS($NG178:$NL$206,ES$1)</f>
        <v>1</v>
      </c>
      <c r="CE178" s="4">
        <f>COUNTIFS($NG178:$NL$206,ET$1)</f>
        <v>3</v>
      </c>
      <c r="CF178" s="4">
        <f>COUNTIFS($NG178:$NL$206,EU$1)</f>
        <v>2</v>
      </c>
      <c r="CG178" s="4">
        <f>COUNTIFS($NG178:$NL$206,EV$1)</f>
        <v>4</v>
      </c>
      <c r="CH178" s="4">
        <f>COUNTIFS($NG178:$NL$206,EW$1)</f>
        <v>4</v>
      </c>
      <c r="CI178" s="4">
        <f>COUNTIFS($NG178:$NL$206,EX$1)</f>
        <v>2</v>
      </c>
      <c r="CJ178" s="4">
        <f>COUNTIFS($NG178:$NL$206,EY$1)</f>
        <v>4</v>
      </c>
      <c r="CK178" s="4">
        <f>COUNTIFS($NG178:$NL$206,EZ$1)</f>
        <v>2</v>
      </c>
      <c r="CL178" s="4">
        <f>COUNTIFS($NG178:$NL$206,FA$1)</f>
        <v>4</v>
      </c>
      <c r="CM178" s="4">
        <f>COUNTIFS($NG178:$NL$206,FB$1)</f>
        <v>2</v>
      </c>
      <c r="CN178" s="4">
        <f>COUNTIFS($NG178:$NL$206,FC$1)</f>
        <v>1</v>
      </c>
      <c r="CO178" s="4">
        <f>COUNTIFS($NG178:$NL$206,FD$1)</f>
        <v>5</v>
      </c>
      <c r="CP178" s="4">
        <f>COUNTIFS($NG178:$NL$206,FE$1)</f>
        <v>2</v>
      </c>
      <c r="CQ178" s="4">
        <f>COUNTIFS($NG178:$NL$206,FF$1)</f>
        <v>4</v>
      </c>
      <c r="CR178" s="4">
        <f>COUNTIFS($NG178:$NL$206,FG$1)</f>
        <v>3</v>
      </c>
      <c r="CS178" s="4">
        <f>COUNTIFS($NG178:$NL$206,FH$1)</f>
        <v>2</v>
      </c>
      <c r="CT178" s="4">
        <f>COUNTIFS($NG178:$NL$206,FI$1)</f>
        <v>1</v>
      </c>
      <c r="CU178" s="4">
        <f>COUNTIFS($NG178:$NL$206,FJ$1)</f>
        <v>2</v>
      </c>
      <c r="CV178" s="4">
        <f>COUNTIFS($NG178:$NL$206,FK$1)</f>
        <v>1</v>
      </c>
      <c r="CW178" s="4">
        <f>COUNTIFS($NG178:$NL$206,FL$1)</f>
        <v>1</v>
      </c>
      <c r="CX178" s="4">
        <f>COUNTIFS($NG178:$NL$206,FM$1)</f>
        <v>2</v>
      </c>
      <c r="CY178" s="4">
        <f>COUNTIFS($NG178:$NL$206,FN$1)</f>
        <v>4</v>
      </c>
      <c r="CZ178" s="4">
        <f>COUNTIFS($NG178:$NL$206,FO$1)</f>
        <v>2</v>
      </c>
      <c r="DA178" s="4">
        <f>COUNTIFS($NG178:$NL$206,FP$1)</f>
        <v>0</v>
      </c>
      <c r="DB178" s="4">
        <f>COUNTIFS($NG178:$NL$206,FQ$1)</f>
        <v>2</v>
      </c>
      <c r="DC178" s="4">
        <f>COUNTIFS($NG178:$NL$206,FR$1)</f>
        <v>2</v>
      </c>
      <c r="DD178" s="4">
        <f>COUNTIFS($NG178:$NL$206,FS$1)</f>
        <v>3</v>
      </c>
      <c r="DE178" s="4">
        <f>COUNTIFS($NG178:$NL$206,FT$1)</f>
        <v>3</v>
      </c>
      <c r="DF178" s="4">
        <f>COUNTIFS($NG178:$NL$206,FU$1)</f>
        <v>3</v>
      </c>
      <c r="DG178" s="4">
        <f>COUNTIFS($NG178:$NL$206,FV$1)</f>
        <v>3</v>
      </c>
      <c r="DH178" s="4">
        <f>COUNTIFS($NG178:$NL$206,FW$1)</f>
        <v>3</v>
      </c>
      <c r="DI178" s="4">
        <f>COUNTIFS($NG178:$NL$206,FX$1)</f>
        <v>2</v>
      </c>
      <c r="DJ178" s="4">
        <f>COUNTIFS($NG178:$NL$206,FY$1)</f>
        <v>6</v>
      </c>
      <c r="DK178" s="4">
        <f>COUNTIFS($NG178:$NL$206,FZ$1)</f>
        <v>0</v>
      </c>
      <c r="DL178" s="4">
        <f>COUNTIFS($NG178:$NL$206,GA$1)</f>
        <v>1</v>
      </c>
      <c r="DM178" s="4">
        <f>COUNTIFS($NG178:$NL$206,GB$1)</f>
        <v>3</v>
      </c>
      <c r="DN178" s="4">
        <f>COUNTIFS($NG178:$NL$206,GC$1)</f>
        <v>2</v>
      </c>
      <c r="DO178" s="4">
        <f>COUNTIFS($NG178:$NL$206,GD$1)</f>
        <v>4</v>
      </c>
      <c r="DP178" s="4">
        <f>COUNTIFS($NG178:$NL$206,GE$1)</f>
        <v>7</v>
      </c>
      <c r="DQ178" s="4">
        <f>COUNTIFS($NG178:$NL$206,GF$1)</f>
        <v>0</v>
      </c>
      <c r="DR178" s="4">
        <f>COUNTIFS($NG178:$NL$206,GG$1)</f>
        <v>2</v>
      </c>
      <c r="DS178" s="4">
        <f>COUNTIFS($NG178:$NL$206,GH$1)</f>
        <v>7</v>
      </c>
      <c r="DT178" s="4">
        <f>COUNTIFS($NG178:$NL$206,GI$1)</f>
        <v>3</v>
      </c>
      <c r="DU178" s="4">
        <f>COUNTIFS($NG178:$NL$206,GJ$1)</f>
        <v>4</v>
      </c>
      <c r="DV178" s="4">
        <f>COUNTIFS($NG178:$NL$206,GK$1)</f>
        <v>5</v>
      </c>
      <c r="DW178" s="4">
        <f>COUNTIFS($NG178:$NL$206,GL$1)</f>
        <v>3</v>
      </c>
      <c r="DZ178" s="4">
        <f t="shared" si="1895"/>
        <v>35</v>
      </c>
      <c r="EA178" s="4">
        <f t="shared" si="1896"/>
        <v>17</v>
      </c>
      <c r="EB178" s="4">
        <f t="shared" si="1897"/>
        <v>11</v>
      </c>
      <c r="EC178" s="4">
        <f t="shared" si="1898"/>
        <v>7</v>
      </c>
      <c r="ED178" s="4">
        <f t="shared" si="1899"/>
        <v>0</v>
      </c>
      <c r="EF178" s="4">
        <f t="shared" ref="EF178:GL178" si="2089">COUNTIFS($NG178:$NL187,EF$1)</f>
        <v>2</v>
      </c>
      <c r="EG178" s="4">
        <f t="shared" si="2089"/>
        <v>1</v>
      </c>
      <c r="EH178" s="4">
        <f t="shared" si="2089"/>
        <v>1</v>
      </c>
      <c r="EI178" s="4">
        <f t="shared" si="2089"/>
        <v>2</v>
      </c>
      <c r="EJ178" s="4">
        <f t="shared" si="2089"/>
        <v>3</v>
      </c>
      <c r="EK178" s="4">
        <f t="shared" si="2089"/>
        <v>0</v>
      </c>
      <c r="EL178" s="4">
        <f t="shared" si="2089"/>
        <v>1</v>
      </c>
      <c r="EM178" s="4">
        <f t="shared" si="2089"/>
        <v>2</v>
      </c>
      <c r="EN178" s="4">
        <f t="shared" si="2089"/>
        <v>1</v>
      </c>
      <c r="EO178" s="4">
        <f t="shared" si="2089"/>
        <v>0</v>
      </c>
      <c r="EP178" s="4">
        <f t="shared" si="2089"/>
        <v>3</v>
      </c>
      <c r="EQ178" s="4">
        <f t="shared" si="2089"/>
        <v>1</v>
      </c>
      <c r="ER178" s="4">
        <f t="shared" si="2089"/>
        <v>3</v>
      </c>
      <c r="ES178" s="4">
        <f t="shared" si="2089"/>
        <v>0</v>
      </c>
      <c r="ET178" s="4">
        <f t="shared" si="2089"/>
        <v>1</v>
      </c>
      <c r="EU178" s="4">
        <f t="shared" si="2089"/>
        <v>1</v>
      </c>
      <c r="EV178" s="4">
        <f t="shared" si="2089"/>
        <v>0</v>
      </c>
      <c r="EW178" s="4">
        <f t="shared" si="2089"/>
        <v>0</v>
      </c>
      <c r="EX178" s="4">
        <f t="shared" si="2089"/>
        <v>0</v>
      </c>
      <c r="EY178" s="4">
        <f t="shared" si="2089"/>
        <v>1</v>
      </c>
      <c r="EZ178" s="4">
        <f t="shared" si="2089"/>
        <v>2</v>
      </c>
      <c r="FA178" s="4">
        <f t="shared" si="2089"/>
        <v>3</v>
      </c>
      <c r="FB178" s="4">
        <f t="shared" si="2089"/>
        <v>0</v>
      </c>
      <c r="FC178" s="4">
        <f t="shared" si="2089"/>
        <v>0</v>
      </c>
      <c r="FD178" s="4">
        <f t="shared" si="2089"/>
        <v>0</v>
      </c>
      <c r="FE178" s="4">
        <f t="shared" si="2089"/>
        <v>1</v>
      </c>
      <c r="FF178" s="4">
        <f t="shared" si="2089"/>
        <v>2</v>
      </c>
      <c r="FG178" s="4">
        <f t="shared" si="2089"/>
        <v>2</v>
      </c>
      <c r="FH178" s="4">
        <f t="shared" si="2089"/>
        <v>0</v>
      </c>
      <c r="FI178" s="4">
        <f t="shared" si="2089"/>
        <v>0</v>
      </c>
      <c r="FJ178" s="4">
        <f t="shared" si="2089"/>
        <v>0</v>
      </c>
      <c r="FK178" s="4">
        <f t="shared" si="2089"/>
        <v>0</v>
      </c>
      <c r="FL178" s="4">
        <f t="shared" si="2089"/>
        <v>1</v>
      </c>
      <c r="FM178" s="4">
        <f t="shared" si="2089"/>
        <v>0</v>
      </c>
      <c r="FN178" s="4">
        <f t="shared" si="2089"/>
        <v>3</v>
      </c>
      <c r="FO178" s="4">
        <f t="shared" si="2089"/>
        <v>1</v>
      </c>
      <c r="FP178" s="4">
        <f t="shared" si="2089"/>
        <v>0</v>
      </c>
      <c r="FQ178" s="4">
        <f t="shared" si="2089"/>
        <v>0</v>
      </c>
      <c r="FR178" s="4">
        <f t="shared" si="2089"/>
        <v>1</v>
      </c>
      <c r="FS178" s="4">
        <f t="shared" si="2089"/>
        <v>0</v>
      </c>
      <c r="FT178" s="4">
        <f t="shared" si="2089"/>
        <v>1</v>
      </c>
      <c r="FU178" s="4">
        <f t="shared" si="2089"/>
        <v>1</v>
      </c>
      <c r="FV178" s="4">
        <f t="shared" si="2089"/>
        <v>1</v>
      </c>
      <c r="FW178" s="4">
        <f t="shared" si="2089"/>
        <v>2</v>
      </c>
      <c r="FX178" s="4">
        <f t="shared" si="2089"/>
        <v>1</v>
      </c>
      <c r="FY178" s="4">
        <f t="shared" si="2089"/>
        <v>2</v>
      </c>
      <c r="FZ178" s="4">
        <f t="shared" si="2089"/>
        <v>0</v>
      </c>
      <c r="GA178" s="4">
        <f t="shared" si="2089"/>
        <v>0</v>
      </c>
      <c r="GB178" s="4">
        <f t="shared" si="2089"/>
        <v>0</v>
      </c>
      <c r="GC178" s="4">
        <f t="shared" si="2089"/>
        <v>0</v>
      </c>
      <c r="GD178" s="4">
        <f t="shared" si="2089"/>
        <v>1</v>
      </c>
      <c r="GE178" s="4">
        <f t="shared" si="2089"/>
        <v>3</v>
      </c>
      <c r="GF178" s="4">
        <f t="shared" si="2089"/>
        <v>0</v>
      </c>
      <c r="GG178" s="4">
        <f t="shared" si="2089"/>
        <v>0</v>
      </c>
      <c r="GH178" s="4">
        <f t="shared" si="2089"/>
        <v>3</v>
      </c>
      <c r="GI178" s="4">
        <f t="shared" si="2089"/>
        <v>0</v>
      </c>
      <c r="GJ178" s="4">
        <f t="shared" si="2089"/>
        <v>2</v>
      </c>
      <c r="GK178" s="4">
        <f t="shared" si="2089"/>
        <v>2</v>
      </c>
      <c r="GL178" s="4">
        <f t="shared" si="2089"/>
        <v>2</v>
      </c>
      <c r="GM178">
        <f t="shared" si="1901"/>
        <v>60</v>
      </c>
      <c r="GO178">
        <f t="shared" si="1690"/>
        <v>0</v>
      </c>
      <c r="GP178">
        <f t="shared" si="1855"/>
        <v>0</v>
      </c>
      <c r="GQ178">
        <f t="shared" si="1856"/>
        <v>0</v>
      </c>
      <c r="GR178">
        <f t="shared" si="1857"/>
        <v>0</v>
      </c>
      <c r="GS178">
        <f t="shared" si="1858"/>
        <v>0</v>
      </c>
      <c r="GT178">
        <f t="shared" si="1859"/>
        <v>0</v>
      </c>
      <c r="GU178">
        <f t="shared" si="1860"/>
        <v>0</v>
      </c>
      <c r="GV178" s="1">
        <f t="shared" si="1691"/>
        <v>4</v>
      </c>
      <c r="GW178">
        <f t="shared" si="1692"/>
        <v>0</v>
      </c>
      <c r="GX178">
        <f t="shared" si="1566"/>
        <v>0</v>
      </c>
      <c r="GY178">
        <f t="shared" si="1567"/>
        <v>0</v>
      </c>
      <c r="GZ178">
        <f t="shared" si="1568"/>
        <v>0</v>
      </c>
      <c r="HA178">
        <f t="shared" si="1569"/>
        <v>0</v>
      </c>
      <c r="HB178">
        <f t="shared" si="1570"/>
        <v>0</v>
      </c>
      <c r="HC178">
        <f t="shared" si="1571"/>
        <v>0</v>
      </c>
      <c r="HD178">
        <f t="shared" si="1572"/>
        <v>0</v>
      </c>
      <c r="HE178">
        <f t="shared" si="1573"/>
        <v>0</v>
      </c>
      <c r="HF178">
        <f t="shared" si="1574"/>
        <v>0</v>
      </c>
      <c r="HG178">
        <f t="shared" si="1575"/>
        <v>0</v>
      </c>
      <c r="HH178">
        <f t="shared" si="1576"/>
        <v>0</v>
      </c>
      <c r="HI178">
        <f t="shared" si="1577"/>
        <v>0</v>
      </c>
      <c r="HJ178">
        <f t="shared" si="1578"/>
        <v>0</v>
      </c>
      <c r="HK178">
        <f t="shared" si="1579"/>
        <v>0</v>
      </c>
      <c r="HL178">
        <f t="shared" si="1580"/>
        <v>0</v>
      </c>
      <c r="HM178">
        <f t="shared" si="1581"/>
        <v>0</v>
      </c>
      <c r="HN178">
        <f t="shared" si="1582"/>
        <v>0</v>
      </c>
      <c r="HO178">
        <f t="shared" si="1583"/>
        <v>0</v>
      </c>
      <c r="HP178">
        <f t="shared" si="1584"/>
        <v>0</v>
      </c>
      <c r="HQ178">
        <f t="shared" si="1585"/>
        <v>0</v>
      </c>
      <c r="HR178">
        <f t="shared" si="1586"/>
        <v>0</v>
      </c>
      <c r="HS178">
        <f t="shared" si="1587"/>
        <v>0</v>
      </c>
      <c r="HT178">
        <f t="shared" si="1588"/>
        <v>0</v>
      </c>
      <c r="HU178">
        <f t="shared" si="1589"/>
        <v>0</v>
      </c>
      <c r="HV178">
        <f t="shared" si="1590"/>
        <v>0</v>
      </c>
      <c r="HW178">
        <f t="shared" si="1591"/>
        <v>0</v>
      </c>
      <c r="HX178">
        <f t="shared" si="1592"/>
        <v>0</v>
      </c>
      <c r="HY178">
        <f t="shared" si="1593"/>
        <v>0</v>
      </c>
      <c r="HZ178">
        <f t="shared" si="1594"/>
        <v>0</v>
      </c>
      <c r="IA178">
        <f t="shared" si="1595"/>
        <v>0</v>
      </c>
      <c r="IB178">
        <f t="shared" si="1596"/>
        <v>0</v>
      </c>
      <c r="IC178">
        <f t="shared" si="1597"/>
        <v>0</v>
      </c>
      <c r="ID178">
        <f t="shared" si="1598"/>
        <v>0</v>
      </c>
      <c r="IE178">
        <f t="shared" si="1599"/>
        <v>0</v>
      </c>
      <c r="IF178">
        <f t="shared" si="1600"/>
        <v>0</v>
      </c>
      <c r="IG178">
        <f t="shared" si="1601"/>
        <v>0</v>
      </c>
      <c r="IH178">
        <f t="shared" si="1602"/>
        <v>0</v>
      </c>
      <c r="II178">
        <f t="shared" si="1603"/>
        <v>0</v>
      </c>
      <c r="IJ178">
        <f t="shared" si="1604"/>
        <v>0</v>
      </c>
      <c r="IK178">
        <f t="shared" si="1605"/>
        <v>0</v>
      </c>
      <c r="IL178">
        <f t="shared" si="1606"/>
        <v>0</v>
      </c>
      <c r="IM178">
        <f t="shared" si="1607"/>
        <v>0</v>
      </c>
      <c r="IN178">
        <f t="shared" si="1608"/>
        <v>0</v>
      </c>
      <c r="IO178">
        <f t="shared" si="1609"/>
        <v>0</v>
      </c>
      <c r="IP178">
        <f t="shared" si="1610"/>
        <v>0</v>
      </c>
      <c r="IQ178">
        <f t="shared" si="1611"/>
        <v>0</v>
      </c>
      <c r="IR178">
        <f t="shared" si="1612"/>
        <v>0</v>
      </c>
      <c r="IS178">
        <f t="shared" si="1613"/>
        <v>1</v>
      </c>
      <c r="IT178">
        <f t="shared" si="1614"/>
        <v>0</v>
      </c>
      <c r="IU178">
        <f t="shared" si="1615"/>
        <v>0</v>
      </c>
      <c r="IV178">
        <f t="shared" si="1616"/>
        <v>0</v>
      </c>
      <c r="IW178">
        <f t="shared" si="1617"/>
        <v>0</v>
      </c>
      <c r="IX178">
        <f t="shared" si="1618"/>
        <v>0</v>
      </c>
      <c r="IY178">
        <f t="shared" si="1619"/>
        <v>0</v>
      </c>
      <c r="IZ178">
        <f t="shared" si="1620"/>
        <v>0</v>
      </c>
      <c r="JA178">
        <f t="shared" si="1621"/>
        <v>0</v>
      </c>
      <c r="JB178">
        <f t="shared" si="1693"/>
        <v>0</v>
      </c>
      <c r="JC178">
        <f t="shared" si="1694"/>
        <v>0</v>
      </c>
      <c r="JF178">
        <f t="shared" si="1695"/>
        <v>0</v>
      </c>
      <c r="JG178">
        <f t="shared" si="1696"/>
        <v>0</v>
      </c>
      <c r="JH178">
        <f t="shared" si="1697"/>
        <v>0</v>
      </c>
      <c r="JI178">
        <f t="shared" si="1698"/>
        <v>0</v>
      </c>
      <c r="JJ178">
        <f t="shared" si="1699"/>
        <v>0</v>
      </c>
      <c r="JK178">
        <f t="shared" si="1700"/>
        <v>0</v>
      </c>
      <c r="JL178">
        <f t="shared" si="1701"/>
        <v>0</v>
      </c>
      <c r="JM178">
        <f t="shared" si="1702"/>
        <v>0</v>
      </c>
      <c r="JN178">
        <f t="shared" si="1703"/>
        <v>0</v>
      </c>
      <c r="JO178">
        <f t="shared" si="1704"/>
        <v>0</v>
      </c>
      <c r="JP178">
        <f t="shared" si="1705"/>
        <v>0</v>
      </c>
      <c r="JQ178">
        <f t="shared" si="1706"/>
        <v>0</v>
      </c>
      <c r="JR178">
        <f t="shared" si="1707"/>
        <v>0</v>
      </c>
      <c r="JS178">
        <f t="shared" si="1708"/>
        <v>0</v>
      </c>
      <c r="JT178">
        <f t="shared" si="1709"/>
        <v>0</v>
      </c>
      <c r="JU178">
        <f t="shared" si="1710"/>
        <v>0</v>
      </c>
      <c r="JV178">
        <f t="shared" si="1711"/>
        <v>0</v>
      </c>
      <c r="JW178">
        <f t="shared" si="1712"/>
        <v>0</v>
      </c>
      <c r="JX178">
        <f t="shared" si="1713"/>
        <v>0</v>
      </c>
      <c r="JY178">
        <f t="shared" si="1714"/>
        <v>0</v>
      </c>
      <c r="JZ178">
        <f t="shared" si="1715"/>
        <v>0</v>
      </c>
      <c r="KA178">
        <f t="shared" si="1716"/>
        <v>0</v>
      </c>
      <c r="KB178">
        <f t="shared" si="1717"/>
        <v>0</v>
      </c>
      <c r="KC178">
        <f t="shared" si="1718"/>
        <v>0</v>
      </c>
      <c r="KD178">
        <f t="shared" si="1719"/>
        <v>0</v>
      </c>
      <c r="KE178">
        <f t="shared" si="1720"/>
        <v>0</v>
      </c>
      <c r="KF178">
        <f t="shared" si="1721"/>
        <v>0</v>
      </c>
      <c r="KG178">
        <f t="shared" si="1722"/>
        <v>0</v>
      </c>
      <c r="KH178">
        <f t="shared" si="1723"/>
        <v>0</v>
      </c>
      <c r="KI178">
        <f t="shared" si="1724"/>
        <v>0</v>
      </c>
      <c r="KJ178">
        <f t="shared" si="1725"/>
        <v>0</v>
      </c>
      <c r="KK178">
        <f t="shared" si="1726"/>
        <v>0</v>
      </c>
      <c r="KL178">
        <f t="shared" si="1727"/>
        <v>0</v>
      </c>
      <c r="KM178">
        <f t="shared" si="1728"/>
        <v>0</v>
      </c>
      <c r="KN178">
        <f t="shared" si="1729"/>
        <v>0</v>
      </c>
      <c r="KO178">
        <f t="shared" si="1730"/>
        <v>0</v>
      </c>
      <c r="KP178">
        <f t="shared" si="1731"/>
        <v>0</v>
      </c>
      <c r="KQ178">
        <f t="shared" si="1732"/>
        <v>0</v>
      </c>
      <c r="KR178">
        <f t="shared" si="1733"/>
        <v>0</v>
      </c>
      <c r="KS178">
        <f t="shared" si="1734"/>
        <v>0</v>
      </c>
      <c r="KT178">
        <f t="shared" si="1735"/>
        <v>0</v>
      </c>
      <c r="KU178">
        <f t="shared" si="1736"/>
        <v>0</v>
      </c>
      <c r="KV178">
        <f t="shared" si="1737"/>
        <v>0</v>
      </c>
      <c r="KW178">
        <f t="shared" si="1738"/>
        <v>0</v>
      </c>
      <c r="KX178">
        <f t="shared" si="1739"/>
        <v>0</v>
      </c>
      <c r="KY178">
        <f t="shared" si="1740"/>
        <v>0</v>
      </c>
      <c r="KZ178">
        <f t="shared" si="1741"/>
        <v>0</v>
      </c>
      <c r="LA178">
        <f t="shared" si="1742"/>
        <v>0</v>
      </c>
      <c r="LB178">
        <f t="shared" si="1743"/>
        <v>0</v>
      </c>
      <c r="LC178">
        <f t="shared" si="1744"/>
        <v>0</v>
      </c>
      <c r="LD178">
        <f t="shared" si="1745"/>
        <v>0</v>
      </c>
      <c r="LE178">
        <f t="shared" si="1746"/>
        <v>0</v>
      </c>
      <c r="LF178">
        <f t="shared" si="1747"/>
        <v>0</v>
      </c>
      <c r="LG178">
        <f t="shared" si="1748"/>
        <v>0</v>
      </c>
      <c r="LH178">
        <f t="shared" si="1749"/>
        <v>0</v>
      </c>
      <c r="LI178">
        <f t="shared" si="1750"/>
        <v>0</v>
      </c>
      <c r="LJ178">
        <f t="shared" si="1751"/>
        <v>0</v>
      </c>
      <c r="LK178">
        <f t="shared" si="1752"/>
        <v>0</v>
      </c>
      <c r="LL178">
        <f t="shared" si="1753"/>
        <v>0</v>
      </c>
      <c r="LN178">
        <f t="shared" si="1754"/>
        <v>0</v>
      </c>
      <c r="LQ178">
        <f t="shared" ref="LQ178:LR178" si="2090">COUNTIFS($NG179:$NL188,NG188)</f>
        <v>2</v>
      </c>
      <c r="LR178">
        <f t="shared" si="2090"/>
        <v>4</v>
      </c>
      <c r="LS178">
        <f t="shared" si="1756"/>
        <v>1</v>
      </c>
      <c r="LT178">
        <f t="shared" si="1757"/>
        <v>2</v>
      </c>
      <c r="LU178">
        <f t="shared" si="1758"/>
        <v>4</v>
      </c>
      <c r="LV178">
        <f t="shared" si="1759"/>
        <v>1</v>
      </c>
      <c r="LX178" s="5">
        <f t="shared" ref="LX178:MC178" si="2091">COUNTIFS($NG178:$NL187,NG188)</f>
        <v>2</v>
      </c>
      <c r="LY178" s="5">
        <f t="shared" si="2091"/>
        <v>3</v>
      </c>
      <c r="LZ178" s="5">
        <f t="shared" si="2091"/>
        <v>1</v>
      </c>
      <c r="MA178" s="5">
        <f t="shared" si="2091"/>
        <v>1</v>
      </c>
      <c r="MB178" s="5">
        <f t="shared" si="2091"/>
        <v>3</v>
      </c>
      <c r="MC178" s="5">
        <f t="shared" si="2091"/>
        <v>0</v>
      </c>
      <c r="MD178" s="5"/>
      <c r="ME178" s="5">
        <f t="shared" si="1761"/>
        <v>1</v>
      </c>
      <c r="MF178" s="5">
        <f t="shared" si="1762"/>
        <v>0</v>
      </c>
      <c r="MG178" s="5">
        <f t="shared" si="1763"/>
        <v>1</v>
      </c>
      <c r="MH178" s="5">
        <f t="shared" si="1764"/>
        <v>0</v>
      </c>
      <c r="MI178" s="5">
        <f t="shared" si="1765"/>
        <v>0</v>
      </c>
      <c r="MJ178" s="5">
        <f t="shared" si="1766"/>
        <v>0</v>
      </c>
      <c r="MK178" s="5"/>
      <c r="ML178" s="20">
        <f t="shared" si="1767"/>
        <v>2</v>
      </c>
      <c r="MN178" s="4">
        <f t="shared" si="1846"/>
        <v>2</v>
      </c>
      <c r="MO178" s="4">
        <f t="shared" si="1847"/>
        <v>0</v>
      </c>
      <c r="MP178" s="4">
        <f t="shared" si="1848"/>
        <v>1</v>
      </c>
      <c r="MQ178" s="4">
        <f t="shared" si="1849"/>
        <v>0</v>
      </c>
      <c r="MR178" s="4">
        <f t="shared" si="1850"/>
        <v>0</v>
      </c>
      <c r="MS178" s="4">
        <f t="shared" si="1851"/>
        <v>0</v>
      </c>
      <c r="MU178">
        <f t="shared" si="1768"/>
        <v>0</v>
      </c>
      <c r="MV178">
        <f t="shared" si="1769"/>
        <v>0</v>
      </c>
      <c r="MW178">
        <f t="shared" si="1770"/>
        <v>1</v>
      </c>
      <c r="MX178">
        <f t="shared" si="1771"/>
        <v>0</v>
      </c>
      <c r="MY178">
        <f t="shared" si="1772"/>
        <v>0</v>
      </c>
      <c r="MZ178">
        <f t="shared" si="1773"/>
        <v>1</v>
      </c>
      <c r="NA178">
        <f t="shared" si="1624"/>
        <v>1</v>
      </c>
      <c r="NB178">
        <f t="shared" si="1774"/>
        <v>2</v>
      </c>
      <c r="NC178">
        <f t="shared" si="1775"/>
        <v>1</v>
      </c>
      <c r="ND178">
        <f t="shared" si="1776"/>
        <v>178</v>
      </c>
      <c r="NG178">
        <v>4</v>
      </c>
      <c r="NH178">
        <v>5</v>
      </c>
      <c r="NI178">
        <v>12</v>
      </c>
      <c r="NJ178">
        <v>21</v>
      </c>
      <c r="NK178">
        <v>52</v>
      </c>
      <c r="NL178">
        <v>58</v>
      </c>
      <c r="NN178" s="1">
        <f t="shared" si="1777"/>
        <v>1</v>
      </c>
      <c r="NO178" s="1">
        <f t="shared" si="1778"/>
        <v>1</v>
      </c>
      <c r="NP178" s="30">
        <f t="shared" si="1779"/>
        <v>2</v>
      </c>
      <c r="NR178" s="1">
        <f t="shared" si="1780"/>
        <v>1</v>
      </c>
      <c r="NS178" s="1">
        <f t="shared" si="1781"/>
        <v>7</v>
      </c>
      <c r="NT178" s="1">
        <f t="shared" si="1782"/>
        <v>9</v>
      </c>
      <c r="NU178" s="1">
        <f t="shared" si="1783"/>
        <v>31</v>
      </c>
      <c r="NV178" s="1">
        <f t="shared" si="1784"/>
        <v>6</v>
      </c>
      <c r="NW178" s="1"/>
      <c r="NX178" s="1">
        <f t="shared" si="1785"/>
        <v>5</v>
      </c>
      <c r="NY178" s="1"/>
      <c r="NZ178" s="1">
        <f t="shared" si="1786"/>
        <v>1</v>
      </c>
      <c r="OA178" s="1">
        <f t="shared" si="1625"/>
        <v>1</v>
      </c>
      <c r="OB178" s="1">
        <f t="shared" si="1626"/>
        <v>2</v>
      </c>
      <c r="OC178" s="1">
        <f t="shared" si="1627"/>
        <v>3</v>
      </c>
      <c r="OD178" s="1">
        <f t="shared" si="1628"/>
        <v>6</v>
      </c>
      <c r="OE178" s="1">
        <f t="shared" si="1629"/>
        <v>6</v>
      </c>
      <c r="OF178" s="1"/>
      <c r="OG178" s="1">
        <f t="shared" si="1969"/>
        <v>4</v>
      </c>
      <c r="OH178" s="1"/>
      <c r="OI178" s="1">
        <f t="shared" si="1787"/>
        <v>5</v>
      </c>
      <c r="OJ178" s="1">
        <f t="shared" si="1788"/>
        <v>6</v>
      </c>
      <c r="OK178" s="1">
        <f t="shared" si="1789"/>
        <v>10</v>
      </c>
      <c r="OL178" s="1">
        <f t="shared" si="1790"/>
        <v>2</v>
      </c>
      <c r="OM178" s="1">
        <f t="shared" si="1791"/>
        <v>5</v>
      </c>
      <c r="ON178" s="1">
        <f t="shared" si="1792"/>
        <v>3</v>
      </c>
      <c r="OO178" s="1"/>
      <c r="OP178" s="1">
        <f t="shared" si="1959"/>
        <v>0</v>
      </c>
      <c r="OQ178" s="1">
        <f t="shared" si="1960"/>
        <v>6</v>
      </c>
      <c r="OR178" s="1">
        <f t="shared" si="1961"/>
        <v>5</v>
      </c>
      <c r="OS178" s="32">
        <f t="shared" si="1962"/>
        <v>6</v>
      </c>
      <c r="OT178" s="1">
        <f t="shared" si="1963"/>
        <v>-1</v>
      </c>
      <c r="OU178" s="1">
        <f t="shared" si="1793"/>
        <v>0</v>
      </c>
      <c r="OV178" s="19">
        <f t="shared" si="1794"/>
        <v>5</v>
      </c>
      <c r="OW178" s="1"/>
      <c r="OX178" s="19">
        <f t="shared" si="1975"/>
        <v>6</v>
      </c>
      <c r="OY178" s="1">
        <f>IF(COUNTIFS(OI178:ON178,"&gt;0")&gt;1,OV178-1,OV178)</f>
        <v>4</v>
      </c>
      <c r="OZ178" s="1"/>
      <c r="PA178" s="1">
        <f t="shared" si="1795"/>
        <v>6</v>
      </c>
      <c r="PB178" s="1"/>
      <c r="PC178" s="1"/>
      <c r="PD178" s="19">
        <f t="shared" si="1630"/>
        <v>6</v>
      </c>
      <c r="PE178" s="1"/>
      <c r="PF178" s="24">
        <f t="shared" si="2016"/>
        <v>0</v>
      </c>
      <c r="PI178" s="1">
        <f t="shared" si="1797"/>
        <v>5</v>
      </c>
      <c r="PJ178" s="19">
        <f t="shared" si="1631"/>
        <v>2</v>
      </c>
      <c r="PK178" s="1">
        <f t="shared" si="1798"/>
        <v>6</v>
      </c>
      <c r="PL178" s="19">
        <f t="shared" si="1632"/>
        <v>2</v>
      </c>
      <c r="PM178" s="1">
        <f t="shared" si="1799"/>
        <v>10</v>
      </c>
      <c r="PN178" s="19">
        <f t="shared" si="1633"/>
        <v>1</v>
      </c>
      <c r="PO178" s="1">
        <f t="shared" si="1800"/>
        <v>2</v>
      </c>
      <c r="PP178" s="19">
        <f t="shared" si="1634"/>
        <v>1</v>
      </c>
      <c r="PQ178" s="1">
        <f t="shared" si="1801"/>
        <v>5</v>
      </c>
      <c r="PR178" s="19">
        <f t="shared" si="1635"/>
        <v>2</v>
      </c>
      <c r="PS178" s="1">
        <f t="shared" si="1802"/>
        <v>3</v>
      </c>
      <c r="PT178" s="19">
        <f t="shared" si="1636"/>
        <v>1</v>
      </c>
      <c r="PV178" s="1">
        <f t="shared" si="1637"/>
        <v>5</v>
      </c>
      <c r="PW178" s="1">
        <f t="shared" si="1638"/>
        <v>100</v>
      </c>
      <c r="PX178" s="1">
        <f t="shared" si="1639"/>
        <v>100</v>
      </c>
      <c r="PY178" s="1">
        <f t="shared" si="1640"/>
        <v>100</v>
      </c>
      <c r="PZ178" s="1">
        <f t="shared" si="1641"/>
        <v>100</v>
      </c>
      <c r="QA178" s="1">
        <f t="shared" si="1642"/>
        <v>100</v>
      </c>
      <c r="QB178" s="1"/>
      <c r="QC178" s="1">
        <f t="shared" si="1643"/>
        <v>8</v>
      </c>
      <c r="QD178" s="1">
        <f t="shared" si="1644"/>
        <v>6</v>
      </c>
      <c r="QE178" s="1">
        <f t="shared" si="1645"/>
        <v>100</v>
      </c>
      <c r="QF178" s="1">
        <f t="shared" si="1646"/>
        <v>100</v>
      </c>
      <c r="QG178" s="1">
        <f t="shared" si="1647"/>
        <v>100</v>
      </c>
      <c r="QH178" s="1">
        <f t="shared" si="1648"/>
        <v>100</v>
      </c>
      <c r="QI178" s="1"/>
      <c r="QJ178" s="1">
        <f t="shared" si="1649"/>
        <v>100</v>
      </c>
      <c r="QK178" s="1">
        <f t="shared" si="1650"/>
        <v>100</v>
      </c>
      <c r="QL178" s="1">
        <f t="shared" si="1651"/>
        <v>10</v>
      </c>
      <c r="QM178" s="1">
        <f t="shared" si="1652"/>
        <v>100</v>
      </c>
      <c r="QN178" s="1">
        <f t="shared" si="1653"/>
        <v>100</v>
      </c>
      <c r="QO178" s="1">
        <f t="shared" si="1654"/>
        <v>100</v>
      </c>
      <c r="QP178" s="1"/>
      <c r="QQ178" s="1">
        <f t="shared" si="1655"/>
        <v>100</v>
      </c>
      <c r="QR178" s="1">
        <f t="shared" si="1656"/>
        <v>100</v>
      </c>
      <c r="QS178" s="1">
        <f t="shared" si="1657"/>
        <v>2</v>
      </c>
      <c r="QT178" s="1">
        <f t="shared" si="1658"/>
        <v>100</v>
      </c>
      <c r="QU178" s="1">
        <f t="shared" si="1659"/>
        <v>100</v>
      </c>
      <c r="QV178" s="1">
        <f t="shared" si="1660"/>
        <v>100</v>
      </c>
      <c r="QW178" s="1"/>
      <c r="QX178" s="1">
        <f t="shared" si="1661"/>
        <v>100</v>
      </c>
      <c r="QY178" s="1">
        <f t="shared" si="1662"/>
        <v>100</v>
      </c>
      <c r="QZ178" s="1">
        <f t="shared" si="1663"/>
        <v>100</v>
      </c>
      <c r="RA178" s="1">
        <f t="shared" si="1664"/>
        <v>100</v>
      </c>
      <c r="RB178" s="1">
        <f t="shared" si="1665"/>
        <v>5</v>
      </c>
      <c r="RC178" s="1">
        <f t="shared" si="1666"/>
        <v>6</v>
      </c>
      <c r="RD178" s="1"/>
      <c r="RE178" s="1">
        <f t="shared" si="1667"/>
        <v>100</v>
      </c>
      <c r="RF178" s="1">
        <f t="shared" si="1668"/>
        <v>100</v>
      </c>
      <c r="RG178" s="1">
        <f t="shared" si="1669"/>
        <v>100</v>
      </c>
      <c r="RH178" s="1">
        <f t="shared" si="1670"/>
        <v>100</v>
      </c>
      <c r="RI178" s="1">
        <f t="shared" si="1671"/>
        <v>100</v>
      </c>
      <c r="RJ178" s="1">
        <f t="shared" si="1672"/>
        <v>3</v>
      </c>
      <c r="RL178">
        <f t="shared" si="1673"/>
        <v>34</v>
      </c>
      <c r="RM178">
        <f t="shared" si="1803"/>
        <v>25</v>
      </c>
      <c r="RN178">
        <f t="shared" si="2000"/>
        <v>24</v>
      </c>
      <c r="RO178" t="str">
        <f t="shared" ref="RO178:TU178" si="2092">IF(COUNTIFS($NG178:$NL187,RO$1),"x",RO$1)</f>
        <v>x</v>
      </c>
      <c r="RP178" t="str">
        <f t="shared" si="2092"/>
        <v>x</v>
      </c>
      <c r="RQ178" t="str">
        <f t="shared" si="2092"/>
        <v>x</v>
      </c>
      <c r="RR178" t="str">
        <f t="shared" si="2092"/>
        <v>x</v>
      </c>
      <c r="RS178" t="str">
        <f t="shared" si="2092"/>
        <v>x</v>
      </c>
      <c r="RT178">
        <f t="shared" si="2092"/>
        <v>6</v>
      </c>
      <c r="RU178" t="str">
        <f t="shared" si="2092"/>
        <v>x</v>
      </c>
      <c r="RV178" t="str">
        <f t="shared" si="2092"/>
        <v>x</v>
      </c>
      <c r="RW178" t="str">
        <f t="shared" si="2092"/>
        <v>x</v>
      </c>
      <c r="RX178">
        <f t="shared" si="2092"/>
        <v>10</v>
      </c>
      <c r="RY178" t="str">
        <f t="shared" si="2092"/>
        <v>x</v>
      </c>
      <c r="RZ178" t="str">
        <f t="shared" si="2092"/>
        <v>x</v>
      </c>
      <c r="SA178" t="str">
        <f t="shared" si="2092"/>
        <v>x</v>
      </c>
      <c r="SB178">
        <f t="shared" si="2092"/>
        <v>14</v>
      </c>
      <c r="SC178" t="str">
        <f t="shared" si="2092"/>
        <v>x</v>
      </c>
      <c r="SD178" t="str">
        <f t="shared" si="2092"/>
        <v>x</v>
      </c>
      <c r="SE178">
        <f t="shared" si="2092"/>
        <v>17</v>
      </c>
      <c r="SF178">
        <f t="shared" si="2092"/>
        <v>18</v>
      </c>
      <c r="SG178">
        <f t="shared" si="2092"/>
        <v>19</v>
      </c>
      <c r="SH178" t="str">
        <f t="shared" si="2092"/>
        <v>x</v>
      </c>
      <c r="SI178" t="str">
        <f t="shared" si="2092"/>
        <v>x</v>
      </c>
      <c r="SJ178" t="str">
        <f t="shared" si="2092"/>
        <v>x</v>
      </c>
      <c r="SK178">
        <f t="shared" si="2092"/>
        <v>23</v>
      </c>
      <c r="SL178">
        <f t="shared" si="2092"/>
        <v>24</v>
      </c>
      <c r="SM178">
        <f t="shared" si="2092"/>
        <v>25</v>
      </c>
      <c r="SN178" t="str">
        <f t="shared" si="2092"/>
        <v>x</v>
      </c>
      <c r="SO178" t="str">
        <f t="shared" si="2092"/>
        <v>x</v>
      </c>
      <c r="SP178" t="str">
        <f t="shared" si="2092"/>
        <v>x</v>
      </c>
      <c r="SQ178">
        <f t="shared" si="2092"/>
        <v>29</v>
      </c>
      <c r="SR178">
        <f t="shared" si="2092"/>
        <v>30</v>
      </c>
      <c r="SS178">
        <f t="shared" si="2092"/>
        <v>31</v>
      </c>
      <c r="ST178">
        <f t="shared" si="2092"/>
        <v>32</v>
      </c>
      <c r="SU178" t="str">
        <f t="shared" si="2092"/>
        <v>x</v>
      </c>
      <c r="SV178">
        <f t="shared" si="2092"/>
        <v>34</v>
      </c>
      <c r="SW178" t="str">
        <f t="shared" si="2092"/>
        <v>x</v>
      </c>
      <c r="SX178" t="str">
        <f t="shared" si="2092"/>
        <v>x</v>
      </c>
      <c r="SY178">
        <f t="shared" si="2092"/>
        <v>37</v>
      </c>
      <c r="SZ178">
        <f t="shared" si="2092"/>
        <v>38</v>
      </c>
      <c r="TA178" t="str">
        <f t="shared" si="2092"/>
        <v>x</v>
      </c>
      <c r="TB178">
        <f t="shared" si="2092"/>
        <v>40</v>
      </c>
      <c r="TC178" t="str">
        <f t="shared" si="2092"/>
        <v>x</v>
      </c>
      <c r="TD178" t="str">
        <f t="shared" si="2092"/>
        <v>x</v>
      </c>
      <c r="TE178" t="str">
        <f t="shared" si="2092"/>
        <v>x</v>
      </c>
      <c r="TF178" t="str">
        <f t="shared" si="2092"/>
        <v>x</v>
      </c>
      <c r="TG178" t="str">
        <f t="shared" si="2092"/>
        <v>x</v>
      </c>
      <c r="TH178" t="str">
        <f t="shared" si="2092"/>
        <v>x</v>
      </c>
      <c r="TI178">
        <f t="shared" si="2092"/>
        <v>47</v>
      </c>
      <c r="TJ178">
        <f t="shared" si="2092"/>
        <v>48</v>
      </c>
      <c r="TK178">
        <f t="shared" si="2092"/>
        <v>49</v>
      </c>
      <c r="TL178">
        <f t="shared" si="2092"/>
        <v>50</v>
      </c>
      <c r="TM178" t="str">
        <f t="shared" si="2092"/>
        <v>x</v>
      </c>
      <c r="TN178" t="str">
        <f t="shared" si="2092"/>
        <v>x</v>
      </c>
      <c r="TO178">
        <f t="shared" si="2092"/>
        <v>53</v>
      </c>
      <c r="TP178">
        <f t="shared" si="2092"/>
        <v>54</v>
      </c>
      <c r="TQ178" t="str">
        <f t="shared" si="2092"/>
        <v>x</v>
      </c>
      <c r="TR178">
        <f t="shared" si="2092"/>
        <v>56</v>
      </c>
      <c r="TS178" t="str">
        <f t="shared" si="2092"/>
        <v>x</v>
      </c>
      <c r="TT178" t="str">
        <f t="shared" si="2092"/>
        <v>x</v>
      </c>
      <c r="TU178" t="str">
        <f t="shared" si="2092"/>
        <v>x</v>
      </c>
      <c r="TV178">
        <f t="shared" si="1805"/>
        <v>25</v>
      </c>
      <c r="TW178" t="str">
        <f t="shared" ref="TW178:WC178" si="2093">IF(COUNTIFS($NG178:$NL186,TW$1),"x",TW$1)</f>
        <v>x</v>
      </c>
      <c r="TX178" t="str">
        <f t="shared" si="2093"/>
        <v>x</v>
      </c>
      <c r="TY178" t="str">
        <f t="shared" si="2093"/>
        <v>x</v>
      </c>
      <c r="TZ178" t="str">
        <f t="shared" si="2093"/>
        <v>x</v>
      </c>
      <c r="UA178" t="str">
        <f t="shared" si="2093"/>
        <v>x</v>
      </c>
      <c r="UB178">
        <f t="shared" si="2093"/>
        <v>6</v>
      </c>
      <c r="UC178" t="str">
        <f t="shared" si="2093"/>
        <v>x</v>
      </c>
      <c r="UD178" t="str">
        <f t="shared" si="2093"/>
        <v>x</v>
      </c>
      <c r="UE178" t="str">
        <f t="shared" si="2093"/>
        <v>x</v>
      </c>
      <c r="UF178">
        <f t="shared" si="2093"/>
        <v>10</v>
      </c>
      <c r="UG178" t="str">
        <f t="shared" si="2093"/>
        <v>x</v>
      </c>
      <c r="UH178" t="str">
        <f t="shared" si="2093"/>
        <v>x</v>
      </c>
      <c r="UI178" t="str">
        <f t="shared" si="2093"/>
        <v>x</v>
      </c>
      <c r="UJ178">
        <f t="shared" si="2093"/>
        <v>14</v>
      </c>
      <c r="UK178" t="str">
        <f t="shared" si="2093"/>
        <v>x</v>
      </c>
      <c r="UL178" t="str">
        <f t="shared" si="2093"/>
        <v>x</v>
      </c>
      <c r="UM178">
        <f t="shared" si="2093"/>
        <v>17</v>
      </c>
      <c r="UN178">
        <f t="shared" si="2093"/>
        <v>18</v>
      </c>
      <c r="UO178">
        <f t="shared" si="2093"/>
        <v>19</v>
      </c>
      <c r="UP178" t="str">
        <f t="shared" si="2093"/>
        <v>x</v>
      </c>
      <c r="UQ178" t="str">
        <f t="shared" si="2093"/>
        <v>x</v>
      </c>
      <c r="UR178" t="str">
        <f t="shared" si="2093"/>
        <v>x</v>
      </c>
      <c r="US178">
        <f t="shared" si="2093"/>
        <v>23</v>
      </c>
      <c r="UT178">
        <f t="shared" si="2093"/>
        <v>24</v>
      </c>
      <c r="UU178">
        <f t="shared" si="2093"/>
        <v>25</v>
      </c>
      <c r="UV178" t="str">
        <f t="shared" si="2093"/>
        <v>x</v>
      </c>
      <c r="UW178" t="str">
        <f t="shared" si="2093"/>
        <v>x</v>
      </c>
      <c r="UX178" t="str">
        <f t="shared" si="2093"/>
        <v>x</v>
      </c>
      <c r="UY178">
        <f t="shared" si="2093"/>
        <v>29</v>
      </c>
      <c r="UZ178">
        <f t="shared" si="2093"/>
        <v>30</v>
      </c>
      <c r="VA178">
        <f t="shared" si="2093"/>
        <v>31</v>
      </c>
      <c r="VB178">
        <f t="shared" si="2093"/>
        <v>32</v>
      </c>
      <c r="VC178" t="str">
        <f t="shared" si="2093"/>
        <v>x</v>
      </c>
      <c r="VD178">
        <f t="shared" si="2093"/>
        <v>34</v>
      </c>
      <c r="VE178" t="str">
        <f t="shared" si="2093"/>
        <v>x</v>
      </c>
      <c r="VF178" t="str">
        <f t="shared" si="2093"/>
        <v>x</v>
      </c>
      <c r="VG178">
        <f t="shared" si="2093"/>
        <v>37</v>
      </c>
      <c r="VH178">
        <f t="shared" si="2093"/>
        <v>38</v>
      </c>
      <c r="VI178">
        <f t="shared" si="2093"/>
        <v>39</v>
      </c>
      <c r="VJ178">
        <f t="shared" si="2093"/>
        <v>40</v>
      </c>
      <c r="VK178" t="str">
        <f t="shared" si="2093"/>
        <v>x</v>
      </c>
      <c r="VL178" t="str">
        <f t="shared" si="2093"/>
        <v>x</v>
      </c>
      <c r="VM178" t="str">
        <f t="shared" si="2093"/>
        <v>x</v>
      </c>
      <c r="VN178" t="str">
        <f t="shared" si="2093"/>
        <v>x</v>
      </c>
      <c r="VO178" t="str">
        <f t="shared" si="2093"/>
        <v>x</v>
      </c>
      <c r="VP178" t="str">
        <f t="shared" si="2093"/>
        <v>x</v>
      </c>
      <c r="VQ178">
        <f t="shared" si="2093"/>
        <v>47</v>
      </c>
      <c r="VR178">
        <f t="shared" si="2093"/>
        <v>48</v>
      </c>
      <c r="VS178">
        <f t="shared" si="2093"/>
        <v>49</v>
      </c>
      <c r="VT178">
        <f t="shared" si="2093"/>
        <v>50</v>
      </c>
      <c r="VU178" t="str">
        <f t="shared" si="2093"/>
        <v>x</v>
      </c>
      <c r="VV178" t="str">
        <f t="shared" si="2093"/>
        <v>x</v>
      </c>
      <c r="VW178">
        <f t="shared" si="2093"/>
        <v>53</v>
      </c>
      <c r="VX178">
        <f t="shared" si="2093"/>
        <v>54</v>
      </c>
      <c r="VY178" t="str">
        <f t="shared" si="2093"/>
        <v>x</v>
      </c>
      <c r="VZ178">
        <f t="shared" si="2093"/>
        <v>56</v>
      </c>
      <c r="WA178" t="str">
        <f t="shared" si="2093"/>
        <v>x</v>
      </c>
      <c r="WB178" t="str">
        <f t="shared" si="2093"/>
        <v>x</v>
      </c>
      <c r="WC178" t="str">
        <f t="shared" si="2093"/>
        <v>x</v>
      </c>
      <c r="WE178">
        <f t="shared" si="1676"/>
        <v>2</v>
      </c>
      <c r="WF178">
        <f t="shared" si="1677"/>
        <v>1</v>
      </c>
      <c r="WG178">
        <f t="shared" si="1678"/>
        <v>1</v>
      </c>
      <c r="WH178">
        <f t="shared" si="1679"/>
        <v>0</v>
      </c>
      <c r="WI178">
        <f t="shared" si="1680"/>
        <v>0</v>
      </c>
      <c r="WJ178">
        <f t="shared" si="1681"/>
        <v>2</v>
      </c>
      <c r="WL178" s="1">
        <f t="shared" si="1807"/>
        <v>5</v>
      </c>
      <c r="WM178" s="1">
        <f t="shared" si="1808"/>
        <v>6</v>
      </c>
      <c r="WN178" s="1">
        <f t="shared" si="1809"/>
        <v>10</v>
      </c>
      <c r="WO178" s="1">
        <f t="shared" si="1810"/>
        <v>2</v>
      </c>
      <c r="WP178" s="1">
        <f t="shared" si="1811"/>
        <v>5</v>
      </c>
      <c r="WQ178" s="1">
        <f t="shared" si="1812"/>
        <v>3</v>
      </c>
      <c r="WS178">
        <f t="shared" si="1813"/>
        <v>5</v>
      </c>
      <c r="WT178">
        <f t="shared" si="1814"/>
        <v>6</v>
      </c>
      <c r="WU178">
        <f t="shared" si="1815"/>
        <v>10</v>
      </c>
      <c r="WV178">
        <f t="shared" si="1816"/>
        <v>2</v>
      </c>
      <c r="WW178">
        <f t="shared" si="1817"/>
        <v>5</v>
      </c>
      <c r="WX178">
        <f t="shared" si="1818"/>
        <v>3</v>
      </c>
      <c r="WZ178" s="4">
        <f t="shared" si="1819"/>
        <v>2</v>
      </c>
      <c r="XB178" s="3">
        <f t="shared" si="1820"/>
        <v>10</v>
      </c>
      <c r="XD178" s="3">
        <f t="shared" si="1821"/>
        <v>4</v>
      </c>
      <c r="XE178" s="4">
        <f t="shared" si="1822"/>
        <v>6</v>
      </c>
      <c r="XG178" s="4">
        <f t="shared" si="1823"/>
        <v>0.66666666666666663</v>
      </c>
      <c r="XI178" s="4">
        <v>1</v>
      </c>
      <c r="XK178">
        <f t="shared" si="1824"/>
        <v>3</v>
      </c>
      <c r="XM178">
        <f t="shared" si="1445"/>
        <v>0</v>
      </c>
      <c r="XN178">
        <f t="shared" si="1825"/>
        <v>0</v>
      </c>
      <c r="XO178" s="1">
        <f t="shared" si="1682"/>
        <v>2</v>
      </c>
      <c r="XP178">
        <f t="shared" si="1826"/>
        <v>2</v>
      </c>
      <c r="XR178">
        <f t="shared" si="1827"/>
        <v>0</v>
      </c>
    </row>
    <row r="179" spans="4:642">
      <c r="D179" s="4">
        <f t="shared" si="1506"/>
        <v>0</v>
      </c>
      <c r="E179" s="4">
        <f t="shared" si="1507"/>
        <v>4</v>
      </c>
      <c r="F179" s="4">
        <f t="shared" si="1508"/>
        <v>0</v>
      </c>
      <c r="G179" s="4">
        <f t="shared" si="1509"/>
        <v>0</v>
      </c>
      <c r="H179" s="4">
        <f t="shared" si="1510"/>
        <v>0</v>
      </c>
      <c r="I179" s="4">
        <f t="shared" si="1511"/>
        <v>0</v>
      </c>
      <c r="J179" s="4">
        <f t="shared" si="1512"/>
        <v>0</v>
      </c>
      <c r="K179" s="4">
        <f t="shared" si="1513"/>
        <v>0</v>
      </c>
      <c r="L179" s="4">
        <f t="shared" si="1514"/>
        <v>4</v>
      </c>
      <c r="M179" s="4">
        <f t="shared" si="1515"/>
        <v>0</v>
      </c>
      <c r="N179" s="4">
        <f t="shared" si="1516"/>
        <v>0</v>
      </c>
      <c r="O179" s="4">
        <f t="shared" si="1517"/>
        <v>0</v>
      </c>
      <c r="P179" s="4">
        <f t="shared" si="1518"/>
        <v>0</v>
      </c>
      <c r="Q179" s="4">
        <f t="shared" si="1519"/>
        <v>0</v>
      </c>
      <c r="R179" s="4">
        <f t="shared" si="1520"/>
        <v>0</v>
      </c>
      <c r="S179" s="4">
        <f t="shared" si="1521"/>
        <v>0</v>
      </c>
      <c r="T179" s="4">
        <f t="shared" si="1522"/>
        <v>0</v>
      </c>
      <c r="U179" s="4">
        <f t="shared" si="1523"/>
        <v>0</v>
      </c>
      <c r="V179" s="4">
        <f t="shared" si="1524"/>
        <v>0</v>
      </c>
      <c r="W179" s="4">
        <f t="shared" si="1525"/>
        <v>4</v>
      </c>
      <c r="X179" s="4">
        <f t="shared" si="1526"/>
        <v>0</v>
      </c>
      <c r="Y179" s="4">
        <f t="shared" si="1527"/>
        <v>4</v>
      </c>
      <c r="Z179" s="4">
        <f t="shared" si="1528"/>
        <v>0</v>
      </c>
      <c r="AA179" s="4">
        <f t="shared" si="1529"/>
        <v>0</v>
      </c>
      <c r="AB179" s="4">
        <f t="shared" si="1530"/>
        <v>0</v>
      </c>
      <c r="AC179" s="4">
        <f t="shared" si="1531"/>
        <v>0</v>
      </c>
      <c r="AD179" s="4">
        <f t="shared" si="1532"/>
        <v>0</v>
      </c>
      <c r="AE179" s="4">
        <f t="shared" si="1533"/>
        <v>0</v>
      </c>
      <c r="AF179" s="4">
        <f t="shared" si="1534"/>
        <v>0</v>
      </c>
      <c r="AG179" s="4">
        <f t="shared" si="1535"/>
        <v>0</v>
      </c>
      <c r="AH179" s="4">
        <f t="shared" si="1536"/>
        <v>0</v>
      </c>
      <c r="AI179" s="4">
        <f t="shared" si="1537"/>
        <v>0</v>
      </c>
      <c r="AJ179" s="4">
        <f t="shared" si="1538"/>
        <v>0</v>
      </c>
      <c r="AK179" s="4">
        <f t="shared" si="1539"/>
        <v>0</v>
      </c>
      <c r="AL179" s="4">
        <f t="shared" si="1540"/>
        <v>0</v>
      </c>
      <c r="AM179" s="4">
        <f t="shared" si="1541"/>
        <v>0</v>
      </c>
      <c r="AN179" s="4">
        <f t="shared" si="1542"/>
        <v>0</v>
      </c>
      <c r="AO179" s="4">
        <f t="shared" si="1543"/>
        <v>0</v>
      </c>
      <c r="AP179" s="4">
        <f t="shared" si="1544"/>
        <v>0</v>
      </c>
      <c r="AQ179" s="4">
        <f t="shared" si="1545"/>
        <v>0</v>
      </c>
      <c r="AR179" s="4">
        <f t="shared" si="1546"/>
        <v>0</v>
      </c>
      <c r="AS179" s="4">
        <f t="shared" si="1547"/>
        <v>0</v>
      </c>
      <c r="AT179" s="4">
        <f t="shared" si="1548"/>
        <v>0</v>
      </c>
      <c r="AU179" s="4">
        <f t="shared" si="1549"/>
        <v>0</v>
      </c>
      <c r="AV179" s="4">
        <f t="shared" si="1550"/>
        <v>0</v>
      </c>
      <c r="AW179" s="4">
        <f t="shared" si="1551"/>
        <v>0</v>
      </c>
      <c r="AX179" s="4">
        <f t="shared" si="1552"/>
        <v>0</v>
      </c>
      <c r="AY179" s="4">
        <f t="shared" si="1553"/>
        <v>0</v>
      </c>
      <c r="AZ179" s="4">
        <f t="shared" si="1554"/>
        <v>0</v>
      </c>
      <c r="BA179" s="4">
        <f t="shared" si="1555"/>
        <v>0</v>
      </c>
      <c r="BB179" s="4">
        <f t="shared" si="1556"/>
        <v>0</v>
      </c>
      <c r="BC179" s="4">
        <f t="shared" si="1557"/>
        <v>0</v>
      </c>
      <c r="BD179" s="4">
        <f t="shared" si="1558"/>
        <v>0</v>
      </c>
      <c r="BE179" s="4">
        <f t="shared" si="1559"/>
        <v>0</v>
      </c>
      <c r="BF179" s="4">
        <f t="shared" si="1560"/>
        <v>7</v>
      </c>
      <c r="BG179" s="4">
        <f t="shared" si="1561"/>
        <v>0</v>
      </c>
      <c r="BH179" s="4">
        <f t="shared" si="1562"/>
        <v>4</v>
      </c>
      <c r="BI179" s="4">
        <f t="shared" si="1563"/>
        <v>0</v>
      </c>
      <c r="BJ179" s="4">
        <f t="shared" si="1564"/>
        <v>0</v>
      </c>
      <c r="BK179" s="4">
        <f t="shared" si="1683"/>
        <v>4.5</v>
      </c>
      <c r="BL179" s="4">
        <f t="shared" si="1684"/>
        <v>2.847457627118644</v>
      </c>
      <c r="BM179" s="4">
        <f t="shared" si="1685"/>
        <v>3.9864406779661015</v>
      </c>
      <c r="BN179" s="4">
        <f t="shared" si="1686"/>
        <v>1.7084745762711864</v>
      </c>
      <c r="BO179" s="4">
        <f t="shared" si="1687"/>
        <v>2.847457627118644</v>
      </c>
      <c r="BP179" s="4">
        <f t="shared" si="1688"/>
        <v>168</v>
      </c>
      <c r="BQ179" s="4">
        <f>COUNTIFS($NG179:$NL$206,EF$1)</f>
        <v>3</v>
      </c>
      <c r="BR179" s="4">
        <f>COUNTIFS($NG179:$NL$206,EG$1)</f>
        <v>4</v>
      </c>
      <c r="BS179" s="4">
        <f>COUNTIFS($NG179:$NL$206,EH$1)</f>
        <v>1</v>
      </c>
      <c r="BT179" s="4">
        <f>COUNTIFS($NG179:$NL$206,EI$1)</f>
        <v>3</v>
      </c>
      <c r="BU179" s="4">
        <f>COUNTIFS($NG179:$NL$206,EJ$1)</f>
        <v>4</v>
      </c>
      <c r="BV179" s="4">
        <f>COUNTIFS($NG179:$NL$206,EK$1)</f>
        <v>1</v>
      </c>
      <c r="BW179" s="4">
        <f>COUNTIFS($NG179:$NL$206,EL$1)</f>
        <v>2</v>
      </c>
      <c r="BX179" s="4">
        <f>COUNTIFS($NG179:$NL$206,EM$1)</f>
        <v>4</v>
      </c>
      <c r="BY179" s="4">
        <f>COUNTIFS($NG179:$NL$206,EN$1)</f>
        <v>4</v>
      </c>
      <c r="BZ179" s="4">
        <f>COUNTIFS($NG179:$NL$206,EO$1)</f>
        <v>2</v>
      </c>
      <c r="CA179" s="4">
        <f>COUNTIFS($NG179:$NL$206,EP$1)</f>
        <v>7</v>
      </c>
      <c r="CB179" s="4">
        <f>COUNTIFS($NG179:$NL$206,EQ$1)</f>
        <v>6</v>
      </c>
      <c r="CC179" s="4">
        <f>COUNTIFS($NG179:$NL$206,ER$1)</f>
        <v>4</v>
      </c>
      <c r="CD179" s="4">
        <f>COUNTIFS($NG179:$NL$206,ES$1)</f>
        <v>1</v>
      </c>
      <c r="CE179" s="4">
        <f>COUNTIFS($NG179:$NL$206,ET$1)</f>
        <v>3</v>
      </c>
      <c r="CF179" s="4">
        <f>COUNTIFS($NG179:$NL$206,EU$1)</f>
        <v>2</v>
      </c>
      <c r="CG179" s="4">
        <f>COUNTIFS($NG179:$NL$206,EV$1)</f>
        <v>4</v>
      </c>
      <c r="CH179" s="4">
        <f>COUNTIFS($NG179:$NL$206,EW$1)</f>
        <v>4</v>
      </c>
      <c r="CI179" s="4">
        <f>COUNTIFS($NG179:$NL$206,EX$1)</f>
        <v>2</v>
      </c>
      <c r="CJ179" s="4">
        <f>COUNTIFS($NG179:$NL$206,EY$1)</f>
        <v>4</v>
      </c>
      <c r="CK179" s="4">
        <f>COUNTIFS($NG179:$NL$206,EZ$1)</f>
        <v>1</v>
      </c>
      <c r="CL179" s="4">
        <f>COUNTIFS($NG179:$NL$206,FA$1)</f>
        <v>4</v>
      </c>
      <c r="CM179" s="4">
        <f>COUNTIFS($NG179:$NL$206,FB$1)</f>
        <v>2</v>
      </c>
      <c r="CN179" s="4">
        <f>COUNTIFS($NG179:$NL$206,FC$1)</f>
        <v>1</v>
      </c>
      <c r="CO179" s="4">
        <f>COUNTIFS($NG179:$NL$206,FD$1)</f>
        <v>5</v>
      </c>
      <c r="CP179" s="4">
        <f>COUNTIFS($NG179:$NL$206,FE$1)</f>
        <v>2</v>
      </c>
      <c r="CQ179" s="4">
        <f>COUNTIFS($NG179:$NL$206,FF$1)</f>
        <v>4</v>
      </c>
      <c r="CR179" s="4">
        <f>COUNTIFS($NG179:$NL$206,FG$1)</f>
        <v>3</v>
      </c>
      <c r="CS179" s="4">
        <f>COUNTIFS($NG179:$NL$206,FH$1)</f>
        <v>2</v>
      </c>
      <c r="CT179" s="4">
        <f>COUNTIFS($NG179:$NL$206,FI$1)</f>
        <v>1</v>
      </c>
      <c r="CU179" s="4">
        <f>COUNTIFS($NG179:$NL$206,FJ$1)</f>
        <v>2</v>
      </c>
      <c r="CV179" s="4">
        <f>COUNTIFS($NG179:$NL$206,FK$1)</f>
        <v>1</v>
      </c>
      <c r="CW179" s="4">
        <f>COUNTIFS($NG179:$NL$206,FL$1)</f>
        <v>1</v>
      </c>
      <c r="CX179" s="4">
        <f>COUNTIFS($NG179:$NL$206,FM$1)</f>
        <v>2</v>
      </c>
      <c r="CY179" s="4">
        <f>COUNTIFS($NG179:$NL$206,FN$1)</f>
        <v>4</v>
      </c>
      <c r="CZ179" s="4">
        <f>COUNTIFS($NG179:$NL$206,FO$1)</f>
        <v>2</v>
      </c>
      <c r="DA179" s="4">
        <f>COUNTIFS($NG179:$NL$206,FP$1)</f>
        <v>0</v>
      </c>
      <c r="DB179" s="4">
        <f>COUNTIFS($NG179:$NL$206,FQ$1)</f>
        <v>2</v>
      </c>
      <c r="DC179" s="4">
        <f>COUNTIFS($NG179:$NL$206,FR$1)</f>
        <v>2</v>
      </c>
      <c r="DD179" s="4">
        <f>COUNTIFS($NG179:$NL$206,FS$1)</f>
        <v>3</v>
      </c>
      <c r="DE179" s="4">
        <f>COUNTIFS($NG179:$NL$206,FT$1)</f>
        <v>3</v>
      </c>
      <c r="DF179" s="4">
        <f>COUNTIFS($NG179:$NL$206,FU$1)</f>
        <v>3</v>
      </c>
      <c r="DG179" s="4">
        <f>COUNTIFS($NG179:$NL$206,FV$1)</f>
        <v>3</v>
      </c>
      <c r="DH179" s="4">
        <f>COUNTIFS($NG179:$NL$206,FW$1)</f>
        <v>3</v>
      </c>
      <c r="DI179" s="4">
        <f>COUNTIFS($NG179:$NL$206,FX$1)</f>
        <v>2</v>
      </c>
      <c r="DJ179" s="4">
        <f>COUNTIFS($NG179:$NL$206,FY$1)</f>
        <v>6</v>
      </c>
      <c r="DK179" s="4">
        <f>COUNTIFS($NG179:$NL$206,FZ$1)</f>
        <v>0</v>
      </c>
      <c r="DL179" s="4">
        <f>COUNTIFS($NG179:$NL$206,GA$1)</f>
        <v>1</v>
      </c>
      <c r="DM179" s="4">
        <f>COUNTIFS($NG179:$NL$206,GB$1)</f>
        <v>3</v>
      </c>
      <c r="DN179" s="4">
        <f>COUNTIFS($NG179:$NL$206,GC$1)</f>
        <v>2</v>
      </c>
      <c r="DO179" s="4">
        <f>COUNTIFS($NG179:$NL$206,GD$1)</f>
        <v>4</v>
      </c>
      <c r="DP179" s="4">
        <f>COUNTIFS($NG179:$NL$206,GE$1)</f>
        <v>6</v>
      </c>
      <c r="DQ179" s="4">
        <f>COUNTIFS($NG179:$NL$206,GF$1)</f>
        <v>0</v>
      </c>
      <c r="DR179" s="4">
        <f>COUNTIFS($NG179:$NL$206,GG$1)</f>
        <v>2</v>
      </c>
      <c r="DS179" s="4">
        <f>COUNTIFS($NG179:$NL$206,GH$1)</f>
        <v>7</v>
      </c>
      <c r="DT179" s="4">
        <f>COUNTIFS($NG179:$NL$206,GI$1)</f>
        <v>3</v>
      </c>
      <c r="DU179" s="4">
        <f>COUNTIFS($NG179:$NL$206,GJ$1)</f>
        <v>4</v>
      </c>
      <c r="DV179" s="4">
        <f>COUNTIFS($NG179:$NL$206,GK$1)</f>
        <v>4</v>
      </c>
      <c r="DW179" s="4">
        <f>COUNTIFS($NG179:$NL$206,GL$1)</f>
        <v>3</v>
      </c>
      <c r="DZ179" s="4">
        <f t="shared" si="1895"/>
        <v>36</v>
      </c>
      <c r="EA179" s="4">
        <f t="shared" si="1896"/>
        <v>19</v>
      </c>
      <c r="EB179" s="4">
        <f t="shared" si="1897"/>
        <v>12</v>
      </c>
      <c r="EC179" s="4">
        <f t="shared" si="1898"/>
        <v>3</v>
      </c>
      <c r="ED179" s="4">
        <f t="shared" si="1899"/>
        <v>2</v>
      </c>
      <c r="EF179" s="4">
        <f t="shared" ref="EF179:GL179" si="2094">COUNTIFS($NG179:$NL188,EF$1)</f>
        <v>2</v>
      </c>
      <c r="EG179" s="4">
        <f t="shared" si="2094"/>
        <v>1</v>
      </c>
      <c r="EH179" s="4">
        <f t="shared" si="2094"/>
        <v>1</v>
      </c>
      <c r="EI179" s="4">
        <f t="shared" si="2094"/>
        <v>2</v>
      </c>
      <c r="EJ179" s="4">
        <f t="shared" si="2094"/>
        <v>2</v>
      </c>
      <c r="EK179" s="4">
        <f t="shared" si="2094"/>
        <v>0</v>
      </c>
      <c r="EL179" s="4">
        <f t="shared" si="2094"/>
        <v>1</v>
      </c>
      <c r="EM179" s="4">
        <f t="shared" si="2094"/>
        <v>2</v>
      </c>
      <c r="EN179" s="4">
        <f t="shared" si="2094"/>
        <v>1</v>
      </c>
      <c r="EO179" s="4">
        <f t="shared" si="2094"/>
        <v>0</v>
      </c>
      <c r="EP179" s="4">
        <f t="shared" si="2094"/>
        <v>4</v>
      </c>
      <c r="EQ179" s="4">
        <f t="shared" si="2094"/>
        <v>1</v>
      </c>
      <c r="ER179" s="4">
        <f t="shared" si="2094"/>
        <v>3</v>
      </c>
      <c r="ES179" s="4">
        <f t="shared" si="2094"/>
        <v>0</v>
      </c>
      <c r="ET179" s="4">
        <f t="shared" si="2094"/>
        <v>1</v>
      </c>
      <c r="EU179" s="4">
        <f t="shared" si="2094"/>
        <v>1</v>
      </c>
      <c r="EV179" s="4">
        <f t="shared" si="2094"/>
        <v>0</v>
      </c>
      <c r="EW179" s="4">
        <f t="shared" si="2094"/>
        <v>0</v>
      </c>
      <c r="EX179" s="4">
        <f t="shared" si="2094"/>
        <v>0</v>
      </c>
      <c r="EY179" s="4">
        <f t="shared" si="2094"/>
        <v>2</v>
      </c>
      <c r="EZ179" s="4">
        <f t="shared" si="2094"/>
        <v>1</v>
      </c>
      <c r="FA179" s="4">
        <f t="shared" si="2094"/>
        <v>4</v>
      </c>
      <c r="FB179" s="4">
        <f t="shared" si="2094"/>
        <v>0</v>
      </c>
      <c r="FC179" s="4">
        <f t="shared" si="2094"/>
        <v>0</v>
      </c>
      <c r="FD179" s="4">
        <f t="shared" si="2094"/>
        <v>0</v>
      </c>
      <c r="FE179" s="4">
        <f t="shared" si="2094"/>
        <v>1</v>
      </c>
      <c r="FF179" s="4">
        <f t="shared" si="2094"/>
        <v>2</v>
      </c>
      <c r="FG179" s="4">
        <f t="shared" si="2094"/>
        <v>2</v>
      </c>
      <c r="FH179" s="4">
        <f t="shared" si="2094"/>
        <v>0</v>
      </c>
      <c r="FI179" s="4">
        <f t="shared" si="2094"/>
        <v>0</v>
      </c>
      <c r="FJ179" s="4">
        <f t="shared" si="2094"/>
        <v>0</v>
      </c>
      <c r="FK179" s="4">
        <f t="shared" si="2094"/>
        <v>0</v>
      </c>
      <c r="FL179" s="4">
        <f t="shared" si="2094"/>
        <v>1</v>
      </c>
      <c r="FM179" s="4">
        <f t="shared" si="2094"/>
        <v>0</v>
      </c>
      <c r="FN179" s="4">
        <f t="shared" si="2094"/>
        <v>3</v>
      </c>
      <c r="FO179" s="4">
        <f t="shared" si="2094"/>
        <v>1</v>
      </c>
      <c r="FP179" s="4">
        <f t="shared" si="2094"/>
        <v>0</v>
      </c>
      <c r="FQ179" s="4">
        <f t="shared" si="2094"/>
        <v>0</v>
      </c>
      <c r="FR179" s="4">
        <f t="shared" si="2094"/>
        <v>1</v>
      </c>
      <c r="FS179" s="4">
        <f t="shared" si="2094"/>
        <v>0</v>
      </c>
      <c r="FT179" s="4">
        <f t="shared" si="2094"/>
        <v>1</v>
      </c>
      <c r="FU179" s="4">
        <f t="shared" si="2094"/>
        <v>1</v>
      </c>
      <c r="FV179" s="4">
        <f t="shared" si="2094"/>
        <v>1</v>
      </c>
      <c r="FW179" s="4">
        <f t="shared" si="2094"/>
        <v>2</v>
      </c>
      <c r="FX179" s="4">
        <f t="shared" si="2094"/>
        <v>1</v>
      </c>
      <c r="FY179" s="4">
        <f t="shared" si="2094"/>
        <v>2</v>
      </c>
      <c r="FZ179" s="4">
        <f t="shared" si="2094"/>
        <v>0</v>
      </c>
      <c r="GA179" s="4">
        <f t="shared" si="2094"/>
        <v>0</v>
      </c>
      <c r="GB179" s="4">
        <f t="shared" si="2094"/>
        <v>1</v>
      </c>
      <c r="GC179" s="4">
        <f t="shared" si="2094"/>
        <v>0</v>
      </c>
      <c r="GD179" s="4">
        <f t="shared" si="2094"/>
        <v>1</v>
      </c>
      <c r="GE179" s="4">
        <f t="shared" si="2094"/>
        <v>2</v>
      </c>
      <c r="GF179" s="4">
        <f t="shared" si="2094"/>
        <v>0</v>
      </c>
      <c r="GG179" s="4">
        <f t="shared" si="2094"/>
        <v>0</v>
      </c>
      <c r="GH179" s="4">
        <f t="shared" si="2094"/>
        <v>3</v>
      </c>
      <c r="GI179" s="4">
        <f t="shared" si="2094"/>
        <v>0</v>
      </c>
      <c r="GJ179" s="4">
        <f t="shared" si="2094"/>
        <v>2</v>
      </c>
      <c r="GK179" s="4">
        <f t="shared" si="2094"/>
        <v>1</v>
      </c>
      <c r="GL179" s="4">
        <f t="shared" si="2094"/>
        <v>2</v>
      </c>
      <c r="GM179">
        <f t="shared" si="1901"/>
        <v>60</v>
      </c>
      <c r="GO179">
        <f t="shared" si="1690"/>
        <v>0</v>
      </c>
      <c r="GP179">
        <f t="shared" si="1855"/>
        <v>0</v>
      </c>
      <c r="GQ179">
        <f t="shared" si="1856"/>
        <v>0</v>
      </c>
      <c r="GR179">
        <f t="shared" si="1857"/>
        <v>0</v>
      </c>
      <c r="GS179">
        <f t="shared" si="1858"/>
        <v>0</v>
      </c>
      <c r="GT179">
        <f t="shared" si="1859"/>
        <v>0</v>
      </c>
      <c r="GU179">
        <f t="shared" si="1860"/>
        <v>0</v>
      </c>
      <c r="GV179" s="1">
        <f t="shared" si="1691"/>
        <v>3</v>
      </c>
      <c r="GW179">
        <f t="shared" si="1692"/>
        <v>0</v>
      </c>
      <c r="GX179">
        <f t="shared" si="1566"/>
        <v>0</v>
      </c>
      <c r="GY179">
        <f t="shared" si="1567"/>
        <v>0</v>
      </c>
      <c r="GZ179">
        <f t="shared" si="1568"/>
        <v>0</v>
      </c>
      <c r="HA179">
        <f t="shared" si="1569"/>
        <v>0</v>
      </c>
      <c r="HB179">
        <f t="shared" si="1570"/>
        <v>0</v>
      </c>
      <c r="HC179">
        <f t="shared" si="1571"/>
        <v>0</v>
      </c>
      <c r="HD179">
        <f t="shared" si="1572"/>
        <v>0</v>
      </c>
      <c r="HE179">
        <f t="shared" si="1573"/>
        <v>0</v>
      </c>
      <c r="HF179">
        <f t="shared" si="1574"/>
        <v>1</v>
      </c>
      <c r="HG179">
        <f t="shared" si="1575"/>
        <v>0</v>
      </c>
      <c r="HH179">
        <f t="shared" si="1576"/>
        <v>0</v>
      </c>
      <c r="HI179">
        <f t="shared" si="1577"/>
        <v>0</v>
      </c>
      <c r="HJ179">
        <f t="shared" si="1578"/>
        <v>0</v>
      </c>
      <c r="HK179">
        <f t="shared" si="1579"/>
        <v>0</v>
      </c>
      <c r="HL179">
        <f t="shared" si="1580"/>
        <v>0</v>
      </c>
      <c r="HM179">
        <f t="shared" si="1581"/>
        <v>0</v>
      </c>
      <c r="HN179">
        <f t="shared" si="1582"/>
        <v>0</v>
      </c>
      <c r="HO179">
        <f t="shared" si="1583"/>
        <v>0</v>
      </c>
      <c r="HP179">
        <f t="shared" si="1584"/>
        <v>0</v>
      </c>
      <c r="HQ179">
        <f t="shared" si="1585"/>
        <v>0</v>
      </c>
      <c r="HR179">
        <f t="shared" si="1586"/>
        <v>0</v>
      </c>
      <c r="HS179">
        <f t="shared" si="1587"/>
        <v>0</v>
      </c>
      <c r="HT179">
        <f t="shared" si="1588"/>
        <v>0</v>
      </c>
      <c r="HU179">
        <f t="shared" si="1589"/>
        <v>0</v>
      </c>
      <c r="HV179">
        <f t="shared" si="1590"/>
        <v>0</v>
      </c>
      <c r="HW179">
        <f t="shared" si="1591"/>
        <v>0</v>
      </c>
      <c r="HX179">
        <f t="shared" si="1592"/>
        <v>0</v>
      </c>
      <c r="HY179">
        <f t="shared" si="1593"/>
        <v>0</v>
      </c>
      <c r="HZ179">
        <f t="shared" si="1594"/>
        <v>0</v>
      </c>
      <c r="IA179">
        <f t="shared" si="1595"/>
        <v>0</v>
      </c>
      <c r="IB179">
        <f t="shared" si="1596"/>
        <v>0</v>
      </c>
      <c r="IC179">
        <f t="shared" si="1597"/>
        <v>0</v>
      </c>
      <c r="ID179">
        <f t="shared" si="1598"/>
        <v>0</v>
      </c>
      <c r="IE179">
        <f t="shared" si="1599"/>
        <v>0</v>
      </c>
      <c r="IF179">
        <f t="shared" si="1600"/>
        <v>0</v>
      </c>
      <c r="IG179">
        <f t="shared" si="1601"/>
        <v>0</v>
      </c>
      <c r="IH179">
        <f t="shared" si="1602"/>
        <v>0</v>
      </c>
      <c r="II179">
        <f t="shared" si="1603"/>
        <v>0</v>
      </c>
      <c r="IJ179">
        <f t="shared" si="1604"/>
        <v>0</v>
      </c>
      <c r="IK179">
        <f t="shared" si="1605"/>
        <v>0</v>
      </c>
      <c r="IL179">
        <f t="shared" si="1606"/>
        <v>0</v>
      </c>
      <c r="IM179">
        <f t="shared" si="1607"/>
        <v>0</v>
      </c>
      <c r="IN179">
        <f t="shared" si="1608"/>
        <v>0</v>
      </c>
      <c r="IO179">
        <f t="shared" si="1609"/>
        <v>0</v>
      </c>
      <c r="IP179">
        <f t="shared" si="1610"/>
        <v>0</v>
      </c>
      <c r="IQ179">
        <f t="shared" si="1611"/>
        <v>0</v>
      </c>
      <c r="IR179">
        <f t="shared" si="1612"/>
        <v>0</v>
      </c>
      <c r="IS179">
        <f t="shared" si="1613"/>
        <v>0</v>
      </c>
      <c r="IT179">
        <f t="shared" si="1614"/>
        <v>0</v>
      </c>
      <c r="IU179">
        <f t="shared" si="1615"/>
        <v>0</v>
      </c>
      <c r="IV179">
        <f t="shared" si="1616"/>
        <v>0</v>
      </c>
      <c r="IW179">
        <f t="shared" si="1617"/>
        <v>0</v>
      </c>
      <c r="IX179">
        <f t="shared" si="1618"/>
        <v>0</v>
      </c>
      <c r="IY179">
        <f t="shared" si="1619"/>
        <v>0</v>
      </c>
      <c r="IZ179">
        <f t="shared" si="1620"/>
        <v>1</v>
      </c>
      <c r="JA179">
        <f t="shared" si="1621"/>
        <v>0</v>
      </c>
      <c r="JB179">
        <f t="shared" si="1693"/>
        <v>0</v>
      </c>
      <c r="JC179">
        <f t="shared" si="1694"/>
        <v>0</v>
      </c>
      <c r="JF179">
        <f t="shared" si="1695"/>
        <v>0</v>
      </c>
      <c r="JG179">
        <f t="shared" si="1696"/>
        <v>1</v>
      </c>
      <c r="JH179">
        <f t="shared" si="1697"/>
        <v>0</v>
      </c>
      <c r="JI179">
        <f t="shared" si="1698"/>
        <v>0</v>
      </c>
      <c r="JJ179">
        <f t="shared" si="1699"/>
        <v>0</v>
      </c>
      <c r="JK179">
        <f t="shared" si="1700"/>
        <v>0</v>
      </c>
      <c r="JL179">
        <f t="shared" si="1701"/>
        <v>0</v>
      </c>
      <c r="JM179">
        <f t="shared" si="1702"/>
        <v>0</v>
      </c>
      <c r="JN179">
        <f t="shared" si="1703"/>
        <v>1</v>
      </c>
      <c r="JO179">
        <f t="shared" si="1704"/>
        <v>0</v>
      </c>
      <c r="JP179">
        <f t="shared" si="1705"/>
        <v>0</v>
      </c>
      <c r="JQ179">
        <f t="shared" si="1706"/>
        <v>0</v>
      </c>
      <c r="JR179">
        <f t="shared" si="1707"/>
        <v>0</v>
      </c>
      <c r="JS179">
        <f t="shared" si="1708"/>
        <v>0</v>
      </c>
      <c r="JT179">
        <f t="shared" si="1709"/>
        <v>0</v>
      </c>
      <c r="JU179">
        <f t="shared" si="1710"/>
        <v>0</v>
      </c>
      <c r="JV179">
        <f t="shared" si="1711"/>
        <v>0</v>
      </c>
      <c r="JW179">
        <f t="shared" si="1712"/>
        <v>0</v>
      </c>
      <c r="JX179">
        <f t="shared" si="1713"/>
        <v>0</v>
      </c>
      <c r="JY179">
        <f t="shared" si="1714"/>
        <v>0</v>
      </c>
      <c r="JZ179">
        <f t="shared" si="1715"/>
        <v>0</v>
      </c>
      <c r="KA179">
        <f t="shared" si="1716"/>
        <v>0</v>
      </c>
      <c r="KB179">
        <f t="shared" si="1717"/>
        <v>0</v>
      </c>
      <c r="KC179">
        <f t="shared" si="1718"/>
        <v>0</v>
      </c>
      <c r="KD179">
        <f t="shared" si="1719"/>
        <v>0</v>
      </c>
      <c r="KE179">
        <f t="shared" si="1720"/>
        <v>0</v>
      </c>
      <c r="KF179">
        <f t="shared" si="1721"/>
        <v>0</v>
      </c>
      <c r="KG179">
        <f t="shared" si="1722"/>
        <v>0</v>
      </c>
      <c r="KH179">
        <f t="shared" si="1723"/>
        <v>0</v>
      </c>
      <c r="KI179">
        <f t="shared" si="1724"/>
        <v>0</v>
      </c>
      <c r="KJ179">
        <f t="shared" si="1725"/>
        <v>0</v>
      </c>
      <c r="KK179">
        <f t="shared" si="1726"/>
        <v>0</v>
      </c>
      <c r="KL179">
        <f t="shared" si="1727"/>
        <v>0</v>
      </c>
      <c r="KM179">
        <f t="shared" si="1728"/>
        <v>0</v>
      </c>
      <c r="KN179">
        <f t="shared" si="1729"/>
        <v>0</v>
      </c>
      <c r="KO179">
        <f t="shared" si="1730"/>
        <v>0</v>
      </c>
      <c r="KP179">
        <f t="shared" si="1731"/>
        <v>0</v>
      </c>
      <c r="KQ179">
        <f t="shared" si="1732"/>
        <v>0</v>
      </c>
      <c r="KR179">
        <f t="shared" si="1733"/>
        <v>0</v>
      </c>
      <c r="KS179">
        <f t="shared" si="1734"/>
        <v>0</v>
      </c>
      <c r="KT179">
        <f t="shared" si="1735"/>
        <v>0</v>
      </c>
      <c r="KU179">
        <f t="shared" si="1736"/>
        <v>0</v>
      </c>
      <c r="KV179">
        <f t="shared" si="1737"/>
        <v>0</v>
      </c>
      <c r="KW179">
        <f t="shared" si="1738"/>
        <v>0</v>
      </c>
      <c r="KX179">
        <f t="shared" si="1739"/>
        <v>0</v>
      </c>
      <c r="KY179">
        <f t="shared" si="1740"/>
        <v>0</v>
      </c>
      <c r="KZ179">
        <f t="shared" si="1741"/>
        <v>0</v>
      </c>
      <c r="LA179">
        <f t="shared" si="1742"/>
        <v>0</v>
      </c>
      <c r="LB179">
        <f t="shared" si="1743"/>
        <v>0</v>
      </c>
      <c r="LC179">
        <f t="shared" si="1744"/>
        <v>0</v>
      </c>
      <c r="LD179">
        <f t="shared" si="1745"/>
        <v>0</v>
      </c>
      <c r="LE179">
        <f t="shared" si="1746"/>
        <v>0</v>
      </c>
      <c r="LF179">
        <f t="shared" si="1747"/>
        <v>0</v>
      </c>
      <c r="LG179">
        <f t="shared" si="1748"/>
        <v>0</v>
      </c>
      <c r="LH179">
        <f t="shared" si="1749"/>
        <v>0</v>
      </c>
      <c r="LI179">
        <f t="shared" si="1750"/>
        <v>0</v>
      </c>
      <c r="LJ179">
        <f t="shared" si="1751"/>
        <v>0</v>
      </c>
      <c r="LK179">
        <f t="shared" si="1752"/>
        <v>0</v>
      </c>
      <c r="LL179">
        <f t="shared" si="1753"/>
        <v>0</v>
      </c>
      <c r="LN179">
        <f t="shared" si="1754"/>
        <v>2</v>
      </c>
      <c r="LQ179">
        <f t="shared" ref="LQ179:LR179" si="2095">COUNTIFS($NG180:$NL189,NG189)</f>
        <v>3</v>
      </c>
      <c r="LR179">
        <f t="shared" si="2095"/>
        <v>1</v>
      </c>
      <c r="LS179">
        <f t="shared" si="1756"/>
        <v>3</v>
      </c>
      <c r="LT179">
        <f t="shared" si="1757"/>
        <v>3</v>
      </c>
      <c r="LU179">
        <f t="shared" si="1758"/>
        <v>3</v>
      </c>
      <c r="LV179">
        <f t="shared" si="1759"/>
        <v>1</v>
      </c>
      <c r="LX179" s="5">
        <f t="shared" ref="LX179:MC179" si="2096">COUNTIFS($NG179:$NL188,NG189)</f>
        <v>2</v>
      </c>
      <c r="LY179" s="5">
        <f t="shared" si="2096"/>
        <v>0</v>
      </c>
      <c r="LZ179" s="5">
        <f t="shared" si="2096"/>
        <v>2</v>
      </c>
      <c r="MA179" s="5">
        <f t="shared" si="2096"/>
        <v>2</v>
      </c>
      <c r="MB179" s="5">
        <f t="shared" si="2096"/>
        <v>2</v>
      </c>
      <c r="MC179" s="5">
        <f t="shared" si="2096"/>
        <v>0</v>
      </c>
      <c r="MD179" s="5"/>
      <c r="ME179" s="5">
        <f t="shared" si="1761"/>
        <v>0</v>
      </c>
      <c r="MF179" s="5">
        <f t="shared" si="1762"/>
        <v>0</v>
      </c>
      <c r="MG179" s="5">
        <f t="shared" si="1763"/>
        <v>0</v>
      </c>
      <c r="MH179" s="5">
        <f t="shared" si="1764"/>
        <v>0</v>
      </c>
      <c r="MI179" s="5">
        <f t="shared" si="1765"/>
        <v>0</v>
      </c>
      <c r="MJ179" s="5">
        <f t="shared" si="1766"/>
        <v>0</v>
      </c>
      <c r="MK179" s="5"/>
      <c r="ML179" s="20">
        <f t="shared" si="1767"/>
        <v>0</v>
      </c>
      <c r="MN179" s="4">
        <f t="shared" si="1846"/>
        <v>0</v>
      </c>
      <c r="MO179" s="4">
        <f t="shared" si="1847"/>
        <v>0</v>
      </c>
      <c r="MP179" s="4">
        <f t="shared" si="1848"/>
        <v>0</v>
      </c>
      <c r="MQ179" s="4">
        <f t="shared" si="1849"/>
        <v>0</v>
      </c>
      <c r="MR179" s="4">
        <f t="shared" si="1850"/>
        <v>0</v>
      </c>
      <c r="MS179" s="4">
        <f t="shared" si="1851"/>
        <v>0</v>
      </c>
      <c r="MU179">
        <f t="shared" si="1768"/>
        <v>0</v>
      </c>
      <c r="MV179">
        <f t="shared" si="1769"/>
        <v>1</v>
      </c>
      <c r="MW179">
        <f t="shared" si="1770"/>
        <v>0</v>
      </c>
      <c r="MX179">
        <f t="shared" si="1771"/>
        <v>0</v>
      </c>
      <c r="MY179">
        <f t="shared" si="1772"/>
        <v>0</v>
      </c>
      <c r="MZ179">
        <f t="shared" si="1773"/>
        <v>1</v>
      </c>
      <c r="NA179">
        <f t="shared" si="1624"/>
        <v>2</v>
      </c>
      <c r="NB179">
        <f t="shared" si="1774"/>
        <v>2</v>
      </c>
      <c r="NC179">
        <f t="shared" si="1775"/>
        <v>0</v>
      </c>
      <c r="ND179">
        <f t="shared" si="1776"/>
        <v>179</v>
      </c>
      <c r="NG179">
        <v>2</v>
      </c>
      <c r="NH179">
        <v>9</v>
      </c>
      <c r="NI179">
        <v>20</v>
      </c>
      <c r="NJ179">
        <v>22</v>
      </c>
      <c r="NK179">
        <v>55</v>
      </c>
      <c r="NL179">
        <v>57</v>
      </c>
      <c r="NN179" s="1">
        <f t="shared" si="1777"/>
        <v>1</v>
      </c>
      <c r="NO179" s="1">
        <f t="shared" si="1778"/>
        <v>1</v>
      </c>
      <c r="NP179" s="30">
        <f t="shared" si="1779"/>
        <v>2</v>
      </c>
      <c r="NR179" s="1">
        <f t="shared" si="1780"/>
        <v>7</v>
      </c>
      <c r="NS179" s="1">
        <f t="shared" si="1781"/>
        <v>11</v>
      </c>
      <c r="NT179" s="1">
        <f t="shared" si="1782"/>
        <v>2</v>
      </c>
      <c r="NU179" s="1">
        <f t="shared" si="1783"/>
        <v>33</v>
      </c>
      <c r="NV179" s="1">
        <f t="shared" si="1784"/>
        <v>2</v>
      </c>
      <c r="NW179" s="1"/>
      <c r="NX179" s="1">
        <f t="shared" si="1785"/>
        <v>4</v>
      </c>
      <c r="NY179" s="1"/>
      <c r="NZ179" s="1">
        <f t="shared" si="1786"/>
        <v>1</v>
      </c>
      <c r="OA179" s="1">
        <f t="shared" si="1625"/>
        <v>1</v>
      </c>
      <c r="OB179" s="1">
        <f t="shared" si="1626"/>
        <v>3</v>
      </c>
      <c r="OC179" s="1">
        <f t="shared" si="1627"/>
        <v>3</v>
      </c>
      <c r="OD179" s="1">
        <f t="shared" si="1628"/>
        <v>6</v>
      </c>
      <c r="OE179" s="1">
        <f t="shared" si="1629"/>
        <v>6</v>
      </c>
      <c r="OF179" s="1"/>
      <c r="OG179" s="32">
        <f t="shared" si="1969"/>
        <v>3</v>
      </c>
      <c r="OH179" s="1"/>
      <c r="OI179" s="1">
        <f t="shared" si="1787"/>
        <v>0</v>
      </c>
      <c r="OJ179" s="1">
        <f t="shared" si="1788"/>
        <v>0</v>
      </c>
      <c r="OK179" s="1">
        <f t="shared" si="1789"/>
        <v>9</v>
      </c>
      <c r="OL179" s="1">
        <f t="shared" si="1790"/>
        <v>2</v>
      </c>
      <c r="OM179" s="1">
        <f t="shared" si="1791"/>
        <v>3</v>
      </c>
      <c r="ON179" s="1">
        <f t="shared" si="1792"/>
        <v>4</v>
      </c>
      <c r="OO179" s="1"/>
      <c r="OP179" s="1">
        <f t="shared" si="1959"/>
        <v>2</v>
      </c>
      <c r="OQ179" s="1">
        <f t="shared" si="1960"/>
        <v>4</v>
      </c>
      <c r="OR179" s="1">
        <f t="shared" si="1961"/>
        <v>4</v>
      </c>
      <c r="OS179" s="1">
        <f t="shared" si="1962"/>
        <v>4</v>
      </c>
      <c r="OT179" s="1">
        <f t="shared" si="1963"/>
        <v>0</v>
      </c>
      <c r="OU179" s="1">
        <f t="shared" si="1793"/>
        <v>0</v>
      </c>
      <c r="OV179" s="19">
        <f t="shared" si="1794"/>
        <v>5</v>
      </c>
      <c r="OW179" s="1"/>
      <c r="OX179" s="19">
        <f t="shared" si="1975"/>
        <v>4</v>
      </c>
      <c r="OY179" s="1">
        <f t="shared" si="1976"/>
        <v>4</v>
      </c>
      <c r="OZ179" s="1"/>
      <c r="PA179" s="1">
        <f t="shared" si="1795"/>
        <v>4</v>
      </c>
      <c r="PB179" s="1"/>
      <c r="PC179" s="1"/>
      <c r="PD179" s="19">
        <f t="shared" si="1630"/>
        <v>4</v>
      </c>
      <c r="PE179" s="1"/>
      <c r="PF179" s="24">
        <f t="shared" si="2016"/>
        <v>0</v>
      </c>
      <c r="PI179" s="1">
        <f t="shared" si="1797"/>
        <v>0</v>
      </c>
      <c r="PJ179" s="19">
        <f t="shared" si="1631"/>
        <v>0</v>
      </c>
      <c r="PK179" s="1">
        <f t="shared" si="1798"/>
        <v>0</v>
      </c>
      <c r="PL179" s="19">
        <f t="shared" si="1632"/>
        <v>0</v>
      </c>
      <c r="PM179" s="1">
        <f t="shared" si="1799"/>
        <v>9</v>
      </c>
      <c r="PN179" s="19">
        <f t="shared" si="1633"/>
        <v>1</v>
      </c>
      <c r="PO179" s="1">
        <f t="shared" si="1800"/>
        <v>2</v>
      </c>
      <c r="PP179" s="19">
        <f t="shared" si="1634"/>
        <v>3</v>
      </c>
      <c r="PQ179" s="1">
        <f t="shared" si="1801"/>
        <v>3</v>
      </c>
      <c r="PR179" s="19">
        <f t="shared" si="1635"/>
        <v>2</v>
      </c>
      <c r="PS179" s="1">
        <f t="shared" si="1802"/>
        <v>4</v>
      </c>
      <c r="PT179" s="19">
        <f t="shared" si="1636"/>
        <v>1</v>
      </c>
      <c r="PV179" s="1">
        <f t="shared" si="1637"/>
        <v>100</v>
      </c>
      <c r="PW179" s="1">
        <f t="shared" si="1638"/>
        <v>100</v>
      </c>
      <c r="PX179" s="1">
        <f t="shared" si="1639"/>
        <v>100</v>
      </c>
      <c r="PY179" s="1">
        <f t="shared" si="1640"/>
        <v>100</v>
      </c>
      <c r="PZ179" s="1">
        <f t="shared" si="1641"/>
        <v>100</v>
      </c>
      <c r="QA179" s="1">
        <f t="shared" si="1642"/>
        <v>100</v>
      </c>
      <c r="QB179" s="1"/>
      <c r="QC179" s="1">
        <f t="shared" si="1643"/>
        <v>100</v>
      </c>
      <c r="QD179" s="1">
        <f t="shared" si="1644"/>
        <v>100</v>
      </c>
      <c r="QE179" s="1">
        <f t="shared" si="1645"/>
        <v>100</v>
      </c>
      <c r="QF179" s="1">
        <f t="shared" si="1646"/>
        <v>100</v>
      </c>
      <c r="QG179" s="1">
        <f t="shared" si="1647"/>
        <v>100</v>
      </c>
      <c r="QH179" s="1">
        <f t="shared" si="1648"/>
        <v>100</v>
      </c>
      <c r="QI179" s="1"/>
      <c r="QJ179" s="1">
        <f t="shared" si="1649"/>
        <v>100</v>
      </c>
      <c r="QK179" s="1">
        <f t="shared" si="1650"/>
        <v>100</v>
      </c>
      <c r="QL179" s="1">
        <f t="shared" si="1651"/>
        <v>100</v>
      </c>
      <c r="QM179" s="1">
        <f t="shared" si="1652"/>
        <v>9</v>
      </c>
      <c r="QN179" s="1">
        <f t="shared" si="1653"/>
        <v>100</v>
      </c>
      <c r="QO179" s="1">
        <f t="shared" si="1654"/>
        <v>100</v>
      </c>
      <c r="QP179" s="1"/>
      <c r="QQ179" s="1">
        <f t="shared" si="1655"/>
        <v>100</v>
      </c>
      <c r="QR179" s="1">
        <f t="shared" si="1656"/>
        <v>100</v>
      </c>
      <c r="QS179" s="1">
        <f t="shared" si="1657"/>
        <v>2</v>
      </c>
      <c r="QT179" s="1">
        <f t="shared" si="1658"/>
        <v>100</v>
      </c>
      <c r="QU179" s="1">
        <f t="shared" si="1659"/>
        <v>9</v>
      </c>
      <c r="QV179" s="1">
        <f t="shared" si="1660"/>
        <v>100</v>
      </c>
      <c r="QW179" s="1"/>
      <c r="QX179" s="1">
        <f t="shared" si="1661"/>
        <v>100</v>
      </c>
      <c r="QY179" s="1">
        <f t="shared" si="1662"/>
        <v>100</v>
      </c>
      <c r="QZ179" s="1">
        <f t="shared" si="1663"/>
        <v>100</v>
      </c>
      <c r="RA179" s="1">
        <f t="shared" si="1664"/>
        <v>100</v>
      </c>
      <c r="RB179" s="1">
        <f t="shared" si="1665"/>
        <v>3</v>
      </c>
      <c r="RC179" s="1">
        <f t="shared" si="1666"/>
        <v>8</v>
      </c>
      <c r="RD179" s="1"/>
      <c r="RE179" s="1">
        <f t="shared" si="1667"/>
        <v>100</v>
      </c>
      <c r="RF179" s="1">
        <f t="shared" si="1668"/>
        <v>100</v>
      </c>
      <c r="RG179" s="1">
        <f t="shared" si="1669"/>
        <v>100</v>
      </c>
      <c r="RH179" s="1">
        <f t="shared" si="1670"/>
        <v>100</v>
      </c>
      <c r="RI179" s="1">
        <f t="shared" si="1671"/>
        <v>100</v>
      </c>
      <c r="RJ179" s="1">
        <f t="shared" si="1672"/>
        <v>4</v>
      </c>
      <c r="RL179">
        <f t="shared" si="1673"/>
        <v>34</v>
      </c>
      <c r="RM179">
        <f t="shared" si="1803"/>
        <v>25</v>
      </c>
      <c r="RN179">
        <f t="shared" si="2000"/>
        <v>23</v>
      </c>
      <c r="RO179" t="str">
        <f t="shared" ref="RO179:TU179" si="2097">IF(COUNTIFS($NG179:$NL188,RO$1),"x",RO$1)</f>
        <v>x</v>
      </c>
      <c r="RP179" t="str">
        <f t="shared" si="2097"/>
        <v>x</v>
      </c>
      <c r="RQ179" t="str">
        <f t="shared" si="2097"/>
        <v>x</v>
      </c>
      <c r="RR179" t="str">
        <f t="shared" si="2097"/>
        <v>x</v>
      </c>
      <c r="RS179" t="str">
        <f t="shared" si="2097"/>
        <v>x</v>
      </c>
      <c r="RT179">
        <f t="shared" si="2097"/>
        <v>6</v>
      </c>
      <c r="RU179" t="str">
        <f t="shared" si="2097"/>
        <v>x</v>
      </c>
      <c r="RV179" t="str">
        <f t="shared" si="2097"/>
        <v>x</v>
      </c>
      <c r="RW179" t="str">
        <f t="shared" si="2097"/>
        <v>x</v>
      </c>
      <c r="RX179">
        <f t="shared" si="2097"/>
        <v>10</v>
      </c>
      <c r="RY179" t="str">
        <f t="shared" si="2097"/>
        <v>x</v>
      </c>
      <c r="RZ179" t="str">
        <f t="shared" si="2097"/>
        <v>x</v>
      </c>
      <c r="SA179" t="str">
        <f t="shared" si="2097"/>
        <v>x</v>
      </c>
      <c r="SB179">
        <f t="shared" si="2097"/>
        <v>14</v>
      </c>
      <c r="SC179" t="str">
        <f t="shared" si="2097"/>
        <v>x</v>
      </c>
      <c r="SD179" t="str">
        <f t="shared" si="2097"/>
        <v>x</v>
      </c>
      <c r="SE179">
        <f t="shared" si="2097"/>
        <v>17</v>
      </c>
      <c r="SF179">
        <f t="shared" si="2097"/>
        <v>18</v>
      </c>
      <c r="SG179">
        <f t="shared" si="2097"/>
        <v>19</v>
      </c>
      <c r="SH179" t="str">
        <f t="shared" si="2097"/>
        <v>x</v>
      </c>
      <c r="SI179" t="str">
        <f t="shared" si="2097"/>
        <v>x</v>
      </c>
      <c r="SJ179" t="str">
        <f t="shared" si="2097"/>
        <v>x</v>
      </c>
      <c r="SK179">
        <f t="shared" si="2097"/>
        <v>23</v>
      </c>
      <c r="SL179">
        <f t="shared" si="2097"/>
        <v>24</v>
      </c>
      <c r="SM179">
        <f t="shared" si="2097"/>
        <v>25</v>
      </c>
      <c r="SN179" t="str">
        <f t="shared" si="2097"/>
        <v>x</v>
      </c>
      <c r="SO179" t="str">
        <f t="shared" si="2097"/>
        <v>x</v>
      </c>
      <c r="SP179" t="str">
        <f t="shared" si="2097"/>
        <v>x</v>
      </c>
      <c r="SQ179">
        <f t="shared" si="2097"/>
        <v>29</v>
      </c>
      <c r="SR179">
        <f t="shared" si="2097"/>
        <v>30</v>
      </c>
      <c r="SS179">
        <f t="shared" si="2097"/>
        <v>31</v>
      </c>
      <c r="ST179">
        <f t="shared" si="2097"/>
        <v>32</v>
      </c>
      <c r="SU179" t="str">
        <f t="shared" si="2097"/>
        <v>x</v>
      </c>
      <c r="SV179">
        <f t="shared" si="2097"/>
        <v>34</v>
      </c>
      <c r="SW179" t="str">
        <f t="shared" si="2097"/>
        <v>x</v>
      </c>
      <c r="SX179" t="str">
        <f t="shared" si="2097"/>
        <v>x</v>
      </c>
      <c r="SY179">
        <f t="shared" si="2097"/>
        <v>37</v>
      </c>
      <c r="SZ179">
        <f t="shared" si="2097"/>
        <v>38</v>
      </c>
      <c r="TA179" t="str">
        <f t="shared" si="2097"/>
        <v>x</v>
      </c>
      <c r="TB179">
        <f t="shared" si="2097"/>
        <v>40</v>
      </c>
      <c r="TC179" t="str">
        <f t="shared" si="2097"/>
        <v>x</v>
      </c>
      <c r="TD179" t="str">
        <f t="shared" si="2097"/>
        <v>x</v>
      </c>
      <c r="TE179" t="str">
        <f t="shared" si="2097"/>
        <v>x</v>
      </c>
      <c r="TF179" t="str">
        <f t="shared" si="2097"/>
        <v>x</v>
      </c>
      <c r="TG179" t="str">
        <f t="shared" si="2097"/>
        <v>x</v>
      </c>
      <c r="TH179" t="str">
        <f t="shared" si="2097"/>
        <v>x</v>
      </c>
      <c r="TI179">
        <f t="shared" si="2097"/>
        <v>47</v>
      </c>
      <c r="TJ179">
        <f t="shared" si="2097"/>
        <v>48</v>
      </c>
      <c r="TK179" t="str">
        <f t="shared" si="2097"/>
        <v>x</v>
      </c>
      <c r="TL179">
        <f t="shared" si="2097"/>
        <v>50</v>
      </c>
      <c r="TM179" t="str">
        <f t="shared" si="2097"/>
        <v>x</v>
      </c>
      <c r="TN179" t="str">
        <f t="shared" si="2097"/>
        <v>x</v>
      </c>
      <c r="TO179">
        <f t="shared" si="2097"/>
        <v>53</v>
      </c>
      <c r="TP179">
        <f t="shared" si="2097"/>
        <v>54</v>
      </c>
      <c r="TQ179" t="str">
        <f t="shared" si="2097"/>
        <v>x</v>
      </c>
      <c r="TR179">
        <f t="shared" si="2097"/>
        <v>56</v>
      </c>
      <c r="TS179" t="str">
        <f t="shared" si="2097"/>
        <v>x</v>
      </c>
      <c r="TT179" t="str">
        <f t="shared" si="2097"/>
        <v>x</v>
      </c>
      <c r="TU179" t="str">
        <f t="shared" si="2097"/>
        <v>x</v>
      </c>
      <c r="TV179">
        <f t="shared" si="1805"/>
        <v>25</v>
      </c>
      <c r="TW179" t="str">
        <f t="shared" ref="TW179:WC179" si="2098">IF(COUNTIFS($NG179:$NL187,TW$1),"x",TW$1)</f>
        <v>x</v>
      </c>
      <c r="TX179" t="str">
        <f t="shared" si="2098"/>
        <v>x</v>
      </c>
      <c r="TY179" t="str">
        <f t="shared" si="2098"/>
        <v>x</v>
      </c>
      <c r="TZ179" t="str">
        <f t="shared" si="2098"/>
        <v>x</v>
      </c>
      <c r="UA179" t="str">
        <f t="shared" si="2098"/>
        <v>x</v>
      </c>
      <c r="UB179">
        <f t="shared" si="2098"/>
        <v>6</v>
      </c>
      <c r="UC179" t="str">
        <f t="shared" si="2098"/>
        <v>x</v>
      </c>
      <c r="UD179" t="str">
        <f t="shared" si="2098"/>
        <v>x</v>
      </c>
      <c r="UE179" t="str">
        <f t="shared" si="2098"/>
        <v>x</v>
      </c>
      <c r="UF179">
        <f t="shared" si="2098"/>
        <v>10</v>
      </c>
      <c r="UG179" t="str">
        <f t="shared" si="2098"/>
        <v>x</v>
      </c>
      <c r="UH179">
        <f t="shared" si="2098"/>
        <v>12</v>
      </c>
      <c r="UI179" t="str">
        <f t="shared" si="2098"/>
        <v>x</v>
      </c>
      <c r="UJ179">
        <f t="shared" si="2098"/>
        <v>14</v>
      </c>
      <c r="UK179" t="str">
        <f t="shared" si="2098"/>
        <v>x</v>
      </c>
      <c r="UL179" t="str">
        <f t="shared" si="2098"/>
        <v>x</v>
      </c>
      <c r="UM179">
        <f t="shared" si="2098"/>
        <v>17</v>
      </c>
      <c r="UN179">
        <f t="shared" si="2098"/>
        <v>18</v>
      </c>
      <c r="UO179">
        <f t="shared" si="2098"/>
        <v>19</v>
      </c>
      <c r="UP179" t="str">
        <f t="shared" si="2098"/>
        <v>x</v>
      </c>
      <c r="UQ179" t="str">
        <f t="shared" si="2098"/>
        <v>x</v>
      </c>
      <c r="UR179" t="str">
        <f t="shared" si="2098"/>
        <v>x</v>
      </c>
      <c r="US179">
        <f t="shared" si="2098"/>
        <v>23</v>
      </c>
      <c r="UT179">
        <f t="shared" si="2098"/>
        <v>24</v>
      </c>
      <c r="UU179">
        <f t="shared" si="2098"/>
        <v>25</v>
      </c>
      <c r="UV179" t="str">
        <f t="shared" si="2098"/>
        <v>x</v>
      </c>
      <c r="UW179" t="str">
        <f t="shared" si="2098"/>
        <v>x</v>
      </c>
      <c r="UX179" t="str">
        <f t="shared" si="2098"/>
        <v>x</v>
      </c>
      <c r="UY179">
        <f t="shared" si="2098"/>
        <v>29</v>
      </c>
      <c r="UZ179">
        <f t="shared" si="2098"/>
        <v>30</v>
      </c>
      <c r="VA179">
        <f t="shared" si="2098"/>
        <v>31</v>
      </c>
      <c r="VB179">
        <f t="shared" si="2098"/>
        <v>32</v>
      </c>
      <c r="VC179" t="str">
        <f t="shared" si="2098"/>
        <v>x</v>
      </c>
      <c r="VD179">
        <f t="shared" si="2098"/>
        <v>34</v>
      </c>
      <c r="VE179" t="str">
        <f t="shared" si="2098"/>
        <v>x</v>
      </c>
      <c r="VF179" t="str">
        <f t="shared" si="2098"/>
        <v>x</v>
      </c>
      <c r="VG179">
        <f t="shared" si="2098"/>
        <v>37</v>
      </c>
      <c r="VH179">
        <f t="shared" si="2098"/>
        <v>38</v>
      </c>
      <c r="VI179" t="str">
        <f t="shared" si="2098"/>
        <v>x</v>
      </c>
      <c r="VJ179">
        <f t="shared" si="2098"/>
        <v>40</v>
      </c>
      <c r="VK179" t="str">
        <f t="shared" si="2098"/>
        <v>x</v>
      </c>
      <c r="VL179" t="str">
        <f t="shared" si="2098"/>
        <v>x</v>
      </c>
      <c r="VM179" t="str">
        <f t="shared" si="2098"/>
        <v>x</v>
      </c>
      <c r="VN179" t="str">
        <f t="shared" si="2098"/>
        <v>x</v>
      </c>
      <c r="VO179" t="str">
        <f t="shared" si="2098"/>
        <v>x</v>
      </c>
      <c r="VP179" t="str">
        <f t="shared" si="2098"/>
        <v>x</v>
      </c>
      <c r="VQ179">
        <f t="shared" si="2098"/>
        <v>47</v>
      </c>
      <c r="VR179">
        <f t="shared" si="2098"/>
        <v>48</v>
      </c>
      <c r="VS179">
        <f t="shared" si="2098"/>
        <v>49</v>
      </c>
      <c r="VT179">
        <f t="shared" si="2098"/>
        <v>50</v>
      </c>
      <c r="VU179" t="str">
        <f t="shared" si="2098"/>
        <v>x</v>
      </c>
      <c r="VV179" t="str">
        <f t="shared" si="2098"/>
        <v>x</v>
      </c>
      <c r="VW179">
        <f t="shared" si="2098"/>
        <v>53</v>
      </c>
      <c r="VX179">
        <f t="shared" si="2098"/>
        <v>54</v>
      </c>
      <c r="VY179" t="str">
        <f t="shared" si="2098"/>
        <v>x</v>
      </c>
      <c r="VZ179">
        <f t="shared" si="2098"/>
        <v>56</v>
      </c>
      <c r="WA179" t="str">
        <f t="shared" si="2098"/>
        <v>x</v>
      </c>
      <c r="WB179" t="str">
        <f t="shared" si="2098"/>
        <v>x</v>
      </c>
      <c r="WC179" t="str">
        <f t="shared" si="2098"/>
        <v>x</v>
      </c>
      <c r="WE179">
        <f t="shared" si="1676"/>
        <v>2</v>
      </c>
      <c r="WF179">
        <f t="shared" si="1677"/>
        <v>0</v>
      </c>
      <c r="WG179">
        <f t="shared" si="1678"/>
        <v>2</v>
      </c>
      <c r="WH179">
        <f t="shared" si="1679"/>
        <v>0</v>
      </c>
      <c r="WI179">
        <f t="shared" si="1680"/>
        <v>0</v>
      </c>
      <c r="WJ179">
        <f t="shared" si="1681"/>
        <v>2</v>
      </c>
      <c r="WL179" s="1">
        <f t="shared" si="1807"/>
        <v>0</v>
      </c>
      <c r="WM179" s="1">
        <f t="shared" si="1808"/>
        <v>0</v>
      </c>
      <c r="WN179" s="1">
        <f t="shared" si="1809"/>
        <v>9</v>
      </c>
      <c r="WO179" s="1">
        <f t="shared" si="1810"/>
        <v>2</v>
      </c>
      <c r="WP179" s="1">
        <f t="shared" si="1811"/>
        <v>3</v>
      </c>
      <c r="WQ179" s="1">
        <f t="shared" si="1812"/>
        <v>4</v>
      </c>
      <c r="WS179">
        <f t="shared" si="1813"/>
        <v>100</v>
      </c>
      <c r="WT179">
        <f t="shared" si="1814"/>
        <v>100</v>
      </c>
      <c r="WU179">
        <f t="shared" si="1815"/>
        <v>9</v>
      </c>
      <c r="WV179">
        <f t="shared" si="1816"/>
        <v>2</v>
      </c>
      <c r="WW179">
        <f t="shared" si="1817"/>
        <v>3</v>
      </c>
      <c r="WX179">
        <f t="shared" si="1818"/>
        <v>4</v>
      </c>
      <c r="WZ179" s="4">
        <f t="shared" si="1819"/>
        <v>2</v>
      </c>
      <c r="XB179" s="3">
        <f t="shared" si="1820"/>
        <v>9</v>
      </c>
      <c r="XD179" s="3">
        <f t="shared" si="1821"/>
        <v>3</v>
      </c>
      <c r="XE179" s="4">
        <f t="shared" si="1822"/>
        <v>4</v>
      </c>
      <c r="XG179" s="4">
        <f t="shared" si="1823"/>
        <v>0.75</v>
      </c>
      <c r="XI179" s="4">
        <v>1</v>
      </c>
      <c r="XK179">
        <f t="shared" si="1824"/>
        <v>2</v>
      </c>
      <c r="XM179">
        <f t="shared" si="1445"/>
        <v>0</v>
      </c>
      <c r="XN179">
        <f t="shared" si="1825"/>
        <v>0</v>
      </c>
      <c r="XO179" s="1">
        <f t="shared" si="1682"/>
        <v>1</v>
      </c>
      <c r="XP179">
        <f t="shared" si="1826"/>
        <v>0</v>
      </c>
      <c r="XR179">
        <f t="shared" si="1827"/>
        <v>0</v>
      </c>
    </row>
    <row r="180" spans="4:642">
      <c r="D180" s="4">
        <f t="shared" si="1506"/>
        <v>0</v>
      </c>
      <c r="E180" s="4">
        <f t="shared" si="1507"/>
        <v>0</v>
      </c>
      <c r="F180" s="4">
        <f t="shared" si="1508"/>
        <v>0</v>
      </c>
      <c r="G180" s="4">
        <f t="shared" si="1509"/>
        <v>0</v>
      </c>
      <c r="H180" s="4">
        <f t="shared" si="1510"/>
        <v>0</v>
      </c>
      <c r="I180" s="4">
        <f t="shared" si="1511"/>
        <v>0</v>
      </c>
      <c r="J180" s="4">
        <f t="shared" si="1512"/>
        <v>2</v>
      </c>
      <c r="K180" s="4">
        <f t="shared" si="1513"/>
        <v>0</v>
      </c>
      <c r="L180" s="4">
        <f t="shared" si="1514"/>
        <v>0</v>
      </c>
      <c r="M180" s="4">
        <f t="shared" si="1515"/>
        <v>0</v>
      </c>
      <c r="N180" s="4">
        <f t="shared" si="1516"/>
        <v>0</v>
      </c>
      <c r="O180" s="4">
        <f t="shared" si="1517"/>
        <v>0</v>
      </c>
      <c r="P180" s="4">
        <f t="shared" si="1518"/>
        <v>0</v>
      </c>
      <c r="Q180" s="4">
        <f t="shared" si="1519"/>
        <v>0</v>
      </c>
      <c r="R180" s="4">
        <f t="shared" si="1520"/>
        <v>3</v>
      </c>
      <c r="S180" s="4">
        <f t="shared" si="1521"/>
        <v>0</v>
      </c>
      <c r="T180" s="4">
        <f t="shared" si="1522"/>
        <v>0</v>
      </c>
      <c r="U180" s="4">
        <f t="shared" si="1523"/>
        <v>0</v>
      </c>
      <c r="V180" s="4">
        <f t="shared" si="1524"/>
        <v>0</v>
      </c>
      <c r="W180" s="4">
        <f t="shared" si="1525"/>
        <v>0</v>
      </c>
      <c r="X180" s="4">
        <f t="shared" si="1526"/>
        <v>1</v>
      </c>
      <c r="Y180" s="4">
        <f t="shared" si="1527"/>
        <v>0</v>
      </c>
      <c r="Z180" s="4">
        <f t="shared" si="1528"/>
        <v>0</v>
      </c>
      <c r="AA180" s="4">
        <f t="shared" si="1529"/>
        <v>0</v>
      </c>
      <c r="AB180" s="4">
        <f t="shared" si="1530"/>
        <v>0</v>
      </c>
      <c r="AC180" s="4">
        <f t="shared" si="1531"/>
        <v>0</v>
      </c>
      <c r="AD180" s="4">
        <f t="shared" si="1532"/>
        <v>0</v>
      </c>
      <c r="AE180" s="4">
        <f t="shared" si="1533"/>
        <v>0</v>
      </c>
      <c r="AF180" s="4">
        <f t="shared" si="1534"/>
        <v>0</v>
      </c>
      <c r="AG180" s="4">
        <f t="shared" si="1535"/>
        <v>0</v>
      </c>
      <c r="AH180" s="4">
        <f t="shared" si="1536"/>
        <v>0</v>
      </c>
      <c r="AI180" s="4">
        <f t="shared" si="1537"/>
        <v>0</v>
      </c>
      <c r="AJ180" s="4">
        <f t="shared" si="1538"/>
        <v>1</v>
      </c>
      <c r="AK180" s="4">
        <f t="shared" si="1539"/>
        <v>0</v>
      </c>
      <c r="AL180" s="4">
        <f t="shared" si="1540"/>
        <v>4</v>
      </c>
      <c r="AM180" s="4">
        <f t="shared" si="1541"/>
        <v>0</v>
      </c>
      <c r="AN180" s="4">
        <f t="shared" si="1542"/>
        <v>0</v>
      </c>
      <c r="AO180" s="4">
        <f t="shared" si="1543"/>
        <v>0</v>
      </c>
      <c r="AP180" s="4">
        <f t="shared" si="1544"/>
        <v>0</v>
      </c>
      <c r="AQ180" s="4">
        <f t="shared" si="1545"/>
        <v>0</v>
      </c>
      <c r="AR180" s="4">
        <f t="shared" si="1546"/>
        <v>0</v>
      </c>
      <c r="AS180" s="4">
        <f t="shared" si="1547"/>
        <v>0</v>
      </c>
      <c r="AT180" s="4">
        <f t="shared" si="1548"/>
        <v>0</v>
      </c>
      <c r="AU180" s="4">
        <f t="shared" si="1549"/>
        <v>0</v>
      </c>
      <c r="AV180" s="4">
        <f t="shared" si="1550"/>
        <v>0</v>
      </c>
      <c r="AW180" s="4">
        <f t="shared" si="1551"/>
        <v>6</v>
      </c>
      <c r="AX180" s="4">
        <f t="shared" si="1552"/>
        <v>0</v>
      </c>
      <c r="AY180" s="4">
        <f t="shared" si="1553"/>
        <v>0</v>
      </c>
      <c r="AZ180" s="4">
        <f t="shared" si="1554"/>
        <v>0</v>
      </c>
      <c r="BA180" s="4">
        <f t="shared" si="1555"/>
        <v>0</v>
      </c>
      <c r="BB180" s="4">
        <f t="shared" si="1556"/>
        <v>0</v>
      </c>
      <c r="BC180" s="4">
        <f t="shared" si="1557"/>
        <v>0</v>
      </c>
      <c r="BD180" s="4">
        <f t="shared" si="1558"/>
        <v>0</v>
      </c>
      <c r="BE180" s="4">
        <f t="shared" si="1559"/>
        <v>0</v>
      </c>
      <c r="BF180" s="4">
        <f t="shared" si="1560"/>
        <v>0</v>
      </c>
      <c r="BG180" s="4">
        <f t="shared" si="1561"/>
        <v>0</v>
      </c>
      <c r="BH180" s="4">
        <f t="shared" si="1562"/>
        <v>0</v>
      </c>
      <c r="BI180" s="4">
        <f t="shared" si="1563"/>
        <v>0</v>
      </c>
      <c r="BJ180" s="4">
        <f t="shared" si="1564"/>
        <v>0</v>
      </c>
      <c r="BK180" s="4">
        <f t="shared" si="1683"/>
        <v>2.8333333333333335</v>
      </c>
      <c r="BL180" s="4">
        <f t="shared" si="1684"/>
        <v>2.7457627118644066</v>
      </c>
      <c r="BM180" s="4">
        <f t="shared" si="1685"/>
        <v>3.8440677966101688</v>
      </c>
      <c r="BN180" s="4">
        <f t="shared" si="1686"/>
        <v>1.6474576271186439</v>
      </c>
      <c r="BO180" s="4">
        <f t="shared" si="1687"/>
        <v>2.7457627118644066</v>
      </c>
      <c r="BP180" s="4">
        <f t="shared" si="1688"/>
        <v>162</v>
      </c>
      <c r="BQ180" s="4">
        <f>COUNTIFS($NG180:$NL$206,EF$1)</f>
        <v>3</v>
      </c>
      <c r="BR180" s="4">
        <f>COUNTIFS($NG180:$NL$206,EG$1)</f>
        <v>3</v>
      </c>
      <c r="BS180" s="4">
        <f>COUNTIFS($NG180:$NL$206,EH$1)</f>
        <v>1</v>
      </c>
      <c r="BT180" s="4">
        <f>COUNTIFS($NG180:$NL$206,EI$1)</f>
        <v>3</v>
      </c>
      <c r="BU180" s="4">
        <f>COUNTIFS($NG180:$NL$206,EJ$1)</f>
        <v>4</v>
      </c>
      <c r="BV180" s="4">
        <f>COUNTIFS($NG180:$NL$206,EK$1)</f>
        <v>1</v>
      </c>
      <c r="BW180" s="4">
        <f>COUNTIFS($NG180:$NL$206,EL$1)</f>
        <v>2</v>
      </c>
      <c r="BX180" s="4">
        <f>COUNTIFS($NG180:$NL$206,EM$1)</f>
        <v>4</v>
      </c>
      <c r="BY180" s="4">
        <f>COUNTIFS($NG180:$NL$206,EN$1)</f>
        <v>3</v>
      </c>
      <c r="BZ180" s="4">
        <f>COUNTIFS($NG180:$NL$206,EO$1)</f>
        <v>2</v>
      </c>
      <c r="CA180" s="4">
        <f>COUNTIFS($NG180:$NL$206,EP$1)</f>
        <v>7</v>
      </c>
      <c r="CB180" s="4">
        <f>COUNTIFS($NG180:$NL$206,EQ$1)</f>
        <v>6</v>
      </c>
      <c r="CC180" s="4">
        <f>COUNTIFS($NG180:$NL$206,ER$1)</f>
        <v>4</v>
      </c>
      <c r="CD180" s="4">
        <f>COUNTIFS($NG180:$NL$206,ES$1)</f>
        <v>1</v>
      </c>
      <c r="CE180" s="4">
        <f>COUNTIFS($NG180:$NL$206,ET$1)</f>
        <v>3</v>
      </c>
      <c r="CF180" s="4">
        <f>COUNTIFS($NG180:$NL$206,EU$1)</f>
        <v>2</v>
      </c>
      <c r="CG180" s="4">
        <f>COUNTIFS($NG180:$NL$206,EV$1)</f>
        <v>4</v>
      </c>
      <c r="CH180" s="4">
        <f>COUNTIFS($NG180:$NL$206,EW$1)</f>
        <v>4</v>
      </c>
      <c r="CI180" s="4">
        <f>COUNTIFS($NG180:$NL$206,EX$1)</f>
        <v>2</v>
      </c>
      <c r="CJ180" s="4">
        <f>COUNTIFS($NG180:$NL$206,EY$1)</f>
        <v>3</v>
      </c>
      <c r="CK180" s="4">
        <f>COUNTIFS($NG180:$NL$206,EZ$1)</f>
        <v>1</v>
      </c>
      <c r="CL180" s="4">
        <f>COUNTIFS($NG180:$NL$206,FA$1)</f>
        <v>3</v>
      </c>
      <c r="CM180" s="4">
        <f>COUNTIFS($NG180:$NL$206,FB$1)</f>
        <v>2</v>
      </c>
      <c r="CN180" s="4">
        <f>COUNTIFS($NG180:$NL$206,FC$1)</f>
        <v>1</v>
      </c>
      <c r="CO180" s="4">
        <f>COUNTIFS($NG180:$NL$206,FD$1)</f>
        <v>5</v>
      </c>
      <c r="CP180" s="4">
        <f>COUNTIFS($NG180:$NL$206,FE$1)</f>
        <v>2</v>
      </c>
      <c r="CQ180" s="4">
        <f>COUNTIFS($NG180:$NL$206,FF$1)</f>
        <v>4</v>
      </c>
      <c r="CR180" s="4">
        <f>COUNTIFS($NG180:$NL$206,FG$1)</f>
        <v>3</v>
      </c>
      <c r="CS180" s="4">
        <f>COUNTIFS($NG180:$NL$206,FH$1)</f>
        <v>2</v>
      </c>
      <c r="CT180" s="4">
        <f>COUNTIFS($NG180:$NL$206,FI$1)</f>
        <v>1</v>
      </c>
      <c r="CU180" s="4">
        <f>COUNTIFS($NG180:$NL$206,FJ$1)</f>
        <v>2</v>
      </c>
      <c r="CV180" s="4">
        <f>COUNTIFS($NG180:$NL$206,FK$1)</f>
        <v>1</v>
      </c>
      <c r="CW180" s="4">
        <f>COUNTIFS($NG180:$NL$206,FL$1)</f>
        <v>1</v>
      </c>
      <c r="CX180" s="4">
        <f>COUNTIFS($NG180:$NL$206,FM$1)</f>
        <v>2</v>
      </c>
      <c r="CY180" s="4">
        <f>COUNTIFS($NG180:$NL$206,FN$1)</f>
        <v>4</v>
      </c>
      <c r="CZ180" s="4">
        <f>COUNTIFS($NG180:$NL$206,FO$1)</f>
        <v>2</v>
      </c>
      <c r="DA180" s="4">
        <f>COUNTIFS($NG180:$NL$206,FP$1)</f>
        <v>0</v>
      </c>
      <c r="DB180" s="4">
        <f>COUNTIFS($NG180:$NL$206,FQ$1)</f>
        <v>2</v>
      </c>
      <c r="DC180" s="4">
        <f>COUNTIFS($NG180:$NL$206,FR$1)</f>
        <v>2</v>
      </c>
      <c r="DD180" s="4">
        <f>COUNTIFS($NG180:$NL$206,FS$1)</f>
        <v>3</v>
      </c>
      <c r="DE180" s="4">
        <f>COUNTIFS($NG180:$NL$206,FT$1)</f>
        <v>3</v>
      </c>
      <c r="DF180" s="4">
        <f>COUNTIFS($NG180:$NL$206,FU$1)</f>
        <v>3</v>
      </c>
      <c r="DG180" s="4">
        <f>COUNTIFS($NG180:$NL$206,FV$1)</f>
        <v>3</v>
      </c>
      <c r="DH180" s="4">
        <f>COUNTIFS($NG180:$NL$206,FW$1)</f>
        <v>3</v>
      </c>
      <c r="DI180" s="4">
        <f>COUNTIFS($NG180:$NL$206,FX$1)</f>
        <v>2</v>
      </c>
      <c r="DJ180" s="4">
        <f>COUNTIFS($NG180:$NL$206,FY$1)</f>
        <v>6</v>
      </c>
      <c r="DK180" s="4">
        <f>COUNTIFS($NG180:$NL$206,FZ$1)</f>
        <v>0</v>
      </c>
      <c r="DL180" s="4">
        <f>COUNTIFS($NG180:$NL$206,GA$1)</f>
        <v>1</v>
      </c>
      <c r="DM180" s="4">
        <f>COUNTIFS($NG180:$NL$206,GB$1)</f>
        <v>3</v>
      </c>
      <c r="DN180" s="4">
        <f>COUNTIFS($NG180:$NL$206,GC$1)</f>
        <v>2</v>
      </c>
      <c r="DO180" s="4">
        <f>COUNTIFS($NG180:$NL$206,GD$1)</f>
        <v>4</v>
      </c>
      <c r="DP180" s="4">
        <f>COUNTIFS($NG180:$NL$206,GE$1)</f>
        <v>6</v>
      </c>
      <c r="DQ180" s="4">
        <f>COUNTIFS($NG180:$NL$206,GF$1)</f>
        <v>0</v>
      </c>
      <c r="DR180" s="4">
        <f>COUNTIFS($NG180:$NL$206,GG$1)</f>
        <v>2</v>
      </c>
      <c r="DS180" s="4">
        <f>COUNTIFS($NG180:$NL$206,GH$1)</f>
        <v>6</v>
      </c>
      <c r="DT180" s="4">
        <f>COUNTIFS($NG180:$NL$206,GI$1)</f>
        <v>3</v>
      </c>
      <c r="DU180" s="4">
        <f>COUNTIFS($NG180:$NL$206,GJ$1)</f>
        <v>3</v>
      </c>
      <c r="DV180" s="4">
        <f>COUNTIFS($NG180:$NL$206,GK$1)</f>
        <v>4</v>
      </c>
      <c r="DW180" s="4">
        <f>COUNTIFS($NG180:$NL$206,GL$1)</f>
        <v>3</v>
      </c>
      <c r="DZ180" s="4">
        <f t="shared" si="1895"/>
        <v>36</v>
      </c>
      <c r="EA180" s="4">
        <f t="shared" si="1896"/>
        <v>21</v>
      </c>
      <c r="EB180" s="4">
        <f t="shared" si="1897"/>
        <v>7</v>
      </c>
      <c r="EC180" s="4">
        <f t="shared" si="1898"/>
        <v>7</v>
      </c>
      <c r="ED180" s="4">
        <f t="shared" si="1899"/>
        <v>1</v>
      </c>
      <c r="EF180" s="4">
        <f t="shared" ref="EF180:GL180" si="2099">COUNTIFS($NG180:$NL189,EF$1)</f>
        <v>2</v>
      </c>
      <c r="EG180" s="4">
        <f t="shared" si="2099"/>
        <v>0</v>
      </c>
      <c r="EH180" s="4">
        <f t="shared" si="2099"/>
        <v>1</v>
      </c>
      <c r="EI180" s="4">
        <f t="shared" si="2099"/>
        <v>3</v>
      </c>
      <c r="EJ180" s="4">
        <f t="shared" si="2099"/>
        <v>2</v>
      </c>
      <c r="EK180" s="4">
        <f t="shared" si="2099"/>
        <v>0</v>
      </c>
      <c r="EL180" s="4">
        <f t="shared" si="2099"/>
        <v>1</v>
      </c>
      <c r="EM180" s="4">
        <f t="shared" si="2099"/>
        <v>2</v>
      </c>
      <c r="EN180" s="4">
        <f t="shared" si="2099"/>
        <v>0</v>
      </c>
      <c r="EO180" s="4">
        <f t="shared" si="2099"/>
        <v>1</v>
      </c>
      <c r="EP180" s="4">
        <f t="shared" si="2099"/>
        <v>4</v>
      </c>
      <c r="EQ180" s="4">
        <f t="shared" si="2099"/>
        <v>1</v>
      </c>
      <c r="ER180" s="4">
        <f t="shared" si="2099"/>
        <v>3</v>
      </c>
      <c r="ES180" s="4">
        <f t="shared" si="2099"/>
        <v>0</v>
      </c>
      <c r="ET180" s="4">
        <f t="shared" si="2099"/>
        <v>1</v>
      </c>
      <c r="EU180" s="4">
        <f t="shared" si="2099"/>
        <v>1</v>
      </c>
      <c r="EV180" s="4">
        <f t="shared" si="2099"/>
        <v>0</v>
      </c>
      <c r="EW180" s="4">
        <f t="shared" si="2099"/>
        <v>0</v>
      </c>
      <c r="EX180" s="4">
        <f t="shared" si="2099"/>
        <v>0</v>
      </c>
      <c r="EY180" s="4">
        <f t="shared" si="2099"/>
        <v>1</v>
      </c>
      <c r="EZ180" s="4">
        <f t="shared" si="2099"/>
        <v>1</v>
      </c>
      <c r="FA180" s="4">
        <f t="shared" si="2099"/>
        <v>3</v>
      </c>
      <c r="FB180" s="4">
        <f t="shared" si="2099"/>
        <v>0</v>
      </c>
      <c r="FC180" s="4">
        <f t="shared" si="2099"/>
        <v>0</v>
      </c>
      <c r="FD180" s="4">
        <f t="shared" si="2099"/>
        <v>0</v>
      </c>
      <c r="FE180" s="4">
        <f t="shared" si="2099"/>
        <v>1</v>
      </c>
      <c r="FF180" s="4">
        <f t="shared" si="2099"/>
        <v>3</v>
      </c>
      <c r="FG180" s="4">
        <f t="shared" si="2099"/>
        <v>2</v>
      </c>
      <c r="FH180" s="4">
        <f t="shared" si="2099"/>
        <v>0</v>
      </c>
      <c r="FI180" s="4">
        <f t="shared" si="2099"/>
        <v>0</v>
      </c>
      <c r="FJ180" s="4">
        <f t="shared" si="2099"/>
        <v>0</v>
      </c>
      <c r="FK180" s="4">
        <f t="shared" si="2099"/>
        <v>0</v>
      </c>
      <c r="FL180" s="4">
        <f t="shared" si="2099"/>
        <v>1</v>
      </c>
      <c r="FM180" s="4">
        <f t="shared" si="2099"/>
        <v>0</v>
      </c>
      <c r="FN180" s="4">
        <f t="shared" si="2099"/>
        <v>3</v>
      </c>
      <c r="FO180" s="4">
        <f t="shared" si="2099"/>
        <v>1</v>
      </c>
      <c r="FP180" s="4">
        <f t="shared" si="2099"/>
        <v>0</v>
      </c>
      <c r="FQ180" s="4">
        <f t="shared" si="2099"/>
        <v>0</v>
      </c>
      <c r="FR180" s="4">
        <f t="shared" si="2099"/>
        <v>1</v>
      </c>
      <c r="FS180" s="4">
        <f t="shared" si="2099"/>
        <v>0</v>
      </c>
      <c r="FT180" s="4">
        <f t="shared" si="2099"/>
        <v>1</v>
      </c>
      <c r="FU180" s="4">
        <f t="shared" si="2099"/>
        <v>1</v>
      </c>
      <c r="FV180" s="4">
        <f t="shared" si="2099"/>
        <v>1</v>
      </c>
      <c r="FW180" s="4">
        <f t="shared" si="2099"/>
        <v>2</v>
      </c>
      <c r="FX180" s="4">
        <f t="shared" si="2099"/>
        <v>1</v>
      </c>
      <c r="FY180" s="4">
        <f t="shared" si="2099"/>
        <v>3</v>
      </c>
      <c r="FZ180" s="4">
        <f t="shared" si="2099"/>
        <v>0</v>
      </c>
      <c r="GA180" s="4">
        <f t="shared" si="2099"/>
        <v>0</v>
      </c>
      <c r="GB180" s="4">
        <f t="shared" si="2099"/>
        <v>1</v>
      </c>
      <c r="GC180" s="4">
        <f t="shared" si="2099"/>
        <v>0</v>
      </c>
      <c r="GD180" s="4">
        <f t="shared" si="2099"/>
        <v>1</v>
      </c>
      <c r="GE180" s="4">
        <f t="shared" si="2099"/>
        <v>3</v>
      </c>
      <c r="GF180" s="4">
        <f t="shared" si="2099"/>
        <v>0</v>
      </c>
      <c r="GG180" s="4">
        <f t="shared" si="2099"/>
        <v>0</v>
      </c>
      <c r="GH180" s="4">
        <f t="shared" si="2099"/>
        <v>2</v>
      </c>
      <c r="GI180" s="4">
        <f t="shared" si="2099"/>
        <v>1</v>
      </c>
      <c r="GJ180" s="4">
        <f t="shared" si="2099"/>
        <v>1</v>
      </c>
      <c r="GK180" s="4">
        <f t="shared" si="2099"/>
        <v>1</v>
      </c>
      <c r="GL180" s="4">
        <f t="shared" si="2099"/>
        <v>2</v>
      </c>
      <c r="GM180">
        <f t="shared" si="1901"/>
        <v>60</v>
      </c>
      <c r="GO180">
        <f t="shared" si="1690"/>
        <v>0</v>
      </c>
      <c r="GP180">
        <f t="shared" si="1855"/>
        <v>0</v>
      </c>
      <c r="GQ180">
        <f t="shared" si="1856"/>
        <v>0</v>
      </c>
      <c r="GR180">
        <f t="shared" si="1857"/>
        <v>0</v>
      </c>
      <c r="GS180">
        <f t="shared" si="1858"/>
        <v>0</v>
      </c>
      <c r="GT180">
        <f t="shared" si="1859"/>
        <v>0</v>
      </c>
      <c r="GU180">
        <f t="shared" si="1860"/>
        <v>0</v>
      </c>
      <c r="GV180" s="1">
        <f t="shared" si="1691"/>
        <v>5</v>
      </c>
      <c r="GW180">
        <f t="shared" si="1692"/>
        <v>0</v>
      </c>
      <c r="GX180">
        <f t="shared" si="1566"/>
        <v>0</v>
      </c>
      <c r="GY180">
        <f t="shared" si="1567"/>
        <v>0</v>
      </c>
      <c r="GZ180">
        <f t="shared" si="1568"/>
        <v>0</v>
      </c>
      <c r="HA180">
        <f t="shared" si="1569"/>
        <v>0</v>
      </c>
      <c r="HB180">
        <f t="shared" si="1570"/>
        <v>0</v>
      </c>
      <c r="HC180">
        <f t="shared" si="1571"/>
        <v>0</v>
      </c>
      <c r="HD180">
        <f t="shared" si="1572"/>
        <v>0</v>
      </c>
      <c r="HE180">
        <f t="shared" si="1573"/>
        <v>0</v>
      </c>
      <c r="HF180">
        <f t="shared" si="1574"/>
        <v>0</v>
      </c>
      <c r="HG180">
        <f t="shared" si="1575"/>
        <v>0</v>
      </c>
      <c r="HH180">
        <f t="shared" si="1576"/>
        <v>0</v>
      </c>
      <c r="HI180">
        <f t="shared" si="1577"/>
        <v>0</v>
      </c>
      <c r="HJ180">
        <f t="shared" si="1578"/>
        <v>0</v>
      </c>
      <c r="HK180">
        <f t="shared" si="1579"/>
        <v>0</v>
      </c>
      <c r="HL180">
        <f t="shared" si="1580"/>
        <v>0</v>
      </c>
      <c r="HM180">
        <f t="shared" si="1581"/>
        <v>0</v>
      </c>
      <c r="HN180">
        <f t="shared" si="1582"/>
        <v>1</v>
      </c>
      <c r="HO180">
        <f t="shared" si="1583"/>
        <v>0</v>
      </c>
      <c r="HP180">
        <f t="shared" si="1584"/>
        <v>0</v>
      </c>
      <c r="HQ180">
        <f t="shared" si="1585"/>
        <v>0</v>
      </c>
      <c r="HR180">
        <f t="shared" si="1586"/>
        <v>0</v>
      </c>
      <c r="HS180">
        <f t="shared" si="1587"/>
        <v>0</v>
      </c>
      <c r="HT180">
        <f t="shared" si="1588"/>
        <v>0</v>
      </c>
      <c r="HU180">
        <f t="shared" si="1589"/>
        <v>0</v>
      </c>
      <c r="HV180">
        <f t="shared" si="1590"/>
        <v>0</v>
      </c>
      <c r="HW180">
        <f t="shared" si="1591"/>
        <v>0</v>
      </c>
      <c r="HX180">
        <f t="shared" si="1592"/>
        <v>0</v>
      </c>
      <c r="HY180">
        <f t="shared" si="1593"/>
        <v>0</v>
      </c>
      <c r="HZ180">
        <f t="shared" si="1594"/>
        <v>0</v>
      </c>
      <c r="IA180">
        <f t="shared" si="1595"/>
        <v>0</v>
      </c>
      <c r="IB180">
        <f t="shared" si="1596"/>
        <v>0</v>
      </c>
      <c r="IC180">
        <f t="shared" si="1597"/>
        <v>0</v>
      </c>
      <c r="ID180">
        <f t="shared" si="1598"/>
        <v>0</v>
      </c>
      <c r="IE180">
        <f t="shared" si="1599"/>
        <v>0</v>
      </c>
      <c r="IF180">
        <f t="shared" si="1600"/>
        <v>0</v>
      </c>
      <c r="IG180">
        <f t="shared" si="1601"/>
        <v>0</v>
      </c>
      <c r="IH180">
        <f t="shared" si="1602"/>
        <v>0</v>
      </c>
      <c r="II180">
        <f t="shared" si="1603"/>
        <v>0</v>
      </c>
      <c r="IJ180">
        <f t="shared" si="1604"/>
        <v>0</v>
      </c>
      <c r="IK180">
        <f t="shared" si="1605"/>
        <v>0</v>
      </c>
      <c r="IL180">
        <f t="shared" si="1606"/>
        <v>0</v>
      </c>
      <c r="IM180">
        <f t="shared" si="1607"/>
        <v>0</v>
      </c>
      <c r="IN180">
        <f t="shared" si="1608"/>
        <v>0</v>
      </c>
      <c r="IO180">
        <f t="shared" si="1609"/>
        <v>0</v>
      </c>
      <c r="IP180">
        <f t="shared" si="1610"/>
        <v>0</v>
      </c>
      <c r="IQ180">
        <f t="shared" si="1611"/>
        <v>0</v>
      </c>
      <c r="IR180">
        <f t="shared" si="1612"/>
        <v>0</v>
      </c>
      <c r="IS180">
        <f t="shared" si="1613"/>
        <v>0</v>
      </c>
      <c r="IT180">
        <f t="shared" si="1614"/>
        <v>0</v>
      </c>
      <c r="IU180">
        <f t="shared" si="1615"/>
        <v>0</v>
      </c>
      <c r="IV180">
        <f t="shared" si="1616"/>
        <v>0</v>
      </c>
      <c r="IW180">
        <f t="shared" si="1617"/>
        <v>0</v>
      </c>
      <c r="IX180">
        <f t="shared" si="1618"/>
        <v>0</v>
      </c>
      <c r="IY180">
        <f t="shared" si="1619"/>
        <v>0</v>
      </c>
      <c r="IZ180">
        <f t="shared" si="1620"/>
        <v>0</v>
      </c>
      <c r="JA180">
        <f t="shared" si="1621"/>
        <v>0</v>
      </c>
      <c r="JB180">
        <f t="shared" si="1693"/>
        <v>0</v>
      </c>
      <c r="JC180">
        <f t="shared" si="1694"/>
        <v>0</v>
      </c>
      <c r="JF180">
        <f t="shared" si="1695"/>
        <v>0</v>
      </c>
      <c r="JG180">
        <f t="shared" si="1696"/>
        <v>0</v>
      </c>
      <c r="JH180">
        <f t="shared" si="1697"/>
        <v>0</v>
      </c>
      <c r="JI180">
        <f t="shared" si="1698"/>
        <v>0</v>
      </c>
      <c r="JJ180">
        <f t="shared" si="1699"/>
        <v>0</v>
      </c>
      <c r="JK180">
        <f t="shared" si="1700"/>
        <v>0</v>
      </c>
      <c r="JL180">
        <f t="shared" si="1701"/>
        <v>1</v>
      </c>
      <c r="JM180">
        <f t="shared" si="1702"/>
        <v>0</v>
      </c>
      <c r="JN180">
        <f t="shared" si="1703"/>
        <v>0</v>
      </c>
      <c r="JO180">
        <f t="shared" si="1704"/>
        <v>0</v>
      </c>
      <c r="JP180">
        <f t="shared" si="1705"/>
        <v>0</v>
      </c>
      <c r="JQ180">
        <f t="shared" si="1706"/>
        <v>0</v>
      </c>
      <c r="JR180">
        <f t="shared" si="1707"/>
        <v>0</v>
      </c>
      <c r="JS180">
        <f t="shared" si="1708"/>
        <v>0</v>
      </c>
      <c r="JT180">
        <f t="shared" si="1709"/>
        <v>0</v>
      </c>
      <c r="JU180">
        <f t="shared" si="1710"/>
        <v>0</v>
      </c>
      <c r="JV180">
        <f t="shared" si="1711"/>
        <v>0</v>
      </c>
      <c r="JW180">
        <f t="shared" si="1712"/>
        <v>0</v>
      </c>
      <c r="JX180">
        <f t="shared" si="1713"/>
        <v>0</v>
      </c>
      <c r="JY180">
        <f t="shared" si="1714"/>
        <v>0</v>
      </c>
      <c r="JZ180">
        <f t="shared" si="1715"/>
        <v>1</v>
      </c>
      <c r="KA180">
        <f t="shared" si="1716"/>
        <v>0</v>
      </c>
      <c r="KB180">
        <f t="shared" si="1717"/>
        <v>0</v>
      </c>
      <c r="KC180">
        <f t="shared" si="1718"/>
        <v>0</v>
      </c>
      <c r="KD180">
        <f t="shared" si="1719"/>
        <v>0</v>
      </c>
      <c r="KE180">
        <f t="shared" si="1720"/>
        <v>0</v>
      </c>
      <c r="KF180">
        <f t="shared" si="1721"/>
        <v>0</v>
      </c>
      <c r="KG180">
        <f t="shared" si="1722"/>
        <v>0</v>
      </c>
      <c r="KH180">
        <f t="shared" si="1723"/>
        <v>0</v>
      </c>
      <c r="KI180">
        <f t="shared" si="1724"/>
        <v>0</v>
      </c>
      <c r="KJ180">
        <f t="shared" si="1725"/>
        <v>0</v>
      </c>
      <c r="KK180">
        <f t="shared" si="1726"/>
        <v>0</v>
      </c>
      <c r="KL180">
        <f t="shared" si="1727"/>
        <v>1</v>
      </c>
      <c r="KM180">
        <f t="shared" si="1728"/>
        <v>0</v>
      </c>
      <c r="KN180">
        <f t="shared" si="1729"/>
        <v>0</v>
      </c>
      <c r="KO180">
        <f t="shared" si="1730"/>
        <v>0</v>
      </c>
      <c r="KP180">
        <f t="shared" si="1731"/>
        <v>0</v>
      </c>
      <c r="KQ180">
        <f t="shared" si="1732"/>
        <v>0</v>
      </c>
      <c r="KR180">
        <f t="shared" si="1733"/>
        <v>0</v>
      </c>
      <c r="KS180">
        <f t="shared" si="1734"/>
        <v>0</v>
      </c>
      <c r="KT180">
        <f t="shared" si="1735"/>
        <v>0</v>
      </c>
      <c r="KU180">
        <f t="shared" si="1736"/>
        <v>0</v>
      </c>
      <c r="KV180">
        <f t="shared" si="1737"/>
        <v>0</v>
      </c>
      <c r="KW180">
        <f t="shared" si="1738"/>
        <v>0</v>
      </c>
      <c r="KX180">
        <f t="shared" si="1739"/>
        <v>0</v>
      </c>
      <c r="KY180">
        <f t="shared" si="1740"/>
        <v>0</v>
      </c>
      <c r="KZ180">
        <f t="shared" si="1741"/>
        <v>0</v>
      </c>
      <c r="LA180">
        <f t="shared" si="1742"/>
        <v>0</v>
      </c>
      <c r="LB180">
        <f t="shared" si="1743"/>
        <v>0</v>
      </c>
      <c r="LC180">
        <f t="shared" si="1744"/>
        <v>0</v>
      </c>
      <c r="LD180">
        <f t="shared" si="1745"/>
        <v>0</v>
      </c>
      <c r="LE180">
        <f t="shared" si="1746"/>
        <v>0</v>
      </c>
      <c r="LF180">
        <f t="shared" si="1747"/>
        <v>0</v>
      </c>
      <c r="LG180">
        <f t="shared" si="1748"/>
        <v>0</v>
      </c>
      <c r="LH180">
        <f t="shared" si="1749"/>
        <v>0</v>
      </c>
      <c r="LI180">
        <f t="shared" si="1750"/>
        <v>0</v>
      </c>
      <c r="LJ180">
        <f t="shared" si="1751"/>
        <v>0</v>
      </c>
      <c r="LK180">
        <f t="shared" si="1752"/>
        <v>0</v>
      </c>
      <c r="LL180">
        <f t="shared" si="1753"/>
        <v>0</v>
      </c>
      <c r="LN180">
        <f t="shared" si="1754"/>
        <v>3</v>
      </c>
      <c r="LQ180">
        <f t="shared" ref="LQ180:LR180" si="2100">COUNTIFS($NG181:$NL190,NG190)</f>
        <v>3</v>
      </c>
      <c r="LR180">
        <f t="shared" si="2100"/>
        <v>2</v>
      </c>
      <c r="LS180">
        <f t="shared" si="1756"/>
        <v>1</v>
      </c>
      <c r="LT180">
        <f t="shared" si="1757"/>
        <v>1</v>
      </c>
      <c r="LU180">
        <f t="shared" si="1758"/>
        <v>2</v>
      </c>
      <c r="LV180">
        <f t="shared" si="1759"/>
        <v>2</v>
      </c>
      <c r="LX180" s="5">
        <f t="shared" ref="LX180:MC180" si="2101">COUNTIFS($NG180:$NL189,NG190)</f>
        <v>2</v>
      </c>
      <c r="LY180" s="5">
        <f t="shared" si="2101"/>
        <v>1</v>
      </c>
      <c r="LZ180" s="5">
        <f t="shared" si="2101"/>
        <v>1</v>
      </c>
      <c r="MA180" s="5">
        <f t="shared" si="2101"/>
        <v>0</v>
      </c>
      <c r="MB180" s="5">
        <f t="shared" si="2101"/>
        <v>1</v>
      </c>
      <c r="MC180" s="5">
        <f t="shared" si="2101"/>
        <v>1</v>
      </c>
      <c r="MD180" s="5"/>
      <c r="ME180" s="5">
        <f t="shared" si="1761"/>
        <v>0</v>
      </c>
      <c r="MF180" s="5">
        <f t="shared" si="1762"/>
        <v>0</v>
      </c>
      <c r="MG180" s="5">
        <f t="shared" si="1763"/>
        <v>1</v>
      </c>
      <c r="MH180" s="5">
        <f t="shared" si="1764"/>
        <v>0</v>
      </c>
      <c r="MI180" s="5">
        <f t="shared" si="1765"/>
        <v>0</v>
      </c>
      <c r="MJ180" s="5">
        <f t="shared" si="1766"/>
        <v>0</v>
      </c>
      <c r="MK180" s="5"/>
      <c r="ML180" s="20">
        <f t="shared" si="1767"/>
        <v>1</v>
      </c>
      <c r="MN180" s="4">
        <f t="shared" si="1846"/>
        <v>0</v>
      </c>
      <c r="MO180" s="4">
        <f t="shared" si="1847"/>
        <v>0</v>
      </c>
      <c r="MP180" s="4">
        <f t="shared" si="1848"/>
        <v>1</v>
      </c>
      <c r="MQ180" s="4">
        <f t="shared" si="1849"/>
        <v>0</v>
      </c>
      <c r="MR180" s="4">
        <f t="shared" si="1850"/>
        <v>0</v>
      </c>
      <c r="MS180" s="4">
        <f t="shared" si="1851"/>
        <v>0</v>
      </c>
      <c r="MU180">
        <f t="shared" si="1768"/>
        <v>0</v>
      </c>
      <c r="MV180">
        <f t="shared" si="1769"/>
        <v>0</v>
      </c>
      <c r="MW180">
        <f t="shared" si="1770"/>
        <v>1</v>
      </c>
      <c r="MX180">
        <f t="shared" si="1771"/>
        <v>1</v>
      </c>
      <c r="MY180">
        <f t="shared" si="1772"/>
        <v>0</v>
      </c>
      <c r="MZ180">
        <f t="shared" si="1773"/>
        <v>0</v>
      </c>
      <c r="NA180">
        <f t="shared" si="1624"/>
        <v>1</v>
      </c>
      <c r="NB180">
        <f t="shared" si="1774"/>
        <v>2</v>
      </c>
      <c r="NC180">
        <f t="shared" si="1775"/>
        <v>1</v>
      </c>
      <c r="ND180">
        <f t="shared" si="1776"/>
        <v>180</v>
      </c>
      <c r="NG180">
        <v>7</v>
      </c>
      <c r="NH180">
        <v>15</v>
      </c>
      <c r="NI180">
        <v>21</v>
      </c>
      <c r="NJ180">
        <v>33</v>
      </c>
      <c r="NK180">
        <v>35</v>
      </c>
      <c r="NL180">
        <v>46</v>
      </c>
      <c r="NN180" s="1">
        <f t="shared" si="1777"/>
        <v>1</v>
      </c>
      <c r="NO180" s="1">
        <f t="shared" si="1778"/>
        <v>1</v>
      </c>
      <c r="NP180" s="30">
        <f t="shared" si="1779"/>
        <v>2</v>
      </c>
      <c r="NR180" s="1">
        <f t="shared" si="1780"/>
        <v>8</v>
      </c>
      <c r="NS180" s="1">
        <f t="shared" si="1781"/>
        <v>6</v>
      </c>
      <c r="NT180" s="1">
        <f t="shared" si="1782"/>
        <v>12</v>
      </c>
      <c r="NU180" s="1">
        <f t="shared" si="1783"/>
        <v>2</v>
      </c>
      <c r="NV180" s="1">
        <f t="shared" si="1784"/>
        <v>11</v>
      </c>
      <c r="NW180" s="1"/>
      <c r="NX180" s="1">
        <f t="shared" si="1785"/>
        <v>5</v>
      </c>
      <c r="NY180" s="1"/>
      <c r="NZ180" s="1">
        <f t="shared" si="1786"/>
        <v>1</v>
      </c>
      <c r="OA180" s="1">
        <f t="shared" si="1625"/>
        <v>2</v>
      </c>
      <c r="OB180" s="1">
        <f t="shared" si="1626"/>
        <v>3</v>
      </c>
      <c r="OC180" s="1">
        <f t="shared" si="1627"/>
        <v>4</v>
      </c>
      <c r="OD180" s="1">
        <f t="shared" si="1628"/>
        <v>4</v>
      </c>
      <c r="OE180" s="1">
        <f t="shared" si="1629"/>
        <v>5</v>
      </c>
      <c r="OF180" s="1"/>
      <c r="OG180" s="1">
        <f t="shared" si="1969"/>
        <v>5</v>
      </c>
      <c r="OH180" s="1"/>
      <c r="OI180" s="1">
        <f t="shared" si="1787"/>
        <v>0</v>
      </c>
      <c r="OJ180" s="1">
        <f t="shared" si="1788"/>
        <v>10</v>
      </c>
      <c r="OK180" s="1">
        <f t="shared" si="1789"/>
        <v>0</v>
      </c>
      <c r="OL180" s="1">
        <f t="shared" si="1790"/>
        <v>0</v>
      </c>
      <c r="OM180" s="1">
        <f t="shared" si="1791"/>
        <v>2</v>
      </c>
      <c r="ON180" s="1">
        <f t="shared" si="1792"/>
        <v>7</v>
      </c>
      <c r="OO180" s="1"/>
      <c r="OP180" s="1">
        <f t="shared" si="1959"/>
        <v>3</v>
      </c>
      <c r="OQ180" s="1">
        <f t="shared" si="1960"/>
        <v>3</v>
      </c>
      <c r="OR180" s="1">
        <f t="shared" si="1961"/>
        <v>3</v>
      </c>
      <c r="OS180" s="1">
        <f t="shared" si="1962"/>
        <v>3</v>
      </c>
      <c r="OT180" s="1">
        <f t="shared" si="1963"/>
        <v>0</v>
      </c>
      <c r="OU180" s="1">
        <f t="shared" si="1793"/>
        <v>0</v>
      </c>
      <c r="OV180" s="19">
        <f t="shared" si="1794"/>
        <v>4</v>
      </c>
      <c r="OW180" s="1"/>
      <c r="OX180" s="19">
        <f t="shared" si="1975"/>
        <v>3</v>
      </c>
      <c r="OY180" s="1">
        <f t="shared" si="1976"/>
        <v>3</v>
      </c>
      <c r="OZ180" s="1"/>
      <c r="PA180" s="1">
        <f t="shared" si="1795"/>
        <v>3</v>
      </c>
      <c r="PB180" s="1"/>
      <c r="PC180" s="1"/>
      <c r="PD180" s="19">
        <f t="shared" si="1630"/>
        <v>3</v>
      </c>
      <c r="PE180" s="1"/>
      <c r="PF180" s="24">
        <f t="shared" si="2016"/>
        <v>0</v>
      </c>
      <c r="PI180" s="1">
        <f t="shared" si="1797"/>
        <v>0</v>
      </c>
      <c r="PJ180" s="19">
        <f t="shared" si="1631"/>
        <v>0</v>
      </c>
      <c r="PK180" s="1">
        <f t="shared" si="1798"/>
        <v>10</v>
      </c>
      <c r="PL180" s="19">
        <f t="shared" si="1632"/>
        <v>1</v>
      </c>
      <c r="PM180" s="1">
        <f t="shared" si="1799"/>
        <v>0</v>
      </c>
      <c r="PN180" s="19">
        <f t="shared" si="1633"/>
        <v>0</v>
      </c>
      <c r="PO180" s="1">
        <f t="shared" si="1800"/>
        <v>0</v>
      </c>
      <c r="PP180" s="19">
        <f t="shared" si="1634"/>
        <v>0</v>
      </c>
      <c r="PQ180" s="1">
        <f t="shared" si="1801"/>
        <v>2</v>
      </c>
      <c r="PR180" s="19">
        <f t="shared" si="1635"/>
        <v>2</v>
      </c>
      <c r="PS180" s="1">
        <f t="shared" si="1802"/>
        <v>7</v>
      </c>
      <c r="PT180" s="19">
        <f t="shared" si="1636"/>
        <v>2</v>
      </c>
      <c r="PV180" s="1">
        <f t="shared" si="1637"/>
        <v>100</v>
      </c>
      <c r="PW180" s="1">
        <f t="shared" si="1638"/>
        <v>100</v>
      </c>
      <c r="PX180" s="1">
        <f t="shared" si="1639"/>
        <v>100</v>
      </c>
      <c r="PY180" s="1">
        <f t="shared" si="1640"/>
        <v>100</v>
      </c>
      <c r="PZ180" s="1">
        <f t="shared" si="1641"/>
        <v>100</v>
      </c>
      <c r="QA180" s="1">
        <f t="shared" si="1642"/>
        <v>100</v>
      </c>
      <c r="QB180" s="1"/>
      <c r="QC180" s="1">
        <f t="shared" si="1643"/>
        <v>100</v>
      </c>
      <c r="QD180" s="1">
        <f t="shared" si="1644"/>
        <v>100</v>
      </c>
      <c r="QE180" s="1">
        <f t="shared" si="1645"/>
        <v>10</v>
      </c>
      <c r="QF180" s="1">
        <f t="shared" si="1646"/>
        <v>100</v>
      </c>
      <c r="QG180" s="1">
        <f t="shared" si="1647"/>
        <v>100</v>
      </c>
      <c r="QH180" s="1">
        <f t="shared" si="1648"/>
        <v>100</v>
      </c>
      <c r="QI180" s="1"/>
      <c r="QJ180" s="1">
        <f t="shared" si="1649"/>
        <v>100</v>
      </c>
      <c r="QK180" s="1">
        <f t="shared" si="1650"/>
        <v>100</v>
      </c>
      <c r="QL180" s="1">
        <f t="shared" si="1651"/>
        <v>100</v>
      </c>
      <c r="QM180" s="1">
        <f t="shared" si="1652"/>
        <v>100</v>
      </c>
      <c r="QN180" s="1">
        <f t="shared" si="1653"/>
        <v>100</v>
      </c>
      <c r="QO180" s="1">
        <f t="shared" si="1654"/>
        <v>100</v>
      </c>
      <c r="QP180" s="1"/>
      <c r="QQ180" s="1">
        <f t="shared" si="1655"/>
        <v>100</v>
      </c>
      <c r="QR180" s="1">
        <f t="shared" si="1656"/>
        <v>100</v>
      </c>
      <c r="QS180" s="1">
        <f t="shared" si="1657"/>
        <v>100</v>
      </c>
      <c r="QT180" s="1">
        <f t="shared" si="1658"/>
        <v>100</v>
      </c>
      <c r="QU180" s="1">
        <f t="shared" si="1659"/>
        <v>100</v>
      </c>
      <c r="QV180" s="1">
        <f t="shared" si="1660"/>
        <v>100</v>
      </c>
      <c r="QW180" s="1"/>
      <c r="QX180" s="1">
        <f t="shared" si="1661"/>
        <v>100</v>
      </c>
      <c r="QY180" s="1">
        <f t="shared" si="1662"/>
        <v>2</v>
      </c>
      <c r="QZ180" s="1">
        <f t="shared" si="1663"/>
        <v>100</v>
      </c>
      <c r="RA180" s="1">
        <f t="shared" si="1664"/>
        <v>4</v>
      </c>
      <c r="RB180" s="1">
        <f t="shared" si="1665"/>
        <v>100</v>
      </c>
      <c r="RC180" s="1">
        <f t="shared" si="1666"/>
        <v>100</v>
      </c>
      <c r="RD180" s="1"/>
      <c r="RE180" s="1">
        <f t="shared" si="1667"/>
        <v>100</v>
      </c>
      <c r="RF180" s="1">
        <f t="shared" si="1668"/>
        <v>100</v>
      </c>
      <c r="RG180" s="1">
        <f t="shared" si="1669"/>
        <v>100</v>
      </c>
      <c r="RH180" s="1">
        <f t="shared" si="1670"/>
        <v>9</v>
      </c>
      <c r="RI180" s="1">
        <f t="shared" si="1671"/>
        <v>7</v>
      </c>
      <c r="RJ180" s="1">
        <f t="shared" si="1672"/>
        <v>100</v>
      </c>
      <c r="RL180">
        <f t="shared" si="1673"/>
        <v>32</v>
      </c>
      <c r="RM180">
        <f t="shared" si="1803"/>
        <v>25</v>
      </c>
      <c r="RN180">
        <f t="shared" si="2000"/>
        <v>23</v>
      </c>
      <c r="RO180" t="str">
        <f t="shared" ref="RO180:TU180" si="2102">IF(COUNTIFS($NG180:$NL189,RO$1),"x",RO$1)</f>
        <v>x</v>
      </c>
      <c r="RP180">
        <f t="shared" si="2102"/>
        <v>2</v>
      </c>
      <c r="RQ180" t="str">
        <f t="shared" si="2102"/>
        <v>x</v>
      </c>
      <c r="RR180" t="str">
        <f t="shared" si="2102"/>
        <v>x</v>
      </c>
      <c r="RS180" t="str">
        <f t="shared" si="2102"/>
        <v>x</v>
      </c>
      <c r="RT180">
        <f t="shared" si="2102"/>
        <v>6</v>
      </c>
      <c r="RU180" t="str">
        <f t="shared" si="2102"/>
        <v>x</v>
      </c>
      <c r="RV180" t="str">
        <f t="shared" si="2102"/>
        <v>x</v>
      </c>
      <c r="RW180">
        <f t="shared" si="2102"/>
        <v>9</v>
      </c>
      <c r="RX180" t="str">
        <f t="shared" si="2102"/>
        <v>x</v>
      </c>
      <c r="RY180" t="str">
        <f t="shared" si="2102"/>
        <v>x</v>
      </c>
      <c r="RZ180" t="str">
        <f t="shared" si="2102"/>
        <v>x</v>
      </c>
      <c r="SA180" t="str">
        <f t="shared" si="2102"/>
        <v>x</v>
      </c>
      <c r="SB180">
        <f t="shared" si="2102"/>
        <v>14</v>
      </c>
      <c r="SC180" t="str">
        <f t="shared" si="2102"/>
        <v>x</v>
      </c>
      <c r="SD180" t="str">
        <f t="shared" si="2102"/>
        <v>x</v>
      </c>
      <c r="SE180">
        <f t="shared" si="2102"/>
        <v>17</v>
      </c>
      <c r="SF180">
        <f t="shared" si="2102"/>
        <v>18</v>
      </c>
      <c r="SG180">
        <f t="shared" si="2102"/>
        <v>19</v>
      </c>
      <c r="SH180" t="str">
        <f t="shared" si="2102"/>
        <v>x</v>
      </c>
      <c r="SI180" t="str">
        <f t="shared" si="2102"/>
        <v>x</v>
      </c>
      <c r="SJ180" t="str">
        <f t="shared" si="2102"/>
        <v>x</v>
      </c>
      <c r="SK180">
        <f t="shared" si="2102"/>
        <v>23</v>
      </c>
      <c r="SL180">
        <f t="shared" si="2102"/>
        <v>24</v>
      </c>
      <c r="SM180">
        <f t="shared" si="2102"/>
        <v>25</v>
      </c>
      <c r="SN180" t="str">
        <f t="shared" si="2102"/>
        <v>x</v>
      </c>
      <c r="SO180" t="str">
        <f t="shared" si="2102"/>
        <v>x</v>
      </c>
      <c r="SP180" t="str">
        <f t="shared" si="2102"/>
        <v>x</v>
      </c>
      <c r="SQ180">
        <f t="shared" si="2102"/>
        <v>29</v>
      </c>
      <c r="SR180">
        <f t="shared" si="2102"/>
        <v>30</v>
      </c>
      <c r="SS180">
        <f t="shared" si="2102"/>
        <v>31</v>
      </c>
      <c r="ST180">
        <f t="shared" si="2102"/>
        <v>32</v>
      </c>
      <c r="SU180" t="str">
        <f t="shared" si="2102"/>
        <v>x</v>
      </c>
      <c r="SV180">
        <f t="shared" si="2102"/>
        <v>34</v>
      </c>
      <c r="SW180" t="str">
        <f t="shared" si="2102"/>
        <v>x</v>
      </c>
      <c r="SX180" t="str">
        <f t="shared" si="2102"/>
        <v>x</v>
      </c>
      <c r="SY180">
        <f t="shared" si="2102"/>
        <v>37</v>
      </c>
      <c r="SZ180">
        <f t="shared" si="2102"/>
        <v>38</v>
      </c>
      <c r="TA180" t="str">
        <f t="shared" si="2102"/>
        <v>x</v>
      </c>
      <c r="TB180">
        <f t="shared" si="2102"/>
        <v>40</v>
      </c>
      <c r="TC180" t="str">
        <f t="shared" si="2102"/>
        <v>x</v>
      </c>
      <c r="TD180" t="str">
        <f t="shared" si="2102"/>
        <v>x</v>
      </c>
      <c r="TE180" t="str">
        <f t="shared" si="2102"/>
        <v>x</v>
      </c>
      <c r="TF180" t="str">
        <f t="shared" si="2102"/>
        <v>x</v>
      </c>
      <c r="TG180" t="str">
        <f t="shared" si="2102"/>
        <v>x</v>
      </c>
      <c r="TH180" t="str">
        <f t="shared" si="2102"/>
        <v>x</v>
      </c>
      <c r="TI180">
        <f t="shared" si="2102"/>
        <v>47</v>
      </c>
      <c r="TJ180">
        <f t="shared" si="2102"/>
        <v>48</v>
      </c>
      <c r="TK180" t="str">
        <f t="shared" si="2102"/>
        <v>x</v>
      </c>
      <c r="TL180">
        <f t="shared" si="2102"/>
        <v>50</v>
      </c>
      <c r="TM180" t="str">
        <f t="shared" si="2102"/>
        <v>x</v>
      </c>
      <c r="TN180" t="str">
        <f t="shared" si="2102"/>
        <v>x</v>
      </c>
      <c r="TO180">
        <f t="shared" si="2102"/>
        <v>53</v>
      </c>
      <c r="TP180">
        <f t="shared" si="2102"/>
        <v>54</v>
      </c>
      <c r="TQ180" t="str">
        <f t="shared" si="2102"/>
        <v>x</v>
      </c>
      <c r="TR180" t="str">
        <f t="shared" si="2102"/>
        <v>x</v>
      </c>
      <c r="TS180" t="str">
        <f t="shared" si="2102"/>
        <v>x</v>
      </c>
      <c r="TT180" t="str">
        <f t="shared" si="2102"/>
        <v>x</v>
      </c>
      <c r="TU180" t="str">
        <f t="shared" si="2102"/>
        <v>x</v>
      </c>
      <c r="TV180">
        <f t="shared" si="1805"/>
        <v>25</v>
      </c>
      <c r="TW180" t="str">
        <f t="shared" ref="TW180:WC180" si="2103">IF(COUNTIFS($NG180:$NL188,TW$1),"x",TW$1)</f>
        <v>x</v>
      </c>
      <c r="TX180">
        <f t="shared" si="2103"/>
        <v>2</v>
      </c>
      <c r="TY180" t="str">
        <f t="shared" si="2103"/>
        <v>x</v>
      </c>
      <c r="TZ180" t="str">
        <f t="shared" si="2103"/>
        <v>x</v>
      </c>
      <c r="UA180" t="str">
        <f t="shared" si="2103"/>
        <v>x</v>
      </c>
      <c r="UB180">
        <f t="shared" si="2103"/>
        <v>6</v>
      </c>
      <c r="UC180" t="str">
        <f t="shared" si="2103"/>
        <v>x</v>
      </c>
      <c r="UD180" t="str">
        <f t="shared" si="2103"/>
        <v>x</v>
      </c>
      <c r="UE180">
        <f t="shared" si="2103"/>
        <v>9</v>
      </c>
      <c r="UF180">
        <f t="shared" si="2103"/>
        <v>10</v>
      </c>
      <c r="UG180" t="str">
        <f t="shared" si="2103"/>
        <v>x</v>
      </c>
      <c r="UH180" t="str">
        <f t="shared" si="2103"/>
        <v>x</v>
      </c>
      <c r="UI180" t="str">
        <f t="shared" si="2103"/>
        <v>x</v>
      </c>
      <c r="UJ180">
        <f t="shared" si="2103"/>
        <v>14</v>
      </c>
      <c r="UK180" t="str">
        <f t="shared" si="2103"/>
        <v>x</v>
      </c>
      <c r="UL180" t="str">
        <f t="shared" si="2103"/>
        <v>x</v>
      </c>
      <c r="UM180">
        <f t="shared" si="2103"/>
        <v>17</v>
      </c>
      <c r="UN180">
        <f t="shared" si="2103"/>
        <v>18</v>
      </c>
      <c r="UO180">
        <f t="shared" si="2103"/>
        <v>19</v>
      </c>
      <c r="UP180" t="str">
        <f t="shared" si="2103"/>
        <v>x</v>
      </c>
      <c r="UQ180" t="str">
        <f t="shared" si="2103"/>
        <v>x</v>
      </c>
      <c r="UR180" t="str">
        <f t="shared" si="2103"/>
        <v>x</v>
      </c>
      <c r="US180">
        <f t="shared" si="2103"/>
        <v>23</v>
      </c>
      <c r="UT180">
        <f t="shared" si="2103"/>
        <v>24</v>
      </c>
      <c r="UU180">
        <f t="shared" si="2103"/>
        <v>25</v>
      </c>
      <c r="UV180" t="str">
        <f t="shared" si="2103"/>
        <v>x</v>
      </c>
      <c r="UW180" t="str">
        <f t="shared" si="2103"/>
        <v>x</v>
      </c>
      <c r="UX180" t="str">
        <f t="shared" si="2103"/>
        <v>x</v>
      </c>
      <c r="UY180">
        <f t="shared" si="2103"/>
        <v>29</v>
      </c>
      <c r="UZ180">
        <f t="shared" si="2103"/>
        <v>30</v>
      </c>
      <c r="VA180">
        <f t="shared" si="2103"/>
        <v>31</v>
      </c>
      <c r="VB180">
        <f t="shared" si="2103"/>
        <v>32</v>
      </c>
      <c r="VC180" t="str">
        <f t="shared" si="2103"/>
        <v>x</v>
      </c>
      <c r="VD180">
        <f t="shared" si="2103"/>
        <v>34</v>
      </c>
      <c r="VE180" t="str">
        <f t="shared" si="2103"/>
        <v>x</v>
      </c>
      <c r="VF180" t="str">
        <f t="shared" si="2103"/>
        <v>x</v>
      </c>
      <c r="VG180">
        <f t="shared" si="2103"/>
        <v>37</v>
      </c>
      <c r="VH180">
        <f t="shared" si="2103"/>
        <v>38</v>
      </c>
      <c r="VI180" t="str">
        <f t="shared" si="2103"/>
        <v>x</v>
      </c>
      <c r="VJ180">
        <f t="shared" si="2103"/>
        <v>40</v>
      </c>
      <c r="VK180" t="str">
        <f t="shared" si="2103"/>
        <v>x</v>
      </c>
      <c r="VL180" t="str">
        <f t="shared" si="2103"/>
        <v>x</v>
      </c>
      <c r="VM180" t="str">
        <f t="shared" si="2103"/>
        <v>x</v>
      </c>
      <c r="VN180" t="str">
        <f t="shared" si="2103"/>
        <v>x</v>
      </c>
      <c r="VO180" t="str">
        <f t="shared" si="2103"/>
        <v>x</v>
      </c>
      <c r="VP180" t="str">
        <f t="shared" si="2103"/>
        <v>x</v>
      </c>
      <c r="VQ180">
        <f t="shared" si="2103"/>
        <v>47</v>
      </c>
      <c r="VR180">
        <f t="shared" si="2103"/>
        <v>48</v>
      </c>
      <c r="VS180" t="str">
        <f t="shared" si="2103"/>
        <v>x</v>
      </c>
      <c r="VT180">
        <f t="shared" si="2103"/>
        <v>50</v>
      </c>
      <c r="VU180" t="str">
        <f t="shared" si="2103"/>
        <v>x</v>
      </c>
      <c r="VV180" t="str">
        <f t="shared" si="2103"/>
        <v>x</v>
      </c>
      <c r="VW180">
        <f t="shared" si="2103"/>
        <v>53</v>
      </c>
      <c r="VX180">
        <f t="shared" si="2103"/>
        <v>54</v>
      </c>
      <c r="VY180" t="str">
        <f t="shared" si="2103"/>
        <v>x</v>
      </c>
      <c r="VZ180">
        <f t="shared" si="2103"/>
        <v>56</v>
      </c>
      <c r="WA180" t="str">
        <f t="shared" si="2103"/>
        <v>x</v>
      </c>
      <c r="WB180" t="str">
        <f t="shared" si="2103"/>
        <v>x</v>
      </c>
      <c r="WC180" t="str">
        <f t="shared" si="2103"/>
        <v>x</v>
      </c>
      <c r="WE180">
        <f t="shared" si="1676"/>
        <v>1</v>
      </c>
      <c r="WF180">
        <f t="shared" si="1677"/>
        <v>1</v>
      </c>
      <c r="WG180">
        <f t="shared" si="1678"/>
        <v>1</v>
      </c>
      <c r="WH180">
        <f t="shared" si="1679"/>
        <v>2</v>
      </c>
      <c r="WI180">
        <f t="shared" si="1680"/>
        <v>1</v>
      </c>
      <c r="WJ180">
        <f t="shared" si="1681"/>
        <v>0</v>
      </c>
      <c r="WL180" s="1">
        <f t="shared" si="1807"/>
        <v>0</v>
      </c>
      <c r="WM180" s="1">
        <f t="shared" si="1808"/>
        <v>10</v>
      </c>
      <c r="WN180" s="1">
        <f t="shared" si="1809"/>
        <v>0</v>
      </c>
      <c r="WO180" s="1">
        <f t="shared" si="1810"/>
        <v>0</v>
      </c>
      <c r="WP180" s="1">
        <f t="shared" si="1811"/>
        <v>2</v>
      </c>
      <c r="WQ180" s="1">
        <f t="shared" si="1812"/>
        <v>7</v>
      </c>
      <c r="WS180">
        <f t="shared" si="1813"/>
        <v>100</v>
      </c>
      <c r="WT180">
        <f t="shared" si="1814"/>
        <v>10</v>
      </c>
      <c r="WU180">
        <f t="shared" si="1815"/>
        <v>100</v>
      </c>
      <c r="WV180">
        <f t="shared" si="1816"/>
        <v>100</v>
      </c>
      <c r="WW180">
        <f t="shared" si="1817"/>
        <v>2</v>
      </c>
      <c r="WX180">
        <f t="shared" si="1818"/>
        <v>7</v>
      </c>
      <c r="WZ180" s="4">
        <f t="shared" si="1819"/>
        <v>2</v>
      </c>
      <c r="XB180" s="3">
        <f t="shared" si="1820"/>
        <v>10</v>
      </c>
      <c r="XD180" s="3">
        <f t="shared" si="1821"/>
        <v>1</v>
      </c>
      <c r="XE180" s="4">
        <f t="shared" si="1822"/>
        <v>3</v>
      </c>
      <c r="XG180" s="4">
        <f t="shared" si="1823"/>
        <v>0.33333333333333331</v>
      </c>
      <c r="XI180" s="4">
        <v>1</v>
      </c>
      <c r="XK180">
        <f t="shared" si="1824"/>
        <v>2</v>
      </c>
      <c r="XM180">
        <f t="shared" si="1445"/>
        <v>1</v>
      </c>
      <c r="XN180">
        <f t="shared" si="1825"/>
        <v>0</v>
      </c>
      <c r="XO180" s="1">
        <f t="shared" si="1682"/>
        <v>2</v>
      </c>
      <c r="XP180">
        <f t="shared" si="1826"/>
        <v>0</v>
      </c>
      <c r="XR180">
        <f t="shared" si="1827"/>
        <v>0</v>
      </c>
    </row>
    <row r="181" spans="4:642">
      <c r="D181" s="4">
        <f t="shared" si="1506"/>
        <v>0</v>
      </c>
      <c r="E181" s="4">
        <f t="shared" si="1507"/>
        <v>0</v>
      </c>
      <c r="F181" s="4">
        <f t="shared" si="1508"/>
        <v>0</v>
      </c>
      <c r="G181" s="4">
        <f t="shared" si="1509"/>
        <v>0</v>
      </c>
      <c r="H181" s="4">
        <f t="shared" si="1510"/>
        <v>0</v>
      </c>
      <c r="I181" s="4">
        <f t="shared" si="1511"/>
        <v>0</v>
      </c>
      <c r="J181" s="4">
        <f t="shared" si="1512"/>
        <v>0</v>
      </c>
      <c r="K181" s="4">
        <f t="shared" si="1513"/>
        <v>4</v>
      </c>
      <c r="L181" s="4">
        <f t="shared" si="1514"/>
        <v>0</v>
      </c>
      <c r="M181" s="4">
        <f t="shared" si="1515"/>
        <v>0</v>
      </c>
      <c r="N181" s="4">
        <f t="shared" si="1516"/>
        <v>0</v>
      </c>
      <c r="O181" s="4">
        <f t="shared" si="1517"/>
        <v>0</v>
      </c>
      <c r="P181" s="4">
        <f t="shared" si="1518"/>
        <v>4</v>
      </c>
      <c r="Q181" s="4">
        <f t="shared" si="1519"/>
        <v>0</v>
      </c>
      <c r="R181" s="4">
        <f t="shared" si="1520"/>
        <v>0</v>
      </c>
      <c r="S181" s="4">
        <f t="shared" si="1521"/>
        <v>0</v>
      </c>
      <c r="T181" s="4">
        <f t="shared" si="1522"/>
        <v>0</v>
      </c>
      <c r="U181" s="4">
        <f t="shared" si="1523"/>
        <v>0</v>
      </c>
      <c r="V181" s="4">
        <f t="shared" si="1524"/>
        <v>0</v>
      </c>
      <c r="W181" s="4">
        <f t="shared" si="1525"/>
        <v>0</v>
      </c>
      <c r="X181" s="4">
        <f t="shared" si="1526"/>
        <v>0</v>
      </c>
      <c r="Y181" s="4">
        <f t="shared" si="1527"/>
        <v>3</v>
      </c>
      <c r="Z181" s="4">
        <f t="shared" si="1528"/>
        <v>0</v>
      </c>
      <c r="AA181" s="4">
        <f t="shared" si="1529"/>
        <v>0</v>
      </c>
      <c r="AB181" s="4">
        <f t="shared" si="1530"/>
        <v>0</v>
      </c>
      <c r="AC181" s="4">
        <f t="shared" si="1531"/>
        <v>2</v>
      </c>
      <c r="AD181" s="4">
        <f t="shared" si="1532"/>
        <v>0</v>
      </c>
      <c r="AE181" s="4">
        <f t="shared" si="1533"/>
        <v>0</v>
      </c>
      <c r="AF181" s="4">
        <f t="shared" si="1534"/>
        <v>0</v>
      </c>
      <c r="AG181" s="4">
        <f t="shared" si="1535"/>
        <v>0</v>
      </c>
      <c r="AH181" s="4">
        <f t="shared" si="1536"/>
        <v>0</v>
      </c>
      <c r="AI181" s="4">
        <f t="shared" si="1537"/>
        <v>0</v>
      </c>
      <c r="AJ181" s="4">
        <f t="shared" si="1538"/>
        <v>0</v>
      </c>
      <c r="AK181" s="4">
        <f t="shared" si="1539"/>
        <v>0</v>
      </c>
      <c r="AL181" s="4">
        <f t="shared" si="1540"/>
        <v>0</v>
      </c>
      <c r="AM181" s="4">
        <f t="shared" si="1541"/>
        <v>0</v>
      </c>
      <c r="AN181" s="4">
        <f t="shared" si="1542"/>
        <v>0</v>
      </c>
      <c r="AO181" s="4">
        <f t="shared" si="1543"/>
        <v>0</v>
      </c>
      <c r="AP181" s="4">
        <f t="shared" si="1544"/>
        <v>0</v>
      </c>
      <c r="AQ181" s="4">
        <f t="shared" si="1545"/>
        <v>0</v>
      </c>
      <c r="AR181" s="4">
        <f t="shared" si="1546"/>
        <v>0</v>
      </c>
      <c r="AS181" s="4">
        <f t="shared" si="1547"/>
        <v>0</v>
      </c>
      <c r="AT181" s="4">
        <f t="shared" si="1548"/>
        <v>0</v>
      </c>
      <c r="AU181" s="4">
        <f t="shared" si="1549"/>
        <v>3</v>
      </c>
      <c r="AV181" s="4">
        <f t="shared" si="1550"/>
        <v>0</v>
      </c>
      <c r="AW181" s="4">
        <f t="shared" si="1551"/>
        <v>0</v>
      </c>
      <c r="AX181" s="4">
        <f t="shared" si="1552"/>
        <v>0</v>
      </c>
      <c r="AY181" s="4">
        <f t="shared" si="1553"/>
        <v>0</v>
      </c>
      <c r="AZ181" s="4">
        <f t="shared" si="1554"/>
        <v>0</v>
      </c>
      <c r="BA181" s="4">
        <f t="shared" si="1555"/>
        <v>0</v>
      </c>
      <c r="BB181" s="4">
        <f t="shared" si="1556"/>
        <v>0</v>
      </c>
      <c r="BC181" s="4">
        <f t="shared" si="1557"/>
        <v>0</v>
      </c>
      <c r="BD181" s="4">
        <f t="shared" si="1558"/>
        <v>0</v>
      </c>
      <c r="BE181" s="4">
        <f t="shared" si="1559"/>
        <v>0</v>
      </c>
      <c r="BF181" s="4">
        <f t="shared" si="1560"/>
        <v>0</v>
      </c>
      <c r="BG181" s="4">
        <f t="shared" si="1561"/>
        <v>0</v>
      </c>
      <c r="BH181" s="4">
        <f t="shared" si="1562"/>
        <v>0</v>
      </c>
      <c r="BI181" s="4">
        <f t="shared" si="1563"/>
        <v>4</v>
      </c>
      <c r="BJ181" s="4">
        <f t="shared" si="1564"/>
        <v>0</v>
      </c>
      <c r="BK181" s="4">
        <f t="shared" si="1683"/>
        <v>3.3333333333333335</v>
      </c>
      <c r="BL181" s="4">
        <f t="shared" si="1684"/>
        <v>2.6440677966101696</v>
      </c>
      <c r="BM181" s="4">
        <f t="shared" si="1685"/>
        <v>3.7016949152542371</v>
      </c>
      <c r="BN181" s="4">
        <f t="shared" si="1686"/>
        <v>1.5864406779661018</v>
      </c>
      <c r="BO181" s="4">
        <f t="shared" si="1687"/>
        <v>2.6440677966101696</v>
      </c>
      <c r="BP181" s="4">
        <f t="shared" si="1688"/>
        <v>156</v>
      </c>
      <c r="BQ181" s="4">
        <f>COUNTIFS($NG181:$NL$206,EF$1)</f>
        <v>3</v>
      </c>
      <c r="BR181" s="4">
        <f>COUNTIFS($NG181:$NL$206,EG$1)</f>
        <v>3</v>
      </c>
      <c r="BS181" s="4">
        <f>COUNTIFS($NG181:$NL$206,EH$1)</f>
        <v>1</v>
      </c>
      <c r="BT181" s="4">
        <f>COUNTIFS($NG181:$NL$206,EI$1)</f>
        <v>3</v>
      </c>
      <c r="BU181" s="4">
        <f>COUNTIFS($NG181:$NL$206,EJ$1)</f>
        <v>4</v>
      </c>
      <c r="BV181" s="4">
        <f>COUNTIFS($NG181:$NL$206,EK$1)</f>
        <v>1</v>
      </c>
      <c r="BW181" s="4">
        <f>COUNTIFS($NG181:$NL$206,EL$1)</f>
        <v>1</v>
      </c>
      <c r="BX181" s="4">
        <f>COUNTIFS($NG181:$NL$206,EM$1)</f>
        <v>4</v>
      </c>
      <c r="BY181" s="4">
        <f>COUNTIFS($NG181:$NL$206,EN$1)</f>
        <v>3</v>
      </c>
      <c r="BZ181" s="4">
        <f>COUNTIFS($NG181:$NL$206,EO$1)</f>
        <v>2</v>
      </c>
      <c r="CA181" s="4">
        <f>COUNTIFS($NG181:$NL$206,EP$1)</f>
        <v>7</v>
      </c>
      <c r="CB181" s="4">
        <f>COUNTIFS($NG181:$NL$206,EQ$1)</f>
        <v>6</v>
      </c>
      <c r="CC181" s="4">
        <f>COUNTIFS($NG181:$NL$206,ER$1)</f>
        <v>4</v>
      </c>
      <c r="CD181" s="4">
        <f>COUNTIFS($NG181:$NL$206,ES$1)</f>
        <v>1</v>
      </c>
      <c r="CE181" s="4">
        <f>COUNTIFS($NG181:$NL$206,ET$1)</f>
        <v>2</v>
      </c>
      <c r="CF181" s="4">
        <f>COUNTIFS($NG181:$NL$206,EU$1)</f>
        <v>2</v>
      </c>
      <c r="CG181" s="4">
        <f>COUNTIFS($NG181:$NL$206,EV$1)</f>
        <v>4</v>
      </c>
      <c r="CH181" s="4">
        <f>COUNTIFS($NG181:$NL$206,EW$1)</f>
        <v>4</v>
      </c>
      <c r="CI181" s="4">
        <f>COUNTIFS($NG181:$NL$206,EX$1)</f>
        <v>2</v>
      </c>
      <c r="CJ181" s="4">
        <f>COUNTIFS($NG181:$NL$206,EY$1)</f>
        <v>3</v>
      </c>
      <c r="CK181" s="4">
        <f>COUNTIFS($NG181:$NL$206,EZ$1)</f>
        <v>0</v>
      </c>
      <c r="CL181" s="4">
        <f>COUNTIFS($NG181:$NL$206,FA$1)</f>
        <v>3</v>
      </c>
      <c r="CM181" s="4">
        <f>COUNTIFS($NG181:$NL$206,FB$1)</f>
        <v>2</v>
      </c>
      <c r="CN181" s="4">
        <f>COUNTIFS($NG181:$NL$206,FC$1)</f>
        <v>1</v>
      </c>
      <c r="CO181" s="4">
        <f>COUNTIFS($NG181:$NL$206,FD$1)</f>
        <v>5</v>
      </c>
      <c r="CP181" s="4">
        <f>COUNTIFS($NG181:$NL$206,FE$1)</f>
        <v>2</v>
      </c>
      <c r="CQ181" s="4">
        <f>COUNTIFS($NG181:$NL$206,FF$1)</f>
        <v>4</v>
      </c>
      <c r="CR181" s="4">
        <f>COUNTIFS($NG181:$NL$206,FG$1)</f>
        <v>3</v>
      </c>
      <c r="CS181" s="4">
        <f>COUNTIFS($NG181:$NL$206,FH$1)</f>
        <v>2</v>
      </c>
      <c r="CT181" s="4">
        <f>COUNTIFS($NG181:$NL$206,FI$1)</f>
        <v>1</v>
      </c>
      <c r="CU181" s="4">
        <f>COUNTIFS($NG181:$NL$206,FJ$1)</f>
        <v>2</v>
      </c>
      <c r="CV181" s="4">
        <f>COUNTIFS($NG181:$NL$206,FK$1)</f>
        <v>1</v>
      </c>
      <c r="CW181" s="4">
        <f>COUNTIFS($NG181:$NL$206,FL$1)</f>
        <v>0</v>
      </c>
      <c r="CX181" s="4">
        <f>COUNTIFS($NG181:$NL$206,FM$1)</f>
        <v>2</v>
      </c>
      <c r="CY181" s="4">
        <f>COUNTIFS($NG181:$NL$206,FN$1)</f>
        <v>3</v>
      </c>
      <c r="CZ181" s="4">
        <f>COUNTIFS($NG181:$NL$206,FO$1)</f>
        <v>2</v>
      </c>
      <c r="DA181" s="4">
        <f>COUNTIFS($NG181:$NL$206,FP$1)</f>
        <v>0</v>
      </c>
      <c r="DB181" s="4">
        <f>COUNTIFS($NG181:$NL$206,FQ$1)</f>
        <v>2</v>
      </c>
      <c r="DC181" s="4">
        <f>COUNTIFS($NG181:$NL$206,FR$1)</f>
        <v>2</v>
      </c>
      <c r="DD181" s="4">
        <f>COUNTIFS($NG181:$NL$206,FS$1)</f>
        <v>3</v>
      </c>
      <c r="DE181" s="4">
        <f>COUNTIFS($NG181:$NL$206,FT$1)</f>
        <v>3</v>
      </c>
      <c r="DF181" s="4">
        <f>COUNTIFS($NG181:$NL$206,FU$1)</f>
        <v>3</v>
      </c>
      <c r="DG181" s="4">
        <f>COUNTIFS($NG181:$NL$206,FV$1)</f>
        <v>3</v>
      </c>
      <c r="DH181" s="4">
        <f>COUNTIFS($NG181:$NL$206,FW$1)</f>
        <v>3</v>
      </c>
      <c r="DI181" s="4">
        <f>COUNTIFS($NG181:$NL$206,FX$1)</f>
        <v>2</v>
      </c>
      <c r="DJ181" s="4">
        <f>COUNTIFS($NG181:$NL$206,FY$1)</f>
        <v>5</v>
      </c>
      <c r="DK181" s="4">
        <f>COUNTIFS($NG181:$NL$206,FZ$1)</f>
        <v>0</v>
      </c>
      <c r="DL181" s="4">
        <f>COUNTIFS($NG181:$NL$206,GA$1)</f>
        <v>1</v>
      </c>
      <c r="DM181" s="4">
        <f>COUNTIFS($NG181:$NL$206,GB$1)</f>
        <v>3</v>
      </c>
      <c r="DN181" s="4">
        <f>COUNTIFS($NG181:$NL$206,GC$1)</f>
        <v>2</v>
      </c>
      <c r="DO181" s="4">
        <f>COUNTIFS($NG181:$NL$206,GD$1)</f>
        <v>4</v>
      </c>
      <c r="DP181" s="4">
        <f>COUNTIFS($NG181:$NL$206,GE$1)</f>
        <v>6</v>
      </c>
      <c r="DQ181" s="4">
        <f>COUNTIFS($NG181:$NL$206,GF$1)</f>
        <v>0</v>
      </c>
      <c r="DR181" s="4">
        <f>COUNTIFS($NG181:$NL$206,GG$1)</f>
        <v>2</v>
      </c>
      <c r="DS181" s="4">
        <f>COUNTIFS($NG181:$NL$206,GH$1)</f>
        <v>6</v>
      </c>
      <c r="DT181" s="4">
        <f>COUNTIFS($NG181:$NL$206,GI$1)</f>
        <v>3</v>
      </c>
      <c r="DU181" s="4">
        <f>COUNTIFS($NG181:$NL$206,GJ$1)</f>
        <v>3</v>
      </c>
      <c r="DV181" s="4">
        <f>COUNTIFS($NG181:$NL$206,GK$1)</f>
        <v>4</v>
      </c>
      <c r="DW181" s="4">
        <f>COUNTIFS($NG181:$NL$206,GL$1)</f>
        <v>3</v>
      </c>
      <c r="DZ181" s="4">
        <f t="shared" si="1895"/>
        <v>34</v>
      </c>
      <c r="EA181" s="4">
        <f t="shared" si="1896"/>
        <v>16</v>
      </c>
      <c r="EB181" s="4">
        <f t="shared" si="1897"/>
        <v>11</v>
      </c>
      <c r="EC181" s="4">
        <f t="shared" si="1898"/>
        <v>6</v>
      </c>
      <c r="ED181" s="4">
        <f t="shared" si="1899"/>
        <v>1</v>
      </c>
      <c r="EF181" s="4">
        <f t="shared" ref="EF181:GL181" si="2104">COUNTIFS($NG181:$NL190,EF$1)</f>
        <v>3</v>
      </c>
      <c r="EG181" s="4">
        <f t="shared" si="2104"/>
        <v>0</v>
      </c>
      <c r="EH181" s="4">
        <f t="shared" si="2104"/>
        <v>1</v>
      </c>
      <c r="EI181" s="4">
        <f t="shared" si="2104"/>
        <v>3</v>
      </c>
      <c r="EJ181" s="4">
        <f t="shared" si="2104"/>
        <v>2</v>
      </c>
      <c r="EK181" s="4">
        <f t="shared" si="2104"/>
        <v>0</v>
      </c>
      <c r="EL181" s="4">
        <f t="shared" si="2104"/>
        <v>0</v>
      </c>
      <c r="EM181" s="4">
        <f t="shared" si="2104"/>
        <v>2</v>
      </c>
      <c r="EN181" s="4">
        <f t="shared" si="2104"/>
        <v>0</v>
      </c>
      <c r="EO181" s="4">
        <f t="shared" si="2104"/>
        <v>1</v>
      </c>
      <c r="EP181" s="4">
        <f t="shared" si="2104"/>
        <v>4</v>
      </c>
      <c r="EQ181" s="4">
        <f t="shared" si="2104"/>
        <v>2</v>
      </c>
      <c r="ER181" s="4">
        <f t="shared" si="2104"/>
        <v>3</v>
      </c>
      <c r="ES181" s="4">
        <f t="shared" si="2104"/>
        <v>0</v>
      </c>
      <c r="ET181" s="4">
        <f t="shared" si="2104"/>
        <v>1</v>
      </c>
      <c r="EU181" s="4">
        <f t="shared" si="2104"/>
        <v>1</v>
      </c>
      <c r="EV181" s="4">
        <f t="shared" si="2104"/>
        <v>0</v>
      </c>
      <c r="EW181" s="4">
        <f t="shared" si="2104"/>
        <v>1</v>
      </c>
      <c r="EX181" s="4">
        <f t="shared" si="2104"/>
        <v>0</v>
      </c>
      <c r="EY181" s="4">
        <f t="shared" si="2104"/>
        <v>1</v>
      </c>
      <c r="EZ181" s="4">
        <f t="shared" si="2104"/>
        <v>0</v>
      </c>
      <c r="FA181" s="4">
        <f t="shared" si="2104"/>
        <v>3</v>
      </c>
      <c r="FB181" s="4">
        <f t="shared" si="2104"/>
        <v>0</v>
      </c>
      <c r="FC181" s="4">
        <f t="shared" si="2104"/>
        <v>0</v>
      </c>
      <c r="FD181" s="4">
        <f t="shared" si="2104"/>
        <v>0</v>
      </c>
      <c r="FE181" s="4">
        <f t="shared" si="2104"/>
        <v>1</v>
      </c>
      <c r="FF181" s="4">
        <f t="shared" si="2104"/>
        <v>3</v>
      </c>
      <c r="FG181" s="4">
        <f t="shared" si="2104"/>
        <v>2</v>
      </c>
      <c r="FH181" s="4">
        <f t="shared" si="2104"/>
        <v>0</v>
      </c>
      <c r="FI181" s="4">
        <f t="shared" si="2104"/>
        <v>0</v>
      </c>
      <c r="FJ181" s="4">
        <f t="shared" si="2104"/>
        <v>0</v>
      </c>
      <c r="FK181" s="4">
        <f t="shared" si="2104"/>
        <v>0</v>
      </c>
      <c r="FL181" s="4">
        <f t="shared" si="2104"/>
        <v>0</v>
      </c>
      <c r="FM181" s="4">
        <f t="shared" si="2104"/>
        <v>0</v>
      </c>
      <c r="FN181" s="4">
        <f t="shared" si="2104"/>
        <v>2</v>
      </c>
      <c r="FO181" s="4">
        <f t="shared" si="2104"/>
        <v>1</v>
      </c>
      <c r="FP181" s="4">
        <f t="shared" si="2104"/>
        <v>0</v>
      </c>
      <c r="FQ181" s="4">
        <f t="shared" si="2104"/>
        <v>0</v>
      </c>
      <c r="FR181" s="4">
        <f t="shared" si="2104"/>
        <v>1</v>
      </c>
      <c r="FS181" s="4">
        <f t="shared" si="2104"/>
        <v>0</v>
      </c>
      <c r="FT181" s="4">
        <f t="shared" si="2104"/>
        <v>2</v>
      </c>
      <c r="FU181" s="4">
        <f t="shared" si="2104"/>
        <v>1</v>
      </c>
      <c r="FV181" s="4">
        <f t="shared" si="2104"/>
        <v>1</v>
      </c>
      <c r="FW181" s="4">
        <f t="shared" si="2104"/>
        <v>2</v>
      </c>
      <c r="FX181" s="4">
        <f t="shared" si="2104"/>
        <v>1</v>
      </c>
      <c r="FY181" s="4">
        <f t="shared" si="2104"/>
        <v>2</v>
      </c>
      <c r="FZ181" s="4">
        <f t="shared" si="2104"/>
        <v>0</v>
      </c>
      <c r="GA181" s="4">
        <f t="shared" si="2104"/>
        <v>0</v>
      </c>
      <c r="GB181" s="4">
        <f t="shared" si="2104"/>
        <v>1</v>
      </c>
      <c r="GC181" s="4">
        <f t="shared" si="2104"/>
        <v>0</v>
      </c>
      <c r="GD181" s="4">
        <f t="shared" si="2104"/>
        <v>2</v>
      </c>
      <c r="GE181" s="4">
        <f t="shared" si="2104"/>
        <v>3</v>
      </c>
      <c r="GF181" s="4">
        <f t="shared" si="2104"/>
        <v>0</v>
      </c>
      <c r="GG181" s="4">
        <f t="shared" si="2104"/>
        <v>0</v>
      </c>
      <c r="GH181" s="4">
        <f t="shared" si="2104"/>
        <v>2</v>
      </c>
      <c r="GI181" s="4">
        <f t="shared" si="2104"/>
        <v>1</v>
      </c>
      <c r="GJ181" s="4">
        <f t="shared" si="2104"/>
        <v>1</v>
      </c>
      <c r="GK181" s="4">
        <f t="shared" si="2104"/>
        <v>1</v>
      </c>
      <c r="GL181" s="4">
        <f t="shared" si="2104"/>
        <v>2</v>
      </c>
      <c r="GM181">
        <f t="shared" si="1901"/>
        <v>60</v>
      </c>
      <c r="GO181">
        <f t="shared" si="1690"/>
        <v>0</v>
      </c>
      <c r="GP181">
        <f t="shared" si="1855"/>
        <v>0</v>
      </c>
      <c r="GQ181">
        <f t="shared" si="1856"/>
        <v>0</v>
      </c>
      <c r="GR181">
        <f t="shared" si="1857"/>
        <v>0</v>
      </c>
      <c r="GS181">
        <f t="shared" si="1858"/>
        <v>0</v>
      </c>
      <c r="GT181">
        <f t="shared" si="1859"/>
        <v>0</v>
      </c>
      <c r="GU181">
        <f t="shared" si="1860"/>
        <v>0</v>
      </c>
      <c r="GV181" s="1">
        <f t="shared" si="1691"/>
        <v>5</v>
      </c>
      <c r="GW181">
        <f t="shared" si="1692"/>
        <v>0</v>
      </c>
      <c r="GX181">
        <f t="shared" si="1566"/>
        <v>1</v>
      </c>
      <c r="GY181">
        <f t="shared" si="1567"/>
        <v>0</v>
      </c>
      <c r="GZ181">
        <f t="shared" si="1568"/>
        <v>0</v>
      </c>
      <c r="HA181">
        <f t="shared" si="1569"/>
        <v>0</v>
      </c>
      <c r="HB181">
        <f t="shared" si="1570"/>
        <v>0</v>
      </c>
      <c r="HC181">
        <f t="shared" si="1571"/>
        <v>0</v>
      </c>
      <c r="HD181">
        <f t="shared" si="1572"/>
        <v>0</v>
      </c>
      <c r="HE181">
        <f t="shared" si="1573"/>
        <v>0</v>
      </c>
      <c r="HF181">
        <f t="shared" si="1574"/>
        <v>0</v>
      </c>
      <c r="HG181">
        <f t="shared" si="1575"/>
        <v>0</v>
      </c>
      <c r="HH181">
        <f t="shared" si="1576"/>
        <v>0</v>
      </c>
      <c r="HI181">
        <f t="shared" si="1577"/>
        <v>0</v>
      </c>
      <c r="HJ181">
        <f t="shared" si="1578"/>
        <v>1</v>
      </c>
      <c r="HK181">
        <f t="shared" si="1579"/>
        <v>0</v>
      </c>
      <c r="HL181">
        <f t="shared" si="1580"/>
        <v>0</v>
      </c>
      <c r="HM181">
        <f t="shared" si="1581"/>
        <v>0</v>
      </c>
      <c r="HN181">
        <f t="shared" si="1582"/>
        <v>0</v>
      </c>
      <c r="HO181">
        <f t="shared" si="1583"/>
        <v>0</v>
      </c>
      <c r="HP181">
        <f t="shared" si="1584"/>
        <v>0</v>
      </c>
      <c r="HQ181">
        <f t="shared" si="1585"/>
        <v>0</v>
      </c>
      <c r="HR181">
        <f t="shared" si="1586"/>
        <v>0</v>
      </c>
      <c r="HS181">
        <f t="shared" si="1587"/>
        <v>0</v>
      </c>
      <c r="HT181">
        <f t="shared" si="1588"/>
        <v>0</v>
      </c>
      <c r="HU181">
        <f t="shared" si="1589"/>
        <v>0</v>
      </c>
      <c r="HV181">
        <f t="shared" si="1590"/>
        <v>0</v>
      </c>
      <c r="HW181">
        <f t="shared" si="1591"/>
        <v>0</v>
      </c>
      <c r="HX181">
        <f t="shared" si="1592"/>
        <v>0</v>
      </c>
      <c r="HY181">
        <f t="shared" si="1593"/>
        <v>1</v>
      </c>
      <c r="HZ181">
        <f t="shared" si="1594"/>
        <v>0</v>
      </c>
      <c r="IA181">
        <f t="shared" si="1595"/>
        <v>0</v>
      </c>
      <c r="IB181">
        <f t="shared" si="1596"/>
        <v>0</v>
      </c>
      <c r="IC181">
        <f t="shared" si="1597"/>
        <v>0</v>
      </c>
      <c r="ID181">
        <f t="shared" si="1598"/>
        <v>0</v>
      </c>
      <c r="IE181">
        <f t="shared" si="1599"/>
        <v>0</v>
      </c>
      <c r="IF181">
        <f t="shared" si="1600"/>
        <v>0</v>
      </c>
      <c r="IG181">
        <f t="shared" si="1601"/>
        <v>0</v>
      </c>
      <c r="IH181">
        <f t="shared" si="1602"/>
        <v>0</v>
      </c>
      <c r="II181">
        <f t="shared" si="1603"/>
        <v>0</v>
      </c>
      <c r="IJ181">
        <f t="shared" si="1604"/>
        <v>0</v>
      </c>
      <c r="IK181">
        <f t="shared" si="1605"/>
        <v>0</v>
      </c>
      <c r="IL181">
        <f t="shared" si="1606"/>
        <v>0</v>
      </c>
      <c r="IM181">
        <f t="shared" si="1607"/>
        <v>0</v>
      </c>
      <c r="IN181">
        <f t="shared" si="1608"/>
        <v>0</v>
      </c>
      <c r="IO181">
        <f t="shared" si="1609"/>
        <v>0</v>
      </c>
      <c r="IP181">
        <f t="shared" si="1610"/>
        <v>0</v>
      </c>
      <c r="IQ181">
        <f t="shared" si="1611"/>
        <v>0</v>
      </c>
      <c r="IR181">
        <f t="shared" si="1612"/>
        <v>0</v>
      </c>
      <c r="IS181">
        <f t="shared" si="1613"/>
        <v>0</v>
      </c>
      <c r="IT181">
        <f t="shared" si="1614"/>
        <v>0</v>
      </c>
      <c r="IU181">
        <f t="shared" si="1615"/>
        <v>0</v>
      </c>
      <c r="IV181">
        <f t="shared" si="1616"/>
        <v>0</v>
      </c>
      <c r="IW181">
        <f t="shared" si="1617"/>
        <v>0</v>
      </c>
      <c r="IX181">
        <f t="shared" si="1618"/>
        <v>0</v>
      </c>
      <c r="IY181">
        <f t="shared" si="1619"/>
        <v>0</v>
      </c>
      <c r="IZ181">
        <f t="shared" si="1620"/>
        <v>0</v>
      </c>
      <c r="JA181">
        <f t="shared" si="1621"/>
        <v>0</v>
      </c>
      <c r="JB181">
        <f t="shared" si="1693"/>
        <v>0</v>
      </c>
      <c r="JC181">
        <f t="shared" si="1694"/>
        <v>0</v>
      </c>
      <c r="JF181">
        <f t="shared" si="1695"/>
        <v>0</v>
      </c>
      <c r="JG181">
        <f t="shared" si="1696"/>
        <v>0</v>
      </c>
      <c r="JH181">
        <f t="shared" si="1697"/>
        <v>0</v>
      </c>
      <c r="JI181">
        <f t="shared" si="1698"/>
        <v>0</v>
      </c>
      <c r="JJ181">
        <f t="shared" si="1699"/>
        <v>0</v>
      </c>
      <c r="JK181">
        <f t="shared" si="1700"/>
        <v>0</v>
      </c>
      <c r="JL181">
        <f t="shared" si="1701"/>
        <v>0</v>
      </c>
      <c r="JM181">
        <f t="shared" si="1702"/>
        <v>0</v>
      </c>
      <c r="JN181">
        <f t="shared" si="1703"/>
        <v>0</v>
      </c>
      <c r="JO181">
        <f t="shared" si="1704"/>
        <v>0</v>
      </c>
      <c r="JP181">
        <f t="shared" si="1705"/>
        <v>0</v>
      </c>
      <c r="JQ181">
        <f t="shared" si="1706"/>
        <v>0</v>
      </c>
      <c r="JR181">
        <f t="shared" si="1707"/>
        <v>0</v>
      </c>
      <c r="JS181">
        <f t="shared" si="1708"/>
        <v>0</v>
      </c>
      <c r="JT181">
        <f t="shared" si="1709"/>
        <v>0</v>
      </c>
      <c r="JU181">
        <f t="shared" si="1710"/>
        <v>0</v>
      </c>
      <c r="JV181">
        <f t="shared" si="1711"/>
        <v>0</v>
      </c>
      <c r="JW181">
        <f t="shared" si="1712"/>
        <v>0</v>
      </c>
      <c r="JX181">
        <f t="shared" si="1713"/>
        <v>0</v>
      </c>
      <c r="JY181">
        <f t="shared" si="1714"/>
        <v>0</v>
      </c>
      <c r="JZ181">
        <f t="shared" si="1715"/>
        <v>0</v>
      </c>
      <c r="KA181">
        <f t="shared" si="1716"/>
        <v>0</v>
      </c>
      <c r="KB181">
        <f t="shared" si="1717"/>
        <v>0</v>
      </c>
      <c r="KC181">
        <f t="shared" si="1718"/>
        <v>0</v>
      </c>
      <c r="KD181">
        <f t="shared" si="1719"/>
        <v>0</v>
      </c>
      <c r="KE181">
        <f t="shared" si="1720"/>
        <v>1</v>
      </c>
      <c r="KF181">
        <f t="shared" si="1721"/>
        <v>0</v>
      </c>
      <c r="KG181">
        <f t="shared" si="1722"/>
        <v>0</v>
      </c>
      <c r="KH181">
        <f t="shared" si="1723"/>
        <v>0</v>
      </c>
      <c r="KI181">
        <f t="shared" si="1724"/>
        <v>0</v>
      </c>
      <c r="KJ181">
        <f t="shared" si="1725"/>
        <v>0</v>
      </c>
      <c r="KK181">
        <f t="shared" si="1726"/>
        <v>0</v>
      </c>
      <c r="KL181">
        <f t="shared" si="1727"/>
        <v>0</v>
      </c>
      <c r="KM181">
        <f t="shared" si="1728"/>
        <v>0</v>
      </c>
      <c r="KN181">
        <f t="shared" si="1729"/>
        <v>0</v>
      </c>
      <c r="KO181">
        <f t="shared" si="1730"/>
        <v>0</v>
      </c>
      <c r="KP181">
        <f t="shared" si="1731"/>
        <v>0</v>
      </c>
      <c r="KQ181">
        <f t="shared" si="1732"/>
        <v>0</v>
      </c>
      <c r="KR181">
        <f t="shared" si="1733"/>
        <v>0</v>
      </c>
      <c r="KS181">
        <f t="shared" si="1734"/>
        <v>0</v>
      </c>
      <c r="KT181">
        <f t="shared" si="1735"/>
        <v>0</v>
      </c>
      <c r="KU181">
        <f t="shared" si="1736"/>
        <v>0</v>
      </c>
      <c r="KV181">
        <f t="shared" si="1737"/>
        <v>0</v>
      </c>
      <c r="KW181">
        <f t="shared" si="1738"/>
        <v>0</v>
      </c>
      <c r="KX181">
        <f t="shared" si="1739"/>
        <v>0</v>
      </c>
      <c r="KY181">
        <f t="shared" si="1740"/>
        <v>0</v>
      </c>
      <c r="KZ181">
        <f t="shared" si="1741"/>
        <v>0</v>
      </c>
      <c r="LA181">
        <f t="shared" si="1742"/>
        <v>0</v>
      </c>
      <c r="LB181">
        <f t="shared" si="1743"/>
        <v>0</v>
      </c>
      <c r="LC181">
        <f t="shared" si="1744"/>
        <v>0</v>
      </c>
      <c r="LD181">
        <f t="shared" si="1745"/>
        <v>0</v>
      </c>
      <c r="LE181">
        <f t="shared" si="1746"/>
        <v>0</v>
      </c>
      <c r="LF181">
        <f t="shared" si="1747"/>
        <v>0</v>
      </c>
      <c r="LG181">
        <f t="shared" si="1748"/>
        <v>0</v>
      </c>
      <c r="LH181">
        <f t="shared" si="1749"/>
        <v>0</v>
      </c>
      <c r="LI181">
        <f t="shared" si="1750"/>
        <v>0</v>
      </c>
      <c r="LJ181">
        <f t="shared" si="1751"/>
        <v>0</v>
      </c>
      <c r="LK181">
        <f t="shared" si="1752"/>
        <v>1</v>
      </c>
      <c r="LL181">
        <f t="shared" si="1753"/>
        <v>0</v>
      </c>
      <c r="LN181">
        <f t="shared" si="1754"/>
        <v>2</v>
      </c>
      <c r="LQ181">
        <f t="shared" ref="LQ181:LR181" si="2105">COUNTIFS($NG182:$NL191,NG191)</f>
        <v>1</v>
      </c>
      <c r="LR181">
        <f t="shared" si="2105"/>
        <v>1</v>
      </c>
      <c r="LS181">
        <f t="shared" si="1756"/>
        <v>2</v>
      </c>
      <c r="LT181">
        <f t="shared" si="1757"/>
        <v>1</v>
      </c>
      <c r="LU181">
        <f t="shared" si="1758"/>
        <v>2</v>
      </c>
      <c r="LV181">
        <f t="shared" si="1759"/>
        <v>3</v>
      </c>
      <c r="LX181" s="5">
        <f t="shared" ref="LX181:MC181" si="2106">COUNTIFS($NG181:$NL190,NG191)</f>
        <v>0</v>
      </c>
      <c r="LY181" s="5">
        <f t="shared" si="2106"/>
        <v>0</v>
      </c>
      <c r="LZ181" s="5">
        <f t="shared" si="2106"/>
        <v>1</v>
      </c>
      <c r="MA181" s="5">
        <f t="shared" si="2106"/>
        <v>0</v>
      </c>
      <c r="MB181" s="5">
        <f t="shared" si="2106"/>
        <v>1</v>
      </c>
      <c r="MC181" s="5">
        <f t="shared" si="2106"/>
        <v>2</v>
      </c>
      <c r="MD181" s="5"/>
      <c r="ME181" s="5">
        <f t="shared" si="1761"/>
        <v>0</v>
      </c>
      <c r="MF181" s="5">
        <f t="shared" si="1762"/>
        <v>0</v>
      </c>
      <c r="MG181" s="5">
        <f t="shared" si="1763"/>
        <v>0</v>
      </c>
      <c r="MH181" s="5">
        <f t="shared" si="1764"/>
        <v>0</v>
      </c>
      <c r="MI181" s="5">
        <f t="shared" si="1765"/>
        <v>0</v>
      </c>
      <c r="MJ181" s="5">
        <f t="shared" si="1766"/>
        <v>0</v>
      </c>
      <c r="MK181" s="5"/>
      <c r="ML181" s="20">
        <f t="shared" si="1767"/>
        <v>0</v>
      </c>
      <c r="MN181" s="4">
        <f t="shared" si="1846"/>
        <v>0</v>
      </c>
      <c r="MO181" s="4">
        <f t="shared" si="1847"/>
        <v>0</v>
      </c>
      <c r="MP181" s="4">
        <f t="shared" si="1848"/>
        <v>0</v>
      </c>
      <c r="MQ181" s="4">
        <f t="shared" si="1849"/>
        <v>0</v>
      </c>
      <c r="MR181" s="4">
        <f t="shared" si="1850"/>
        <v>0</v>
      </c>
      <c r="MS181" s="4">
        <f t="shared" si="1851"/>
        <v>0</v>
      </c>
      <c r="MU181">
        <f t="shared" si="1768"/>
        <v>1</v>
      </c>
      <c r="MV181">
        <f t="shared" si="1769"/>
        <v>1</v>
      </c>
      <c r="MW181">
        <f t="shared" si="1770"/>
        <v>0</v>
      </c>
      <c r="MX181">
        <f t="shared" si="1771"/>
        <v>1</v>
      </c>
      <c r="MY181">
        <f t="shared" si="1772"/>
        <v>0</v>
      </c>
      <c r="MZ181">
        <f t="shared" si="1773"/>
        <v>0</v>
      </c>
      <c r="NA181">
        <f t="shared" si="1624"/>
        <v>3</v>
      </c>
      <c r="NB181">
        <f t="shared" si="1774"/>
        <v>3</v>
      </c>
      <c r="NC181">
        <f t="shared" si="1775"/>
        <v>0</v>
      </c>
      <c r="ND181">
        <f t="shared" si="1776"/>
        <v>181</v>
      </c>
      <c r="NG181">
        <v>8</v>
      </c>
      <c r="NH181">
        <v>13</v>
      </c>
      <c r="NI181">
        <v>22</v>
      </c>
      <c r="NJ181">
        <v>26</v>
      </c>
      <c r="NK181">
        <v>44</v>
      </c>
      <c r="NL181">
        <v>58</v>
      </c>
      <c r="NN181" s="1">
        <f t="shared" si="1777"/>
        <v>1</v>
      </c>
      <c r="NO181" s="1">
        <f t="shared" si="1778"/>
        <v>1</v>
      </c>
      <c r="NP181" s="30">
        <f t="shared" si="1779"/>
        <v>2</v>
      </c>
      <c r="NR181" s="1">
        <f t="shared" si="1780"/>
        <v>5</v>
      </c>
      <c r="NS181" s="1">
        <f t="shared" si="1781"/>
        <v>9</v>
      </c>
      <c r="NT181" s="1">
        <f t="shared" si="1782"/>
        <v>4</v>
      </c>
      <c r="NU181" s="1">
        <f t="shared" si="1783"/>
        <v>18</v>
      </c>
      <c r="NV181" s="1">
        <f t="shared" si="1784"/>
        <v>14</v>
      </c>
      <c r="NW181" s="1"/>
      <c r="NX181" s="1">
        <f t="shared" si="1785"/>
        <v>5</v>
      </c>
      <c r="NY181" s="1"/>
      <c r="NZ181" s="1">
        <f t="shared" si="1786"/>
        <v>1</v>
      </c>
      <c r="OA181" s="1">
        <f t="shared" si="1625"/>
        <v>2</v>
      </c>
      <c r="OB181" s="1">
        <f t="shared" si="1626"/>
        <v>3</v>
      </c>
      <c r="OC181" s="1">
        <f t="shared" si="1627"/>
        <v>3</v>
      </c>
      <c r="OD181" s="1">
        <f t="shared" si="1628"/>
        <v>5</v>
      </c>
      <c r="OE181" s="1">
        <f t="shared" si="1629"/>
        <v>6</v>
      </c>
      <c r="OF181" s="1"/>
      <c r="OG181" s="1">
        <f t="shared" si="1969"/>
        <v>5</v>
      </c>
      <c r="OH181" s="1"/>
      <c r="OI181" s="1">
        <f t="shared" si="1787"/>
        <v>6</v>
      </c>
      <c r="OJ181" s="1">
        <f t="shared" si="1788"/>
        <v>3</v>
      </c>
      <c r="OK181" s="1">
        <f t="shared" si="1789"/>
        <v>6</v>
      </c>
      <c r="OL181" s="1">
        <f t="shared" si="1790"/>
        <v>0</v>
      </c>
      <c r="OM181" s="1">
        <f t="shared" si="1791"/>
        <v>2</v>
      </c>
      <c r="ON181" s="1">
        <f t="shared" si="1792"/>
        <v>0</v>
      </c>
      <c r="OO181" s="1"/>
      <c r="OP181" s="1">
        <f t="shared" si="1959"/>
        <v>2</v>
      </c>
      <c r="OQ181" s="1">
        <f t="shared" si="1960"/>
        <v>4</v>
      </c>
      <c r="OR181" s="1">
        <f t="shared" si="1961"/>
        <v>3</v>
      </c>
      <c r="OS181" s="1">
        <f t="shared" si="1962"/>
        <v>4</v>
      </c>
      <c r="OT181" s="1">
        <f t="shared" si="1963"/>
        <v>-1</v>
      </c>
      <c r="OU181" s="1">
        <f t="shared" si="1793"/>
        <v>1</v>
      </c>
      <c r="OV181" s="19">
        <f t="shared" si="1794"/>
        <v>4</v>
      </c>
      <c r="OW181" s="1"/>
      <c r="OX181" s="19">
        <f t="shared" si="1975"/>
        <v>4</v>
      </c>
      <c r="OY181" s="1">
        <f t="shared" si="1976"/>
        <v>3</v>
      </c>
      <c r="OZ181" s="1"/>
      <c r="PA181" s="1">
        <f t="shared" si="1795"/>
        <v>4</v>
      </c>
      <c r="PB181" s="1"/>
      <c r="PC181" s="1"/>
      <c r="PD181" s="19">
        <f t="shared" si="1630"/>
        <v>3</v>
      </c>
      <c r="PE181" s="1"/>
      <c r="PF181" s="24">
        <f t="shared" si="2016"/>
        <v>-1</v>
      </c>
      <c r="PI181" s="1">
        <f t="shared" si="1797"/>
        <v>6</v>
      </c>
      <c r="PJ181" s="19">
        <f t="shared" si="1631"/>
        <v>1</v>
      </c>
      <c r="PK181" s="1">
        <f t="shared" si="1798"/>
        <v>3</v>
      </c>
      <c r="PL181" s="19">
        <f t="shared" si="1632"/>
        <v>2</v>
      </c>
      <c r="PM181" s="1">
        <f t="shared" si="1799"/>
        <v>6</v>
      </c>
      <c r="PN181" s="19">
        <f t="shared" si="1633"/>
        <v>2</v>
      </c>
      <c r="PO181" s="1">
        <f t="shared" si="1800"/>
        <v>0</v>
      </c>
      <c r="PP181" s="19">
        <f t="shared" si="1634"/>
        <v>0</v>
      </c>
      <c r="PQ181" s="1">
        <f t="shared" si="1801"/>
        <v>2</v>
      </c>
      <c r="PR181" s="19">
        <f t="shared" si="1635"/>
        <v>1</v>
      </c>
      <c r="PS181" s="1">
        <f t="shared" si="1802"/>
        <v>0</v>
      </c>
      <c r="PT181" s="19">
        <f t="shared" si="1636"/>
        <v>0</v>
      </c>
      <c r="PV181" s="1">
        <f t="shared" si="1637"/>
        <v>6</v>
      </c>
      <c r="PW181" s="1">
        <f t="shared" si="1638"/>
        <v>100</v>
      </c>
      <c r="PX181" s="1">
        <f t="shared" si="1639"/>
        <v>100</v>
      </c>
      <c r="PY181" s="1">
        <f t="shared" si="1640"/>
        <v>100</v>
      </c>
      <c r="PZ181" s="1">
        <f t="shared" si="1641"/>
        <v>100</v>
      </c>
      <c r="QA181" s="1">
        <f t="shared" si="1642"/>
        <v>100</v>
      </c>
      <c r="QB181" s="1"/>
      <c r="QC181" s="1">
        <f t="shared" si="1643"/>
        <v>100</v>
      </c>
      <c r="QD181" s="1">
        <f t="shared" si="1644"/>
        <v>100</v>
      </c>
      <c r="QE181" s="1">
        <f t="shared" si="1645"/>
        <v>3</v>
      </c>
      <c r="QF181" s="1">
        <f t="shared" si="1646"/>
        <v>100</v>
      </c>
      <c r="QG181" s="1">
        <f t="shared" si="1647"/>
        <v>100</v>
      </c>
      <c r="QH181" s="1">
        <f t="shared" si="1648"/>
        <v>100</v>
      </c>
      <c r="QI181" s="1"/>
      <c r="QJ181" s="1">
        <f t="shared" si="1649"/>
        <v>100</v>
      </c>
      <c r="QK181" s="1">
        <f t="shared" si="1650"/>
        <v>100</v>
      </c>
      <c r="QL181" s="1">
        <f t="shared" si="1651"/>
        <v>6</v>
      </c>
      <c r="QM181" s="1">
        <f t="shared" si="1652"/>
        <v>100</v>
      </c>
      <c r="QN181" s="1">
        <f t="shared" si="1653"/>
        <v>7</v>
      </c>
      <c r="QO181" s="1">
        <f t="shared" si="1654"/>
        <v>100</v>
      </c>
      <c r="QP181" s="1"/>
      <c r="QQ181" s="1">
        <f t="shared" si="1655"/>
        <v>100</v>
      </c>
      <c r="QR181" s="1">
        <f t="shared" si="1656"/>
        <v>100</v>
      </c>
      <c r="QS181" s="1">
        <f t="shared" si="1657"/>
        <v>100</v>
      </c>
      <c r="QT181" s="1">
        <f t="shared" si="1658"/>
        <v>100</v>
      </c>
      <c r="QU181" s="1">
        <f t="shared" si="1659"/>
        <v>100</v>
      </c>
      <c r="QV181" s="1">
        <f t="shared" si="1660"/>
        <v>100</v>
      </c>
      <c r="QW181" s="1"/>
      <c r="QX181" s="1">
        <f t="shared" si="1661"/>
        <v>100</v>
      </c>
      <c r="QY181" s="1">
        <f t="shared" si="1662"/>
        <v>100</v>
      </c>
      <c r="QZ181" s="1">
        <f t="shared" si="1663"/>
        <v>100</v>
      </c>
      <c r="RA181" s="1">
        <f t="shared" si="1664"/>
        <v>2</v>
      </c>
      <c r="RB181" s="1">
        <f t="shared" si="1665"/>
        <v>100</v>
      </c>
      <c r="RC181" s="1">
        <f t="shared" si="1666"/>
        <v>100</v>
      </c>
      <c r="RD181" s="1"/>
      <c r="RE181" s="1">
        <f t="shared" si="1667"/>
        <v>100</v>
      </c>
      <c r="RF181" s="1">
        <f t="shared" si="1668"/>
        <v>100</v>
      </c>
      <c r="RG181" s="1">
        <f t="shared" si="1669"/>
        <v>100</v>
      </c>
      <c r="RH181" s="1">
        <f t="shared" si="1670"/>
        <v>100</v>
      </c>
      <c r="RI181" s="1">
        <f t="shared" si="1671"/>
        <v>100</v>
      </c>
      <c r="RJ181" s="1">
        <f t="shared" si="1672"/>
        <v>100</v>
      </c>
      <c r="RL181">
        <f t="shared" si="1673"/>
        <v>32</v>
      </c>
      <c r="RM181">
        <f t="shared" si="1803"/>
        <v>27</v>
      </c>
      <c r="RN181">
        <f t="shared" si="2000"/>
        <v>25</v>
      </c>
      <c r="RO181" t="str">
        <f t="shared" ref="RO181:TU181" si="2107">IF(COUNTIFS($NG181:$NL190,RO$1),"x",RO$1)</f>
        <v>x</v>
      </c>
      <c r="RP181">
        <f t="shared" si="2107"/>
        <v>2</v>
      </c>
      <c r="RQ181" t="str">
        <f t="shared" si="2107"/>
        <v>x</v>
      </c>
      <c r="RR181" t="str">
        <f t="shared" si="2107"/>
        <v>x</v>
      </c>
      <c r="RS181" t="str">
        <f t="shared" si="2107"/>
        <v>x</v>
      </c>
      <c r="RT181">
        <f t="shared" si="2107"/>
        <v>6</v>
      </c>
      <c r="RU181">
        <f t="shared" si="2107"/>
        <v>7</v>
      </c>
      <c r="RV181" t="str">
        <f t="shared" si="2107"/>
        <v>x</v>
      </c>
      <c r="RW181">
        <f t="shared" si="2107"/>
        <v>9</v>
      </c>
      <c r="RX181" t="str">
        <f t="shared" si="2107"/>
        <v>x</v>
      </c>
      <c r="RY181" t="str">
        <f t="shared" si="2107"/>
        <v>x</v>
      </c>
      <c r="RZ181" t="str">
        <f t="shared" si="2107"/>
        <v>x</v>
      </c>
      <c r="SA181" t="str">
        <f t="shared" si="2107"/>
        <v>x</v>
      </c>
      <c r="SB181">
        <f t="shared" si="2107"/>
        <v>14</v>
      </c>
      <c r="SC181" t="str">
        <f t="shared" si="2107"/>
        <v>x</v>
      </c>
      <c r="SD181" t="str">
        <f t="shared" si="2107"/>
        <v>x</v>
      </c>
      <c r="SE181">
        <f t="shared" si="2107"/>
        <v>17</v>
      </c>
      <c r="SF181" t="str">
        <f t="shared" si="2107"/>
        <v>x</v>
      </c>
      <c r="SG181">
        <f t="shared" si="2107"/>
        <v>19</v>
      </c>
      <c r="SH181" t="str">
        <f t="shared" si="2107"/>
        <v>x</v>
      </c>
      <c r="SI181">
        <f t="shared" si="2107"/>
        <v>21</v>
      </c>
      <c r="SJ181" t="str">
        <f t="shared" si="2107"/>
        <v>x</v>
      </c>
      <c r="SK181">
        <f t="shared" si="2107"/>
        <v>23</v>
      </c>
      <c r="SL181">
        <f t="shared" si="2107"/>
        <v>24</v>
      </c>
      <c r="SM181">
        <f t="shared" si="2107"/>
        <v>25</v>
      </c>
      <c r="SN181" t="str">
        <f t="shared" si="2107"/>
        <v>x</v>
      </c>
      <c r="SO181" t="str">
        <f t="shared" si="2107"/>
        <v>x</v>
      </c>
      <c r="SP181" t="str">
        <f t="shared" si="2107"/>
        <v>x</v>
      </c>
      <c r="SQ181">
        <f t="shared" si="2107"/>
        <v>29</v>
      </c>
      <c r="SR181">
        <f t="shared" si="2107"/>
        <v>30</v>
      </c>
      <c r="SS181">
        <f t="shared" si="2107"/>
        <v>31</v>
      </c>
      <c r="ST181">
        <f t="shared" si="2107"/>
        <v>32</v>
      </c>
      <c r="SU181">
        <f t="shared" si="2107"/>
        <v>33</v>
      </c>
      <c r="SV181">
        <f t="shared" si="2107"/>
        <v>34</v>
      </c>
      <c r="SW181" t="str">
        <f t="shared" si="2107"/>
        <v>x</v>
      </c>
      <c r="SX181" t="str">
        <f t="shared" si="2107"/>
        <v>x</v>
      </c>
      <c r="SY181">
        <f t="shared" si="2107"/>
        <v>37</v>
      </c>
      <c r="SZ181">
        <f t="shared" si="2107"/>
        <v>38</v>
      </c>
      <c r="TA181" t="str">
        <f t="shared" si="2107"/>
        <v>x</v>
      </c>
      <c r="TB181">
        <f t="shared" si="2107"/>
        <v>40</v>
      </c>
      <c r="TC181" t="str">
        <f t="shared" si="2107"/>
        <v>x</v>
      </c>
      <c r="TD181" t="str">
        <f t="shared" si="2107"/>
        <v>x</v>
      </c>
      <c r="TE181" t="str">
        <f t="shared" si="2107"/>
        <v>x</v>
      </c>
      <c r="TF181" t="str">
        <f t="shared" si="2107"/>
        <v>x</v>
      </c>
      <c r="TG181" t="str">
        <f t="shared" si="2107"/>
        <v>x</v>
      </c>
      <c r="TH181" t="str">
        <f t="shared" si="2107"/>
        <v>x</v>
      </c>
      <c r="TI181">
        <f t="shared" si="2107"/>
        <v>47</v>
      </c>
      <c r="TJ181">
        <f t="shared" si="2107"/>
        <v>48</v>
      </c>
      <c r="TK181" t="str">
        <f t="shared" si="2107"/>
        <v>x</v>
      </c>
      <c r="TL181">
        <f t="shared" si="2107"/>
        <v>50</v>
      </c>
      <c r="TM181" t="str">
        <f t="shared" si="2107"/>
        <v>x</v>
      </c>
      <c r="TN181" t="str">
        <f t="shared" si="2107"/>
        <v>x</v>
      </c>
      <c r="TO181">
        <f t="shared" si="2107"/>
        <v>53</v>
      </c>
      <c r="TP181">
        <f t="shared" si="2107"/>
        <v>54</v>
      </c>
      <c r="TQ181" t="str">
        <f t="shared" si="2107"/>
        <v>x</v>
      </c>
      <c r="TR181" t="str">
        <f t="shared" si="2107"/>
        <v>x</v>
      </c>
      <c r="TS181" t="str">
        <f t="shared" si="2107"/>
        <v>x</v>
      </c>
      <c r="TT181" t="str">
        <f t="shared" si="2107"/>
        <v>x</v>
      </c>
      <c r="TU181" t="str">
        <f t="shared" si="2107"/>
        <v>x</v>
      </c>
      <c r="TV181">
        <f t="shared" si="1805"/>
        <v>27</v>
      </c>
      <c r="TW181" t="str">
        <f t="shared" ref="TW181:WC181" si="2108">IF(COUNTIFS($NG181:$NL189,TW$1),"x",TW$1)</f>
        <v>x</v>
      </c>
      <c r="TX181">
        <f t="shared" si="2108"/>
        <v>2</v>
      </c>
      <c r="TY181" t="str">
        <f t="shared" si="2108"/>
        <v>x</v>
      </c>
      <c r="TZ181" t="str">
        <f t="shared" si="2108"/>
        <v>x</v>
      </c>
      <c r="UA181" t="str">
        <f t="shared" si="2108"/>
        <v>x</v>
      </c>
      <c r="UB181">
        <f t="shared" si="2108"/>
        <v>6</v>
      </c>
      <c r="UC181">
        <f t="shared" si="2108"/>
        <v>7</v>
      </c>
      <c r="UD181" t="str">
        <f t="shared" si="2108"/>
        <v>x</v>
      </c>
      <c r="UE181">
        <f t="shared" si="2108"/>
        <v>9</v>
      </c>
      <c r="UF181" t="str">
        <f t="shared" si="2108"/>
        <v>x</v>
      </c>
      <c r="UG181" t="str">
        <f t="shared" si="2108"/>
        <v>x</v>
      </c>
      <c r="UH181" t="str">
        <f t="shared" si="2108"/>
        <v>x</v>
      </c>
      <c r="UI181" t="str">
        <f t="shared" si="2108"/>
        <v>x</v>
      </c>
      <c r="UJ181">
        <f t="shared" si="2108"/>
        <v>14</v>
      </c>
      <c r="UK181">
        <f t="shared" si="2108"/>
        <v>15</v>
      </c>
      <c r="UL181" t="str">
        <f t="shared" si="2108"/>
        <v>x</v>
      </c>
      <c r="UM181">
        <f t="shared" si="2108"/>
        <v>17</v>
      </c>
      <c r="UN181">
        <f t="shared" si="2108"/>
        <v>18</v>
      </c>
      <c r="UO181">
        <f t="shared" si="2108"/>
        <v>19</v>
      </c>
      <c r="UP181" t="str">
        <f t="shared" si="2108"/>
        <v>x</v>
      </c>
      <c r="UQ181">
        <f t="shared" si="2108"/>
        <v>21</v>
      </c>
      <c r="UR181" t="str">
        <f t="shared" si="2108"/>
        <v>x</v>
      </c>
      <c r="US181">
        <f t="shared" si="2108"/>
        <v>23</v>
      </c>
      <c r="UT181">
        <f t="shared" si="2108"/>
        <v>24</v>
      </c>
      <c r="UU181">
        <f t="shared" si="2108"/>
        <v>25</v>
      </c>
      <c r="UV181" t="str">
        <f t="shared" si="2108"/>
        <v>x</v>
      </c>
      <c r="UW181" t="str">
        <f t="shared" si="2108"/>
        <v>x</v>
      </c>
      <c r="UX181" t="str">
        <f t="shared" si="2108"/>
        <v>x</v>
      </c>
      <c r="UY181">
        <f t="shared" si="2108"/>
        <v>29</v>
      </c>
      <c r="UZ181">
        <f t="shared" si="2108"/>
        <v>30</v>
      </c>
      <c r="VA181">
        <f t="shared" si="2108"/>
        <v>31</v>
      </c>
      <c r="VB181">
        <f t="shared" si="2108"/>
        <v>32</v>
      </c>
      <c r="VC181">
        <f t="shared" si="2108"/>
        <v>33</v>
      </c>
      <c r="VD181">
        <f t="shared" si="2108"/>
        <v>34</v>
      </c>
      <c r="VE181" t="str">
        <f t="shared" si="2108"/>
        <v>x</v>
      </c>
      <c r="VF181" t="str">
        <f t="shared" si="2108"/>
        <v>x</v>
      </c>
      <c r="VG181">
        <f t="shared" si="2108"/>
        <v>37</v>
      </c>
      <c r="VH181">
        <f t="shared" si="2108"/>
        <v>38</v>
      </c>
      <c r="VI181" t="str">
        <f t="shared" si="2108"/>
        <v>x</v>
      </c>
      <c r="VJ181">
        <f t="shared" si="2108"/>
        <v>40</v>
      </c>
      <c r="VK181" t="str">
        <f t="shared" si="2108"/>
        <v>x</v>
      </c>
      <c r="VL181" t="str">
        <f t="shared" si="2108"/>
        <v>x</v>
      </c>
      <c r="VM181" t="str">
        <f t="shared" si="2108"/>
        <v>x</v>
      </c>
      <c r="VN181" t="str">
        <f t="shared" si="2108"/>
        <v>x</v>
      </c>
      <c r="VO181" t="str">
        <f t="shared" si="2108"/>
        <v>x</v>
      </c>
      <c r="VP181" t="str">
        <f t="shared" si="2108"/>
        <v>x</v>
      </c>
      <c r="VQ181">
        <f t="shared" si="2108"/>
        <v>47</v>
      </c>
      <c r="VR181">
        <f t="shared" si="2108"/>
        <v>48</v>
      </c>
      <c r="VS181" t="str">
        <f t="shared" si="2108"/>
        <v>x</v>
      </c>
      <c r="VT181">
        <f t="shared" si="2108"/>
        <v>50</v>
      </c>
      <c r="VU181" t="str">
        <f t="shared" si="2108"/>
        <v>x</v>
      </c>
      <c r="VV181" t="str">
        <f t="shared" si="2108"/>
        <v>x</v>
      </c>
      <c r="VW181">
        <f t="shared" si="2108"/>
        <v>53</v>
      </c>
      <c r="VX181">
        <f t="shared" si="2108"/>
        <v>54</v>
      </c>
      <c r="VY181" t="str">
        <f t="shared" si="2108"/>
        <v>x</v>
      </c>
      <c r="VZ181" t="str">
        <f t="shared" si="2108"/>
        <v>x</v>
      </c>
      <c r="WA181" t="str">
        <f t="shared" si="2108"/>
        <v>x</v>
      </c>
      <c r="WB181" t="str">
        <f t="shared" si="2108"/>
        <v>x</v>
      </c>
      <c r="WC181" t="str">
        <f t="shared" si="2108"/>
        <v>x</v>
      </c>
      <c r="WE181">
        <f t="shared" si="1676"/>
        <v>1</v>
      </c>
      <c r="WF181">
        <f t="shared" si="1677"/>
        <v>1</v>
      </c>
      <c r="WG181">
        <f t="shared" si="1678"/>
        <v>2</v>
      </c>
      <c r="WH181">
        <f t="shared" si="1679"/>
        <v>0</v>
      </c>
      <c r="WI181">
        <f t="shared" si="1680"/>
        <v>1</v>
      </c>
      <c r="WJ181">
        <f t="shared" si="1681"/>
        <v>1</v>
      </c>
      <c r="WL181" s="1">
        <f t="shared" si="1807"/>
        <v>6</v>
      </c>
      <c r="WM181" s="1">
        <f t="shared" si="1808"/>
        <v>3</v>
      </c>
      <c r="WN181" s="1">
        <f t="shared" si="1809"/>
        <v>6</v>
      </c>
      <c r="WO181" s="1">
        <f t="shared" si="1810"/>
        <v>0</v>
      </c>
      <c r="WP181" s="1">
        <f t="shared" si="1811"/>
        <v>2</v>
      </c>
      <c r="WQ181" s="1">
        <f t="shared" si="1812"/>
        <v>0</v>
      </c>
      <c r="WS181">
        <f t="shared" si="1813"/>
        <v>6</v>
      </c>
      <c r="WT181">
        <f t="shared" si="1814"/>
        <v>3</v>
      </c>
      <c r="WU181">
        <f t="shared" si="1815"/>
        <v>6</v>
      </c>
      <c r="WV181">
        <f t="shared" si="1816"/>
        <v>100</v>
      </c>
      <c r="WW181">
        <f t="shared" si="1817"/>
        <v>2</v>
      </c>
      <c r="WX181">
        <f t="shared" si="1818"/>
        <v>100</v>
      </c>
      <c r="WZ181" s="4">
        <f t="shared" si="1819"/>
        <v>2</v>
      </c>
      <c r="XB181" s="3">
        <f t="shared" si="1820"/>
        <v>6</v>
      </c>
      <c r="XD181" s="3">
        <f t="shared" si="1821"/>
        <v>2</v>
      </c>
      <c r="XE181" s="4">
        <f t="shared" si="1822"/>
        <v>4</v>
      </c>
      <c r="XG181" s="4">
        <f t="shared" si="1823"/>
        <v>0.5</v>
      </c>
      <c r="XI181" s="4">
        <v>1</v>
      </c>
      <c r="XK181">
        <f t="shared" si="1824"/>
        <v>2</v>
      </c>
      <c r="XM181">
        <f t="shared" ref="XM181:XM206" si="2109">IF(XD181&lt;XK181,1,0)</f>
        <v>0</v>
      </c>
      <c r="XN181">
        <f t="shared" si="1825"/>
        <v>0</v>
      </c>
      <c r="XO181" s="1">
        <f t="shared" si="1682"/>
        <v>2</v>
      </c>
      <c r="XP181">
        <f t="shared" si="1826"/>
        <v>0</v>
      </c>
      <c r="XR181">
        <f t="shared" si="1827"/>
        <v>0</v>
      </c>
    </row>
    <row r="182" spans="4:642">
      <c r="D182" s="4">
        <f t="shared" si="1506"/>
        <v>0</v>
      </c>
      <c r="E182" s="4">
        <f t="shared" si="1507"/>
        <v>0</v>
      </c>
      <c r="F182" s="4">
        <f t="shared" si="1508"/>
        <v>0</v>
      </c>
      <c r="G182" s="4">
        <f t="shared" si="1509"/>
        <v>0</v>
      </c>
      <c r="H182" s="4">
        <f t="shared" si="1510"/>
        <v>0</v>
      </c>
      <c r="I182" s="4">
        <f t="shared" si="1511"/>
        <v>0</v>
      </c>
      <c r="J182" s="4">
        <f t="shared" si="1512"/>
        <v>0</v>
      </c>
      <c r="K182" s="4">
        <f t="shared" si="1513"/>
        <v>0</v>
      </c>
      <c r="L182" s="4">
        <f t="shared" si="1514"/>
        <v>0</v>
      </c>
      <c r="M182" s="4">
        <f t="shared" si="1515"/>
        <v>0</v>
      </c>
      <c r="N182" s="4">
        <f t="shared" si="1516"/>
        <v>0</v>
      </c>
      <c r="O182" s="4">
        <f t="shared" si="1517"/>
        <v>0</v>
      </c>
      <c r="P182" s="4">
        <f t="shared" si="1518"/>
        <v>0</v>
      </c>
      <c r="Q182" s="4">
        <f t="shared" si="1519"/>
        <v>0</v>
      </c>
      <c r="R182" s="4">
        <f t="shared" si="1520"/>
        <v>0</v>
      </c>
      <c r="S182" s="4">
        <f t="shared" si="1521"/>
        <v>0</v>
      </c>
      <c r="T182" s="4">
        <f t="shared" si="1522"/>
        <v>0</v>
      </c>
      <c r="U182" s="4">
        <f t="shared" si="1523"/>
        <v>0</v>
      </c>
      <c r="V182" s="4">
        <f t="shared" si="1524"/>
        <v>0</v>
      </c>
      <c r="W182" s="4">
        <f t="shared" si="1525"/>
        <v>0</v>
      </c>
      <c r="X182" s="4">
        <f t="shared" si="1526"/>
        <v>0</v>
      </c>
      <c r="Y182" s="4">
        <f t="shared" si="1527"/>
        <v>0</v>
      </c>
      <c r="Z182" s="4">
        <f t="shared" si="1528"/>
        <v>0</v>
      </c>
      <c r="AA182" s="4">
        <f t="shared" si="1529"/>
        <v>0</v>
      </c>
      <c r="AB182" s="4">
        <f t="shared" si="1530"/>
        <v>0</v>
      </c>
      <c r="AC182" s="4">
        <f t="shared" si="1531"/>
        <v>0</v>
      </c>
      <c r="AD182" s="4">
        <f t="shared" si="1532"/>
        <v>4</v>
      </c>
      <c r="AE182" s="4">
        <f t="shared" si="1533"/>
        <v>0</v>
      </c>
      <c r="AF182" s="4">
        <f t="shared" si="1534"/>
        <v>0</v>
      </c>
      <c r="AG182" s="4">
        <f t="shared" si="1535"/>
        <v>0</v>
      </c>
      <c r="AH182" s="4">
        <f t="shared" si="1536"/>
        <v>0</v>
      </c>
      <c r="AI182" s="4">
        <f t="shared" si="1537"/>
        <v>0</v>
      </c>
      <c r="AJ182" s="4">
        <f t="shared" si="1538"/>
        <v>0</v>
      </c>
      <c r="AK182" s="4">
        <f t="shared" si="1539"/>
        <v>0</v>
      </c>
      <c r="AL182" s="4">
        <f t="shared" si="1540"/>
        <v>3</v>
      </c>
      <c r="AM182" s="4">
        <f t="shared" si="1541"/>
        <v>0</v>
      </c>
      <c r="AN182" s="4">
        <f t="shared" si="1542"/>
        <v>0</v>
      </c>
      <c r="AO182" s="4">
        <f t="shared" si="1543"/>
        <v>0</v>
      </c>
      <c r="AP182" s="4">
        <f t="shared" si="1544"/>
        <v>0</v>
      </c>
      <c r="AQ182" s="4">
        <f t="shared" si="1545"/>
        <v>0</v>
      </c>
      <c r="AR182" s="4">
        <f t="shared" si="1546"/>
        <v>0</v>
      </c>
      <c r="AS182" s="4">
        <f t="shared" si="1547"/>
        <v>3</v>
      </c>
      <c r="AT182" s="4">
        <f t="shared" si="1548"/>
        <v>0</v>
      </c>
      <c r="AU182" s="4">
        <f t="shared" si="1549"/>
        <v>0</v>
      </c>
      <c r="AV182" s="4">
        <f t="shared" si="1550"/>
        <v>2</v>
      </c>
      <c r="AW182" s="4">
        <f t="shared" si="1551"/>
        <v>0</v>
      </c>
      <c r="AX182" s="4">
        <f t="shared" si="1552"/>
        <v>0</v>
      </c>
      <c r="AY182" s="4">
        <f t="shared" si="1553"/>
        <v>0</v>
      </c>
      <c r="AZ182" s="4">
        <f t="shared" si="1554"/>
        <v>0</v>
      </c>
      <c r="BA182" s="4">
        <f t="shared" si="1555"/>
        <v>0</v>
      </c>
      <c r="BB182" s="4">
        <f t="shared" si="1556"/>
        <v>0</v>
      </c>
      <c r="BC182" s="4">
        <f t="shared" si="1557"/>
        <v>0</v>
      </c>
      <c r="BD182" s="4">
        <f t="shared" si="1558"/>
        <v>0</v>
      </c>
      <c r="BE182" s="4">
        <f t="shared" si="1559"/>
        <v>0</v>
      </c>
      <c r="BF182" s="4">
        <f t="shared" si="1560"/>
        <v>6</v>
      </c>
      <c r="BG182" s="4">
        <f t="shared" si="1561"/>
        <v>0</v>
      </c>
      <c r="BH182" s="4">
        <f t="shared" si="1562"/>
        <v>0</v>
      </c>
      <c r="BI182" s="4">
        <f t="shared" si="1563"/>
        <v>0</v>
      </c>
      <c r="BJ182" s="4">
        <f t="shared" si="1564"/>
        <v>3</v>
      </c>
      <c r="BK182" s="4">
        <f t="shared" si="1683"/>
        <v>3.5</v>
      </c>
      <c r="BL182" s="4">
        <f t="shared" si="1684"/>
        <v>2.5423728813559316</v>
      </c>
      <c r="BM182" s="4">
        <f t="shared" si="1685"/>
        <v>3.5593220338983045</v>
      </c>
      <c r="BN182" s="4">
        <f t="shared" si="1686"/>
        <v>1.5254237288135593</v>
      </c>
      <c r="BO182" s="4">
        <f t="shared" si="1687"/>
        <v>2.5423728813559321</v>
      </c>
      <c r="BP182" s="4">
        <f t="shared" si="1688"/>
        <v>150</v>
      </c>
      <c r="BQ182" s="4">
        <f>COUNTIFS($NG182:$NL$206,EF$1)</f>
        <v>3</v>
      </c>
      <c r="BR182" s="4">
        <f>COUNTIFS($NG182:$NL$206,EG$1)</f>
        <v>3</v>
      </c>
      <c r="BS182" s="4">
        <f>COUNTIFS($NG182:$NL$206,EH$1)</f>
        <v>1</v>
      </c>
      <c r="BT182" s="4">
        <f>COUNTIFS($NG182:$NL$206,EI$1)</f>
        <v>3</v>
      </c>
      <c r="BU182" s="4">
        <f>COUNTIFS($NG182:$NL$206,EJ$1)</f>
        <v>4</v>
      </c>
      <c r="BV182" s="4">
        <f>COUNTIFS($NG182:$NL$206,EK$1)</f>
        <v>1</v>
      </c>
      <c r="BW182" s="4">
        <f>COUNTIFS($NG182:$NL$206,EL$1)</f>
        <v>1</v>
      </c>
      <c r="BX182" s="4">
        <f>COUNTIFS($NG182:$NL$206,EM$1)</f>
        <v>3</v>
      </c>
      <c r="BY182" s="4">
        <f>COUNTIFS($NG182:$NL$206,EN$1)</f>
        <v>3</v>
      </c>
      <c r="BZ182" s="4">
        <f>COUNTIFS($NG182:$NL$206,EO$1)</f>
        <v>2</v>
      </c>
      <c r="CA182" s="4">
        <f>COUNTIFS($NG182:$NL$206,EP$1)</f>
        <v>7</v>
      </c>
      <c r="CB182" s="4">
        <f>COUNTIFS($NG182:$NL$206,EQ$1)</f>
        <v>6</v>
      </c>
      <c r="CC182" s="4">
        <f>COUNTIFS($NG182:$NL$206,ER$1)</f>
        <v>3</v>
      </c>
      <c r="CD182" s="4">
        <f>COUNTIFS($NG182:$NL$206,ES$1)</f>
        <v>1</v>
      </c>
      <c r="CE182" s="4">
        <f>COUNTIFS($NG182:$NL$206,ET$1)</f>
        <v>2</v>
      </c>
      <c r="CF182" s="4">
        <f>COUNTIFS($NG182:$NL$206,EU$1)</f>
        <v>2</v>
      </c>
      <c r="CG182" s="4">
        <f>COUNTIFS($NG182:$NL$206,EV$1)</f>
        <v>4</v>
      </c>
      <c r="CH182" s="4">
        <f>COUNTIFS($NG182:$NL$206,EW$1)</f>
        <v>4</v>
      </c>
      <c r="CI182" s="4">
        <f>COUNTIFS($NG182:$NL$206,EX$1)</f>
        <v>2</v>
      </c>
      <c r="CJ182" s="4">
        <f>COUNTIFS($NG182:$NL$206,EY$1)</f>
        <v>3</v>
      </c>
      <c r="CK182" s="4">
        <f>COUNTIFS($NG182:$NL$206,EZ$1)</f>
        <v>0</v>
      </c>
      <c r="CL182" s="4">
        <f>COUNTIFS($NG182:$NL$206,FA$1)</f>
        <v>2</v>
      </c>
      <c r="CM182" s="4">
        <f>COUNTIFS($NG182:$NL$206,FB$1)</f>
        <v>2</v>
      </c>
      <c r="CN182" s="4">
        <f>COUNTIFS($NG182:$NL$206,FC$1)</f>
        <v>1</v>
      </c>
      <c r="CO182" s="4">
        <f>COUNTIFS($NG182:$NL$206,FD$1)</f>
        <v>5</v>
      </c>
      <c r="CP182" s="4">
        <f>COUNTIFS($NG182:$NL$206,FE$1)</f>
        <v>1</v>
      </c>
      <c r="CQ182" s="4">
        <f>COUNTIFS($NG182:$NL$206,FF$1)</f>
        <v>4</v>
      </c>
      <c r="CR182" s="4">
        <f>COUNTIFS($NG182:$NL$206,FG$1)</f>
        <v>3</v>
      </c>
      <c r="CS182" s="4">
        <f>COUNTIFS($NG182:$NL$206,FH$1)</f>
        <v>2</v>
      </c>
      <c r="CT182" s="4">
        <f>COUNTIFS($NG182:$NL$206,FI$1)</f>
        <v>1</v>
      </c>
      <c r="CU182" s="4">
        <f>COUNTIFS($NG182:$NL$206,FJ$1)</f>
        <v>2</v>
      </c>
      <c r="CV182" s="4">
        <f>COUNTIFS($NG182:$NL$206,FK$1)</f>
        <v>1</v>
      </c>
      <c r="CW182" s="4">
        <f>COUNTIFS($NG182:$NL$206,FL$1)</f>
        <v>0</v>
      </c>
      <c r="CX182" s="4">
        <f>COUNTIFS($NG182:$NL$206,FM$1)</f>
        <v>2</v>
      </c>
      <c r="CY182" s="4">
        <f>COUNTIFS($NG182:$NL$206,FN$1)</f>
        <v>3</v>
      </c>
      <c r="CZ182" s="4">
        <f>COUNTIFS($NG182:$NL$206,FO$1)</f>
        <v>2</v>
      </c>
      <c r="DA182" s="4">
        <f>COUNTIFS($NG182:$NL$206,FP$1)</f>
        <v>0</v>
      </c>
      <c r="DB182" s="4">
        <f>COUNTIFS($NG182:$NL$206,FQ$1)</f>
        <v>2</v>
      </c>
      <c r="DC182" s="4">
        <f>COUNTIFS($NG182:$NL$206,FR$1)</f>
        <v>2</v>
      </c>
      <c r="DD182" s="4">
        <f>COUNTIFS($NG182:$NL$206,FS$1)</f>
        <v>3</v>
      </c>
      <c r="DE182" s="4">
        <f>COUNTIFS($NG182:$NL$206,FT$1)</f>
        <v>3</v>
      </c>
      <c r="DF182" s="4">
        <f>COUNTIFS($NG182:$NL$206,FU$1)</f>
        <v>3</v>
      </c>
      <c r="DG182" s="4">
        <f>COUNTIFS($NG182:$NL$206,FV$1)</f>
        <v>3</v>
      </c>
      <c r="DH182" s="4">
        <f>COUNTIFS($NG182:$NL$206,FW$1)</f>
        <v>2</v>
      </c>
      <c r="DI182" s="4">
        <f>COUNTIFS($NG182:$NL$206,FX$1)</f>
        <v>2</v>
      </c>
      <c r="DJ182" s="4">
        <f>COUNTIFS($NG182:$NL$206,FY$1)</f>
        <v>5</v>
      </c>
      <c r="DK182" s="4">
        <f>COUNTIFS($NG182:$NL$206,FZ$1)</f>
        <v>0</v>
      </c>
      <c r="DL182" s="4">
        <f>COUNTIFS($NG182:$NL$206,GA$1)</f>
        <v>1</v>
      </c>
      <c r="DM182" s="4">
        <f>COUNTIFS($NG182:$NL$206,GB$1)</f>
        <v>3</v>
      </c>
      <c r="DN182" s="4">
        <f>COUNTIFS($NG182:$NL$206,GC$1)</f>
        <v>2</v>
      </c>
      <c r="DO182" s="4">
        <f>COUNTIFS($NG182:$NL$206,GD$1)</f>
        <v>4</v>
      </c>
      <c r="DP182" s="4">
        <f>COUNTIFS($NG182:$NL$206,GE$1)</f>
        <v>6</v>
      </c>
      <c r="DQ182" s="4">
        <f>COUNTIFS($NG182:$NL$206,GF$1)</f>
        <v>0</v>
      </c>
      <c r="DR182" s="4">
        <f>COUNTIFS($NG182:$NL$206,GG$1)</f>
        <v>2</v>
      </c>
      <c r="DS182" s="4">
        <f>COUNTIFS($NG182:$NL$206,GH$1)</f>
        <v>6</v>
      </c>
      <c r="DT182" s="4">
        <f>COUNTIFS($NG182:$NL$206,GI$1)</f>
        <v>3</v>
      </c>
      <c r="DU182" s="4">
        <f>COUNTIFS($NG182:$NL$206,GJ$1)</f>
        <v>3</v>
      </c>
      <c r="DV182" s="4">
        <f>COUNTIFS($NG182:$NL$206,GK$1)</f>
        <v>3</v>
      </c>
      <c r="DW182" s="4">
        <f>COUNTIFS($NG182:$NL$206,GL$1)</f>
        <v>3</v>
      </c>
      <c r="DZ182" s="4">
        <f t="shared" si="1895"/>
        <v>35</v>
      </c>
      <c r="EA182" s="4">
        <f t="shared" si="1896"/>
        <v>17</v>
      </c>
      <c r="EB182" s="4">
        <f t="shared" si="1897"/>
        <v>12</v>
      </c>
      <c r="EC182" s="4">
        <f t="shared" si="1898"/>
        <v>5</v>
      </c>
      <c r="ED182" s="4">
        <f t="shared" si="1899"/>
        <v>1</v>
      </c>
      <c r="EF182" s="4">
        <f t="shared" ref="EF182:GL182" si="2110">COUNTIFS($NG182:$NL191,EF$1)</f>
        <v>3</v>
      </c>
      <c r="EG182" s="4">
        <f t="shared" si="2110"/>
        <v>1</v>
      </c>
      <c r="EH182" s="4">
        <f t="shared" si="2110"/>
        <v>1</v>
      </c>
      <c r="EI182" s="4">
        <f t="shared" si="2110"/>
        <v>3</v>
      </c>
      <c r="EJ182" s="4">
        <f t="shared" si="2110"/>
        <v>2</v>
      </c>
      <c r="EK182" s="4">
        <f t="shared" si="2110"/>
        <v>0</v>
      </c>
      <c r="EL182" s="4">
        <f t="shared" si="2110"/>
        <v>0</v>
      </c>
      <c r="EM182" s="4">
        <f t="shared" si="2110"/>
        <v>1</v>
      </c>
      <c r="EN182" s="4">
        <f t="shared" si="2110"/>
        <v>0</v>
      </c>
      <c r="EO182" s="4">
        <f t="shared" si="2110"/>
        <v>1</v>
      </c>
      <c r="EP182" s="4">
        <f t="shared" si="2110"/>
        <v>4</v>
      </c>
      <c r="EQ182" s="4">
        <f t="shared" si="2110"/>
        <v>2</v>
      </c>
      <c r="ER182" s="4">
        <f t="shared" si="2110"/>
        <v>2</v>
      </c>
      <c r="ES182" s="4">
        <f t="shared" si="2110"/>
        <v>1</v>
      </c>
      <c r="ET182" s="4">
        <f t="shared" si="2110"/>
        <v>1</v>
      </c>
      <c r="EU182" s="4">
        <f t="shared" si="2110"/>
        <v>1</v>
      </c>
      <c r="EV182" s="4">
        <f t="shared" si="2110"/>
        <v>0</v>
      </c>
      <c r="EW182" s="4">
        <f t="shared" si="2110"/>
        <v>2</v>
      </c>
      <c r="EX182" s="4">
        <f t="shared" si="2110"/>
        <v>0</v>
      </c>
      <c r="EY182" s="4">
        <f t="shared" si="2110"/>
        <v>1</v>
      </c>
      <c r="EZ182" s="4">
        <f t="shared" si="2110"/>
        <v>0</v>
      </c>
      <c r="FA182" s="4">
        <f t="shared" si="2110"/>
        <v>2</v>
      </c>
      <c r="FB182" s="4">
        <f t="shared" si="2110"/>
        <v>0</v>
      </c>
      <c r="FC182" s="4">
        <f t="shared" si="2110"/>
        <v>0</v>
      </c>
      <c r="FD182" s="4">
        <f t="shared" si="2110"/>
        <v>0</v>
      </c>
      <c r="FE182" s="4">
        <f t="shared" si="2110"/>
        <v>0</v>
      </c>
      <c r="FF182" s="4">
        <f t="shared" si="2110"/>
        <v>3</v>
      </c>
      <c r="FG182" s="4">
        <f t="shared" si="2110"/>
        <v>2</v>
      </c>
      <c r="FH182" s="4">
        <f t="shared" si="2110"/>
        <v>1</v>
      </c>
      <c r="FI182" s="4">
        <f t="shared" si="2110"/>
        <v>0</v>
      </c>
      <c r="FJ182" s="4">
        <f t="shared" si="2110"/>
        <v>0</v>
      </c>
      <c r="FK182" s="4">
        <f t="shared" si="2110"/>
        <v>0</v>
      </c>
      <c r="FL182" s="4">
        <f t="shared" si="2110"/>
        <v>0</v>
      </c>
      <c r="FM182" s="4">
        <f t="shared" si="2110"/>
        <v>0</v>
      </c>
      <c r="FN182" s="4">
        <f t="shared" si="2110"/>
        <v>2</v>
      </c>
      <c r="FO182" s="4">
        <f t="shared" si="2110"/>
        <v>2</v>
      </c>
      <c r="FP182" s="4">
        <f t="shared" si="2110"/>
        <v>0</v>
      </c>
      <c r="FQ182" s="4">
        <f t="shared" si="2110"/>
        <v>0</v>
      </c>
      <c r="FR182" s="4">
        <f t="shared" si="2110"/>
        <v>1</v>
      </c>
      <c r="FS182" s="4">
        <f t="shared" si="2110"/>
        <v>0</v>
      </c>
      <c r="FT182" s="4">
        <f t="shared" si="2110"/>
        <v>2</v>
      </c>
      <c r="FU182" s="4">
        <f t="shared" si="2110"/>
        <v>1</v>
      </c>
      <c r="FV182" s="4">
        <f t="shared" si="2110"/>
        <v>1</v>
      </c>
      <c r="FW182" s="4">
        <f t="shared" si="2110"/>
        <v>1</v>
      </c>
      <c r="FX182" s="4">
        <f t="shared" si="2110"/>
        <v>1</v>
      </c>
      <c r="FY182" s="4">
        <f t="shared" si="2110"/>
        <v>2</v>
      </c>
      <c r="FZ182" s="4">
        <f t="shared" si="2110"/>
        <v>0</v>
      </c>
      <c r="GA182" s="4">
        <f t="shared" si="2110"/>
        <v>0</v>
      </c>
      <c r="GB182" s="4">
        <f t="shared" si="2110"/>
        <v>1</v>
      </c>
      <c r="GC182" s="4">
        <f t="shared" si="2110"/>
        <v>0</v>
      </c>
      <c r="GD182" s="4">
        <f t="shared" si="2110"/>
        <v>2</v>
      </c>
      <c r="GE182" s="4">
        <f t="shared" si="2110"/>
        <v>3</v>
      </c>
      <c r="GF182" s="4">
        <f t="shared" si="2110"/>
        <v>0</v>
      </c>
      <c r="GG182" s="4">
        <f t="shared" si="2110"/>
        <v>0</v>
      </c>
      <c r="GH182" s="4">
        <f t="shared" si="2110"/>
        <v>3</v>
      </c>
      <c r="GI182" s="4">
        <f t="shared" si="2110"/>
        <v>1</v>
      </c>
      <c r="GJ182" s="4">
        <f t="shared" si="2110"/>
        <v>1</v>
      </c>
      <c r="GK182" s="4">
        <f t="shared" si="2110"/>
        <v>0</v>
      </c>
      <c r="GL182" s="4">
        <f t="shared" si="2110"/>
        <v>2</v>
      </c>
      <c r="GM182">
        <f t="shared" si="1901"/>
        <v>60</v>
      </c>
      <c r="GO182">
        <f t="shared" si="1690"/>
        <v>0</v>
      </c>
      <c r="GP182">
        <f t="shared" si="1855"/>
        <v>0</v>
      </c>
      <c r="GQ182">
        <f t="shared" si="1856"/>
        <v>0</v>
      </c>
      <c r="GR182">
        <f t="shared" si="1857"/>
        <v>0</v>
      </c>
      <c r="GS182">
        <f t="shared" si="1858"/>
        <v>0</v>
      </c>
      <c r="GT182">
        <f t="shared" si="1859"/>
        <v>0</v>
      </c>
      <c r="GU182">
        <f t="shared" si="1860"/>
        <v>0</v>
      </c>
      <c r="GV182" s="1">
        <f t="shared" si="1691"/>
        <v>4</v>
      </c>
      <c r="GW182">
        <f t="shared" si="1692"/>
        <v>0</v>
      </c>
      <c r="GX182">
        <f t="shared" si="1566"/>
        <v>0</v>
      </c>
      <c r="GY182">
        <f t="shared" si="1567"/>
        <v>0</v>
      </c>
      <c r="GZ182">
        <f t="shared" si="1568"/>
        <v>0</v>
      </c>
      <c r="HA182">
        <f t="shared" si="1569"/>
        <v>0</v>
      </c>
      <c r="HB182">
        <f t="shared" si="1570"/>
        <v>0</v>
      </c>
      <c r="HC182">
        <f t="shared" si="1571"/>
        <v>0</v>
      </c>
      <c r="HD182">
        <f t="shared" si="1572"/>
        <v>0</v>
      </c>
      <c r="HE182">
        <f t="shared" si="1573"/>
        <v>0</v>
      </c>
      <c r="HF182">
        <f t="shared" si="1574"/>
        <v>0</v>
      </c>
      <c r="HG182">
        <f t="shared" si="1575"/>
        <v>0</v>
      </c>
      <c r="HH182">
        <f t="shared" si="1576"/>
        <v>0</v>
      </c>
      <c r="HI182">
        <f t="shared" si="1577"/>
        <v>0</v>
      </c>
      <c r="HJ182">
        <f t="shared" si="1578"/>
        <v>0</v>
      </c>
      <c r="HK182">
        <f t="shared" si="1579"/>
        <v>0</v>
      </c>
      <c r="HL182">
        <f t="shared" si="1580"/>
        <v>0</v>
      </c>
      <c r="HM182">
        <f t="shared" si="1581"/>
        <v>0</v>
      </c>
      <c r="HN182">
        <f t="shared" si="1582"/>
        <v>0</v>
      </c>
      <c r="HO182">
        <f t="shared" si="1583"/>
        <v>0</v>
      </c>
      <c r="HP182">
        <f t="shared" si="1584"/>
        <v>0</v>
      </c>
      <c r="HQ182">
        <f t="shared" si="1585"/>
        <v>0</v>
      </c>
      <c r="HR182">
        <f t="shared" si="1586"/>
        <v>0</v>
      </c>
      <c r="HS182">
        <f t="shared" si="1587"/>
        <v>0</v>
      </c>
      <c r="HT182">
        <f t="shared" si="1588"/>
        <v>0</v>
      </c>
      <c r="HU182">
        <f t="shared" si="1589"/>
        <v>1</v>
      </c>
      <c r="HV182">
        <f t="shared" si="1590"/>
        <v>1</v>
      </c>
      <c r="HW182">
        <f t="shared" si="1591"/>
        <v>0</v>
      </c>
      <c r="HX182">
        <f t="shared" si="1592"/>
        <v>0</v>
      </c>
      <c r="HY182">
        <f t="shared" si="1593"/>
        <v>0</v>
      </c>
      <c r="HZ182">
        <f t="shared" si="1594"/>
        <v>0</v>
      </c>
      <c r="IA182">
        <f t="shared" si="1595"/>
        <v>0</v>
      </c>
      <c r="IB182">
        <f t="shared" si="1596"/>
        <v>1</v>
      </c>
      <c r="IC182">
        <f t="shared" si="1597"/>
        <v>0</v>
      </c>
      <c r="ID182">
        <f t="shared" si="1598"/>
        <v>0</v>
      </c>
      <c r="IE182">
        <f t="shared" si="1599"/>
        <v>0</v>
      </c>
      <c r="IF182">
        <f t="shared" si="1600"/>
        <v>0</v>
      </c>
      <c r="IG182">
        <f t="shared" si="1601"/>
        <v>0</v>
      </c>
      <c r="IH182">
        <f t="shared" si="1602"/>
        <v>0</v>
      </c>
      <c r="II182">
        <f t="shared" si="1603"/>
        <v>0</v>
      </c>
      <c r="IJ182">
        <f t="shared" si="1604"/>
        <v>0</v>
      </c>
      <c r="IK182">
        <f t="shared" si="1605"/>
        <v>0</v>
      </c>
      <c r="IL182">
        <f t="shared" si="1606"/>
        <v>0</v>
      </c>
      <c r="IM182">
        <f t="shared" si="1607"/>
        <v>0</v>
      </c>
      <c r="IN182">
        <f t="shared" si="1608"/>
        <v>0</v>
      </c>
      <c r="IO182">
        <f t="shared" si="1609"/>
        <v>0</v>
      </c>
      <c r="IP182">
        <f t="shared" si="1610"/>
        <v>0</v>
      </c>
      <c r="IQ182">
        <f t="shared" si="1611"/>
        <v>0</v>
      </c>
      <c r="IR182">
        <f t="shared" si="1612"/>
        <v>0</v>
      </c>
      <c r="IS182">
        <f t="shared" si="1613"/>
        <v>0</v>
      </c>
      <c r="IT182">
        <f t="shared" si="1614"/>
        <v>1</v>
      </c>
      <c r="IU182">
        <f t="shared" si="1615"/>
        <v>0</v>
      </c>
      <c r="IV182">
        <f t="shared" si="1616"/>
        <v>0</v>
      </c>
      <c r="IW182">
        <f t="shared" si="1617"/>
        <v>0</v>
      </c>
      <c r="IX182">
        <f t="shared" si="1618"/>
        <v>0</v>
      </c>
      <c r="IY182">
        <f t="shared" si="1619"/>
        <v>0</v>
      </c>
      <c r="IZ182">
        <f t="shared" si="1620"/>
        <v>0</v>
      </c>
      <c r="JA182">
        <f t="shared" si="1621"/>
        <v>0</v>
      </c>
      <c r="JB182">
        <f t="shared" si="1693"/>
        <v>0</v>
      </c>
      <c r="JC182">
        <f t="shared" si="1694"/>
        <v>0</v>
      </c>
      <c r="JF182">
        <f t="shared" si="1695"/>
        <v>0</v>
      </c>
      <c r="JG182">
        <f t="shared" si="1696"/>
        <v>0</v>
      </c>
      <c r="JH182">
        <f t="shared" si="1697"/>
        <v>0</v>
      </c>
      <c r="JI182">
        <f t="shared" si="1698"/>
        <v>0</v>
      </c>
      <c r="JJ182">
        <f t="shared" si="1699"/>
        <v>0</v>
      </c>
      <c r="JK182">
        <f t="shared" si="1700"/>
        <v>0</v>
      </c>
      <c r="JL182">
        <f t="shared" si="1701"/>
        <v>0</v>
      </c>
      <c r="JM182">
        <f t="shared" si="1702"/>
        <v>0</v>
      </c>
      <c r="JN182">
        <f t="shared" si="1703"/>
        <v>0</v>
      </c>
      <c r="JO182">
        <f t="shared" si="1704"/>
        <v>0</v>
      </c>
      <c r="JP182">
        <f t="shared" si="1705"/>
        <v>0</v>
      </c>
      <c r="JQ182">
        <f t="shared" si="1706"/>
        <v>0</v>
      </c>
      <c r="JR182">
        <f t="shared" si="1707"/>
        <v>0</v>
      </c>
      <c r="JS182">
        <f t="shared" si="1708"/>
        <v>0</v>
      </c>
      <c r="JT182">
        <f t="shared" si="1709"/>
        <v>0</v>
      </c>
      <c r="JU182">
        <f t="shared" si="1710"/>
        <v>0</v>
      </c>
      <c r="JV182">
        <f t="shared" si="1711"/>
        <v>0</v>
      </c>
      <c r="JW182">
        <f t="shared" si="1712"/>
        <v>0</v>
      </c>
      <c r="JX182">
        <f t="shared" si="1713"/>
        <v>0</v>
      </c>
      <c r="JY182">
        <f t="shared" si="1714"/>
        <v>0</v>
      </c>
      <c r="JZ182">
        <f t="shared" si="1715"/>
        <v>0</v>
      </c>
      <c r="KA182">
        <f t="shared" si="1716"/>
        <v>0</v>
      </c>
      <c r="KB182">
        <f t="shared" si="1717"/>
        <v>0</v>
      </c>
      <c r="KC182">
        <f t="shared" si="1718"/>
        <v>0</v>
      </c>
      <c r="KD182">
        <f t="shared" si="1719"/>
        <v>0</v>
      </c>
      <c r="KE182">
        <f t="shared" si="1720"/>
        <v>0</v>
      </c>
      <c r="KF182">
        <f t="shared" si="1721"/>
        <v>0</v>
      </c>
      <c r="KG182">
        <f t="shared" si="1722"/>
        <v>0</v>
      </c>
      <c r="KH182">
        <f t="shared" si="1723"/>
        <v>0</v>
      </c>
      <c r="KI182">
        <f t="shared" si="1724"/>
        <v>0</v>
      </c>
      <c r="KJ182">
        <f t="shared" si="1725"/>
        <v>0</v>
      </c>
      <c r="KK182">
        <f t="shared" si="1726"/>
        <v>0</v>
      </c>
      <c r="KL182">
        <f t="shared" si="1727"/>
        <v>0</v>
      </c>
      <c r="KM182">
        <f t="shared" si="1728"/>
        <v>0</v>
      </c>
      <c r="KN182">
        <f t="shared" si="1729"/>
        <v>0</v>
      </c>
      <c r="KO182">
        <f t="shared" si="1730"/>
        <v>0</v>
      </c>
      <c r="KP182">
        <f t="shared" si="1731"/>
        <v>0</v>
      </c>
      <c r="KQ182">
        <f t="shared" si="1732"/>
        <v>0</v>
      </c>
      <c r="KR182">
        <f t="shared" si="1733"/>
        <v>0</v>
      </c>
      <c r="KS182">
        <f t="shared" si="1734"/>
        <v>0</v>
      </c>
      <c r="KT182">
        <f t="shared" si="1735"/>
        <v>0</v>
      </c>
      <c r="KU182">
        <f t="shared" si="1736"/>
        <v>1</v>
      </c>
      <c r="KV182">
        <f t="shared" si="1737"/>
        <v>0</v>
      </c>
      <c r="KW182">
        <f t="shared" si="1738"/>
        <v>0</v>
      </c>
      <c r="KX182">
        <f t="shared" si="1739"/>
        <v>1</v>
      </c>
      <c r="KY182">
        <f t="shared" si="1740"/>
        <v>0</v>
      </c>
      <c r="KZ182">
        <f t="shared" si="1741"/>
        <v>0</v>
      </c>
      <c r="LA182">
        <f t="shared" si="1742"/>
        <v>0</v>
      </c>
      <c r="LB182">
        <f t="shared" si="1743"/>
        <v>0</v>
      </c>
      <c r="LC182">
        <f t="shared" si="1744"/>
        <v>0</v>
      </c>
      <c r="LD182">
        <f t="shared" si="1745"/>
        <v>0</v>
      </c>
      <c r="LE182">
        <f t="shared" si="1746"/>
        <v>0</v>
      </c>
      <c r="LF182">
        <f t="shared" si="1747"/>
        <v>0</v>
      </c>
      <c r="LG182">
        <f t="shared" si="1748"/>
        <v>0</v>
      </c>
      <c r="LH182">
        <f t="shared" si="1749"/>
        <v>0</v>
      </c>
      <c r="LI182">
        <f t="shared" si="1750"/>
        <v>0</v>
      </c>
      <c r="LJ182">
        <f t="shared" si="1751"/>
        <v>0</v>
      </c>
      <c r="LK182">
        <f t="shared" si="1752"/>
        <v>0</v>
      </c>
      <c r="LL182">
        <f t="shared" si="1753"/>
        <v>0</v>
      </c>
      <c r="LN182">
        <f t="shared" si="1754"/>
        <v>2</v>
      </c>
      <c r="LQ182">
        <f t="shared" ref="LQ182:LR182" si="2111">COUNTIFS($NG183:$NL192,NG192)</f>
        <v>1</v>
      </c>
      <c r="LR182">
        <f t="shared" si="2111"/>
        <v>1</v>
      </c>
      <c r="LS182">
        <f t="shared" si="1756"/>
        <v>3</v>
      </c>
      <c r="LT182">
        <f t="shared" si="1757"/>
        <v>1</v>
      </c>
      <c r="LU182">
        <f t="shared" si="1758"/>
        <v>2</v>
      </c>
      <c r="LV182">
        <f t="shared" si="1759"/>
        <v>1</v>
      </c>
      <c r="LX182" s="5">
        <f t="shared" ref="LX182:MC182" si="2112">COUNTIFS($NG182:$NL191,NG192)</f>
        <v>0</v>
      </c>
      <c r="LY182" s="5">
        <f t="shared" si="2112"/>
        <v>0</v>
      </c>
      <c r="LZ182" s="5">
        <f t="shared" si="2112"/>
        <v>3</v>
      </c>
      <c r="MA182" s="5">
        <f t="shared" si="2112"/>
        <v>0</v>
      </c>
      <c r="MB182" s="5">
        <f t="shared" si="2112"/>
        <v>2</v>
      </c>
      <c r="MC182" s="5">
        <f t="shared" si="2112"/>
        <v>0</v>
      </c>
      <c r="MD182" s="5"/>
      <c r="ME182" s="5">
        <f t="shared" si="1761"/>
        <v>0</v>
      </c>
      <c r="MF182" s="5">
        <f t="shared" si="1762"/>
        <v>0</v>
      </c>
      <c r="MG182" s="5">
        <f t="shared" si="1763"/>
        <v>1</v>
      </c>
      <c r="MH182" s="5">
        <f t="shared" si="1764"/>
        <v>0</v>
      </c>
      <c r="MI182" s="5">
        <f t="shared" si="1765"/>
        <v>1</v>
      </c>
      <c r="MJ182" s="5">
        <f t="shared" si="1766"/>
        <v>0</v>
      </c>
      <c r="MK182" s="5"/>
      <c r="ML182" s="20">
        <f t="shared" si="1767"/>
        <v>2</v>
      </c>
      <c r="MN182" s="4">
        <f t="shared" si="1846"/>
        <v>0</v>
      </c>
      <c r="MO182" s="4">
        <f t="shared" si="1847"/>
        <v>0</v>
      </c>
      <c r="MP182" s="4">
        <f t="shared" si="1848"/>
        <v>3</v>
      </c>
      <c r="MQ182" s="4">
        <f t="shared" si="1849"/>
        <v>0</v>
      </c>
      <c r="MR182" s="4">
        <f t="shared" si="1850"/>
        <v>2</v>
      </c>
      <c r="MS182" s="4">
        <f t="shared" si="1851"/>
        <v>0</v>
      </c>
      <c r="MU182">
        <f t="shared" si="1768"/>
        <v>1</v>
      </c>
      <c r="MV182">
        <f t="shared" si="1769"/>
        <v>1</v>
      </c>
      <c r="MW182">
        <f t="shared" si="1770"/>
        <v>0</v>
      </c>
      <c r="MX182">
        <f t="shared" si="1771"/>
        <v>1</v>
      </c>
      <c r="MY182">
        <f t="shared" si="1772"/>
        <v>0</v>
      </c>
      <c r="MZ182">
        <f t="shared" si="1773"/>
        <v>1</v>
      </c>
      <c r="NA182">
        <f t="shared" si="1624"/>
        <v>4</v>
      </c>
      <c r="NB182">
        <f t="shared" si="1774"/>
        <v>4</v>
      </c>
      <c r="NC182">
        <f t="shared" si="1775"/>
        <v>0</v>
      </c>
      <c r="ND182">
        <f t="shared" si="1776"/>
        <v>182</v>
      </c>
      <c r="NG182">
        <v>27</v>
      </c>
      <c r="NH182">
        <v>35</v>
      </c>
      <c r="NI182">
        <v>42</v>
      </c>
      <c r="NJ182">
        <v>45</v>
      </c>
      <c r="NK182">
        <v>55</v>
      </c>
      <c r="NL182">
        <v>59</v>
      </c>
      <c r="NN182" s="1">
        <f t="shared" si="1777"/>
        <v>0</v>
      </c>
      <c r="NO182" s="1">
        <f t="shared" si="1778"/>
        <v>1</v>
      </c>
      <c r="NP182" s="30">
        <f t="shared" si="1779"/>
        <v>1</v>
      </c>
      <c r="NR182" s="1">
        <f t="shared" si="1780"/>
        <v>8</v>
      </c>
      <c r="NS182" s="1">
        <f t="shared" si="1781"/>
        <v>7</v>
      </c>
      <c r="NT182" s="1">
        <f t="shared" si="1782"/>
        <v>3</v>
      </c>
      <c r="NU182" s="1">
        <f t="shared" si="1783"/>
        <v>10</v>
      </c>
      <c r="NV182" s="1">
        <f t="shared" si="1784"/>
        <v>4</v>
      </c>
      <c r="NW182" s="1"/>
      <c r="NX182" s="1">
        <f t="shared" si="1785"/>
        <v>5</v>
      </c>
      <c r="NY182" s="1"/>
      <c r="NZ182" s="1">
        <f t="shared" si="1786"/>
        <v>3</v>
      </c>
      <c r="OA182" s="1">
        <f t="shared" si="1625"/>
        <v>4</v>
      </c>
      <c r="OB182" s="1">
        <f t="shared" si="1626"/>
        <v>5</v>
      </c>
      <c r="OC182" s="1">
        <f t="shared" si="1627"/>
        <v>5</v>
      </c>
      <c r="OD182" s="1">
        <f t="shared" si="1628"/>
        <v>6</v>
      </c>
      <c r="OE182" s="1">
        <f t="shared" si="1629"/>
        <v>6</v>
      </c>
      <c r="OF182" s="1"/>
      <c r="OG182" s="1">
        <f t="shared" si="1969"/>
        <v>4</v>
      </c>
      <c r="OH182" s="1"/>
      <c r="OI182" s="1">
        <f t="shared" si="1787"/>
        <v>4</v>
      </c>
      <c r="OJ182" s="1">
        <f t="shared" si="1788"/>
        <v>2</v>
      </c>
      <c r="OK182" s="1">
        <f t="shared" si="1789"/>
        <v>0</v>
      </c>
      <c r="OL182" s="1">
        <f t="shared" si="1790"/>
        <v>0</v>
      </c>
      <c r="OM182" s="1">
        <f t="shared" si="1791"/>
        <v>5</v>
      </c>
      <c r="ON182" s="1">
        <f t="shared" si="1792"/>
        <v>4</v>
      </c>
      <c r="OO182" s="1"/>
      <c r="OP182" s="1">
        <f t="shared" si="1959"/>
        <v>2</v>
      </c>
      <c r="OQ182" s="1">
        <f t="shared" si="1960"/>
        <v>4</v>
      </c>
      <c r="OR182" s="1">
        <f t="shared" si="1961"/>
        <v>3</v>
      </c>
      <c r="OS182" s="1">
        <f t="shared" si="1962"/>
        <v>4</v>
      </c>
      <c r="OT182" s="1">
        <f t="shared" si="1963"/>
        <v>-1</v>
      </c>
      <c r="OU182" s="1">
        <f t="shared" si="1793"/>
        <v>1</v>
      </c>
      <c r="OV182" s="19">
        <f t="shared" si="1794"/>
        <v>4</v>
      </c>
      <c r="OW182" s="1"/>
      <c r="OX182" s="19">
        <f t="shared" si="1975"/>
        <v>4</v>
      </c>
      <c r="OY182" s="1">
        <f t="shared" si="1976"/>
        <v>3</v>
      </c>
      <c r="OZ182" s="1"/>
      <c r="PA182" s="1">
        <f t="shared" si="1795"/>
        <v>4</v>
      </c>
      <c r="PB182" s="1"/>
      <c r="PC182" s="1"/>
      <c r="PD182" s="19">
        <f t="shared" si="1630"/>
        <v>3</v>
      </c>
      <c r="PE182" s="1"/>
      <c r="PF182" s="24">
        <f t="shared" si="2016"/>
        <v>-1</v>
      </c>
      <c r="PI182" s="1">
        <f t="shared" si="1797"/>
        <v>4</v>
      </c>
      <c r="PJ182" s="19">
        <f t="shared" si="1631"/>
        <v>3</v>
      </c>
      <c r="PK182" s="1">
        <f t="shared" si="1798"/>
        <v>2</v>
      </c>
      <c r="PL182" s="19">
        <f t="shared" si="1632"/>
        <v>2</v>
      </c>
      <c r="PM182" s="1">
        <f t="shared" si="1799"/>
        <v>0</v>
      </c>
      <c r="PN182" s="19">
        <f t="shared" si="1633"/>
        <v>0</v>
      </c>
      <c r="PO182" s="1">
        <f t="shared" si="1800"/>
        <v>0</v>
      </c>
      <c r="PP182" s="19">
        <f t="shared" si="1634"/>
        <v>0</v>
      </c>
      <c r="PQ182" s="1">
        <f t="shared" si="1801"/>
        <v>5</v>
      </c>
      <c r="PR182" s="19">
        <f t="shared" si="1635"/>
        <v>2</v>
      </c>
      <c r="PS182" s="1">
        <f t="shared" si="1802"/>
        <v>4</v>
      </c>
      <c r="PT182" s="19">
        <f t="shared" si="1636"/>
        <v>1</v>
      </c>
      <c r="PV182" s="1">
        <f t="shared" si="1637"/>
        <v>100</v>
      </c>
      <c r="PW182" s="1">
        <f t="shared" si="1638"/>
        <v>100</v>
      </c>
      <c r="PX182" s="1">
        <f t="shared" si="1639"/>
        <v>7</v>
      </c>
      <c r="PY182" s="1">
        <f t="shared" si="1640"/>
        <v>4</v>
      </c>
      <c r="PZ182" s="1">
        <f t="shared" si="1641"/>
        <v>100</v>
      </c>
      <c r="QA182" s="1">
        <f t="shared" si="1642"/>
        <v>100</v>
      </c>
      <c r="QB182" s="1"/>
      <c r="QC182" s="1">
        <f t="shared" si="1643"/>
        <v>100</v>
      </c>
      <c r="QD182" s="1">
        <f t="shared" si="1644"/>
        <v>100</v>
      </c>
      <c r="QE182" s="1">
        <f t="shared" si="1645"/>
        <v>100</v>
      </c>
      <c r="QF182" s="1">
        <f t="shared" si="1646"/>
        <v>2</v>
      </c>
      <c r="QG182" s="1">
        <f t="shared" si="1647"/>
        <v>10</v>
      </c>
      <c r="QH182" s="1">
        <f t="shared" si="1648"/>
        <v>100</v>
      </c>
      <c r="QI182" s="1"/>
      <c r="QJ182" s="1">
        <f t="shared" si="1649"/>
        <v>100</v>
      </c>
      <c r="QK182" s="1">
        <f t="shared" si="1650"/>
        <v>100</v>
      </c>
      <c r="QL182" s="1">
        <f t="shared" si="1651"/>
        <v>100</v>
      </c>
      <c r="QM182" s="1">
        <f t="shared" si="1652"/>
        <v>100</v>
      </c>
      <c r="QN182" s="1">
        <f t="shared" si="1653"/>
        <v>100</v>
      </c>
      <c r="QO182" s="1">
        <f t="shared" si="1654"/>
        <v>100</v>
      </c>
      <c r="QP182" s="1"/>
      <c r="QQ182" s="1">
        <f t="shared" si="1655"/>
        <v>100</v>
      </c>
      <c r="QR182" s="1">
        <f t="shared" si="1656"/>
        <v>100</v>
      </c>
      <c r="QS182" s="1">
        <f t="shared" si="1657"/>
        <v>100</v>
      </c>
      <c r="QT182" s="1">
        <f t="shared" si="1658"/>
        <v>100</v>
      </c>
      <c r="QU182" s="1">
        <f t="shared" si="1659"/>
        <v>100</v>
      </c>
      <c r="QV182" s="1">
        <f t="shared" si="1660"/>
        <v>100</v>
      </c>
      <c r="QW182" s="1"/>
      <c r="QX182" s="1">
        <f t="shared" si="1661"/>
        <v>100</v>
      </c>
      <c r="QY182" s="1">
        <f t="shared" si="1662"/>
        <v>100</v>
      </c>
      <c r="QZ182" s="1">
        <f t="shared" si="1663"/>
        <v>100</v>
      </c>
      <c r="RA182" s="1">
        <f t="shared" si="1664"/>
        <v>100</v>
      </c>
      <c r="RB182" s="1">
        <f t="shared" si="1665"/>
        <v>100</v>
      </c>
      <c r="RC182" s="1">
        <f t="shared" si="1666"/>
        <v>5</v>
      </c>
      <c r="RD182" s="1"/>
      <c r="RE182" s="1">
        <f t="shared" si="1667"/>
        <v>100</v>
      </c>
      <c r="RF182" s="1">
        <f t="shared" si="1668"/>
        <v>100</v>
      </c>
      <c r="RG182" s="1">
        <f t="shared" si="1669"/>
        <v>100</v>
      </c>
      <c r="RH182" s="1">
        <f t="shared" si="1670"/>
        <v>100</v>
      </c>
      <c r="RI182" s="1">
        <f t="shared" si="1671"/>
        <v>100</v>
      </c>
      <c r="RJ182" s="1">
        <f t="shared" si="1672"/>
        <v>4</v>
      </c>
      <c r="RL182">
        <f t="shared" si="1673"/>
        <v>33</v>
      </c>
      <c r="RM182">
        <f t="shared" si="1803"/>
        <v>27</v>
      </c>
      <c r="RN182">
        <f t="shared" si="2000"/>
        <v>24</v>
      </c>
      <c r="RO182" t="str">
        <f t="shared" ref="RO182:TU182" si="2113">IF(COUNTIFS($NG182:$NL191,RO$1),"x",RO$1)</f>
        <v>x</v>
      </c>
      <c r="RP182" t="str">
        <f t="shared" si="2113"/>
        <v>x</v>
      </c>
      <c r="RQ182" t="str">
        <f t="shared" si="2113"/>
        <v>x</v>
      </c>
      <c r="RR182" t="str">
        <f t="shared" si="2113"/>
        <v>x</v>
      </c>
      <c r="RS182" t="str">
        <f t="shared" si="2113"/>
        <v>x</v>
      </c>
      <c r="RT182">
        <f t="shared" si="2113"/>
        <v>6</v>
      </c>
      <c r="RU182">
        <f t="shared" si="2113"/>
        <v>7</v>
      </c>
      <c r="RV182" t="str">
        <f t="shared" si="2113"/>
        <v>x</v>
      </c>
      <c r="RW182">
        <f t="shared" si="2113"/>
        <v>9</v>
      </c>
      <c r="RX182" t="str">
        <f t="shared" si="2113"/>
        <v>x</v>
      </c>
      <c r="RY182" t="str">
        <f t="shared" si="2113"/>
        <v>x</v>
      </c>
      <c r="RZ182" t="str">
        <f t="shared" si="2113"/>
        <v>x</v>
      </c>
      <c r="SA182" t="str">
        <f t="shared" si="2113"/>
        <v>x</v>
      </c>
      <c r="SB182" t="str">
        <f t="shared" si="2113"/>
        <v>x</v>
      </c>
      <c r="SC182" t="str">
        <f t="shared" si="2113"/>
        <v>x</v>
      </c>
      <c r="SD182" t="str">
        <f t="shared" si="2113"/>
        <v>x</v>
      </c>
      <c r="SE182">
        <f t="shared" si="2113"/>
        <v>17</v>
      </c>
      <c r="SF182" t="str">
        <f t="shared" si="2113"/>
        <v>x</v>
      </c>
      <c r="SG182">
        <f t="shared" si="2113"/>
        <v>19</v>
      </c>
      <c r="SH182" t="str">
        <f t="shared" si="2113"/>
        <v>x</v>
      </c>
      <c r="SI182">
        <f t="shared" si="2113"/>
        <v>21</v>
      </c>
      <c r="SJ182" t="str">
        <f t="shared" si="2113"/>
        <v>x</v>
      </c>
      <c r="SK182">
        <f t="shared" si="2113"/>
        <v>23</v>
      </c>
      <c r="SL182">
        <f t="shared" si="2113"/>
        <v>24</v>
      </c>
      <c r="SM182">
        <f t="shared" si="2113"/>
        <v>25</v>
      </c>
      <c r="SN182">
        <f t="shared" si="2113"/>
        <v>26</v>
      </c>
      <c r="SO182" t="str">
        <f t="shared" si="2113"/>
        <v>x</v>
      </c>
      <c r="SP182" t="str">
        <f t="shared" si="2113"/>
        <v>x</v>
      </c>
      <c r="SQ182" t="str">
        <f t="shared" si="2113"/>
        <v>x</v>
      </c>
      <c r="SR182">
        <f t="shared" si="2113"/>
        <v>30</v>
      </c>
      <c r="SS182">
        <f t="shared" si="2113"/>
        <v>31</v>
      </c>
      <c r="ST182">
        <f t="shared" si="2113"/>
        <v>32</v>
      </c>
      <c r="SU182">
        <f t="shared" si="2113"/>
        <v>33</v>
      </c>
      <c r="SV182">
        <f t="shared" si="2113"/>
        <v>34</v>
      </c>
      <c r="SW182" t="str">
        <f t="shared" si="2113"/>
        <v>x</v>
      </c>
      <c r="SX182" t="str">
        <f t="shared" si="2113"/>
        <v>x</v>
      </c>
      <c r="SY182">
        <f t="shared" si="2113"/>
        <v>37</v>
      </c>
      <c r="SZ182">
        <f t="shared" si="2113"/>
        <v>38</v>
      </c>
      <c r="TA182" t="str">
        <f t="shared" si="2113"/>
        <v>x</v>
      </c>
      <c r="TB182">
        <f t="shared" si="2113"/>
        <v>40</v>
      </c>
      <c r="TC182" t="str">
        <f t="shared" si="2113"/>
        <v>x</v>
      </c>
      <c r="TD182" t="str">
        <f t="shared" si="2113"/>
        <v>x</v>
      </c>
      <c r="TE182" t="str">
        <f t="shared" si="2113"/>
        <v>x</v>
      </c>
      <c r="TF182" t="str">
        <f t="shared" si="2113"/>
        <v>x</v>
      </c>
      <c r="TG182" t="str">
        <f t="shared" si="2113"/>
        <v>x</v>
      </c>
      <c r="TH182" t="str">
        <f t="shared" si="2113"/>
        <v>x</v>
      </c>
      <c r="TI182">
        <f t="shared" si="2113"/>
        <v>47</v>
      </c>
      <c r="TJ182">
        <f t="shared" si="2113"/>
        <v>48</v>
      </c>
      <c r="TK182" t="str">
        <f t="shared" si="2113"/>
        <v>x</v>
      </c>
      <c r="TL182">
        <f t="shared" si="2113"/>
        <v>50</v>
      </c>
      <c r="TM182" t="str">
        <f t="shared" si="2113"/>
        <v>x</v>
      </c>
      <c r="TN182" t="str">
        <f t="shared" si="2113"/>
        <v>x</v>
      </c>
      <c r="TO182">
        <f t="shared" si="2113"/>
        <v>53</v>
      </c>
      <c r="TP182">
        <f t="shared" si="2113"/>
        <v>54</v>
      </c>
      <c r="TQ182" t="str">
        <f t="shared" si="2113"/>
        <v>x</v>
      </c>
      <c r="TR182" t="str">
        <f t="shared" si="2113"/>
        <v>x</v>
      </c>
      <c r="TS182" t="str">
        <f t="shared" si="2113"/>
        <v>x</v>
      </c>
      <c r="TT182">
        <f t="shared" si="2113"/>
        <v>58</v>
      </c>
      <c r="TU182" t="str">
        <f t="shared" si="2113"/>
        <v>x</v>
      </c>
      <c r="TV182">
        <f t="shared" si="1805"/>
        <v>27</v>
      </c>
      <c r="TW182" t="str">
        <f t="shared" ref="TW182:WC182" si="2114">IF(COUNTIFS($NG182:$NL190,TW$1),"x",TW$1)</f>
        <v>x</v>
      </c>
      <c r="TX182">
        <f t="shared" si="2114"/>
        <v>2</v>
      </c>
      <c r="TY182" t="str">
        <f t="shared" si="2114"/>
        <v>x</v>
      </c>
      <c r="TZ182" t="str">
        <f t="shared" si="2114"/>
        <v>x</v>
      </c>
      <c r="UA182" t="str">
        <f t="shared" si="2114"/>
        <v>x</v>
      </c>
      <c r="UB182">
        <f t="shared" si="2114"/>
        <v>6</v>
      </c>
      <c r="UC182">
        <f t="shared" si="2114"/>
        <v>7</v>
      </c>
      <c r="UD182" t="str">
        <f t="shared" si="2114"/>
        <v>x</v>
      </c>
      <c r="UE182">
        <f t="shared" si="2114"/>
        <v>9</v>
      </c>
      <c r="UF182" t="str">
        <f t="shared" si="2114"/>
        <v>x</v>
      </c>
      <c r="UG182" t="str">
        <f t="shared" si="2114"/>
        <v>x</v>
      </c>
      <c r="UH182" t="str">
        <f t="shared" si="2114"/>
        <v>x</v>
      </c>
      <c r="UI182" t="str">
        <f t="shared" si="2114"/>
        <v>x</v>
      </c>
      <c r="UJ182">
        <f t="shared" si="2114"/>
        <v>14</v>
      </c>
      <c r="UK182" t="str">
        <f t="shared" si="2114"/>
        <v>x</v>
      </c>
      <c r="UL182" t="str">
        <f t="shared" si="2114"/>
        <v>x</v>
      </c>
      <c r="UM182">
        <f t="shared" si="2114"/>
        <v>17</v>
      </c>
      <c r="UN182" t="str">
        <f t="shared" si="2114"/>
        <v>x</v>
      </c>
      <c r="UO182">
        <f t="shared" si="2114"/>
        <v>19</v>
      </c>
      <c r="UP182" t="str">
        <f t="shared" si="2114"/>
        <v>x</v>
      </c>
      <c r="UQ182">
        <f t="shared" si="2114"/>
        <v>21</v>
      </c>
      <c r="UR182" t="str">
        <f t="shared" si="2114"/>
        <v>x</v>
      </c>
      <c r="US182">
        <f t="shared" si="2114"/>
        <v>23</v>
      </c>
      <c r="UT182">
        <f t="shared" si="2114"/>
        <v>24</v>
      </c>
      <c r="UU182">
        <f t="shared" si="2114"/>
        <v>25</v>
      </c>
      <c r="UV182">
        <f t="shared" si="2114"/>
        <v>26</v>
      </c>
      <c r="UW182" t="str">
        <f t="shared" si="2114"/>
        <v>x</v>
      </c>
      <c r="UX182" t="str">
        <f t="shared" si="2114"/>
        <v>x</v>
      </c>
      <c r="UY182">
        <f t="shared" si="2114"/>
        <v>29</v>
      </c>
      <c r="UZ182">
        <f t="shared" si="2114"/>
        <v>30</v>
      </c>
      <c r="VA182">
        <f t="shared" si="2114"/>
        <v>31</v>
      </c>
      <c r="VB182">
        <f t="shared" si="2114"/>
        <v>32</v>
      </c>
      <c r="VC182">
        <f t="shared" si="2114"/>
        <v>33</v>
      </c>
      <c r="VD182">
        <f t="shared" si="2114"/>
        <v>34</v>
      </c>
      <c r="VE182" t="str">
        <f t="shared" si="2114"/>
        <v>x</v>
      </c>
      <c r="VF182" t="str">
        <f t="shared" si="2114"/>
        <v>x</v>
      </c>
      <c r="VG182">
        <f t="shared" si="2114"/>
        <v>37</v>
      </c>
      <c r="VH182">
        <f t="shared" si="2114"/>
        <v>38</v>
      </c>
      <c r="VI182" t="str">
        <f t="shared" si="2114"/>
        <v>x</v>
      </c>
      <c r="VJ182">
        <f t="shared" si="2114"/>
        <v>40</v>
      </c>
      <c r="VK182" t="str">
        <f t="shared" si="2114"/>
        <v>x</v>
      </c>
      <c r="VL182" t="str">
        <f t="shared" si="2114"/>
        <v>x</v>
      </c>
      <c r="VM182" t="str">
        <f t="shared" si="2114"/>
        <v>x</v>
      </c>
      <c r="VN182" t="str">
        <f t="shared" si="2114"/>
        <v>x</v>
      </c>
      <c r="VO182" t="str">
        <f t="shared" si="2114"/>
        <v>x</v>
      </c>
      <c r="VP182" t="str">
        <f t="shared" si="2114"/>
        <v>x</v>
      </c>
      <c r="VQ182">
        <f t="shared" si="2114"/>
        <v>47</v>
      </c>
      <c r="VR182">
        <f t="shared" si="2114"/>
        <v>48</v>
      </c>
      <c r="VS182" t="str">
        <f t="shared" si="2114"/>
        <v>x</v>
      </c>
      <c r="VT182">
        <f t="shared" si="2114"/>
        <v>50</v>
      </c>
      <c r="VU182" t="str">
        <f t="shared" si="2114"/>
        <v>x</v>
      </c>
      <c r="VV182" t="str">
        <f t="shared" si="2114"/>
        <v>x</v>
      </c>
      <c r="VW182">
        <f t="shared" si="2114"/>
        <v>53</v>
      </c>
      <c r="VX182">
        <f t="shared" si="2114"/>
        <v>54</v>
      </c>
      <c r="VY182" t="str">
        <f t="shared" si="2114"/>
        <v>x</v>
      </c>
      <c r="VZ182" t="str">
        <f t="shared" si="2114"/>
        <v>x</v>
      </c>
      <c r="WA182" t="str">
        <f t="shared" si="2114"/>
        <v>x</v>
      </c>
      <c r="WB182">
        <f t="shared" si="2114"/>
        <v>58</v>
      </c>
      <c r="WC182" t="str">
        <f t="shared" si="2114"/>
        <v>x</v>
      </c>
      <c r="WE182">
        <f t="shared" si="1676"/>
        <v>0</v>
      </c>
      <c r="WF182">
        <f t="shared" si="1677"/>
        <v>0</v>
      </c>
      <c r="WG182">
        <f t="shared" si="1678"/>
        <v>1</v>
      </c>
      <c r="WH182">
        <f t="shared" si="1679"/>
        <v>1</v>
      </c>
      <c r="WI182">
        <f t="shared" si="1680"/>
        <v>2</v>
      </c>
      <c r="WJ182">
        <f t="shared" si="1681"/>
        <v>2</v>
      </c>
      <c r="WL182" s="1">
        <f t="shared" si="1807"/>
        <v>4</v>
      </c>
      <c r="WM182" s="1">
        <f t="shared" si="1808"/>
        <v>2</v>
      </c>
      <c r="WN182" s="1">
        <f t="shared" si="1809"/>
        <v>0</v>
      </c>
      <c r="WO182" s="1">
        <f t="shared" si="1810"/>
        <v>0</v>
      </c>
      <c r="WP182" s="1">
        <f t="shared" si="1811"/>
        <v>5</v>
      </c>
      <c r="WQ182" s="1">
        <f t="shared" si="1812"/>
        <v>4</v>
      </c>
      <c r="WS182">
        <f t="shared" si="1813"/>
        <v>4</v>
      </c>
      <c r="WT182">
        <f t="shared" si="1814"/>
        <v>2</v>
      </c>
      <c r="WU182">
        <f t="shared" si="1815"/>
        <v>100</v>
      </c>
      <c r="WV182">
        <f t="shared" si="1816"/>
        <v>100</v>
      </c>
      <c r="WW182">
        <f t="shared" si="1817"/>
        <v>5</v>
      </c>
      <c r="WX182">
        <f t="shared" si="1818"/>
        <v>4</v>
      </c>
      <c r="WZ182" s="4">
        <f t="shared" si="1819"/>
        <v>2</v>
      </c>
      <c r="XB182" s="3">
        <f t="shared" si="1820"/>
        <v>5</v>
      </c>
      <c r="XD182" s="3">
        <f t="shared" si="1821"/>
        <v>4</v>
      </c>
      <c r="XE182" s="4">
        <f t="shared" si="1822"/>
        <v>4</v>
      </c>
      <c r="XG182" s="4">
        <f t="shared" si="1823"/>
        <v>1</v>
      </c>
      <c r="XI182" s="4">
        <v>1</v>
      </c>
      <c r="XK182">
        <f t="shared" si="1824"/>
        <v>2</v>
      </c>
      <c r="XM182">
        <f t="shared" si="2109"/>
        <v>0</v>
      </c>
      <c r="XN182">
        <f t="shared" si="1825"/>
        <v>0</v>
      </c>
      <c r="XO182" s="1">
        <f t="shared" si="1682"/>
        <v>1</v>
      </c>
      <c r="XP182">
        <f t="shared" si="1826"/>
        <v>1</v>
      </c>
      <c r="XR182">
        <f t="shared" si="1827"/>
        <v>0</v>
      </c>
    </row>
    <row r="183" spans="4:642">
      <c r="D183" s="4">
        <f t="shared" si="1506"/>
        <v>0</v>
      </c>
      <c r="E183" s="4">
        <f t="shared" si="1507"/>
        <v>0</v>
      </c>
      <c r="F183" s="4">
        <f t="shared" si="1508"/>
        <v>0</v>
      </c>
      <c r="G183" s="4">
        <f t="shared" si="1509"/>
        <v>3</v>
      </c>
      <c r="H183" s="4">
        <f t="shared" si="1510"/>
        <v>0</v>
      </c>
      <c r="I183" s="4">
        <f t="shared" si="1511"/>
        <v>0</v>
      </c>
      <c r="J183" s="4">
        <f t="shared" si="1512"/>
        <v>0</v>
      </c>
      <c r="K183" s="4">
        <f t="shared" si="1513"/>
        <v>0</v>
      </c>
      <c r="L183" s="4">
        <f t="shared" si="1514"/>
        <v>0</v>
      </c>
      <c r="M183" s="4">
        <f t="shared" si="1515"/>
        <v>0</v>
      </c>
      <c r="N183" s="4">
        <f t="shared" si="1516"/>
        <v>7</v>
      </c>
      <c r="O183" s="4">
        <f t="shared" si="1517"/>
        <v>0</v>
      </c>
      <c r="P183" s="4">
        <f t="shared" si="1518"/>
        <v>0</v>
      </c>
      <c r="Q183" s="4">
        <f t="shared" si="1519"/>
        <v>0</v>
      </c>
      <c r="R183" s="4">
        <f t="shared" si="1520"/>
        <v>0</v>
      </c>
      <c r="S183" s="4">
        <f t="shared" si="1521"/>
        <v>0</v>
      </c>
      <c r="T183" s="4">
        <f t="shared" si="1522"/>
        <v>0</v>
      </c>
      <c r="U183" s="4">
        <f t="shared" si="1523"/>
        <v>0</v>
      </c>
      <c r="V183" s="4">
        <f t="shared" si="1524"/>
        <v>0</v>
      </c>
      <c r="W183" s="4">
        <f t="shared" si="1525"/>
        <v>0</v>
      </c>
      <c r="X183" s="4">
        <f t="shared" si="1526"/>
        <v>0</v>
      </c>
      <c r="Y183" s="4">
        <f t="shared" si="1527"/>
        <v>0</v>
      </c>
      <c r="Z183" s="4">
        <f t="shared" si="1528"/>
        <v>0</v>
      </c>
      <c r="AA183" s="4">
        <f t="shared" si="1529"/>
        <v>0</v>
      </c>
      <c r="AB183" s="4">
        <f t="shared" si="1530"/>
        <v>0</v>
      </c>
      <c r="AC183" s="4">
        <f t="shared" si="1531"/>
        <v>0</v>
      </c>
      <c r="AD183" s="4">
        <f t="shared" si="1532"/>
        <v>0</v>
      </c>
      <c r="AE183" s="4">
        <f t="shared" si="1533"/>
        <v>0</v>
      </c>
      <c r="AF183" s="4">
        <f t="shared" si="1534"/>
        <v>0</v>
      </c>
      <c r="AG183" s="4">
        <f t="shared" si="1535"/>
        <v>0</v>
      </c>
      <c r="AH183" s="4">
        <f t="shared" si="1536"/>
        <v>0</v>
      </c>
      <c r="AI183" s="4">
        <f t="shared" si="1537"/>
        <v>0</v>
      </c>
      <c r="AJ183" s="4">
        <f t="shared" si="1538"/>
        <v>0</v>
      </c>
      <c r="AK183" s="4">
        <f t="shared" si="1539"/>
        <v>0</v>
      </c>
      <c r="AL183" s="4">
        <f t="shared" si="1540"/>
        <v>0</v>
      </c>
      <c r="AM183" s="4">
        <f t="shared" si="1541"/>
        <v>0</v>
      </c>
      <c r="AN183" s="4">
        <f t="shared" si="1542"/>
        <v>0</v>
      </c>
      <c r="AO183" s="4">
        <f t="shared" si="1543"/>
        <v>0</v>
      </c>
      <c r="AP183" s="4">
        <f t="shared" si="1544"/>
        <v>0</v>
      </c>
      <c r="AQ183" s="4">
        <f t="shared" si="1545"/>
        <v>0</v>
      </c>
      <c r="AR183" s="4">
        <f t="shared" si="1546"/>
        <v>0</v>
      </c>
      <c r="AS183" s="4">
        <f t="shared" si="1547"/>
        <v>0</v>
      </c>
      <c r="AT183" s="4">
        <f t="shared" si="1548"/>
        <v>3</v>
      </c>
      <c r="AU183" s="4">
        <f t="shared" si="1549"/>
        <v>2</v>
      </c>
      <c r="AV183" s="4">
        <f t="shared" si="1550"/>
        <v>0</v>
      </c>
      <c r="AW183" s="4">
        <f t="shared" si="1551"/>
        <v>0</v>
      </c>
      <c r="AX183" s="4">
        <f t="shared" si="1552"/>
        <v>0</v>
      </c>
      <c r="AY183" s="4">
        <f t="shared" si="1553"/>
        <v>0</v>
      </c>
      <c r="AZ183" s="4">
        <f t="shared" si="1554"/>
        <v>0</v>
      </c>
      <c r="BA183" s="4">
        <f t="shared" si="1555"/>
        <v>0</v>
      </c>
      <c r="BB183" s="4">
        <f t="shared" si="1556"/>
        <v>0</v>
      </c>
      <c r="BC183" s="4">
        <f t="shared" si="1557"/>
        <v>6</v>
      </c>
      <c r="BD183" s="4">
        <f t="shared" si="1558"/>
        <v>0</v>
      </c>
      <c r="BE183" s="4">
        <f t="shared" si="1559"/>
        <v>0</v>
      </c>
      <c r="BF183" s="4">
        <f t="shared" si="1560"/>
        <v>0</v>
      </c>
      <c r="BG183" s="4">
        <f t="shared" si="1561"/>
        <v>0</v>
      </c>
      <c r="BH183" s="4">
        <f t="shared" si="1562"/>
        <v>3</v>
      </c>
      <c r="BI183" s="4">
        <f t="shared" si="1563"/>
        <v>0</v>
      </c>
      <c r="BJ183" s="4">
        <f t="shared" si="1564"/>
        <v>0</v>
      </c>
      <c r="BK183" s="4">
        <f t="shared" si="1683"/>
        <v>4</v>
      </c>
      <c r="BL183" s="4">
        <f t="shared" si="1684"/>
        <v>2.4406779661016946</v>
      </c>
      <c r="BM183" s="4">
        <f t="shared" si="1685"/>
        <v>3.4169491525423727</v>
      </c>
      <c r="BN183" s="4">
        <f t="shared" si="1686"/>
        <v>1.464406779661017</v>
      </c>
      <c r="BO183" s="4">
        <f t="shared" si="1687"/>
        <v>2.4406779661016951</v>
      </c>
      <c r="BP183" s="4">
        <f t="shared" si="1688"/>
        <v>144</v>
      </c>
      <c r="BQ183" s="4">
        <f>COUNTIFS($NG183:$NL$206,EF$1)</f>
        <v>3</v>
      </c>
      <c r="BR183" s="4">
        <f>COUNTIFS($NG183:$NL$206,EG$1)</f>
        <v>3</v>
      </c>
      <c r="BS183" s="4">
        <f>COUNTIFS($NG183:$NL$206,EH$1)</f>
        <v>1</v>
      </c>
      <c r="BT183" s="4">
        <f>COUNTIFS($NG183:$NL$206,EI$1)</f>
        <v>3</v>
      </c>
      <c r="BU183" s="4">
        <f>COUNTIFS($NG183:$NL$206,EJ$1)</f>
        <v>4</v>
      </c>
      <c r="BV183" s="4">
        <f>COUNTIFS($NG183:$NL$206,EK$1)</f>
        <v>1</v>
      </c>
      <c r="BW183" s="4">
        <f>COUNTIFS($NG183:$NL$206,EL$1)</f>
        <v>1</v>
      </c>
      <c r="BX183" s="4">
        <f>COUNTIFS($NG183:$NL$206,EM$1)</f>
        <v>3</v>
      </c>
      <c r="BY183" s="4">
        <f>COUNTIFS($NG183:$NL$206,EN$1)</f>
        <v>3</v>
      </c>
      <c r="BZ183" s="4">
        <f>COUNTIFS($NG183:$NL$206,EO$1)</f>
        <v>2</v>
      </c>
      <c r="CA183" s="4">
        <f>COUNTIFS($NG183:$NL$206,EP$1)</f>
        <v>7</v>
      </c>
      <c r="CB183" s="4">
        <f>COUNTIFS($NG183:$NL$206,EQ$1)</f>
        <v>6</v>
      </c>
      <c r="CC183" s="4">
        <f>COUNTIFS($NG183:$NL$206,ER$1)</f>
        <v>3</v>
      </c>
      <c r="CD183" s="4">
        <f>COUNTIFS($NG183:$NL$206,ES$1)</f>
        <v>1</v>
      </c>
      <c r="CE183" s="4">
        <f>COUNTIFS($NG183:$NL$206,ET$1)</f>
        <v>2</v>
      </c>
      <c r="CF183" s="4">
        <f>COUNTIFS($NG183:$NL$206,EU$1)</f>
        <v>2</v>
      </c>
      <c r="CG183" s="4">
        <f>COUNTIFS($NG183:$NL$206,EV$1)</f>
        <v>4</v>
      </c>
      <c r="CH183" s="4">
        <f>COUNTIFS($NG183:$NL$206,EW$1)</f>
        <v>4</v>
      </c>
      <c r="CI183" s="4">
        <f>COUNTIFS($NG183:$NL$206,EX$1)</f>
        <v>2</v>
      </c>
      <c r="CJ183" s="4">
        <f>COUNTIFS($NG183:$NL$206,EY$1)</f>
        <v>3</v>
      </c>
      <c r="CK183" s="4">
        <f>COUNTIFS($NG183:$NL$206,EZ$1)</f>
        <v>0</v>
      </c>
      <c r="CL183" s="4">
        <f>COUNTIFS($NG183:$NL$206,FA$1)</f>
        <v>2</v>
      </c>
      <c r="CM183" s="4">
        <f>COUNTIFS($NG183:$NL$206,FB$1)</f>
        <v>2</v>
      </c>
      <c r="CN183" s="4">
        <f>COUNTIFS($NG183:$NL$206,FC$1)</f>
        <v>1</v>
      </c>
      <c r="CO183" s="4">
        <f>COUNTIFS($NG183:$NL$206,FD$1)</f>
        <v>5</v>
      </c>
      <c r="CP183" s="4">
        <f>COUNTIFS($NG183:$NL$206,FE$1)</f>
        <v>1</v>
      </c>
      <c r="CQ183" s="4">
        <f>COUNTIFS($NG183:$NL$206,FF$1)</f>
        <v>3</v>
      </c>
      <c r="CR183" s="4">
        <f>COUNTIFS($NG183:$NL$206,FG$1)</f>
        <v>3</v>
      </c>
      <c r="CS183" s="4">
        <f>COUNTIFS($NG183:$NL$206,FH$1)</f>
        <v>2</v>
      </c>
      <c r="CT183" s="4">
        <f>COUNTIFS($NG183:$NL$206,FI$1)</f>
        <v>1</v>
      </c>
      <c r="CU183" s="4">
        <f>COUNTIFS($NG183:$NL$206,FJ$1)</f>
        <v>2</v>
      </c>
      <c r="CV183" s="4">
        <f>COUNTIFS($NG183:$NL$206,FK$1)</f>
        <v>1</v>
      </c>
      <c r="CW183" s="4">
        <f>COUNTIFS($NG183:$NL$206,FL$1)</f>
        <v>0</v>
      </c>
      <c r="CX183" s="4">
        <f>COUNTIFS($NG183:$NL$206,FM$1)</f>
        <v>2</v>
      </c>
      <c r="CY183" s="4">
        <f>COUNTIFS($NG183:$NL$206,FN$1)</f>
        <v>2</v>
      </c>
      <c r="CZ183" s="4">
        <f>COUNTIFS($NG183:$NL$206,FO$1)</f>
        <v>2</v>
      </c>
      <c r="DA183" s="4">
        <f>COUNTIFS($NG183:$NL$206,FP$1)</f>
        <v>0</v>
      </c>
      <c r="DB183" s="4">
        <f>COUNTIFS($NG183:$NL$206,FQ$1)</f>
        <v>2</v>
      </c>
      <c r="DC183" s="4">
        <f>COUNTIFS($NG183:$NL$206,FR$1)</f>
        <v>2</v>
      </c>
      <c r="DD183" s="4">
        <f>COUNTIFS($NG183:$NL$206,FS$1)</f>
        <v>3</v>
      </c>
      <c r="DE183" s="4">
        <f>COUNTIFS($NG183:$NL$206,FT$1)</f>
        <v>3</v>
      </c>
      <c r="DF183" s="4">
        <f>COUNTIFS($NG183:$NL$206,FU$1)</f>
        <v>2</v>
      </c>
      <c r="DG183" s="4">
        <f>COUNTIFS($NG183:$NL$206,FV$1)</f>
        <v>3</v>
      </c>
      <c r="DH183" s="4">
        <f>COUNTIFS($NG183:$NL$206,FW$1)</f>
        <v>2</v>
      </c>
      <c r="DI183" s="4">
        <f>COUNTIFS($NG183:$NL$206,FX$1)</f>
        <v>1</v>
      </c>
      <c r="DJ183" s="4">
        <f>COUNTIFS($NG183:$NL$206,FY$1)</f>
        <v>5</v>
      </c>
      <c r="DK183" s="4">
        <f>COUNTIFS($NG183:$NL$206,FZ$1)</f>
        <v>0</v>
      </c>
      <c r="DL183" s="4">
        <f>COUNTIFS($NG183:$NL$206,GA$1)</f>
        <v>1</v>
      </c>
      <c r="DM183" s="4">
        <f>COUNTIFS($NG183:$NL$206,GB$1)</f>
        <v>3</v>
      </c>
      <c r="DN183" s="4">
        <f>COUNTIFS($NG183:$NL$206,GC$1)</f>
        <v>2</v>
      </c>
      <c r="DO183" s="4">
        <f>COUNTIFS($NG183:$NL$206,GD$1)</f>
        <v>4</v>
      </c>
      <c r="DP183" s="4">
        <f>COUNTIFS($NG183:$NL$206,GE$1)</f>
        <v>6</v>
      </c>
      <c r="DQ183" s="4">
        <f>COUNTIFS($NG183:$NL$206,GF$1)</f>
        <v>0</v>
      </c>
      <c r="DR183" s="4">
        <f>COUNTIFS($NG183:$NL$206,GG$1)</f>
        <v>2</v>
      </c>
      <c r="DS183" s="4">
        <f>COUNTIFS($NG183:$NL$206,GH$1)</f>
        <v>5</v>
      </c>
      <c r="DT183" s="4">
        <f>COUNTIFS($NG183:$NL$206,GI$1)</f>
        <v>3</v>
      </c>
      <c r="DU183" s="4">
        <f>COUNTIFS($NG183:$NL$206,GJ$1)</f>
        <v>3</v>
      </c>
      <c r="DV183" s="4">
        <f>COUNTIFS($NG183:$NL$206,GK$1)</f>
        <v>3</v>
      </c>
      <c r="DW183" s="4">
        <f>COUNTIFS($NG183:$NL$206,GL$1)</f>
        <v>2</v>
      </c>
      <c r="DZ183" s="4">
        <f t="shared" si="1895"/>
        <v>37</v>
      </c>
      <c r="EA183" s="4">
        <f t="shared" si="1896"/>
        <v>20</v>
      </c>
      <c r="EB183" s="4">
        <f t="shared" si="1897"/>
        <v>12</v>
      </c>
      <c r="EC183" s="4">
        <f t="shared" si="1898"/>
        <v>4</v>
      </c>
      <c r="ED183" s="4">
        <f t="shared" si="1899"/>
        <v>1</v>
      </c>
      <c r="EF183" s="4">
        <f t="shared" ref="EF183:GL183" si="2115">COUNTIFS($NG183:$NL192,EF$1)</f>
        <v>3</v>
      </c>
      <c r="EG183" s="4">
        <f t="shared" si="2115"/>
        <v>1</v>
      </c>
      <c r="EH183" s="4">
        <f t="shared" si="2115"/>
        <v>1</v>
      </c>
      <c r="EI183" s="4">
        <f t="shared" si="2115"/>
        <v>3</v>
      </c>
      <c r="EJ183" s="4">
        <f t="shared" si="2115"/>
        <v>2</v>
      </c>
      <c r="EK183" s="4">
        <f t="shared" si="2115"/>
        <v>0</v>
      </c>
      <c r="EL183" s="4">
        <f t="shared" si="2115"/>
        <v>0</v>
      </c>
      <c r="EM183" s="4">
        <f t="shared" si="2115"/>
        <v>1</v>
      </c>
      <c r="EN183" s="4">
        <f t="shared" si="2115"/>
        <v>0</v>
      </c>
      <c r="EO183" s="4">
        <f t="shared" si="2115"/>
        <v>1</v>
      </c>
      <c r="EP183" s="4">
        <f t="shared" si="2115"/>
        <v>4</v>
      </c>
      <c r="EQ183" s="4">
        <f t="shared" si="2115"/>
        <v>2</v>
      </c>
      <c r="ER183" s="4">
        <f t="shared" si="2115"/>
        <v>2</v>
      </c>
      <c r="ES183" s="4">
        <f t="shared" si="2115"/>
        <v>1</v>
      </c>
      <c r="ET183" s="4">
        <f t="shared" si="2115"/>
        <v>1</v>
      </c>
      <c r="EU183" s="4">
        <f t="shared" si="2115"/>
        <v>1</v>
      </c>
      <c r="EV183" s="4">
        <f t="shared" si="2115"/>
        <v>0</v>
      </c>
      <c r="EW183" s="4">
        <f t="shared" si="2115"/>
        <v>2</v>
      </c>
      <c r="EX183" s="4">
        <f t="shared" si="2115"/>
        <v>0</v>
      </c>
      <c r="EY183" s="4">
        <f t="shared" si="2115"/>
        <v>1</v>
      </c>
      <c r="EZ183" s="4">
        <f t="shared" si="2115"/>
        <v>0</v>
      </c>
      <c r="FA183" s="4">
        <f t="shared" si="2115"/>
        <v>2</v>
      </c>
      <c r="FB183" s="4">
        <f t="shared" si="2115"/>
        <v>0</v>
      </c>
      <c r="FC183" s="4">
        <f t="shared" si="2115"/>
        <v>0</v>
      </c>
      <c r="FD183" s="4">
        <f t="shared" si="2115"/>
        <v>1</v>
      </c>
      <c r="FE183" s="4">
        <f t="shared" si="2115"/>
        <v>1</v>
      </c>
      <c r="FF183" s="4">
        <f t="shared" si="2115"/>
        <v>3</v>
      </c>
      <c r="FG183" s="4">
        <f t="shared" si="2115"/>
        <v>2</v>
      </c>
      <c r="FH183" s="4">
        <f t="shared" si="2115"/>
        <v>1</v>
      </c>
      <c r="FI183" s="4">
        <f t="shared" si="2115"/>
        <v>0</v>
      </c>
      <c r="FJ183" s="4">
        <f t="shared" si="2115"/>
        <v>0</v>
      </c>
      <c r="FK183" s="4">
        <f t="shared" si="2115"/>
        <v>1</v>
      </c>
      <c r="FL183" s="4">
        <f t="shared" si="2115"/>
        <v>0</v>
      </c>
      <c r="FM183" s="4">
        <f t="shared" si="2115"/>
        <v>0</v>
      </c>
      <c r="FN183" s="4">
        <f t="shared" si="2115"/>
        <v>2</v>
      </c>
      <c r="FO183" s="4">
        <f t="shared" si="2115"/>
        <v>2</v>
      </c>
      <c r="FP183" s="4">
        <f t="shared" si="2115"/>
        <v>0</v>
      </c>
      <c r="FQ183" s="4">
        <f t="shared" si="2115"/>
        <v>0</v>
      </c>
      <c r="FR183" s="4">
        <f t="shared" si="2115"/>
        <v>1</v>
      </c>
      <c r="FS183" s="4">
        <f t="shared" si="2115"/>
        <v>0</v>
      </c>
      <c r="FT183" s="4">
        <f t="shared" si="2115"/>
        <v>2</v>
      </c>
      <c r="FU183" s="4">
        <f t="shared" si="2115"/>
        <v>0</v>
      </c>
      <c r="FV183" s="4">
        <f t="shared" si="2115"/>
        <v>1</v>
      </c>
      <c r="FW183" s="4">
        <f t="shared" si="2115"/>
        <v>1</v>
      </c>
      <c r="FX183" s="4">
        <f t="shared" si="2115"/>
        <v>0</v>
      </c>
      <c r="FY183" s="4">
        <f t="shared" si="2115"/>
        <v>2</v>
      </c>
      <c r="FZ183" s="4">
        <f t="shared" si="2115"/>
        <v>0</v>
      </c>
      <c r="GA183" s="4">
        <f t="shared" si="2115"/>
        <v>0</v>
      </c>
      <c r="GB183" s="4">
        <f t="shared" si="2115"/>
        <v>1</v>
      </c>
      <c r="GC183" s="4">
        <f t="shared" si="2115"/>
        <v>1</v>
      </c>
      <c r="GD183" s="4">
        <f t="shared" si="2115"/>
        <v>2</v>
      </c>
      <c r="GE183" s="4">
        <f t="shared" si="2115"/>
        <v>3</v>
      </c>
      <c r="GF183" s="4">
        <f t="shared" si="2115"/>
        <v>0</v>
      </c>
      <c r="GG183" s="4">
        <f t="shared" si="2115"/>
        <v>0</v>
      </c>
      <c r="GH183" s="4">
        <f t="shared" si="2115"/>
        <v>2</v>
      </c>
      <c r="GI183" s="4">
        <f t="shared" si="2115"/>
        <v>1</v>
      </c>
      <c r="GJ183" s="4">
        <f t="shared" si="2115"/>
        <v>1</v>
      </c>
      <c r="GK183" s="4">
        <f t="shared" si="2115"/>
        <v>0</v>
      </c>
      <c r="GL183" s="4">
        <f t="shared" si="2115"/>
        <v>1</v>
      </c>
      <c r="GM183">
        <f t="shared" si="1901"/>
        <v>60</v>
      </c>
      <c r="GO183">
        <f t="shared" si="1690"/>
        <v>1</v>
      </c>
      <c r="GP183">
        <f t="shared" si="1855"/>
        <v>0</v>
      </c>
      <c r="GQ183">
        <f t="shared" si="1856"/>
        <v>0</v>
      </c>
      <c r="GR183">
        <f t="shared" si="1857"/>
        <v>0</v>
      </c>
      <c r="GS183">
        <f t="shared" si="1858"/>
        <v>0</v>
      </c>
      <c r="GT183">
        <f t="shared" si="1859"/>
        <v>1</v>
      </c>
      <c r="GU183">
        <f t="shared" si="1860"/>
        <v>0</v>
      </c>
      <c r="GV183" s="1">
        <f t="shared" si="1691"/>
        <v>4</v>
      </c>
      <c r="GW183">
        <f t="shared" si="1692"/>
        <v>0</v>
      </c>
      <c r="GX183">
        <f t="shared" si="1566"/>
        <v>0</v>
      </c>
      <c r="GY183">
        <f t="shared" si="1567"/>
        <v>0</v>
      </c>
      <c r="GZ183">
        <f t="shared" si="1568"/>
        <v>0</v>
      </c>
      <c r="HA183">
        <f t="shared" si="1569"/>
        <v>0</v>
      </c>
      <c r="HB183">
        <f t="shared" si="1570"/>
        <v>0</v>
      </c>
      <c r="HC183">
        <f t="shared" si="1571"/>
        <v>0</v>
      </c>
      <c r="HD183">
        <f t="shared" si="1572"/>
        <v>0</v>
      </c>
      <c r="HE183">
        <f t="shared" si="1573"/>
        <v>0</v>
      </c>
      <c r="HF183">
        <f t="shared" si="1574"/>
        <v>0</v>
      </c>
      <c r="HG183">
        <f t="shared" si="1575"/>
        <v>0</v>
      </c>
      <c r="HH183">
        <f t="shared" si="1576"/>
        <v>0</v>
      </c>
      <c r="HI183">
        <f t="shared" si="1577"/>
        <v>0</v>
      </c>
      <c r="HJ183">
        <f t="shared" si="1578"/>
        <v>0</v>
      </c>
      <c r="HK183">
        <f t="shared" si="1579"/>
        <v>0</v>
      </c>
      <c r="HL183">
        <f t="shared" si="1580"/>
        <v>0</v>
      </c>
      <c r="HM183">
        <f t="shared" si="1581"/>
        <v>0</v>
      </c>
      <c r="HN183">
        <f t="shared" si="1582"/>
        <v>0</v>
      </c>
      <c r="HO183">
        <f t="shared" si="1583"/>
        <v>0</v>
      </c>
      <c r="HP183">
        <f t="shared" si="1584"/>
        <v>0</v>
      </c>
      <c r="HQ183">
        <f t="shared" si="1585"/>
        <v>0</v>
      </c>
      <c r="HR183">
        <f t="shared" si="1586"/>
        <v>0</v>
      </c>
      <c r="HS183">
        <f t="shared" si="1587"/>
        <v>0</v>
      </c>
      <c r="HT183">
        <f t="shared" si="1588"/>
        <v>0</v>
      </c>
      <c r="HU183">
        <f t="shared" si="1589"/>
        <v>0</v>
      </c>
      <c r="HV183">
        <f t="shared" si="1590"/>
        <v>0</v>
      </c>
      <c r="HW183">
        <f t="shared" si="1591"/>
        <v>0</v>
      </c>
      <c r="HX183">
        <f t="shared" si="1592"/>
        <v>0</v>
      </c>
      <c r="HY183">
        <f t="shared" si="1593"/>
        <v>0</v>
      </c>
      <c r="HZ183">
        <f t="shared" si="1594"/>
        <v>0</v>
      </c>
      <c r="IA183">
        <f t="shared" si="1595"/>
        <v>0</v>
      </c>
      <c r="IB183">
        <f t="shared" si="1596"/>
        <v>0</v>
      </c>
      <c r="IC183">
        <f t="shared" si="1597"/>
        <v>0</v>
      </c>
      <c r="ID183">
        <f t="shared" si="1598"/>
        <v>1</v>
      </c>
      <c r="IE183">
        <f t="shared" si="1599"/>
        <v>0</v>
      </c>
      <c r="IF183">
        <f t="shared" si="1600"/>
        <v>0</v>
      </c>
      <c r="IG183">
        <f t="shared" si="1601"/>
        <v>0</v>
      </c>
      <c r="IH183">
        <f t="shared" si="1602"/>
        <v>0</v>
      </c>
      <c r="II183">
        <f t="shared" si="1603"/>
        <v>0</v>
      </c>
      <c r="IJ183">
        <f t="shared" si="1604"/>
        <v>0</v>
      </c>
      <c r="IK183">
        <f t="shared" si="1605"/>
        <v>0</v>
      </c>
      <c r="IL183">
        <f t="shared" si="1606"/>
        <v>0</v>
      </c>
      <c r="IM183">
        <f t="shared" si="1607"/>
        <v>0</v>
      </c>
      <c r="IN183">
        <f t="shared" si="1608"/>
        <v>0</v>
      </c>
      <c r="IO183">
        <f t="shared" si="1609"/>
        <v>0</v>
      </c>
      <c r="IP183">
        <f t="shared" si="1610"/>
        <v>0</v>
      </c>
      <c r="IQ183">
        <f t="shared" si="1611"/>
        <v>0</v>
      </c>
      <c r="IR183">
        <f t="shared" si="1612"/>
        <v>0</v>
      </c>
      <c r="IS183">
        <f t="shared" si="1613"/>
        <v>0</v>
      </c>
      <c r="IT183">
        <f t="shared" si="1614"/>
        <v>0</v>
      </c>
      <c r="IU183">
        <f t="shared" si="1615"/>
        <v>0</v>
      </c>
      <c r="IV183">
        <f t="shared" si="1616"/>
        <v>0</v>
      </c>
      <c r="IW183">
        <f t="shared" si="1617"/>
        <v>0</v>
      </c>
      <c r="IX183">
        <f t="shared" si="1618"/>
        <v>0</v>
      </c>
      <c r="IY183">
        <f t="shared" si="1619"/>
        <v>0</v>
      </c>
      <c r="IZ183">
        <f t="shared" si="1620"/>
        <v>0</v>
      </c>
      <c r="JA183">
        <f t="shared" si="1621"/>
        <v>0</v>
      </c>
      <c r="JB183">
        <f t="shared" si="1693"/>
        <v>0</v>
      </c>
      <c r="JC183">
        <f t="shared" si="1694"/>
        <v>0</v>
      </c>
      <c r="JF183">
        <f t="shared" si="1695"/>
        <v>0</v>
      </c>
      <c r="JG183">
        <f t="shared" si="1696"/>
        <v>0</v>
      </c>
      <c r="JH183">
        <f t="shared" si="1697"/>
        <v>0</v>
      </c>
      <c r="JI183">
        <f t="shared" si="1698"/>
        <v>0</v>
      </c>
      <c r="JJ183">
        <f t="shared" si="1699"/>
        <v>0</v>
      </c>
      <c r="JK183">
        <f t="shared" si="1700"/>
        <v>0</v>
      </c>
      <c r="JL183">
        <f t="shared" si="1701"/>
        <v>0</v>
      </c>
      <c r="JM183">
        <f t="shared" si="1702"/>
        <v>0</v>
      </c>
      <c r="JN183">
        <f t="shared" si="1703"/>
        <v>0</v>
      </c>
      <c r="JO183">
        <f t="shared" si="1704"/>
        <v>0</v>
      </c>
      <c r="JP183">
        <f t="shared" si="1705"/>
        <v>0</v>
      </c>
      <c r="JQ183">
        <f t="shared" si="1706"/>
        <v>0</v>
      </c>
      <c r="JR183">
        <f t="shared" si="1707"/>
        <v>0</v>
      </c>
      <c r="JS183">
        <f t="shared" si="1708"/>
        <v>0</v>
      </c>
      <c r="JT183">
        <f t="shared" si="1709"/>
        <v>0</v>
      </c>
      <c r="JU183">
        <f t="shared" si="1710"/>
        <v>0</v>
      </c>
      <c r="JV183">
        <f t="shared" si="1711"/>
        <v>0</v>
      </c>
      <c r="JW183">
        <f t="shared" si="1712"/>
        <v>0</v>
      </c>
      <c r="JX183">
        <f t="shared" si="1713"/>
        <v>0</v>
      </c>
      <c r="JY183">
        <f t="shared" si="1714"/>
        <v>0</v>
      </c>
      <c r="JZ183">
        <f t="shared" si="1715"/>
        <v>0</v>
      </c>
      <c r="KA183">
        <f t="shared" si="1716"/>
        <v>0</v>
      </c>
      <c r="KB183">
        <f t="shared" si="1717"/>
        <v>0</v>
      </c>
      <c r="KC183">
        <f t="shared" si="1718"/>
        <v>0</v>
      </c>
      <c r="KD183">
        <f t="shared" si="1719"/>
        <v>0</v>
      </c>
      <c r="KE183">
        <f t="shared" si="1720"/>
        <v>0</v>
      </c>
      <c r="KF183">
        <f t="shared" si="1721"/>
        <v>0</v>
      </c>
      <c r="KG183">
        <f t="shared" si="1722"/>
        <v>0</v>
      </c>
      <c r="KH183">
        <f t="shared" si="1723"/>
        <v>0</v>
      </c>
      <c r="KI183">
        <f t="shared" si="1724"/>
        <v>0</v>
      </c>
      <c r="KJ183">
        <f t="shared" si="1725"/>
        <v>0</v>
      </c>
      <c r="KK183">
        <f t="shared" si="1726"/>
        <v>0</v>
      </c>
      <c r="KL183">
        <f t="shared" si="1727"/>
        <v>0</v>
      </c>
      <c r="KM183">
        <f t="shared" si="1728"/>
        <v>0</v>
      </c>
      <c r="KN183">
        <f t="shared" si="1729"/>
        <v>0</v>
      </c>
      <c r="KO183">
        <f t="shared" si="1730"/>
        <v>0</v>
      </c>
      <c r="KP183">
        <f t="shared" si="1731"/>
        <v>0</v>
      </c>
      <c r="KQ183">
        <f t="shared" si="1732"/>
        <v>0</v>
      </c>
      <c r="KR183">
        <f t="shared" si="1733"/>
        <v>0</v>
      </c>
      <c r="KS183">
        <f t="shared" si="1734"/>
        <v>0</v>
      </c>
      <c r="KT183">
        <f t="shared" si="1735"/>
        <v>0</v>
      </c>
      <c r="KU183">
        <f t="shared" si="1736"/>
        <v>0</v>
      </c>
      <c r="KV183">
        <f t="shared" si="1737"/>
        <v>1</v>
      </c>
      <c r="KW183">
        <f t="shared" si="1738"/>
        <v>1</v>
      </c>
      <c r="KX183">
        <f t="shared" si="1739"/>
        <v>0</v>
      </c>
      <c r="KY183">
        <f t="shared" si="1740"/>
        <v>0</v>
      </c>
      <c r="KZ183">
        <f t="shared" si="1741"/>
        <v>0</v>
      </c>
      <c r="LA183">
        <f t="shared" si="1742"/>
        <v>0</v>
      </c>
      <c r="LB183">
        <f t="shared" si="1743"/>
        <v>0</v>
      </c>
      <c r="LC183">
        <f t="shared" si="1744"/>
        <v>0</v>
      </c>
      <c r="LD183">
        <f t="shared" si="1745"/>
        <v>0</v>
      </c>
      <c r="LE183">
        <f t="shared" si="1746"/>
        <v>0</v>
      </c>
      <c r="LF183">
        <f t="shared" si="1747"/>
        <v>0</v>
      </c>
      <c r="LG183">
        <f t="shared" si="1748"/>
        <v>0</v>
      </c>
      <c r="LH183">
        <f t="shared" si="1749"/>
        <v>0</v>
      </c>
      <c r="LI183">
        <f t="shared" si="1750"/>
        <v>0</v>
      </c>
      <c r="LJ183">
        <f t="shared" si="1751"/>
        <v>1</v>
      </c>
      <c r="LK183">
        <f t="shared" si="1752"/>
        <v>0</v>
      </c>
      <c r="LL183">
        <f t="shared" si="1753"/>
        <v>0</v>
      </c>
      <c r="LN183">
        <f t="shared" si="1754"/>
        <v>3</v>
      </c>
      <c r="LQ183">
        <f t="shared" ref="LQ183:LR183" si="2116">COUNTIFS($NG184:$NL193,NG193)</f>
        <v>3</v>
      </c>
      <c r="LR183">
        <f t="shared" si="2116"/>
        <v>2</v>
      </c>
      <c r="LS183">
        <f t="shared" si="1756"/>
        <v>3</v>
      </c>
      <c r="LT183">
        <f t="shared" si="1757"/>
        <v>2</v>
      </c>
      <c r="LU183">
        <f t="shared" si="1758"/>
        <v>1</v>
      </c>
      <c r="LV183">
        <f t="shared" si="1759"/>
        <v>3</v>
      </c>
      <c r="LX183" s="5">
        <f t="shared" ref="LX183:MC183" si="2117">COUNTIFS($NG183:$NL192,NG193)</f>
        <v>2</v>
      </c>
      <c r="LY183" s="5">
        <f t="shared" si="2117"/>
        <v>1</v>
      </c>
      <c r="LZ183" s="5">
        <f t="shared" si="2117"/>
        <v>2</v>
      </c>
      <c r="MA183" s="5">
        <f t="shared" si="2117"/>
        <v>1</v>
      </c>
      <c r="MB183" s="5">
        <f t="shared" si="2117"/>
        <v>0</v>
      </c>
      <c r="MC183" s="5">
        <f t="shared" si="2117"/>
        <v>2</v>
      </c>
      <c r="MD183" s="5"/>
      <c r="ME183" s="5">
        <f t="shared" si="1761"/>
        <v>0</v>
      </c>
      <c r="MF183" s="5">
        <f t="shared" si="1762"/>
        <v>0</v>
      </c>
      <c r="MG183" s="5">
        <f t="shared" si="1763"/>
        <v>0</v>
      </c>
      <c r="MH183" s="5">
        <f t="shared" si="1764"/>
        <v>0</v>
      </c>
      <c r="MI183" s="5">
        <f t="shared" si="1765"/>
        <v>0</v>
      </c>
      <c r="MJ183" s="5">
        <f t="shared" si="1766"/>
        <v>0</v>
      </c>
      <c r="MK183" s="5"/>
      <c r="ML183" s="20">
        <f t="shared" si="1767"/>
        <v>0</v>
      </c>
      <c r="MN183" s="4">
        <f t="shared" si="1846"/>
        <v>0</v>
      </c>
      <c r="MO183" s="4">
        <f t="shared" si="1847"/>
        <v>0</v>
      </c>
      <c r="MP183" s="4">
        <f t="shared" si="1848"/>
        <v>0</v>
      </c>
      <c r="MQ183" s="4">
        <f t="shared" si="1849"/>
        <v>0</v>
      </c>
      <c r="MR183" s="4">
        <f t="shared" si="1850"/>
        <v>0</v>
      </c>
      <c r="MS183" s="4">
        <f t="shared" si="1851"/>
        <v>0</v>
      </c>
      <c r="MU183">
        <f t="shared" si="1768"/>
        <v>0</v>
      </c>
      <c r="MV183">
        <f t="shared" si="1769"/>
        <v>0</v>
      </c>
      <c r="MW183">
        <f t="shared" si="1770"/>
        <v>0</v>
      </c>
      <c r="MX183">
        <f t="shared" si="1771"/>
        <v>0</v>
      </c>
      <c r="MY183">
        <f t="shared" si="1772"/>
        <v>1</v>
      </c>
      <c r="MZ183">
        <f t="shared" si="1773"/>
        <v>0</v>
      </c>
      <c r="NA183">
        <f t="shared" si="1624"/>
        <v>1</v>
      </c>
      <c r="NB183">
        <f t="shared" si="1774"/>
        <v>1</v>
      </c>
      <c r="NC183">
        <f t="shared" si="1775"/>
        <v>0</v>
      </c>
      <c r="ND183">
        <f t="shared" si="1776"/>
        <v>183</v>
      </c>
      <c r="NG183">
        <v>4</v>
      </c>
      <c r="NH183">
        <v>11</v>
      </c>
      <c r="NI183">
        <v>43</v>
      </c>
      <c r="NJ183">
        <v>44</v>
      </c>
      <c r="NK183">
        <v>52</v>
      </c>
      <c r="NL183">
        <v>57</v>
      </c>
      <c r="NN183" s="1">
        <f t="shared" si="1777"/>
        <v>1</v>
      </c>
      <c r="NO183" s="1">
        <f t="shared" si="1778"/>
        <v>1</v>
      </c>
      <c r="NP183" s="30">
        <f t="shared" si="1779"/>
        <v>2</v>
      </c>
      <c r="NR183" s="1">
        <f t="shared" si="1780"/>
        <v>7</v>
      </c>
      <c r="NS183" s="1">
        <f t="shared" si="1781"/>
        <v>32</v>
      </c>
      <c r="NT183" s="1">
        <f t="shared" si="1782"/>
        <v>1</v>
      </c>
      <c r="NU183" s="1">
        <f t="shared" si="1783"/>
        <v>8</v>
      </c>
      <c r="NV183" s="1">
        <f t="shared" si="1784"/>
        <v>5</v>
      </c>
      <c r="NW183" s="1"/>
      <c r="NX183" s="1">
        <f t="shared" si="1785"/>
        <v>5</v>
      </c>
      <c r="NY183" s="1"/>
      <c r="NZ183" s="1">
        <f t="shared" si="1786"/>
        <v>1</v>
      </c>
      <c r="OA183" s="1">
        <f t="shared" si="1625"/>
        <v>2</v>
      </c>
      <c r="OB183" s="1">
        <f t="shared" si="1626"/>
        <v>5</v>
      </c>
      <c r="OC183" s="1">
        <f t="shared" si="1627"/>
        <v>5</v>
      </c>
      <c r="OD183" s="1">
        <f t="shared" si="1628"/>
        <v>6</v>
      </c>
      <c r="OE183" s="1">
        <f t="shared" si="1629"/>
        <v>6</v>
      </c>
      <c r="OF183" s="1"/>
      <c r="OG183" s="1">
        <f t="shared" si="1969"/>
        <v>4</v>
      </c>
      <c r="OH183" s="1"/>
      <c r="OI183" s="1">
        <f t="shared" si="1787"/>
        <v>5</v>
      </c>
      <c r="OJ183" s="1">
        <f t="shared" si="1788"/>
        <v>3</v>
      </c>
      <c r="OK183" s="1">
        <f t="shared" si="1789"/>
        <v>0</v>
      </c>
      <c r="OL183" s="1">
        <f t="shared" si="1790"/>
        <v>0</v>
      </c>
      <c r="OM183" s="1">
        <f t="shared" si="1791"/>
        <v>1</v>
      </c>
      <c r="ON183" s="1">
        <f t="shared" si="1792"/>
        <v>0</v>
      </c>
      <c r="OO183" s="1"/>
      <c r="OP183" s="1">
        <f t="shared" si="1959"/>
        <v>3</v>
      </c>
      <c r="OQ183" s="1">
        <f t="shared" si="1960"/>
        <v>3</v>
      </c>
      <c r="OR183" s="1">
        <f t="shared" si="1961"/>
        <v>3</v>
      </c>
      <c r="OS183" s="1">
        <f t="shared" si="1962"/>
        <v>3</v>
      </c>
      <c r="OT183" s="1">
        <f t="shared" si="1963"/>
        <v>0</v>
      </c>
      <c r="OU183" s="1">
        <f t="shared" si="1793"/>
        <v>0</v>
      </c>
      <c r="OV183" s="19">
        <f t="shared" si="1794"/>
        <v>4</v>
      </c>
      <c r="OW183" s="1"/>
      <c r="OX183" s="19">
        <f t="shared" si="1975"/>
        <v>3</v>
      </c>
      <c r="OY183" s="1">
        <f t="shared" si="1976"/>
        <v>3</v>
      </c>
      <c r="OZ183" s="1"/>
      <c r="PA183" s="1">
        <f t="shared" si="1795"/>
        <v>3</v>
      </c>
      <c r="PB183" s="1"/>
      <c r="PC183" s="1"/>
      <c r="PD183" s="19">
        <f t="shared" si="1630"/>
        <v>3</v>
      </c>
      <c r="PE183" s="1"/>
      <c r="PF183" s="24">
        <f t="shared" si="2016"/>
        <v>0</v>
      </c>
      <c r="PI183" s="1">
        <f t="shared" si="1797"/>
        <v>5</v>
      </c>
      <c r="PJ183" s="19">
        <f t="shared" si="1631"/>
        <v>2</v>
      </c>
      <c r="PK183" s="1">
        <f t="shared" si="1798"/>
        <v>3</v>
      </c>
      <c r="PL183" s="19">
        <f t="shared" si="1632"/>
        <v>3</v>
      </c>
      <c r="PM183" s="1">
        <f t="shared" si="1799"/>
        <v>0</v>
      </c>
      <c r="PN183" s="19">
        <f t="shared" si="1633"/>
        <v>0</v>
      </c>
      <c r="PO183" s="1">
        <f t="shared" si="1800"/>
        <v>0</v>
      </c>
      <c r="PP183" s="19">
        <f t="shared" si="1634"/>
        <v>0</v>
      </c>
      <c r="PQ183" s="1">
        <f t="shared" si="1801"/>
        <v>1</v>
      </c>
      <c r="PR183" s="19">
        <f t="shared" si="1635"/>
        <v>2</v>
      </c>
      <c r="PS183" s="1">
        <f t="shared" si="1802"/>
        <v>0</v>
      </c>
      <c r="PT183" s="19">
        <f t="shared" si="1636"/>
        <v>0</v>
      </c>
      <c r="PV183" s="1">
        <f t="shared" si="1637"/>
        <v>5</v>
      </c>
      <c r="PW183" s="1">
        <f t="shared" si="1638"/>
        <v>100</v>
      </c>
      <c r="PX183" s="1">
        <f t="shared" si="1639"/>
        <v>100</v>
      </c>
      <c r="PY183" s="1">
        <f t="shared" si="1640"/>
        <v>100</v>
      </c>
      <c r="PZ183" s="1">
        <f t="shared" si="1641"/>
        <v>100</v>
      </c>
      <c r="QA183" s="1">
        <f t="shared" si="1642"/>
        <v>100</v>
      </c>
      <c r="QB183" s="1"/>
      <c r="QC183" s="1">
        <f t="shared" si="1643"/>
        <v>100</v>
      </c>
      <c r="QD183" s="1">
        <f t="shared" si="1644"/>
        <v>3</v>
      </c>
      <c r="QE183" s="1">
        <f t="shared" si="1645"/>
        <v>100</v>
      </c>
      <c r="QF183" s="1">
        <f t="shared" si="1646"/>
        <v>100</v>
      </c>
      <c r="QG183" s="1">
        <f t="shared" si="1647"/>
        <v>100</v>
      </c>
      <c r="QH183" s="1">
        <f t="shared" si="1648"/>
        <v>100</v>
      </c>
      <c r="QI183" s="1"/>
      <c r="QJ183" s="1">
        <f t="shared" si="1649"/>
        <v>100</v>
      </c>
      <c r="QK183" s="1">
        <f t="shared" si="1650"/>
        <v>100</v>
      </c>
      <c r="QL183" s="1">
        <f t="shared" si="1651"/>
        <v>100</v>
      </c>
      <c r="QM183" s="1">
        <f t="shared" si="1652"/>
        <v>100</v>
      </c>
      <c r="QN183" s="1">
        <f t="shared" si="1653"/>
        <v>100</v>
      </c>
      <c r="QO183" s="1">
        <f t="shared" si="1654"/>
        <v>100</v>
      </c>
      <c r="QP183" s="1"/>
      <c r="QQ183" s="1">
        <f t="shared" si="1655"/>
        <v>100</v>
      </c>
      <c r="QR183" s="1">
        <f t="shared" si="1656"/>
        <v>100</v>
      </c>
      <c r="QS183" s="1">
        <f t="shared" si="1657"/>
        <v>100</v>
      </c>
      <c r="QT183" s="1">
        <f t="shared" si="1658"/>
        <v>100</v>
      </c>
      <c r="QU183" s="1">
        <f t="shared" si="1659"/>
        <v>100</v>
      </c>
      <c r="QV183" s="1">
        <f t="shared" si="1660"/>
        <v>100</v>
      </c>
      <c r="QW183" s="1"/>
      <c r="QX183" s="1">
        <f t="shared" si="1661"/>
        <v>100</v>
      </c>
      <c r="QY183" s="1">
        <f t="shared" si="1662"/>
        <v>100</v>
      </c>
      <c r="QZ183" s="1">
        <f t="shared" si="1663"/>
        <v>100</v>
      </c>
      <c r="RA183" s="1">
        <f t="shared" si="1664"/>
        <v>100</v>
      </c>
      <c r="RB183" s="1">
        <f t="shared" si="1665"/>
        <v>6</v>
      </c>
      <c r="RC183" s="1">
        <f t="shared" si="1666"/>
        <v>1</v>
      </c>
      <c r="RD183" s="1"/>
      <c r="RE183" s="1">
        <f t="shared" si="1667"/>
        <v>100</v>
      </c>
      <c r="RF183" s="1">
        <f t="shared" si="1668"/>
        <v>100</v>
      </c>
      <c r="RG183" s="1">
        <f t="shared" si="1669"/>
        <v>100</v>
      </c>
      <c r="RH183" s="1">
        <f t="shared" si="1670"/>
        <v>100</v>
      </c>
      <c r="RI183" s="1">
        <f t="shared" si="1671"/>
        <v>100</v>
      </c>
      <c r="RJ183" s="1">
        <f t="shared" si="1672"/>
        <v>100</v>
      </c>
      <c r="RL183">
        <f t="shared" si="1673"/>
        <v>34</v>
      </c>
      <c r="RM183">
        <f t="shared" si="1803"/>
        <v>26</v>
      </c>
      <c r="RN183">
        <f t="shared" si="2000"/>
        <v>22</v>
      </c>
      <c r="RO183" t="str">
        <f t="shared" ref="RO183:TU183" si="2118">IF(COUNTIFS($NG183:$NL192,RO$1),"x",RO$1)</f>
        <v>x</v>
      </c>
      <c r="RP183" t="str">
        <f t="shared" si="2118"/>
        <v>x</v>
      </c>
      <c r="RQ183" t="str">
        <f t="shared" si="2118"/>
        <v>x</v>
      </c>
      <c r="RR183" t="str">
        <f t="shared" si="2118"/>
        <v>x</v>
      </c>
      <c r="RS183" t="str">
        <f t="shared" si="2118"/>
        <v>x</v>
      </c>
      <c r="RT183">
        <f t="shared" si="2118"/>
        <v>6</v>
      </c>
      <c r="RU183">
        <f t="shared" si="2118"/>
        <v>7</v>
      </c>
      <c r="RV183" t="str">
        <f t="shared" si="2118"/>
        <v>x</v>
      </c>
      <c r="RW183">
        <f t="shared" si="2118"/>
        <v>9</v>
      </c>
      <c r="RX183" t="str">
        <f t="shared" si="2118"/>
        <v>x</v>
      </c>
      <c r="RY183" t="str">
        <f t="shared" si="2118"/>
        <v>x</v>
      </c>
      <c r="RZ183" t="str">
        <f t="shared" si="2118"/>
        <v>x</v>
      </c>
      <c r="SA183" t="str">
        <f t="shared" si="2118"/>
        <v>x</v>
      </c>
      <c r="SB183" t="str">
        <f t="shared" si="2118"/>
        <v>x</v>
      </c>
      <c r="SC183" t="str">
        <f t="shared" si="2118"/>
        <v>x</v>
      </c>
      <c r="SD183" t="str">
        <f t="shared" si="2118"/>
        <v>x</v>
      </c>
      <c r="SE183">
        <f t="shared" si="2118"/>
        <v>17</v>
      </c>
      <c r="SF183" t="str">
        <f t="shared" si="2118"/>
        <v>x</v>
      </c>
      <c r="SG183">
        <f t="shared" si="2118"/>
        <v>19</v>
      </c>
      <c r="SH183" t="str">
        <f t="shared" si="2118"/>
        <v>x</v>
      </c>
      <c r="SI183">
        <f t="shared" si="2118"/>
        <v>21</v>
      </c>
      <c r="SJ183" t="str">
        <f t="shared" si="2118"/>
        <v>x</v>
      </c>
      <c r="SK183">
        <f t="shared" si="2118"/>
        <v>23</v>
      </c>
      <c r="SL183">
        <f t="shared" si="2118"/>
        <v>24</v>
      </c>
      <c r="SM183" t="str">
        <f t="shared" si="2118"/>
        <v>x</v>
      </c>
      <c r="SN183" t="str">
        <f t="shared" si="2118"/>
        <v>x</v>
      </c>
      <c r="SO183" t="str">
        <f t="shared" si="2118"/>
        <v>x</v>
      </c>
      <c r="SP183" t="str">
        <f t="shared" si="2118"/>
        <v>x</v>
      </c>
      <c r="SQ183" t="str">
        <f t="shared" si="2118"/>
        <v>x</v>
      </c>
      <c r="SR183">
        <f t="shared" si="2118"/>
        <v>30</v>
      </c>
      <c r="SS183">
        <f t="shared" si="2118"/>
        <v>31</v>
      </c>
      <c r="ST183" t="str">
        <f t="shared" si="2118"/>
        <v>x</v>
      </c>
      <c r="SU183">
        <f t="shared" si="2118"/>
        <v>33</v>
      </c>
      <c r="SV183">
        <f t="shared" si="2118"/>
        <v>34</v>
      </c>
      <c r="SW183" t="str">
        <f t="shared" si="2118"/>
        <v>x</v>
      </c>
      <c r="SX183" t="str">
        <f t="shared" si="2118"/>
        <v>x</v>
      </c>
      <c r="SY183">
        <f t="shared" si="2118"/>
        <v>37</v>
      </c>
      <c r="SZ183">
        <f t="shared" si="2118"/>
        <v>38</v>
      </c>
      <c r="TA183" t="str">
        <f t="shared" si="2118"/>
        <v>x</v>
      </c>
      <c r="TB183">
        <f t="shared" si="2118"/>
        <v>40</v>
      </c>
      <c r="TC183" t="str">
        <f t="shared" si="2118"/>
        <v>x</v>
      </c>
      <c r="TD183">
        <f t="shared" si="2118"/>
        <v>42</v>
      </c>
      <c r="TE183" t="str">
        <f t="shared" si="2118"/>
        <v>x</v>
      </c>
      <c r="TF183" t="str">
        <f t="shared" si="2118"/>
        <v>x</v>
      </c>
      <c r="TG183">
        <f t="shared" si="2118"/>
        <v>45</v>
      </c>
      <c r="TH183" t="str">
        <f t="shared" si="2118"/>
        <v>x</v>
      </c>
      <c r="TI183">
        <f t="shared" si="2118"/>
        <v>47</v>
      </c>
      <c r="TJ183">
        <f t="shared" si="2118"/>
        <v>48</v>
      </c>
      <c r="TK183" t="str">
        <f t="shared" si="2118"/>
        <v>x</v>
      </c>
      <c r="TL183" t="str">
        <f t="shared" si="2118"/>
        <v>x</v>
      </c>
      <c r="TM183" t="str">
        <f t="shared" si="2118"/>
        <v>x</v>
      </c>
      <c r="TN183" t="str">
        <f t="shared" si="2118"/>
        <v>x</v>
      </c>
      <c r="TO183">
        <f t="shared" si="2118"/>
        <v>53</v>
      </c>
      <c r="TP183">
        <f t="shared" si="2118"/>
        <v>54</v>
      </c>
      <c r="TQ183" t="str">
        <f t="shared" si="2118"/>
        <v>x</v>
      </c>
      <c r="TR183" t="str">
        <f t="shared" si="2118"/>
        <v>x</v>
      </c>
      <c r="TS183" t="str">
        <f t="shared" si="2118"/>
        <v>x</v>
      </c>
      <c r="TT183">
        <f t="shared" si="2118"/>
        <v>58</v>
      </c>
      <c r="TU183" t="str">
        <f t="shared" si="2118"/>
        <v>x</v>
      </c>
      <c r="TV183">
        <f t="shared" si="1805"/>
        <v>26</v>
      </c>
      <c r="TW183" t="str">
        <f t="shared" ref="TW183:WC183" si="2119">IF(COUNTIFS($NG183:$NL191,TW$1),"x",TW$1)</f>
        <v>x</v>
      </c>
      <c r="TX183" t="str">
        <f t="shared" si="2119"/>
        <v>x</v>
      </c>
      <c r="TY183" t="str">
        <f t="shared" si="2119"/>
        <v>x</v>
      </c>
      <c r="TZ183" t="str">
        <f t="shared" si="2119"/>
        <v>x</v>
      </c>
      <c r="UA183" t="str">
        <f t="shared" si="2119"/>
        <v>x</v>
      </c>
      <c r="UB183">
        <f t="shared" si="2119"/>
        <v>6</v>
      </c>
      <c r="UC183">
        <f t="shared" si="2119"/>
        <v>7</v>
      </c>
      <c r="UD183" t="str">
        <f t="shared" si="2119"/>
        <v>x</v>
      </c>
      <c r="UE183">
        <f t="shared" si="2119"/>
        <v>9</v>
      </c>
      <c r="UF183" t="str">
        <f t="shared" si="2119"/>
        <v>x</v>
      </c>
      <c r="UG183" t="str">
        <f t="shared" si="2119"/>
        <v>x</v>
      </c>
      <c r="UH183" t="str">
        <f t="shared" si="2119"/>
        <v>x</v>
      </c>
      <c r="UI183" t="str">
        <f t="shared" si="2119"/>
        <v>x</v>
      </c>
      <c r="UJ183" t="str">
        <f t="shared" si="2119"/>
        <v>x</v>
      </c>
      <c r="UK183" t="str">
        <f t="shared" si="2119"/>
        <v>x</v>
      </c>
      <c r="UL183" t="str">
        <f t="shared" si="2119"/>
        <v>x</v>
      </c>
      <c r="UM183">
        <f t="shared" si="2119"/>
        <v>17</v>
      </c>
      <c r="UN183" t="str">
        <f t="shared" si="2119"/>
        <v>x</v>
      </c>
      <c r="UO183">
        <f t="shared" si="2119"/>
        <v>19</v>
      </c>
      <c r="UP183" t="str">
        <f t="shared" si="2119"/>
        <v>x</v>
      </c>
      <c r="UQ183">
        <f t="shared" si="2119"/>
        <v>21</v>
      </c>
      <c r="UR183" t="str">
        <f t="shared" si="2119"/>
        <v>x</v>
      </c>
      <c r="US183">
        <f t="shared" si="2119"/>
        <v>23</v>
      </c>
      <c r="UT183">
        <f t="shared" si="2119"/>
        <v>24</v>
      </c>
      <c r="UU183">
        <f t="shared" si="2119"/>
        <v>25</v>
      </c>
      <c r="UV183">
        <f t="shared" si="2119"/>
        <v>26</v>
      </c>
      <c r="UW183" t="str">
        <f t="shared" si="2119"/>
        <v>x</v>
      </c>
      <c r="UX183" t="str">
        <f t="shared" si="2119"/>
        <v>x</v>
      </c>
      <c r="UY183" t="str">
        <f t="shared" si="2119"/>
        <v>x</v>
      </c>
      <c r="UZ183">
        <f t="shared" si="2119"/>
        <v>30</v>
      </c>
      <c r="VA183">
        <f t="shared" si="2119"/>
        <v>31</v>
      </c>
      <c r="VB183">
        <f t="shared" si="2119"/>
        <v>32</v>
      </c>
      <c r="VC183">
        <f t="shared" si="2119"/>
        <v>33</v>
      </c>
      <c r="VD183">
        <f t="shared" si="2119"/>
        <v>34</v>
      </c>
      <c r="VE183" t="str">
        <f t="shared" si="2119"/>
        <v>x</v>
      </c>
      <c r="VF183" t="str">
        <f t="shared" si="2119"/>
        <v>x</v>
      </c>
      <c r="VG183">
        <f t="shared" si="2119"/>
        <v>37</v>
      </c>
      <c r="VH183">
        <f t="shared" si="2119"/>
        <v>38</v>
      </c>
      <c r="VI183" t="str">
        <f t="shared" si="2119"/>
        <v>x</v>
      </c>
      <c r="VJ183">
        <f t="shared" si="2119"/>
        <v>40</v>
      </c>
      <c r="VK183" t="str">
        <f t="shared" si="2119"/>
        <v>x</v>
      </c>
      <c r="VL183">
        <f t="shared" si="2119"/>
        <v>42</v>
      </c>
      <c r="VM183" t="str">
        <f t="shared" si="2119"/>
        <v>x</v>
      </c>
      <c r="VN183" t="str">
        <f t="shared" si="2119"/>
        <v>x</v>
      </c>
      <c r="VO183">
        <f t="shared" si="2119"/>
        <v>45</v>
      </c>
      <c r="VP183" t="str">
        <f t="shared" si="2119"/>
        <v>x</v>
      </c>
      <c r="VQ183">
        <f t="shared" si="2119"/>
        <v>47</v>
      </c>
      <c r="VR183">
        <f t="shared" si="2119"/>
        <v>48</v>
      </c>
      <c r="VS183" t="str">
        <f t="shared" si="2119"/>
        <v>x</v>
      </c>
      <c r="VT183">
        <f t="shared" si="2119"/>
        <v>50</v>
      </c>
      <c r="VU183" t="str">
        <f t="shared" si="2119"/>
        <v>x</v>
      </c>
      <c r="VV183" t="str">
        <f t="shared" si="2119"/>
        <v>x</v>
      </c>
      <c r="VW183">
        <f t="shared" si="2119"/>
        <v>53</v>
      </c>
      <c r="VX183">
        <f t="shared" si="2119"/>
        <v>54</v>
      </c>
      <c r="VY183" t="str">
        <f t="shared" si="2119"/>
        <v>x</v>
      </c>
      <c r="VZ183" t="str">
        <f t="shared" si="2119"/>
        <v>x</v>
      </c>
      <c r="WA183" t="str">
        <f t="shared" si="2119"/>
        <v>x</v>
      </c>
      <c r="WB183">
        <f t="shared" si="2119"/>
        <v>58</v>
      </c>
      <c r="WC183" t="str">
        <f t="shared" si="2119"/>
        <v>x</v>
      </c>
      <c r="WE183">
        <f t="shared" si="1676"/>
        <v>1</v>
      </c>
      <c r="WF183">
        <f t="shared" si="1677"/>
        <v>1</v>
      </c>
      <c r="WG183">
        <f t="shared" si="1678"/>
        <v>0</v>
      </c>
      <c r="WH183">
        <f t="shared" si="1679"/>
        <v>0</v>
      </c>
      <c r="WI183">
        <f t="shared" si="1680"/>
        <v>2</v>
      </c>
      <c r="WJ183">
        <f t="shared" si="1681"/>
        <v>2</v>
      </c>
      <c r="WL183" s="1">
        <f t="shared" si="1807"/>
        <v>5</v>
      </c>
      <c r="WM183" s="1">
        <f t="shared" si="1808"/>
        <v>3</v>
      </c>
      <c r="WN183" s="1">
        <f t="shared" si="1809"/>
        <v>0</v>
      </c>
      <c r="WO183" s="1">
        <f t="shared" si="1810"/>
        <v>0</v>
      </c>
      <c r="WP183" s="1">
        <f t="shared" si="1811"/>
        <v>1</v>
      </c>
      <c r="WQ183" s="1">
        <f t="shared" si="1812"/>
        <v>0</v>
      </c>
      <c r="WS183">
        <f t="shared" si="1813"/>
        <v>5</v>
      </c>
      <c r="WT183">
        <f t="shared" si="1814"/>
        <v>3</v>
      </c>
      <c r="WU183">
        <f t="shared" si="1815"/>
        <v>100</v>
      </c>
      <c r="WV183">
        <f t="shared" si="1816"/>
        <v>100</v>
      </c>
      <c r="WW183">
        <f t="shared" si="1817"/>
        <v>1</v>
      </c>
      <c r="WX183">
        <f t="shared" si="1818"/>
        <v>100</v>
      </c>
      <c r="WZ183" s="4">
        <f t="shared" si="1819"/>
        <v>1</v>
      </c>
      <c r="XB183" s="3">
        <f t="shared" si="1820"/>
        <v>5</v>
      </c>
      <c r="XD183" s="3">
        <f t="shared" si="1821"/>
        <v>3</v>
      </c>
      <c r="XE183" s="4">
        <f t="shared" si="1822"/>
        <v>3</v>
      </c>
      <c r="XG183" s="4">
        <f t="shared" si="1823"/>
        <v>1</v>
      </c>
      <c r="XI183" s="4">
        <v>1</v>
      </c>
      <c r="XK183">
        <f t="shared" si="1824"/>
        <v>2</v>
      </c>
      <c r="XM183">
        <f t="shared" si="2109"/>
        <v>0</v>
      </c>
      <c r="XN183">
        <f t="shared" si="1825"/>
        <v>0</v>
      </c>
      <c r="XO183" s="1">
        <f t="shared" si="1682"/>
        <v>1</v>
      </c>
      <c r="XP183">
        <f t="shared" si="1826"/>
        <v>1</v>
      </c>
      <c r="XR183">
        <f t="shared" si="1827"/>
        <v>0</v>
      </c>
    </row>
    <row r="184" spans="4:642">
      <c r="D184" s="4">
        <f t="shared" si="1506"/>
        <v>3</v>
      </c>
      <c r="E184" s="4">
        <f t="shared" si="1507"/>
        <v>0</v>
      </c>
      <c r="F184" s="4">
        <f t="shared" si="1508"/>
        <v>0</v>
      </c>
      <c r="G184" s="4">
        <f t="shared" si="1509"/>
        <v>0</v>
      </c>
      <c r="H184" s="4">
        <f t="shared" si="1510"/>
        <v>4</v>
      </c>
      <c r="I184" s="4">
        <f t="shared" si="1511"/>
        <v>0</v>
      </c>
      <c r="J184" s="4">
        <f t="shared" si="1512"/>
        <v>0</v>
      </c>
      <c r="K184" s="4">
        <f t="shared" si="1513"/>
        <v>0</v>
      </c>
      <c r="L184" s="4">
        <f t="shared" si="1514"/>
        <v>0</v>
      </c>
      <c r="M184" s="4">
        <f t="shared" si="1515"/>
        <v>0</v>
      </c>
      <c r="N184" s="4">
        <f t="shared" si="1516"/>
        <v>0</v>
      </c>
      <c r="O184" s="4">
        <f t="shared" si="1517"/>
        <v>0</v>
      </c>
      <c r="P184" s="4">
        <f t="shared" si="1518"/>
        <v>3</v>
      </c>
      <c r="Q184" s="4">
        <f t="shared" si="1519"/>
        <v>0</v>
      </c>
      <c r="R184" s="4">
        <f t="shared" si="1520"/>
        <v>0</v>
      </c>
      <c r="S184" s="4">
        <f t="shared" si="1521"/>
        <v>0</v>
      </c>
      <c r="T184" s="4">
        <f t="shared" si="1522"/>
        <v>0</v>
      </c>
      <c r="U184" s="4">
        <f t="shared" si="1523"/>
        <v>0</v>
      </c>
      <c r="V184" s="4">
        <f t="shared" si="1524"/>
        <v>0</v>
      </c>
      <c r="W184" s="4">
        <f t="shared" si="1525"/>
        <v>0</v>
      </c>
      <c r="X184" s="4">
        <f t="shared" si="1526"/>
        <v>0</v>
      </c>
      <c r="Y184" s="4">
        <f t="shared" si="1527"/>
        <v>0</v>
      </c>
      <c r="Z184" s="4">
        <f t="shared" si="1528"/>
        <v>0</v>
      </c>
      <c r="AA184" s="4">
        <f t="shared" si="1529"/>
        <v>0</v>
      </c>
      <c r="AB184" s="4">
        <f t="shared" si="1530"/>
        <v>0</v>
      </c>
      <c r="AC184" s="4">
        <f t="shared" si="1531"/>
        <v>0</v>
      </c>
      <c r="AD184" s="4">
        <f t="shared" si="1532"/>
        <v>0</v>
      </c>
      <c r="AE184" s="4">
        <f t="shared" si="1533"/>
        <v>0</v>
      </c>
      <c r="AF184" s="4">
        <f t="shared" si="1534"/>
        <v>0</v>
      </c>
      <c r="AG184" s="4">
        <f t="shared" si="1535"/>
        <v>0</v>
      </c>
      <c r="AH184" s="4">
        <f t="shared" si="1536"/>
        <v>0</v>
      </c>
      <c r="AI184" s="4">
        <f t="shared" si="1537"/>
        <v>0</v>
      </c>
      <c r="AJ184" s="4">
        <f t="shared" si="1538"/>
        <v>0</v>
      </c>
      <c r="AK184" s="4">
        <f t="shared" si="1539"/>
        <v>0</v>
      </c>
      <c r="AL184" s="4">
        <f t="shared" si="1540"/>
        <v>2</v>
      </c>
      <c r="AM184" s="4">
        <f t="shared" si="1541"/>
        <v>0</v>
      </c>
      <c r="AN184" s="4">
        <f t="shared" si="1542"/>
        <v>0</v>
      </c>
      <c r="AO184" s="4">
        <f t="shared" si="1543"/>
        <v>0</v>
      </c>
      <c r="AP184" s="4">
        <f t="shared" si="1544"/>
        <v>0</v>
      </c>
      <c r="AQ184" s="4">
        <f t="shared" si="1545"/>
        <v>0</v>
      </c>
      <c r="AR184" s="4">
        <f t="shared" si="1546"/>
        <v>0</v>
      </c>
      <c r="AS184" s="4">
        <f t="shared" si="1547"/>
        <v>0</v>
      </c>
      <c r="AT184" s="4">
        <f t="shared" si="1548"/>
        <v>0</v>
      </c>
      <c r="AU184" s="4">
        <f t="shared" si="1549"/>
        <v>0</v>
      </c>
      <c r="AV184" s="4">
        <f t="shared" si="1550"/>
        <v>0</v>
      </c>
      <c r="AW184" s="4">
        <f t="shared" si="1551"/>
        <v>0</v>
      </c>
      <c r="AX184" s="4">
        <f t="shared" si="1552"/>
        <v>0</v>
      </c>
      <c r="AY184" s="4">
        <f t="shared" si="1553"/>
        <v>0</v>
      </c>
      <c r="AZ184" s="4">
        <f t="shared" si="1554"/>
        <v>0</v>
      </c>
      <c r="BA184" s="4">
        <f t="shared" si="1555"/>
        <v>0</v>
      </c>
      <c r="BB184" s="4">
        <f t="shared" si="1556"/>
        <v>4</v>
      </c>
      <c r="BC184" s="4">
        <f t="shared" si="1557"/>
        <v>5</v>
      </c>
      <c r="BD184" s="4">
        <f t="shared" si="1558"/>
        <v>0</v>
      </c>
      <c r="BE184" s="4">
        <f t="shared" si="1559"/>
        <v>0</v>
      </c>
      <c r="BF184" s="4">
        <f t="shared" si="1560"/>
        <v>0</v>
      </c>
      <c r="BG184" s="4">
        <f t="shared" si="1561"/>
        <v>0</v>
      </c>
      <c r="BH184" s="4">
        <f t="shared" si="1562"/>
        <v>0</v>
      </c>
      <c r="BI184" s="4">
        <f t="shared" si="1563"/>
        <v>0</v>
      </c>
      <c r="BJ184" s="4">
        <f t="shared" si="1564"/>
        <v>0</v>
      </c>
      <c r="BK184" s="4">
        <f t="shared" si="1683"/>
        <v>3.5</v>
      </c>
      <c r="BL184" s="4">
        <f t="shared" si="1684"/>
        <v>2.3389830508474576</v>
      </c>
      <c r="BM184" s="4">
        <f t="shared" si="1685"/>
        <v>3.2745762711864406</v>
      </c>
      <c r="BN184" s="4">
        <f t="shared" si="1686"/>
        <v>1.4033898305084744</v>
      </c>
      <c r="BO184" s="4">
        <f t="shared" si="1687"/>
        <v>2.3389830508474576</v>
      </c>
      <c r="BP184" s="4">
        <f t="shared" si="1688"/>
        <v>138</v>
      </c>
      <c r="BQ184" s="4">
        <f>COUNTIFS($NG184:$NL$206,EF$1)</f>
        <v>3</v>
      </c>
      <c r="BR184" s="4">
        <f>COUNTIFS($NG184:$NL$206,EG$1)</f>
        <v>3</v>
      </c>
      <c r="BS184" s="4">
        <f>COUNTIFS($NG184:$NL$206,EH$1)</f>
        <v>1</v>
      </c>
      <c r="BT184" s="4">
        <f>COUNTIFS($NG184:$NL$206,EI$1)</f>
        <v>2</v>
      </c>
      <c r="BU184" s="4">
        <f>COUNTIFS($NG184:$NL$206,EJ$1)</f>
        <v>4</v>
      </c>
      <c r="BV184" s="4">
        <f>COUNTIFS($NG184:$NL$206,EK$1)</f>
        <v>1</v>
      </c>
      <c r="BW184" s="4">
        <f>COUNTIFS($NG184:$NL$206,EL$1)</f>
        <v>1</v>
      </c>
      <c r="BX184" s="4">
        <f>COUNTIFS($NG184:$NL$206,EM$1)</f>
        <v>3</v>
      </c>
      <c r="BY184" s="4">
        <f>COUNTIFS($NG184:$NL$206,EN$1)</f>
        <v>3</v>
      </c>
      <c r="BZ184" s="4">
        <f>COUNTIFS($NG184:$NL$206,EO$1)</f>
        <v>2</v>
      </c>
      <c r="CA184" s="4">
        <f>COUNTIFS($NG184:$NL$206,EP$1)</f>
        <v>6</v>
      </c>
      <c r="CB184" s="4">
        <f>COUNTIFS($NG184:$NL$206,EQ$1)</f>
        <v>6</v>
      </c>
      <c r="CC184" s="4">
        <f>COUNTIFS($NG184:$NL$206,ER$1)</f>
        <v>3</v>
      </c>
      <c r="CD184" s="4">
        <f>COUNTIFS($NG184:$NL$206,ES$1)</f>
        <v>1</v>
      </c>
      <c r="CE184" s="4">
        <f>COUNTIFS($NG184:$NL$206,ET$1)</f>
        <v>2</v>
      </c>
      <c r="CF184" s="4">
        <f>COUNTIFS($NG184:$NL$206,EU$1)</f>
        <v>2</v>
      </c>
      <c r="CG184" s="4">
        <f>COUNTIFS($NG184:$NL$206,EV$1)</f>
        <v>4</v>
      </c>
      <c r="CH184" s="4">
        <f>COUNTIFS($NG184:$NL$206,EW$1)</f>
        <v>4</v>
      </c>
      <c r="CI184" s="4">
        <f>COUNTIFS($NG184:$NL$206,EX$1)</f>
        <v>2</v>
      </c>
      <c r="CJ184" s="4">
        <f>COUNTIFS($NG184:$NL$206,EY$1)</f>
        <v>3</v>
      </c>
      <c r="CK184" s="4">
        <f>COUNTIFS($NG184:$NL$206,EZ$1)</f>
        <v>0</v>
      </c>
      <c r="CL184" s="4">
        <f>COUNTIFS($NG184:$NL$206,FA$1)</f>
        <v>2</v>
      </c>
      <c r="CM184" s="4">
        <f>COUNTIFS($NG184:$NL$206,FB$1)</f>
        <v>2</v>
      </c>
      <c r="CN184" s="4">
        <f>COUNTIFS($NG184:$NL$206,FC$1)</f>
        <v>1</v>
      </c>
      <c r="CO184" s="4">
        <f>COUNTIFS($NG184:$NL$206,FD$1)</f>
        <v>5</v>
      </c>
      <c r="CP184" s="4">
        <f>COUNTIFS($NG184:$NL$206,FE$1)</f>
        <v>1</v>
      </c>
      <c r="CQ184" s="4">
        <f>COUNTIFS($NG184:$NL$206,FF$1)</f>
        <v>3</v>
      </c>
      <c r="CR184" s="4">
        <f>COUNTIFS($NG184:$NL$206,FG$1)</f>
        <v>3</v>
      </c>
      <c r="CS184" s="4">
        <f>COUNTIFS($NG184:$NL$206,FH$1)</f>
        <v>2</v>
      </c>
      <c r="CT184" s="4">
        <f>COUNTIFS($NG184:$NL$206,FI$1)</f>
        <v>1</v>
      </c>
      <c r="CU184" s="4">
        <f>COUNTIFS($NG184:$NL$206,FJ$1)</f>
        <v>2</v>
      </c>
      <c r="CV184" s="4">
        <f>COUNTIFS($NG184:$NL$206,FK$1)</f>
        <v>1</v>
      </c>
      <c r="CW184" s="4">
        <f>COUNTIFS($NG184:$NL$206,FL$1)</f>
        <v>0</v>
      </c>
      <c r="CX184" s="4">
        <f>COUNTIFS($NG184:$NL$206,FM$1)</f>
        <v>2</v>
      </c>
      <c r="CY184" s="4">
        <f>COUNTIFS($NG184:$NL$206,FN$1)</f>
        <v>2</v>
      </c>
      <c r="CZ184" s="4">
        <f>COUNTIFS($NG184:$NL$206,FO$1)</f>
        <v>2</v>
      </c>
      <c r="DA184" s="4">
        <f>COUNTIFS($NG184:$NL$206,FP$1)</f>
        <v>0</v>
      </c>
      <c r="DB184" s="4">
        <f>COUNTIFS($NG184:$NL$206,FQ$1)</f>
        <v>2</v>
      </c>
      <c r="DC184" s="4">
        <f>COUNTIFS($NG184:$NL$206,FR$1)</f>
        <v>2</v>
      </c>
      <c r="DD184" s="4">
        <f>COUNTIFS($NG184:$NL$206,FS$1)</f>
        <v>3</v>
      </c>
      <c r="DE184" s="4">
        <f>COUNTIFS($NG184:$NL$206,FT$1)</f>
        <v>3</v>
      </c>
      <c r="DF184" s="4">
        <f>COUNTIFS($NG184:$NL$206,FU$1)</f>
        <v>2</v>
      </c>
      <c r="DG184" s="4">
        <f>COUNTIFS($NG184:$NL$206,FV$1)</f>
        <v>2</v>
      </c>
      <c r="DH184" s="4">
        <f>COUNTIFS($NG184:$NL$206,FW$1)</f>
        <v>1</v>
      </c>
      <c r="DI184" s="4">
        <f>COUNTIFS($NG184:$NL$206,FX$1)</f>
        <v>1</v>
      </c>
      <c r="DJ184" s="4">
        <f>COUNTIFS($NG184:$NL$206,FY$1)</f>
        <v>5</v>
      </c>
      <c r="DK184" s="4">
        <f>COUNTIFS($NG184:$NL$206,FZ$1)</f>
        <v>0</v>
      </c>
      <c r="DL184" s="4">
        <f>COUNTIFS($NG184:$NL$206,GA$1)</f>
        <v>1</v>
      </c>
      <c r="DM184" s="4">
        <f>COUNTIFS($NG184:$NL$206,GB$1)</f>
        <v>3</v>
      </c>
      <c r="DN184" s="4">
        <f>COUNTIFS($NG184:$NL$206,GC$1)</f>
        <v>2</v>
      </c>
      <c r="DO184" s="4">
        <f>COUNTIFS($NG184:$NL$206,GD$1)</f>
        <v>4</v>
      </c>
      <c r="DP184" s="4">
        <f>COUNTIFS($NG184:$NL$206,GE$1)</f>
        <v>5</v>
      </c>
      <c r="DQ184" s="4">
        <f>COUNTIFS($NG184:$NL$206,GF$1)</f>
        <v>0</v>
      </c>
      <c r="DR184" s="4">
        <f>COUNTIFS($NG184:$NL$206,GG$1)</f>
        <v>2</v>
      </c>
      <c r="DS184" s="4">
        <f>COUNTIFS($NG184:$NL$206,GH$1)</f>
        <v>5</v>
      </c>
      <c r="DT184" s="4">
        <f>COUNTIFS($NG184:$NL$206,GI$1)</f>
        <v>3</v>
      </c>
      <c r="DU184" s="4">
        <f>COUNTIFS($NG184:$NL$206,GJ$1)</f>
        <v>2</v>
      </c>
      <c r="DV184" s="4">
        <f>COUNTIFS($NG184:$NL$206,GK$1)</f>
        <v>3</v>
      </c>
      <c r="DW184" s="4">
        <f>COUNTIFS($NG184:$NL$206,GL$1)</f>
        <v>2</v>
      </c>
      <c r="DZ184" s="4">
        <f t="shared" si="1895"/>
        <v>35</v>
      </c>
      <c r="EA184" s="4">
        <f t="shared" si="1896"/>
        <v>16</v>
      </c>
      <c r="EB184" s="4">
        <f t="shared" si="1897"/>
        <v>13</v>
      </c>
      <c r="EC184" s="4">
        <f t="shared" si="1898"/>
        <v>6</v>
      </c>
      <c r="ED184" s="4">
        <f t="shared" si="1899"/>
        <v>0</v>
      </c>
      <c r="EF184" s="4">
        <f t="shared" ref="EF184:GL184" si="2120">COUNTIFS($NG184:$NL193,EF$1)</f>
        <v>3</v>
      </c>
      <c r="EG184" s="4">
        <f t="shared" si="2120"/>
        <v>1</v>
      </c>
      <c r="EH184" s="4">
        <f t="shared" si="2120"/>
        <v>1</v>
      </c>
      <c r="EI184" s="4">
        <f t="shared" si="2120"/>
        <v>2</v>
      </c>
      <c r="EJ184" s="4">
        <f t="shared" si="2120"/>
        <v>3</v>
      </c>
      <c r="EK184" s="4">
        <f t="shared" si="2120"/>
        <v>0</v>
      </c>
      <c r="EL184" s="4">
        <f t="shared" si="2120"/>
        <v>0</v>
      </c>
      <c r="EM184" s="4">
        <f t="shared" si="2120"/>
        <v>2</v>
      </c>
      <c r="EN184" s="4">
        <f t="shared" si="2120"/>
        <v>0</v>
      </c>
      <c r="EO184" s="4">
        <f t="shared" si="2120"/>
        <v>1</v>
      </c>
      <c r="EP184" s="4">
        <f t="shared" si="2120"/>
        <v>3</v>
      </c>
      <c r="EQ184" s="4">
        <f t="shared" si="2120"/>
        <v>2</v>
      </c>
      <c r="ER184" s="4">
        <f t="shared" si="2120"/>
        <v>2</v>
      </c>
      <c r="ES184" s="4">
        <f t="shared" si="2120"/>
        <v>1</v>
      </c>
      <c r="ET184" s="4">
        <f t="shared" si="2120"/>
        <v>1</v>
      </c>
      <c r="EU184" s="4">
        <f t="shared" si="2120"/>
        <v>1</v>
      </c>
      <c r="EV184" s="4">
        <f t="shared" si="2120"/>
        <v>0</v>
      </c>
      <c r="EW184" s="4">
        <f t="shared" si="2120"/>
        <v>3</v>
      </c>
      <c r="EX184" s="4">
        <f t="shared" si="2120"/>
        <v>0</v>
      </c>
      <c r="EY184" s="4">
        <f t="shared" si="2120"/>
        <v>1</v>
      </c>
      <c r="EZ184" s="4">
        <f t="shared" si="2120"/>
        <v>0</v>
      </c>
      <c r="FA184" s="4">
        <f t="shared" si="2120"/>
        <v>2</v>
      </c>
      <c r="FB184" s="4">
        <f t="shared" si="2120"/>
        <v>0</v>
      </c>
      <c r="FC184" s="4">
        <f t="shared" si="2120"/>
        <v>0</v>
      </c>
      <c r="FD184" s="4">
        <f t="shared" si="2120"/>
        <v>2</v>
      </c>
      <c r="FE184" s="4">
        <f t="shared" si="2120"/>
        <v>1</v>
      </c>
      <c r="FF184" s="4">
        <f t="shared" si="2120"/>
        <v>3</v>
      </c>
      <c r="FG184" s="4">
        <f t="shared" si="2120"/>
        <v>2</v>
      </c>
      <c r="FH184" s="4">
        <f t="shared" si="2120"/>
        <v>1</v>
      </c>
      <c r="FI184" s="4">
        <f t="shared" si="2120"/>
        <v>0</v>
      </c>
      <c r="FJ184" s="4">
        <f t="shared" si="2120"/>
        <v>0</v>
      </c>
      <c r="FK184" s="4">
        <f t="shared" si="2120"/>
        <v>1</v>
      </c>
      <c r="FL184" s="4">
        <f t="shared" si="2120"/>
        <v>0</v>
      </c>
      <c r="FM184" s="4">
        <f t="shared" si="2120"/>
        <v>1</v>
      </c>
      <c r="FN184" s="4">
        <f t="shared" si="2120"/>
        <v>2</v>
      </c>
      <c r="FO184" s="4">
        <f t="shared" si="2120"/>
        <v>2</v>
      </c>
      <c r="FP184" s="4">
        <f t="shared" si="2120"/>
        <v>0</v>
      </c>
      <c r="FQ184" s="4">
        <f t="shared" si="2120"/>
        <v>0</v>
      </c>
      <c r="FR184" s="4">
        <f t="shared" si="2120"/>
        <v>1</v>
      </c>
      <c r="FS184" s="4">
        <f t="shared" si="2120"/>
        <v>0</v>
      </c>
      <c r="FT184" s="4">
        <f t="shared" si="2120"/>
        <v>2</v>
      </c>
      <c r="FU184" s="4">
        <f t="shared" si="2120"/>
        <v>0</v>
      </c>
      <c r="FV184" s="4">
        <f t="shared" si="2120"/>
        <v>0</v>
      </c>
      <c r="FW184" s="4">
        <f t="shared" si="2120"/>
        <v>0</v>
      </c>
      <c r="FX184" s="4">
        <f t="shared" si="2120"/>
        <v>0</v>
      </c>
      <c r="FY184" s="4">
        <f t="shared" si="2120"/>
        <v>2</v>
      </c>
      <c r="FZ184" s="4">
        <f t="shared" si="2120"/>
        <v>0</v>
      </c>
      <c r="GA184" s="4">
        <f t="shared" si="2120"/>
        <v>0</v>
      </c>
      <c r="GB184" s="4">
        <f t="shared" si="2120"/>
        <v>1</v>
      </c>
      <c r="GC184" s="4">
        <f t="shared" si="2120"/>
        <v>1</v>
      </c>
      <c r="GD184" s="4">
        <f t="shared" si="2120"/>
        <v>2</v>
      </c>
      <c r="GE184" s="4">
        <f t="shared" si="2120"/>
        <v>2</v>
      </c>
      <c r="GF184" s="4">
        <f t="shared" si="2120"/>
        <v>0</v>
      </c>
      <c r="GG184" s="4">
        <f t="shared" si="2120"/>
        <v>0</v>
      </c>
      <c r="GH184" s="4">
        <f t="shared" si="2120"/>
        <v>3</v>
      </c>
      <c r="GI184" s="4">
        <f t="shared" si="2120"/>
        <v>1</v>
      </c>
      <c r="GJ184" s="4">
        <f t="shared" si="2120"/>
        <v>0</v>
      </c>
      <c r="GK184" s="4">
        <f t="shared" si="2120"/>
        <v>0</v>
      </c>
      <c r="GL184" s="4">
        <f t="shared" si="2120"/>
        <v>1</v>
      </c>
      <c r="GM184">
        <f t="shared" si="1901"/>
        <v>60</v>
      </c>
      <c r="GO184">
        <f t="shared" si="1690"/>
        <v>2</v>
      </c>
      <c r="GP184">
        <f t="shared" si="1855"/>
        <v>1</v>
      </c>
      <c r="GQ184">
        <f t="shared" si="1856"/>
        <v>0</v>
      </c>
      <c r="GR184">
        <f t="shared" si="1857"/>
        <v>1</v>
      </c>
      <c r="GS184">
        <f t="shared" si="1858"/>
        <v>0</v>
      </c>
      <c r="GT184">
        <f t="shared" si="1859"/>
        <v>0</v>
      </c>
      <c r="GU184">
        <f t="shared" si="1860"/>
        <v>0</v>
      </c>
      <c r="GV184" s="1">
        <f t="shared" si="1691"/>
        <v>4</v>
      </c>
      <c r="GW184">
        <f t="shared" si="1692"/>
        <v>0</v>
      </c>
      <c r="GX184">
        <f t="shared" si="1566"/>
        <v>0</v>
      </c>
      <c r="GY184">
        <f t="shared" si="1567"/>
        <v>0</v>
      </c>
      <c r="GZ184">
        <f t="shared" si="1568"/>
        <v>0</v>
      </c>
      <c r="HA184">
        <f t="shared" si="1569"/>
        <v>0</v>
      </c>
      <c r="HB184">
        <f t="shared" si="1570"/>
        <v>0</v>
      </c>
      <c r="HC184">
        <f t="shared" si="1571"/>
        <v>0</v>
      </c>
      <c r="HD184">
        <f t="shared" si="1572"/>
        <v>0</v>
      </c>
      <c r="HE184">
        <f t="shared" si="1573"/>
        <v>0</v>
      </c>
      <c r="HF184">
        <f t="shared" si="1574"/>
        <v>0</v>
      </c>
      <c r="HG184">
        <f t="shared" si="1575"/>
        <v>0</v>
      </c>
      <c r="HH184">
        <f t="shared" si="1576"/>
        <v>0</v>
      </c>
      <c r="HI184">
        <f t="shared" si="1577"/>
        <v>0</v>
      </c>
      <c r="HJ184">
        <f t="shared" si="1578"/>
        <v>0</v>
      </c>
      <c r="HK184">
        <f t="shared" si="1579"/>
        <v>0</v>
      </c>
      <c r="HL184">
        <f t="shared" si="1580"/>
        <v>0</v>
      </c>
      <c r="HM184">
        <f t="shared" si="1581"/>
        <v>0</v>
      </c>
      <c r="HN184">
        <f t="shared" si="1582"/>
        <v>0</v>
      </c>
      <c r="HO184">
        <f t="shared" si="1583"/>
        <v>0</v>
      </c>
      <c r="HP184">
        <f t="shared" si="1584"/>
        <v>0</v>
      </c>
      <c r="HQ184">
        <f t="shared" si="1585"/>
        <v>0</v>
      </c>
      <c r="HR184">
        <f t="shared" si="1586"/>
        <v>0</v>
      </c>
      <c r="HS184">
        <f t="shared" si="1587"/>
        <v>0</v>
      </c>
      <c r="HT184">
        <f t="shared" si="1588"/>
        <v>0</v>
      </c>
      <c r="HU184">
        <f t="shared" si="1589"/>
        <v>0</v>
      </c>
      <c r="HV184">
        <f t="shared" si="1590"/>
        <v>0</v>
      </c>
      <c r="HW184">
        <f t="shared" si="1591"/>
        <v>0</v>
      </c>
      <c r="HX184">
        <f t="shared" si="1592"/>
        <v>0</v>
      </c>
      <c r="HY184">
        <f t="shared" si="1593"/>
        <v>0</v>
      </c>
      <c r="HZ184">
        <f t="shared" si="1594"/>
        <v>0</v>
      </c>
      <c r="IA184">
        <f t="shared" si="1595"/>
        <v>0</v>
      </c>
      <c r="IB184">
        <f t="shared" si="1596"/>
        <v>0</v>
      </c>
      <c r="IC184">
        <f t="shared" si="1597"/>
        <v>0</v>
      </c>
      <c r="ID184">
        <f t="shared" si="1598"/>
        <v>0</v>
      </c>
      <c r="IE184">
        <f t="shared" si="1599"/>
        <v>0</v>
      </c>
      <c r="IF184">
        <f t="shared" si="1600"/>
        <v>0</v>
      </c>
      <c r="IG184">
        <f t="shared" si="1601"/>
        <v>0</v>
      </c>
      <c r="IH184">
        <f t="shared" si="1602"/>
        <v>0</v>
      </c>
      <c r="II184">
        <f t="shared" si="1603"/>
        <v>0</v>
      </c>
      <c r="IJ184">
        <f t="shared" si="1604"/>
        <v>0</v>
      </c>
      <c r="IK184">
        <f t="shared" si="1605"/>
        <v>0</v>
      </c>
      <c r="IL184">
        <f t="shared" si="1606"/>
        <v>0</v>
      </c>
      <c r="IM184">
        <f t="shared" si="1607"/>
        <v>1</v>
      </c>
      <c r="IN184">
        <f t="shared" si="1608"/>
        <v>0</v>
      </c>
      <c r="IO184">
        <f t="shared" si="1609"/>
        <v>0</v>
      </c>
      <c r="IP184">
        <f t="shared" si="1610"/>
        <v>0</v>
      </c>
      <c r="IQ184">
        <f t="shared" si="1611"/>
        <v>0</v>
      </c>
      <c r="IR184">
        <f t="shared" si="1612"/>
        <v>0</v>
      </c>
      <c r="IS184">
        <f t="shared" si="1613"/>
        <v>0</v>
      </c>
      <c r="IT184">
        <f t="shared" si="1614"/>
        <v>0</v>
      </c>
      <c r="IU184">
        <f t="shared" si="1615"/>
        <v>0</v>
      </c>
      <c r="IV184">
        <f t="shared" si="1616"/>
        <v>0</v>
      </c>
      <c r="IW184">
        <f t="shared" si="1617"/>
        <v>0</v>
      </c>
      <c r="IX184">
        <f t="shared" si="1618"/>
        <v>0</v>
      </c>
      <c r="IY184">
        <f t="shared" si="1619"/>
        <v>0</v>
      </c>
      <c r="IZ184">
        <f t="shared" si="1620"/>
        <v>0</v>
      </c>
      <c r="JA184">
        <f t="shared" si="1621"/>
        <v>1</v>
      </c>
      <c r="JB184">
        <f t="shared" si="1693"/>
        <v>0</v>
      </c>
      <c r="JC184">
        <f t="shared" si="1694"/>
        <v>0</v>
      </c>
      <c r="JF184">
        <f t="shared" si="1695"/>
        <v>0</v>
      </c>
      <c r="JG184">
        <f t="shared" si="1696"/>
        <v>0</v>
      </c>
      <c r="JH184">
        <f t="shared" si="1697"/>
        <v>0</v>
      </c>
      <c r="JI184">
        <f t="shared" si="1698"/>
        <v>0</v>
      </c>
      <c r="JJ184">
        <f t="shared" si="1699"/>
        <v>0</v>
      </c>
      <c r="JK184">
        <f t="shared" si="1700"/>
        <v>0</v>
      </c>
      <c r="JL184">
        <f t="shared" si="1701"/>
        <v>0</v>
      </c>
      <c r="JM184">
        <f t="shared" si="1702"/>
        <v>0</v>
      </c>
      <c r="JN184">
        <f t="shared" si="1703"/>
        <v>0</v>
      </c>
      <c r="JO184">
        <f t="shared" si="1704"/>
        <v>0</v>
      </c>
      <c r="JP184">
        <f t="shared" si="1705"/>
        <v>0</v>
      </c>
      <c r="JQ184">
        <f t="shared" si="1706"/>
        <v>0</v>
      </c>
      <c r="JR184">
        <f t="shared" si="1707"/>
        <v>0</v>
      </c>
      <c r="JS184">
        <f t="shared" si="1708"/>
        <v>0</v>
      </c>
      <c r="JT184">
        <f t="shared" si="1709"/>
        <v>0</v>
      </c>
      <c r="JU184">
        <f t="shared" si="1710"/>
        <v>0</v>
      </c>
      <c r="JV184">
        <f t="shared" si="1711"/>
        <v>0</v>
      </c>
      <c r="JW184">
        <f t="shared" si="1712"/>
        <v>0</v>
      </c>
      <c r="JX184">
        <f t="shared" si="1713"/>
        <v>0</v>
      </c>
      <c r="JY184">
        <f t="shared" si="1714"/>
        <v>0</v>
      </c>
      <c r="JZ184">
        <f t="shared" si="1715"/>
        <v>0</v>
      </c>
      <c r="KA184">
        <f t="shared" si="1716"/>
        <v>0</v>
      </c>
      <c r="KB184">
        <f t="shared" si="1717"/>
        <v>0</v>
      </c>
      <c r="KC184">
        <f t="shared" si="1718"/>
        <v>0</v>
      </c>
      <c r="KD184">
        <f t="shared" si="1719"/>
        <v>0</v>
      </c>
      <c r="KE184">
        <f t="shared" si="1720"/>
        <v>0</v>
      </c>
      <c r="KF184">
        <f t="shared" si="1721"/>
        <v>0</v>
      </c>
      <c r="KG184">
        <f t="shared" si="1722"/>
        <v>0</v>
      </c>
      <c r="KH184">
        <f t="shared" si="1723"/>
        <v>0</v>
      </c>
      <c r="KI184">
        <f t="shared" si="1724"/>
        <v>0</v>
      </c>
      <c r="KJ184">
        <f t="shared" si="1725"/>
        <v>0</v>
      </c>
      <c r="KK184">
        <f t="shared" si="1726"/>
        <v>0</v>
      </c>
      <c r="KL184">
        <f t="shared" si="1727"/>
        <v>0</v>
      </c>
      <c r="KM184">
        <f t="shared" si="1728"/>
        <v>0</v>
      </c>
      <c r="KN184">
        <f t="shared" si="1729"/>
        <v>0</v>
      </c>
      <c r="KO184">
        <f t="shared" si="1730"/>
        <v>0</v>
      </c>
      <c r="KP184">
        <f t="shared" si="1731"/>
        <v>0</v>
      </c>
      <c r="KQ184">
        <f t="shared" si="1732"/>
        <v>0</v>
      </c>
      <c r="KR184">
        <f t="shared" si="1733"/>
        <v>0</v>
      </c>
      <c r="KS184">
        <f t="shared" si="1734"/>
        <v>0</v>
      </c>
      <c r="KT184">
        <f t="shared" si="1735"/>
        <v>0</v>
      </c>
      <c r="KU184">
        <f t="shared" si="1736"/>
        <v>0</v>
      </c>
      <c r="KV184">
        <f t="shared" si="1737"/>
        <v>0</v>
      </c>
      <c r="KW184">
        <f t="shared" si="1738"/>
        <v>0</v>
      </c>
      <c r="KX184">
        <f t="shared" si="1739"/>
        <v>0</v>
      </c>
      <c r="KY184">
        <f t="shared" si="1740"/>
        <v>0</v>
      </c>
      <c r="KZ184">
        <f t="shared" si="1741"/>
        <v>0</v>
      </c>
      <c r="LA184">
        <f t="shared" si="1742"/>
        <v>0</v>
      </c>
      <c r="LB184">
        <f t="shared" si="1743"/>
        <v>0</v>
      </c>
      <c r="LC184">
        <f t="shared" si="1744"/>
        <v>0</v>
      </c>
      <c r="LD184">
        <f t="shared" si="1745"/>
        <v>0</v>
      </c>
      <c r="LE184">
        <f t="shared" si="1746"/>
        <v>0</v>
      </c>
      <c r="LF184">
        <f t="shared" si="1747"/>
        <v>0</v>
      </c>
      <c r="LG184">
        <f t="shared" si="1748"/>
        <v>0</v>
      </c>
      <c r="LH184">
        <f t="shared" si="1749"/>
        <v>0</v>
      </c>
      <c r="LI184">
        <f t="shared" si="1750"/>
        <v>0</v>
      </c>
      <c r="LJ184">
        <f t="shared" si="1751"/>
        <v>0</v>
      </c>
      <c r="LK184">
        <f t="shared" si="1752"/>
        <v>0</v>
      </c>
      <c r="LL184">
        <f t="shared" si="1753"/>
        <v>0</v>
      </c>
      <c r="LN184">
        <f t="shared" si="1754"/>
        <v>0</v>
      </c>
      <c r="LQ184">
        <f t="shared" ref="LQ184:LR184" si="2121">COUNTIFS($NG185:$NL194,NG194)</f>
        <v>2</v>
      </c>
      <c r="LR184">
        <f t="shared" si="2121"/>
        <v>3</v>
      </c>
      <c r="LS184">
        <f t="shared" si="1756"/>
        <v>3</v>
      </c>
      <c r="LT184">
        <f t="shared" si="1757"/>
        <v>1</v>
      </c>
      <c r="LU184">
        <f t="shared" si="1758"/>
        <v>2</v>
      </c>
      <c r="LV184">
        <f t="shared" si="1759"/>
        <v>1</v>
      </c>
      <c r="LX184" s="5">
        <f t="shared" ref="LX184:MC184" si="2122">COUNTIFS($NG184:$NL193,NG194)</f>
        <v>1</v>
      </c>
      <c r="LY184" s="5">
        <f t="shared" si="2122"/>
        <v>2</v>
      </c>
      <c r="LZ184" s="5">
        <f t="shared" si="2122"/>
        <v>2</v>
      </c>
      <c r="MA184" s="5">
        <f t="shared" si="2122"/>
        <v>0</v>
      </c>
      <c r="MB184" s="5">
        <f t="shared" si="2122"/>
        <v>2</v>
      </c>
      <c r="MC184" s="5">
        <f t="shared" si="2122"/>
        <v>0</v>
      </c>
      <c r="MD184" s="5"/>
      <c r="ME184" s="5">
        <f t="shared" si="1761"/>
        <v>0</v>
      </c>
      <c r="MF184" s="5">
        <f t="shared" si="1762"/>
        <v>0</v>
      </c>
      <c r="MG184" s="5">
        <f t="shared" si="1763"/>
        <v>0</v>
      </c>
      <c r="MH184" s="5">
        <f t="shared" si="1764"/>
        <v>0</v>
      </c>
      <c r="MI184" s="5">
        <f t="shared" si="1765"/>
        <v>1</v>
      </c>
      <c r="MJ184" s="5">
        <f t="shared" si="1766"/>
        <v>0</v>
      </c>
      <c r="MK184" s="5"/>
      <c r="ML184" s="20">
        <f t="shared" si="1767"/>
        <v>1</v>
      </c>
      <c r="MN184" s="4">
        <f t="shared" si="1846"/>
        <v>0</v>
      </c>
      <c r="MO184" s="4">
        <f t="shared" si="1847"/>
        <v>0</v>
      </c>
      <c r="MP184" s="4">
        <f t="shared" si="1848"/>
        <v>0</v>
      </c>
      <c r="MQ184" s="4">
        <f t="shared" si="1849"/>
        <v>0</v>
      </c>
      <c r="MR184" s="4">
        <f t="shared" si="1850"/>
        <v>2</v>
      </c>
      <c r="MS184" s="4">
        <f t="shared" si="1851"/>
        <v>0</v>
      </c>
      <c r="MU184">
        <f t="shared" si="1768"/>
        <v>0</v>
      </c>
      <c r="MV184">
        <f t="shared" si="1769"/>
        <v>0</v>
      </c>
      <c r="MW184">
        <f t="shared" si="1770"/>
        <v>0</v>
      </c>
      <c r="MX184">
        <f t="shared" si="1771"/>
        <v>1</v>
      </c>
      <c r="MY184">
        <f t="shared" si="1772"/>
        <v>0</v>
      </c>
      <c r="MZ184">
        <f t="shared" si="1773"/>
        <v>1</v>
      </c>
      <c r="NA184">
        <f t="shared" si="1624"/>
        <v>2</v>
      </c>
      <c r="NB184">
        <f t="shared" si="1774"/>
        <v>2</v>
      </c>
      <c r="NC184">
        <f t="shared" si="1775"/>
        <v>0</v>
      </c>
      <c r="ND184">
        <f t="shared" si="1776"/>
        <v>184</v>
      </c>
      <c r="NG184">
        <v>1</v>
      </c>
      <c r="NH184">
        <v>5</v>
      </c>
      <c r="NI184">
        <v>13</v>
      </c>
      <c r="NJ184">
        <v>35</v>
      </c>
      <c r="NK184">
        <v>51</v>
      </c>
      <c r="NL184">
        <v>52</v>
      </c>
      <c r="NN184" s="1">
        <f t="shared" si="1777"/>
        <v>1</v>
      </c>
      <c r="NO184" s="1">
        <f t="shared" si="1778"/>
        <v>1</v>
      </c>
      <c r="NP184" s="30">
        <f t="shared" si="1779"/>
        <v>2</v>
      </c>
      <c r="NR184" s="1">
        <f t="shared" si="1780"/>
        <v>4</v>
      </c>
      <c r="NS184" s="1">
        <f t="shared" si="1781"/>
        <v>8</v>
      </c>
      <c r="NT184" s="1">
        <f t="shared" si="1782"/>
        <v>22</v>
      </c>
      <c r="NU184" s="1">
        <f t="shared" si="1783"/>
        <v>16</v>
      </c>
      <c r="NV184" s="1">
        <f t="shared" si="1784"/>
        <v>1</v>
      </c>
      <c r="NW184" s="1"/>
      <c r="NX184" s="1">
        <f t="shared" si="1785"/>
        <v>5</v>
      </c>
      <c r="NY184" s="1"/>
      <c r="NZ184" s="1">
        <f t="shared" si="1786"/>
        <v>1</v>
      </c>
      <c r="OA184" s="1">
        <f t="shared" si="1625"/>
        <v>1</v>
      </c>
      <c r="OB184" s="1">
        <f t="shared" si="1626"/>
        <v>2</v>
      </c>
      <c r="OC184" s="1">
        <f t="shared" si="1627"/>
        <v>4</v>
      </c>
      <c r="OD184" s="1">
        <f t="shared" si="1628"/>
        <v>6</v>
      </c>
      <c r="OE184" s="1">
        <f t="shared" si="1629"/>
        <v>6</v>
      </c>
      <c r="OF184" s="1"/>
      <c r="OG184" s="1">
        <f t="shared" si="1969"/>
        <v>4</v>
      </c>
      <c r="OH184" s="1"/>
      <c r="OI184" s="1">
        <f t="shared" si="1787"/>
        <v>1</v>
      </c>
      <c r="OJ184" s="1">
        <f t="shared" si="1788"/>
        <v>2</v>
      </c>
      <c r="OK184" s="1">
        <f t="shared" si="1789"/>
        <v>1</v>
      </c>
      <c r="OL184" s="1">
        <f t="shared" si="1790"/>
        <v>8</v>
      </c>
      <c r="OM184" s="1">
        <f t="shared" si="1791"/>
        <v>6</v>
      </c>
      <c r="ON184" s="1">
        <f t="shared" si="1792"/>
        <v>5</v>
      </c>
      <c r="OO184" s="1"/>
      <c r="OP184" s="1">
        <f t="shared" si="1959"/>
        <v>0</v>
      </c>
      <c r="OQ184" s="1">
        <f t="shared" si="1960"/>
        <v>6</v>
      </c>
      <c r="OR184" s="1">
        <f t="shared" si="1961"/>
        <v>5</v>
      </c>
      <c r="OS184" s="32">
        <f t="shared" si="1962"/>
        <v>6</v>
      </c>
      <c r="OT184" s="1">
        <f t="shared" si="1963"/>
        <v>-1</v>
      </c>
      <c r="OU184" s="1">
        <f t="shared" si="1793"/>
        <v>0</v>
      </c>
      <c r="OV184" s="19">
        <f t="shared" si="1794"/>
        <v>5</v>
      </c>
      <c r="OW184" s="1"/>
      <c r="OX184" s="19">
        <f t="shared" si="1975"/>
        <v>6</v>
      </c>
      <c r="OY184" s="1">
        <f t="shared" si="1976"/>
        <v>4</v>
      </c>
      <c r="OZ184" s="1"/>
      <c r="PA184" s="1">
        <f t="shared" si="1795"/>
        <v>6</v>
      </c>
      <c r="PB184" s="1"/>
      <c r="PC184" s="1"/>
      <c r="PD184" s="19">
        <f t="shared" si="1630"/>
        <v>6</v>
      </c>
      <c r="PE184" s="1"/>
      <c r="PF184" s="24">
        <f t="shared" si="2016"/>
        <v>0</v>
      </c>
      <c r="PI184" s="1">
        <f t="shared" si="1797"/>
        <v>1</v>
      </c>
      <c r="PJ184" s="19">
        <f t="shared" si="1631"/>
        <v>2</v>
      </c>
      <c r="PK184" s="1">
        <f t="shared" si="1798"/>
        <v>2</v>
      </c>
      <c r="PL184" s="19">
        <f t="shared" si="1632"/>
        <v>2</v>
      </c>
      <c r="PM184" s="1">
        <f t="shared" si="1799"/>
        <v>1</v>
      </c>
      <c r="PN184" s="19">
        <f t="shared" si="1633"/>
        <v>1</v>
      </c>
      <c r="PO184" s="1">
        <f t="shared" si="1800"/>
        <v>8</v>
      </c>
      <c r="PP184" s="19">
        <f t="shared" si="1634"/>
        <v>1</v>
      </c>
      <c r="PQ184" s="1">
        <f t="shared" si="1801"/>
        <v>6</v>
      </c>
      <c r="PR184" s="19">
        <f t="shared" si="1635"/>
        <v>1</v>
      </c>
      <c r="PS184" s="1">
        <f t="shared" si="1802"/>
        <v>5</v>
      </c>
      <c r="PT184" s="19">
        <f t="shared" si="1636"/>
        <v>2</v>
      </c>
      <c r="PV184" s="1">
        <f t="shared" si="1637"/>
        <v>1</v>
      </c>
      <c r="PW184" s="1">
        <f t="shared" si="1638"/>
        <v>100</v>
      </c>
      <c r="PX184" s="1">
        <f t="shared" si="1639"/>
        <v>100</v>
      </c>
      <c r="PY184" s="1">
        <f t="shared" si="1640"/>
        <v>100</v>
      </c>
      <c r="PZ184" s="1">
        <f t="shared" si="1641"/>
        <v>100</v>
      </c>
      <c r="QA184" s="1">
        <f t="shared" si="1642"/>
        <v>100</v>
      </c>
      <c r="QB184" s="1"/>
      <c r="QC184" s="1">
        <f t="shared" si="1643"/>
        <v>2</v>
      </c>
      <c r="QD184" s="1">
        <f t="shared" si="1644"/>
        <v>100</v>
      </c>
      <c r="QE184" s="1">
        <f t="shared" si="1645"/>
        <v>100</v>
      </c>
      <c r="QF184" s="1">
        <f t="shared" si="1646"/>
        <v>100</v>
      </c>
      <c r="QG184" s="1">
        <f t="shared" si="1647"/>
        <v>100</v>
      </c>
      <c r="QH184" s="1">
        <f t="shared" si="1648"/>
        <v>100</v>
      </c>
      <c r="QI184" s="1"/>
      <c r="QJ184" s="1">
        <f t="shared" si="1649"/>
        <v>100</v>
      </c>
      <c r="QK184" s="1">
        <f t="shared" si="1650"/>
        <v>100</v>
      </c>
      <c r="QL184" s="1">
        <f t="shared" si="1651"/>
        <v>1</v>
      </c>
      <c r="QM184" s="1">
        <f t="shared" si="1652"/>
        <v>100</v>
      </c>
      <c r="QN184" s="1">
        <f t="shared" si="1653"/>
        <v>100</v>
      </c>
      <c r="QO184" s="1">
        <f t="shared" si="1654"/>
        <v>100</v>
      </c>
      <c r="QP184" s="1"/>
      <c r="QQ184" s="1">
        <f t="shared" si="1655"/>
        <v>100</v>
      </c>
      <c r="QR184" s="1">
        <f t="shared" si="1656"/>
        <v>100</v>
      </c>
      <c r="QS184" s="1">
        <f t="shared" si="1657"/>
        <v>100</v>
      </c>
      <c r="QT184" s="1">
        <f t="shared" si="1658"/>
        <v>100</v>
      </c>
      <c r="QU184" s="1">
        <f t="shared" si="1659"/>
        <v>8</v>
      </c>
      <c r="QV184" s="1">
        <f t="shared" si="1660"/>
        <v>100</v>
      </c>
      <c r="QW184" s="1"/>
      <c r="QX184" s="1">
        <f t="shared" si="1661"/>
        <v>100</v>
      </c>
      <c r="QY184" s="1">
        <f t="shared" si="1662"/>
        <v>100</v>
      </c>
      <c r="QZ184" s="1">
        <f t="shared" si="1663"/>
        <v>100</v>
      </c>
      <c r="RA184" s="1">
        <f t="shared" si="1664"/>
        <v>100</v>
      </c>
      <c r="RB184" s="1">
        <f t="shared" si="1665"/>
        <v>100</v>
      </c>
      <c r="RC184" s="1">
        <f t="shared" si="1666"/>
        <v>6</v>
      </c>
      <c r="RD184" s="1"/>
      <c r="RE184" s="1">
        <f t="shared" si="1667"/>
        <v>100</v>
      </c>
      <c r="RF184" s="1">
        <f t="shared" si="1668"/>
        <v>100</v>
      </c>
      <c r="RG184" s="1">
        <f t="shared" si="1669"/>
        <v>100</v>
      </c>
      <c r="RH184" s="1">
        <f t="shared" si="1670"/>
        <v>100</v>
      </c>
      <c r="RI184" s="1">
        <f t="shared" si="1671"/>
        <v>5</v>
      </c>
      <c r="RJ184" s="1">
        <f t="shared" si="1672"/>
        <v>100</v>
      </c>
      <c r="RL184">
        <f t="shared" si="1673"/>
        <v>35</v>
      </c>
      <c r="RM184">
        <f t="shared" si="1803"/>
        <v>25</v>
      </c>
      <c r="RN184">
        <f t="shared" si="2000"/>
        <v>24</v>
      </c>
      <c r="RO184" t="str">
        <f t="shared" ref="RO184:TU184" si="2123">IF(COUNTIFS($NG184:$NL193,RO$1),"x",RO$1)</f>
        <v>x</v>
      </c>
      <c r="RP184" t="str">
        <f t="shared" si="2123"/>
        <v>x</v>
      </c>
      <c r="RQ184" t="str">
        <f t="shared" si="2123"/>
        <v>x</v>
      </c>
      <c r="RR184" t="str">
        <f t="shared" si="2123"/>
        <v>x</v>
      </c>
      <c r="RS184" t="str">
        <f t="shared" si="2123"/>
        <v>x</v>
      </c>
      <c r="RT184">
        <f t="shared" si="2123"/>
        <v>6</v>
      </c>
      <c r="RU184">
        <f t="shared" si="2123"/>
        <v>7</v>
      </c>
      <c r="RV184" t="str">
        <f t="shared" si="2123"/>
        <v>x</v>
      </c>
      <c r="RW184">
        <f t="shared" si="2123"/>
        <v>9</v>
      </c>
      <c r="RX184" t="str">
        <f t="shared" si="2123"/>
        <v>x</v>
      </c>
      <c r="RY184" t="str">
        <f t="shared" si="2123"/>
        <v>x</v>
      </c>
      <c r="RZ184" t="str">
        <f t="shared" si="2123"/>
        <v>x</v>
      </c>
      <c r="SA184" t="str">
        <f t="shared" si="2123"/>
        <v>x</v>
      </c>
      <c r="SB184" t="str">
        <f t="shared" si="2123"/>
        <v>x</v>
      </c>
      <c r="SC184" t="str">
        <f t="shared" si="2123"/>
        <v>x</v>
      </c>
      <c r="SD184" t="str">
        <f t="shared" si="2123"/>
        <v>x</v>
      </c>
      <c r="SE184">
        <f t="shared" si="2123"/>
        <v>17</v>
      </c>
      <c r="SF184" t="str">
        <f t="shared" si="2123"/>
        <v>x</v>
      </c>
      <c r="SG184">
        <f t="shared" si="2123"/>
        <v>19</v>
      </c>
      <c r="SH184" t="str">
        <f t="shared" si="2123"/>
        <v>x</v>
      </c>
      <c r="SI184">
        <f t="shared" si="2123"/>
        <v>21</v>
      </c>
      <c r="SJ184" t="str">
        <f t="shared" si="2123"/>
        <v>x</v>
      </c>
      <c r="SK184">
        <f t="shared" si="2123"/>
        <v>23</v>
      </c>
      <c r="SL184">
        <f t="shared" si="2123"/>
        <v>24</v>
      </c>
      <c r="SM184" t="str">
        <f t="shared" si="2123"/>
        <v>x</v>
      </c>
      <c r="SN184" t="str">
        <f t="shared" si="2123"/>
        <v>x</v>
      </c>
      <c r="SO184" t="str">
        <f t="shared" si="2123"/>
        <v>x</v>
      </c>
      <c r="SP184" t="str">
        <f t="shared" si="2123"/>
        <v>x</v>
      </c>
      <c r="SQ184" t="str">
        <f t="shared" si="2123"/>
        <v>x</v>
      </c>
      <c r="SR184">
        <f t="shared" si="2123"/>
        <v>30</v>
      </c>
      <c r="SS184">
        <f t="shared" si="2123"/>
        <v>31</v>
      </c>
      <c r="ST184" t="str">
        <f t="shared" si="2123"/>
        <v>x</v>
      </c>
      <c r="SU184">
        <f t="shared" si="2123"/>
        <v>33</v>
      </c>
      <c r="SV184" t="str">
        <f t="shared" si="2123"/>
        <v>x</v>
      </c>
      <c r="SW184" t="str">
        <f t="shared" si="2123"/>
        <v>x</v>
      </c>
      <c r="SX184" t="str">
        <f t="shared" si="2123"/>
        <v>x</v>
      </c>
      <c r="SY184">
        <f t="shared" si="2123"/>
        <v>37</v>
      </c>
      <c r="SZ184">
        <f t="shared" si="2123"/>
        <v>38</v>
      </c>
      <c r="TA184" t="str">
        <f t="shared" si="2123"/>
        <v>x</v>
      </c>
      <c r="TB184">
        <f t="shared" si="2123"/>
        <v>40</v>
      </c>
      <c r="TC184" t="str">
        <f t="shared" si="2123"/>
        <v>x</v>
      </c>
      <c r="TD184">
        <f t="shared" si="2123"/>
        <v>42</v>
      </c>
      <c r="TE184">
        <f t="shared" si="2123"/>
        <v>43</v>
      </c>
      <c r="TF184">
        <f t="shared" si="2123"/>
        <v>44</v>
      </c>
      <c r="TG184">
        <f t="shared" si="2123"/>
        <v>45</v>
      </c>
      <c r="TH184" t="str">
        <f t="shared" si="2123"/>
        <v>x</v>
      </c>
      <c r="TI184">
        <f t="shared" si="2123"/>
        <v>47</v>
      </c>
      <c r="TJ184">
        <f t="shared" si="2123"/>
        <v>48</v>
      </c>
      <c r="TK184" t="str">
        <f t="shared" si="2123"/>
        <v>x</v>
      </c>
      <c r="TL184" t="str">
        <f t="shared" si="2123"/>
        <v>x</v>
      </c>
      <c r="TM184" t="str">
        <f t="shared" si="2123"/>
        <v>x</v>
      </c>
      <c r="TN184" t="str">
        <f t="shared" si="2123"/>
        <v>x</v>
      </c>
      <c r="TO184">
        <f t="shared" si="2123"/>
        <v>53</v>
      </c>
      <c r="TP184">
        <f t="shared" si="2123"/>
        <v>54</v>
      </c>
      <c r="TQ184" t="str">
        <f t="shared" si="2123"/>
        <v>x</v>
      </c>
      <c r="TR184" t="str">
        <f t="shared" si="2123"/>
        <v>x</v>
      </c>
      <c r="TS184">
        <f t="shared" si="2123"/>
        <v>57</v>
      </c>
      <c r="TT184">
        <f t="shared" si="2123"/>
        <v>58</v>
      </c>
      <c r="TU184" t="str">
        <f t="shared" si="2123"/>
        <v>x</v>
      </c>
      <c r="TV184">
        <f t="shared" si="1805"/>
        <v>25</v>
      </c>
      <c r="TW184" t="str">
        <f t="shared" ref="TW184:WC184" si="2124">IF(COUNTIFS($NG184:$NL192,TW$1),"x",TW$1)</f>
        <v>x</v>
      </c>
      <c r="TX184" t="str">
        <f t="shared" si="2124"/>
        <v>x</v>
      </c>
      <c r="TY184" t="str">
        <f t="shared" si="2124"/>
        <v>x</v>
      </c>
      <c r="TZ184" t="str">
        <f t="shared" si="2124"/>
        <v>x</v>
      </c>
      <c r="UA184" t="str">
        <f t="shared" si="2124"/>
        <v>x</v>
      </c>
      <c r="UB184">
        <f t="shared" si="2124"/>
        <v>6</v>
      </c>
      <c r="UC184">
        <f t="shared" si="2124"/>
        <v>7</v>
      </c>
      <c r="UD184" t="str">
        <f t="shared" si="2124"/>
        <v>x</v>
      </c>
      <c r="UE184">
        <f t="shared" si="2124"/>
        <v>9</v>
      </c>
      <c r="UF184" t="str">
        <f t="shared" si="2124"/>
        <v>x</v>
      </c>
      <c r="UG184" t="str">
        <f t="shared" si="2124"/>
        <v>x</v>
      </c>
      <c r="UH184" t="str">
        <f t="shared" si="2124"/>
        <v>x</v>
      </c>
      <c r="UI184" t="str">
        <f t="shared" si="2124"/>
        <v>x</v>
      </c>
      <c r="UJ184" t="str">
        <f t="shared" si="2124"/>
        <v>x</v>
      </c>
      <c r="UK184" t="str">
        <f t="shared" si="2124"/>
        <v>x</v>
      </c>
      <c r="UL184" t="str">
        <f t="shared" si="2124"/>
        <v>x</v>
      </c>
      <c r="UM184">
        <f t="shared" si="2124"/>
        <v>17</v>
      </c>
      <c r="UN184" t="str">
        <f t="shared" si="2124"/>
        <v>x</v>
      </c>
      <c r="UO184">
        <f t="shared" si="2124"/>
        <v>19</v>
      </c>
      <c r="UP184" t="str">
        <f t="shared" si="2124"/>
        <v>x</v>
      </c>
      <c r="UQ184">
        <f t="shared" si="2124"/>
        <v>21</v>
      </c>
      <c r="UR184" t="str">
        <f t="shared" si="2124"/>
        <v>x</v>
      </c>
      <c r="US184">
        <f t="shared" si="2124"/>
        <v>23</v>
      </c>
      <c r="UT184">
        <f t="shared" si="2124"/>
        <v>24</v>
      </c>
      <c r="UU184" t="str">
        <f t="shared" si="2124"/>
        <v>x</v>
      </c>
      <c r="UV184" t="str">
        <f t="shared" si="2124"/>
        <v>x</v>
      </c>
      <c r="UW184" t="str">
        <f t="shared" si="2124"/>
        <v>x</v>
      </c>
      <c r="UX184" t="str">
        <f t="shared" si="2124"/>
        <v>x</v>
      </c>
      <c r="UY184" t="str">
        <f t="shared" si="2124"/>
        <v>x</v>
      </c>
      <c r="UZ184">
        <f t="shared" si="2124"/>
        <v>30</v>
      </c>
      <c r="VA184">
        <f t="shared" si="2124"/>
        <v>31</v>
      </c>
      <c r="VB184" t="str">
        <f t="shared" si="2124"/>
        <v>x</v>
      </c>
      <c r="VC184">
        <f t="shared" si="2124"/>
        <v>33</v>
      </c>
      <c r="VD184">
        <f t="shared" si="2124"/>
        <v>34</v>
      </c>
      <c r="VE184" t="str">
        <f t="shared" si="2124"/>
        <v>x</v>
      </c>
      <c r="VF184" t="str">
        <f t="shared" si="2124"/>
        <v>x</v>
      </c>
      <c r="VG184">
        <f t="shared" si="2124"/>
        <v>37</v>
      </c>
      <c r="VH184">
        <f t="shared" si="2124"/>
        <v>38</v>
      </c>
      <c r="VI184" t="str">
        <f t="shared" si="2124"/>
        <v>x</v>
      </c>
      <c r="VJ184">
        <f t="shared" si="2124"/>
        <v>40</v>
      </c>
      <c r="VK184" t="str">
        <f t="shared" si="2124"/>
        <v>x</v>
      </c>
      <c r="VL184">
        <f t="shared" si="2124"/>
        <v>42</v>
      </c>
      <c r="VM184">
        <f t="shared" si="2124"/>
        <v>43</v>
      </c>
      <c r="VN184">
        <f t="shared" si="2124"/>
        <v>44</v>
      </c>
      <c r="VO184">
        <f t="shared" si="2124"/>
        <v>45</v>
      </c>
      <c r="VP184" t="str">
        <f t="shared" si="2124"/>
        <v>x</v>
      </c>
      <c r="VQ184">
        <f t="shared" si="2124"/>
        <v>47</v>
      </c>
      <c r="VR184">
        <f t="shared" si="2124"/>
        <v>48</v>
      </c>
      <c r="VS184" t="str">
        <f t="shared" si="2124"/>
        <v>x</v>
      </c>
      <c r="VT184" t="str">
        <f t="shared" si="2124"/>
        <v>x</v>
      </c>
      <c r="VU184" t="str">
        <f t="shared" si="2124"/>
        <v>x</v>
      </c>
      <c r="VV184" t="str">
        <f t="shared" si="2124"/>
        <v>x</v>
      </c>
      <c r="VW184">
        <f t="shared" si="2124"/>
        <v>53</v>
      </c>
      <c r="VX184">
        <f t="shared" si="2124"/>
        <v>54</v>
      </c>
      <c r="VY184" t="str">
        <f t="shared" si="2124"/>
        <v>x</v>
      </c>
      <c r="VZ184" t="str">
        <f t="shared" si="2124"/>
        <v>x</v>
      </c>
      <c r="WA184">
        <f t="shared" si="2124"/>
        <v>57</v>
      </c>
      <c r="WB184">
        <f t="shared" si="2124"/>
        <v>58</v>
      </c>
      <c r="WC184" t="str">
        <f t="shared" si="2124"/>
        <v>x</v>
      </c>
      <c r="WE184">
        <f t="shared" si="1676"/>
        <v>2</v>
      </c>
      <c r="WF184">
        <f t="shared" si="1677"/>
        <v>1</v>
      </c>
      <c r="WG184">
        <f t="shared" si="1678"/>
        <v>0</v>
      </c>
      <c r="WH184">
        <f t="shared" si="1679"/>
        <v>1</v>
      </c>
      <c r="WI184">
        <f t="shared" si="1680"/>
        <v>0</v>
      </c>
      <c r="WJ184">
        <f t="shared" si="1681"/>
        <v>2</v>
      </c>
      <c r="WL184" s="1">
        <f t="shared" si="1807"/>
        <v>1</v>
      </c>
      <c r="WM184" s="1">
        <f t="shared" si="1808"/>
        <v>2</v>
      </c>
      <c r="WN184" s="1">
        <f t="shared" si="1809"/>
        <v>1</v>
      </c>
      <c r="WO184" s="1">
        <f t="shared" si="1810"/>
        <v>8</v>
      </c>
      <c r="WP184" s="1">
        <f t="shared" si="1811"/>
        <v>6</v>
      </c>
      <c r="WQ184" s="1">
        <f t="shared" si="1812"/>
        <v>5</v>
      </c>
      <c r="WS184">
        <f t="shared" si="1813"/>
        <v>1</v>
      </c>
      <c r="WT184">
        <f t="shared" si="1814"/>
        <v>2</v>
      </c>
      <c r="WU184">
        <f t="shared" si="1815"/>
        <v>1</v>
      </c>
      <c r="WV184">
        <f t="shared" si="1816"/>
        <v>8</v>
      </c>
      <c r="WW184">
        <f t="shared" si="1817"/>
        <v>6</v>
      </c>
      <c r="WX184">
        <f t="shared" si="1818"/>
        <v>5</v>
      </c>
      <c r="WZ184" s="4">
        <f t="shared" si="1819"/>
        <v>1</v>
      </c>
      <c r="XB184" s="3">
        <f t="shared" si="1820"/>
        <v>8</v>
      </c>
      <c r="XD184" s="3">
        <f t="shared" si="1821"/>
        <v>4</v>
      </c>
      <c r="XE184" s="4">
        <f t="shared" si="1822"/>
        <v>6</v>
      </c>
      <c r="XG184" s="4">
        <f t="shared" si="1823"/>
        <v>0.66666666666666663</v>
      </c>
      <c r="XI184" s="4">
        <v>1</v>
      </c>
      <c r="XK184">
        <f t="shared" si="1824"/>
        <v>3</v>
      </c>
      <c r="XM184">
        <f t="shared" si="2109"/>
        <v>0</v>
      </c>
      <c r="XN184">
        <f t="shared" si="1825"/>
        <v>0</v>
      </c>
      <c r="XO184" s="1">
        <f t="shared" si="1682"/>
        <v>2</v>
      </c>
      <c r="XP184">
        <f t="shared" si="1826"/>
        <v>1</v>
      </c>
      <c r="XR184">
        <f t="shared" si="1827"/>
        <v>0</v>
      </c>
    </row>
    <row r="185" spans="4:642">
      <c r="D185" s="4">
        <f t="shared" si="1506"/>
        <v>2</v>
      </c>
      <c r="E185" s="4">
        <f t="shared" si="1507"/>
        <v>0</v>
      </c>
      <c r="F185" s="4">
        <f t="shared" si="1508"/>
        <v>1</v>
      </c>
      <c r="G185" s="4">
        <f t="shared" si="1509"/>
        <v>0</v>
      </c>
      <c r="H185" s="4">
        <f t="shared" si="1510"/>
        <v>0</v>
      </c>
      <c r="I185" s="4">
        <f t="shared" si="1511"/>
        <v>0</v>
      </c>
      <c r="J185" s="4">
        <f t="shared" si="1512"/>
        <v>0</v>
      </c>
      <c r="K185" s="4">
        <f t="shared" si="1513"/>
        <v>0</v>
      </c>
      <c r="L185" s="4">
        <f t="shared" si="1514"/>
        <v>0</v>
      </c>
      <c r="M185" s="4">
        <f t="shared" si="1515"/>
        <v>0</v>
      </c>
      <c r="N185" s="4">
        <f t="shared" si="1516"/>
        <v>0</v>
      </c>
      <c r="O185" s="4">
        <f t="shared" si="1517"/>
        <v>0</v>
      </c>
      <c r="P185" s="4">
        <f t="shared" si="1518"/>
        <v>2</v>
      </c>
      <c r="Q185" s="4">
        <f t="shared" si="1519"/>
        <v>0</v>
      </c>
      <c r="R185" s="4">
        <f t="shared" si="1520"/>
        <v>0</v>
      </c>
      <c r="S185" s="4">
        <f t="shared" si="1521"/>
        <v>0</v>
      </c>
      <c r="T185" s="4">
        <f t="shared" si="1522"/>
        <v>0</v>
      </c>
      <c r="U185" s="4">
        <f t="shared" si="1523"/>
        <v>0</v>
      </c>
      <c r="V185" s="4">
        <f t="shared" si="1524"/>
        <v>0</v>
      </c>
      <c r="W185" s="4">
        <f t="shared" si="1525"/>
        <v>0</v>
      </c>
      <c r="X185" s="4">
        <f t="shared" si="1526"/>
        <v>0</v>
      </c>
      <c r="Y185" s="4">
        <f t="shared" si="1527"/>
        <v>0</v>
      </c>
      <c r="Z185" s="4">
        <f t="shared" si="1528"/>
        <v>0</v>
      </c>
      <c r="AA185" s="4">
        <f t="shared" si="1529"/>
        <v>0</v>
      </c>
      <c r="AB185" s="4">
        <f t="shared" si="1530"/>
        <v>0</v>
      </c>
      <c r="AC185" s="4">
        <f t="shared" si="1531"/>
        <v>0</v>
      </c>
      <c r="AD185" s="4">
        <f t="shared" si="1532"/>
        <v>0</v>
      </c>
      <c r="AE185" s="4">
        <f t="shared" si="1533"/>
        <v>3</v>
      </c>
      <c r="AF185" s="4">
        <f t="shared" si="1534"/>
        <v>0</v>
      </c>
      <c r="AG185" s="4">
        <f t="shared" si="1535"/>
        <v>0</v>
      </c>
      <c r="AH185" s="4">
        <f t="shared" si="1536"/>
        <v>0</v>
      </c>
      <c r="AI185" s="4">
        <f t="shared" si="1537"/>
        <v>0</v>
      </c>
      <c r="AJ185" s="4">
        <f t="shared" si="1538"/>
        <v>0</v>
      </c>
      <c r="AK185" s="4">
        <f t="shared" si="1539"/>
        <v>0</v>
      </c>
      <c r="AL185" s="4">
        <f t="shared" si="1540"/>
        <v>0</v>
      </c>
      <c r="AM185" s="4">
        <f t="shared" si="1541"/>
        <v>2</v>
      </c>
      <c r="AN185" s="4">
        <f t="shared" si="1542"/>
        <v>0</v>
      </c>
      <c r="AO185" s="4">
        <f t="shared" si="1543"/>
        <v>0</v>
      </c>
      <c r="AP185" s="4">
        <f t="shared" si="1544"/>
        <v>0</v>
      </c>
      <c r="AQ185" s="4">
        <f t="shared" si="1545"/>
        <v>0</v>
      </c>
      <c r="AR185" s="4">
        <f t="shared" si="1546"/>
        <v>3</v>
      </c>
      <c r="AS185" s="4">
        <f t="shared" si="1547"/>
        <v>0</v>
      </c>
      <c r="AT185" s="4">
        <f t="shared" si="1548"/>
        <v>0</v>
      </c>
      <c r="AU185" s="4">
        <f t="shared" si="1549"/>
        <v>0</v>
      </c>
      <c r="AV185" s="4">
        <f t="shared" si="1550"/>
        <v>0</v>
      </c>
      <c r="AW185" s="4">
        <f t="shared" si="1551"/>
        <v>0</v>
      </c>
      <c r="AX185" s="4">
        <f t="shared" si="1552"/>
        <v>0</v>
      </c>
      <c r="AY185" s="4">
        <f t="shared" si="1553"/>
        <v>0</v>
      </c>
      <c r="AZ185" s="4">
        <f t="shared" si="1554"/>
        <v>0</v>
      </c>
      <c r="BA185" s="4">
        <f t="shared" si="1555"/>
        <v>0</v>
      </c>
      <c r="BB185" s="4">
        <f t="shared" si="1556"/>
        <v>0</v>
      </c>
      <c r="BC185" s="4">
        <f t="shared" si="1557"/>
        <v>0</v>
      </c>
      <c r="BD185" s="4">
        <f t="shared" si="1558"/>
        <v>0</v>
      </c>
      <c r="BE185" s="4">
        <f t="shared" si="1559"/>
        <v>0</v>
      </c>
      <c r="BF185" s="4">
        <f t="shared" si="1560"/>
        <v>0</v>
      </c>
      <c r="BG185" s="4">
        <f t="shared" si="1561"/>
        <v>0</v>
      </c>
      <c r="BH185" s="4">
        <f t="shared" si="1562"/>
        <v>0</v>
      </c>
      <c r="BI185" s="4">
        <f t="shared" si="1563"/>
        <v>0</v>
      </c>
      <c r="BJ185" s="4">
        <f t="shared" si="1564"/>
        <v>0</v>
      </c>
      <c r="BK185" s="4">
        <f t="shared" si="1683"/>
        <v>2.1666666666666665</v>
      </c>
      <c r="BL185" s="4">
        <f t="shared" si="1684"/>
        <v>2.2372881355932202</v>
      </c>
      <c r="BM185" s="4">
        <f t="shared" si="1685"/>
        <v>3.1322033898305079</v>
      </c>
      <c r="BN185" s="4">
        <f t="shared" si="1686"/>
        <v>1.3423728813559321</v>
      </c>
      <c r="BO185" s="4">
        <f t="shared" si="1687"/>
        <v>2.2372881355932202</v>
      </c>
      <c r="BP185" s="4">
        <f t="shared" si="1688"/>
        <v>132</v>
      </c>
      <c r="BQ185" s="4">
        <f>COUNTIFS($NG185:$NL$206,EF$1)</f>
        <v>2</v>
      </c>
      <c r="BR185" s="4">
        <f>COUNTIFS($NG185:$NL$206,EG$1)</f>
        <v>3</v>
      </c>
      <c r="BS185" s="4">
        <f>COUNTIFS($NG185:$NL$206,EH$1)</f>
        <v>1</v>
      </c>
      <c r="BT185" s="4">
        <f>COUNTIFS($NG185:$NL$206,EI$1)</f>
        <v>2</v>
      </c>
      <c r="BU185" s="4">
        <f>COUNTIFS($NG185:$NL$206,EJ$1)</f>
        <v>3</v>
      </c>
      <c r="BV185" s="4">
        <f>COUNTIFS($NG185:$NL$206,EK$1)</f>
        <v>1</v>
      </c>
      <c r="BW185" s="4">
        <f>COUNTIFS($NG185:$NL$206,EL$1)</f>
        <v>1</v>
      </c>
      <c r="BX185" s="4">
        <f>COUNTIFS($NG185:$NL$206,EM$1)</f>
        <v>3</v>
      </c>
      <c r="BY185" s="4">
        <f>COUNTIFS($NG185:$NL$206,EN$1)</f>
        <v>3</v>
      </c>
      <c r="BZ185" s="4">
        <f>COUNTIFS($NG185:$NL$206,EO$1)</f>
        <v>2</v>
      </c>
      <c r="CA185" s="4">
        <f>COUNTIFS($NG185:$NL$206,EP$1)</f>
        <v>6</v>
      </c>
      <c r="CB185" s="4">
        <f>COUNTIFS($NG185:$NL$206,EQ$1)</f>
        <v>6</v>
      </c>
      <c r="CC185" s="4">
        <f>COUNTIFS($NG185:$NL$206,ER$1)</f>
        <v>2</v>
      </c>
      <c r="CD185" s="4">
        <f>COUNTIFS($NG185:$NL$206,ES$1)</f>
        <v>1</v>
      </c>
      <c r="CE185" s="4">
        <f>COUNTIFS($NG185:$NL$206,ET$1)</f>
        <v>2</v>
      </c>
      <c r="CF185" s="4">
        <f>COUNTIFS($NG185:$NL$206,EU$1)</f>
        <v>2</v>
      </c>
      <c r="CG185" s="4">
        <f>COUNTIFS($NG185:$NL$206,EV$1)</f>
        <v>4</v>
      </c>
      <c r="CH185" s="4">
        <f>COUNTIFS($NG185:$NL$206,EW$1)</f>
        <v>4</v>
      </c>
      <c r="CI185" s="4">
        <f>COUNTIFS($NG185:$NL$206,EX$1)</f>
        <v>2</v>
      </c>
      <c r="CJ185" s="4">
        <f>COUNTIFS($NG185:$NL$206,EY$1)</f>
        <v>3</v>
      </c>
      <c r="CK185" s="4">
        <f>COUNTIFS($NG185:$NL$206,EZ$1)</f>
        <v>0</v>
      </c>
      <c r="CL185" s="4">
        <f>COUNTIFS($NG185:$NL$206,FA$1)</f>
        <v>2</v>
      </c>
      <c r="CM185" s="4">
        <f>COUNTIFS($NG185:$NL$206,FB$1)</f>
        <v>2</v>
      </c>
      <c r="CN185" s="4">
        <f>COUNTIFS($NG185:$NL$206,FC$1)</f>
        <v>1</v>
      </c>
      <c r="CO185" s="4">
        <f>COUNTIFS($NG185:$NL$206,FD$1)</f>
        <v>5</v>
      </c>
      <c r="CP185" s="4">
        <f>COUNTIFS($NG185:$NL$206,FE$1)</f>
        <v>1</v>
      </c>
      <c r="CQ185" s="4">
        <f>COUNTIFS($NG185:$NL$206,FF$1)</f>
        <v>3</v>
      </c>
      <c r="CR185" s="4">
        <f>COUNTIFS($NG185:$NL$206,FG$1)</f>
        <v>3</v>
      </c>
      <c r="CS185" s="4">
        <f>COUNTIFS($NG185:$NL$206,FH$1)</f>
        <v>2</v>
      </c>
      <c r="CT185" s="4">
        <f>COUNTIFS($NG185:$NL$206,FI$1)</f>
        <v>1</v>
      </c>
      <c r="CU185" s="4">
        <f>COUNTIFS($NG185:$NL$206,FJ$1)</f>
        <v>2</v>
      </c>
      <c r="CV185" s="4">
        <f>COUNTIFS($NG185:$NL$206,FK$1)</f>
        <v>1</v>
      </c>
      <c r="CW185" s="4">
        <f>COUNTIFS($NG185:$NL$206,FL$1)</f>
        <v>0</v>
      </c>
      <c r="CX185" s="4">
        <f>COUNTIFS($NG185:$NL$206,FM$1)</f>
        <v>2</v>
      </c>
      <c r="CY185" s="4">
        <f>COUNTIFS($NG185:$NL$206,FN$1)</f>
        <v>1</v>
      </c>
      <c r="CZ185" s="4">
        <f>COUNTIFS($NG185:$NL$206,FO$1)</f>
        <v>2</v>
      </c>
      <c r="DA185" s="4">
        <f>COUNTIFS($NG185:$NL$206,FP$1)</f>
        <v>0</v>
      </c>
      <c r="DB185" s="4">
        <f>COUNTIFS($NG185:$NL$206,FQ$1)</f>
        <v>2</v>
      </c>
      <c r="DC185" s="4">
        <f>COUNTIFS($NG185:$NL$206,FR$1)</f>
        <v>2</v>
      </c>
      <c r="DD185" s="4">
        <f>COUNTIFS($NG185:$NL$206,FS$1)</f>
        <v>3</v>
      </c>
      <c r="DE185" s="4">
        <f>COUNTIFS($NG185:$NL$206,FT$1)</f>
        <v>3</v>
      </c>
      <c r="DF185" s="4">
        <f>COUNTIFS($NG185:$NL$206,FU$1)</f>
        <v>2</v>
      </c>
      <c r="DG185" s="4">
        <f>COUNTIFS($NG185:$NL$206,FV$1)</f>
        <v>2</v>
      </c>
      <c r="DH185" s="4">
        <f>COUNTIFS($NG185:$NL$206,FW$1)</f>
        <v>1</v>
      </c>
      <c r="DI185" s="4">
        <f>COUNTIFS($NG185:$NL$206,FX$1)</f>
        <v>1</v>
      </c>
      <c r="DJ185" s="4">
        <f>COUNTIFS($NG185:$NL$206,FY$1)</f>
        <v>5</v>
      </c>
      <c r="DK185" s="4">
        <f>COUNTIFS($NG185:$NL$206,FZ$1)</f>
        <v>0</v>
      </c>
      <c r="DL185" s="4">
        <f>COUNTIFS($NG185:$NL$206,GA$1)</f>
        <v>1</v>
      </c>
      <c r="DM185" s="4">
        <f>COUNTIFS($NG185:$NL$206,GB$1)</f>
        <v>3</v>
      </c>
      <c r="DN185" s="4">
        <f>COUNTIFS($NG185:$NL$206,GC$1)</f>
        <v>2</v>
      </c>
      <c r="DO185" s="4">
        <f>COUNTIFS($NG185:$NL$206,GD$1)</f>
        <v>3</v>
      </c>
      <c r="DP185" s="4">
        <f>COUNTIFS($NG185:$NL$206,GE$1)</f>
        <v>4</v>
      </c>
      <c r="DQ185" s="4">
        <f>COUNTIFS($NG185:$NL$206,GF$1)</f>
        <v>0</v>
      </c>
      <c r="DR185" s="4">
        <f>COUNTIFS($NG185:$NL$206,GG$1)</f>
        <v>2</v>
      </c>
      <c r="DS185" s="4">
        <f>COUNTIFS($NG185:$NL$206,GH$1)</f>
        <v>5</v>
      </c>
      <c r="DT185" s="4">
        <f>COUNTIFS($NG185:$NL$206,GI$1)</f>
        <v>3</v>
      </c>
      <c r="DU185" s="4">
        <f>COUNTIFS($NG185:$NL$206,GJ$1)</f>
        <v>2</v>
      </c>
      <c r="DV185" s="4">
        <f>COUNTIFS($NG185:$NL$206,GK$1)</f>
        <v>3</v>
      </c>
      <c r="DW185" s="4">
        <f>COUNTIFS($NG185:$NL$206,GL$1)</f>
        <v>2</v>
      </c>
      <c r="DZ185" s="4">
        <f t="shared" si="1895"/>
        <v>37</v>
      </c>
      <c r="EA185" s="4">
        <f t="shared" si="1896"/>
        <v>20</v>
      </c>
      <c r="EB185" s="4">
        <f t="shared" si="1897"/>
        <v>11</v>
      </c>
      <c r="EC185" s="4">
        <f t="shared" si="1898"/>
        <v>6</v>
      </c>
      <c r="ED185" s="4">
        <f t="shared" si="1899"/>
        <v>0</v>
      </c>
      <c r="EF185" s="4">
        <f t="shared" ref="EF185:GL185" si="2125">COUNTIFS($NG185:$NL194,EF$1)</f>
        <v>2</v>
      </c>
      <c r="EG185" s="4">
        <f t="shared" si="2125"/>
        <v>2</v>
      </c>
      <c r="EH185" s="4">
        <f t="shared" si="2125"/>
        <v>1</v>
      </c>
      <c r="EI185" s="4">
        <f t="shared" si="2125"/>
        <v>2</v>
      </c>
      <c r="EJ185" s="4">
        <f t="shared" si="2125"/>
        <v>2</v>
      </c>
      <c r="EK185" s="4">
        <f t="shared" si="2125"/>
        <v>0</v>
      </c>
      <c r="EL185" s="4">
        <f t="shared" si="2125"/>
        <v>0</v>
      </c>
      <c r="EM185" s="4">
        <f t="shared" si="2125"/>
        <v>2</v>
      </c>
      <c r="EN185" s="4">
        <f t="shared" si="2125"/>
        <v>0</v>
      </c>
      <c r="EO185" s="4">
        <f t="shared" si="2125"/>
        <v>1</v>
      </c>
      <c r="EP185" s="4">
        <f t="shared" si="2125"/>
        <v>3</v>
      </c>
      <c r="EQ185" s="4">
        <f t="shared" si="2125"/>
        <v>3</v>
      </c>
      <c r="ER185" s="4">
        <f t="shared" si="2125"/>
        <v>1</v>
      </c>
      <c r="ES185" s="4">
        <f t="shared" si="2125"/>
        <v>1</v>
      </c>
      <c r="ET185" s="4">
        <f t="shared" si="2125"/>
        <v>1</v>
      </c>
      <c r="EU185" s="4">
        <f t="shared" si="2125"/>
        <v>1</v>
      </c>
      <c r="EV185" s="4">
        <f t="shared" si="2125"/>
        <v>0</v>
      </c>
      <c r="EW185" s="4">
        <f t="shared" si="2125"/>
        <v>3</v>
      </c>
      <c r="EX185" s="4">
        <f t="shared" si="2125"/>
        <v>0</v>
      </c>
      <c r="EY185" s="4">
        <f t="shared" si="2125"/>
        <v>1</v>
      </c>
      <c r="EZ185" s="4">
        <f t="shared" si="2125"/>
        <v>0</v>
      </c>
      <c r="FA185" s="4">
        <f t="shared" si="2125"/>
        <v>2</v>
      </c>
      <c r="FB185" s="4">
        <f t="shared" si="2125"/>
        <v>0</v>
      </c>
      <c r="FC185" s="4">
        <f t="shared" si="2125"/>
        <v>0</v>
      </c>
      <c r="FD185" s="4">
        <f t="shared" si="2125"/>
        <v>2</v>
      </c>
      <c r="FE185" s="4">
        <f t="shared" si="2125"/>
        <v>1</v>
      </c>
      <c r="FF185" s="4">
        <f t="shared" si="2125"/>
        <v>3</v>
      </c>
      <c r="FG185" s="4">
        <f t="shared" si="2125"/>
        <v>3</v>
      </c>
      <c r="FH185" s="4">
        <f t="shared" si="2125"/>
        <v>1</v>
      </c>
      <c r="FI185" s="4">
        <f t="shared" si="2125"/>
        <v>0</v>
      </c>
      <c r="FJ185" s="4">
        <f t="shared" si="2125"/>
        <v>0</v>
      </c>
      <c r="FK185" s="4">
        <f t="shared" si="2125"/>
        <v>1</v>
      </c>
      <c r="FL185" s="4">
        <f t="shared" si="2125"/>
        <v>0</v>
      </c>
      <c r="FM185" s="4">
        <f t="shared" si="2125"/>
        <v>1</v>
      </c>
      <c r="FN185" s="4">
        <f t="shared" si="2125"/>
        <v>1</v>
      </c>
      <c r="FO185" s="4">
        <f t="shared" si="2125"/>
        <v>2</v>
      </c>
      <c r="FP185" s="4">
        <f t="shared" si="2125"/>
        <v>0</v>
      </c>
      <c r="FQ185" s="4">
        <f t="shared" si="2125"/>
        <v>0</v>
      </c>
      <c r="FR185" s="4">
        <f t="shared" si="2125"/>
        <v>1</v>
      </c>
      <c r="FS185" s="4">
        <f t="shared" si="2125"/>
        <v>0</v>
      </c>
      <c r="FT185" s="4">
        <f t="shared" si="2125"/>
        <v>2</v>
      </c>
      <c r="FU185" s="4">
        <f t="shared" si="2125"/>
        <v>0</v>
      </c>
      <c r="FV185" s="4">
        <f t="shared" si="2125"/>
        <v>1</v>
      </c>
      <c r="FW185" s="4">
        <f t="shared" si="2125"/>
        <v>0</v>
      </c>
      <c r="FX185" s="4">
        <f t="shared" si="2125"/>
        <v>0</v>
      </c>
      <c r="FY185" s="4">
        <f t="shared" si="2125"/>
        <v>2</v>
      </c>
      <c r="FZ185" s="4">
        <f t="shared" si="2125"/>
        <v>0</v>
      </c>
      <c r="GA185" s="4">
        <f t="shared" si="2125"/>
        <v>0</v>
      </c>
      <c r="GB185" s="4">
        <f t="shared" si="2125"/>
        <v>1</v>
      </c>
      <c r="GC185" s="4">
        <f t="shared" si="2125"/>
        <v>1</v>
      </c>
      <c r="GD185" s="4">
        <f t="shared" si="2125"/>
        <v>1</v>
      </c>
      <c r="GE185" s="4">
        <f t="shared" si="2125"/>
        <v>2</v>
      </c>
      <c r="GF185" s="4">
        <f t="shared" si="2125"/>
        <v>0</v>
      </c>
      <c r="GG185" s="4">
        <f t="shared" si="2125"/>
        <v>0</v>
      </c>
      <c r="GH185" s="4">
        <f t="shared" si="2125"/>
        <v>3</v>
      </c>
      <c r="GI185" s="4">
        <f t="shared" si="2125"/>
        <v>1</v>
      </c>
      <c r="GJ185" s="4">
        <f t="shared" si="2125"/>
        <v>1</v>
      </c>
      <c r="GK185" s="4">
        <f t="shared" si="2125"/>
        <v>0</v>
      </c>
      <c r="GL185" s="4">
        <f t="shared" si="2125"/>
        <v>1</v>
      </c>
      <c r="GM185">
        <f t="shared" si="1901"/>
        <v>60</v>
      </c>
      <c r="GO185">
        <f t="shared" si="1690"/>
        <v>1</v>
      </c>
      <c r="GP185">
        <f t="shared" si="1855"/>
        <v>0</v>
      </c>
      <c r="GQ185">
        <f t="shared" si="1856"/>
        <v>0</v>
      </c>
      <c r="GR185">
        <f t="shared" si="1857"/>
        <v>0</v>
      </c>
      <c r="GS185">
        <f t="shared" si="1858"/>
        <v>1</v>
      </c>
      <c r="GT185">
        <f t="shared" si="1859"/>
        <v>0</v>
      </c>
      <c r="GU185">
        <f t="shared" si="1860"/>
        <v>0</v>
      </c>
      <c r="GV185" s="1">
        <f t="shared" si="1691"/>
        <v>5</v>
      </c>
      <c r="GW185">
        <f t="shared" si="1692"/>
        <v>0</v>
      </c>
      <c r="GX185">
        <f t="shared" si="1566"/>
        <v>0</v>
      </c>
      <c r="GY185">
        <f t="shared" si="1567"/>
        <v>0</v>
      </c>
      <c r="GZ185">
        <f t="shared" si="1568"/>
        <v>0</v>
      </c>
      <c r="HA185">
        <f t="shared" si="1569"/>
        <v>0</v>
      </c>
      <c r="HB185">
        <f t="shared" si="1570"/>
        <v>0</v>
      </c>
      <c r="HC185">
        <f t="shared" si="1571"/>
        <v>0</v>
      </c>
      <c r="HD185">
        <f t="shared" si="1572"/>
        <v>0</v>
      </c>
      <c r="HE185">
        <f t="shared" si="1573"/>
        <v>0</v>
      </c>
      <c r="HF185">
        <f t="shared" si="1574"/>
        <v>0</v>
      </c>
      <c r="HG185">
        <f t="shared" si="1575"/>
        <v>0</v>
      </c>
      <c r="HH185">
        <f t="shared" si="1576"/>
        <v>0</v>
      </c>
      <c r="HI185">
        <f t="shared" si="1577"/>
        <v>0</v>
      </c>
      <c r="HJ185">
        <f t="shared" si="1578"/>
        <v>0</v>
      </c>
      <c r="HK185">
        <f t="shared" si="1579"/>
        <v>0</v>
      </c>
      <c r="HL185">
        <f t="shared" si="1580"/>
        <v>0</v>
      </c>
      <c r="HM185">
        <f t="shared" si="1581"/>
        <v>0</v>
      </c>
      <c r="HN185">
        <f t="shared" si="1582"/>
        <v>0</v>
      </c>
      <c r="HO185">
        <f t="shared" si="1583"/>
        <v>0</v>
      </c>
      <c r="HP185">
        <f t="shared" si="1584"/>
        <v>0</v>
      </c>
      <c r="HQ185">
        <f t="shared" si="1585"/>
        <v>0</v>
      </c>
      <c r="HR185">
        <f t="shared" si="1586"/>
        <v>0</v>
      </c>
      <c r="HS185">
        <f t="shared" si="1587"/>
        <v>0</v>
      </c>
      <c r="HT185">
        <f t="shared" si="1588"/>
        <v>0</v>
      </c>
      <c r="HU185">
        <f t="shared" si="1589"/>
        <v>0</v>
      </c>
      <c r="HV185">
        <f t="shared" si="1590"/>
        <v>0</v>
      </c>
      <c r="HW185">
        <f t="shared" si="1591"/>
        <v>0</v>
      </c>
      <c r="HX185">
        <f t="shared" si="1592"/>
        <v>0</v>
      </c>
      <c r="HY185">
        <f t="shared" si="1593"/>
        <v>0</v>
      </c>
      <c r="HZ185">
        <f t="shared" si="1594"/>
        <v>0</v>
      </c>
      <c r="IA185">
        <f t="shared" si="1595"/>
        <v>0</v>
      </c>
      <c r="IB185">
        <f t="shared" si="1596"/>
        <v>0</v>
      </c>
      <c r="IC185">
        <f t="shared" si="1597"/>
        <v>0</v>
      </c>
      <c r="ID185">
        <f t="shared" si="1598"/>
        <v>0</v>
      </c>
      <c r="IE185">
        <f t="shared" si="1599"/>
        <v>0</v>
      </c>
      <c r="IF185">
        <f t="shared" si="1600"/>
        <v>0</v>
      </c>
      <c r="IG185">
        <f t="shared" si="1601"/>
        <v>0</v>
      </c>
      <c r="IH185">
        <f t="shared" si="1602"/>
        <v>0</v>
      </c>
      <c r="II185">
        <f t="shared" si="1603"/>
        <v>0</v>
      </c>
      <c r="IJ185">
        <f t="shared" si="1604"/>
        <v>1</v>
      </c>
      <c r="IK185">
        <f t="shared" si="1605"/>
        <v>0</v>
      </c>
      <c r="IL185">
        <f t="shared" si="1606"/>
        <v>0</v>
      </c>
      <c r="IM185">
        <f t="shared" si="1607"/>
        <v>0</v>
      </c>
      <c r="IN185">
        <f t="shared" si="1608"/>
        <v>0</v>
      </c>
      <c r="IO185">
        <f t="shared" si="1609"/>
        <v>0</v>
      </c>
      <c r="IP185">
        <f t="shared" si="1610"/>
        <v>0</v>
      </c>
      <c r="IQ185">
        <f t="shared" si="1611"/>
        <v>0</v>
      </c>
      <c r="IR185">
        <f t="shared" si="1612"/>
        <v>0</v>
      </c>
      <c r="IS185">
        <f t="shared" si="1613"/>
        <v>0</v>
      </c>
      <c r="IT185">
        <f t="shared" si="1614"/>
        <v>0</v>
      </c>
      <c r="IU185">
        <f t="shared" si="1615"/>
        <v>0</v>
      </c>
      <c r="IV185">
        <f t="shared" si="1616"/>
        <v>0</v>
      </c>
      <c r="IW185">
        <f t="shared" si="1617"/>
        <v>0</v>
      </c>
      <c r="IX185">
        <f t="shared" si="1618"/>
        <v>0</v>
      </c>
      <c r="IY185">
        <f t="shared" si="1619"/>
        <v>0</v>
      </c>
      <c r="IZ185">
        <f t="shared" si="1620"/>
        <v>0</v>
      </c>
      <c r="JA185">
        <f t="shared" si="1621"/>
        <v>0</v>
      </c>
      <c r="JB185">
        <f t="shared" si="1693"/>
        <v>1</v>
      </c>
      <c r="JC185">
        <f t="shared" si="1694"/>
        <v>0</v>
      </c>
      <c r="JF185">
        <f t="shared" si="1695"/>
        <v>0</v>
      </c>
      <c r="JG185">
        <f t="shared" si="1696"/>
        <v>0</v>
      </c>
      <c r="JH185">
        <f t="shared" si="1697"/>
        <v>1</v>
      </c>
      <c r="JI185">
        <f t="shared" si="1698"/>
        <v>0</v>
      </c>
      <c r="JJ185">
        <f t="shared" si="1699"/>
        <v>0</v>
      </c>
      <c r="JK185">
        <f t="shared" si="1700"/>
        <v>0</v>
      </c>
      <c r="JL185">
        <f t="shared" si="1701"/>
        <v>0</v>
      </c>
      <c r="JM185">
        <f t="shared" si="1702"/>
        <v>0</v>
      </c>
      <c r="JN185">
        <f t="shared" si="1703"/>
        <v>0</v>
      </c>
      <c r="JO185">
        <f t="shared" si="1704"/>
        <v>0</v>
      </c>
      <c r="JP185">
        <f t="shared" si="1705"/>
        <v>0</v>
      </c>
      <c r="JQ185">
        <f t="shared" si="1706"/>
        <v>0</v>
      </c>
      <c r="JR185">
        <f t="shared" si="1707"/>
        <v>1</v>
      </c>
      <c r="JS185">
        <f t="shared" si="1708"/>
        <v>0</v>
      </c>
      <c r="JT185">
        <f t="shared" si="1709"/>
        <v>0</v>
      </c>
      <c r="JU185">
        <f t="shared" si="1710"/>
        <v>0</v>
      </c>
      <c r="JV185">
        <f t="shared" si="1711"/>
        <v>0</v>
      </c>
      <c r="JW185">
        <f t="shared" si="1712"/>
        <v>0</v>
      </c>
      <c r="JX185">
        <f t="shared" si="1713"/>
        <v>0</v>
      </c>
      <c r="JY185">
        <f t="shared" si="1714"/>
        <v>0</v>
      </c>
      <c r="JZ185">
        <f t="shared" si="1715"/>
        <v>0</v>
      </c>
      <c r="KA185">
        <f t="shared" si="1716"/>
        <v>0</v>
      </c>
      <c r="KB185">
        <f t="shared" si="1717"/>
        <v>0</v>
      </c>
      <c r="KC185">
        <f t="shared" si="1718"/>
        <v>0</v>
      </c>
      <c r="KD185">
        <f t="shared" si="1719"/>
        <v>0</v>
      </c>
      <c r="KE185">
        <f t="shared" si="1720"/>
        <v>0</v>
      </c>
      <c r="KF185">
        <f t="shared" si="1721"/>
        <v>0</v>
      </c>
      <c r="KG185">
        <f t="shared" si="1722"/>
        <v>0</v>
      </c>
      <c r="KH185">
        <f t="shared" si="1723"/>
        <v>0</v>
      </c>
      <c r="KI185">
        <f t="shared" si="1724"/>
        <v>0</v>
      </c>
      <c r="KJ185">
        <f t="shared" si="1725"/>
        <v>0</v>
      </c>
      <c r="KK185">
        <f t="shared" si="1726"/>
        <v>0</v>
      </c>
      <c r="KL185">
        <f t="shared" si="1727"/>
        <v>0</v>
      </c>
      <c r="KM185">
        <f t="shared" si="1728"/>
        <v>0</v>
      </c>
      <c r="KN185">
        <f t="shared" si="1729"/>
        <v>0</v>
      </c>
      <c r="KO185">
        <f t="shared" si="1730"/>
        <v>0</v>
      </c>
      <c r="KP185">
        <f t="shared" si="1731"/>
        <v>0</v>
      </c>
      <c r="KQ185">
        <f t="shared" si="1732"/>
        <v>0</v>
      </c>
      <c r="KR185">
        <f t="shared" si="1733"/>
        <v>0</v>
      </c>
      <c r="KS185">
        <f t="shared" si="1734"/>
        <v>0</v>
      </c>
      <c r="KT185">
        <f t="shared" si="1735"/>
        <v>0</v>
      </c>
      <c r="KU185">
        <f t="shared" si="1736"/>
        <v>0</v>
      </c>
      <c r="KV185">
        <f t="shared" si="1737"/>
        <v>0</v>
      </c>
      <c r="KW185">
        <f t="shared" si="1738"/>
        <v>0</v>
      </c>
      <c r="KX185">
        <f t="shared" si="1739"/>
        <v>0</v>
      </c>
      <c r="KY185">
        <f t="shared" si="1740"/>
        <v>0</v>
      </c>
      <c r="KZ185">
        <f t="shared" si="1741"/>
        <v>0</v>
      </c>
      <c r="LA185">
        <f t="shared" si="1742"/>
        <v>0</v>
      </c>
      <c r="LB185">
        <f t="shared" si="1743"/>
        <v>0</v>
      </c>
      <c r="LC185">
        <f t="shared" si="1744"/>
        <v>0</v>
      </c>
      <c r="LD185">
        <f t="shared" si="1745"/>
        <v>0</v>
      </c>
      <c r="LE185">
        <f t="shared" si="1746"/>
        <v>0</v>
      </c>
      <c r="LF185">
        <f t="shared" si="1747"/>
        <v>0</v>
      </c>
      <c r="LG185">
        <f t="shared" si="1748"/>
        <v>0</v>
      </c>
      <c r="LH185">
        <f t="shared" si="1749"/>
        <v>0</v>
      </c>
      <c r="LI185">
        <f t="shared" si="1750"/>
        <v>0</v>
      </c>
      <c r="LJ185">
        <f t="shared" si="1751"/>
        <v>0</v>
      </c>
      <c r="LK185">
        <f t="shared" si="1752"/>
        <v>0</v>
      </c>
      <c r="LL185">
        <f t="shared" si="1753"/>
        <v>0</v>
      </c>
      <c r="LN185">
        <f t="shared" si="1754"/>
        <v>2</v>
      </c>
      <c r="LQ185">
        <f t="shared" ref="LQ185:LR185" si="2126">COUNTIFS($NG186:$NL195,NG195)</f>
        <v>2</v>
      </c>
      <c r="LR185">
        <f t="shared" si="2126"/>
        <v>3</v>
      </c>
      <c r="LS185">
        <f t="shared" si="1756"/>
        <v>1</v>
      </c>
      <c r="LT185">
        <f t="shared" si="1757"/>
        <v>3</v>
      </c>
      <c r="LU185">
        <f t="shared" si="1758"/>
        <v>4</v>
      </c>
      <c r="LV185">
        <f t="shared" si="1759"/>
        <v>1</v>
      </c>
      <c r="LX185" s="5">
        <f t="shared" ref="LX185:MC185" si="2127">COUNTIFS($NG185:$NL194,NG195)</f>
        <v>1</v>
      </c>
      <c r="LY185" s="5">
        <f t="shared" si="2127"/>
        <v>2</v>
      </c>
      <c r="LZ185" s="5">
        <f t="shared" si="2127"/>
        <v>0</v>
      </c>
      <c r="MA185" s="5">
        <f t="shared" si="2127"/>
        <v>2</v>
      </c>
      <c r="MB185" s="5">
        <f t="shared" si="2127"/>
        <v>3</v>
      </c>
      <c r="MC185" s="5">
        <f t="shared" si="2127"/>
        <v>0</v>
      </c>
      <c r="MD185" s="5"/>
      <c r="ME185" s="5">
        <f t="shared" si="1761"/>
        <v>0</v>
      </c>
      <c r="MF185" s="5">
        <f t="shared" si="1762"/>
        <v>0</v>
      </c>
      <c r="MG185" s="5">
        <f t="shared" si="1763"/>
        <v>0</v>
      </c>
      <c r="MH185" s="5">
        <f t="shared" si="1764"/>
        <v>0</v>
      </c>
      <c r="MI185" s="5">
        <f t="shared" si="1765"/>
        <v>0</v>
      </c>
      <c r="MJ185" s="5">
        <f t="shared" si="1766"/>
        <v>0</v>
      </c>
      <c r="MK185" s="5"/>
      <c r="ML185" s="20">
        <f t="shared" si="1767"/>
        <v>0</v>
      </c>
      <c r="MN185" s="4">
        <f t="shared" si="1846"/>
        <v>0</v>
      </c>
      <c r="MO185" s="4">
        <f t="shared" si="1847"/>
        <v>0</v>
      </c>
      <c r="MP185" s="4">
        <f t="shared" si="1848"/>
        <v>0</v>
      </c>
      <c r="MQ185" s="4">
        <f t="shared" si="1849"/>
        <v>0</v>
      </c>
      <c r="MR185" s="4">
        <f t="shared" si="1850"/>
        <v>0</v>
      </c>
      <c r="MS185" s="4">
        <f t="shared" si="1851"/>
        <v>0</v>
      </c>
      <c r="MU185">
        <f t="shared" si="1768"/>
        <v>0</v>
      </c>
      <c r="MV185">
        <f t="shared" si="1769"/>
        <v>0</v>
      </c>
      <c r="MW185">
        <f t="shared" si="1770"/>
        <v>1</v>
      </c>
      <c r="MX185">
        <f t="shared" si="1771"/>
        <v>0</v>
      </c>
      <c r="MY185">
        <f t="shared" si="1772"/>
        <v>0</v>
      </c>
      <c r="MZ185">
        <f t="shared" si="1773"/>
        <v>1</v>
      </c>
      <c r="NA185">
        <f t="shared" si="1624"/>
        <v>2</v>
      </c>
      <c r="NB185">
        <f t="shared" si="1774"/>
        <v>2</v>
      </c>
      <c r="NC185">
        <f t="shared" si="1775"/>
        <v>0</v>
      </c>
      <c r="ND185">
        <f t="shared" si="1776"/>
        <v>185</v>
      </c>
      <c r="NG185">
        <v>1</v>
      </c>
      <c r="NH185">
        <v>3</v>
      </c>
      <c r="NI185">
        <v>13</v>
      </c>
      <c r="NJ185">
        <v>28</v>
      </c>
      <c r="NK185">
        <v>36</v>
      </c>
      <c r="NL185">
        <v>41</v>
      </c>
      <c r="NN185" s="1">
        <f t="shared" si="1777"/>
        <v>1</v>
      </c>
      <c r="NO185" s="1">
        <f t="shared" si="1778"/>
        <v>1</v>
      </c>
      <c r="NP185" s="30">
        <f t="shared" si="1779"/>
        <v>2</v>
      </c>
      <c r="NR185" s="1">
        <f t="shared" si="1780"/>
        <v>2</v>
      </c>
      <c r="NS185" s="1">
        <f t="shared" si="1781"/>
        <v>10</v>
      </c>
      <c r="NT185" s="1">
        <f t="shared" si="1782"/>
        <v>15</v>
      </c>
      <c r="NU185" s="1">
        <f t="shared" si="1783"/>
        <v>8</v>
      </c>
      <c r="NV185" s="1">
        <f t="shared" si="1784"/>
        <v>5</v>
      </c>
      <c r="NW185" s="1"/>
      <c r="NX185" s="1">
        <f t="shared" si="1785"/>
        <v>5</v>
      </c>
      <c r="NY185" s="1"/>
      <c r="NZ185" s="1">
        <f t="shared" si="1786"/>
        <v>1</v>
      </c>
      <c r="OA185" s="1">
        <f t="shared" si="1625"/>
        <v>1</v>
      </c>
      <c r="OB185" s="1">
        <f t="shared" si="1626"/>
        <v>2</v>
      </c>
      <c r="OC185" s="1">
        <f t="shared" si="1627"/>
        <v>3</v>
      </c>
      <c r="OD185" s="1">
        <f t="shared" si="1628"/>
        <v>4</v>
      </c>
      <c r="OE185" s="1">
        <f t="shared" si="1629"/>
        <v>5</v>
      </c>
      <c r="OF185" s="1"/>
      <c r="OG185" s="1">
        <f t="shared" si="1969"/>
        <v>5</v>
      </c>
      <c r="OH185" s="1"/>
      <c r="OI185" s="1">
        <f t="shared" si="1787"/>
        <v>5</v>
      </c>
      <c r="OJ185" s="1">
        <f t="shared" si="1788"/>
        <v>0</v>
      </c>
      <c r="OK185" s="1">
        <f t="shared" si="1789"/>
        <v>0</v>
      </c>
      <c r="OL185" s="1">
        <f t="shared" si="1790"/>
        <v>1</v>
      </c>
      <c r="OM185" s="1">
        <f t="shared" si="1791"/>
        <v>6</v>
      </c>
      <c r="ON185" s="1">
        <f t="shared" si="1792"/>
        <v>5</v>
      </c>
      <c r="OO185" s="1"/>
      <c r="OP185" s="1">
        <f t="shared" si="1959"/>
        <v>2</v>
      </c>
      <c r="OQ185" s="1">
        <f t="shared" si="1960"/>
        <v>4</v>
      </c>
      <c r="OR185" s="1">
        <f t="shared" si="1961"/>
        <v>3</v>
      </c>
      <c r="OS185" s="1">
        <f t="shared" si="1962"/>
        <v>4</v>
      </c>
      <c r="OT185" s="1">
        <f t="shared" si="1963"/>
        <v>-1</v>
      </c>
      <c r="OU185" s="1">
        <f t="shared" si="1793"/>
        <v>1</v>
      </c>
      <c r="OV185" s="19">
        <f t="shared" si="1794"/>
        <v>4</v>
      </c>
      <c r="OW185" s="1"/>
      <c r="OX185" s="19">
        <f t="shared" si="1975"/>
        <v>4</v>
      </c>
      <c r="OY185" s="1">
        <f t="shared" si="1976"/>
        <v>3</v>
      </c>
      <c r="OZ185" s="1"/>
      <c r="PA185" s="1">
        <f t="shared" si="1795"/>
        <v>4</v>
      </c>
      <c r="PB185" s="1"/>
      <c r="PC185" s="1"/>
      <c r="PD185" s="19">
        <f t="shared" si="1630"/>
        <v>3</v>
      </c>
      <c r="PE185" s="1"/>
      <c r="PF185" s="24">
        <f t="shared" si="2016"/>
        <v>-1</v>
      </c>
      <c r="PI185" s="1">
        <f t="shared" si="1797"/>
        <v>5</v>
      </c>
      <c r="PJ185" s="19">
        <f t="shared" si="1631"/>
        <v>1</v>
      </c>
      <c r="PK185" s="1">
        <f t="shared" si="1798"/>
        <v>0</v>
      </c>
      <c r="PL185" s="19">
        <f t="shared" si="1632"/>
        <v>0</v>
      </c>
      <c r="PM185" s="1">
        <f t="shared" si="1799"/>
        <v>0</v>
      </c>
      <c r="PN185" s="19">
        <f t="shared" si="1633"/>
        <v>0</v>
      </c>
      <c r="PO185" s="1">
        <f t="shared" si="1800"/>
        <v>1</v>
      </c>
      <c r="PP185" s="19">
        <f t="shared" si="1634"/>
        <v>2</v>
      </c>
      <c r="PQ185" s="1">
        <f t="shared" si="1801"/>
        <v>6</v>
      </c>
      <c r="PR185" s="19">
        <f t="shared" si="1635"/>
        <v>1</v>
      </c>
      <c r="PS185" s="1">
        <f t="shared" si="1802"/>
        <v>5</v>
      </c>
      <c r="PT185" s="19">
        <f t="shared" si="1636"/>
        <v>1</v>
      </c>
      <c r="PV185" s="1">
        <f t="shared" si="1637"/>
        <v>5</v>
      </c>
      <c r="PW185" s="1">
        <f t="shared" si="1638"/>
        <v>100</v>
      </c>
      <c r="PX185" s="1">
        <f t="shared" si="1639"/>
        <v>100</v>
      </c>
      <c r="PY185" s="1">
        <f t="shared" si="1640"/>
        <v>100</v>
      </c>
      <c r="PZ185" s="1">
        <f t="shared" si="1641"/>
        <v>100</v>
      </c>
      <c r="QA185" s="1">
        <f t="shared" si="1642"/>
        <v>100</v>
      </c>
      <c r="QB185" s="1"/>
      <c r="QC185" s="1">
        <f t="shared" si="1643"/>
        <v>100</v>
      </c>
      <c r="QD185" s="1">
        <f t="shared" si="1644"/>
        <v>100</v>
      </c>
      <c r="QE185" s="1">
        <f t="shared" si="1645"/>
        <v>100</v>
      </c>
      <c r="QF185" s="1">
        <f t="shared" si="1646"/>
        <v>100</v>
      </c>
      <c r="QG185" s="1">
        <f t="shared" si="1647"/>
        <v>100</v>
      </c>
      <c r="QH185" s="1">
        <f t="shared" si="1648"/>
        <v>100</v>
      </c>
      <c r="QI185" s="1"/>
      <c r="QJ185" s="1">
        <f t="shared" si="1649"/>
        <v>100</v>
      </c>
      <c r="QK185" s="1">
        <f t="shared" si="1650"/>
        <v>100</v>
      </c>
      <c r="QL185" s="1">
        <f t="shared" si="1651"/>
        <v>100</v>
      </c>
      <c r="QM185" s="1">
        <f t="shared" si="1652"/>
        <v>100</v>
      </c>
      <c r="QN185" s="1">
        <f t="shared" si="1653"/>
        <v>100</v>
      </c>
      <c r="QO185" s="1">
        <f t="shared" si="1654"/>
        <v>100</v>
      </c>
      <c r="QP185" s="1"/>
      <c r="QQ185" s="1">
        <f t="shared" si="1655"/>
        <v>100</v>
      </c>
      <c r="QR185" s="1">
        <f t="shared" si="1656"/>
        <v>100</v>
      </c>
      <c r="QS185" s="1">
        <f t="shared" si="1657"/>
        <v>9</v>
      </c>
      <c r="QT185" s="1">
        <f t="shared" si="1658"/>
        <v>100</v>
      </c>
      <c r="QU185" s="1">
        <f t="shared" si="1659"/>
        <v>1</v>
      </c>
      <c r="QV185" s="1">
        <f t="shared" si="1660"/>
        <v>100</v>
      </c>
      <c r="QW185" s="1"/>
      <c r="QX185" s="1">
        <f t="shared" si="1661"/>
        <v>100</v>
      </c>
      <c r="QY185" s="1">
        <f t="shared" si="1662"/>
        <v>100</v>
      </c>
      <c r="QZ185" s="1">
        <f t="shared" si="1663"/>
        <v>100</v>
      </c>
      <c r="RA185" s="1">
        <f t="shared" si="1664"/>
        <v>100</v>
      </c>
      <c r="RB185" s="1">
        <f t="shared" si="1665"/>
        <v>6</v>
      </c>
      <c r="RC185" s="1">
        <f t="shared" si="1666"/>
        <v>100</v>
      </c>
      <c r="RD185" s="1"/>
      <c r="RE185" s="1">
        <f t="shared" si="1667"/>
        <v>100</v>
      </c>
      <c r="RF185" s="1">
        <f t="shared" si="1668"/>
        <v>100</v>
      </c>
      <c r="RG185" s="1">
        <f t="shared" si="1669"/>
        <v>100</v>
      </c>
      <c r="RH185" s="1">
        <f t="shared" si="1670"/>
        <v>100</v>
      </c>
      <c r="RI185" s="1">
        <f t="shared" si="1671"/>
        <v>5</v>
      </c>
      <c r="RJ185" s="1">
        <f t="shared" si="1672"/>
        <v>100</v>
      </c>
      <c r="RL185">
        <f t="shared" si="1673"/>
        <v>35</v>
      </c>
      <c r="RM185">
        <f t="shared" si="1803"/>
        <v>24</v>
      </c>
      <c r="RN185">
        <f t="shared" si="2000"/>
        <v>22</v>
      </c>
      <c r="RO185" t="str">
        <f t="shared" ref="RO185:TU185" si="2128">IF(COUNTIFS($NG185:$NL194,RO$1),"x",RO$1)</f>
        <v>x</v>
      </c>
      <c r="RP185" t="str">
        <f t="shared" si="2128"/>
        <v>x</v>
      </c>
      <c r="RQ185" t="str">
        <f t="shared" si="2128"/>
        <v>x</v>
      </c>
      <c r="RR185" t="str">
        <f t="shared" si="2128"/>
        <v>x</v>
      </c>
      <c r="RS185" t="str">
        <f t="shared" si="2128"/>
        <v>x</v>
      </c>
      <c r="RT185">
        <f t="shared" si="2128"/>
        <v>6</v>
      </c>
      <c r="RU185">
        <f t="shared" si="2128"/>
        <v>7</v>
      </c>
      <c r="RV185" t="str">
        <f t="shared" si="2128"/>
        <v>x</v>
      </c>
      <c r="RW185">
        <f t="shared" si="2128"/>
        <v>9</v>
      </c>
      <c r="RX185" t="str">
        <f t="shared" si="2128"/>
        <v>x</v>
      </c>
      <c r="RY185" t="str">
        <f t="shared" si="2128"/>
        <v>x</v>
      </c>
      <c r="RZ185" t="str">
        <f t="shared" si="2128"/>
        <v>x</v>
      </c>
      <c r="SA185" t="str">
        <f t="shared" si="2128"/>
        <v>x</v>
      </c>
      <c r="SB185" t="str">
        <f t="shared" si="2128"/>
        <v>x</v>
      </c>
      <c r="SC185" t="str">
        <f t="shared" si="2128"/>
        <v>x</v>
      </c>
      <c r="SD185" t="str">
        <f t="shared" si="2128"/>
        <v>x</v>
      </c>
      <c r="SE185">
        <f t="shared" si="2128"/>
        <v>17</v>
      </c>
      <c r="SF185" t="str">
        <f t="shared" si="2128"/>
        <v>x</v>
      </c>
      <c r="SG185">
        <f t="shared" si="2128"/>
        <v>19</v>
      </c>
      <c r="SH185" t="str">
        <f t="shared" si="2128"/>
        <v>x</v>
      </c>
      <c r="SI185">
        <f t="shared" si="2128"/>
        <v>21</v>
      </c>
      <c r="SJ185" t="str">
        <f t="shared" si="2128"/>
        <v>x</v>
      </c>
      <c r="SK185">
        <f t="shared" si="2128"/>
        <v>23</v>
      </c>
      <c r="SL185">
        <f t="shared" si="2128"/>
        <v>24</v>
      </c>
      <c r="SM185" t="str">
        <f t="shared" si="2128"/>
        <v>x</v>
      </c>
      <c r="SN185" t="str">
        <f t="shared" si="2128"/>
        <v>x</v>
      </c>
      <c r="SO185" t="str">
        <f t="shared" si="2128"/>
        <v>x</v>
      </c>
      <c r="SP185" t="str">
        <f t="shared" si="2128"/>
        <v>x</v>
      </c>
      <c r="SQ185" t="str">
        <f t="shared" si="2128"/>
        <v>x</v>
      </c>
      <c r="SR185">
        <f t="shared" si="2128"/>
        <v>30</v>
      </c>
      <c r="SS185">
        <f t="shared" si="2128"/>
        <v>31</v>
      </c>
      <c r="ST185" t="str">
        <f t="shared" si="2128"/>
        <v>x</v>
      </c>
      <c r="SU185">
        <f t="shared" si="2128"/>
        <v>33</v>
      </c>
      <c r="SV185" t="str">
        <f t="shared" si="2128"/>
        <v>x</v>
      </c>
      <c r="SW185" t="str">
        <f t="shared" si="2128"/>
        <v>x</v>
      </c>
      <c r="SX185" t="str">
        <f t="shared" si="2128"/>
        <v>x</v>
      </c>
      <c r="SY185">
        <f t="shared" si="2128"/>
        <v>37</v>
      </c>
      <c r="SZ185">
        <f t="shared" si="2128"/>
        <v>38</v>
      </c>
      <c r="TA185" t="str">
        <f t="shared" si="2128"/>
        <v>x</v>
      </c>
      <c r="TB185">
        <f t="shared" si="2128"/>
        <v>40</v>
      </c>
      <c r="TC185" t="str">
        <f t="shared" si="2128"/>
        <v>x</v>
      </c>
      <c r="TD185">
        <f t="shared" si="2128"/>
        <v>42</v>
      </c>
      <c r="TE185" t="str">
        <f t="shared" si="2128"/>
        <v>x</v>
      </c>
      <c r="TF185">
        <f t="shared" si="2128"/>
        <v>44</v>
      </c>
      <c r="TG185">
        <f t="shared" si="2128"/>
        <v>45</v>
      </c>
      <c r="TH185" t="str">
        <f t="shared" si="2128"/>
        <v>x</v>
      </c>
      <c r="TI185">
        <f t="shared" si="2128"/>
        <v>47</v>
      </c>
      <c r="TJ185">
        <f t="shared" si="2128"/>
        <v>48</v>
      </c>
      <c r="TK185" t="str">
        <f t="shared" si="2128"/>
        <v>x</v>
      </c>
      <c r="TL185" t="str">
        <f t="shared" si="2128"/>
        <v>x</v>
      </c>
      <c r="TM185" t="str">
        <f t="shared" si="2128"/>
        <v>x</v>
      </c>
      <c r="TN185" t="str">
        <f t="shared" si="2128"/>
        <v>x</v>
      </c>
      <c r="TO185">
        <f t="shared" si="2128"/>
        <v>53</v>
      </c>
      <c r="TP185">
        <f t="shared" si="2128"/>
        <v>54</v>
      </c>
      <c r="TQ185" t="str">
        <f t="shared" si="2128"/>
        <v>x</v>
      </c>
      <c r="TR185" t="str">
        <f t="shared" si="2128"/>
        <v>x</v>
      </c>
      <c r="TS185" t="str">
        <f t="shared" si="2128"/>
        <v>x</v>
      </c>
      <c r="TT185">
        <f t="shared" si="2128"/>
        <v>58</v>
      </c>
      <c r="TU185" t="str">
        <f t="shared" si="2128"/>
        <v>x</v>
      </c>
      <c r="TV185">
        <f t="shared" si="1805"/>
        <v>24</v>
      </c>
      <c r="TW185" t="str">
        <f t="shared" ref="TW185:WC185" si="2129">IF(COUNTIFS($NG185:$NL193,TW$1),"x",TW$1)</f>
        <v>x</v>
      </c>
      <c r="TX185" t="str">
        <f t="shared" si="2129"/>
        <v>x</v>
      </c>
      <c r="TY185" t="str">
        <f t="shared" si="2129"/>
        <v>x</v>
      </c>
      <c r="TZ185" t="str">
        <f t="shared" si="2129"/>
        <v>x</v>
      </c>
      <c r="UA185" t="str">
        <f t="shared" si="2129"/>
        <v>x</v>
      </c>
      <c r="UB185">
        <f t="shared" si="2129"/>
        <v>6</v>
      </c>
      <c r="UC185">
        <f t="shared" si="2129"/>
        <v>7</v>
      </c>
      <c r="UD185" t="str">
        <f t="shared" si="2129"/>
        <v>x</v>
      </c>
      <c r="UE185">
        <f t="shared" si="2129"/>
        <v>9</v>
      </c>
      <c r="UF185" t="str">
        <f t="shared" si="2129"/>
        <v>x</v>
      </c>
      <c r="UG185" t="str">
        <f t="shared" si="2129"/>
        <v>x</v>
      </c>
      <c r="UH185" t="str">
        <f t="shared" si="2129"/>
        <v>x</v>
      </c>
      <c r="UI185" t="str">
        <f t="shared" si="2129"/>
        <v>x</v>
      </c>
      <c r="UJ185" t="str">
        <f t="shared" si="2129"/>
        <v>x</v>
      </c>
      <c r="UK185" t="str">
        <f t="shared" si="2129"/>
        <v>x</v>
      </c>
      <c r="UL185" t="str">
        <f t="shared" si="2129"/>
        <v>x</v>
      </c>
      <c r="UM185">
        <f t="shared" si="2129"/>
        <v>17</v>
      </c>
      <c r="UN185" t="str">
        <f t="shared" si="2129"/>
        <v>x</v>
      </c>
      <c r="UO185">
        <f t="shared" si="2129"/>
        <v>19</v>
      </c>
      <c r="UP185" t="str">
        <f t="shared" si="2129"/>
        <v>x</v>
      </c>
      <c r="UQ185">
        <f t="shared" si="2129"/>
        <v>21</v>
      </c>
      <c r="UR185" t="str">
        <f t="shared" si="2129"/>
        <v>x</v>
      </c>
      <c r="US185">
        <f t="shared" si="2129"/>
        <v>23</v>
      </c>
      <c r="UT185">
        <f t="shared" si="2129"/>
        <v>24</v>
      </c>
      <c r="UU185" t="str">
        <f t="shared" si="2129"/>
        <v>x</v>
      </c>
      <c r="UV185" t="str">
        <f t="shared" si="2129"/>
        <v>x</v>
      </c>
      <c r="UW185" t="str">
        <f t="shared" si="2129"/>
        <v>x</v>
      </c>
      <c r="UX185" t="str">
        <f t="shared" si="2129"/>
        <v>x</v>
      </c>
      <c r="UY185" t="str">
        <f t="shared" si="2129"/>
        <v>x</v>
      </c>
      <c r="UZ185">
        <f t="shared" si="2129"/>
        <v>30</v>
      </c>
      <c r="VA185">
        <f t="shared" si="2129"/>
        <v>31</v>
      </c>
      <c r="VB185" t="str">
        <f t="shared" si="2129"/>
        <v>x</v>
      </c>
      <c r="VC185">
        <f t="shared" si="2129"/>
        <v>33</v>
      </c>
      <c r="VD185" t="str">
        <f t="shared" si="2129"/>
        <v>x</v>
      </c>
      <c r="VE185" t="str">
        <f t="shared" si="2129"/>
        <v>x</v>
      </c>
      <c r="VF185" t="str">
        <f t="shared" si="2129"/>
        <v>x</v>
      </c>
      <c r="VG185">
        <f t="shared" si="2129"/>
        <v>37</v>
      </c>
      <c r="VH185">
        <f t="shared" si="2129"/>
        <v>38</v>
      </c>
      <c r="VI185" t="str">
        <f t="shared" si="2129"/>
        <v>x</v>
      </c>
      <c r="VJ185">
        <f t="shared" si="2129"/>
        <v>40</v>
      </c>
      <c r="VK185" t="str">
        <f t="shared" si="2129"/>
        <v>x</v>
      </c>
      <c r="VL185">
        <f t="shared" si="2129"/>
        <v>42</v>
      </c>
      <c r="VM185">
        <f t="shared" si="2129"/>
        <v>43</v>
      </c>
      <c r="VN185">
        <f t="shared" si="2129"/>
        <v>44</v>
      </c>
      <c r="VO185">
        <f t="shared" si="2129"/>
        <v>45</v>
      </c>
      <c r="VP185" t="str">
        <f t="shared" si="2129"/>
        <v>x</v>
      </c>
      <c r="VQ185">
        <f t="shared" si="2129"/>
        <v>47</v>
      </c>
      <c r="VR185">
        <f t="shared" si="2129"/>
        <v>48</v>
      </c>
      <c r="VS185" t="str">
        <f t="shared" si="2129"/>
        <v>x</v>
      </c>
      <c r="VT185" t="str">
        <f t="shared" si="2129"/>
        <v>x</v>
      </c>
      <c r="VU185" t="str">
        <f t="shared" si="2129"/>
        <v>x</v>
      </c>
      <c r="VV185" t="str">
        <f t="shared" si="2129"/>
        <v>x</v>
      </c>
      <c r="VW185">
        <f t="shared" si="2129"/>
        <v>53</v>
      </c>
      <c r="VX185">
        <f t="shared" si="2129"/>
        <v>54</v>
      </c>
      <c r="VY185" t="str">
        <f t="shared" si="2129"/>
        <v>x</v>
      </c>
      <c r="VZ185" t="str">
        <f t="shared" si="2129"/>
        <v>x</v>
      </c>
      <c r="WA185">
        <f t="shared" si="2129"/>
        <v>57</v>
      </c>
      <c r="WB185">
        <f t="shared" si="2129"/>
        <v>58</v>
      </c>
      <c r="WC185" t="str">
        <f t="shared" si="2129"/>
        <v>x</v>
      </c>
      <c r="WE185">
        <f t="shared" si="1676"/>
        <v>2</v>
      </c>
      <c r="WF185">
        <f t="shared" si="1677"/>
        <v>1</v>
      </c>
      <c r="WG185">
        <f t="shared" si="1678"/>
        <v>1</v>
      </c>
      <c r="WH185">
        <f t="shared" si="1679"/>
        <v>1</v>
      </c>
      <c r="WI185">
        <f t="shared" si="1680"/>
        <v>1</v>
      </c>
      <c r="WJ185">
        <f t="shared" si="1681"/>
        <v>0</v>
      </c>
      <c r="WL185" s="1">
        <f t="shared" si="1807"/>
        <v>5</v>
      </c>
      <c r="WM185" s="1">
        <f t="shared" si="1808"/>
        <v>0</v>
      </c>
      <c r="WN185" s="1">
        <f t="shared" si="1809"/>
        <v>0</v>
      </c>
      <c r="WO185" s="1">
        <f t="shared" si="1810"/>
        <v>1</v>
      </c>
      <c r="WP185" s="1">
        <f t="shared" si="1811"/>
        <v>6</v>
      </c>
      <c r="WQ185" s="1">
        <f t="shared" si="1812"/>
        <v>5</v>
      </c>
      <c r="WS185">
        <f t="shared" si="1813"/>
        <v>5</v>
      </c>
      <c r="WT185">
        <f t="shared" si="1814"/>
        <v>100</v>
      </c>
      <c r="WU185">
        <f t="shared" si="1815"/>
        <v>100</v>
      </c>
      <c r="WV185">
        <f t="shared" si="1816"/>
        <v>1</v>
      </c>
      <c r="WW185">
        <f t="shared" si="1817"/>
        <v>6</v>
      </c>
      <c r="WX185">
        <f t="shared" si="1818"/>
        <v>5</v>
      </c>
      <c r="WZ185" s="4">
        <f t="shared" si="1819"/>
        <v>1</v>
      </c>
      <c r="XB185" s="3">
        <f t="shared" si="1820"/>
        <v>6</v>
      </c>
      <c r="XD185" s="3">
        <f t="shared" si="1821"/>
        <v>3</v>
      </c>
      <c r="XE185" s="4">
        <f t="shared" si="1822"/>
        <v>4</v>
      </c>
      <c r="XG185" s="4">
        <f t="shared" si="1823"/>
        <v>0.75</v>
      </c>
      <c r="XI185" s="4">
        <v>1</v>
      </c>
      <c r="XK185">
        <f t="shared" si="1824"/>
        <v>2</v>
      </c>
      <c r="XM185">
        <f t="shared" si="2109"/>
        <v>0</v>
      </c>
      <c r="XN185">
        <f t="shared" si="1825"/>
        <v>0</v>
      </c>
      <c r="XO185" s="1">
        <f t="shared" si="1682"/>
        <v>1</v>
      </c>
      <c r="XP185">
        <f t="shared" si="1826"/>
        <v>2</v>
      </c>
      <c r="XR185">
        <f t="shared" si="1827"/>
        <v>0</v>
      </c>
    </row>
    <row r="186" spans="4:642">
      <c r="D186" s="4">
        <f t="shared" si="1506"/>
        <v>0</v>
      </c>
      <c r="E186" s="4">
        <f t="shared" si="1507"/>
        <v>0</v>
      </c>
      <c r="F186" s="4">
        <f t="shared" si="1508"/>
        <v>0</v>
      </c>
      <c r="G186" s="4">
        <f t="shared" si="1509"/>
        <v>0</v>
      </c>
      <c r="H186" s="4">
        <f t="shared" si="1510"/>
        <v>3</v>
      </c>
      <c r="I186" s="4">
        <f t="shared" si="1511"/>
        <v>0</v>
      </c>
      <c r="J186" s="4">
        <f t="shared" si="1512"/>
        <v>0</v>
      </c>
      <c r="K186" s="4">
        <f t="shared" si="1513"/>
        <v>0</v>
      </c>
      <c r="L186" s="4">
        <f t="shared" si="1514"/>
        <v>0</v>
      </c>
      <c r="M186" s="4">
        <f t="shared" si="1515"/>
        <v>0</v>
      </c>
      <c r="N186" s="4">
        <f t="shared" si="1516"/>
        <v>6</v>
      </c>
      <c r="O186" s="4">
        <f t="shared" si="1517"/>
        <v>0</v>
      </c>
      <c r="P186" s="4">
        <f t="shared" si="1518"/>
        <v>0</v>
      </c>
      <c r="Q186" s="4">
        <f t="shared" si="1519"/>
        <v>0</v>
      </c>
      <c r="R186" s="4">
        <f t="shared" si="1520"/>
        <v>0</v>
      </c>
      <c r="S186" s="4">
        <f t="shared" si="1521"/>
        <v>2</v>
      </c>
      <c r="T186" s="4">
        <f t="shared" si="1522"/>
        <v>0</v>
      </c>
      <c r="U186" s="4">
        <f t="shared" si="1523"/>
        <v>0</v>
      </c>
      <c r="V186" s="4">
        <f t="shared" si="1524"/>
        <v>0</v>
      </c>
      <c r="W186" s="4">
        <f t="shared" si="1525"/>
        <v>0</v>
      </c>
      <c r="X186" s="4">
        <f t="shared" si="1526"/>
        <v>0</v>
      </c>
      <c r="Y186" s="4">
        <f t="shared" si="1527"/>
        <v>0</v>
      </c>
      <c r="Z186" s="4">
        <f t="shared" si="1528"/>
        <v>0</v>
      </c>
      <c r="AA186" s="4">
        <f t="shared" si="1529"/>
        <v>0</v>
      </c>
      <c r="AB186" s="4">
        <f t="shared" si="1530"/>
        <v>0</v>
      </c>
      <c r="AC186" s="4">
        <f t="shared" si="1531"/>
        <v>0</v>
      </c>
      <c r="AD186" s="4">
        <f t="shared" si="1532"/>
        <v>3</v>
      </c>
      <c r="AE186" s="4">
        <f t="shared" si="1533"/>
        <v>2</v>
      </c>
      <c r="AF186" s="4">
        <f t="shared" si="1534"/>
        <v>0</v>
      </c>
      <c r="AG186" s="4">
        <f t="shared" si="1535"/>
        <v>0</v>
      </c>
      <c r="AH186" s="4">
        <f t="shared" si="1536"/>
        <v>0</v>
      </c>
      <c r="AI186" s="4">
        <f t="shared" si="1537"/>
        <v>0</v>
      </c>
      <c r="AJ186" s="4">
        <f t="shared" si="1538"/>
        <v>0</v>
      </c>
      <c r="AK186" s="4">
        <f t="shared" si="1539"/>
        <v>0</v>
      </c>
      <c r="AL186" s="4">
        <f t="shared" si="1540"/>
        <v>0</v>
      </c>
      <c r="AM186" s="4">
        <f t="shared" si="1541"/>
        <v>0</v>
      </c>
      <c r="AN186" s="4">
        <f t="shared" si="1542"/>
        <v>0</v>
      </c>
      <c r="AO186" s="4">
        <f t="shared" si="1543"/>
        <v>0</v>
      </c>
      <c r="AP186" s="4">
        <f t="shared" si="1544"/>
        <v>0</v>
      </c>
      <c r="AQ186" s="4">
        <f t="shared" si="1545"/>
        <v>0</v>
      </c>
      <c r="AR186" s="4">
        <f t="shared" si="1546"/>
        <v>0</v>
      </c>
      <c r="AS186" s="4">
        <f t="shared" si="1547"/>
        <v>0</v>
      </c>
      <c r="AT186" s="4">
        <f t="shared" si="1548"/>
        <v>0</v>
      </c>
      <c r="AU186" s="4">
        <f t="shared" si="1549"/>
        <v>0</v>
      </c>
      <c r="AV186" s="4">
        <f t="shared" si="1550"/>
        <v>0</v>
      </c>
      <c r="AW186" s="4">
        <f t="shared" si="1551"/>
        <v>0</v>
      </c>
      <c r="AX186" s="4">
        <f t="shared" si="1552"/>
        <v>0</v>
      </c>
      <c r="AY186" s="4">
        <f t="shared" si="1553"/>
        <v>0</v>
      </c>
      <c r="AZ186" s="4">
        <f t="shared" si="1554"/>
        <v>0</v>
      </c>
      <c r="BA186" s="4">
        <f t="shared" si="1555"/>
        <v>0</v>
      </c>
      <c r="BB186" s="4">
        <f t="shared" si="1556"/>
        <v>0</v>
      </c>
      <c r="BC186" s="4">
        <f t="shared" si="1557"/>
        <v>0</v>
      </c>
      <c r="BD186" s="4">
        <f t="shared" si="1558"/>
        <v>0</v>
      </c>
      <c r="BE186" s="4">
        <f t="shared" si="1559"/>
        <v>0</v>
      </c>
      <c r="BF186" s="4">
        <f t="shared" si="1560"/>
        <v>0</v>
      </c>
      <c r="BG186" s="4">
        <f t="shared" si="1561"/>
        <v>0</v>
      </c>
      <c r="BH186" s="4">
        <f t="shared" si="1562"/>
        <v>0</v>
      </c>
      <c r="BI186" s="4">
        <f t="shared" si="1563"/>
        <v>0</v>
      </c>
      <c r="BJ186" s="4">
        <f t="shared" si="1564"/>
        <v>2</v>
      </c>
      <c r="BK186" s="4">
        <f t="shared" si="1683"/>
        <v>3</v>
      </c>
      <c r="BL186" s="4">
        <f t="shared" si="1684"/>
        <v>2.1355932203389831</v>
      </c>
      <c r="BM186" s="4">
        <f t="shared" si="1685"/>
        <v>2.9898305084745762</v>
      </c>
      <c r="BN186" s="4">
        <f t="shared" si="1686"/>
        <v>1.2813559322033898</v>
      </c>
      <c r="BO186" s="4">
        <f t="shared" si="1687"/>
        <v>2.1355932203389831</v>
      </c>
      <c r="BP186" s="4">
        <f t="shared" si="1688"/>
        <v>126</v>
      </c>
      <c r="BQ186" s="4">
        <f>COUNTIFS($NG186:$NL$206,EF$1)</f>
        <v>1</v>
      </c>
      <c r="BR186" s="4">
        <f>COUNTIFS($NG186:$NL$206,EG$1)</f>
        <v>3</v>
      </c>
      <c r="BS186" s="4">
        <f>COUNTIFS($NG186:$NL$206,EH$1)</f>
        <v>0</v>
      </c>
      <c r="BT186" s="4">
        <f>COUNTIFS($NG186:$NL$206,EI$1)</f>
        <v>2</v>
      </c>
      <c r="BU186" s="4">
        <f>COUNTIFS($NG186:$NL$206,EJ$1)</f>
        <v>3</v>
      </c>
      <c r="BV186" s="4">
        <f>COUNTIFS($NG186:$NL$206,EK$1)</f>
        <v>1</v>
      </c>
      <c r="BW186" s="4">
        <f>COUNTIFS($NG186:$NL$206,EL$1)</f>
        <v>1</v>
      </c>
      <c r="BX186" s="4">
        <f>COUNTIFS($NG186:$NL$206,EM$1)</f>
        <v>3</v>
      </c>
      <c r="BY186" s="4">
        <f>COUNTIFS($NG186:$NL$206,EN$1)</f>
        <v>3</v>
      </c>
      <c r="BZ186" s="4">
        <f>COUNTIFS($NG186:$NL$206,EO$1)</f>
        <v>2</v>
      </c>
      <c r="CA186" s="4">
        <f>COUNTIFS($NG186:$NL$206,EP$1)</f>
        <v>6</v>
      </c>
      <c r="CB186" s="4">
        <f>COUNTIFS($NG186:$NL$206,EQ$1)</f>
        <v>6</v>
      </c>
      <c r="CC186" s="4">
        <f>COUNTIFS($NG186:$NL$206,ER$1)</f>
        <v>1</v>
      </c>
      <c r="CD186" s="4">
        <f>COUNTIFS($NG186:$NL$206,ES$1)</f>
        <v>1</v>
      </c>
      <c r="CE186" s="4">
        <f>COUNTIFS($NG186:$NL$206,ET$1)</f>
        <v>2</v>
      </c>
      <c r="CF186" s="4">
        <f>COUNTIFS($NG186:$NL$206,EU$1)</f>
        <v>2</v>
      </c>
      <c r="CG186" s="4">
        <f>COUNTIFS($NG186:$NL$206,EV$1)</f>
        <v>4</v>
      </c>
      <c r="CH186" s="4">
        <f>COUNTIFS($NG186:$NL$206,EW$1)</f>
        <v>4</v>
      </c>
      <c r="CI186" s="4">
        <f>COUNTIFS($NG186:$NL$206,EX$1)</f>
        <v>2</v>
      </c>
      <c r="CJ186" s="4">
        <f>COUNTIFS($NG186:$NL$206,EY$1)</f>
        <v>3</v>
      </c>
      <c r="CK186" s="4">
        <f>COUNTIFS($NG186:$NL$206,EZ$1)</f>
        <v>0</v>
      </c>
      <c r="CL186" s="4">
        <f>COUNTIFS($NG186:$NL$206,FA$1)</f>
        <v>2</v>
      </c>
      <c r="CM186" s="4">
        <f>COUNTIFS($NG186:$NL$206,FB$1)</f>
        <v>2</v>
      </c>
      <c r="CN186" s="4">
        <f>COUNTIFS($NG186:$NL$206,FC$1)</f>
        <v>1</v>
      </c>
      <c r="CO186" s="4">
        <f>COUNTIFS($NG186:$NL$206,FD$1)</f>
        <v>5</v>
      </c>
      <c r="CP186" s="4">
        <f>COUNTIFS($NG186:$NL$206,FE$1)</f>
        <v>1</v>
      </c>
      <c r="CQ186" s="4">
        <f>COUNTIFS($NG186:$NL$206,FF$1)</f>
        <v>3</v>
      </c>
      <c r="CR186" s="4">
        <f>COUNTIFS($NG186:$NL$206,FG$1)</f>
        <v>2</v>
      </c>
      <c r="CS186" s="4">
        <f>COUNTIFS($NG186:$NL$206,FH$1)</f>
        <v>2</v>
      </c>
      <c r="CT186" s="4">
        <f>COUNTIFS($NG186:$NL$206,FI$1)</f>
        <v>1</v>
      </c>
      <c r="CU186" s="4">
        <f>COUNTIFS($NG186:$NL$206,FJ$1)</f>
        <v>2</v>
      </c>
      <c r="CV186" s="4">
        <f>COUNTIFS($NG186:$NL$206,FK$1)</f>
        <v>1</v>
      </c>
      <c r="CW186" s="4">
        <f>COUNTIFS($NG186:$NL$206,FL$1)</f>
        <v>0</v>
      </c>
      <c r="CX186" s="4">
        <f>COUNTIFS($NG186:$NL$206,FM$1)</f>
        <v>2</v>
      </c>
      <c r="CY186" s="4">
        <f>COUNTIFS($NG186:$NL$206,FN$1)</f>
        <v>1</v>
      </c>
      <c r="CZ186" s="4">
        <f>COUNTIFS($NG186:$NL$206,FO$1)</f>
        <v>1</v>
      </c>
      <c r="DA186" s="4">
        <f>COUNTIFS($NG186:$NL$206,FP$1)</f>
        <v>0</v>
      </c>
      <c r="DB186" s="4">
        <f>COUNTIFS($NG186:$NL$206,FQ$1)</f>
        <v>2</v>
      </c>
      <c r="DC186" s="4">
        <f>COUNTIFS($NG186:$NL$206,FR$1)</f>
        <v>2</v>
      </c>
      <c r="DD186" s="4">
        <f>COUNTIFS($NG186:$NL$206,FS$1)</f>
        <v>3</v>
      </c>
      <c r="DE186" s="4">
        <f>COUNTIFS($NG186:$NL$206,FT$1)</f>
        <v>2</v>
      </c>
      <c r="DF186" s="4">
        <f>COUNTIFS($NG186:$NL$206,FU$1)</f>
        <v>2</v>
      </c>
      <c r="DG186" s="4">
        <f>COUNTIFS($NG186:$NL$206,FV$1)</f>
        <v>2</v>
      </c>
      <c r="DH186" s="4">
        <f>COUNTIFS($NG186:$NL$206,FW$1)</f>
        <v>1</v>
      </c>
      <c r="DI186" s="4">
        <f>COUNTIFS($NG186:$NL$206,FX$1)</f>
        <v>1</v>
      </c>
      <c r="DJ186" s="4">
        <f>COUNTIFS($NG186:$NL$206,FY$1)</f>
        <v>5</v>
      </c>
      <c r="DK186" s="4">
        <f>COUNTIFS($NG186:$NL$206,FZ$1)</f>
        <v>0</v>
      </c>
      <c r="DL186" s="4">
        <f>COUNTIFS($NG186:$NL$206,GA$1)</f>
        <v>1</v>
      </c>
      <c r="DM186" s="4">
        <f>COUNTIFS($NG186:$NL$206,GB$1)</f>
        <v>3</v>
      </c>
      <c r="DN186" s="4">
        <f>COUNTIFS($NG186:$NL$206,GC$1)</f>
        <v>2</v>
      </c>
      <c r="DO186" s="4">
        <f>COUNTIFS($NG186:$NL$206,GD$1)</f>
        <v>3</v>
      </c>
      <c r="DP186" s="4">
        <f>COUNTIFS($NG186:$NL$206,GE$1)</f>
        <v>4</v>
      </c>
      <c r="DQ186" s="4">
        <f>COUNTIFS($NG186:$NL$206,GF$1)</f>
        <v>0</v>
      </c>
      <c r="DR186" s="4">
        <f>COUNTIFS($NG186:$NL$206,GG$1)</f>
        <v>2</v>
      </c>
      <c r="DS186" s="4">
        <f>COUNTIFS($NG186:$NL$206,GH$1)</f>
        <v>5</v>
      </c>
      <c r="DT186" s="4">
        <f>COUNTIFS($NG186:$NL$206,GI$1)</f>
        <v>3</v>
      </c>
      <c r="DU186" s="4">
        <f>COUNTIFS($NG186:$NL$206,GJ$1)</f>
        <v>2</v>
      </c>
      <c r="DV186" s="4">
        <f>COUNTIFS($NG186:$NL$206,GK$1)</f>
        <v>3</v>
      </c>
      <c r="DW186" s="4">
        <f>COUNTIFS($NG186:$NL$206,GL$1)</f>
        <v>2</v>
      </c>
      <c r="DZ186" s="4">
        <f t="shared" si="1895"/>
        <v>37</v>
      </c>
      <c r="EA186" s="4">
        <f t="shared" si="1896"/>
        <v>22</v>
      </c>
      <c r="EB186" s="4">
        <f t="shared" si="1897"/>
        <v>8</v>
      </c>
      <c r="EC186" s="4">
        <f t="shared" si="1898"/>
        <v>6</v>
      </c>
      <c r="ED186" s="4">
        <f t="shared" si="1899"/>
        <v>1</v>
      </c>
      <c r="EF186" s="4">
        <f t="shared" ref="EF186:GL186" si="2130">COUNTIFS($NG186:$NL195,EF$1)</f>
        <v>1</v>
      </c>
      <c r="EG186" s="4">
        <f t="shared" si="2130"/>
        <v>2</v>
      </c>
      <c r="EH186" s="4">
        <f t="shared" si="2130"/>
        <v>0</v>
      </c>
      <c r="EI186" s="4">
        <f t="shared" si="2130"/>
        <v>2</v>
      </c>
      <c r="EJ186" s="4">
        <f t="shared" si="2130"/>
        <v>2</v>
      </c>
      <c r="EK186" s="4">
        <f t="shared" si="2130"/>
        <v>0</v>
      </c>
      <c r="EL186" s="4">
        <f t="shared" si="2130"/>
        <v>0</v>
      </c>
      <c r="EM186" s="4">
        <f t="shared" si="2130"/>
        <v>2</v>
      </c>
      <c r="EN186" s="4">
        <f t="shared" si="2130"/>
        <v>0</v>
      </c>
      <c r="EO186" s="4">
        <f t="shared" si="2130"/>
        <v>1</v>
      </c>
      <c r="EP186" s="4">
        <f t="shared" si="2130"/>
        <v>3</v>
      </c>
      <c r="EQ186" s="4">
        <f t="shared" si="2130"/>
        <v>3</v>
      </c>
      <c r="ER186" s="4">
        <f t="shared" si="2130"/>
        <v>0</v>
      </c>
      <c r="ES186" s="4">
        <f t="shared" si="2130"/>
        <v>1</v>
      </c>
      <c r="ET186" s="4">
        <f t="shared" si="2130"/>
        <v>1</v>
      </c>
      <c r="EU186" s="4">
        <f t="shared" si="2130"/>
        <v>2</v>
      </c>
      <c r="EV186" s="4">
        <f t="shared" si="2130"/>
        <v>0</v>
      </c>
      <c r="EW186" s="4">
        <f t="shared" si="2130"/>
        <v>3</v>
      </c>
      <c r="EX186" s="4">
        <f t="shared" si="2130"/>
        <v>0</v>
      </c>
      <c r="EY186" s="4">
        <f t="shared" si="2130"/>
        <v>1</v>
      </c>
      <c r="EZ186" s="4">
        <f t="shared" si="2130"/>
        <v>0</v>
      </c>
      <c r="FA186" s="4">
        <f t="shared" si="2130"/>
        <v>2</v>
      </c>
      <c r="FB186" s="4">
        <f t="shared" si="2130"/>
        <v>0</v>
      </c>
      <c r="FC186" s="4">
        <f t="shared" si="2130"/>
        <v>0</v>
      </c>
      <c r="FD186" s="4">
        <f t="shared" si="2130"/>
        <v>3</v>
      </c>
      <c r="FE186" s="4">
        <f t="shared" si="2130"/>
        <v>1</v>
      </c>
      <c r="FF186" s="4">
        <f t="shared" si="2130"/>
        <v>3</v>
      </c>
      <c r="FG186" s="4">
        <f t="shared" si="2130"/>
        <v>2</v>
      </c>
      <c r="FH186" s="4">
        <f t="shared" si="2130"/>
        <v>1</v>
      </c>
      <c r="FI186" s="4">
        <f t="shared" si="2130"/>
        <v>0</v>
      </c>
      <c r="FJ186" s="4">
        <f t="shared" si="2130"/>
        <v>0</v>
      </c>
      <c r="FK186" s="4">
        <f t="shared" si="2130"/>
        <v>1</v>
      </c>
      <c r="FL186" s="4">
        <f t="shared" si="2130"/>
        <v>0</v>
      </c>
      <c r="FM186" s="4">
        <f t="shared" si="2130"/>
        <v>1</v>
      </c>
      <c r="FN186" s="4">
        <f t="shared" si="2130"/>
        <v>1</v>
      </c>
      <c r="FO186" s="4">
        <f t="shared" si="2130"/>
        <v>1</v>
      </c>
      <c r="FP186" s="4">
        <f t="shared" si="2130"/>
        <v>0</v>
      </c>
      <c r="FQ186" s="4">
        <f t="shared" si="2130"/>
        <v>0</v>
      </c>
      <c r="FR186" s="4">
        <f t="shared" si="2130"/>
        <v>1</v>
      </c>
      <c r="FS186" s="4">
        <f t="shared" si="2130"/>
        <v>1</v>
      </c>
      <c r="FT186" s="4">
        <f t="shared" si="2130"/>
        <v>1</v>
      </c>
      <c r="FU186" s="4">
        <f t="shared" si="2130"/>
        <v>0</v>
      </c>
      <c r="FV186" s="4">
        <f t="shared" si="2130"/>
        <v>1</v>
      </c>
      <c r="FW186" s="4">
        <f t="shared" si="2130"/>
        <v>0</v>
      </c>
      <c r="FX186" s="4">
        <f t="shared" si="2130"/>
        <v>0</v>
      </c>
      <c r="FY186" s="4">
        <f t="shared" si="2130"/>
        <v>3</v>
      </c>
      <c r="FZ186" s="4">
        <f t="shared" si="2130"/>
        <v>0</v>
      </c>
      <c r="GA186" s="4">
        <f t="shared" si="2130"/>
        <v>0</v>
      </c>
      <c r="GB186" s="4">
        <f t="shared" si="2130"/>
        <v>1</v>
      </c>
      <c r="GC186" s="4">
        <f t="shared" si="2130"/>
        <v>1</v>
      </c>
      <c r="GD186" s="4">
        <f t="shared" si="2130"/>
        <v>1</v>
      </c>
      <c r="GE186" s="4">
        <f t="shared" si="2130"/>
        <v>2</v>
      </c>
      <c r="GF186" s="4">
        <f t="shared" si="2130"/>
        <v>0</v>
      </c>
      <c r="GG186" s="4">
        <f t="shared" si="2130"/>
        <v>0</v>
      </c>
      <c r="GH186" s="4">
        <f t="shared" si="2130"/>
        <v>4</v>
      </c>
      <c r="GI186" s="4">
        <f t="shared" si="2130"/>
        <v>1</v>
      </c>
      <c r="GJ186" s="4">
        <f t="shared" si="2130"/>
        <v>1</v>
      </c>
      <c r="GK186" s="4">
        <f t="shared" si="2130"/>
        <v>1</v>
      </c>
      <c r="GL186" s="4">
        <f t="shared" si="2130"/>
        <v>1</v>
      </c>
      <c r="GM186">
        <f t="shared" si="1901"/>
        <v>60</v>
      </c>
      <c r="GO186">
        <f t="shared" si="1690"/>
        <v>1</v>
      </c>
      <c r="GP186">
        <f t="shared" si="1855"/>
        <v>0</v>
      </c>
      <c r="GQ186">
        <f t="shared" si="1856"/>
        <v>1</v>
      </c>
      <c r="GR186">
        <f t="shared" si="1857"/>
        <v>0</v>
      </c>
      <c r="GS186">
        <f t="shared" si="1858"/>
        <v>0</v>
      </c>
      <c r="GT186">
        <f t="shared" si="1859"/>
        <v>0</v>
      </c>
      <c r="GU186">
        <f t="shared" si="1860"/>
        <v>0</v>
      </c>
      <c r="GV186" s="1">
        <f t="shared" si="1691"/>
        <v>4</v>
      </c>
      <c r="GW186">
        <f t="shared" si="1692"/>
        <v>0</v>
      </c>
      <c r="GX186">
        <f t="shared" si="1566"/>
        <v>0</v>
      </c>
      <c r="GY186">
        <f t="shared" si="1567"/>
        <v>0</v>
      </c>
      <c r="GZ186">
        <f t="shared" si="1568"/>
        <v>0</v>
      </c>
      <c r="HA186">
        <f t="shared" si="1569"/>
        <v>0</v>
      </c>
      <c r="HB186">
        <f t="shared" si="1570"/>
        <v>0</v>
      </c>
      <c r="HC186">
        <f t="shared" si="1571"/>
        <v>0</v>
      </c>
      <c r="HD186">
        <f t="shared" si="1572"/>
        <v>0</v>
      </c>
      <c r="HE186">
        <f t="shared" si="1573"/>
        <v>0</v>
      </c>
      <c r="HF186">
        <f t="shared" si="1574"/>
        <v>0</v>
      </c>
      <c r="HG186">
        <f t="shared" si="1575"/>
        <v>0</v>
      </c>
      <c r="HH186">
        <f t="shared" si="1576"/>
        <v>0</v>
      </c>
      <c r="HI186">
        <f t="shared" si="1577"/>
        <v>0</v>
      </c>
      <c r="HJ186">
        <f t="shared" si="1578"/>
        <v>0</v>
      </c>
      <c r="HK186">
        <f t="shared" si="1579"/>
        <v>0</v>
      </c>
      <c r="HL186">
        <f t="shared" si="1580"/>
        <v>0</v>
      </c>
      <c r="HM186">
        <f t="shared" si="1581"/>
        <v>0</v>
      </c>
      <c r="HN186">
        <f t="shared" si="1582"/>
        <v>0</v>
      </c>
      <c r="HO186">
        <f t="shared" si="1583"/>
        <v>0</v>
      </c>
      <c r="HP186">
        <f t="shared" si="1584"/>
        <v>0</v>
      </c>
      <c r="HQ186">
        <f t="shared" si="1585"/>
        <v>0</v>
      </c>
      <c r="HR186">
        <f t="shared" si="1586"/>
        <v>0</v>
      </c>
      <c r="HS186">
        <f t="shared" si="1587"/>
        <v>0</v>
      </c>
      <c r="HT186">
        <f t="shared" si="1588"/>
        <v>0</v>
      </c>
      <c r="HU186">
        <f t="shared" si="1589"/>
        <v>0</v>
      </c>
      <c r="HV186">
        <f t="shared" si="1590"/>
        <v>0</v>
      </c>
      <c r="HW186">
        <f t="shared" si="1591"/>
        <v>0</v>
      </c>
      <c r="HX186">
        <f t="shared" si="1592"/>
        <v>0</v>
      </c>
      <c r="HY186">
        <f t="shared" si="1593"/>
        <v>0</v>
      </c>
      <c r="HZ186">
        <f t="shared" si="1594"/>
        <v>0</v>
      </c>
      <c r="IA186">
        <f t="shared" si="1595"/>
        <v>1</v>
      </c>
      <c r="IB186">
        <f t="shared" si="1596"/>
        <v>0</v>
      </c>
      <c r="IC186">
        <f t="shared" si="1597"/>
        <v>0</v>
      </c>
      <c r="ID186">
        <f t="shared" si="1598"/>
        <v>0</v>
      </c>
      <c r="IE186">
        <f t="shared" si="1599"/>
        <v>0</v>
      </c>
      <c r="IF186">
        <f t="shared" si="1600"/>
        <v>0</v>
      </c>
      <c r="IG186">
        <f t="shared" si="1601"/>
        <v>0</v>
      </c>
      <c r="IH186">
        <f t="shared" si="1602"/>
        <v>1</v>
      </c>
      <c r="II186">
        <f t="shared" si="1603"/>
        <v>0</v>
      </c>
      <c r="IJ186">
        <f t="shared" si="1604"/>
        <v>0</v>
      </c>
      <c r="IK186">
        <f t="shared" si="1605"/>
        <v>0</v>
      </c>
      <c r="IL186">
        <f t="shared" si="1606"/>
        <v>0</v>
      </c>
      <c r="IM186">
        <f t="shared" si="1607"/>
        <v>0</v>
      </c>
      <c r="IN186">
        <f t="shared" si="1608"/>
        <v>0</v>
      </c>
      <c r="IO186">
        <f t="shared" si="1609"/>
        <v>0</v>
      </c>
      <c r="IP186">
        <f t="shared" si="1610"/>
        <v>0</v>
      </c>
      <c r="IQ186">
        <f t="shared" si="1611"/>
        <v>0</v>
      </c>
      <c r="IR186">
        <f t="shared" si="1612"/>
        <v>1</v>
      </c>
      <c r="IS186">
        <f t="shared" si="1613"/>
        <v>0</v>
      </c>
      <c r="IT186">
        <f t="shared" si="1614"/>
        <v>0</v>
      </c>
      <c r="IU186">
        <f t="shared" si="1615"/>
        <v>0</v>
      </c>
      <c r="IV186">
        <f t="shared" si="1616"/>
        <v>0</v>
      </c>
      <c r="IW186">
        <f t="shared" si="1617"/>
        <v>0</v>
      </c>
      <c r="IX186">
        <f t="shared" si="1618"/>
        <v>0</v>
      </c>
      <c r="IY186">
        <f t="shared" si="1619"/>
        <v>0</v>
      </c>
      <c r="IZ186">
        <f t="shared" si="1620"/>
        <v>0</v>
      </c>
      <c r="JA186">
        <f t="shared" si="1621"/>
        <v>0</v>
      </c>
      <c r="JB186">
        <f t="shared" si="1693"/>
        <v>0</v>
      </c>
      <c r="JC186">
        <f t="shared" si="1694"/>
        <v>0</v>
      </c>
      <c r="JF186">
        <f t="shared" si="1695"/>
        <v>0</v>
      </c>
      <c r="JG186">
        <f t="shared" si="1696"/>
        <v>0</v>
      </c>
      <c r="JH186">
        <f t="shared" si="1697"/>
        <v>0</v>
      </c>
      <c r="JI186">
        <f t="shared" si="1698"/>
        <v>0</v>
      </c>
      <c r="JJ186">
        <f t="shared" si="1699"/>
        <v>0</v>
      </c>
      <c r="JK186">
        <f t="shared" si="1700"/>
        <v>0</v>
      </c>
      <c r="JL186">
        <f t="shared" si="1701"/>
        <v>0</v>
      </c>
      <c r="JM186">
        <f t="shared" si="1702"/>
        <v>0</v>
      </c>
      <c r="JN186">
        <f t="shared" si="1703"/>
        <v>0</v>
      </c>
      <c r="JO186">
        <f t="shared" si="1704"/>
        <v>0</v>
      </c>
      <c r="JP186">
        <f t="shared" si="1705"/>
        <v>0</v>
      </c>
      <c r="JQ186">
        <f t="shared" si="1706"/>
        <v>0</v>
      </c>
      <c r="JR186">
        <f t="shared" si="1707"/>
        <v>0</v>
      </c>
      <c r="JS186">
        <f t="shared" si="1708"/>
        <v>0</v>
      </c>
      <c r="JT186">
        <f t="shared" si="1709"/>
        <v>0</v>
      </c>
      <c r="JU186">
        <f t="shared" si="1710"/>
        <v>0</v>
      </c>
      <c r="JV186">
        <f t="shared" si="1711"/>
        <v>0</v>
      </c>
      <c r="JW186">
        <f t="shared" si="1712"/>
        <v>0</v>
      </c>
      <c r="JX186">
        <f t="shared" si="1713"/>
        <v>0</v>
      </c>
      <c r="JY186">
        <f t="shared" si="1714"/>
        <v>0</v>
      </c>
      <c r="JZ186">
        <f t="shared" si="1715"/>
        <v>0</v>
      </c>
      <c r="KA186">
        <f t="shared" si="1716"/>
        <v>0</v>
      </c>
      <c r="KB186">
        <f t="shared" si="1717"/>
        <v>0</v>
      </c>
      <c r="KC186">
        <f t="shared" si="1718"/>
        <v>0</v>
      </c>
      <c r="KD186">
        <f t="shared" si="1719"/>
        <v>0</v>
      </c>
      <c r="KE186">
        <f t="shared" si="1720"/>
        <v>0</v>
      </c>
      <c r="KF186">
        <f t="shared" si="1721"/>
        <v>0</v>
      </c>
      <c r="KG186">
        <f t="shared" si="1722"/>
        <v>0</v>
      </c>
      <c r="KH186">
        <f t="shared" si="1723"/>
        <v>0</v>
      </c>
      <c r="KI186">
        <f t="shared" si="1724"/>
        <v>0</v>
      </c>
      <c r="KJ186">
        <f t="shared" si="1725"/>
        <v>0</v>
      </c>
      <c r="KK186">
        <f t="shared" si="1726"/>
        <v>0</v>
      </c>
      <c r="KL186">
        <f t="shared" si="1727"/>
        <v>0</v>
      </c>
      <c r="KM186">
        <f t="shared" si="1728"/>
        <v>0</v>
      </c>
      <c r="KN186">
        <f t="shared" si="1729"/>
        <v>0</v>
      </c>
      <c r="KO186">
        <f t="shared" si="1730"/>
        <v>0</v>
      </c>
      <c r="KP186">
        <f t="shared" si="1731"/>
        <v>0</v>
      </c>
      <c r="KQ186">
        <f t="shared" si="1732"/>
        <v>0</v>
      </c>
      <c r="KR186">
        <f t="shared" si="1733"/>
        <v>0</v>
      </c>
      <c r="KS186">
        <f t="shared" si="1734"/>
        <v>0</v>
      </c>
      <c r="KT186">
        <f t="shared" si="1735"/>
        <v>0</v>
      </c>
      <c r="KU186">
        <f t="shared" si="1736"/>
        <v>0</v>
      </c>
      <c r="KV186">
        <f t="shared" si="1737"/>
        <v>0</v>
      </c>
      <c r="KW186">
        <f t="shared" si="1738"/>
        <v>0</v>
      </c>
      <c r="KX186">
        <f t="shared" si="1739"/>
        <v>0</v>
      </c>
      <c r="KY186">
        <f t="shared" si="1740"/>
        <v>0</v>
      </c>
      <c r="KZ186">
        <f t="shared" si="1741"/>
        <v>0</v>
      </c>
      <c r="LA186">
        <f t="shared" si="1742"/>
        <v>0</v>
      </c>
      <c r="LB186">
        <f t="shared" si="1743"/>
        <v>0</v>
      </c>
      <c r="LC186">
        <f t="shared" si="1744"/>
        <v>0</v>
      </c>
      <c r="LD186">
        <f t="shared" si="1745"/>
        <v>0</v>
      </c>
      <c r="LE186">
        <f t="shared" si="1746"/>
        <v>0</v>
      </c>
      <c r="LF186">
        <f t="shared" si="1747"/>
        <v>0</v>
      </c>
      <c r="LG186">
        <f t="shared" si="1748"/>
        <v>0</v>
      </c>
      <c r="LH186">
        <f t="shared" si="1749"/>
        <v>0</v>
      </c>
      <c r="LI186">
        <f t="shared" si="1750"/>
        <v>0</v>
      </c>
      <c r="LJ186">
        <f t="shared" si="1751"/>
        <v>0</v>
      </c>
      <c r="LK186">
        <f t="shared" si="1752"/>
        <v>0</v>
      </c>
      <c r="LL186">
        <f t="shared" si="1753"/>
        <v>1</v>
      </c>
      <c r="LN186">
        <f t="shared" si="1754"/>
        <v>1</v>
      </c>
      <c r="LQ186">
        <f t="shared" ref="LQ186:LR186" si="2131">COUNTIFS($NG187:$NL196,NG196)</f>
        <v>3</v>
      </c>
      <c r="LR186">
        <f t="shared" si="2131"/>
        <v>4</v>
      </c>
      <c r="LS186">
        <f t="shared" si="1756"/>
        <v>1</v>
      </c>
      <c r="LT186">
        <f t="shared" si="1757"/>
        <v>1</v>
      </c>
      <c r="LU186">
        <f t="shared" si="1758"/>
        <v>1</v>
      </c>
      <c r="LV186">
        <f t="shared" si="1759"/>
        <v>2</v>
      </c>
      <c r="LX186" s="5">
        <f t="shared" ref="LX186:MC186" si="2132">COUNTIFS($NG186:$NL195,NG196)</f>
        <v>3</v>
      </c>
      <c r="LY186" s="5">
        <f t="shared" si="2132"/>
        <v>3</v>
      </c>
      <c r="LZ186" s="5">
        <f t="shared" si="2132"/>
        <v>0</v>
      </c>
      <c r="MA186" s="5">
        <f t="shared" si="2132"/>
        <v>0</v>
      </c>
      <c r="MB186" s="5">
        <f t="shared" si="2132"/>
        <v>0</v>
      </c>
      <c r="MC186" s="5">
        <f t="shared" si="2132"/>
        <v>1</v>
      </c>
      <c r="MD186" s="5"/>
      <c r="ME186" s="5">
        <f t="shared" si="1761"/>
        <v>1</v>
      </c>
      <c r="MF186" s="5">
        <f t="shared" si="1762"/>
        <v>0</v>
      </c>
      <c r="MG186" s="5">
        <f t="shared" si="1763"/>
        <v>0</v>
      </c>
      <c r="MH186" s="5">
        <f t="shared" si="1764"/>
        <v>0</v>
      </c>
      <c r="MI186" s="5">
        <f t="shared" si="1765"/>
        <v>0</v>
      </c>
      <c r="MJ186" s="5">
        <f t="shared" si="1766"/>
        <v>0</v>
      </c>
      <c r="MK186" s="5"/>
      <c r="ML186" s="20">
        <f t="shared" si="1767"/>
        <v>1</v>
      </c>
      <c r="MN186" s="4">
        <f t="shared" si="1846"/>
        <v>3</v>
      </c>
      <c r="MO186" s="4">
        <f t="shared" si="1847"/>
        <v>0</v>
      </c>
      <c r="MP186" s="4">
        <f t="shared" si="1848"/>
        <v>0</v>
      </c>
      <c r="MQ186" s="4">
        <f t="shared" si="1849"/>
        <v>0</v>
      </c>
      <c r="MR186" s="4">
        <f t="shared" si="1850"/>
        <v>0</v>
      </c>
      <c r="MS186" s="4">
        <f t="shared" si="1851"/>
        <v>0</v>
      </c>
      <c r="MU186">
        <f t="shared" si="1768"/>
        <v>0</v>
      </c>
      <c r="MV186">
        <f t="shared" si="1769"/>
        <v>0</v>
      </c>
      <c r="MW186">
        <f t="shared" si="1770"/>
        <v>1</v>
      </c>
      <c r="MX186">
        <f t="shared" si="1771"/>
        <v>1</v>
      </c>
      <c r="MY186">
        <f t="shared" si="1772"/>
        <v>1</v>
      </c>
      <c r="MZ186">
        <f t="shared" si="1773"/>
        <v>0</v>
      </c>
      <c r="NA186">
        <f t="shared" si="1624"/>
        <v>3</v>
      </c>
      <c r="NB186">
        <f t="shared" si="1774"/>
        <v>3</v>
      </c>
      <c r="NC186">
        <f t="shared" si="1775"/>
        <v>0</v>
      </c>
      <c r="ND186">
        <f t="shared" si="1776"/>
        <v>186</v>
      </c>
      <c r="NG186">
        <v>5</v>
      </c>
      <c r="NH186">
        <v>11</v>
      </c>
      <c r="NI186">
        <v>16</v>
      </c>
      <c r="NJ186">
        <v>27</v>
      </c>
      <c r="NK186">
        <v>28</v>
      </c>
      <c r="NL186">
        <v>59</v>
      </c>
      <c r="NN186" s="1">
        <f t="shared" si="1777"/>
        <v>1</v>
      </c>
      <c r="NO186" s="1">
        <f t="shared" si="1778"/>
        <v>1</v>
      </c>
      <c r="NP186" s="30">
        <f t="shared" si="1779"/>
        <v>2</v>
      </c>
      <c r="NR186" s="1">
        <f t="shared" si="1780"/>
        <v>6</v>
      </c>
      <c r="NS186" s="1">
        <f t="shared" si="1781"/>
        <v>5</v>
      </c>
      <c r="NT186" s="1">
        <f t="shared" si="1782"/>
        <v>11</v>
      </c>
      <c r="NU186" s="1">
        <f t="shared" si="1783"/>
        <v>1</v>
      </c>
      <c r="NV186" s="1">
        <f t="shared" si="1784"/>
        <v>31</v>
      </c>
      <c r="NW186" s="1"/>
      <c r="NX186" s="1">
        <f t="shared" si="1785"/>
        <v>5</v>
      </c>
      <c r="NY186" s="1"/>
      <c r="NZ186" s="1">
        <f t="shared" si="1786"/>
        <v>1</v>
      </c>
      <c r="OA186" s="1">
        <f t="shared" si="1625"/>
        <v>2</v>
      </c>
      <c r="OB186" s="1">
        <f t="shared" si="1626"/>
        <v>2</v>
      </c>
      <c r="OC186" s="1">
        <f t="shared" si="1627"/>
        <v>3</v>
      </c>
      <c r="OD186" s="1">
        <f t="shared" si="1628"/>
        <v>3</v>
      </c>
      <c r="OE186" s="1">
        <f t="shared" si="1629"/>
        <v>6</v>
      </c>
      <c r="OF186" s="1"/>
      <c r="OG186" s="1">
        <f t="shared" si="1969"/>
        <v>4</v>
      </c>
      <c r="OH186" s="1"/>
      <c r="OI186" s="1">
        <f t="shared" si="1787"/>
        <v>7</v>
      </c>
      <c r="OJ186" s="1">
        <f t="shared" si="1788"/>
        <v>1</v>
      </c>
      <c r="OK186" s="1">
        <f t="shared" si="1789"/>
        <v>9</v>
      </c>
      <c r="OL186" s="1">
        <f t="shared" si="1790"/>
        <v>3</v>
      </c>
      <c r="OM186" s="1">
        <f t="shared" si="1791"/>
        <v>8</v>
      </c>
      <c r="ON186" s="1">
        <f t="shared" si="1792"/>
        <v>0</v>
      </c>
      <c r="OO186" s="1"/>
      <c r="OP186" s="1">
        <f t="shared" si="1959"/>
        <v>1</v>
      </c>
      <c r="OQ186" s="1">
        <f t="shared" si="1960"/>
        <v>5</v>
      </c>
      <c r="OR186" s="1">
        <f t="shared" si="1961"/>
        <v>5</v>
      </c>
      <c r="OS186" s="33">
        <f t="shared" si="1962"/>
        <v>5</v>
      </c>
      <c r="OT186" s="1">
        <f t="shared" si="1963"/>
        <v>0</v>
      </c>
      <c r="OU186" s="1">
        <f t="shared" si="1793"/>
        <v>0</v>
      </c>
      <c r="OV186" s="19">
        <f t="shared" si="1794"/>
        <v>6</v>
      </c>
      <c r="OW186" s="1"/>
      <c r="OX186" s="19">
        <f t="shared" si="1975"/>
        <v>5</v>
      </c>
      <c r="OY186" s="1">
        <f t="shared" si="1976"/>
        <v>5</v>
      </c>
      <c r="OZ186" s="1"/>
      <c r="PA186" s="1">
        <f t="shared" si="1795"/>
        <v>5</v>
      </c>
      <c r="PB186" s="1"/>
      <c r="PC186" s="1"/>
      <c r="PD186" s="19">
        <f t="shared" si="1630"/>
        <v>5</v>
      </c>
      <c r="PE186" s="1"/>
      <c r="PF186" s="24">
        <f t="shared" si="2016"/>
        <v>0</v>
      </c>
      <c r="PI186" s="1">
        <f t="shared" si="1797"/>
        <v>7</v>
      </c>
      <c r="PJ186" s="19">
        <f t="shared" si="1631"/>
        <v>1</v>
      </c>
      <c r="PK186" s="1">
        <f t="shared" si="1798"/>
        <v>1</v>
      </c>
      <c r="PL186" s="19">
        <f t="shared" si="1632"/>
        <v>3</v>
      </c>
      <c r="PM186" s="1">
        <f t="shared" si="1799"/>
        <v>9</v>
      </c>
      <c r="PN186" s="19">
        <f t="shared" si="1633"/>
        <v>1</v>
      </c>
      <c r="PO186" s="1">
        <f t="shared" si="1800"/>
        <v>3</v>
      </c>
      <c r="PP186" s="19">
        <f t="shared" si="1634"/>
        <v>2</v>
      </c>
      <c r="PQ186" s="1">
        <f t="shared" si="1801"/>
        <v>8</v>
      </c>
      <c r="PR186" s="19">
        <f t="shared" si="1635"/>
        <v>1</v>
      </c>
      <c r="PS186" s="1">
        <f t="shared" si="1802"/>
        <v>0</v>
      </c>
      <c r="PT186" s="19">
        <f t="shared" si="1636"/>
        <v>0</v>
      </c>
      <c r="PV186" s="1">
        <f t="shared" si="1637"/>
        <v>7</v>
      </c>
      <c r="PW186" s="1">
        <f t="shared" si="1638"/>
        <v>100</v>
      </c>
      <c r="PX186" s="1">
        <f t="shared" si="1639"/>
        <v>100</v>
      </c>
      <c r="PY186" s="1">
        <f t="shared" si="1640"/>
        <v>100</v>
      </c>
      <c r="PZ186" s="1">
        <f t="shared" si="1641"/>
        <v>100</v>
      </c>
      <c r="QA186" s="1">
        <f t="shared" si="1642"/>
        <v>100</v>
      </c>
      <c r="QB186" s="1"/>
      <c r="QC186" s="1">
        <f t="shared" si="1643"/>
        <v>10</v>
      </c>
      <c r="QD186" s="1">
        <f t="shared" si="1644"/>
        <v>1</v>
      </c>
      <c r="QE186" s="1">
        <f t="shared" si="1645"/>
        <v>100</v>
      </c>
      <c r="QF186" s="1">
        <f t="shared" si="1646"/>
        <v>100</v>
      </c>
      <c r="QG186" s="1">
        <f t="shared" si="1647"/>
        <v>100</v>
      </c>
      <c r="QH186" s="1">
        <f t="shared" si="1648"/>
        <v>100</v>
      </c>
      <c r="QI186" s="1"/>
      <c r="QJ186" s="1">
        <f t="shared" si="1649"/>
        <v>9</v>
      </c>
      <c r="QK186" s="1">
        <f t="shared" si="1650"/>
        <v>100</v>
      </c>
      <c r="QL186" s="1">
        <f t="shared" si="1651"/>
        <v>100</v>
      </c>
      <c r="QM186" s="1">
        <f t="shared" si="1652"/>
        <v>100</v>
      </c>
      <c r="QN186" s="1">
        <f t="shared" si="1653"/>
        <v>100</v>
      </c>
      <c r="QO186" s="1">
        <f t="shared" si="1654"/>
        <v>100</v>
      </c>
      <c r="QP186" s="1"/>
      <c r="QQ186" s="1">
        <f t="shared" si="1655"/>
        <v>100</v>
      </c>
      <c r="QR186" s="1">
        <f t="shared" si="1656"/>
        <v>100</v>
      </c>
      <c r="QS186" s="1">
        <f t="shared" si="1657"/>
        <v>3</v>
      </c>
      <c r="QT186" s="1">
        <f t="shared" si="1658"/>
        <v>100</v>
      </c>
      <c r="QU186" s="1">
        <f t="shared" si="1659"/>
        <v>100</v>
      </c>
      <c r="QV186" s="1">
        <f t="shared" si="1660"/>
        <v>100</v>
      </c>
      <c r="QW186" s="1"/>
      <c r="QX186" s="1">
        <f t="shared" si="1661"/>
        <v>100</v>
      </c>
      <c r="QY186" s="1">
        <f t="shared" si="1662"/>
        <v>100</v>
      </c>
      <c r="QZ186" s="1">
        <f t="shared" si="1663"/>
        <v>8</v>
      </c>
      <c r="RA186" s="1">
        <f t="shared" si="1664"/>
        <v>100</v>
      </c>
      <c r="RB186" s="1">
        <f t="shared" si="1665"/>
        <v>100</v>
      </c>
      <c r="RC186" s="1">
        <f t="shared" si="1666"/>
        <v>100</v>
      </c>
      <c r="RD186" s="1"/>
      <c r="RE186" s="1">
        <f t="shared" si="1667"/>
        <v>100</v>
      </c>
      <c r="RF186" s="1">
        <f t="shared" si="1668"/>
        <v>100</v>
      </c>
      <c r="RG186" s="1">
        <f t="shared" si="1669"/>
        <v>100</v>
      </c>
      <c r="RH186" s="1">
        <f t="shared" si="1670"/>
        <v>100</v>
      </c>
      <c r="RI186" s="1">
        <f t="shared" si="1671"/>
        <v>100</v>
      </c>
      <c r="RJ186" s="1">
        <f t="shared" si="1672"/>
        <v>100</v>
      </c>
      <c r="RL186">
        <f t="shared" si="1673"/>
        <v>36</v>
      </c>
      <c r="RM186">
        <f t="shared" si="1803"/>
        <v>24</v>
      </c>
      <c r="RN186">
        <f t="shared" si="2000"/>
        <v>22</v>
      </c>
      <c r="RO186" t="str">
        <f t="shared" ref="RO186:TU186" si="2133">IF(COUNTIFS($NG186:$NL195,RO$1),"x",RO$1)</f>
        <v>x</v>
      </c>
      <c r="RP186" t="str">
        <f t="shared" si="2133"/>
        <v>x</v>
      </c>
      <c r="RQ186">
        <f t="shared" si="2133"/>
        <v>3</v>
      </c>
      <c r="RR186" t="str">
        <f t="shared" si="2133"/>
        <v>x</v>
      </c>
      <c r="RS186" t="str">
        <f t="shared" si="2133"/>
        <v>x</v>
      </c>
      <c r="RT186">
        <f t="shared" si="2133"/>
        <v>6</v>
      </c>
      <c r="RU186">
        <f t="shared" si="2133"/>
        <v>7</v>
      </c>
      <c r="RV186" t="str">
        <f t="shared" si="2133"/>
        <v>x</v>
      </c>
      <c r="RW186">
        <f t="shared" si="2133"/>
        <v>9</v>
      </c>
      <c r="RX186" t="str">
        <f t="shared" si="2133"/>
        <v>x</v>
      </c>
      <c r="RY186" t="str">
        <f t="shared" si="2133"/>
        <v>x</v>
      </c>
      <c r="RZ186" t="str">
        <f t="shared" si="2133"/>
        <v>x</v>
      </c>
      <c r="SA186">
        <f t="shared" si="2133"/>
        <v>13</v>
      </c>
      <c r="SB186" t="str">
        <f t="shared" si="2133"/>
        <v>x</v>
      </c>
      <c r="SC186" t="str">
        <f t="shared" si="2133"/>
        <v>x</v>
      </c>
      <c r="SD186" t="str">
        <f t="shared" si="2133"/>
        <v>x</v>
      </c>
      <c r="SE186">
        <f t="shared" si="2133"/>
        <v>17</v>
      </c>
      <c r="SF186" t="str">
        <f t="shared" si="2133"/>
        <v>x</v>
      </c>
      <c r="SG186">
        <f t="shared" si="2133"/>
        <v>19</v>
      </c>
      <c r="SH186" t="str">
        <f t="shared" si="2133"/>
        <v>x</v>
      </c>
      <c r="SI186">
        <f t="shared" si="2133"/>
        <v>21</v>
      </c>
      <c r="SJ186" t="str">
        <f t="shared" si="2133"/>
        <v>x</v>
      </c>
      <c r="SK186">
        <f t="shared" si="2133"/>
        <v>23</v>
      </c>
      <c r="SL186">
        <f t="shared" si="2133"/>
        <v>24</v>
      </c>
      <c r="SM186" t="str">
        <f t="shared" si="2133"/>
        <v>x</v>
      </c>
      <c r="SN186" t="str">
        <f t="shared" si="2133"/>
        <v>x</v>
      </c>
      <c r="SO186" t="str">
        <f t="shared" si="2133"/>
        <v>x</v>
      </c>
      <c r="SP186" t="str">
        <f t="shared" si="2133"/>
        <v>x</v>
      </c>
      <c r="SQ186" t="str">
        <f t="shared" si="2133"/>
        <v>x</v>
      </c>
      <c r="SR186">
        <f t="shared" si="2133"/>
        <v>30</v>
      </c>
      <c r="SS186">
        <f t="shared" si="2133"/>
        <v>31</v>
      </c>
      <c r="ST186" t="str">
        <f t="shared" si="2133"/>
        <v>x</v>
      </c>
      <c r="SU186">
        <f t="shared" si="2133"/>
        <v>33</v>
      </c>
      <c r="SV186" t="str">
        <f t="shared" si="2133"/>
        <v>x</v>
      </c>
      <c r="SW186" t="str">
        <f t="shared" si="2133"/>
        <v>x</v>
      </c>
      <c r="SX186" t="str">
        <f t="shared" si="2133"/>
        <v>x</v>
      </c>
      <c r="SY186">
        <f t="shared" si="2133"/>
        <v>37</v>
      </c>
      <c r="SZ186">
        <f t="shared" si="2133"/>
        <v>38</v>
      </c>
      <c r="TA186" t="str">
        <f t="shared" si="2133"/>
        <v>x</v>
      </c>
      <c r="TB186" t="str">
        <f t="shared" si="2133"/>
        <v>x</v>
      </c>
      <c r="TC186" t="str">
        <f t="shared" si="2133"/>
        <v>x</v>
      </c>
      <c r="TD186">
        <f t="shared" si="2133"/>
        <v>42</v>
      </c>
      <c r="TE186" t="str">
        <f t="shared" si="2133"/>
        <v>x</v>
      </c>
      <c r="TF186">
        <f t="shared" si="2133"/>
        <v>44</v>
      </c>
      <c r="TG186">
        <f t="shared" si="2133"/>
        <v>45</v>
      </c>
      <c r="TH186" t="str">
        <f t="shared" si="2133"/>
        <v>x</v>
      </c>
      <c r="TI186">
        <f t="shared" si="2133"/>
        <v>47</v>
      </c>
      <c r="TJ186">
        <f t="shared" si="2133"/>
        <v>48</v>
      </c>
      <c r="TK186" t="str">
        <f t="shared" si="2133"/>
        <v>x</v>
      </c>
      <c r="TL186" t="str">
        <f t="shared" si="2133"/>
        <v>x</v>
      </c>
      <c r="TM186" t="str">
        <f t="shared" si="2133"/>
        <v>x</v>
      </c>
      <c r="TN186" t="str">
        <f t="shared" si="2133"/>
        <v>x</v>
      </c>
      <c r="TO186">
        <f t="shared" si="2133"/>
        <v>53</v>
      </c>
      <c r="TP186">
        <f t="shared" si="2133"/>
        <v>54</v>
      </c>
      <c r="TQ186" t="str">
        <f t="shared" si="2133"/>
        <v>x</v>
      </c>
      <c r="TR186" t="str">
        <f t="shared" si="2133"/>
        <v>x</v>
      </c>
      <c r="TS186" t="str">
        <f t="shared" si="2133"/>
        <v>x</v>
      </c>
      <c r="TT186" t="str">
        <f t="shared" si="2133"/>
        <v>x</v>
      </c>
      <c r="TU186" t="str">
        <f t="shared" si="2133"/>
        <v>x</v>
      </c>
      <c r="TV186">
        <f t="shared" si="1805"/>
        <v>24</v>
      </c>
      <c r="TW186" t="str">
        <f t="shared" ref="TW186:WC186" si="2134">IF(COUNTIFS($NG186:$NL194,TW$1),"x",TW$1)</f>
        <v>x</v>
      </c>
      <c r="TX186" t="str">
        <f t="shared" si="2134"/>
        <v>x</v>
      </c>
      <c r="TY186">
        <f t="shared" si="2134"/>
        <v>3</v>
      </c>
      <c r="TZ186" t="str">
        <f t="shared" si="2134"/>
        <v>x</v>
      </c>
      <c r="UA186" t="str">
        <f t="shared" si="2134"/>
        <v>x</v>
      </c>
      <c r="UB186">
        <f t="shared" si="2134"/>
        <v>6</v>
      </c>
      <c r="UC186">
        <f t="shared" si="2134"/>
        <v>7</v>
      </c>
      <c r="UD186" t="str">
        <f t="shared" si="2134"/>
        <v>x</v>
      </c>
      <c r="UE186">
        <f t="shared" si="2134"/>
        <v>9</v>
      </c>
      <c r="UF186" t="str">
        <f t="shared" si="2134"/>
        <v>x</v>
      </c>
      <c r="UG186" t="str">
        <f t="shared" si="2134"/>
        <v>x</v>
      </c>
      <c r="UH186" t="str">
        <f t="shared" si="2134"/>
        <v>x</v>
      </c>
      <c r="UI186">
        <f t="shared" si="2134"/>
        <v>13</v>
      </c>
      <c r="UJ186" t="str">
        <f t="shared" si="2134"/>
        <v>x</v>
      </c>
      <c r="UK186" t="str">
        <f t="shared" si="2134"/>
        <v>x</v>
      </c>
      <c r="UL186" t="str">
        <f t="shared" si="2134"/>
        <v>x</v>
      </c>
      <c r="UM186">
        <f t="shared" si="2134"/>
        <v>17</v>
      </c>
      <c r="UN186" t="str">
        <f t="shared" si="2134"/>
        <v>x</v>
      </c>
      <c r="UO186">
        <f t="shared" si="2134"/>
        <v>19</v>
      </c>
      <c r="UP186" t="str">
        <f t="shared" si="2134"/>
        <v>x</v>
      </c>
      <c r="UQ186">
        <f t="shared" si="2134"/>
        <v>21</v>
      </c>
      <c r="UR186" t="str">
        <f t="shared" si="2134"/>
        <v>x</v>
      </c>
      <c r="US186">
        <f t="shared" si="2134"/>
        <v>23</v>
      </c>
      <c r="UT186">
        <f t="shared" si="2134"/>
        <v>24</v>
      </c>
      <c r="UU186" t="str">
        <f t="shared" si="2134"/>
        <v>x</v>
      </c>
      <c r="UV186" t="str">
        <f t="shared" si="2134"/>
        <v>x</v>
      </c>
      <c r="UW186" t="str">
        <f t="shared" si="2134"/>
        <v>x</v>
      </c>
      <c r="UX186" t="str">
        <f t="shared" si="2134"/>
        <v>x</v>
      </c>
      <c r="UY186" t="str">
        <f t="shared" si="2134"/>
        <v>x</v>
      </c>
      <c r="UZ186">
        <f t="shared" si="2134"/>
        <v>30</v>
      </c>
      <c r="VA186">
        <f t="shared" si="2134"/>
        <v>31</v>
      </c>
      <c r="VB186" t="str">
        <f t="shared" si="2134"/>
        <v>x</v>
      </c>
      <c r="VC186">
        <f t="shared" si="2134"/>
        <v>33</v>
      </c>
      <c r="VD186" t="str">
        <f t="shared" si="2134"/>
        <v>x</v>
      </c>
      <c r="VE186" t="str">
        <f t="shared" si="2134"/>
        <v>x</v>
      </c>
      <c r="VF186" t="str">
        <f t="shared" si="2134"/>
        <v>x</v>
      </c>
      <c r="VG186">
        <f t="shared" si="2134"/>
        <v>37</v>
      </c>
      <c r="VH186">
        <f t="shared" si="2134"/>
        <v>38</v>
      </c>
      <c r="VI186" t="str">
        <f t="shared" si="2134"/>
        <v>x</v>
      </c>
      <c r="VJ186">
        <f t="shared" si="2134"/>
        <v>40</v>
      </c>
      <c r="VK186" t="str">
        <f t="shared" si="2134"/>
        <v>x</v>
      </c>
      <c r="VL186">
        <f t="shared" si="2134"/>
        <v>42</v>
      </c>
      <c r="VM186" t="str">
        <f t="shared" si="2134"/>
        <v>x</v>
      </c>
      <c r="VN186">
        <f t="shared" si="2134"/>
        <v>44</v>
      </c>
      <c r="VO186">
        <f t="shared" si="2134"/>
        <v>45</v>
      </c>
      <c r="VP186" t="str">
        <f t="shared" si="2134"/>
        <v>x</v>
      </c>
      <c r="VQ186">
        <f t="shared" si="2134"/>
        <v>47</v>
      </c>
      <c r="VR186">
        <f t="shared" si="2134"/>
        <v>48</v>
      </c>
      <c r="VS186" t="str">
        <f t="shared" si="2134"/>
        <v>x</v>
      </c>
      <c r="VT186" t="str">
        <f t="shared" si="2134"/>
        <v>x</v>
      </c>
      <c r="VU186" t="str">
        <f t="shared" si="2134"/>
        <v>x</v>
      </c>
      <c r="VV186" t="str">
        <f t="shared" si="2134"/>
        <v>x</v>
      </c>
      <c r="VW186">
        <f t="shared" si="2134"/>
        <v>53</v>
      </c>
      <c r="VX186">
        <f t="shared" si="2134"/>
        <v>54</v>
      </c>
      <c r="VY186" t="str">
        <f t="shared" si="2134"/>
        <v>x</v>
      </c>
      <c r="VZ186" t="str">
        <f t="shared" si="2134"/>
        <v>x</v>
      </c>
      <c r="WA186" t="str">
        <f t="shared" si="2134"/>
        <v>x</v>
      </c>
      <c r="WB186">
        <f t="shared" si="2134"/>
        <v>58</v>
      </c>
      <c r="WC186" t="str">
        <f t="shared" si="2134"/>
        <v>x</v>
      </c>
      <c r="WE186">
        <f t="shared" si="1676"/>
        <v>1</v>
      </c>
      <c r="WF186">
        <f t="shared" si="1677"/>
        <v>2</v>
      </c>
      <c r="WG186">
        <f t="shared" si="1678"/>
        <v>2</v>
      </c>
      <c r="WH186">
        <f t="shared" si="1679"/>
        <v>0</v>
      </c>
      <c r="WI186">
        <f t="shared" si="1680"/>
        <v>0</v>
      </c>
      <c r="WJ186">
        <f t="shared" si="1681"/>
        <v>1</v>
      </c>
      <c r="WL186" s="1">
        <f t="shared" si="1807"/>
        <v>7</v>
      </c>
      <c r="WM186" s="1">
        <f t="shared" si="1808"/>
        <v>1</v>
      </c>
      <c r="WN186" s="1">
        <f t="shared" si="1809"/>
        <v>9</v>
      </c>
      <c r="WO186" s="1">
        <f t="shared" si="1810"/>
        <v>3</v>
      </c>
      <c r="WP186" s="1">
        <f t="shared" si="1811"/>
        <v>8</v>
      </c>
      <c r="WQ186" s="1">
        <f t="shared" si="1812"/>
        <v>0</v>
      </c>
      <c r="WS186">
        <f t="shared" si="1813"/>
        <v>7</v>
      </c>
      <c r="WT186">
        <f t="shared" si="1814"/>
        <v>1</v>
      </c>
      <c r="WU186">
        <f t="shared" si="1815"/>
        <v>9</v>
      </c>
      <c r="WV186">
        <f t="shared" si="1816"/>
        <v>3</v>
      </c>
      <c r="WW186">
        <f t="shared" si="1817"/>
        <v>8</v>
      </c>
      <c r="WX186">
        <f t="shared" si="1818"/>
        <v>100</v>
      </c>
      <c r="WZ186" s="4">
        <f t="shared" si="1819"/>
        <v>1</v>
      </c>
      <c r="XB186" s="3">
        <f t="shared" si="1820"/>
        <v>9</v>
      </c>
      <c r="XD186" s="3">
        <f t="shared" si="1821"/>
        <v>2</v>
      </c>
      <c r="XE186" s="4">
        <f t="shared" si="1822"/>
        <v>5</v>
      </c>
      <c r="XG186" s="4">
        <f t="shared" si="1823"/>
        <v>0.4</v>
      </c>
      <c r="XI186" s="4">
        <v>1</v>
      </c>
      <c r="XK186">
        <f t="shared" si="1824"/>
        <v>3</v>
      </c>
      <c r="XM186">
        <f t="shared" si="2109"/>
        <v>1</v>
      </c>
      <c r="XN186">
        <f t="shared" si="1825"/>
        <v>0</v>
      </c>
      <c r="XO186" s="1">
        <f t="shared" si="1682"/>
        <v>3</v>
      </c>
      <c r="XP186">
        <f t="shared" si="1826"/>
        <v>0</v>
      </c>
      <c r="XR186">
        <f t="shared" si="1827"/>
        <v>0</v>
      </c>
    </row>
    <row r="187" spans="4:642">
      <c r="D187" s="4">
        <f t="shared" si="1506"/>
        <v>0</v>
      </c>
      <c r="E187" s="4">
        <f t="shared" si="1507"/>
        <v>0</v>
      </c>
      <c r="F187" s="4">
        <f t="shared" si="1508"/>
        <v>0</v>
      </c>
      <c r="G187" s="4">
        <f t="shared" si="1509"/>
        <v>0</v>
      </c>
      <c r="H187" s="4">
        <f t="shared" si="1510"/>
        <v>0</v>
      </c>
      <c r="I187" s="4">
        <f t="shared" si="1511"/>
        <v>0</v>
      </c>
      <c r="J187" s="4">
        <f t="shared" si="1512"/>
        <v>0</v>
      </c>
      <c r="K187" s="4">
        <f t="shared" si="1513"/>
        <v>3</v>
      </c>
      <c r="L187" s="4">
        <f t="shared" si="1514"/>
        <v>0</v>
      </c>
      <c r="M187" s="4">
        <f t="shared" si="1515"/>
        <v>0</v>
      </c>
      <c r="N187" s="4">
        <f t="shared" si="1516"/>
        <v>5</v>
      </c>
      <c r="O187" s="4">
        <f t="shared" si="1517"/>
        <v>0</v>
      </c>
      <c r="P187" s="4">
        <f t="shared" si="1518"/>
        <v>0</v>
      </c>
      <c r="Q187" s="4">
        <f t="shared" si="1519"/>
        <v>0</v>
      </c>
      <c r="R187" s="4">
        <f t="shared" si="1520"/>
        <v>0</v>
      </c>
      <c r="S187" s="4">
        <f t="shared" si="1521"/>
        <v>0</v>
      </c>
      <c r="T187" s="4">
        <f t="shared" si="1522"/>
        <v>0</v>
      </c>
      <c r="U187" s="4">
        <f t="shared" si="1523"/>
        <v>0</v>
      </c>
      <c r="V187" s="4">
        <f t="shared" si="1524"/>
        <v>0</v>
      </c>
      <c r="W187" s="4">
        <f t="shared" si="1525"/>
        <v>0</v>
      </c>
      <c r="X187" s="4">
        <f t="shared" si="1526"/>
        <v>0</v>
      </c>
      <c r="Y187" s="4">
        <f t="shared" si="1527"/>
        <v>2</v>
      </c>
      <c r="Z187" s="4">
        <f t="shared" si="1528"/>
        <v>0</v>
      </c>
      <c r="AA187" s="4">
        <f t="shared" si="1529"/>
        <v>0</v>
      </c>
      <c r="AB187" s="4">
        <f t="shared" si="1530"/>
        <v>0</v>
      </c>
      <c r="AC187" s="4">
        <f t="shared" si="1531"/>
        <v>0</v>
      </c>
      <c r="AD187" s="4">
        <f t="shared" si="1532"/>
        <v>0</v>
      </c>
      <c r="AE187" s="4">
        <f t="shared" si="1533"/>
        <v>0</v>
      </c>
      <c r="AF187" s="4">
        <f t="shared" si="1534"/>
        <v>0</v>
      </c>
      <c r="AG187" s="4">
        <f t="shared" si="1535"/>
        <v>0</v>
      </c>
      <c r="AH187" s="4">
        <f t="shared" si="1536"/>
        <v>0</v>
      </c>
      <c r="AI187" s="4">
        <f t="shared" si="1537"/>
        <v>0</v>
      </c>
      <c r="AJ187" s="4">
        <f t="shared" si="1538"/>
        <v>0</v>
      </c>
      <c r="AK187" s="4">
        <f t="shared" si="1539"/>
        <v>0</v>
      </c>
      <c r="AL187" s="4">
        <f t="shared" si="1540"/>
        <v>0</v>
      </c>
      <c r="AM187" s="4">
        <f t="shared" si="1541"/>
        <v>0</v>
      </c>
      <c r="AN187" s="4">
        <f t="shared" si="1542"/>
        <v>0</v>
      </c>
      <c r="AO187" s="4">
        <f t="shared" si="1543"/>
        <v>0</v>
      </c>
      <c r="AP187" s="4">
        <f t="shared" si="1544"/>
        <v>2</v>
      </c>
      <c r="AQ187" s="4">
        <f t="shared" si="1545"/>
        <v>0</v>
      </c>
      <c r="AR187" s="4">
        <f t="shared" si="1546"/>
        <v>0</v>
      </c>
      <c r="AS187" s="4">
        <f t="shared" si="1547"/>
        <v>0</v>
      </c>
      <c r="AT187" s="4">
        <f t="shared" si="1548"/>
        <v>0</v>
      </c>
      <c r="AU187" s="4">
        <f t="shared" si="1549"/>
        <v>0</v>
      </c>
      <c r="AV187" s="4">
        <f t="shared" si="1550"/>
        <v>0</v>
      </c>
      <c r="AW187" s="4">
        <f t="shared" si="1551"/>
        <v>5</v>
      </c>
      <c r="AX187" s="4">
        <f t="shared" si="1552"/>
        <v>0</v>
      </c>
      <c r="AY187" s="4">
        <f t="shared" si="1553"/>
        <v>0</v>
      </c>
      <c r="AZ187" s="4">
        <f t="shared" si="1554"/>
        <v>0</v>
      </c>
      <c r="BA187" s="4">
        <f t="shared" si="1555"/>
        <v>0</v>
      </c>
      <c r="BB187" s="4">
        <f t="shared" si="1556"/>
        <v>0</v>
      </c>
      <c r="BC187" s="4">
        <f t="shared" si="1557"/>
        <v>0</v>
      </c>
      <c r="BD187" s="4">
        <f t="shared" si="1558"/>
        <v>0</v>
      </c>
      <c r="BE187" s="4">
        <f t="shared" si="1559"/>
        <v>0</v>
      </c>
      <c r="BF187" s="4">
        <f t="shared" si="1560"/>
        <v>5</v>
      </c>
      <c r="BG187" s="4">
        <f t="shared" si="1561"/>
        <v>0</v>
      </c>
      <c r="BH187" s="4">
        <f t="shared" si="1562"/>
        <v>0</v>
      </c>
      <c r="BI187" s="4">
        <f t="shared" si="1563"/>
        <v>0</v>
      </c>
      <c r="BJ187" s="4">
        <f t="shared" si="1564"/>
        <v>0</v>
      </c>
      <c r="BK187" s="4">
        <f t="shared" si="1683"/>
        <v>3.6666666666666665</v>
      </c>
      <c r="BL187" s="4">
        <f t="shared" si="1684"/>
        <v>2.0338983050847457</v>
      </c>
      <c r="BM187" s="4">
        <f t="shared" si="1685"/>
        <v>2.8474576271186436</v>
      </c>
      <c r="BN187" s="4">
        <f t="shared" si="1686"/>
        <v>1.2203389830508473</v>
      </c>
      <c r="BO187" s="4">
        <f t="shared" si="1687"/>
        <v>2.0338983050847457</v>
      </c>
      <c r="BP187" s="4">
        <f t="shared" si="1688"/>
        <v>120</v>
      </c>
      <c r="BQ187" s="4">
        <f>COUNTIFS($NG187:$NL$206,EF$1)</f>
        <v>1</v>
      </c>
      <c r="BR187" s="4">
        <f>COUNTIFS($NG187:$NL$206,EG$1)</f>
        <v>3</v>
      </c>
      <c r="BS187" s="4">
        <f>COUNTIFS($NG187:$NL$206,EH$1)</f>
        <v>0</v>
      </c>
      <c r="BT187" s="4">
        <f>COUNTIFS($NG187:$NL$206,EI$1)</f>
        <v>2</v>
      </c>
      <c r="BU187" s="4">
        <f>COUNTIFS($NG187:$NL$206,EJ$1)</f>
        <v>2</v>
      </c>
      <c r="BV187" s="4">
        <f>COUNTIFS($NG187:$NL$206,EK$1)</f>
        <v>1</v>
      </c>
      <c r="BW187" s="4">
        <f>COUNTIFS($NG187:$NL$206,EL$1)</f>
        <v>1</v>
      </c>
      <c r="BX187" s="4">
        <f>COUNTIFS($NG187:$NL$206,EM$1)</f>
        <v>3</v>
      </c>
      <c r="BY187" s="4">
        <f>COUNTIFS($NG187:$NL$206,EN$1)</f>
        <v>3</v>
      </c>
      <c r="BZ187" s="4">
        <f>COUNTIFS($NG187:$NL$206,EO$1)</f>
        <v>2</v>
      </c>
      <c r="CA187" s="4">
        <f>COUNTIFS($NG187:$NL$206,EP$1)</f>
        <v>5</v>
      </c>
      <c r="CB187" s="4">
        <f>COUNTIFS($NG187:$NL$206,EQ$1)</f>
        <v>6</v>
      </c>
      <c r="CC187" s="4">
        <f>COUNTIFS($NG187:$NL$206,ER$1)</f>
        <v>1</v>
      </c>
      <c r="CD187" s="4">
        <f>COUNTIFS($NG187:$NL$206,ES$1)</f>
        <v>1</v>
      </c>
      <c r="CE187" s="4">
        <f>COUNTIFS($NG187:$NL$206,ET$1)</f>
        <v>2</v>
      </c>
      <c r="CF187" s="4">
        <f>COUNTIFS($NG187:$NL$206,EU$1)</f>
        <v>1</v>
      </c>
      <c r="CG187" s="4">
        <f>COUNTIFS($NG187:$NL$206,EV$1)</f>
        <v>4</v>
      </c>
      <c r="CH187" s="4">
        <f>COUNTIFS($NG187:$NL$206,EW$1)</f>
        <v>4</v>
      </c>
      <c r="CI187" s="4">
        <f>COUNTIFS($NG187:$NL$206,EX$1)</f>
        <v>2</v>
      </c>
      <c r="CJ187" s="4">
        <f>COUNTIFS($NG187:$NL$206,EY$1)</f>
        <v>3</v>
      </c>
      <c r="CK187" s="4">
        <f>COUNTIFS($NG187:$NL$206,EZ$1)</f>
        <v>0</v>
      </c>
      <c r="CL187" s="4">
        <f>COUNTIFS($NG187:$NL$206,FA$1)</f>
        <v>2</v>
      </c>
      <c r="CM187" s="4">
        <f>COUNTIFS($NG187:$NL$206,FB$1)</f>
        <v>2</v>
      </c>
      <c r="CN187" s="4">
        <f>COUNTIFS($NG187:$NL$206,FC$1)</f>
        <v>1</v>
      </c>
      <c r="CO187" s="4">
        <f>COUNTIFS($NG187:$NL$206,FD$1)</f>
        <v>5</v>
      </c>
      <c r="CP187" s="4">
        <f>COUNTIFS($NG187:$NL$206,FE$1)</f>
        <v>1</v>
      </c>
      <c r="CQ187" s="4">
        <f>COUNTIFS($NG187:$NL$206,FF$1)</f>
        <v>2</v>
      </c>
      <c r="CR187" s="4">
        <f>COUNTIFS($NG187:$NL$206,FG$1)</f>
        <v>1</v>
      </c>
      <c r="CS187" s="4">
        <f>COUNTIFS($NG187:$NL$206,FH$1)</f>
        <v>2</v>
      </c>
      <c r="CT187" s="4">
        <f>COUNTIFS($NG187:$NL$206,FI$1)</f>
        <v>1</v>
      </c>
      <c r="CU187" s="4">
        <f>COUNTIFS($NG187:$NL$206,FJ$1)</f>
        <v>2</v>
      </c>
      <c r="CV187" s="4">
        <f>COUNTIFS($NG187:$NL$206,FK$1)</f>
        <v>1</v>
      </c>
      <c r="CW187" s="4">
        <f>COUNTIFS($NG187:$NL$206,FL$1)</f>
        <v>0</v>
      </c>
      <c r="CX187" s="4">
        <f>COUNTIFS($NG187:$NL$206,FM$1)</f>
        <v>2</v>
      </c>
      <c r="CY187" s="4">
        <f>COUNTIFS($NG187:$NL$206,FN$1)</f>
        <v>1</v>
      </c>
      <c r="CZ187" s="4">
        <f>COUNTIFS($NG187:$NL$206,FO$1)</f>
        <v>1</v>
      </c>
      <c r="DA187" s="4">
        <f>COUNTIFS($NG187:$NL$206,FP$1)</f>
        <v>0</v>
      </c>
      <c r="DB187" s="4">
        <f>COUNTIFS($NG187:$NL$206,FQ$1)</f>
        <v>2</v>
      </c>
      <c r="DC187" s="4">
        <f>COUNTIFS($NG187:$NL$206,FR$1)</f>
        <v>2</v>
      </c>
      <c r="DD187" s="4">
        <f>COUNTIFS($NG187:$NL$206,FS$1)</f>
        <v>3</v>
      </c>
      <c r="DE187" s="4">
        <f>COUNTIFS($NG187:$NL$206,FT$1)</f>
        <v>2</v>
      </c>
      <c r="DF187" s="4">
        <f>COUNTIFS($NG187:$NL$206,FU$1)</f>
        <v>2</v>
      </c>
      <c r="DG187" s="4">
        <f>COUNTIFS($NG187:$NL$206,FV$1)</f>
        <v>2</v>
      </c>
      <c r="DH187" s="4">
        <f>COUNTIFS($NG187:$NL$206,FW$1)</f>
        <v>1</v>
      </c>
      <c r="DI187" s="4">
        <f>COUNTIFS($NG187:$NL$206,FX$1)</f>
        <v>1</v>
      </c>
      <c r="DJ187" s="4">
        <f>COUNTIFS($NG187:$NL$206,FY$1)</f>
        <v>5</v>
      </c>
      <c r="DK187" s="4">
        <f>COUNTIFS($NG187:$NL$206,FZ$1)</f>
        <v>0</v>
      </c>
      <c r="DL187" s="4">
        <f>COUNTIFS($NG187:$NL$206,GA$1)</f>
        <v>1</v>
      </c>
      <c r="DM187" s="4">
        <f>COUNTIFS($NG187:$NL$206,GB$1)</f>
        <v>3</v>
      </c>
      <c r="DN187" s="4">
        <f>COUNTIFS($NG187:$NL$206,GC$1)</f>
        <v>2</v>
      </c>
      <c r="DO187" s="4">
        <f>COUNTIFS($NG187:$NL$206,GD$1)</f>
        <v>3</v>
      </c>
      <c r="DP187" s="4">
        <f>COUNTIFS($NG187:$NL$206,GE$1)</f>
        <v>4</v>
      </c>
      <c r="DQ187" s="4">
        <f>COUNTIFS($NG187:$NL$206,GF$1)</f>
        <v>0</v>
      </c>
      <c r="DR187" s="4">
        <f>COUNTIFS($NG187:$NL$206,GG$1)</f>
        <v>2</v>
      </c>
      <c r="DS187" s="4">
        <f>COUNTIFS($NG187:$NL$206,GH$1)</f>
        <v>5</v>
      </c>
      <c r="DT187" s="4">
        <f>COUNTIFS($NG187:$NL$206,GI$1)</f>
        <v>3</v>
      </c>
      <c r="DU187" s="4">
        <f>COUNTIFS($NG187:$NL$206,GJ$1)</f>
        <v>2</v>
      </c>
      <c r="DV187" s="4">
        <f>COUNTIFS($NG187:$NL$206,GK$1)</f>
        <v>3</v>
      </c>
      <c r="DW187" s="4">
        <f>COUNTIFS($NG187:$NL$206,GL$1)</f>
        <v>1</v>
      </c>
      <c r="DZ187" s="4">
        <f t="shared" si="1895"/>
        <v>39</v>
      </c>
      <c r="EA187" s="4">
        <f t="shared" si="1896"/>
        <v>26</v>
      </c>
      <c r="EB187" s="4">
        <f t="shared" si="1897"/>
        <v>7</v>
      </c>
      <c r="EC187" s="4">
        <f t="shared" si="1898"/>
        <v>4</v>
      </c>
      <c r="ED187" s="4">
        <f t="shared" si="1899"/>
        <v>2</v>
      </c>
      <c r="EF187" s="4">
        <f t="shared" ref="EF187:GL187" si="2135">COUNTIFS($NG187:$NL196,EF$1)</f>
        <v>1</v>
      </c>
      <c r="EG187" s="4">
        <f t="shared" si="2135"/>
        <v>2</v>
      </c>
      <c r="EH187" s="4">
        <f t="shared" si="2135"/>
        <v>0</v>
      </c>
      <c r="EI187" s="4">
        <f t="shared" si="2135"/>
        <v>2</v>
      </c>
      <c r="EJ187" s="4">
        <f t="shared" si="2135"/>
        <v>1</v>
      </c>
      <c r="EK187" s="4">
        <f t="shared" si="2135"/>
        <v>0</v>
      </c>
      <c r="EL187" s="4">
        <f t="shared" si="2135"/>
        <v>0</v>
      </c>
      <c r="EM187" s="4">
        <f t="shared" si="2135"/>
        <v>2</v>
      </c>
      <c r="EN187" s="4">
        <f t="shared" si="2135"/>
        <v>0</v>
      </c>
      <c r="EO187" s="4">
        <f t="shared" si="2135"/>
        <v>1</v>
      </c>
      <c r="EP187" s="4">
        <f t="shared" si="2135"/>
        <v>3</v>
      </c>
      <c r="EQ187" s="4">
        <f t="shared" si="2135"/>
        <v>4</v>
      </c>
      <c r="ER187" s="4">
        <f t="shared" si="2135"/>
        <v>0</v>
      </c>
      <c r="ES187" s="4">
        <f t="shared" si="2135"/>
        <v>1</v>
      </c>
      <c r="ET187" s="4">
        <f t="shared" si="2135"/>
        <v>1</v>
      </c>
      <c r="EU187" s="4">
        <f t="shared" si="2135"/>
        <v>1</v>
      </c>
      <c r="EV187" s="4">
        <f t="shared" si="2135"/>
        <v>0</v>
      </c>
      <c r="EW187" s="4">
        <f t="shared" si="2135"/>
        <v>3</v>
      </c>
      <c r="EX187" s="4">
        <f t="shared" si="2135"/>
        <v>0</v>
      </c>
      <c r="EY187" s="4">
        <f t="shared" si="2135"/>
        <v>1</v>
      </c>
      <c r="EZ187" s="4">
        <f t="shared" si="2135"/>
        <v>0</v>
      </c>
      <c r="FA187" s="4">
        <f t="shared" si="2135"/>
        <v>2</v>
      </c>
      <c r="FB187" s="4">
        <f t="shared" si="2135"/>
        <v>0</v>
      </c>
      <c r="FC187" s="4">
        <f t="shared" si="2135"/>
        <v>0</v>
      </c>
      <c r="FD187" s="4">
        <f t="shared" si="2135"/>
        <v>3</v>
      </c>
      <c r="FE187" s="4">
        <f t="shared" si="2135"/>
        <v>1</v>
      </c>
      <c r="FF187" s="4">
        <f t="shared" si="2135"/>
        <v>2</v>
      </c>
      <c r="FG187" s="4">
        <f t="shared" si="2135"/>
        <v>1</v>
      </c>
      <c r="FH187" s="4">
        <f t="shared" si="2135"/>
        <v>1</v>
      </c>
      <c r="FI187" s="4">
        <f t="shared" si="2135"/>
        <v>0</v>
      </c>
      <c r="FJ187" s="4">
        <f t="shared" si="2135"/>
        <v>1</v>
      </c>
      <c r="FK187" s="4">
        <f t="shared" si="2135"/>
        <v>1</v>
      </c>
      <c r="FL187" s="4">
        <f t="shared" si="2135"/>
        <v>0</v>
      </c>
      <c r="FM187" s="4">
        <f t="shared" si="2135"/>
        <v>1</v>
      </c>
      <c r="FN187" s="4">
        <f t="shared" si="2135"/>
        <v>1</v>
      </c>
      <c r="FO187" s="4">
        <f t="shared" si="2135"/>
        <v>1</v>
      </c>
      <c r="FP187" s="4">
        <f t="shared" si="2135"/>
        <v>0</v>
      </c>
      <c r="FQ187" s="4">
        <f t="shared" si="2135"/>
        <v>1</v>
      </c>
      <c r="FR187" s="4">
        <f t="shared" si="2135"/>
        <v>1</v>
      </c>
      <c r="FS187" s="4">
        <f t="shared" si="2135"/>
        <v>1</v>
      </c>
      <c r="FT187" s="4">
        <f t="shared" si="2135"/>
        <v>1</v>
      </c>
      <c r="FU187" s="4">
        <f t="shared" si="2135"/>
        <v>0</v>
      </c>
      <c r="FV187" s="4">
        <f t="shared" si="2135"/>
        <v>1</v>
      </c>
      <c r="FW187" s="4">
        <f t="shared" si="2135"/>
        <v>0</v>
      </c>
      <c r="FX187" s="4">
        <f t="shared" si="2135"/>
        <v>0</v>
      </c>
      <c r="FY187" s="4">
        <f t="shared" si="2135"/>
        <v>3</v>
      </c>
      <c r="FZ187" s="4">
        <f t="shared" si="2135"/>
        <v>0</v>
      </c>
      <c r="GA187" s="4">
        <f t="shared" si="2135"/>
        <v>1</v>
      </c>
      <c r="GB187" s="4">
        <f t="shared" si="2135"/>
        <v>1</v>
      </c>
      <c r="GC187" s="4">
        <f t="shared" si="2135"/>
        <v>1</v>
      </c>
      <c r="GD187" s="4">
        <f t="shared" si="2135"/>
        <v>1</v>
      </c>
      <c r="GE187" s="4">
        <f t="shared" si="2135"/>
        <v>2</v>
      </c>
      <c r="GF187" s="4">
        <f t="shared" si="2135"/>
        <v>0</v>
      </c>
      <c r="GG187" s="4">
        <f t="shared" si="2135"/>
        <v>0</v>
      </c>
      <c r="GH187" s="4">
        <f t="shared" si="2135"/>
        <v>4</v>
      </c>
      <c r="GI187" s="4">
        <f t="shared" si="2135"/>
        <v>1</v>
      </c>
      <c r="GJ187" s="4">
        <f t="shared" si="2135"/>
        <v>2</v>
      </c>
      <c r="GK187" s="4">
        <f t="shared" si="2135"/>
        <v>1</v>
      </c>
      <c r="GL187" s="4">
        <f t="shared" si="2135"/>
        <v>0</v>
      </c>
      <c r="GM187">
        <f t="shared" si="1901"/>
        <v>60</v>
      </c>
      <c r="GO187">
        <f t="shared" si="1690"/>
        <v>2</v>
      </c>
      <c r="GP187">
        <f t="shared" si="1855"/>
        <v>0</v>
      </c>
      <c r="GQ187">
        <f t="shared" si="1856"/>
        <v>1</v>
      </c>
      <c r="GR187">
        <f t="shared" si="1857"/>
        <v>1</v>
      </c>
      <c r="GS187">
        <f t="shared" si="1858"/>
        <v>0</v>
      </c>
      <c r="GT187">
        <f t="shared" si="1859"/>
        <v>0</v>
      </c>
      <c r="GU187">
        <f t="shared" si="1860"/>
        <v>0</v>
      </c>
      <c r="GV187" s="1">
        <f t="shared" si="1691"/>
        <v>6</v>
      </c>
      <c r="GW187">
        <f t="shared" si="1692"/>
        <v>0</v>
      </c>
      <c r="GX187">
        <f t="shared" si="1566"/>
        <v>0</v>
      </c>
      <c r="GY187">
        <f t="shared" si="1567"/>
        <v>0</v>
      </c>
      <c r="GZ187">
        <f t="shared" si="1568"/>
        <v>0</v>
      </c>
      <c r="HA187">
        <f t="shared" si="1569"/>
        <v>0</v>
      </c>
      <c r="HB187">
        <f t="shared" si="1570"/>
        <v>0</v>
      </c>
      <c r="HC187">
        <f t="shared" si="1571"/>
        <v>0</v>
      </c>
      <c r="HD187">
        <f t="shared" si="1572"/>
        <v>0</v>
      </c>
      <c r="HE187">
        <f t="shared" si="1573"/>
        <v>0</v>
      </c>
      <c r="HF187">
        <f t="shared" si="1574"/>
        <v>0</v>
      </c>
      <c r="HG187">
        <f t="shared" si="1575"/>
        <v>0</v>
      </c>
      <c r="HH187">
        <f t="shared" si="1576"/>
        <v>0</v>
      </c>
      <c r="HI187">
        <f t="shared" si="1577"/>
        <v>0</v>
      </c>
      <c r="HJ187">
        <f t="shared" si="1578"/>
        <v>0</v>
      </c>
      <c r="HK187">
        <f t="shared" si="1579"/>
        <v>0</v>
      </c>
      <c r="HL187">
        <f t="shared" si="1580"/>
        <v>0</v>
      </c>
      <c r="HM187">
        <f t="shared" si="1581"/>
        <v>1</v>
      </c>
      <c r="HN187">
        <f t="shared" si="1582"/>
        <v>0</v>
      </c>
      <c r="HO187">
        <f t="shared" si="1583"/>
        <v>0</v>
      </c>
      <c r="HP187">
        <f t="shared" si="1584"/>
        <v>0</v>
      </c>
      <c r="HQ187">
        <f t="shared" si="1585"/>
        <v>0</v>
      </c>
      <c r="HR187">
        <f t="shared" si="1586"/>
        <v>0</v>
      </c>
      <c r="HS187">
        <f t="shared" si="1587"/>
        <v>0</v>
      </c>
      <c r="HT187">
        <f t="shared" si="1588"/>
        <v>0</v>
      </c>
      <c r="HU187">
        <f t="shared" si="1589"/>
        <v>0</v>
      </c>
      <c r="HV187">
        <f t="shared" si="1590"/>
        <v>0</v>
      </c>
      <c r="HW187">
        <f t="shared" si="1591"/>
        <v>0</v>
      </c>
      <c r="HX187">
        <f t="shared" si="1592"/>
        <v>0</v>
      </c>
      <c r="HY187">
        <f t="shared" si="1593"/>
        <v>0</v>
      </c>
      <c r="HZ187">
        <f t="shared" si="1594"/>
        <v>0</v>
      </c>
      <c r="IA187">
        <f t="shared" si="1595"/>
        <v>0</v>
      </c>
      <c r="IB187">
        <f t="shared" si="1596"/>
        <v>0</v>
      </c>
      <c r="IC187">
        <f t="shared" si="1597"/>
        <v>0</v>
      </c>
      <c r="ID187">
        <f t="shared" si="1598"/>
        <v>0</v>
      </c>
      <c r="IE187">
        <f t="shared" si="1599"/>
        <v>0</v>
      </c>
      <c r="IF187">
        <f t="shared" si="1600"/>
        <v>0</v>
      </c>
      <c r="IG187">
        <f t="shared" si="1601"/>
        <v>0</v>
      </c>
      <c r="IH187">
        <f t="shared" si="1602"/>
        <v>0</v>
      </c>
      <c r="II187">
        <f t="shared" si="1603"/>
        <v>0</v>
      </c>
      <c r="IJ187">
        <f t="shared" si="1604"/>
        <v>0</v>
      </c>
      <c r="IK187">
        <f t="shared" si="1605"/>
        <v>0</v>
      </c>
      <c r="IL187">
        <f t="shared" si="1606"/>
        <v>0</v>
      </c>
      <c r="IM187">
        <f t="shared" si="1607"/>
        <v>0</v>
      </c>
      <c r="IN187">
        <f t="shared" si="1608"/>
        <v>0</v>
      </c>
      <c r="IO187">
        <f t="shared" si="1609"/>
        <v>0</v>
      </c>
      <c r="IP187">
        <f t="shared" si="1610"/>
        <v>0</v>
      </c>
      <c r="IQ187">
        <f t="shared" si="1611"/>
        <v>0</v>
      </c>
      <c r="IR187">
        <f t="shared" si="1612"/>
        <v>0</v>
      </c>
      <c r="IS187">
        <f t="shared" si="1613"/>
        <v>0</v>
      </c>
      <c r="IT187">
        <f t="shared" si="1614"/>
        <v>0</v>
      </c>
      <c r="IU187">
        <f t="shared" si="1615"/>
        <v>0</v>
      </c>
      <c r="IV187">
        <f t="shared" si="1616"/>
        <v>0</v>
      </c>
      <c r="IW187">
        <f t="shared" si="1617"/>
        <v>0</v>
      </c>
      <c r="IX187">
        <f t="shared" si="1618"/>
        <v>0</v>
      </c>
      <c r="IY187">
        <f t="shared" si="1619"/>
        <v>0</v>
      </c>
      <c r="IZ187">
        <f t="shared" si="1620"/>
        <v>0</v>
      </c>
      <c r="JA187">
        <f t="shared" si="1621"/>
        <v>0</v>
      </c>
      <c r="JB187">
        <f t="shared" si="1693"/>
        <v>0</v>
      </c>
      <c r="JC187">
        <f t="shared" si="1694"/>
        <v>1</v>
      </c>
      <c r="JF187">
        <f t="shared" si="1695"/>
        <v>0</v>
      </c>
      <c r="JG187">
        <f t="shared" si="1696"/>
        <v>0</v>
      </c>
      <c r="JH187">
        <f t="shared" si="1697"/>
        <v>0</v>
      </c>
      <c r="JI187">
        <f t="shared" si="1698"/>
        <v>0</v>
      </c>
      <c r="JJ187">
        <f t="shared" si="1699"/>
        <v>0</v>
      </c>
      <c r="JK187">
        <f t="shared" si="1700"/>
        <v>0</v>
      </c>
      <c r="JL187">
        <f t="shared" si="1701"/>
        <v>0</v>
      </c>
      <c r="JM187">
        <f t="shared" si="1702"/>
        <v>0</v>
      </c>
      <c r="JN187">
        <f t="shared" si="1703"/>
        <v>0</v>
      </c>
      <c r="JO187">
        <f t="shared" si="1704"/>
        <v>0</v>
      </c>
      <c r="JP187">
        <f t="shared" si="1705"/>
        <v>0</v>
      </c>
      <c r="JQ187">
        <f t="shared" si="1706"/>
        <v>0</v>
      </c>
      <c r="JR187">
        <f t="shared" si="1707"/>
        <v>0</v>
      </c>
      <c r="JS187">
        <f t="shared" si="1708"/>
        <v>0</v>
      </c>
      <c r="JT187">
        <f t="shared" si="1709"/>
        <v>0</v>
      </c>
      <c r="JU187">
        <f t="shared" si="1710"/>
        <v>0</v>
      </c>
      <c r="JV187">
        <f t="shared" si="1711"/>
        <v>0</v>
      </c>
      <c r="JW187">
        <f t="shared" si="1712"/>
        <v>0</v>
      </c>
      <c r="JX187">
        <f t="shared" si="1713"/>
        <v>0</v>
      </c>
      <c r="JY187">
        <f t="shared" si="1714"/>
        <v>0</v>
      </c>
      <c r="JZ187">
        <f t="shared" si="1715"/>
        <v>0</v>
      </c>
      <c r="KA187">
        <f t="shared" si="1716"/>
        <v>0</v>
      </c>
      <c r="KB187">
        <f t="shared" si="1717"/>
        <v>0</v>
      </c>
      <c r="KC187">
        <f t="shared" si="1718"/>
        <v>0</v>
      </c>
      <c r="KD187">
        <f t="shared" si="1719"/>
        <v>0</v>
      </c>
      <c r="KE187">
        <f t="shared" si="1720"/>
        <v>0</v>
      </c>
      <c r="KF187">
        <f t="shared" si="1721"/>
        <v>0</v>
      </c>
      <c r="KG187">
        <f t="shared" si="1722"/>
        <v>0</v>
      </c>
      <c r="KH187">
        <f t="shared" si="1723"/>
        <v>0</v>
      </c>
      <c r="KI187">
        <f t="shared" si="1724"/>
        <v>0</v>
      </c>
      <c r="KJ187">
        <f t="shared" si="1725"/>
        <v>0</v>
      </c>
      <c r="KK187">
        <f t="shared" si="1726"/>
        <v>0</v>
      </c>
      <c r="KL187">
        <f t="shared" si="1727"/>
        <v>0</v>
      </c>
      <c r="KM187">
        <f t="shared" si="1728"/>
        <v>0</v>
      </c>
      <c r="KN187">
        <f t="shared" si="1729"/>
        <v>0</v>
      </c>
      <c r="KO187">
        <f t="shared" si="1730"/>
        <v>0</v>
      </c>
      <c r="KP187">
        <f t="shared" si="1731"/>
        <v>0</v>
      </c>
      <c r="KQ187">
        <f t="shared" si="1732"/>
        <v>0</v>
      </c>
      <c r="KR187">
        <f t="shared" si="1733"/>
        <v>1</v>
      </c>
      <c r="KS187">
        <f t="shared" si="1734"/>
        <v>0</v>
      </c>
      <c r="KT187">
        <f t="shared" si="1735"/>
        <v>0</v>
      </c>
      <c r="KU187">
        <f t="shared" si="1736"/>
        <v>0</v>
      </c>
      <c r="KV187">
        <f t="shared" si="1737"/>
        <v>0</v>
      </c>
      <c r="KW187">
        <f t="shared" si="1738"/>
        <v>0</v>
      </c>
      <c r="KX187">
        <f t="shared" si="1739"/>
        <v>0</v>
      </c>
      <c r="KY187">
        <f t="shared" si="1740"/>
        <v>0</v>
      </c>
      <c r="KZ187">
        <f t="shared" si="1741"/>
        <v>0</v>
      </c>
      <c r="LA187">
        <f t="shared" si="1742"/>
        <v>0</v>
      </c>
      <c r="LB187">
        <f t="shared" si="1743"/>
        <v>0</v>
      </c>
      <c r="LC187">
        <f t="shared" si="1744"/>
        <v>0</v>
      </c>
      <c r="LD187">
        <f t="shared" si="1745"/>
        <v>0</v>
      </c>
      <c r="LE187">
        <f t="shared" si="1746"/>
        <v>0</v>
      </c>
      <c r="LF187">
        <f t="shared" si="1747"/>
        <v>0</v>
      </c>
      <c r="LG187">
        <f t="shared" si="1748"/>
        <v>0</v>
      </c>
      <c r="LH187">
        <f t="shared" si="1749"/>
        <v>0</v>
      </c>
      <c r="LI187">
        <f t="shared" si="1750"/>
        <v>0</v>
      </c>
      <c r="LJ187">
        <f t="shared" si="1751"/>
        <v>0</v>
      </c>
      <c r="LK187">
        <f t="shared" si="1752"/>
        <v>0</v>
      </c>
      <c r="LL187">
        <f t="shared" si="1753"/>
        <v>0</v>
      </c>
      <c r="LN187">
        <f t="shared" si="1754"/>
        <v>1</v>
      </c>
      <c r="LQ187">
        <f t="shared" ref="LQ187:LR187" si="2136">COUNTIFS($NG188:$NL197,NG197)</f>
        <v>2</v>
      </c>
      <c r="LR187">
        <f t="shared" si="2136"/>
        <v>1</v>
      </c>
      <c r="LS187">
        <f t="shared" si="1756"/>
        <v>4</v>
      </c>
      <c r="LT187">
        <f t="shared" si="1757"/>
        <v>2</v>
      </c>
      <c r="LU187">
        <f t="shared" si="1758"/>
        <v>2</v>
      </c>
      <c r="LV187">
        <f t="shared" si="1759"/>
        <v>1</v>
      </c>
      <c r="LX187" s="5">
        <f t="shared" ref="LX187:MC187" si="2137">COUNTIFS($NG187:$NL196,NG197)</f>
        <v>1</v>
      </c>
      <c r="LY187" s="5">
        <f t="shared" si="2137"/>
        <v>0</v>
      </c>
      <c r="LZ187" s="5">
        <f t="shared" si="2137"/>
        <v>3</v>
      </c>
      <c r="MA187" s="5">
        <f t="shared" si="2137"/>
        <v>1</v>
      </c>
      <c r="MB187" s="5">
        <f t="shared" si="2137"/>
        <v>1</v>
      </c>
      <c r="MC187" s="5">
        <f t="shared" si="2137"/>
        <v>0</v>
      </c>
      <c r="MD187" s="5"/>
      <c r="ME187" s="5">
        <f t="shared" si="1761"/>
        <v>0</v>
      </c>
      <c r="MF187" s="5">
        <f t="shared" si="1762"/>
        <v>0</v>
      </c>
      <c r="MG187" s="5">
        <f t="shared" si="1763"/>
        <v>0</v>
      </c>
      <c r="MH187" s="5">
        <f t="shared" si="1764"/>
        <v>0</v>
      </c>
      <c r="MI187" s="5">
        <f t="shared" si="1765"/>
        <v>0</v>
      </c>
      <c r="MJ187" s="5">
        <f t="shared" si="1766"/>
        <v>0</v>
      </c>
      <c r="MK187" s="5"/>
      <c r="ML187" s="20">
        <f t="shared" si="1767"/>
        <v>0</v>
      </c>
      <c r="MN187" s="4">
        <f t="shared" si="1846"/>
        <v>0</v>
      </c>
      <c r="MO187" s="4">
        <f t="shared" si="1847"/>
        <v>0</v>
      </c>
      <c r="MP187" s="4">
        <f t="shared" si="1848"/>
        <v>0</v>
      </c>
      <c r="MQ187" s="4">
        <f t="shared" si="1849"/>
        <v>0</v>
      </c>
      <c r="MR187" s="4">
        <f t="shared" si="1850"/>
        <v>0</v>
      </c>
      <c r="MS187" s="4">
        <f t="shared" si="1851"/>
        <v>0</v>
      </c>
      <c r="MU187">
        <f t="shared" si="1768"/>
        <v>0</v>
      </c>
      <c r="MV187">
        <f t="shared" si="1769"/>
        <v>1</v>
      </c>
      <c r="MW187">
        <f t="shared" si="1770"/>
        <v>0</v>
      </c>
      <c r="MX187">
        <f t="shared" si="1771"/>
        <v>0</v>
      </c>
      <c r="MY187">
        <f t="shared" si="1772"/>
        <v>0</v>
      </c>
      <c r="MZ187">
        <f t="shared" si="1773"/>
        <v>1</v>
      </c>
      <c r="NA187">
        <f t="shared" si="1624"/>
        <v>2</v>
      </c>
      <c r="NB187">
        <f t="shared" si="1774"/>
        <v>2</v>
      </c>
      <c r="NC187">
        <f t="shared" si="1775"/>
        <v>0</v>
      </c>
      <c r="ND187">
        <f t="shared" si="1776"/>
        <v>187</v>
      </c>
      <c r="NG187">
        <v>8</v>
      </c>
      <c r="NH187">
        <v>11</v>
      </c>
      <c r="NI187">
        <v>22</v>
      </c>
      <c r="NJ187">
        <v>39</v>
      </c>
      <c r="NK187">
        <v>46</v>
      </c>
      <c r="NL187">
        <v>55</v>
      </c>
      <c r="NN187" s="1">
        <f t="shared" si="1777"/>
        <v>1</v>
      </c>
      <c r="NO187" s="1">
        <f t="shared" si="1778"/>
        <v>1</v>
      </c>
      <c r="NP187" s="30">
        <f t="shared" si="1779"/>
        <v>2</v>
      </c>
      <c r="NR187" s="1">
        <f t="shared" si="1780"/>
        <v>3</v>
      </c>
      <c r="NS187" s="1">
        <f t="shared" si="1781"/>
        <v>11</v>
      </c>
      <c r="NT187" s="1">
        <f t="shared" si="1782"/>
        <v>17</v>
      </c>
      <c r="NU187" s="1">
        <f t="shared" si="1783"/>
        <v>7</v>
      </c>
      <c r="NV187" s="1">
        <f t="shared" si="1784"/>
        <v>9</v>
      </c>
      <c r="NW187" s="1"/>
      <c r="NX187" s="1">
        <f t="shared" si="1785"/>
        <v>5</v>
      </c>
      <c r="NY187" s="1"/>
      <c r="NZ187" s="1">
        <f t="shared" si="1786"/>
        <v>1</v>
      </c>
      <c r="OA187" s="1">
        <f t="shared" si="1625"/>
        <v>2</v>
      </c>
      <c r="OB187" s="1">
        <f t="shared" si="1626"/>
        <v>3</v>
      </c>
      <c r="OC187" s="1">
        <f t="shared" si="1627"/>
        <v>4</v>
      </c>
      <c r="OD187" s="1">
        <f t="shared" si="1628"/>
        <v>5</v>
      </c>
      <c r="OE187" s="1">
        <f t="shared" si="1629"/>
        <v>6</v>
      </c>
      <c r="OF187" s="1"/>
      <c r="OG187" s="1">
        <f t="shared" si="1969"/>
        <v>6</v>
      </c>
      <c r="OH187" s="1"/>
      <c r="OI187" s="1">
        <f t="shared" si="1787"/>
        <v>6</v>
      </c>
      <c r="OJ187" s="1">
        <f t="shared" si="1788"/>
        <v>1</v>
      </c>
      <c r="OK187" s="1">
        <f t="shared" si="1789"/>
        <v>1</v>
      </c>
      <c r="OL187" s="1">
        <f t="shared" si="1790"/>
        <v>0</v>
      </c>
      <c r="OM187" s="1">
        <f t="shared" si="1791"/>
        <v>2</v>
      </c>
      <c r="ON187" s="1">
        <f t="shared" si="1792"/>
        <v>4</v>
      </c>
      <c r="OO187" s="1"/>
      <c r="OP187" s="1">
        <f t="shared" si="1959"/>
        <v>1</v>
      </c>
      <c r="OQ187" s="1">
        <f t="shared" si="1960"/>
        <v>5</v>
      </c>
      <c r="OR187" s="1">
        <f t="shared" si="1961"/>
        <v>4</v>
      </c>
      <c r="OS187" s="32">
        <f t="shared" si="1962"/>
        <v>5</v>
      </c>
      <c r="OT187" s="1">
        <f t="shared" si="1963"/>
        <v>-1</v>
      </c>
      <c r="OU187" s="1">
        <f t="shared" si="1793"/>
        <v>0</v>
      </c>
      <c r="OV187" s="19">
        <f t="shared" si="1794"/>
        <v>5</v>
      </c>
      <c r="OW187" s="1"/>
      <c r="OX187" s="19">
        <f t="shared" si="1975"/>
        <v>5</v>
      </c>
      <c r="OY187" s="1">
        <f t="shared" si="1976"/>
        <v>4</v>
      </c>
      <c r="OZ187" s="1"/>
      <c r="PA187" s="1">
        <f t="shared" si="1795"/>
        <v>5</v>
      </c>
      <c r="PB187" s="1"/>
      <c r="PC187" s="1"/>
      <c r="PD187" s="19">
        <f t="shared" si="1630"/>
        <v>5</v>
      </c>
      <c r="PE187" s="1"/>
      <c r="PF187" s="24">
        <f t="shared" si="2016"/>
        <v>0</v>
      </c>
      <c r="PI187" s="1">
        <f t="shared" si="1797"/>
        <v>6</v>
      </c>
      <c r="PJ187" s="19">
        <f t="shared" si="1631"/>
        <v>1</v>
      </c>
      <c r="PK187" s="1">
        <f t="shared" si="1798"/>
        <v>1</v>
      </c>
      <c r="PL187" s="19">
        <f t="shared" si="1632"/>
        <v>2</v>
      </c>
      <c r="PM187" s="1">
        <f t="shared" si="1799"/>
        <v>1</v>
      </c>
      <c r="PN187" s="19">
        <f t="shared" si="1633"/>
        <v>1</v>
      </c>
      <c r="PO187" s="1">
        <f t="shared" si="1800"/>
        <v>0</v>
      </c>
      <c r="PP187" s="19">
        <f t="shared" si="1634"/>
        <v>0</v>
      </c>
      <c r="PQ187" s="1">
        <f t="shared" si="1801"/>
        <v>2</v>
      </c>
      <c r="PR187" s="19">
        <f t="shared" si="1635"/>
        <v>2</v>
      </c>
      <c r="PS187" s="1">
        <f t="shared" si="1802"/>
        <v>4</v>
      </c>
      <c r="PT187" s="19">
        <f t="shared" si="1636"/>
        <v>3</v>
      </c>
      <c r="PV187" s="1">
        <f t="shared" si="1637"/>
        <v>100</v>
      </c>
      <c r="PW187" s="1">
        <f t="shared" si="1638"/>
        <v>6</v>
      </c>
      <c r="PX187" s="1">
        <f t="shared" si="1639"/>
        <v>100</v>
      </c>
      <c r="PY187" s="1">
        <f t="shared" si="1640"/>
        <v>100</v>
      </c>
      <c r="PZ187" s="1">
        <f t="shared" si="1641"/>
        <v>100</v>
      </c>
      <c r="QA187" s="1">
        <f t="shared" si="1642"/>
        <v>100</v>
      </c>
      <c r="QB187" s="1"/>
      <c r="QC187" s="1">
        <f t="shared" si="1643"/>
        <v>9</v>
      </c>
      <c r="QD187" s="1">
        <f t="shared" si="1644"/>
        <v>1</v>
      </c>
      <c r="QE187" s="1">
        <f t="shared" si="1645"/>
        <v>100</v>
      </c>
      <c r="QF187" s="1">
        <f t="shared" si="1646"/>
        <v>100</v>
      </c>
      <c r="QG187" s="1">
        <f t="shared" si="1647"/>
        <v>100</v>
      </c>
      <c r="QH187" s="1">
        <f t="shared" si="1648"/>
        <v>100</v>
      </c>
      <c r="QI187" s="1"/>
      <c r="QJ187" s="1">
        <f t="shared" si="1649"/>
        <v>100</v>
      </c>
      <c r="QK187" s="1">
        <f t="shared" si="1650"/>
        <v>100</v>
      </c>
      <c r="QL187" s="1">
        <f t="shared" si="1651"/>
        <v>100</v>
      </c>
      <c r="QM187" s="1">
        <f t="shared" si="1652"/>
        <v>100</v>
      </c>
      <c r="QN187" s="1">
        <f t="shared" si="1653"/>
        <v>1</v>
      </c>
      <c r="QO187" s="1">
        <f t="shared" si="1654"/>
        <v>100</v>
      </c>
      <c r="QP187" s="1"/>
      <c r="QQ187" s="1">
        <f t="shared" si="1655"/>
        <v>100</v>
      </c>
      <c r="QR187" s="1">
        <f t="shared" si="1656"/>
        <v>100</v>
      </c>
      <c r="QS187" s="1">
        <f t="shared" si="1657"/>
        <v>100</v>
      </c>
      <c r="QT187" s="1">
        <f t="shared" si="1658"/>
        <v>100</v>
      </c>
      <c r="QU187" s="1">
        <f t="shared" si="1659"/>
        <v>100</v>
      </c>
      <c r="QV187" s="1">
        <f t="shared" si="1660"/>
        <v>100</v>
      </c>
      <c r="QW187" s="1"/>
      <c r="QX187" s="1">
        <f t="shared" si="1661"/>
        <v>100</v>
      </c>
      <c r="QY187" s="1">
        <f t="shared" si="1662"/>
        <v>100</v>
      </c>
      <c r="QZ187" s="1">
        <f t="shared" si="1663"/>
        <v>100</v>
      </c>
      <c r="RA187" s="1">
        <f t="shared" si="1664"/>
        <v>2</v>
      </c>
      <c r="RB187" s="1">
        <f t="shared" si="1665"/>
        <v>100</v>
      </c>
      <c r="RC187" s="1">
        <f t="shared" si="1666"/>
        <v>100</v>
      </c>
      <c r="RD187" s="1"/>
      <c r="RE187" s="1">
        <f t="shared" si="1667"/>
        <v>100</v>
      </c>
      <c r="RF187" s="1">
        <f t="shared" si="1668"/>
        <v>100</v>
      </c>
      <c r="RG187" s="1">
        <f t="shared" si="1669"/>
        <v>100</v>
      </c>
      <c r="RH187" s="1">
        <f t="shared" si="1670"/>
        <v>100</v>
      </c>
      <c r="RI187" s="1">
        <f t="shared" si="1671"/>
        <v>8</v>
      </c>
      <c r="RJ187" s="1">
        <f t="shared" si="1672"/>
        <v>4</v>
      </c>
      <c r="RL187">
        <f t="shared" si="1673"/>
        <v>38</v>
      </c>
      <c r="RM187">
        <f t="shared" si="1803"/>
        <v>23</v>
      </c>
      <c r="RN187">
        <f t="shared" si="2000"/>
        <v>20</v>
      </c>
      <c r="RO187" t="str">
        <f t="shared" ref="RO187:TU187" si="2138">IF(COUNTIFS($NG187:$NL196,RO$1),"x",RO$1)</f>
        <v>x</v>
      </c>
      <c r="RP187" t="str">
        <f t="shared" si="2138"/>
        <v>x</v>
      </c>
      <c r="RQ187">
        <f t="shared" si="2138"/>
        <v>3</v>
      </c>
      <c r="RR187" t="str">
        <f t="shared" si="2138"/>
        <v>x</v>
      </c>
      <c r="RS187" t="str">
        <f t="shared" si="2138"/>
        <v>x</v>
      </c>
      <c r="RT187">
        <f t="shared" si="2138"/>
        <v>6</v>
      </c>
      <c r="RU187">
        <f t="shared" si="2138"/>
        <v>7</v>
      </c>
      <c r="RV187" t="str">
        <f t="shared" si="2138"/>
        <v>x</v>
      </c>
      <c r="RW187">
        <f t="shared" si="2138"/>
        <v>9</v>
      </c>
      <c r="RX187" t="str">
        <f t="shared" si="2138"/>
        <v>x</v>
      </c>
      <c r="RY187" t="str">
        <f t="shared" si="2138"/>
        <v>x</v>
      </c>
      <c r="RZ187" t="str">
        <f t="shared" si="2138"/>
        <v>x</v>
      </c>
      <c r="SA187">
        <f t="shared" si="2138"/>
        <v>13</v>
      </c>
      <c r="SB187" t="str">
        <f t="shared" si="2138"/>
        <v>x</v>
      </c>
      <c r="SC187" t="str">
        <f t="shared" si="2138"/>
        <v>x</v>
      </c>
      <c r="SD187" t="str">
        <f t="shared" si="2138"/>
        <v>x</v>
      </c>
      <c r="SE187">
        <f t="shared" si="2138"/>
        <v>17</v>
      </c>
      <c r="SF187" t="str">
        <f t="shared" si="2138"/>
        <v>x</v>
      </c>
      <c r="SG187">
        <f t="shared" si="2138"/>
        <v>19</v>
      </c>
      <c r="SH187" t="str">
        <f t="shared" si="2138"/>
        <v>x</v>
      </c>
      <c r="SI187">
        <f t="shared" si="2138"/>
        <v>21</v>
      </c>
      <c r="SJ187" t="str">
        <f t="shared" si="2138"/>
        <v>x</v>
      </c>
      <c r="SK187">
        <f t="shared" si="2138"/>
        <v>23</v>
      </c>
      <c r="SL187">
        <f t="shared" si="2138"/>
        <v>24</v>
      </c>
      <c r="SM187" t="str">
        <f t="shared" si="2138"/>
        <v>x</v>
      </c>
      <c r="SN187" t="str">
        <f t="shared" si="2138"/>
        <v>x</v>
      </c>
      <c r="SO187" t="str">
        <f t="shared" si="2138"/>
        <v>x</v>
      </c>
      <c r="SP187" t="str">
        <f t="shared" si="2138"/>
        <v>x</v>
      </c>
      <c r="SQ187" t="str">
        <f t="shared" si="2138"/>
        <v>x</v>
      </c>
      <c r="SR187">
        <f t="shared" si="2138"/>
        <v>30</v>
      </c>
      <c r="SS187" t="str">
        <f t="shared" si="2138"/>
        <v>x</v>
      </c>
      <c r="ST187" t="str">
        <f t="shared" si="2138"/>
        <v>x</v>
      </c>
      <c r="SU187">
        <f t="shared" si="2138"/>
        <v>33</v>
      </c>
      <c r="SV187" t="str">
        <f t="shared" si="2138"/>
        <v>x</v>
      </c>
      <c r="SW187" t="str">
        <f t="shared" si="2138"/>
        <v>x</v>
      </c>
      <c r="SX187" t="str">
        <f t="shared" si="2138"/>
        <v>x</v>
      </c>
      <c r="SY187">
        <f t="shared" si="2138"/>
        <v>37</v>
      </c>
      <c r="SZ187" t="str">
        <f t="shared" si="2138"/>
        <v>x</v>
      </c>
      <c r="TA187" t="str">
        <f t="shared" si="2138"/>
        <v>x</v>
      </c>
      <c r="TB187" t="str">
        <f t="shared" si="2138"/>
        <v>x</v>
      </c>
      <c r="TC187" t="str">
        <f t="shared" si="2138"/>
        <v>x</v>
      </c>
      <c r="TD187">
        <f t="shared" si="2138"/>
        <v>42</v>
      </c>
      <c r="TE187" t="str">
        <f t="shared" si="2138"/>
        <v>x</v>
      </c>
      <c r="TF187">
        <f t="shared" si="2138"/>
        <v>44</v>
      </c>
      <c r="TG187">
        <f t="shared" si="2138"/>
        <v>45</v>
      </c>
      <c r="TH187" t="str">
        <f t="shared" si="2138"/>
        <v>x</v>
      </c>
      <c r="TI187">
        <f t="shared" si="2138"/>
        <v>47</v>
      </c>
      <c r="TJ187" t="str">
        <f t="shared" si="2138"/>
        <v>x</v>
      </c>
      <c r="TK187" t="str">
        <f t="shared" si="2138"/>
        <v>x</v>
      </c>
      <c r="TL187" t="str">
        <f t="shared" si="2138"/>
        <v>x</v>
      </c>
      <c r="TM187" t="str">
        <f t="shared" si="2138"/>
        <v>x</v>
      </c>
      <c r="TN187" t="str">
        <f t="shared" si="2138"/>
        <v>x</v>
      </c>
      <c r="TO187">
        <f t="shared" si="2138"/>
        <v>53</v>
      </c>
      <c r="TP187">
        <f t="shared" si="2138"/>
        <v>54</v>
      </c>
      <c r="TQ187" t="str">
        <f t="shared" si="2138"/>
        <v>x</v>
      </c>
      <c r="TR187" t="str">
        <f t="shared" si="2138"/>
        <v>x</v>
      </c>
      <c r="TS187" t="str">
        <f t="shared" si="2138"/>
        <v>x</v>
      </c>
      <c r="TT187" t="str">
        <f t="shared" si="2138"/>
        <v>x</v>
      </c>
      <c r="TU187">
        <f t="shared" si="2138"/>
        <v>59</v>
      </c>
      <c r="TV187">
        <f t="shared" si="1805"/>
        <v>23</v>
      </c>
      <c r="TW187" t="str">
        <f t="shared" ref="TW187:WC187" si="2139">IF(COUNTIFS($NG187:$NL195,TW$1),"x",TW$1)</f>
        <v>x</v>
      </c>
      <c r="TX187" t="str">
        <f t="shared" si="2139"/>
        <v>x</v>
      </c>
      <c r="TY187">
        <f t="shared" si="2139"/>
        <v>3</v>
      </c>
      <c r="TZ187" t="str">
        <f t="shared" si="2139"/>
        <v>x</v>
      </c>
      <c r="UA187" t="str">
        <f t="shared" si="2139"/>
        <v>x</v>
      </c>
      <c r="UB187">
        <f t="shared" si="2139"/>
        <v>6</v>
      </c>
      <c r="UC187">
        <f t="shared" si="2139"/>
        <v>7</v>
      </c>
      <c r="UD187" t="str">
        <f t="shared" si="2139"/>
        <v>x</v>
      </c>
      <c r="UE187">
        <f t="shared" si="2139"/>
        <v>9</v>
      </c>
      <c r="UF187" t="str">
        <f t="shared" si="2139"/>
        <v>x</v>
      </c>
      <c r="UG187" t="str">
        <f t="shared" si="2139"/>
        <v>x</v>
      </c>
      <c r="UH187" t="str">
        <f t="shared" si="2139"/>
        <v>x</v>
      </c>
      <c r="UI187">
        <f t="shared" si="2139"/>
        <v>13</v>
      </c>
      <c r="UJ187" t="str">
        <f t="shared" si="2139"/>
        <v>x</v>
      </c>
      <c r="UK187" t="str">
        <f t="shared" si="2139"/>
        <v>x</v>
      </c>
      <c r="UL187" t="str">
        <f t="shared" si="2139"/>
        <v>x</v>
      </c>
      <c r="UM187">
        <f t="shared" si="2139"/>
        <v>17</v>
      </c>
      <c r="UN187" t="str">
        <f t="shared" si="2139"/>
        <v>x</v>
      </c>
      <c r="UO187">
        <f t="shared" si="2139"/>
        <v>19</v>
      </c>
      <c r="UP187" t="str">
        <f t="shared" si="2139"/>
        <v>x</v>
      </c>
      <c r="UQ187">
        <f t="shared" si="2139"/>
        <v>21</v>
      </c>
      <c r="UR187" t="str">
        <f t="shared" si="2139"/>
        <v>x</v>
      </c>
      <c r="US187">
        <f t="shared" si="2139"/>
        <v>23</v>
      </c>
      <c r="UT187">
        <f t="shared" si="2139"/>
        <v>24</v>
      </c>
      <c r="UU187" t="str">
        <f t="shared" si="2139"/>
        <v>x</v>
      </c>
      <c r="UV187" t="str">
        <f t="shared" si="2139"/>
        <v>x</v>
      </c>
      <c r="UW187" t="str">
        <f t="shared" si="2139"/>
        <v>x</v>
      </c>
      <c r="UX187" t="str">
        <f t="shared" si="2139"/>
        <v>x</v>
      </c>
      <c r="UY187" t="str">
        <f t="shared" si="2139"/>
        <v>x</v>
      </c>
      <c r="UZ187">
        <f t="shared" si="2139"/>
        <v>30</v>
      </c>
      <c r="VA187">
        <f t="shared" si="2139"/>
        <v>31</v>
      </c>
      <c r="VB187" t="str">
        <f t="shared" si="2139"/>
        <v>x</v>
      </c>
      <c r="VC187">
        <f t="shared" si="2139"/>
        <v>33</v>
      </c>
      <c r="VD187" t="str">
        <f t="shared" si="2139"/>
        <v>x</v>
      </c>
      <c r="VE187" t="str">
        <f t="shared" si="2139"/>
        <v>x</v>
      </c>
      <c r="VF187" t="str">
        <f t="shared" si="2139"/>
        <v>x</v>
      </c>
      <c r="VG187">
        <f t="shared" si="2139"/>
        <v>37</v>
      </c>
      <c r="VH187">
        <f t="shared" si="2139"/>
        <v>38</v>
      </c>
      <c r="VI187" t="str">
        <f t="shared" si="2139"/>
        <v>x</v>
      </c>
      <c r="VJ187" t="str">
        <f t="shared" si="2139"/>
        <v>x</v>
      </c>
      <c r="VK187" t="str">
        <f t="shared" si="2139"/>
        <v>x</v>
      </c>
      <c r="VL187">
        <f t="shared" si="2139"/>
        <v>42</v>
      </c>
      <c r="VM187" t="str">
        <f t="shared" si="2139"/>
        <v>x</v>
      </c>
      <c r="VN187">
        <f t="shared" si="2139"/>
        <v>44</v>
      </c>
      <c r="VO187">
        <f t="shared" si="2139"/>
        <v>45</v>
      </c>
      <c r="VP187" t="str">
        <f t="shared" si="2139"/>
        <v>x</v>
      </c>
      <c r="VQ187">
        <f t="shared" si="2139"/>
        <v>47</v>
      </c>
      <c r="VR187">
        <f t="shared" si="2139"/>
        <v>48</v>
      </c>
      <c r="VS187" t="str">
        <f t="shared" si="2139"/>
        <v>x</v>
      </c>
      <c r="VT187" t="str">
        <f t="shared" si="2139"/>
        <v>x</v>
      </c>
      <c r="VU187" t="str">
        <f t="shared" si="2139"/>
        <v>x</v>
      </c>
      <c r="VV187" t="str">
        <f t="shared" si="2139"/>
        <v>x</v>
      </c>
      <c r="VW187">
        <f t="shared" si="2139"/>
        <v>53</v>
      </c>
      <c r="VX187">
        <f t="shared" si="2139"/>
        <v>54</v>
      </c>
      <c r="VY187" t="str">
        <f t="shared" si="2139"/>
        <v>x</v>
      </c>
      <c r="VZ187" t="str">
        <f t="shared" si="2139"/>
        <v>x</v>
      </c>
      <c r="WA187" t="str">
        <f t="shared" si="2139"/>
        <v>x</v>
      </c>
      <c r="WB187" t="str">
        <f t="shared" si="2139"/>
        <v>x</v>
      </c>
      <c r="WC187">
        <f t="shared" si="2139"/>
        <v>59</v>
      </c>
      <c r="WE187">
        <f t="shared" si="1676"/>
        <v>1</v>
      </c>
      <c r="WF187">
        <f t="shared" si="1677"/>
        <v>1</v>
      </c>
      <c r="WG187">
        <f t="shared" si="1678"/>
        <v>1</v>
      </c>
      <c r="WH187">
        <f t="shared" si="1679"/>
        <v>1</v>
      </c>
      <c r="WI187">
        <f t="shared" si="1680"/>
        <v>1</v>
      </c>
      <c r="WJ187">
        <f t="shared" si="1681"/>
        <v>1</v>
      </c>
      <c r="WL187" s="1">
        <f t="shared" si="1807"/>
        <v>6</v>
      </c>
      <c r="WM187" s="1">
        <f t="shared" si="1808"/>
        <v>1</v>
      </c>
      <c r="WN187" s="1">
        <f t="shared" si="1809"/>
        <v>1</v>
      </c>
      <c r="WO187" s="1">
        <f t="shared" si="1810"/>
        <v>0</v>
      </c>
      <c r="WP187" s="1">
        <f t="shared" si="1811"/>
        <v>2</v>
      </c>
      <c r="WQ187" s="1">
        <f t="shared" si="1812"/>
        <v>4</v>
      </c>
      <c r="WS187">
        <f t="shared" si="1813"/>
        <v>6</v>
      </c>
      <c r="WT187">
        <f t="shared" si="1814"/>
        <v>1</v>
      </c>
      <c r="WU187">
        <f t="shared" si="1815"/>
        <v>1</v>
      </c>
      <c r="WV187">
        <f t="shared" si="1816"/>
        <v>100</v>
      </c>
      <c r="WW187">
        <f t="shared" si="1817"/>
        <v>2</v>
      </c>
      <c r="WX187">
        <f t="shared" si="1818"/>
        <v>4</v>
      </c>
      <c r="WZ187" s="4">
        <f t="shared" si="1819"/>
        <v>1</v>
      </c>
      <c r="XB187" s="3">
        <f t="shared" si="1820"/>
        <v>6</v>
      </c>
      <c r="XD187" s="3">
        <f t="shared" si="1821"/>
        <v>4</v>
      </c>
      <c r="XE187" s="4">
        <f t="shared" si="1822"/>
        <v>5</v>
      </c>
      <c r="XG187" s="4">
        <f t="shared" si="1823"/>
        <v>0.8</v>
      </c>
      <c r="XI187" s="4">
        <v>1</v>
      </c>
      <c r="XK187">
        <f t="shared" si="1824"/>
        <v>3</v>
      </c>
      <c r="XM187">
        <f t="shared" si="2109"/>
        <v>0</v>
      </c>
      <c r="XN187">
        <f t="shared" si="1825"/>
        <v>0</v>
      </c>
      <c r="XO187" s="1">
        <f t="shared" si="1682"/>
        <v>1</v>
      </c>
      <c r="XP187">
        <f t="shared" si="1826"/>
        <v>0</v>
      </c>
      <c r="XR187">
        <f t="shared" si="1827"/>
        <v>0</v>
      </c>
    </row>
    <row r="188" spans="4:642">
      <c r="D188" s="4">
        <f t="shared" si="1506"/>
        <v>0</v>
      </c>
      <c r="E188" s="4">
        <f t="shared" si="1507"/>
        <v>0</v>
      </c>
      <c r="F188" s="4">
        <f t="shared" si="1508"/>
        <v>0</v>
      </c>
      <c r="G188" s="4">
        <f t="shared" si="1509"/>
        <v>2</v>
      </c>
      <c r="H188" s="4">
        <f t="shared" si="1510"/>
        <v>0</v>
      </c>
      <c r="I188" s="4">
        <f t="shared" si="1511"/>
        <v>0</v>
      </c>
      <c r="J188" s="4">
        <f t="shared" si="1512"/>
        <v>0</v>
      </c>
      <c r="K188" s="4">
        <f t="shared" si="1513"/>
        <v>0</v>
      </c>
      <c r="L188" s="4">
        <f t="shared" si="1514"/>
        <v>0</v>
      </c>
      <c r="M188" s="4">
        <f t="shared" si="1515"/>
        <v>0</v>
      </c>
      <c r="N188" s="4">
        <f t="shared" si="1516"/>
        <v>4</v>
      </c>
      <c r="O188" s="4">
        <f t="shared" si="1517"/>
        <v>6</v>
      </c>
      <c r="P188" s="4">
        <f t="shared" si="1518"/>
        <v>0</v>
      </c>
      <c r="Q188" s="4">
        <f t="shared" si="1519"/>
        <v>0</v>
      </c>
      <c r="R188" s="4">
        <f t="shared" si="1520"/>
        <v>0</v>
      </c>
      <c r="S188" s="4">
        <f t="shared" si="1521"/>
        <v>0</v>
      </c>
      <c r="T188" s="4">
        <f t="shared" si="1522"/>
        <v>0</v>
      </c>
      <c r="U188" s="4">
        <f t="shared" si="1523"/>
        <v>0</v>
      </c>
      <c r="V188" s="4">
        <f t="shared" si="1524"/>
        <v>0</v>
      </c>
      <c r="W188" s="4">
        <f t="shared" si="1525"/>
        <v>3</v>
      </c>
      <c r="X188" s="4">
        <f t="shared" si="1526"/>
        <v>0</v>
      </c>
      <c r="Y188" s="4">
        <f t="shared" si="1527"/>
        <v>1</v>
      </c>
      <c r="Z188" s="4">
        <f t="shared" si="1528"/>
        <v>0</v>
      </c>
      <c r="AA188" s="4">
        <f t="shared" si="1529"/>
        <v>0</v>
      </c>
      <c r="AB188" s="4">
        <f t="shared" si="1530"/>
        <v>0</v>
      </c>
      <c r="AC188" s="4">
        <f t="shared" si="1531"/>
        <v>0</v>
      </c>
      <c r="AD188" s="4">
        <f t="shared" si="1532"/>
        <v>0</v>
      </c>
      <c r="AE188" s="4">
        <f t="shared" si="1533"/>
        <v>0</v>
      </c>
      <c r="AF188" s="4">
        <f t="shared" si="1534"/>
        <v>0</v>
      </c>
      <c r="AG188" s="4">
        <f t="shared" si="1535"/>
        <v>0</v>
      </c>
      <c r="AH188" s="4">
        <f t="shared" si="1536"/>
        <v>0</v>
      </c>
      <c r="AI188" s="4">
        <f t="shared" si="1537"/>
        <v>0</v>
      </c>
      <c r="AJ188" s="4">
        <f t="shared" si="1538"/>
        <v>0</v>
      </c>
      <c r="AK188" s="4">
        <f t="shared" si="1539"/>
        <v>0</v>
      </c>
      <c r="AL188" s="4">
        <f t="shared" si="1540"/>
        <v>0</v>
      </c>
      <c r="AM188" s="4">
        <f t="shared" si="1541"/>
        <v>0</v>
      </c>
      <c r="AN188" s="4">
        <f t="shared" si="1542"/>
        <v>0</v>
      </c>
      <c r="AO188" s="4">
        <f t="shared" si="1543"/>
        <v>0</v>
      </c>
      <c r="AP188" s="4">
        <f t="shared" si="1544"/>
        <v>0</v>
      </c>
      <c r="AQ188" s="4">
        <f t="shared" si="1545"/>
        <v>0</v>
      </c>
      <c r="AR188" s="4">
        <f t="shared" si="1546"/>
        <v>0</v>
      </c>
      <c r="AS188" s="4">
        <f t="shared" si="1547"/>
        <v>0</v>
      </c>
      <c r="AT188" s="4">
        <f t="shared" si="1548"/>
        <v>0</v>
      </c>
      <c r="AU188" s="4">
        <f t="shared" si="1549"/>
        <v>0</v>
      </c>
      <c r="AV188" s="4">
        <f t="shared" si="1550"/>
        <v>0</v>
      </c>
      <c r="AW188" s="4">
        <f t="shared" si="1551"/>
        <v>0</v>
      </c>
      <c r="AX188" s="4">
        <f t="shared" si="1552"/>
        <v>0</v>
      </c>
      <c r="AY188" s="4">
        <f t="shared" si="1553"/>
        <v>0</v>
      </c>
      <c r="AZ188" s="4">
        <f t="shared" si="1554"/>
        <v>3</v>
      </c>
      <c r="BA188" s="4">
        <f t="shared" si="1555"/>
        <v>0</v>
      </c>
      <c r="BB188" s="4">
        <f t="shared" si="1556"/>
        <v>0</v>
      </c>
      <c r="BC188" s="4">
        <f t="shared" si="1557"/>
        <v>0</v>
      </c>
      <c r="BD188" s="4">
        <f t="shared" si="1558"/>
        <v>0</v>
      </c>
      <c r="BE188" s="4">
        <f t="shared" si="1559"/>
        <v>0</v>
      </c>
      <c r="BF188" s="4">
        <f t="shared" si="1560"/>
        <v>0</v>
      </c>
      <c r="BG188" s="4">
        <f t="shared" si="1561"/>
        <v>0</v>
      </c>
      <c r="BH188" s="4">
        <f t="shared" si="1562"/>
        <v>0</v>
      </c>
      <c r="BI188" s="4">
        <f t="shared" si="1563"/>
        <v>0</v>
      </c>
      <c r="BJ188" s="4">
        <f t="shared" si="1564"/>
        <v>0</v>
      </c>
      <c r="BK188" s="4">
        <f t="shared" si="1683"/>
        <v>3.1666666666666665</v>
      </c>
      <c r="BL188" s="4">
        <f t="shared" si="1684"/>
        <v>1.9322033898305084</v>
      </c>
      <c r="BM188" s="4">
        <f t="shared" si="1685"/>
        <v>2.7050847457627119</v>
      </c>
      <c r="BN188" s="4">
        <f t="shared" si="1686"/>
        <v>1.159322033898305</v>
      </c>
      <c r="BO188" s="4">
        <f t="shared" si="1687"/>
        <v>1.9322033898305084</v>
      </c>
      <c r="BP188" s="4">
        <f t="shared" si="1688"/>
        <v>114</v>
      </c>
      <c r="BQ188" s="4">
        <f>COUNTIFS($NG188:$NL$206,EF$1)</f>
        <v>1</v>
      </c>
      <c r="BR188" s="4">
        <f>COUNTIFS($NG188:$NL$206,EG$1)</f>
        <v>3</v>
      </c>
      <c r="BS188" s="4">
        <f>COUNTIFS($NG188:$NL$206,EH$1)</f>
        <v>0</v>
      </c>
      <c r="BT188" s="4">
        <f>COUNTIFS($NG188:$NL$206,EI$1)</f>
        <v>2</v>
      </c>
      <c r="BU188" s="4">
        <f>COUNTIFS($NG188:$NL$206,EJ$1)</f>
        <v>2</v>
      </c>
      <c r="BV188" s="4">
        <f>COUNTIFS($NG188:$NL$206,EK$1)</f>
        <v>1</v>
      </c>
      <c r="BW188" s="4">
        <f>COUNTIFS($NG188:$NL$206,EL$1)</f>
        <v>1</v>
      </c>
      <c r="BX188" s="4">
        <f>COUNTIFS($NG188:$NL$206,EM$1)</f>
        <v>2</v>
      </c>
      <c r="BY188" s="4">
        <f>COUNTIFS($NG188:$NL$206,EN$1)</f>
        <v>3</v>
      </c>
      <c r="BZ188" s="4">
        <f>COUNTIFS($NG188:$NL$206,EO$1)</f>
        <v>2</v>
      </c>
      <c r="CA188" s="4">
        <f>COUNTIFS($NG188:$NL$206,EP$1)</f>
        <v>4</v>
      </c>
      <c r="CB188" s="4">
        <f>COUNTIFS($NG188:$NL$206,EQ$1)</f>
        <v>6</v>
      </c>
      <c r="CC188" s="4">
        <f>COUNTIFS($NG188:$NL$206,ER$1)</f>
        <v>1</v>
      </c>
      <c r="CD188" s="4">
        <f>COUNTIFS($NG188:$NL$206,ES$1)</f>
        <v>1</v>
      </c>
      <c r="CE188" s="4">
        <f>COUNTIFS($NG188:$NL$206,ET$1)</f>
        <v>2</v>
      </c>
      <c r="CF188" s="4">
        <f>COUNTIFS($NG188:$NL$206,EU$1)</f>
        <v>1</v>
      </c>
      <c r="CG188" s="4">
        <f>COUNTIFS($NG188:$NL$206,EV$1)</f>
        <v>4</v>
      </c>
      <c r="CH188" s="4">
        <f>COUNTIFS($NG188:$NL$206,EW$1)</f>
        <v>4</v>
      </c>
      <c r="CI188" s="4">
        <f>COUNTIFS($NG188:$NL$206,EX$1)</f>
        <v>2</v>
      </c>
      <c r="CJ188" s="4">
        <f>COUNTIFS($NG188:$NL$206,EY$1)</f>
        <v>3</v>
      </c>
      <c r="CK188" s="4">
        <f>COUNTIFS($NG188:$NL$206,EZ$1)</f>
        <v>0</v>
      </c>
      <c r="CL188" s="4">
        <f>COUNTIFS($NG188:$NL$206,FA$1)</f>
        <v>1</v>
      </c>
      <c r="CM188" s="4">
        <f>COUNTIFS($NG188:$NL$206,FB$1)</f>
        <v>2</v>
      </c>
      <c r="CN188" s="4">
        <f>COUNTIFS($NG188:$NL$206,FC$1)</f>
        <v>1</v>
      </c>
      <c r="CO188" s="4">
        <f>COUNTIFS($NG188:$NL$206,FD$1)</f>
        <v>5</v>
      </c>
      <c r="CP188" s="4">
        <f>COUNTIFS($NG188:$NL$206,FE$1)</f>
        <v>1</v>
      </c>
      <c r="CQ188" s="4">
        <f>COUNTIFS($NG188:$NL$206,FF$1)</f>
        <v>2</v>
      </c>
      <c r="CR188" s="4">
        <f>COUNTIFS($NG188:$NL$206,FG$1)</f>
        <v>1</v>
      </c>
      <c r="CS188" s="4">
        <f>COUNTIFS($NG188:$NL$206,FH$1)</f>
        <v>2</v>
      </c>
      <c r="CT188" s="4">
        <f>COUNTIFS($NG188:$NL$206,FI$1)</f>
        <v>1</v>
      </c>
      <c r="CU188" s="4">
        <f>COUNTIFS($NG188:$NL$206,FJ$1)</f>
        <v>2</v>
      </c>
      <c r="CV188" s="4">
        <f>COUNTIFS($NG188:$NL$206,FK$1)</f>
        <v>1</v>
      </c>
      <c r="CW188" s="4">
        <f>COUNTIFS($NG188:$NL$206,FL$1)</f>
        <v>0</v>
      </c>
      <c r="CX188" s="4">
        <f>COUNTIFS($NG188:$NL$206,FM$1)</f>
        <v>2</v>
      </c>
      <c r="CY188" s="4">
        <f>COUNTIFS($NG188:$NL$206,FN$1)</f>
        <v>1</v>
      </c>
      <c r="CZ188" s="4">
        <f>COUNTIFS($NG188:$NL$206,FO$1)</f>
        <v>1</v>
      </c>
      <c r="DA188" s="4">
        <f>COUNTIFS($NG188:$NL$206,FP$1)</f>
        <v>0</v>
      </c>
      <c r="DB188" s="4">
        <f>COUNTIFS($NG188:$NL$206,FQ$1)</f>
        <v>2</v>
      </c>
      <c r="DC188" s="4">
        <f>COUNTIFS($NG188:$NL$206,FR$1)</f>
        <v>1</v>
      </c>
      <c r="DD188" s="4">
        <f>COUNTIFS($NG188:$NL$206,FS$1)</f>
        <v>3</v>
      </c>
      <c r="DE188" s="4">
        <f>COUNTIFS($NG188:$NL$206,FT$1)</f>
        <v>2</v>
      </c>
      <c r="DF188" s="4">
        <f>COUNTIFS($NG188:$NL$206,FU$1)</f>
        <v>2</v>
      </c>
      <c r="DG188" s="4">
        <f>COUNTIFS($NG188:$NL$206,FV$1)</f>
        <v>2</v>
      </c>
      <c r="DH188" s="4">
        <f>COUNTIFS($NG188:$NL$206,FW$1)</f>
        <v>1</v>
      </c>
      <c r="DI188" s="4">
        <f>COUNTIFS($NG188:$NL$206,FX$1)</f>
        <v>1</v>
      </c>
      <c r="DJ188" s="4">
        <f>COUNTIFS($NG188:$NL$206,FY$1)</f>
        <v>4</v>
      </c>
      <c r="DK188" s="4">
        <f>COUNTIFS($NG188:$NL$206,FZ$1)</f>
        <v>0</v>
      </c>
      <c r="DL188" s="4">
        <f>COUNTIFS($NG188:$NL$206,GA$1)</f>
        <v>1</v>
      </c>
      <c r="DM188" s="4">
        <f>COUNTIFS($NG188:$NL$206,GB$1)</f>
        <v>3</v>
      </c>
      <c r="DN188" s="4">
        <f>COUNTIFS($NG188:$NL$206,GC$1)</f>
        <v>2</v>
      </c>
      <c r="DO188" s="4">
        <f>COUNTIFS($NG188:$NL$206,GD$1)</f>
        <v>3</v>
      </c>
      <c r="DP188" s="4">
        <f>COUNTIFS($NG188:$NL$206,GE$1)</f>
        <v>4</v>
      </c>
      <c r="DQ188" s="4">
        <f>COUNTIFS($NG188:$NL$206,GF$1)</f>
        <v>0</v>
      </c>
      <c r="DR188" s="4">
        <f>COUNTIFS($NG188:$NL$206,GG$1)</f>
        <v>2</v>
      </c>
      <c r="DS188" s="4">
        <f>COUNTIFS($NG188:$NL$206,GH$1)</f>
        <v>4</v>
      </c>
      <c r="DT188" s="4">
        <f>COUNTIFS($NG188:$NL$206,GI$1)</f>
        <v>3</v>
      </c>
      <c r="DU188" s="4">
        <f>COUNTIFS($NG188:$NL$206,GJ$1)</f>
        <v>2</v>
      </c>
      <c r="DV188" s="4">
        <f>COUNTIFS($NG188:$NL$206,GK$1)</f>
        <v>3</v>
      </c>
      <c r="DW188" s="4">
        <f>COUNTIFS($NG188:$NL$206,GL$1)</f>
        <v>1</v>
      </c>
      <c r="DZ188" s="4">
        <f t="shared" si="1895"/>
        <v>40</v>
      </c>
      <c r="EA188" s="4">
        <f t="shared" si="1896"/>
        <v>26</v>
      </c>
      <c r="EB188" s="4">
        <f t="shared" si="1897"/>
        <v>10</v>
      </c>
      <c r="EC188" s="4">
        <f t="shared" si="1898"/>
        <v>2</v>
      </c>
      <c r="ED188" s="4">
        <f t="shared" si="1899"/>
        <v>2</v>
      </c>
      <c r="EF188" s="4">
        <f t="shared" ref="EF188:GL188" si="2140">COUNTIFS($NG188:$NL197,EF$1)</f>
        <v>1</v>
      </c>
      <c r="EG188" s="4">
        <f t="shared" si="2140"/>
        <v>2</v>
      </c>
      <c r="EH188" s="4">
        <f t="shared" si="2140"/>
        <v>0</v>
      </c>
      <c r="EI188" s="4">
        <f t="shared" si="2140"/>
        <v>2</v>
      </c>
      <c r="EJ188" s="4">
        <f t="shared" si="2140"/>
        <v>1</v>
      </c>
      <c r="EK188" s="4">
        <f t="shared" si="2140"/>
        <v>0</v>
      </c>
      <c r="EL188" s="4">
        <f t="shared" si="2140"/>
        <v>0</v>
      </c>
      <c r="EM188" s="4">
        <f t="shared" si="2140"/>
        <v>1</v>
      </c>
      <c r="EN188" s="4">
        <f t="shared" si="2140"/>
        <v>0</v>
      </c>
      <c r="EO188" s="4">
        <f t="shared" si="2140"/>
        <v>2</v>
      </c>
      <c r="EP188" s="4">
        <f t="shared" si="2140"/>
        <v>2</v>
      </c>
      <c r="EQ188" s="4">
        <f t="shared" si="2140"/>
        <v>4</v>
      </c>
      <c r="ER188" s="4">
        <f t="shared" si="2140"/>
        <v>0</v>
      </c>
      <c r="ES188" s="4">
        <f t="shared" si="2140"/>
        <v>1</v>
      </c>
      <c r="ET188" s="4">
        <f t="shared" si="2140"/>
        <v>1</v>
      </c>
      <c r="EU188" s="4">
        <f t="shared" si="2140"/>
        <v>1</v>
      </c>
      <c r="EV188" s="4">
        <f t="shared" si="2140"/>
        <v>1</v>
      </c>
      <c r="EW188" s="4">
        <f t="shared" si="2140"/>
        <v>4</v>
      </c>
      <c r="EX188" s="4">
        <f t="shared" si="2140"/>
        <v>0</v>
      </c>
      <c r="EY188" s="4">
        <f t="shared" si="2140"/>
        <v>1</v>
      </c>
      <c r="EZ188" s="4">
        <f t="shared" si="2140"/>
        <v>0</v>
      </c>
      <c r="FA188" s="4">
        <f t="shared" si="2140"/>
        <v>1</v>
      </c>
      <c r="FB188" s="4">
        <f t="shared" si="2140"/>
        <v>0</v>
      </c>
      <c r="FC188" s="4">
        <f t="shared" si="2140"/>
        <v>0</v>
      </c>
      <c r="FD188" s="4">
        <f t="shared" si="2140"/>
        <v>3</v>
      </c>
      <c r="FE188" s="4">
        <f t="shared" si="2140"/>
        <v>1</v>
      </c>
      <c r="FF188" s="4">
        <f t="shared" si="2140"/>
        <v>2</v>
      </c>
      <c r="FG188" s="4">
        <f t="shared" si="2140"/>
        <v>1</v>
      </c>
      <c r="FH188" s="4">
        <f t="shared" si="2140"/>
        <v>1</v>
      </c>
      <c r="FI188" s="4">
        <f t="shared" si="2140"/>
        <v>0</v>
      </c>
      <c r="FJ188" s="4">
        <f t="shared" si="2140"/>
        <v>1</v>
      </c>
      <c r="FK188" s="4">
        <f t="shared" si="2140"/>
        <v>1</v>
      </c>
      <c r="FL188" s="4">
        <f t="shared" si="2140"/>
        <v>0</v>
      </c>
      <c r="FM188" s="4">
        <f t="shared" si="2140"/>
        <v>1</v>
      </c>
      <c r="FN188" s="4">
        <f t="shared" si="2140"/>
        <v>1</v>
      </c>
      <c r="FO188" s="4">
        <f t="shared" si="2140"/>
        <v>1</v>
      </c>
      <c r="FP188" s="4">
        <f t="shared" si="2140"/>
        <v>0</v>
      </c>
      <c r="FQ188" s="4">
        <f t="shared" si="2140"/>
        <v>1</v>
      </c>
      <c r="FR188" s="4">
        <f t="shared" si="2140"/>
        <v>0</v>
      </c>
      <c r="FS188" s="4">
        <f t="shared" si="2140"/>
        <v>1</v>
      </c>
      <c r="FT188" s="4">
        <f t="shared" si="2140"/>
        <v>1</v>
      </c>
      <c r="FU188" s="4">
        <f t="shared" si="2140"/>
        <v>0</v>
      </c>
      <c r="FV188" s="4">
        <f t="shared" si="2140"/>
        <v>1</v>
      </c>
      <c r="FW188" s="4">
        <f t="shared" si="2140"/>
        <v>0</v>
      </c>
      <c r="FX188" s="4">
        <f t="shared" si="2140"/>
        <v>0</v>
      </c>
      <c r="FY188" s="4">
        <f t="shared" si="2140"/>
        <v>2</v>
      </c>
      <c r="FZ188" s="4">
        <f t="shared" si="2140"/>
        <v>0</v>
      </c>
      <c r="GA188" s="4">
        <f t="shared" si="2140"/>
        <v>1</v>
      </c>
      <c r="GB188" s="4">
        <f t="shared" si="2140"/>
        <v>2</v>
      </c>
      <c r="GC188" s="4">
        <f t="shared" si="2140"/>
        <v>1</v>
      </c>
      <c r="GD188" s="4">
        <f t="shared" si="2140"/>
        <v>1</v>
      </c>
      <c r="GE188" s="4">
        <f t="shared" si="2140"/>
        <v>2</v>
      </c>
      <c r="GF188" s="4">
        <f t="shared" si="2140"/>
        <v>0</v>
      </c>
      <c r="GG188" s="4">
        <f t="shared" si="2140"/>
        <v>0</v>
      </c>
      <c r="GH188" s="4">
        <f t="shared" si="2140"/>
        <v>3</v>
      </c>
      <c r="GI188" s="4">
        <f t="shared" si="2140"/>
        <v>1</v>
      </c>
      <c r="GJ188" s="4">
        <f t="shared" si="2140"/>
        <v>2</v>
      </c>
      <c r="GK188" s="4">
        <f t="shared" si="2140"/>
        <v>2</v>
      </c>
      <c r="GL188" s="4">
        <f t="shared" si="2140"/>
        <v>1</v>
      </c>
      <c r="GM188">
        <f t="shared" si="1901"/>
        <v>60</v>
      </c>
      <c r="GO188">
        <f t="shared" si="1690"/>
        <v>1</v>
      </c>
      <c r="GP188">
        <f t="shared" si="1855"/>
        <v>1</v>
      </c>
      <c r="GQ188">
        <f t="shared" si="1856"/>
        <v>0</v>
      </c>
      <c r="GR188">
        <f t="shared" si="1857"/>
        <v>0</v>
      </c>
      <c r="GS188">
        <f t="shared" si="1858"/>
        <v>0</v>
      </c>
      <c r="GT188">
        <f t="shared" si="1859"/>
        <v>0</v>
      </c>
      <c r="GU188">
        <f t="shared" si="1860"/>
        <v>0</v>
      </c>
      <c r="GV188" s="1">
        <f t="shared" si="1691"/>
        <v>4</v>
      </c>
      <c r="GW188">
        <f t="shared" si="1692"/>
        <v>0</v>
      </c>
      <c r="GX188">
        <f t="shared" si="1566"/>
        <v>0</v>
      </c>
      <c r="GY188">
        <f t="shared" si="1567"/>
        <v>0</v>
      </c>
      <c r="GZ188">
        <f t="shared" si="1568"/>
        <v>0</v>
      </c>
      <c r="HA188">
        <f t="shared" si="1569"/>
        <v>0</v>
      </c>
      <c r="HB188">
        <f t="shared" si="1570"/>
        <v>0</v>
      </c>
      <c r="HC188">
        <f t="shared" si="1571"/>
        <v>1</v>
      </c>
      <c r="HD188">
        <f t="shared" si="1572"/>
        <v>0</v>
      </c>
      <c r="HE188">
        <f t="shared" si="1573"/>
        <v>0</v>
      </c>
      <c r="HF188">
        <f t="shared" si="1574"/>
        <v>0</v>
      </c>
      <c r="HG188">
        <f t="shared" si="1575"/>
        <v>0</v>
      </c>
      <c r="HH188">
        <f t="shared" si="1576"/>
        <v>0</v>
      </c>
      <c r="HI188">
        <f t="shared" si="1577"/>
        <v>0</v>
      </c>
      <c r="HJ188">
        <f t="shared" si="1578"/>
        <v>0</v>
      </c>
      <c r="HK188">
        <f t="shared" si="1579"/>
        <v>0</v>
      </c>
      <c r="HL188">
        <f t="shared" si="1580"/>
        <v>0</v>
      </c>
      <c r="HM188">
        <f t="shared" si="1581"/>
        <v>0</v>
      </c>
      <c r="HN188">
        <f t="shared" si="1582"/>
        <v>0</v>
      </c>
      <c r="HO188">
        <f t="shared" si="1583"/>
        <v>1</v>
      </c>
      <c r="HP188">
        <f t="shared" si="1584"/>
        <v>0</v>
      </c>
      <c r="HQ188">
        <f t="shared" si="1585"/>
        <v>0</v>
      </c>
      <c r="HR188">
        <f t="shared" si="1586"/>
        <v>0</v>
      </c>
      <c r="HS188">
        <f t="shared" si="1587"/>
        <v>0</v>
      </c>
      <c r="HT188">
        <f t="shared" si="1588"/>
        <v>0</v>
      </c>
      <c r="HU188">
        <f t="shared" si="1589"/>
        <v>0</v>
      </c>
      <c r="HV188">
        <f t="shared" si="1590"/>
        <v>0</v>
      </c>
      <c r="HW188">
        <f t="shared" si="1591"/>
        <v>0</v>
      </c>
      <c r="HX188">
        <f t="shared" si="1592"/>
        <v>0</v>
      </c>
      <c r="HY188">
        <f t="shared" si="1593"/>
        <v>0</v>
      </c>
      <c r="HZ188">
        <f t="shared" si="1594"/>
        <v>0</v>
      </c>
      <c r="IA188">
        <f t="shared" si="1595"/>
        <v>0</v>
      </c>
      <c r="IB188">
        <f t="shared" si="1596"/>
        <v>0</v>
      </c>
      <c r="IC188">
        <f t="shared" si="1597"/>
        <v>0</v>
      </c>
      <c r="ID188">
        <f t="shared" si="1598"/>
        <v>0</v>
      </c>
      <c r="IE188">
        <f t="shared" si="1599"/>
        <v>0</v>
      </c>
      <c r="IF188">
        <f t="shared" si="1600"/>
        <v>0</v>
      </c>
      <c r="IG188">
        <f t="shared" si="1601"/>
        <v>0</v>
      </c>
      <c r="IH188">
        <f t="shared" si="1602"/>
        <v>0</v>
      </c>
      <c r="II188">
        <f t="shared" si="1603"/>
        <v>0</v>
      </c>
      <c r="IJ188">
        <f t="shared" si="1604"/>
        <v>0</v>
      </c>
      <c r="IK188">
        <f t="shared" si="1605"/>
        <v>0</v>
      </c>
      <c r="IL188">
        <f t="shared" si="1606"/>
        <v>0</v>
      </c>
      <c r="IM188">
        <f t="shared" si="1607"/>
        <v>0</v>
      </c>
      <c r="IN188">
        <f t="shared" si="1608"/>
        <v>0</v>
      </c>
      <c r="IO188">
        <f t="shared" si="1609"/>
        <v>0</v>
      </c>
      <c r="IP188">
        <f t="shared" si="1610"/>
        <v>0</v>
      </c>
      <c r="IQ188">
        <f t="shared" si="1611"/>
        <v>0</v>
      </c>
      <c r="IR188">
        <f t="shared" si="1612"/>
        <v>0</v>
      </c>
      <c r="IS188">
        <f t="shared" si="1613"/>
        <v>0</v>
      </c>
      <c r="IT188">
        <f t="shared" si="1614"/>
        <v>0</v>
      </c>
      <c r="IU188">
        <f t="shared" si="1615"/>
        <v>0</v>
      </c>
      <c r="IV188">
        <f t="shared" si="1616"/>
        <v>0</v>
      </c>
      <c r="IW188">
        <f t="shared" si="1617"/>
        <v>0</v>
      </c>
      <c r="IX188">
        <f t="shared" si="1618"/>
        <v>1</v>
      </c>
      <c r="IY188">
        <f t="shared" si="1619"/>
        <v>0</v>
      </c>
      <c r="IZ188">
        <f t="shared" si="1620"/>
        <v>0</v>
      </c>
      <c r="JA188">
        <f t="shared" si="1621"/>
        <v>0</v>
      </c>
      <c r="JB188">
        <f t="shared" si="1693"/>
        <v>0</v>
      </c>
      <c r="JC188">
        <f t="shared" si="1694"/>
        <v>0</v>
      </c>
      <c r="JF188">
        <f t="shared" si="1695"/>
        <v>0</v>
      </c>
      <c r="JG188">
        <f t="shared" si="1696"/>
        <v>0</v>
      </c>
      <c r="JH188">
        <f t="shared" si="1697"/>
        <v>0</v>
      </c>
      <c r="JI188">
        <f t="shared" si="1698"/>
        <v>0</v>
      </c>
      <c r="JJ188">
        <f t="shared" si="1699"/>
        <v>0</v>
      </c>
      <c r="JK188">
        <f t="shared" si="1700"/>
        <v>0</v>
      </c>
      <c r="JL188">
        <f t="shared" si="1701"/>
        <v>0</v>
      </c>
      <c r="JM188">
        <f t="shared" si="1702"/>
        <v>0</v>
      </c>
      <c r="JN188">
        <f t="shared" si="1703"/>
        <v>0</v>
      </c>
      <c r="JO188">
        <f t="shared" si="1704"/>
        <v>0</v>
      </c>
      <c r="JP188">
        <f t="shared" si="1705"/>
        <v>0</v>
      </c>
      <c r="JQ188">
        <f t="shared" si="1706"/>
        <v>0</v>
      </c>
      <c r="JR188">
        <f t="shared" si="1707"/>
        <v>0</v>
      </c>
      <c r="JS188">
        <f t="shared" si="1708"/>
        <v>0</v>
      </c>
      <c r="JT188">
        <f t="shared" si="1709"/>
        <v>0</v>
      </c>
      <c r="JU188">
        <f t="shared" si="1710"/>
        <v>0</v>
      </c>
      <c r="JV188">
        <f t="shared" si="1711"/>
        <v>0</v>
      </c>
      <c r="JW188">
        <f t="shared" si="1712"/>
        <v>0</v>
      </c>
      <c r="JX188">
        <f t="shared" si="1713"/>
        <v>0</v>
      </c>
      <c r="JY188">
        <f t="shared" si="1714"/>
        <v>1</v>
      </c>
      <c r="JZ188">
        <f t="shared" si="1715"/>
        <v>0</v>
      </c>
      <c r="KA188">
        <f t="shared" si="1716"/>
        <v>1</v>
      </c>
      <c r="KB188">
        <f t="shared" si="1717"/>
        <v>0</v>
      </c>
      <c r="KC188">
        <f t="shared" si="1718"/>
        <v>0</v>
      </c>
      <c r="KD188">
        <f t="shared" si="1719"/>
        <v>0</v>
      </c>
      <c r="KE188">
        <f t="shared" si="1720"/>
        <v>0</v>
      </c>
      <c r="KF188">
        <f t="shared" si="1721"/>
        <v>0</v>
      </c>
      <c r="KG188">
        <f t="shared" si="1722"/>
        <v>0</v>
      </c>
      <c r="KH188">
        <f t="shared" si="1723"/>
        <v>0</v>
      </c>
      <c r="KI188">
        <f t="shared" si="1724"/>
        <v>0</v>
      </c>
      <c r="KJ188">
        <f t="shared" si="1725"/>
        <v>0</v>
      </c>
      <c r="KK188">
        <f t="shared" si="1726"/>
        <v>0</v>
      </c>
      <c r="KL188">
        <f t="shared" si="1727"/>
        <v>0</v>
      </c>
      <c r="KM188">
        <f t="shared" si="1728"/>
        <v>0</v>
      </c>
      <c r="KN188">
        <f t="shared" si="1729"/>
        <v>0</v>
      </c>
      <c r="KO188">
        <f t="shared" si="1730"/>
        <v>0</v>
      </c>
      <c r="KP188">
        <f t="shared" si="1731"/>
        <v>0</v>
      </c>
      <c r="KQ188">
        <f t="shared" si="1732"/>
        <v>0</v>
      </c>
      <c r="KR188">
        <f t="shared" si="1733"/>
        <v>0</v>
      </c>
      <c r="KS188">
        <f t="shared" si="1734"/>
        <v>0</v>
      </c>
      <c r="KT188">
        <f t="shared" si="1735"/>
        <v>0</v>
      </c>
      <c r="KU188">
        <f t="shared" si="1736"/>
        <v>0</v>
      </c>
      <c r="KV188">
        <f t="shared" si="1737"/>
        <v>0</v>
      </c>
      <c r="KW188">
        <f t="shared" si="1738"/>
        <v>0</v>
      </c>
      <c r="KX188">
        <f t="shared" si="1739"/>
        <v>0</v>
      </c>
      <c r="KY188">
        <f t="shared" si="1740"/>
        <v>0</v>
      </c>
      <c r="KZ188">
        <f t="shared" si="1741"/>
        <v>0</v>
      </c>
      <c r="LA188">
        <f t="shared" si="1742"/>
        <v>0</v>
      </c>
      <c r="LB188">
        <f t="shared" si="1743"/>
        <v>0</v>
      </c>
      <c r="LC188">
        <f t="shared" si="1744"/>
        <v>0</v>
      </c>
      <c r="LD188">
        <f t="shared" si="1745"/>
        <v>0</v>
      </c>
      <c r="LE188">
        <f t="shared" si="1746"/>
        <v>0</v>
      </c>
      <c r="LF188">
        <f t="shared" si="1747"/>
        <v>0</v>
      </c>
      <c r="LG188">
        <f t="shared" si="1748"/>
        <v>0</v>
      </c>
      <c r="LH188">
        <f t="shared" si="1749"/>
        <v>0</v>
      </c>
      <c r="LI188">
        <f t="shared" si="1750"/>
        <v>0</v>
      </c>
      <c r="LJ188">
        <f t="shared" si="1751"/>
        <v>0</v>
      </c>
      <c r="LK188">
        <f t="shared" si="1752"/>
        <v>0</v>
      </c>
      <c r="LL188">
        <f t="shared" si="1753"/>
        <v>0</v>
      </c>
      <c r="LN188">
        <f t="shared" si="1754"/>
        <v>2</v>
      </c>
      <c r="LQ188">
        <f t="shared" ref="LQ188:LR188" si="2141">COUNTIFS($NG189:$NL198,NG198)</f>
        <v>1</v>
      </c>
      <c r="LR188">
        <f t="shared" si="2141"/>
        <v>2</v>
      </c>
      <c r="LS188">
        <f t="shared" si="1756"/>
        <v>1</v>
      </c>
      <c r="LT188">
        <f t="shared" si="1757"/>
        <v>2</v>
      </c>
      <c r="LU188">
        <f t="shared" si="1758"/>
        <v>2</v>
      </c>
      <c r="LV188">
        <f t="shared" si="1759"/>
        <v>1</v>
      </c>
      <c r="LX188" s="5">
        <f t="shared" ref="LX188:MC188" si="2142">COUNTIFS($NG188:$NL197,NG198)</f>
        <v>0</v>
      </c>
      <c r="LY188" s="5">
        <f t="shared" si="2142"/>
        <v>2</v>
      </c>
      <c r="LZ188" s="5">
        <f t="shared" si="2142"/>
        <v>0</v>
      </c>
      <c r="MA188" s="5">
        <f t="shared" si="2142"/>
        <v>1</v>
      </c>
      <c r="MB188" s="5">
        <f t="shared" si="2142"/>
        <v>1</v>
      </c>
      <c r="MC188" s="5">
        <f t="shared" si="2142"/>
        <v>0</v>
      </c>
      <c r="MD188" s="5"/>
      <c r="ME188" s="5">
        <f t="shared" si="1761"/>
        <v>0</v>
      </c>
      <c r="MF188" s="5">
        <f t="shared" si="1762"/>
        <v>1</v>
      </c>
      <c r="MG188" s="5">
        <f t="shared" si="1763"/>
        <v>0</v>
      </c>
      <c r="MH188" s="5">
        <f t="shared" si="1764"/>
        <v>0</v>
      </c>
      <c r="MI188" s="5">
        <f t="shared" si="1765"/>
        <v>0</v>
      </c>
      <c r="MJ188" s="5">
        <f t="shared" si="1766"/>
        <v>0</v>
      </c>
      <c r="MK188" s="5"/>
      <c r="ML188" s="20">
        <f t="shared" si="1767"/>
        <v>1</v>
      </c>
      <c r="MN188" s="4">
        <f t="shared" si="1846"/>
        <v>0</v>
      </c>
      <c r="MO188" s="4">
        <f t="shared" si="1847"/>
        <v>2</v>
      </c>
      <c r="MP188" s="4">
        <f t="shared" si="1848"/>
        <v>0</v>
      </c>
      <c r="MQ188" s="4">
        <f t="shared" si="1849"/>
        <v>0</v>
      </c>
      <c r="MR188" s="4">
        <f t="shared" si="1850"/>
        <v>0</v>
      </c>
      <c r="MS188" s="4">
        <f t="shared" si="1851"/>
        <v>0</v>
      </c>
      <c r="MU188">
        <f t="shared" si="1768"/>
        <v>1</v>
      </c>
      <c r="MV188">
        <f t="shared" si="1769"/>
        <v>0</v>
      </c>
      <c r="MW188">
        <f t="shared" si="1770"/>
        <v>1</v>
      </c>
      <c r="MX188">
        <f t="shared" si="1771"/>
        <v>0</v>
      </c>
      <c r="MY188">
        <f t="shared" si="1772"/>
        <v>0</v>
      </c>
      <c r="MZ188">
        <f t="shared" si="1773"/>
        <v>1</v>
      </c>
      <c r="NA188">
        <f t="shared" si="1624"/>
        <v>3</v>
      </c>
      <c r="NB188">
        <f t="shared" si="1774"/>
        <v>3</v>
      </c>
      <c r="NC188">
        <f t="shared" si="1775"/>
        <v>0</v>
      </c>
      <c r="ND188">
        <f t="shared" si="1776"/>
        <v>188</v>
      </c>
      <c r="NG188">
        <v>4</v>
      </c>
      <c r="NH188">
        <v>11</v>
      </c>
      <c r="NI188">
        <v>12</v>
      </c>
      <c r="NJ188">
        <v>20</v>
      </c>
      <c r="NK188">
        <v>22</v>
      </c>
      <c r="NL188">
        <v>49</v>
      </c>
      <c r="NN188" s="1">
        <f t="shared" si="1777"/>
        <v>1</v>
      </c>
      <c r="NO188" s="1">
        <f t="shared" si="1778"/>
        <v>1</v>
      </c>
      <c r="NP188" s="30">
        <f t="shared" si="1779"/>
        <v>2</v>
      </c>
      <c r="NR188" s="1">
        <f t="shared" si="1780"/>
        <v>7</v>
      </c>
      <c r="NS188" s="1">
        <f t="shared" si="1781"/>
        <v>1</v>
      </c>
      <c r="NT188" s="1">
        <f t="shared" si="1782"/>
        <v>8</v>
      </c>
      <c r="NU188" s="1">
        <f t="shared" si="1783"/>
        <v>2</v>
      </c>
      <c r="NV188" s="1">
        <f t="shared" si="1784"/>
        <v>27</v>
      </c>
      <c r="NW188" s="1"/>
      <c r="NX188" s="1">
        <f t="shared" si="1785"/>
        <v>5</v>
      </c>
      <c r="NY188" s="1"/>
      <c r="NZ188" s="1">
        <f t="shared" si="1786"/>
        <v>1</v>
      </c>
      <c r="OA188" s="1">
        <f t="shared" si="1625"/>
        <v>2</v>
      </c>
      <c r="OB188" s="1">
        <f t="shared" si="1626"/>
        <v>2</v>
      </c>
      <c r="OC188" s="1">
        <f t="shared" si="1627"/>
        <v>3</v>
      </c>
      <c r="OD188" s="1">
        <f t="shared" si="1628"/>
        <v>3</v>
      </c>
      <c r="OE188" s="1">
        <f t="shared" si="1629"/>
        <v>5</v>
      </c>
      <c r="OF188" s="1"/>
      <c r="OG188" s="1">
        <f t="shared" si="1969"/>
        <v>4</v>
      </c>
      <c r="OH188" s="1"/>
      <c r="OI188" s="1">
        <f t="shared" si="1787"/>
        <v>1</v>
      </c>
      <c r="OJ188" s="1">
        <f t="shared" si="1788"/>
        <v>8</v>
      </c>
      <c r="OK188" s="1">
        <f t="shared" si="1789"/>
        <v>2</v>
      </c>
      <c r="OL188" s="1">
        <f t="shared" si="1790"/>
        <v>0</v>
      </c>
      <c r="OM188" s="1">
        <f t="shared" si="1791"/>
        <v>0</v>
      </c>
      <c r="ON188" s="1">
        <f t="shared" si="1792"/>
        <v>9</v>
      </c>
      <c r="OO188" s="1"/>
      <c r="OP188" s="1">
        <f t="shared" si="1959"/>
        <v>2</v>
      </c>
      <c r="OQ188" s="1">
        <f t="shared" si="1960"/>
        <v>4</v>
      </c>
      <c r="OR188" s="1">
        <f t="shared" si="1961"/>
        <v>4</v>
      </c>
      <c r="OS188" s="1">
        <f t="shared" si="1962"/>
        <v>4</v>
      </c>
      <c r="OT188" s="1">
        <f t="shared" si="1963"/>
        <v>0</v>
      </c>
      <c r="OU188" s="1">
        <f t="shared" si="1793"/>
        <v>0</v>
      </c>
      <c r="OV188" s="19">
        <f t="shared" si="1794"/>
        <v>5</v>
      </c>
      <c r="OW188" s="1"/>
      <c r="OX188" s="19">
        <f t="shared" si="1975"/>
        <v>4</v>
      </c>
      <c r="OY188" s="1">
        <f t="shared" si="1976"/>
        <v>4</v>
      </c>
      <c r="OZ188" s="1"/>
      <c r="PA188" s="1">
        <f t="shared" si="1795"/>
        <v>4</v>
      </c>
      <c r="PB188" s="1"/>
      <c r="PC188" s="1"/>
      <c r="PD188" s="19">
        <f t="shared" si="1630"/>
        <v>4</v>
      </c>
      <c r="PE188" s="1"/>
      <c r="PF188" s="24">
        <f t="shared" si="2016"/>
        <v>0</v>
      </c>
      <c r="PI188" s="1">
        <f t="shared" si="1797"/>
        <v>1</v>
      </c>
      <c r="PJ188" s="19">
        <f t="shared" si="1631"/>
        <v>1</v>
      </c>
      <c r="PK188" s="1">
        <f t="shared" si="1798"/>
        <v>8</v>
      </c>
      <c r="PL188" s="19">
        <f t="shared" si="1632"/>
        <v>2</v>
      </c>
      <c r="PM188" s="1">
        <f t="shared" si="1799"/>
        <v>2</v>
      </c>
      <c r="PN188" s="19">
        <f t="shared" si="1633"/>
        <v>3</v>
      </c>
      <c r="PO188" s="1">
        <f t="shared" si="1800"/>
        <v>0</v>
      </c>
      <c r="PP188" s="19">
        <f t="shared" si="1634"/>
        <v>0</v>
      </c>
      <c r="PQ188" s="1">
        <f t="shared" si="1801"/>
        <v>0</v>
      </c>
      <c r="PR188" s="19">
        <f t="shared" si="1635"/>
        <v>0</v>
      </c>
      <c r="PS188" s="1">
        <f t="shared" si="1802"/>
        <v>9</v>
      </c>
      <c r="PT188" s="19">
        <f t="shared" si="1636"/>
        <v>1</v>
      </c>
      <c r="PV188" s="1">
        <f t="shared" si="1637"/>
        <v>1</v>
      </c>
      <c r="PW188" s="1">
        <f t="shared" si="1638"/>
        <v>100</v>
      </c>
      <c r="PX188" s="1">
        <f t="shared" si="1639"/>
        <v>100</v>
      </c>
      <c r="PY188" s="1">
        <f t="shared" si="1640"/>
        <v>100</v>
      </c>
      <c r="PZ188" s="1">
        <f t="shared" si="1641"/>
        <v>100</v>
      </c>
      <c r="QA188" s="1">
        <f t="shared" si="1642"/>
        <v>100</v>
      </c>
      <c r="QB188" s="1"/>
      <c r="QC188" s="1">
        <f t="shared" si="1643"/>
        <v>8</v>
      </c>
      <c r="QD188" s="1">
        <f t="shared" si="1644"/>
        <v>10</v>
      </c>
      <c r="QE188" s="1">
        <f t="shared" si="1645"/>
        <v>100</v>
      </c>
      <c r="QF188" s="1">
        <f t="shared" si="1646"/>
        <v>100</v>
      </c>
      <c r="QG188" s="1">
        <f t="shared" si="1647"/>
        <v>100</v>
      </c>
      <c r="QH188" s="1">
        <f t="shared" si="1648"/>
        <v>100</v>
      </c>
      <c r="QI188" s="1"/>
      <c r="QJ188" s="1">
        <f t="shared" si="1649"/>
        <v>100</v>
      </c>
      <c r="QK188" s="1">
        <f t="shared" si="1650"/>
        <v>2</v>
      </c>
      <c r="QL188" s="1">
        <f t="shared" si="1651"/>
        <v>100</v>
      </c>
      <c r="QM188" s="1">
        <f t="shared" si="1652"/>
        <v>100</v>
      </c>
      <c r="QN188" s="1">
        <f t="shared" si="1653"/>
        <v>100</v>
      </c>
      <c r="QO188" s="1">
        <f t="shared" si="1654"/>
        <v>100</v>
      </c>
      <c r="QP188" s="1"/>
      <c r="QQ188" s="1">
        <f t="shared" si="1655"/>
        <v>100</v>
      </c>
      <c r="QR188" s="1">
        <f t="shared" si="1656"/>
        <v>100</v>
      </c>
      <c r="QS188" s="1">
        <f t="shared" si="1657"/>
        <v>100</v>
      </c>
      <c r="QT188" s="1">
        <f t="shared" si="1658"/>
        <v>100</v>
      </c>
      <c r="QU188" s="1">
        <f t="shared" si="1659"/>
        <v>100</v>
      </c>
      <c r="QV188" s="1">
        <f t="shared" si="1660"/>
        <v>100</v>
      </c>
      <c r="QW188" s="1"/>
      <c r="QX188" s="1">
        <f t="shared" si="1661"/>
        <v>100</v>
      </c>
      <c r="QY188" s="1">
        <f t="shared" si="1662"/>
        <v>100</v>
      </c>
      <c r="QZ188" s="1">
        <f t="shared" si="1663"/>
        <v>100</v>
      </c>
      <c r="RA188" s="1">
        <f t="shared" si="1664"/>
        <v>100</v>
      </c>
      <c r="RB188" s="1">
        <f t="shared" si="1665"/>
        <v>100</v>
      </c>
      <c r="RC188" s="1">
        <f t="shared" si="1666"/>
        <v>100</v>
      </c>
      <c r="RD188" s="1"/>
      <c r="RE188" s="1">
        <f t="shared" si="1667"/>
        <v>100</v>
      </c>
      <c r="RF188" s="1">
        <f t="shared" si="1668"/>
        <v>100</v>
      </c>
      <c r="RG188" s="1">
        <f t="shared" si="1669"/>
        <v>100</v>
      </c>
      <c r="RH188" s="1">
        <f t="shared" si="1670"/>
        <v>9</v>
      </c>
      <c r="RI188" s="1">
        <f t="shared" si="1671"/>
        <v>100</v>
      </c>
      <c r="RJ188" s="1">
        <f t="shared" si="1672"/>
        <v>100</v>
      </c>
      <c r="RL188">
        <f t="shared" si="1673"/>
        <v>38</v>
      </c>
      <c r="RM188">
        <f t="shared" si="1803"/>
        <v>21</v>
      </c>
      <c r="RN188">
        <f t="shared" si="2000"/>
        <v>19</v>
      </c>
      <c r="RO188" t="str">
        <f t="shared" ref="RO188:TU188" si="2143">IF(COUNTIFS($NG188:$NL197,RO$1),"x",RO$1)</f>
        <v>x</v>
      </c>
      <c r="RP188" t="str">
        <f t="shared" si="2143"/>
        <v>x</v>
      </c>
      <c r="RQ188">
        <f t="shared" si="2143"/>
        <v>3</v>
      </c>
      <c r="RR188" t="str">
        <f t="shared" si="2143"/>
        <v>x</v>
      </c>
      <c r="RS188" t="str">
        <f t="shared" si="2143"/>
        <v>x</v>
      </c>
      <c r="RT188">
        <f t="shared" si="2143"/>
        <v>6</v>
      </c>
      <c r="RU188">
        <f t="shared" si="2143"/>
        <v>7</v>
      </c>
      <c r="RV188" t="str">
        <f t="shared" si="2143"/>
        <v>x</v>
      </c>
      <c r="RW188">
        <f t="shared" si="2143"/>
        <v>9</v>
      </c>
      <c r="RX188" t="str">
        <f t="shared" si="2143"/>
        <v>x</v>
      </c>
      <c r="RY188" t="str">
        <f t="shared" si="2143"/>
        <v>x</v>
      </c>
      <c r="RZ188" t="str">
        <f t="shared" si="2143"/>
        <v>x</v>
      </c>
      <c r="SA188">
        <f t="shared" si="2143"/>
        <v>13</v>
      </c>
      <c r="SB188" t="str">
        <f t="shared" si="2143"/>
        <v>x</v>
      </c>
      <c r="SC188" t="str">
        <f t="shared" si="2143"/>
        <v>x</v>
      </c>
      <c r="SD188" t="str">
        <f t="shared" si="2143"/>
        <v>x</v>
      </c>
      <c r="SE188" t="str">
        <f t="shared" si="2143"/>
        <v>x</v>
      </c>
      <c r="SF188" t="str">
        <f t="shared" si="2143"/>
        <v>x</v>
      </c>
      <c r="SG188">
        <f t="shared" si="2143"/>
        <v>19</v>
      </c>
      <c r="SH188" t="str">
        <f t="shared" si="2143"/>
        <v>x</v>
      </c>
      <c r="SI188">
        <f t="shared" si="2143"/>
        <v>21</v>
      </c>
      <c r="SJ188" t="str">
        <f t="shared" si="2143"/>
        <v>x</v>
      </c>
      <c r="SK188">
        <f t="shared" si="2143"/>
        <v>23</v>
      </c>
      <c r="SL188">
        <f t="shared" si="2143"/>
        <v>24</v>
      </c>
      <c r="SM188" t="str">
        <f t="shared" si="2143"/>
        <v>x</v>
      </c>
      <c r="SN188" t="str">
        <f t="shared" si="2143"/>
        <v>x</v>
      </c>
      <c r="SO188" t="str">
        <f t="shared" si="2143"/>
        <v>x</v>
      </c>
      <c r="SP188" t="str">
        <f t="shared" si="2143"/>
        <v>x</v>
      </c>
      <c r="SQ188" t="str">
        <f t="shared" si="2143"/>
        <v>x</v>
      </c>
      <c r="SR188">
        <f t="shared" si="2143"/>
        <v>30</v>
      </c>
      <c r="SS188" t="str">
        <f t="shared" si="2143"/>
        <v>x</v>
      </c>
      <c r="ST188" t="str">
        <f t="shared" si="2143"/>
        <v>x</v>
      </c>
      <c r="SU188">
        <f t="shared" si="2143"/>
        <v>33</v>
      </c>
      <c r="SV188" t="str">
        <f t="shared" si="2143"/>
        <v>x</v>
      </c>
      <c r="SW188" t="str">
        <f t="shared" si="2143"/>
        <v>x</v>
      </c>
      <c r="SX188" t="str">
        <f t="shared" si="2143"/>
        <v>x</v>
      </c>
      <c r="SY188">
        <f t="shared" si="2143"/>
        <v>37</v>
      </c>
      <c r="SZ188" t="str">
        <f t="shared" si="2143"/>
        <v>x</v>
      </c>
      <c r="TA188">
        <f t="shared" si="2143"/>
        <v>39</v>
      </c>
      <c r="TB188" t="str">
        <f t="shared" si="2143"/>
        <v>x</v>
      </c>
      <c r="TC188" t="str">
        <f t="shared" si="2143"/>
        <v>x</v>
      </c>
      <c r="TD188">
        <f t="shared" si="2143"/>
        <v>42</v>
      </c>
      <c r="TE188" t="str">
        <f t="shared" si="2143"/>
        <v>x</v>
      </c>
      <c r="TF188">
        <f t="shared" si="2143"/>
        <v>44</v>
      </c>
      <c r="TG188">
        <f t="shared" si="2143"/>
        <v>45</v>
      </c>
      <c r="TH188" t="str">
        <f t="shared" si="2143"/>
        <v>x</v>
      </c>
      <c r="TI188">
        <f t="shared" si="2143"/>
        <v>47</v>
      </c>
      <c r="TJ188" t="str">
        <f t="shared" si="2143"/>
        <v>x</v>
      </c>
      <c r="TK188" t="str">
        <f t="shared" si="2143"/>
        <v>x</v>
      </c>
      <c r="TL188" t="str">
        <f t="shared" si="2143"/>
        <v>x</v>
      </c>
      <c r="TM188" t="str">
        <f t="shared" si="2143"/>
        <v>x</v>
      </c>
      <c r="TN188" t="str">
        <f t="shared" si="2143"/>
        <v>x</v>
      </c>
      <c r="TO188">
        <f t="shared" si="2143"/>
        <v>53</v>
      </c>
      <c r="TP188">
        <f t="shared" si="2143"/>
        <v>54</v>
      </c>
      <c r="TQ188" t="str">
        <f t="shared" si="2143"/>
        <v>x</v>
      </c>
      <c r="TR188" t="str">
        <f t="shared" si="2143"/>
        <v>x</v>
      </c>
      <c r="TS188" t="str">
        <f t="shared" si="2143"/>
        <v>x</v>
      </c>
      <c r="TT188" t="str">
        <f t="shared" si="2143"/>
        <v>x</v>
      </c>
      <c r="TU188" t="str">
        <f t="shared" si="2143"/>
        <v>x</v>
      </c>
      <c r="TV188">
        <f t="shared" si="1805"/>
        <v>21</v>
      </c>
      <c r="TW188" t="str">
        <f t="shared" ref="TW188:WC188" si="2144">IF(COUNTIFS($NG188:$NL196,TW$1),"x",TW$1)</f>
        <v>x</v>
      </c>
      <c r="TX188" t="str">
        <f t="shared" si="2144"/>
        <v>x</v>
      </c>
      <c r="TY188">
        <f t="shared" si="2144"/>
        <v>3</v>
      </c>
      <c r="TZ188" t="str">
        <f t="shared" si="2144"/>
        <v>x</v>
      </c>
      <c r="UA188" t="str">
        <f t="shared" si="2144"/>
        <v>x</v>
      </c>
      <c r="UB188">
        <f t="shared" si="2144"/>
        <v>6</v>
      </c>
      <c r="UC188">
        <f t="shared" si="2144"/>
        <v>7</v>
      </c>
      <c r="UD188" t="str">
        <f t="shared" si="2144"/>
        <v>x</v>
      </c>
      <c r="UE188">
        <f t="shared" si="2144"/>
        <v>9</v>
      </c>
      <c r="UF188" t="str">
        <f t="shared" si="2144"/>
        <v>x</v>
      </c>
      <c r="UG188" t="str">
        <f t="shared" si="2144"/>
        <v>x</v>
      </c>
      <c r="UH188" t="str">
        <f t="shared" si="2144"/>
        <v>x</v>
      </c>
      <c r="UI188">
        <f t="shared" si="2144"/>
        <v>13</v>
      </c>
      <c r="UJ188" t="str">
        <f t="shared" si="2144"/>
        <v>x</v>
      </c>
      <c r="UK188" t="str">
        <f t="shared" si="2144"/>
        <v>x</v>
      </c>
      <c r="UL188" t="str">
        <f t="shared" si="2144"/>
        <v>x</v>
      </c>
      <c r="UM188">
        <f t="shared" si="2144"/>
        <v>17</v>
      </c>
      <c r="UN188" t="str">
        <f t="shared" si="2144"/>
        <v>x</v>
      </c>
      <c r="UO188">
        <f t="shared" si="2144"/>
        <v>19</v>
      </c>
      <c r="UP188" t="str">
        <f t="shared" si="2144"/>
        <v>x</v>
      </c>
      <c r="UQ188">
        <f t="shared" si="2144"/>
        <v>21</v>
      </c>
      <c r="UR188" t="str">
        <f t="shared" si="2144"/>
        <v>x</v>
      </c>
      <c r="US188">
        <f t="shared" si="2144"/>
        <v>23</v>
      </c>
      <c r="UT188">
        <f t="shared" si="2144"/>
        <v>24</v>
      </c>
      <c r="UU188" t="str">
        <f t="shared" si="2144"/>
        <v>x</v>
      </c>
      <c r="UV188" t="str">
        <f t="shared" si="2144"/>
        <v>x</v>
      </c>
      <c r="UW188" t="str">
        <f t="shared" si="2144"/>
        <v>x</v>
      </c>
      <c r="UX188" t="str">
        <f t="shared" si="2144"/>
        <v>x</v>
      </c>
      <c r="UY188" t="str">
        <f t="shared" si="2144"/>
        <v>x</v>
      </c>
      <c r="UZ188">
        <f t="shared" si="2144"/>
        <v>30</v>
      </c>
      <c r="VA188" t="str">
        <f t="shared" si="2144"/>
        <v>x</v>
      </c>
      <c r="VB188" t="str">
        <f t="shared" si="2144"/>
        <v>x</v>
      </c>
      <c r="VC188">
        <f t="shared" si="2144"/>
        <v>33</v>
      </c>
      <c r="VD188" t="str">
        <f t="shared" si="2144"/>
        <v>x</v>
      </c>
      <c r="VE188" t="str">
        <f t="shared" si="2144"/>
        <v>x</v>
      </c>
      <c r="VF188" t="str">
        <f t="shared" si="2144"/>
        <v>x</v>
      </c>
      <c r="VG188">
        <f t="shared" si="2144"/>
        <v>37</v>
      </c>
      <c r="VH188" t="str">
        <f t="shared" si="2144"/>
        <v>x</v>
      </c>
      <c r="VI188">
        <f t="shared" si="2144"/>
        <v>39</v>
      </c>
      <c r="VJ188" t="str">
        <f t="shared" si="2144"/>
        <v>x</v>
      </c>
      <c r="VK188" t="str">
        <f t="shared" si="2144"/>
        <v>x</v>
      </c>
      <c r="VL188">
        <f t="shared" si="2144"/>
        <v>42</v>
      </c>
      <c r="VM188" t="str">
        <f t="shared" si="2144"/>
        <v>x</v>
      </c>
      <c r="VN188">
        <f t="shared" si="2144"/>
        <v>44</v>
      </c>
      <c r="VO188">
        <f t="shared" si="2144"/>
        <v>45</v>
      </c>
      <c r="VP188" t="str">
        <f t="shared" si="2144"/>
        <v>x</v>
      </c>
      <c r="VQ188">
        <f t="shared" si="2144"/>
        <v>47</v>
      </c>
      <c r="VR188" t="str">
        <f t="shared" si="2144"/>
        <v>x</v>
      </c>
      <c r="VS188" t="str">
        <f t="shared" si="2144"/>
        <v>x</v>
      </c>
      <c r="VT188" t="str">
        <f t="shared" si="2144"/>
        <v>x</v>
      </c>
      <c r="VU188" t="str">
        <f t="shared" si="2144"/>
        <v>x</v>
      </c>
      <c r="VV188" t="str">
        <f t="shared" si="2144"/>
        <v>x</v>
      </c>
      <c r="VW188">
        <f t="shared" si="2144"/>
        <v>53</v>
      </c>
      <c r="VX188">
        <f t="shared" si="2144"/>
        <v>54</v>
      </c>
      <c r="VY188" t="str">
        <f t="shared" si="2144"/>
        <v>x</v>
      </c>
      <c r="VZ188" t="str">
        <f t="shared" si="2144"/>
        <v>x</v>
      </c>
      <c r="WA188" t="str">
        <f t="shared" si="2144"/>
        <v>x</v>
      </c>
      <c r="WB188" t="str">
        <f t="shared" si="2144"/>
        <v>x</v>
      </c>
      <c r="WC188">
        <f t="shared" si="2144"/>
        <v>59</v>
      </c>
      <c r="WE188">
        <f t="shared" si="1676"/>
        <v>1</v>
      </c>
      <c r="WF188">
        <f t="shared" si="1677"/>
        <v>2</v>
      </c>
      <c r="WG188">
        <f t="shared" si="1678"/>
        <v>2</v>
      </c>
      <c r="WH188">
        <f t="shared" si="1679"/>
        <v>0</v>
      </c>
      <c r="WI188">
        <f t="shared" si="1680"/>
        <v>1</v>
      </c>
      <c r="WJ188">
        <f t="shared" si="1681"/>
        <v>0</v>
      </c>
      <c r="WL188" s="1">
        <f t="shared" si="1807"/>
        <v>1</v>
      </c>
      <c r="WM188" s="1">
        <f t="shared" si="1808"/>
        <v>8</v>
      </c>
      <c r="WN188" s="1">
        <f t="shared" si="1809"/>
        <v>2</v>
      </c>
      <c r="WO188" s="1">
        <f t="shared" si="1810"/>
        <v>0</v>
      </c>
      <c r="WP188" s="1">
        <f t="shared" si="1811"/>
        <v>0</v>
      </c>
      <c r="WQ188" s="1">
        <f t="shared" si="1812"/>
        <v>9</v>
      </c>
      <c r="WS188">
        <f t="shared" si="1813"/>
        <v>1</v>
      </c>
      <c r="WT188">
        <f t="shared" si="1814"/>
        <v>8</v>
      </c>
      <c r="WU188">
        <f t="shared" si="1815"/>
        <v>2</v>
      </c>
      <c r="WV188">
        <f t="shared" si="1816"/>
        <v>100</v>
      </c>
      <c r="WW188">
        <f t="shared" si="1817"/>
        <v>100</v>
      </c>
      <c r="WX188">
        <f t="shared" si="1818"/>
        <v>9</v>
      </c>
      <c r="WZ188" s="4">
        <f t="shared" si="1819"/>
        <v>1</v>
      </c>
      <c r="XB188" s="3">
        <f t="shared" si="1820"/>
        <v>9</v>
      </c>
      <c r="XD188" s="3">
        <f t="shared" si="1821"/>
        <v>2</v>
      </c>
      <c r="XE188" s="4">
        <f t="shared" si="1822"/>
        <v>4</v>
      </c>
      <c r="XG188" s="4">
        <f t="shared" si="1823"/>
        <v>0.5</v>
      </c>
      <c r="XI188" s="4">
        <v>1</v>
      </c>
      <c r="XK188">
        <f t="shared" si="1824"/>
        <v>2</v>
      </c>
      <c r="XM188">
        <f t="shared" si="2109"/>
        <v>0</v>
      </c>
      <c r="XN188">
        <f t="shared" si="1825"/>
        <v>0</v>
      </c>
      <c r="XO188" s="1">
        <f t="shared" si="1682"/>
        <v>2</v>
      </c>
      <c r="XP188">
        <f t="shared" si="1826"/>
        <v>0</v>
      </c>
      <c r="XR188">
        <f t="shared" si="1827"/>
        <v>0</v>
      </c>
    </row>
    <row r="189" spans="4:642">
      <c r="D189" s="4">
        <f t="shared" si="1506"/>
        <v>0</v>
      </c>
      <c r="E189" s="4">
        <f t="shared" si="1507"/>
        <v>0</v>
      </c>
      <c r="F189" s="4">
        <f t="shared" si="1508"/>
        <v>0</v>
      </c>
      <c r="G189" s="4">
        <f t="shared" si="1509"/>
        <v>1</v>
      </c>
      <c r="H189" s="4">
        <f t="shared" si="1510"/>
        <v>0</v>
      </c>
      <c r="I189" s="4">
        <f t="shared" si="1511"/>
        <v>0</v>
      </c>
      <c r="J189" s="4">
        <f t="shared" si="1512"/>
        <v>0</v>
      </c>
      <c r="K189" s="4">
        <f t="shared" si="1513"/>
        <v>0</v>
      </c>
      <c r="L189" s="4">
        <f t="shared" si="1514"/>
        <v>0</v>
      </c>
      <c r="M189" s="4">
        <f t="shared" si="1515"/>
        <v>2</v>
      </c>
      <c r="N189" s="4">
        <f t="shared" si="1516"/>
        <v>0</v>
      </c>
      <c r="O189" s="4">
        <f t="shared" si="1517"/>
        <v>0</v>
      </c>
      <c r="P189" s="4">
        <f t="shared" si="1518"/>
        <v>0</v>
      </c>
      <c r="Q189" s="4">
        <f t="shared" si="1519"/>
        <v>0</v>
      </c>
      <c r="R189" s="4">
        <f t="shared" si="1520"/>
        <v>0</v>
      </c>
      <c r="S189" s="4">
        <f t="shared" si="1521"/>
        <v>0</v>
      </c>
      <c r="T189" s="4">
        <f t="shared" si="1522"/>
        <v>0</v>
      </c>
      <c r="U189" s="4">
        <f t="shared" si="1523"/>
        <v>0</v>
      </c>
      <c r="V189" s="4">
        <f t="shared" si="1524"/>
        <v>0</v>
      </c>
      <c r="W189" s="4">
        <f t="shared" si="1525"/>
        <v>0</v>
      </c>
      <c r="X189" s="4">
        <f t="shared" si="1526"/>
        <v>0</v>
      </c>
      <c r="Y189" s="4">
        <f t="shared" si="1527"/>
        <v>0</v>
      </c>
      <c r="Z189" s="4">
        <f t="shared" si="1528"/>
        <v>0</v>
      </c>
      <c r="AA189" s="4">
        <f t="shared" si="1529"/>
        <v>0</v>
      </c>
      <c r="AB189" s="4">
        <f t="shared" si="1530"/>
        <v>0</v>
      </c>
      <c r="AC189" s="4">
        <f t="shared" si="1531"/>
        <v>0</v>
      </c>
      <c r="AD189" s="4">
        <f t="shared" si="1532"/>
        <v>2</v>
      </c>
      <c r="AE189" s="4">
        <f t="shared" si="1533"/>
        <v>0</v>
      </c>
      <c r="AF189" s="4">
        <f t="shared" si="1534"/>
        <v>0</v>
      </c>
      <c r="AG189" s="4">
        <f t="shared" si="1535"/>
        <v>0</v>
      </c>
      <c r="AH189" s="4">
        <f t="shared" si="1536"/>
        <v>0</v>
      </c>
      <c r="AI189" s="4">
        <f t="shared" si="1537"/>
        <v>0</v>
      </c>
      <c r="AJ189" s="4">
        <f t="shared" si="1538"/>
        <v>0</v>
      </c>
      <c r="AK189" s="4">
        <f t="shared" si="1539"/>
        <v>0</v>
      </c>
      <c r="AL189" s="4">
        <f t="shared" si="1540"/>
        <v>0</v>
      </c>
      <c r="AM189" s="4">
        <f t="shared" si="1541"/>
        <v>0</v>
      </c>
      <c r="AN189" s="4">
        <f t="shared" si="1542"/>
        <v>0</v>
      </c>
      <c r="AO189" s="4">
        <f t="shared" si="1543"/>
        <v>0</v>
      </c>
      <c r="AP189" s="4">
        <f t="shared" si="1544"/>
        <v>0</v>
      </c>
      <c r="AQ189" s="4">
        <f t="shared" si="1545"/>
        <v>0</v>
      </c>
      <c r="AR189" s="4">
        <f t="shared" si="1546"/>
        <v>0</v>
      </c>
      <c r="AS189" s="4">
        <f t="shared" si="1547"/>
        <v>0</v>
      </c>
      <c r="AT189" s="4">
        <f t="shared" si="1548"/>
        <v>0</v>
      </c>
      <c r="AU189" s="4">
        <f t="shared" si="1549"/>
        <v>0</v>
      </c>
      <c r="AV189" s="4">
        <f t="shared" si="1550"/>
        <v>0</v>
      </c>
      <c r="AW189" s="4">
        <f t="shared" si="1551"/>
        <v>4</v>
      </c>
      <c r="AX189" s="4">
        <f t="shared" si="1552"/>
        <v>0</v>
      </c>
      <c r="AY189" s="4">
        <f t="shared" si="1553"/>
        <v>0</v>
      </c>
      <c r="AZ189" s="4">
        <f t="shared" si="1554"/>
        <v>0</v>
      </c>
      <c r="BA189" s="4">
        <f t="shared" si="1555"/>
        <v>0</v>
      </c>
      <c r="BB189" s="4">
        <f t="shared" si="1556"/>
        <v>0</v>
      </c>
      <c r="BC189" s="4">
        <f t="shared" si="1557"/>
        <v>4</v>
      </c>
      <c r="BD189" s="4">
        <f t="shared" si="1558"/>
        <v>0</v>
      </c>
      <c r="BE189" s="4">
        <f t="shared" si="1559"/>
        <v>0</v>
      </c>
      <c r="BF189" s="4">
        <f t="shared" si="1560"/>
        <v>0</v>
      </c>
      <c r="BG189" s="4">
        <f t="shared" si="1561"/>
        <v>3</v>
      </c>
      <c r="BH189" s="4">
        <f t="shared" si="1562"/>
        <v>0</v>
      </c>
      <c r="BI189" s="4">
        <f t="shared" si="1563"/>
        <v>0</v>
      </c>
      <c r="BJ189" s="4">
        <f t="shared" si="1564"/>
        <v>0</v>
      </c>
      <c r="BK189" s="4">
        <f t="shared" si="1683"/>
        <v>2.6666666666666665</v>
      </c>
      <c r="BL189" s="4">
        <f t="shared" si="1684"/>
        <v>1.8305084745762712</v>
      </c>
      <c r="BM189" s="4">
        <f t="shared" si="1685"/>
        <v>2.5627118644067797</v>
      </c>
      <c r="BN189" s="4">
        <f t="shared" si="1686"/>
        <v>1.0983050847457627</v>
      </c>
      <c r="BO189" s="4">
        <f t="shared" si="1687"/>
        <v>1.8305084745762712</v>
      </c>
      <c r="BP189" s="4">
        <f t="shared" si="1688"/>
        <v>108</v>
      </c>
      <c r="BQ189" s="4">
        <f>COUNTIFS($NG189:$NL$206,EF$1)</f>
        <v>1</v>
      </c>
      <c r="BR189" s="4">
        <f>COUNTIFS($NG189:$NL$206,EG$1)</f>
        <v>3</v>
      </c>
      <c r="BS189" s="4">
        <f>COUNTIFS($NG189:$NL$206,EH$1)</f>
        <v>0</v>
      </c>
      <c r="BT189" s="4">
        <f>COUNTIFS($NG189:$NL$206,EI$1)</f>
        <v>1</v>
      </c>
      <c r="BU189" s="4">
        <f>COUNTIFS($NG189:$NL$206,EJ$1)</f>
        <v>2</v>
      </c>
      <c r="BV189" s="4">
        <f>COUNTIFS($NG189:$NL$206,EK$1)</f>
        <v>1</v>
      </c>
      <c r="BW189" s="4">
        <f>COUNTIFS($NG189:$NL$206,EL$1)</f>
        <v>1</v>
      </c>
      <c r="BX189" s="4">
        <f>COUNTIFS($NG189:$NL$206,EM$1)</f>
        <v>2</v>
      </c>
      <c r="BY189" s="4">
        <f>COUNTIFS($NG189:$NL$206,EN$1)</f>
        <v>3</v>
      </c>
      <c r="BZ189" s="4">
        <f>COUNTIFS($NG189:$NL$206,EO$1)</f>
        <v>2</v>
      </c>
      <c r="CA189" s="4">
        <f>COUNTIFS($NG189:$NL$206,EP$1)</f>
        <v>3</v>
      </c>
      <c r="CB189" s="4">
        <f>COUNTIFS($NG189:$NL$206,EQ$1)</f>
        <v>5</v>
      </c>
      <c r="CC189" s="4">
        <f>COUNTIFS($NG189:$NL$206,ER$1)</f>
        <v>1</v>
      </c>
      <c r="CD189" s="4">
        <f>COUNTIFS($NG189:$NL$206,ES$1)</f>
        <v>1</v>
      </c>
      <c r="CE189" s="4">
        <f>COUNTIFS($NG189:$NL$206,ET$1)</f>
        <v>2</v>
      </c>
      <c r="CF189" s="4">
        <f>COUNTIFS($NG189:$NL$206,EU$1)</f>
        <v>1</v>
      </c>
      <c r="CG189" s="4">
        <f>COUNTIFS($NG189:$NL$206,EV$1)</f>
        <v>4</v>
      </c>
      <c r="CH189" s="4">
        <f>COUNTIFS($NG189:$NL$206,EW$1)</f>
        <v>4</v>
      </c>
      <c r="CI189" s="4">
        <f>COUNTIFS($NG189:$NL$206,EX$1)</f>
        <v>2</v>
      </c>
      <c r="CJ189" s="4">
        <f>COUNTIFS($NG189:$NL$206,EY$1)</f>
        <v>2</v>
      </c>
      <c r="CK189" s="4">
        <f>COUNTIFS($NG189:$NL$206,EZ$1)</f>
        <v>0</v>
      </c>
      <c r="CL189" s="4">
        <f>COUNTIFS($NG189:$NL$206,FA$1)</f>
        <v>0</v>
      </c>
      <c r="CM189" s="4">
        <f>COUNTIFS($NG189:$NL$206,FB$1)</f>
        <v>2</v>
      </c>
      <c r="CN189" s="4">
        <f>COUNTIFS($NG189:$NL$206,FC$1)</f>
        <v>1</v>
      </c>
      <c r="CO189" s="4">
        <f>COUNTIFS($NG189:$NL$206,FD$1)</f>
        <v>5</v>
      </c>
      <c r="CP189" s="4">
        <f>COUNTIFS($NG189:$NL$206,FE$1)</f>
        <v>1</v>
      </c>
      <c r="CQ189" s="4">
        <f>COUNTIFS($NG189:$NL$206,FF$1)</f>
        <v>2</v>
      </c>
      <c r="CR189" s="4">
        <f>COUNTIFS($NG189:$NL$206,FG$1)</f>
        <v>1</v>
      </c>
      <c r="CS189" s="4">
        <f>COUNTIFS($NG189:$NL$206,FH$1)</f>
        <v>2</v>
      </c>
      <c r="CT189" s="4">
        <f>COUNTIFS($NG189:$NL$206,FI$1)</f>
        <v>1</v>
      </c>
      <c r="CU189" s="4">
        <f>COUNTIFS($NG189:$NL$206,FJ$1)</f>
        <v>2</v>
      </c>
      <c r="CV189" s="4">
        <f>COUNTIFS($NG189:$NL$206,FK$1)</f>
        <v>1</v>
      </c>
      <c r="CW189" s="4">
        <f>COUNTIFS($NG189:$NL$206,FL$1)</f>
        <v>0</v>
      </c>
      <c r="CX189" s="4">
        <f>COUNTIFS($NG189:$NL$206,FM$1)</f>
        <v>2</v>
      </c>
      <c r="CY189" s="4">
        <f>COUNTIFS($NG189:$NL$206,FN$1)</f>
        <v>1</v>
      </c>
      <c r="CZ189" s="4">
        <f>COUNTIFS($NG189:$NL$206,FO$1)</f>
        <v>1</v>
      </c>
      <c r="DA189" s="4">
        <f>COUNTIFS($NG189:$NL$206,FP$1)</f>
        <v>0</v>
      </c>
      <c r="DB189" s="4">
        <f>COUNTIFS($NG189:$NL$206,FQ$1)</f>
        <v>2</v>
      </c>
      <c r="DC189" s="4">
        <f>COUNTIFS($NG189:$NL$206,FR$1)</f>
        <v>1</v>
      </c>
      <c r="DD189" s="4">
        <f>COUNTIFS($NG189:$NL$206,FS$1)</f>
        <v>3</v>
      </c>
      <c r="DE189" s="4">
        <f>COUNTIFS($NG189:$NL$206,FT$1)</f>
        <v>2</v>
      </c>
      <c r="DF189" s="4">
        <f>COUNTIFS($NG189:$NL$206,FU$1)</f>
        <v>2</v>
      </c>
      <c r="DG189" s="4">
        <f>COUNTIFS($NG189:$NL$206,FV$1)</f>
        <v>2</v>
      </c>
      <c r="DH189" s="4">
        <f>COUNTIFS($NG189:$NL$206,FW$1)</f>
        <v>1</v>
      </c>
      <c r="DI189" s="4">
        <f>COUNTIFS($NG189:$NL$206,FX$1)</f>
        <v>1</v>
      </c>
      <c r="DJ189" s="4">
        <f>COUNTIFS($NG189:$NL$206,FY$1)</f>
        <v>4</v>
      </c>
      <c r="DK189" s="4">
        <f>COUNTIFS($NG189:$NL$206,FZ$1)</f>
        <v>0</v>
      </c>
      <c r="DL189" s="4">
        <f>COUNTIFS($NG189:$NL$206,GA$1)</f>
        <v>1</v>
      </c>
      <c r="DM189" s="4">
        <f>COUNTIFS($NG189:$NL$206,GB$1)</f>
        <v>2</v>
      </c>
      <c r="DN189" s="4">
        <f>COUNTIFS($NG189:$NL$206,GC$1)</f>
        <v>2</v>
      </c>
      <c r="DO189" s="4">
        <f>COUNTIFS($NG189:$NL$206,GD$1)</f>
        <v>3</v>
      </c>
      <c r="DP189" s="4">
        <f>COUNTIFS($NG189:$NL$206,GE$1)</f>
        <v>4</v>
      </c>
      <c r="DQ189" s="4">
        <f>COUNTIFS($NG189:$NL$206,GF$1)</f>
        <v>0</v>
      </c>
      <c r="DR189" s="4">
        <f>COUNTIFS($NG189:$NL$206,GG$1)</f>
        <v>2</v>
      </c>
      <c r="DS189" s="4">
        <f>COUNTIFS($NG189:$NL$206,GH$1)</f>
        <v>4</v>
      </c>
      <c r="DT189" s="4">
        <f>COUNTIFS($NG189:$NL$206,GI$1)</f>
        <v>3</v>
      </c>
      <c r="DU189" s="4">
        <f>COUNTIFS($NG189:$NL$206,GJ$1)</f>
        <v>2</v>
      </c>
      <c r="DV189" s="4">
        <f>COUNTIFS($NG189:$NL$206,GK$1)</f>
        <v>3</v>
      </c>
      <c r="DW189" s="4">
        <f>COUNTIFS($NG189:$NL$206,GL$1)</f>
        <v>1</v>
      </c>
      <c r="DZ189" s="4">
        <f t="shared" si="1895"/>
        <v>41</v>
      </c>
      <c r="EA189" s="4">
        <f t="shared" si="1896"/>
        <v>27</v>
      </c>
      <c r="EB189" s="4">
        <f t="shared" si="1897"/>
        <v>10</v>
      </c>
      <c r="EC189" s="4">
        <f t="shared" si="1898"/>
        <v>3</v>
      </c>
      <c r="ED189" s="4">
        <f t="shared" si="1899"/>
        <v>1</v>
      </c>
      <c r="EF189" s="4">
        <f t="shared" ref="EF189:GL189" si="2145">COUNTIFS($NG189:$NL198,EF$1)</f>
        <v>1</v>
      </c>
      <c r="EG189" s="4">
        <f t="shared" si="2145"/>
        <v>2</v>
      </c>
      <c r="EH189" s="4">
        <f t="shared" si="2145"/>
        <v>0</v>
      </c>
      <c r="EI189" s="4">
        <f t="shared" si="2145"/>
        <v>1</v>
      </c>
      <c r="EJ189" s="4">
        <f t="shared" si="2145"/>
        <v>1</v>
      </c>
      <c r="EK189" s="4">
        <f t="shared" si="2145"/>
        <v>0</v>
      </c>
      <c r="EL189" s="4">
        <f t="shared" si="2145"/>
        <v>1</v>
      </c>
      <c r="EM189" s="4">
        <f t="shared" si="2145"/>
        <v>1</v>
      </c>
      <c r="EN189" s="4">
        <f t="shared" si="2145"/>
        <v>0</v>
      </c>
      <c r="EO189" s="4">
        <f t="shared" si="2145"/>
        <v>2</v>
      </c>
      <c r="EP189" s="4">
        <f t="shared" si="2145"/>
        <v>2</v>
      </c>
      <c r="EQ189" s="4">
        <f t="shared" si="2145"/>
        <v>3</v>
      </c>
      <c r="ER189" s="4">
        <f t="shared" si="2145"/>
        <v>0</v>
      </c>
      <c r="ES189" s="4">
        <f t="shared" si="2145"/>
        <v>1</v>
      </c>
      <c r="ET189" s="4">
        <f t="shared" si="2145"/>
        <v>1</v>
      </c>
      <c r="EU189" s="4">
        <f t="shared" si="2145"/>
        <v>1</v>
      </c>
      <c r="EV189" s="4">
        <f t="shared" si="2145"/>
        <v>1</v>
      </c>
      <c r="EW189" s="4">
        <f t="shared" si="2145"/>
        <v>4</v>
      </c>
      <c r="EX189" s="4">
        <f t="shared" si="2145"/>
        <v>1</v>
      </c>
      <c r="EY189" s="4">
        <f t="shared" si="2145"/>
        <v>0</v>
      </c>
      <c r="EZ189" s="4">
        <f t="shared" si="2145"/>
        <v>0</v>
      </c>
      <c r="FA189" s="4">
        <f t="shared" si="2145"/>
        <v>0</v>
      </c>
      <c r="FB189" s="4">
        <f t="shared" si="2145"/>
        <v>0</v>
      </c>
      <c r="FC189" s="4">
        <f t="shared" si="2145"/>
        <v>0</v>
      </c>
      <c r="FD189" s="4">
        <f t="shared" si="2145"/>
        <v>3</v>
      </c>
      <c r="FE189" s="4">
        <f t="shared" si="2145"/>
        <v>1</v>
      </c>
      <c r="FF189" s="4">
        <f t="shared" si="2145"/>
        <v>2</v>
      </c>
      <c r="FG189" s="4">
        <f t="shared" si="2145"/>
        <v>1</v>
      </c>
      <c r="FH189" s="4">
        <f t="shared" si="2145"/>
        <v>1</v>
      </c>
      <c r="FI189" s="4">
        <f t="shared" si="2145"/>
        <v>0</v>
      </c>
      <c r="FJ189" s="4">
        <f t="shared" si="2145"/>
        <v>1</v>
      </c>
      <c r="FK189" s="4">
        <f t="shared" si="2145"/>
        <v>1</v>
      </c>
      <c r="FL189" s="4">
        <f t="shared" si="2145"/>
        <v>0</v>
      </c>
      <c r="FM189" s="4">
        <f t="shared" si="2145"/>
        <v>1</v>
      </c>
      <c r="FN189" s="4">
        <f t="shared" si="2145"/>
        <v>1</v>
      </c>
      <c r="FO189" s="4">
        <f t="shared" si="2145"/>
        <v>1</v>
      </c>
      <c r="FP189" s="4">
        <f t="shared" si="2145"/>
        <v>0</v>
      </c>
      <c r="FQ189" s="4">
        <f t="shared" si="2145"/>
        <v>2</v>
      </c>
      <c r="FR189" s="4">
        <f t="shared" si="2145"/>
        <v>0</v>
      </c>
      <c r="FS189" s="4">
        <f t="shared" si="2145"/>
        <v>1</v>
      </c>
      <c r="FT189" s="4">
        <f t="shared" si="2145"/>
        <v>1</v>
      </c>
      <c r="FU189" s="4">
        <f t="shared" si="2145"/>
        <v>0</v>
      </c>
      <c r="FV189" s="4">
        <f t="shared" si="2145"/>
        <v>1</v>
      </c>
      <c r="FW189" s="4">
        <f t="shared" si="2145"/>
        <v>0</v>
      </c>
      <c r="FX189" s="4">
        <f t="shared" si="2145"/>
        <v>0</v>
      </c>
      <c r="FY189" s="4">
        <f t="shared" si="2145"/>
        <v>2</v>
      </c>
      <c r="FZ189" s="4">
        <f t="shared" si="2145"/>
        <v>0</v>
      </c>
      <c r="GA189" s="4">
        <f t="shared" si="2145"/>
        <v>1</v>
      </c>
      <c r="GB189" s="4">
        <f t="shared" si="2145"/>
        <v>1</v>
      </c>
      <c r="GC189" s="4">
        <f t="shared" si="2145"/>
        <v>1</v>
      </c>
      <c r="GD189" s="4">
        <f t="shared" si="2145"/>
        <v>2</v>
      </c>
      <c r="GE189" s="4">
        <f t="shared" si="2145"/>
        <v>2</v>
      </c>
      <c r="GF189" s="4">
        <f t="shared" si="2145"/>
        <v>0</v>
      </c>
      <c r="GG189" s="4">
        <f t="shared" si="2145"/>
        <v>1</v>
      </c>
      <c r="GH189" s="4">
        <f t="shared" si="2145"/>
        <v>3</v>
      </c>
      <c r="GI189" s="4">
        <f t="shared" si="2145"/>
        <v>1</v>
      </c>
      <c r="GJ189" s="4">
        <f t="shared" si="2145"/>
        <v>2</v>
      </c>
      <c r="GK189" s="4">
        <f t="shared" si="2145"/>
        <v>2</v>
      </c>
      <c r="GL189" s="4">
        <f t="shared" si="2145"/>
        <v>1</v>
      </c>
      <c r="GM189">
        <f t="shared" si="1901"/>
        <v>60</v>
      </c>
      <c r="GO189">
        <f t="shared" si="1690"/>
        <v>0</v>
      </c>
      <c r="GP189">
        <f t="shared" si="1855"/>
        <v>0</v>
      </c>
      <c r="GQ189">
        <f t="shared" si="1856"/>
        <v>0</v>
      </c>
      <c r="GR189">
        <f t="shared" si="1857"/>
        <v>0</v>
      </c>
      <c r="GS189">
        <f t="shared" si="1858"/>
        <v>0</v>
      </c>
      <c r="GT189">
        <f t="shared" si="1859"/>
        <v>0</v>
      </c>
      <c r="GU189">
        <f t="shared" si="1860"/>
        <v>0</v>
      </c>
      <c r="GV189" s="1">
        <f t="shared" si="1691"/>
        <v>5</v>
      </c>
      <c r="GW189">
        <f t="shared" si="1692"/>
        <v>0</v>
      </c>
      <c r="GX189">
        <f t="shared" si="1566"/>
        <v>0</v>
      </c>
      <c r="GY189">
        <f t="shared" si="1567"/>
        <v>0</v>
      </c>
      <c r="GZ189">
        <f t="shared" si="1568"/>
        <v>0</v>
      </c>
      <c r="HA189">
        <f t="shared" si="1569"/>
        <v>0</v>
      </c>
      <c r="HB189">
        <f t="shared" si="1570"/>
        <v>0</v>
      </c>
      <c r="HC189">
        <f t="shared" si="1571"/>
        <v>0</v>
      </c>
      <c r="HD189">
        <f t="shared" si="1572"/>
        <v>0</v>
      </c>
      <c r="HE189">
        <f t="shared" si="1573"/>
        <v>0</v>
      </c>
      <c r="HF189">
        <f t="shared" si="1574"/>
        <v>0</v>
      </c>
      <c r="HG189">
        <f t="shared" si="1575"/>
        <v>0</v>
      </c>
      <c r="HH189">
        <f t="shared" si="1576"/>
        <v>0</v>
      </c>
      <c r="HI189">
        <f t="shared" si="1577"/>
        <v>0</v>
      </c>
      <c r="HJ189">
        <f t="shared" si="1578"/>
        <v>0</v>
      </c>
      <c r="HK189">
        <f t="shared" si="1579"/>
        <v>0</v>
      </c>
      <c r="HL189">
        <f t="shared" si="1580"/>
        <v>0</v>
      </c>
      <c r="HM189">
        <f t="shared" si="1581"/>
        <v>0</v>
      </c>
      <c r="HN189">
        <f t="shared" si="1582"/>
        <v>0</v>
      </c>
      <c r="HO189">
        <f t="shared" si="1583"/>
        <v>0</v>
      </c>
      <c r="HP189">
        <f t="shared" si="1584"/>
        <v>0</v>
      </c>
      <c r="HQ189">
        <f t="shared" si="1585"/>
        <v>0</v>
      </c>
      <c r="HR189">
        <f t="shared" si="1586"/>
        <v>0</v>
      </c>
      <c r="HS189">
        <f t="shared" si="1587"/>
        <v>1</v>
      </c>
      <c r="HT189">
        <f t="shared" si="1588"/>
        <v>0</v>
      </c>
      <c r="HU189">
        <f t="shared" si="1589"/>
        <v>0</v>
      </c>
      <c r="HV189">
        <f t="shared" si="1590"/>
        <v>0</v>
      </c>
      <c r="HW189">
        <f t="shared" si="1591"/>
        <v>0</v>
      </c>
      <c r="HX189">
        <f t="shared" si="1592"/>
        <v>0</v>
      </c>
      <c r="HY189">
        <f t="shared" si="1593"/>
        <v>0</v>
      </c>
      <c r="HZ189">
        <f t="shared" si="1594"/>
        <v>1</v>
      </c>
      <c r="IA189">
        <f t="shared" si="1595"/>
        <v>0</v>
      </c>
      <c r="IB189">
        <f t="shared" si="1596"/>
        <v>0</v>
      </c>
      <c r="IC189">
        <f t="shared" si="1597"/>
        <v>0</v>
      </c>
      <c r="ID189">
        <f t="shared" si="1598"/>
        <v>0</v>
      </c>
      <c r="IE189">
        <f t="shared" si="1599"/>
        <v>0</v>
      </c>
      <c r="IF189">
        <f t="shared" si="1600"/>
        <v>0</v>
      </c>
      <c r="IG189">
        <f t="shared" si="1601"/>
        <v>0</v>
      </c>
      <c r="IH189">
        <f t="shared" si="1602"/>
        <v>0</v>
      </c>
      <c r="II189">
        <f t="shared" si="1603"/>
        <v>0</v>
      </c>
      <c r="IJ189">
        <f t="shared" si="1604"/>
        <v>0</v>
      </c>
      <c r="IK189">
        <f t="shared" si="1605"/>
        <v>0</v>
      </c>
      <c r="IL189">
        <f t="shared" si="1606"/>
        <v>0</v>
      </c>
      <c r="IM189">
        <f t="shared" si="1607"/>
        <v>0</v>
      </c>
      <c r="IN189">
        <f t="shared" si="1608"/>
        <v>0</v>
      </c>
      <c r="IO189">
        <f t="shared" si="1609"/>
        <v>0</v>
      </c>
      <c r="IP189">
        <f t="shared" si="1610"/>
        <v>0</v>
      </c>
      <c r="IQ189">
        <f t="shared" si="1611"/>
        <v>0</v>
      </c>
      <c r="IR189">
        <f t="shared" si="1612"/>
        <v>0</v>
      </c>
      <c r="IS189">
        <f t="shared" si="1613"/>
        <v>0</v>
      </c>
      <c r="IT189">
        <f t="shared" si="1614"/>
        <v>0</v>
      </c>
      <c r="IU189">
        <f t="shared" si="1615"/>
        <v>0</v>
      </c>
      <c r="IV189">
        <f t="shared" si="1616"/>
        <v>0</v>
      </c>
      <c r="IW189">
        <f t="shared" si="1617"/>
        <v>0</v>
      </c>
      <c r="IX189">
        <f t="shared" si="1618"/>
        <v>0</v>
      </c>
      <c r="IY189">
        <f t="shared" si="1619"/>
        <v>0</v>
      </c>
      <c r="IZ189">
        <f t="shared" si="1620"/>
        <v>0</v>
      </c>
      <c r="JA189">
        <f t="shared" si="1621"/>
        <v>0</v>
      </c>
      <c r="JB189">
        <f t="shared" si="1693"/>
        <v>0</v>
      </c>
      <c r="JC189">
        <f t="shared" si="1694"/>
        <v>0</v>
      </c>
      <c r="JF189">
        <f t="shared" si="1695"/>
        <v>0</v>
      </c>
      <c r="JG189">
        <f t="shared" si="1696"/>
        <v>0</v>
      </c>
      <c r="JH189">
        <f t="shared" si="1697"/>
        <v>0</v>
      </c>
      <c r="JI189">
        <f t="shared" si="1698"/>
        <v>1</v>
      </c>
      <c r="JJ189">
        <f t="shared" si="1699"/>
        <v>0</v>
      </c>
      <c r="JK189">
        <f t="shared" si="1700"/>
        <v>0</v>
      </c>
      <c r="JL189">
        <f t="shared" si="1701"/>
        <v>0</v>
      </c>
      <c r="JM189">
        <f t="shared" si="1702"/>
        <v>0</v>
      </c>
      <c r="JN189">
        <f t="shared" si="1703"/>
        <v>0</v>
      </c>
      <c r="JO189">
        <f t="shared" si="1704"/>
        <v>0</v>
      </c>
      <c r="JP189">
        <f t="shared" si="1705"/>
        <v>0</v>
      </c>
      <c r="JQ189">
        <f t="shared" si="1706"/>
        <v>0</v>
      </c>
      <c r="JR189">
        <f t="shared" si="1707"/>
        <v>0</v>
      </c>
      <c r="JS189">
        <f t="shared" si="1708"/>
        <v>0</v>
      </c>
      <c r="JT189">
        <f t="shared" si="1709"/>
        <v>0</v>
      </c>
      <c r="JU189">
        <f t="shared" si="1710"/>
        <v>0</v>
      </c>
      <c r="JV189">
        <f t="shared" si="1711"/>
        <v>0</v>
      </c>
      <c r="JW189">
        <f t="shared" si="1712"/>
        <v>0</v>
      </c>
      <c r="JX189">
        <f t="shared" si="1713"/>
        <v>0</v>
      </c>
      <c r="JY189">
        <f t="shared" si="1714"/>
        <v>0</v>
      </c>
      <c r="JZ189">
        <f t="shared" si="1715"/>
        <v>0</v>
      </c>
      <c r="KA189">
        <f t="shared" si="1716"/>
        <v>0</v>
      </c>
      <c r="KB189">
        <f t="shared" si="1717"/>
        <v>0</v>
      </c>
      <c r="KC189">
        <f t="shared" si="1718"/>
        <v>0</v>
      </c>
      <c r="KD189">
        <f t="shared" si="1719"/>
        <v>0</v>
      </c>
      <c r="KE189">
        <f t="shared" si="1720"/>
        <v>0</v>
      </c>
      <c r="KF189">
        <f t="shared" si="1721"/>
        <v>0</v>
      </c>
      <c r="KG189">
        <f t="shared" si="1722"/>
        <v>0</v>
      </c>
      <c r="KH189">
        <f t="shared" si="1723"/>
        <v>0</v>
      </c>
      <c r="KI189">
        <f t="shared" si="1724"/>
        <v>0</v>
      </c>
      <c r="KJ189">
        <f t="shared" si="1725"/>
        <v>0</v>
      </c>
      <c r="KK189">
        <f t="shared" si="1726"/>
        <v>0</v>
      </c>
      <c r="KL189">
        <f t="shared" si="1727"/>
        <v>0</v>
      </c>
      <c r="KM189">
        <f t="shared" si="1728"/>
        <v>0</v>
      </c>
      <c r="KN189">
        <f t="shared" si="1729"/>
        <v>0</v>
      </c>
      <c r="KO189">
        <f t="shared" si="1730"/>
        <v>0</v>
      </c>
      <c r="KP189">
        <f t="shared" si="1731"/>
        <v>0</v>
      </c>
      <c r="KQ189">
        <f t="shared" si="1732"/>
        <v>0</v>
      </c>
      <c r="KR189">
        <f t="shared" si="1733"/>
        <v>0</v>
      </c>
      <c r="KS189">
        <f t="shared" si="1734"/>
        <v>0</v>
      </c>
      <c r="KT189">
        <f t="shared" si="1735"/>
        <v>0</v>
      </c>
      <c r="KU189">
        <f t="shared" si="1736"/>
        <v>0</v>
      </c>
      <c r="KV189">
        <f t="shared" si="1737"/>
        <v>0</v>
      </c>
      <c r="KW189">
        <f t="shared" si="1738"/>
        <v>0</v>
      </c>
      <c r="KX189">
        <f t="shared" si="1739"/>
        <v>0</v>
      </c>
      <c r="KY189">
        <f t="shared" si="1740"/>
        <v>0</v>
      </c>
      <c r="KZ189">
        <f t="shared" si="1741"/>
        <v>0</v>
      </c>
      <c r="LA189">
        <f t="shared" si="1742"/>
        <v>0</v>
      </c>
      <c r="LB189">
        <f t="shared" si="1743"/>
        <v>0</v>
      </c>
      <c r="LC189">
        <f t="shared" si="1744"/>
        <v>0</v>
      </c>
      <c r="LD189">
        <f t="shared" si="1745"/>
        <v>0</v>
      </c>
      <c r="LE189">
        <f t="shared" si="1746"/>
        <v>0</v>
      </c>
      <c r="LF189">
        <f t="shared" si="1747"/>
        <v>0</v>
      </c>
      <c r="LG189">
        <f t="shared" si="1748"/>
        <v>0</v>
      </c>
      <c r="LH189">
        <f t="shared" si="1749"/>
        <v>0</v>
      </c>
      <c r="LI189">
        <f t="shared" si="1750"/>
        <v>1</v>
      </c>
      <c r="LJ189">
        <f t="shared" si="1751"/>
        <v>0</v>
      </c>
      <c r="LK189">
        <f t="shared" si="1752"/>
        <v>0</v>
      </c>
      <c r="LL189">
        <f t="shared" si="1753"/>
        <v>0</v>
      </c>
      <c r="LN189">
        <f t="shared" si="1754"/>
        <v>2</v>
      </c>
      <c r="LQ189">
        <f t="shared" ref="LQ189:LR189" si="2146">COUNTIFS($NG190:$NL199,NG199)</f>
        <v>4</v>
      </c>
      <c r="LR189">
        <f t="shared" si="2146"/>
        <v>1</v>
      </c>
      <c r="LS189">
        <f t="shared" si="1756"/>
        <v>1</v>
      </c>
      <c r="LT189">
        <f t="shared" si="1757"/>
        <v>2</v>
      </c>
      <c r="LU189">
        <f t="shared" si="1758"/>
        <v>2</v>
      </c>
      <c r="LV189">
        <f t="shared" si="1759"/>
        <v>2</v>
      </c>
      <c r="LX189" s="5">
        <f t="shared" ref="LX189:MC189" si="2147">COUNTIFS($NG189:$NL198,NG199)</f>
        <v>3</v>
      </c>
      <c r="LY189" s="5">
        <f t="shared" si="2147"/>
        <v>0</v>
      </c>
      <c r="LZ189" s="5">
        <f t="shared" si="2147"/>
        <v>0</v>
      </c>
      <c r="MA189" s="5">
        <f t="shared" si="2147"/>
        <v>1</v>
      </c>
      <c r="MB189" s="5">
        <f t="shared" si="2147"/>
        <v>2</v>
      </c>
      <c r="MC189" s="5">
        <f t="shared" si="2147"/>
        <v>2</v>
      </c>
      <c r="MD189" s="5"/>
      <c r="ME189" s="5">
        <f t="shared" si="1761"/>
        <v>0</v>
      </c>
      <c r="MF189" s="5">
        <f t="shared" si="1762"/>
        <v>0</v>
      </c>
      <c r="MG189" s="5">
        <f t="shared" si="1763"/>
        <v>0</v>
      </c>
      <c r="MH189" s="5">
        <f t="shared" si="1764"/>
        <v>0</v>
      </c>
      <c r="MI189" s="5">
        <f t="shared" si="1765"/>
        <v>1</v>
      </c>
      <c r="MJ189" s="5">
        <f t="shared" si="1766"/>
        <v>1</v>
      </c>
      <c r="MK189" s="5"/>
      <c r="ML189" s="20">
        <f t="shared" si="1767"/>
        <v>2</v>
      </c>
      <c r="MN189" s="4">
        <f t="shared" si="1846"/>
        <v>0</v>
      </c>
      <c r="MO189" s="4">
        <f t="shared" si="1847"/>
        <v>0</v>
      </c>
      <c r="MP189" s="4">
        <f t="shared" si="1848"/>
        <v>0</v>
      </c>
      <c r="MQ189" s="4">
        <f t="shared" si="1849"/>
        <v>0</v>
      </c>
      <c r="MR189" s="4">
        <f t="shared" si="1850"/>
        <v>2</v>
      </c>
      <c r="MS189" s="4">
        <f t="shared" si="1851"/>
        <v>2</v>
      </c>
      <c r="MU189">
        <f t="shared" si="1768"/>
        <v>0</v>
      </c>
      <c r="MV189">
        <f t="shared" si="1769"/>
        <v>1</v>
      </c>
      <c r="MW189">
        <f t="shared" si="1770"/>
        <v>1</v>
      </c>
      <c r="MX189">
        <f t="shared" si="1771"/>
        <v>0</v>
      </c>
      <c r="MY189">
        <f t="shared" si="1772"/>
        <v>0</v>
      </c>
      <c r="MZ189">
        <f t="shared" si="1773"/>
        <v>0</v>
      </c>
      <c r="NA189">
        <f t="shared" si="1624"/>
        <v>2</v>
      </c>
      <c r="NB189">
        <f t="shared" si="1774"/>
        <v>2</v>
      </c>
      <c r="NC189">
        <f t="shared" si="1775"/>
        <v>0</v>
      </c>
      <c r="ND189">
        <f t="shared" si="1776"/>
        <v>189</v>
      </c>
      <c r="NG189">
        <v>4</v>
      </c>
      <c r="NH189">
        <v>10</v>
      </c>
      <c r="NI189">
        <v>27</v>
      </c>
      <c r="NJ189">
        <v>46</v>
      </c>
      <c r="NK189">
        <v>52</v>
      </c>
      <c r="NL189">
        <v>56</v>
      </c>
      <c r="NN189" s="1">
        <f t="shared" si="1777"/>
        <v>1</v>
      </c>
      <c r="NO189" s="1">
        <f t="shared" si="1778"/>
        <v>1</v>
      </c>
      <c r="NP189" s="30">
        <f t="shared" si="1779"/>
        <v>2</v>
      </c>
      <c r="NR189" s="1">
        <f t="shared" si="1780"/>
        <v>6</v>
      </c>
      <c r="NS189" s="1">
        <f t="shared" si="1781"/>
        <v>17</v>
      </c>
      <c r="NT189" s="1">
        <f t="shared" si="1782"/>
        <v>19</v>
      </c>
      <c r="NU189" s="1">
        <f t="shared" si="1783"/>
        <v>6</v>
      </c>
      <c r="NV189" s="1">
        <f t="shared" si="1784"/>
        <v>4</v>
      </c>
      <c r="NW189" s="1"/>
      <c r="NX189" s="1">
        <f t="shared" si="1785"/>
        <v>4</v>
      </c>
      <c r="NY189" s="1"/>
      <c r="NZ189" s="1">
        <f t="shared" si="1786"/>
        <v>1</v>
      </c>
      <c r="OA189" s="1">
        <f t="shared" si="1625"/>
        <v>2</v>
      </c>
      <c r="OB189" s="1">
        <f t="shared" si="1626"/>
        <v>3</v>
      </c>
      <c r="OC189" s="1">
        <f t="shared" si="1627"/>
        <v>5</v>
      </c>
      <c r="OD189" s="1">
        <f t="shared" si="1628"/>
        <v>6</v>
      </c>
      <c r="OE189" s="1">
        <f t="shared" si="1629"/>
        <v>6</v>
      </c>
      <c r="OF189" s="1"/>
      <c r="OG189" s="1">
        <f t="shared" si="1969"/>
        <v>5</v>
      </c>
      <c r="OH189" s="1"/>
      <c r="OI189" s="1">
        <f t="shared" si="1787"/>
        <v>0</v>
      </c>
      <c r="OJ189" s="1">
        <f t="shared" si="1788"/>
        <v>8</v>
      </c>
      <c r="OK189" s="1">
        <f t="shared" si="1789"/>
        <v>3</v>
      </c>
      <c r="OL189" s="1">
        <f t="shared" si="1790"/>
        <v>6</v>
      </c>
      <c r="OM189" s="1">
        <f t="shared" si="1791"/>
        <v>5</v>
      </c>
      <c r="ON189" s="1">
        <f t="shared" si="1792"/>
        <v>0</v>
      </c>
      <c r="OO189" s="1"/>
      <c r="OP189" s="1">
        <f t="shared" si="1959"/>
        <v>2</v>
      </c>
      <c r="OQ189" s="1">
        <f t="shared" si="1960"/>
        <v>4</v>
      </c>
      <c r="OR189" s="1">
        <f t="shared" si="1961"/>
        <v>4</v>
      </c>
      <c r="OS189" s="1">
        <f t="shared" si="1962"/>
        <v>4</v>
      </c>
      <c r="OT189" s="1">
        <f t="shared" si="1963"/>
        <v>0</v>
      </c>
      <c r="OU189" s="1">
        <f t="shared" si="1793"/>
        <v>0</v>
      </c>
      <c r="OV189" s="19">
        <f t="shared" si="1794"/>
        <v>5</v>
      </c>
      <c r="OW189" s="1"/>
      <c r="OX189" s="19">
        <f t="shared" si="1975"/>
        <v>4</v>
      </c>
      <c r="OY189" s="1">
        <f t="shared" si="1976"/>
        <v>4</v>
      </c>
      <c r="OZ189" s="1"/>
      <c r="PA189" s="1">
        <f t="shared" si="1795"/>
        <v>4</v>
      </c>
      <c r="PB189" s="1"/>
      <c r="PC189" s="1"/>
      <c r="PD189" s="19">
        <f t="shared" si="1630"/>
        <v>4</v>
      </c>
      <c r="PE189" s="1"/>
      <c r="PF189" s="24">
        <f t="shared" si="2016"/>
        <v>0</v>
      </c>
      <c r="PI189" s="1">
        <f t="shared" si="1797"/>
        <v>0</v>
      </c>
      <c r="PJ189" s="19">
        <f t="shared" si="1631"/>
        <v>0</v>
      </c>
      <c r="PK189" s="1">
        <f t="shared" si="1798"/>
        <v>8</v>
      </c>
      <c r="PL189" s="19">
        <f t="shared" si="1632"/>
        <v>1</v>
      </c>
      <c r="PM189" s="1">
        <f t="shared" si="1799"/>
        <v>3</v>
      </c>
      <c r="PN189" s="19">
        <f t="shared" si="1633"/>
        <v>1</v>
      </c>
      <c r="PO189" s="1">
        <f t="shared" si="1800"/>
        <v>6</v>
      </c>
      <c r="PP189" s="19">
        <f t="shared" si="1634"/>
        <v>2</v>
      </c>
      <c r="PQ189" s="1">
        <f t="shared" si="1801"/>
        <v>5</v>
      </c>
      <c r="PR189" s="19">
        <f t="shared" si="1635"/>
        <v>2</v>
      </c>
      <c r="PS189" s="1">
        <f t="shared" si="1802"/>
        <v>0</v>
      </c>
      <c r="PT189" s="19">
        <f t="shared" si="1636"/>
        <v>0</v>
      </c>
      <c r="PV189" s="1">
        <f t="shared" si="1637"/>
        <v>100</v>
      </c>
      <c r="PW189" s="1">
        <f t="shared" si="1638"/>
        <v>100</v>
      </c>
      <c r="PX189" s="1">
        <f t="shared" si="1639"/>
        <v>100</v>
      </c>
      <c r="PY189" s="1">
        <f t="shared" si="1640"/>
        <v>100</v>
      </c>
      <c r="PZ189" s="1">
        <f t="shared" si="1641"/>
        <v>100</v>
      </c>
      <c r="QA189" s="1">
        <f t="shared" si="1642"/>
        <v>100</v>
      </c>
      <c r="QB189" s="1"/>
      <c r="QC189" s="1">
        <f t="shared" si="1643"/>
        <v>8</v>
      </c>
      <c r="QD189" s="1">
        <f t="shared" si="1644"/>
        <v>100</v>
      </c>
      <c r="QE189" s="1">
        <f t="shared" si="1645"/>
        <v>100</v>
      </c>
      <c r="QF189" s="1">
        <f t="shared" si="1646"/>
        <v>100</v>
      </c>
      <c r="QG189" s="1">
        <f t="shared" si="1647"/>
        <v>100</v>
      </c>
      <c r="QH189" s="1">
        <f t="shared" si="1648"/>
        <v>100</v>
      </c>
      <c r="QI189" s="1"/>
      <c r="QJ189" s="1">
        <f t="shared" si="1649"/>
        <v>100</v>
      </c>
      <c r="QK189" s="1">
        <f t="shared" si="1650"/>
        <v>100</v>
      </c>
      <c r="QL189" s="1">
        <f t="shared" si="1651"/>
        <v>3</v>
      </c>
      <c r="QM189" s="1">
        <f t="shared" si="1652"/>
        <v>100</v>
      </c>
      <c r="QN189" s="1">
        <f t="shared" si="1653"/>
        <v>100</v>
      </c>
      <c r="QO189" s="1">
        <f t="shared" si="1654"/>
        <v>100</v>
      </c>
      <c r="QP189" s="1"/>
      <c r="QQ189" s="1">
        <f t="shared" si="1655"/>
        <v>100</v>
      </c>
      <c r="QR189" s="1">
        <f t="shared" si="1656"/>
        <v>100</v>
      </c>
      <c r="QS189" s="1">
        <f t="shared" si="1657"/>
        <v>100</v>
      </c>
      <c r="QT189" s="1">
        <f t="shared" si="1658"/>
        <v>6</v>
      </c>
      <c r="QU189" s="1">
        <f t="shared" si="1659"/>
        <v>10</v>
      </c>
      <c r="QV189" s="1">
        <f t="shared" si="1660"/>
        <v>100</v>
      </c>
      <c r="QW189" s="1"/>
      <c r="QX189" s="1">
        <f t="shared" si="1661"/>
        <v>100</v>
      </c>
      <c r="QY189" s="1">
        <f t="shared" si="1662"/>
        <v>100</v>
      </c>
      <c r="QZ189" s="1">
        <f t="shared" si="1663"/>
        <v>100</v>
      </c>
      <c r="RA189" s="1">
        <f t="shared" si="1664"/>
        <v>100</v>
      </c>
      <c r="RB189" s="1">
        <f t="shared" si="1665"/>
        <v>5</v>
      </c>
      <c r="RC189" s="1">
        <f t="shared" si="1666"/>
        <v>10</v>
      </c>
      <c r="RD189" s="1"/>
      <c r="RE189" s="1">
        <f t="shared" si="1667"/>
        <v>100</v>
      </c>
      <c r="RF189" s="1">
        <f t="shared" si="1668"/>
        <v>100</v>
      </c>
      <c r="RG189" s="1">
        <f t="shared" si="1669"/>
        <v>100</v>
      </c>
      <c r="RH189" s="1">
        <f t="shared" si="1670"/>
        <v>100</v>
      </c>
      <c r="RI189" s="1">
        <f t="shared" si="1671"/>
        <v>100</v>
      </c>
      <c r="RJ189" s="1">
        <f t="shared" si="1672"/>
        <v>100</v>
      </c>
      <c r="RL189">
        <f t="shared" si="1673"/>
        <v>39</v>
      </c>
      <c r="RM189">
        <f t="shared" si="1803"/>
        <v>21</v>
      </c>
      <c r="RN189">
        <f t="shared" si="2000"/>
        <v>18</v>
      </c>
      <c r="RO189" t="str">
        <f t="shared" ref="RO189:TU189" si="2148">IF(COUNTIFS($NG189:$NL198,RO$1),"x",RO$1)</f>
        <v>x</v>
      </c>
      <c r="RP189" t="str">
        <f t="shared" si="2148"/>
        <v>x</v>
      </c>
      <c r="RQ189">
        <f t="shared" si="2148"/>
        <v>3</v>
      </c>
      <c r="RR189" t="str">
        <f t="shared" si="2148"/>
        <v>x</v>
      </c>
      <c r="RS189" t="str">
        <f t="shared" si="2148"/>
        <v>x</v>
      </c>
      <c r="RT189">
        <f t="shared" si="2148"/>
        <v>6</v>
      </c>
      <c r="RU189" t="str">
        <f t="shared" si="2148"/>
        <v>x</v>
      </c>
      <c r="RV189" t="str">
        <f t="shared" si="2148"/>
        <v>x</v>
      </c>
      <c r="RW189">
        <f t="shared" si="2148"/>
        <v>9</v>
      </c>
      <c r="RX189" t="str">
        <f t="shared" si="2148"/>
        <v>x</v>
      </c>
      <c r="RY189" t="str">
        <f t="shared" si="2148"/>
        <v>x</v>
      </c>
      <c r="RZ189" t="str">
        <f t="shared" si="2148"/>
        <v>x</v>
      </c>
      <c r="SA189">
        <f t="shared" si="2148"/>
        <v>13</v>
      </c>
      <c r="SB189" t="str">
        <f t="shared" si="2148"/>
        <v>x</v>
      </c>
      <c r="SC189" t="str">
        <f t="shared" si="2148"/>
        <v>x</v>
      </c>
      <c r="SD189" t="str">
        <f t="shared" si="2148"/>
        <v>x</v>
      </c>
      <c r="SE189" t="str">
        <f t="shared" si="2148"/>
        <v>x</v>
      </c>
      <c r="SF189" t="str">
        <f t="shared" si="2148"/>
        <v>x</v>
      </c>
      <c r="SG189" t="str">
        <f t="shared" si="2148"/>
        <v>x</v>
      </c>
      <c r="SH189">
        <f t="shared" si="2148"/>
        <v>20</v>
      </c>
      <c r="SI189">
        <f t="shared" si="2148"/>
        <v>21</v>
      </c>
      <c r="SJ189">
        <f t="shared" si="2148"/>
        <v>22</v>
      </c>
      <c r="SK189">
        <f t="shared" si="2148"/>
        <v>23</v>
      </c>
      <c r="SL189">
        <f t="shared" si="2148"/>
        <v>24</v>
      </c>
      <c r="SM189" t="str">
        <f t="shared" si="2148"/>
        <v>x</v>
      </c>
      <c r="SN189" t="str">
        <f t="shared" si="2148"/>
        <v>x</v>
      </c>
      <c r="SO189" t="str">
        <f t="shared" si="2148"/>
        <v>x</v>
      </c>
      <c r="SP189" t="str">
        <f t="shared" si="2148"/>
        <v>x</v>
      </c>
      <c r="SQ189" t="str">
        <f t="shared" si="2148"/>
        <v>x</v>
      </c>
      <c r="SR189">
        <f t="shared" si="2148"/>
        <v>30</v>
      </c>
      <c r="SS189" t="str">
        <f t="shared" si="2148"/>
        <v>x</v>
      </c>
      <c r="ST189" t="str">
        <f t="shared" si="2148"/>
        <v>x</v>
      </c>
      <c r="SU189">
        <f t="shared" si="2148"/>
        <v>33</v>
      </c>
      <c r="SV189" t="str">
        <f t="shared" si="2148"/>
        <v>x</v>
      </c>
      <c r="SW189" t="str">
        <f t="shared" si="2148"/>
        <v>x</v>
      </c>
      <c r="SX189" t="str">
        <f t="shared" si="2148"/>
        <v>x</v>
      </c>
      <c r="SY189">
        <f t="shared" si="2148"/>
        <v>37</v>
      </c>
      <c r="SZ189" t="str">
        <f t="shared" si="2148"/>
        <v>x</v>
      </c>
      <c r="TA189">
        <f t="shared" si="2148"/>
        <v>39</v>
      </c>
      <c r="TB189" t="str">
        <f t="shared" si="2148"/>
        <v>x</v>
      </c>
      <c r="TC189" t="str">
        <f t="shared" si="2148"/>
        <v>x</v>
      </c>
      <c r="TD189">
        <f t="shared" si="2148"/>
        <v>42</v>
      </c>
      <c r="TE189" t="str">
        <f t="shared" si="2148"/>
        <v>x</v>
      </c>
      <c r="TF189">
        <f t="shared" si="2148"/>
        <v>44</v>
      </c>
      <c r="TG189">
        <f t="shared" si="2148"/>
        <v>45</v>
      </c>
      <c r="TH189" t="str">
        <f t="shared" si="2148"/>
        <v>x</v>
      </c>
      <c r="TI189">
        <f t="shared" si="2148"/>
        <v>47</v>
      </c>
      <c r="TJ189" t="str">
        <f t="shared" si="2148"/>
        <v>x</v>
      </c>
      <c r="TK189" t="str">
        <f t="shared" si="2148"/>
        <v>x</v>
      </c>
      <c r="TL189" t="str">
        <f t="shared" si="2148"/>
        <v>x</v>
      </c>
      <c r="TM189" t="str">
        <f t="shared" si="2148"/>
        <v>x</v>
      </c>
      <c r="TN189" t="str">
        <f t="shared" si="2148"/>
        <v>x</v>
      </c>
      <c r="TO189">
        <f t="shared" si="2148"/>
        <v>53</v>
      </c>
      <c r="TP189" t="str">
        <f t="shared" si="2148"/>
        <v>x</v>
      </c>
      <c r="TQ189" t="str">
        <f t="shared" si="2148"/>
        <v>x</v>
      </c>
      <c r="TR189" t="str">
        <f t="shared" si="2148"/>
        <v>x</v>
      </c>
      <c r="TS189" t="str">
        <f t="shared" si="2148"/>
        <v>x</v>
      </c>
      <c r="TT189" t="str">
        <f t="shared" si="2148"/>
        <v>x</v>
      </c>
      <c r="TU189" t="str">
        <f t="shared" si="2148"/>
        <v>x</v>
      </c>
      <c r="TV189">
        <f t="shared" si="1805"/>
        <v>21</v>
      </c>
      <c r="TW189" t="str">
        <f t="shared" ref="TW189:WC189" si="2149">IF(COUNTIFS($NG189:$NL197,TW$1),"x",TW$1)</f>
        <v>x</v>
      </c>
      <c r="TX189" t="str">
        <f t="shared" si="2149"/>
        <v>x</v>
      </c>
      <c r="TY189">
        <f t="shared" si="2149"/>
        <v>3</v>
      </c>
      <c r="TZ189" t="str">
        <f t="shared" si="2149"/>
        <v>x</v>
      </c>
      <c r="UA189" t="str">
        <f t="shared" si="2149"/>
        <v>x</v>
      </c>
      <c r="UB189">
        <f t="shared" si="2149"/>
        <v>6</v>
      </c>
      <c r="UC189">
        <f t="shared" si="2149"/>
        <v>7</v>
      </c>
      <c r="UD189" t="str">
        <f t="shared" si="2149"/>
        <v>x</v>
      </c>
      <c r="UE189">
        <f t="shared" si="2149"/>
        <v>9</v>
      </c>
      <c r="UF189" t="str">
        <f t="shared" si="2149"/>
        <v>x</v>
      </c>
      <c r="UG189" t="str">
        <f t="shared" si="2149"/>
        <v>x</v>
      </c>
      <c r="UH189" t="str">
        <f t="shared" si="2149"/>
        <v>x</v>
      </c>
      <c r="UI189">
        <f t="shared" si="2149"/>
        <v>13</v>
      </c>
      <c r="UJ189" t="str">
        <f t="shared" si="2149"/>
        <v>x</v>
      </c>
      <c r="UK189" t="str">
        <f t="shared" si="2149"/>
        <v>x</v>
      </c>
      <c r="UL189" t="str">
        <f t="shared" si="2149"/>
        <v>x</v>
      </c>
      <c r="UM189" t="str">
        <f t="shared" si="2149"/>
        <v>x</v>
      </c>
      <c r="UN189" t="str">
        <f t="shared" si="2149"/>
        <v>x</v>
      </c>
      <c r="UO189">
        <f t="shared" si="2149"/>
        <v>19</v>
      </c>
      <c r="UP189">
        <f t="shared" si="2149"/>
        <v>20</v>
      </c>
      <c r="UQ189">
        <f t="shared" si="2149"/>
        <v>21</v>
      </c>
      <c r="UR189">
        <f t="shared" si="2149"/>
        <v>22</v>
      </c>
      <c r="US189">
        <f t="shared" si="2149"/>
        <v>23</v>
      </c>
      <c r="UT189">
        <f t="shared" si="2149"/>
        <v>24</v>
      </c>
      <c r="UU189" t="str">
        <f t="shared" si="2149"/>
        <v>x</v>
      </c>
      <c r="UV189" t="str">
        <f t="shared" si="2149"/>
        <v>x</v>
      </c>
      <c r="UW189" t="str">
        <f t="shared" si="2149"/>
        <v>x</v>
      </c>
      <c r="UX189" t="str">
        <f t="shared" si="2149"/>
        <v>x</v>
      </c>
      <c r="UY189" t="str">
        <f t="shared" si="2149"/>
        <v>x</v>
      </c>
      <c r="UZ189">
        <f t="shared" si="2149"/>
        <v>30</v>
      </c>
      <c r="VA189" t="str">
        <f t="shared" si="2149"/>
        <v>x</v>
      </c>
      <c r="VB189" t="str">
        <f t="shared" si="2149"/>
        <v>x</v>
      </c>
      <c r="VC189">
        <f t="shared" si="2149"/>
        <v>33</v>
      </c>
      <c r="VD189" t="str">
        <f t="shared" si="2149"/>
        <v>x</v>
      </c>
      <c r="VE189" t="str">
        <f t="shared" si="2149"/>
        <v>x</v>
      </c>
      <c r="VF189" t="str">
        <f t="shared" si="2149"/>
        <v>x</v>
      </c>
      <c r="VG189">
        <f t="shared" si="2149"/>
        <v>37</v>
      </c>
      <c r="VH189" t="str">
        <f t="shared" si="2149"/>
        <v>x</v>
      </c>
      <c r="VI189">
        <f t="shared" si="2149"/>
        <v>39</v>
      </c>
      <c r="VJ189" t="str">
        <f t="shared" si="2149"/>
        <v>x</v>
      </c>
      <c r="VK189" t="str">
        <f t="shared" si="2149"/>
        <v>x</v>
      </c>
      <c r="VL189">
        <f t="shared" si="2149"/>
        <v>42</v>
      </c>
      <c r="VM189" t="str">
        <f t="shared" si="2149"/>
        <v>x</v>
      </c>
      <c r="VN189">
        <f t="shared" si="2149"/>
        <v>44</v>
      </c>
      <c r="VO189">
        <f t="shared" si="2149"/>
        <v>45</v>
      </c>
      <c r="VP189" t="str">
        <f t="shared" si="2149"/>
        <v>x</v>
      </c>
      <c r="VQ189">
        <f t="shared" si="2149"/>
        <v>47</v>
      </c>
      <c r="VR189" t="str">
        <f t="shared" si="2149"/>
        <v>x</v>
      </c>
      <c r="VS189" t="str">
        <f t="shared" si="2149"/>
        <v>x</v>
      </c>
      <c r="VT189" t="str">
        <f t="shared" si="2149"/>
        <v>x</v>
      </c>
      <c r="VU189" t="str">
        <f t="shared" si="2149"/>
        <v>x</v>
      </c>
      <c r="VV189" t="str">
        <f t="shared" si="2149"/>
        <v>x</v>
      </c>
      <c r="VW189">
        <f t="shared" si="2149"/>
        <v>53</v>
      </c>
      <c r="VX189">
        <f t="shared" si="2149"/>
        <v>54</v>
      </c>
      <c r="VY189" t="str">
        <f t="shared" si="2149"/>
        <v>x</v>
      </c>
      <c r="VZ189" t="str">
        <f t="shared" si="2149"/>
        <v>x</v>
      </c>
      <c r="WA189" t="str">
        <f t="shared" si="2149"/>
        <v>x</v>
      </c>
      <c r="WB189" t="str">
        <f t="shared" si="2149"/>
        <v>x</v>
      </c>
      <c r="WC189" t="str">
        <f t="shared" si="2149"/>
        <v>x</v>
      </c>
      <c r="WE189">
        <f t="shared" si="1676"/>
        <v>1</v>
      </c>
      <c r="WF189">
        <f t="shared" si="1677"/>
        <v>1</v>
      </c>
      <c r="WG189">
        <f t="shared" si="1678"/>
        <v>1</v>
      </c>
      <c r="WH189">
        <f t="shared" si="1679"/>
        <v>0</v>
      </c>
      <c r="WI189">
        <f t="shared" si="1680"/>
        <v>1</v>
      </c>
      <c r="WJ189">
        <f t="shared" si="1681"/>
        <v>2</v>
      </c>
      <c r="WL189" s="1">
        <f t="shared" si="1807"/>
        <v>0</v>
      </c>
      <c r="WM189" s="1">
        <f t="shared" si="1808"/>
        <v>8</v>
      </c>
      <c r="WN189" s="1">
        <f t="shared" si="1809"/>
        <v>3</v>
      </c>
      <c r="WO189" s="1">
        <f t="shared" si="1810"/>
        <v>6</v>
      </c>
      <c r="WP189" s="1">
        <f t="shared" si="1811"/>
        <v>5</v>
      </c>
      <c r="WQ189" s="1">
        <f t="shared" si="1812"/>
        <v>0</v>
      </c>
      <c r="WS189">
        <f t="shared" si="1813"/>
        <v>100</v>
      </c>
      <c r="WT189">
        <f t="shared" si="1814"/>
        <v>8</v>
      </c>
      <c r="WU189">
        <f t="shared" si="1815"/>
        <v>3</v>
      </c>
      <c r="WV189">
        <f t="shared" si="1816"/>
        <v>6</v>
      </c>
      <c r="WW189">
        <f t="shared" si="1817"/>
        <v>5</v>
      </c>
      <c r="WX189">
        <f t="shared" si="1818"/>
        <v>100</v>
      </c>
      <c r="WZ189" s="4">
        <f t="shared" si="1819"/>
        <v>3</v>
      </c>
      <c r="XB189" s="3">
        <f t="shared" si="1820"/>
        <v>8</v>
      </c>
      <c r="XD189" s="3">
        <f t="shared" si="1821"/>
        <v>2</v>
      </c>
      <c r="XE189" s="4">
        <f t="shared" si="1822"/>
        <v>4</v>
      </c>
      <c r="XG189" s="4">
        <f t="shared" si="1823"/>
        <v>0.5</v>
      </c>
      <c r="XI189" s="4">
        <v>1</v>
      </c>
      <c r="XK189">
        <f t="shared" si="1824"/>
        <v>2</v>
      </c>
      <c r="XM189">
        <f t="shared" si="2109"/>
        <v>0</v>
      </c>
      <c r="XN189">
        <f t="shared" si="1825"/>
        <v>0</v>
      </c>
      <c r="XO189" s="1">
        <f t="shared" si="1682"/>
        <v>2</v>
      </c>
      <c r="XP189">
        <f t="shared" si="1826"/>
        <v>1</v>
      </c>
      <c r="XR189">
        <f t="shared" si="1827"/>
        <v>0</v>
      </c>
    </row>
    <row r="190" spans="4:642">
      <c r="D190" s="4">
        <f t="shared" si="1506"/>
        <v>1</v>
      </c>
      <c r="E190" s="4">
        <f t="shared" si="1507"/>
        <v>0</v>
      </c>
      <c r="F190" s="4">
        <f t="shared" si="1508"/>
        <v>0</v>
      </c>
      <c r="G190" s="4">
        <f t="shared" si="1509"/>
        <v>0</v>
      </c>
      <c r="H190" s="4">
        <f t="shared" si="1510"/>
        <v>0</v>
      </c>
      <c r="I190" s="4">
        <f t="shared" si="1511"/>
        <v>0</v>
      </c>
      <c r="J190" s="4">
        <f t="shared" si="1512"/>
        <v>0</v>
      </c>
      <c r="K190" s="4">
        <f t="shared" si="1513"/>
        <v>0</v>
      </c>
      <c r="L190" s="4">
        <f t="shared" si="1514"/>
        <v>0</v>
      </c>
      <c r="M190" s="4">
        <f t="shared" si="1515"/>
        <v>0</v>
      </c>
      <c r="N190" s="4">
        <f t="shared" si="1516"/>
        <v>0</v>
      </c>
      <c r="O190" s="4">
        <f t="shared" si="1517"/>
        <v>5</v>
      </c>
      <c r="P190" s="4">
        <f t="shared" si="1518"/>
        <v>0</v>
      </c>
      <c r="Q190" s="4">
        <f t="shared" si="1519"/>
        <v>0</v>
      </c>
      <c r="R190" s="4">
        <f t="shared" si="1520"/>
        <v>2</v>
      </c>
      <c r="S190" s="4">
        <f t="shared" si="1521"/>
        <v>0</v>
      </c>
      <c r="T190" s="4">
        <f t="shared" si="1522"/>
        <v>0</v>
      </c>
      <c r="U190" s="4">
        <f t="shared" si="1523"/>
        <v>4</v>
      </c>
      <c r="V190" s="4">
        <f t="shared" si="1524"/>
        <v>0</v>
      </c>
      <c r="W190" s="4">
        <f t="shared" si="1525"/>
        <v>0</v>
      </c>
      <c r="X190" s="4">
        <f t="shared" si="1526"/>
        <v>0</v>
      </c>
      <c r="Y190" s="4">
        <f t="shared" si="1527"/>
        <v>0</v>
      </c>
      <c r="Z190" s="4">
        <f t="shared" si="1528"/>
        <v>0</v>
      </c>
      <c r="AA190" s="4">
        <f t="shared" si="1529"/>
        <v>0</v>
      </c>
      <c r="AB190" s="4">
        <f t="shared" si="1530"/>
        <v>0</v>
      </c>
      <c r="AC190" s="4">
        <f t="shared" si="1531"/>
        <v>0</v>
      </c>
      <c r="AD190" s="4">
        <f t="shared" si="1532"/>
        <v>0</v>
      </c>
      <c r="AE190" s="4">
        <f t="shared" si="1533"/>
        <v>0</v>
      </c>
      <c r="AF190" s="4">
        <f t="shared" si="1534"/>
        <v>0</v>
      </c>
      <c r="AG190" s="4">
        <f t="shared" si="1535"/>
        <v>0</v>
      </c>
      <c r="AH190" s="4">
        <f t="shared" si="1536"/>
        <v>0</v>
      </c>
      <c r="AI190" s="4">
        <f t="shared" si="1537"/>
        <v>0</v>
      </c>
      <c r="AJ190" s="4">
        <f t="shared" si="1538"/>
        <v>0</v>
      </c>
      <c r="AK190" s="4">
        <f t="shared" si="1539"/>
        <v>0</v>
      </c>
      <c r="AL190" s="4">
        <f t="shared" si="1540"/>
        <v>0</v>
      </c>
      <c r="AM190" s="4">
        <f t="shared" si="1541"/>
        <v>0</v>
      </c>
      <c r="AN190" s="4">
        <f t="shared" si="1542"/>
        <v>0</v>
      </c>
      <c r="AO190" s="4">
        <f t="shared" si="1543"/>
        <v>0</v>
      </c>
      <c r="AP190" s="4">
        <f t="shared" si="1544"/>
        <v>0</v>
      </c>
      <c r="AQ190" s="4">
        <f t="shared" si="1545"/>
        <v>0</v>
      </c>
      <c r="AR190" s="4">
        <f t="shared" si="1546"/>
        <v>2</v>
      </c>
      <c r="AS190" s="4">
        <f t="shared" si="1547"/>
        <v>0</v>
      </c>
      <c r="AT190" s="4">
        <f t="shared" si="1548"/>
        <v>0</v>
      </c>
      <c r="AU190" s="4">
        <f t="shared" si="1549"/>
        <v>0</v>
      </c>
      <c r="AV190" s="4">
        <f t="shared" si="1550"/>
        <v>0</v>
      </c>
      <c r="AW190" s="4">
        <f t="shared" si="1551"/>
        <v>0</v>
      </c>
      <c r="AX190" s="4">
        <f t="shared" si="1552"/>
        <v>0</v>
      </c>
      <c r="AY190" s="4">
        <f t="shared" si="1553"/>
        <v>0</v>
      </c>
      <c r="AZ190" s="4">
        <f t="shared" si="1554"/>
        <v>0</v>
      </c>
      <c r="BA190" s="4">
        <f t="shared" si="1555"/>
        <v>0</v>
      </c>
      <c r="BB190" s="4">
        <f t="shared" si="1556"/>
        <v>3</v>
      </c>
      <c r="BC190" s="4">
        <f t="shared" si="1557"/>
        <v>0</v>
      </c>
      <c r="BD190" s="4">
        <f t="shared" si="1558"/>
        <v>0</v>
      </c>
      <c r="BE190" s="4">
        <f t="shared" si="1559"/>
        <v>0</v>
      </c>
      <c r="BF190" s="4">
        <f t="shared" si="1560"/>
        <v>0</v>
      </c>
      <c r="BG190" s="4">
        <f t="shared" si="1561"/>
        <v>0</v>
      </c>
      <c r="BH190" s="4">
        <f t="shared" si="1562"/>
        <v>0</v>
      </c>
      <c r="BI190" s="4">
        <f t="shared" si="1563"/>
        <v>0</v>
      </c>
      <c r="BJ190" s="4">
        <f t="shared" si="1564"/>
        <v>0</v>
      </c>
      <c r="BK190" s="4">
        <f t="shared" si="1683"/>
        <v>2.8333333333333335</v>
      </c>
      <c r="BL190" s="4">
        <f t="shared" si="1684"/>
        <v>1.728813559322034</v>
      </c>
      <c r="BM190" s="4">
        <f t="shared" si="1685"/>
        <v>2.4203389830508475</v>
      </c>
      <c r="BN190" s="4">
        <f t="shared" si="1686"/>
        <v>1.0372881355932204</v>
      </c>
      <c r="BO190" s="4">
        <f t="shared" si="1687"/>
        <v>1.728813559322034</v>
      </c>
      <c r="BP190" s="4">
        <f t="shared" si="1688"/>
        <v>102</v>
      </c>
      <c r="BQ190" s="4">
        <f>COUNTIFS($NG190:$NL$206,EF$1)</f>
        <v>1</v>
      </c>
      <c r="BR190" s="4">
        <f>COUNTIFS($NG190:$NL$206,EG$1)</f>
        <v>3</v>
      </c>
      <c r="BS190" s="4">
        <f>COUNTIFS($NG190:$NL$206,EH$1)</f>
        <v>0</v>
      </c>
      <c r="BT190" s="4">
        <f>COUNTIFS($NG190:$NL$206,EI$1)</f>
        <v>0</v>
      </c>
      <c r="BU190" s="4">
        <f>COUNTIFS($NG190:$NL$206,EJ$1)</f>
        <v>2</v>
      </c>
      <c r="BV190" s="4">
        <f>COUNTIFS($NG190:$NL$206,EK$1)</f>
        <v>1</v>
      </c>
      <c r="BW190" s="4">
        <f>COUNTIFS($NG190:$NL$206,EL$1)</f>
        <v>1</v>
      </c>
      <c r="BX190" s="4">
        <f>COUNTIFS($NG190:$NL$206,EM$1)</f>
        <v>2</v>
      </c>
      <c r="BY190" s="4">
        <f>COUNTIFS($NG190:$NL$206,EN$1)</f>
        <v>3</v>
      </c>
      <c r="BZ190" s="4">
        <f>COUNTIFS($NG190:$NL$206,EO$1)</f>
        <v>1</v>
      </c>
      <c r="CA190" s="4">
        <f>COUNTIFS($NG190:$NL$206,EP$1)</f>
        <v>3</v>
      </c>
      <c r="CB190" s="4">
        <f>COUNTIFS($NG190:$NL$206,EQ$1)</f>
        <v>5</v>
      </c>
      <c r="CC190" s="4">
        <f>COUNTIFS($NG190:$NL$206,ER$1)</f>
        <v>1</v>
      </c>
      <c r="CD190" s="4">
        <f>COUNTIFS($NG190:$NL$206,ES$1)</f>
        <v>1</v>
      </c>
      <c r="CE190" s="4">
        <f>COUNTIFS($NG190:$NL$206,ET$1)</f>
        <v>2</v>
      </c>
      <c r="CF190" s="4">
        <f>COUNTIFS($NG190:$NL$206,EU$1)</f>
        <v>1</v>
      </c>
      <c r="CG190" s="4">
        <f>COUNTIFS($NG190:$NL$206,EV$1)</f>
        <v>4</v>
      </c>
      <c r="CH190" s="4">
        <f>COUNTIFS($NG190:$NL$206,EW$1)</f>
        <v>4</v>
      </c>
      <c r="CI190" s="4">
        <f>COUNTIFS($NG190:$NL$206,EX$1)</f>
        <v>2</v>
      </c>
      <c r="CJ190" s="4">
        <f>COUNTIFS($NG190:$NL$206,EY$1)</f>
        <v>2</v>
      </c>
      <c r="CK190" s="4">
        <f>COUNTIFS($NG190:$NL$206,EZ$1)</f>
        <v>0</v>
      </c>
      <c r="CL190" s="4">
        <f>COUNTIFS($NG190:$NL$206,FA$1)</f>
        <v>0</v>
      </c>
      <c r="CM190" s="4">
        <f>COUNTIFS($NG190:$NL$206,FB$1)</f>
        <v>2</v>
      </c>
      <c r="CN190" s="4">
        <f>COUNTIFS($NG190:$NL$206,FC$1)</f>
        <v>1</v>
      </c>
      <c r="CO190" s="4">
        <f>COUNTIFS($NG190:$NL$206,FD$1)</f>
        <v>5</v>
      </c>
      <c r="CP190" s="4">
        <f>COUNTIFS($NG190:$NL$206,FE$1)</f>
        <v>1</v>
      </c>
      <c r="CQ190" s="4">
        <f>COUNTIFS($NG190:$NL$206,FF$1)</f>
        <v>1</v>
      </c>
      <c r="CR190" s="4">
        <f>COUNTIFS($NG190:$NL$206,FG$1)</f>
        <v>1</v>
      </c>
      <c r="CS190" s="4">
        <f>COUNTIFS($NG190:$NL$206,FH$1)</f>
        <v>2</v>
      </c>
      <c r="CT190" s="4">
        <f>COUNTIFS($NG190:$NL$206,FI$1)</f>
        <v>1</v>
      </c>
      <c r="CU190" s="4">
        <f>COUNTIFS($NG190:$NL$206,FJ$1)</f>
        <v>2</v>
      </c>
      <c r="CV190" s="4">
        <f>COUNTIFS($NG190:$NL$206,FK$1)</f>
        <v>1</v>
      </c>
      <c r="CW190" s="4">
        <f>COUNTIFS($NG190:$NL$206,FL$1)</f>
        <v>0</v>
      </c>
      <c r="CX190" s="4">
        <f>COUNTIFS($NG190:$NL$206,FM$1)</f>
        <v>2</v>
      </c>
      <c r="CY190" s="4">
        <f>COUNTIFS($NG190:$NL$206,FN$1)</f>
        <v>1</v>
      </c>
      <c r="CZ190" s="4">
        <f>COUNTIFS($NG190:$NL$206,FO$1)</f>
        <v>1</v>
      </c>
      <c r="DA190" s="4">
        <f>COUNTIFS($NG190:$NL$206,FP$1)</f>
        <v>0</v>
      </c>
      <c r="DB190" s="4">
        <f>COUNTIFS($NG190:$NL$206,FQ$1)</f>
        <v>2</v>
      </c>
      <c r="DC190" s="4">
        <f>COUNTIFS($NG190:$NL$206,FR$1)</f>
        <v>1</v>
      </c>
      <c r="DD190" s="4">
        <f>COUNTIFS($NG190:$NL$206,FS$1)</f>
        <v>3</v>
      </c>
      <c r="DE190" s="4">
        <f>COUNTIFS($NG190:$NL$206,FT$1)</f>
        <v>2</v>
      </c>
      <c r="DF190" s="4">
        <f>COUNTIFS($NG190:$NL$206,FU$1)</f>
        <v>2</v>
      </c>
      <c r="DG190" s="4">
        <f>COUNTIFS($NG190:$NL$206,FV$1)</f>
        <v>2</v>
      </c>
      <c r="DH190" s="4">
        <f>COUNTIFS($NG190:$NL$206,FW$1)</f>
        <v>1</v>
      </c>
      <c r="DI190" s="4">
        <f>COUNTIFS($NG190:$NL$206,FX$1)</f>
        <v>1</v>
      </c>
      <c r="DJ190" s="4">
        <f>COUNTIFS($NG190:$NL$206,FY$1)</f>
        <v>3</v>
      </c>
      <c r="DK190" s="4">
        <f>COUNTIFS($NG190:$NL$206,FZ$1)</f>
        <v>0</v>
      </c>
      <c r="DL190" s="4">
        <f>COUNTIFS($NG190:$NL$206,GA$1)</f>
        <v>1</v>
      </c>
      <c r="DM190" s="4">
        <f>COUNTIFS($NG190:$NL$206,GB$1)</f>
        <v>2</v>
      </c>
      <c r="DN190" s="4">
        <f>COUNTIFS($NG190:$NL$206,GC$1)</f>
        <v>2</v>
      </c>
      <c r="DO190" s="4">
        <f>COUNTIFS($NG190:$NL$206,GD$1)</f>
        <v>3</v>
      </c>
      <c r="DP190" s="4">
        <f>COUNTIFS($NG190:$NL$206,GE$1)</f>
        <v>3</v>
      </c>
      <c r="DQ190" s="4">
        <f>COUNTIFS($NG190:$NL$206,GF$1)</f>
        <v>0</v>
      </c>
      <c r="DR190" s="4">
        <f>COUNTIFS($NG190:$NL$206,GG$1)</f>
        <v>2</v>
      </c>
      <c r="DS190" s="4">
        <f>COUNTIFS($NG190:$NL$206,GH$1)</f>
        <v>4</v>
      </c>
      <c r="DT190" s="4">
        <f>COUNTIFS($NG190:$NL$206,GI$1)</f>
        <v>2</v>
      </c>
      <c r="DU190" s="4">
        <f>COUNTIFS($NG190:$NL$206,GJ$1)</f>
        <v>2</v>
      </c>
      <c r="DV190" s="4">
        <f>COUNTIFS($NG190:$NL$206,GK$1)</f>
        <v>3</v>
      </c>
      <c r="DW190" s="4">
        <f>COUNTIFS($NG190:$NL$206,GL$1)</f>
        <v>1</v>
      </c>
      <c r="DZ190" s="4">
        <f t="shared" si="1895"/>
        <v>41</v>
      </c>
      <c r="EA190" s="4">
        <f t="shared" si="1896"/>
        <v>28</v>
      </c>
      <c r="EB190" s="4">
        <f t="shared" si="1897"/>
        <v>9</v>
      </c>
      <c r="EC190" s="4">
        <f t="shared" si="1898"/>
        <v>2</v>
      </c>
      <c r="ED190" s="4">
        <f t="shared" si="1899"/>
        <v>2</v>
      </c>
      <c r="EF190" s="4">
        <f t="shared" ref="EF190:GL190" si="2150">COUNTIFS($NG190:$NL199,EF$1)</f>
        <v>1</v>
      </c>
      <c r="EG190" s="4">
        <f t="shared" si="2150"/>
        <v>2</v>
      </c>
      <c r="EH190" s="4">
        <f t="shared" si="2150"/>
        <v>0</v>
      </c>
      <c r="EI190" s="4">
        <f t="shared" si="2150"/>
        <v>0</v>
      </c>
      <c r="EJ190" s="4">
        <f t="shared" si="2150"/>
        <v>1</v>
      </c>
      <c r="EK190" s="4">
        <f t="shared" si="2150"/>
        <v>0</v>
      </c>
      <c r="EL190" s="4">
        <f t="shared" si="2150"/>
        <v>1</v>
      </c>
      <c r="EM190" s="4">
        <f t="shared" si="2150"/>
        <v>1</v>
      </c>
      <c r="EN190" s="4">
        <f t="shared" si="2150"/>
        <v>0</v>
      </c>
      <c r="EO190" s="4">
        <f t="shared" si="2150"/>
        <v>1</v>
      </c>
      <c r="EP190" s="4">
        <f t="shared" si="2150"/>
        <v>2</v>
      </c>
      <c r="EQ190" s="4">
        <f t="shared" si="2150"/>
        <v>4</v>
      </c>
      <c r="ER190" s="4">
        <f t="shared" si="2150"/>
        <v>0</v>
      </c>
      <c r="ES190" s="4">
        <f t="shared" si="2150"/>
        <v>1</v>
      </c>
      <c r="ET190" s="4">
        <f t="shared" si="2150"/>
        <v>1</v>
      </c>
      <c r="EU190" s="4">
        <f t="shared" si="2150"/>
        <v>1</v>
      </c>
      <c r="EV190" s="4">
        <f t="shared" si="2150"/>
        <v>1</v>
      </c>
      <c r="EW190" s="4">
        <f t="shared" si="2150"/>
        <v>4</v>
      </c>
      <c r="EX190" s="4">
        <f t="shared" si="2150"/>
        <v>1</v>
      </c>
      <c r="EY190" s="4">
        <f t="shared" si="2150"/>
        <v>0</v>
      </c>
      <c r="EZ190" s="4">
        <f t="shared" si="2150"/>
        <v>0</v>
      </c>
      <c r="FA190" s="4">
        <f t="shared" si="2150"/>
        <v>0</v>
      </c>
      <c r="FB190" s="4">
        <f t="shared" si="2150"/>
        <v>1</v>
      </c>
      <c r="FC190" s="4">
        <f t="shared" si="2150"/>
        <v>0</v>
      </c>
      <c r="FD190" s="4">
        <f t="shared" si="2150"/>
        <v>3</v>
      </c>
      <c r="FE190" s="4">
        <f t="shared" si="2150"/>
        <v>1</v>
      </c>
      <c r="FF190" s="4">
        <f t="shared" si="2150"/>
        <v>1</v>
      </c>
      <c r="FG190" s="4">
        <f t="shared" si="2150"/>
        <v>1</v>
      </c>
      <c r="FH190" s="4">
        <f t="shared" si="2150"/>
        <v>1</v>
      </c>
      <c r="FI190" s="4">
        <f t="shared" si="2150"/>
        <v>1</v>
      </c>
      <c r="FJ190" s="4">
        <f t="shared" si="2150"/>
        <v>2</v>
      </c>
      <c r="FK190" s="4">
        <f t="shared" si="2150"/>
        <v>1</v>
      </c>
      <c r="FL190" s="4">
        <f t="shared" si="2150"/>
        <v>0</v>
      </c>
      <c r="FM190" s="4">
        <f t="shared" si="2150"/>
        <v>1</v>
      </c>
      <c r="FN190" s="4">
        <f t="shared" si="2150"/>
        <v>1</v>
      </c>
      <c r="FO190" s="4">
        <f t="shared" si="2150"/>
        <v>1</v>
      </c>
      <c r="FP190" s="4">
        <f t="shared" si="2150"/>
        <v>0</v>
      </c>
      <c r="FQ190" s="4">
        <f t="shared" si="2150"/>
        <v>2</v>
      </c>
      <c r="FR190" s="4">
        <f t="shared" si="2150"/>
        <v>0</v>
      </c>
      <c r="FS190" s="4">
        <f t="shared" si="2150"/>
        <v>1</v>
      </c>
      <c r="FT190" s="4">
        <f t="shared" si="2150"/>
        <v>1</v>
      </c>
      <c r="FU190" s="4">
        <f t="shared" si="2150"/>
        <v>0</v>
      </c>
      <c r="FV190" s="4">
        <f t="shared" si="2150"/>
        <v>1</v>
      </c>
      <c r="FW190" s="4">
        <f t="shared" si="2150"/>
        <v>0</v>
      </c>
      <c r="FX190" s="4">
        <f t="shared" si="2150"/>
        <v>0</v>
      </c>
      <c r="FY190" s="4">
        <f t="shared" si="2150"/>
        <v>2</v>
      </c>
      <c r="FZ190" s="4">
        <f t="shared" si="2150"/>
        <v>0</v>
      </c>
      <c r="GA190" s="4">
        <f t="shared" si="2150"/>
        <v>1</v>
      </c>
      <c r="GB190" s="4">
        <f t="shared" si="2150"/>
        <v>1</v>
      </c>
      <c r="GC190" s="4">
        <f t="shared" si="2150"/>
        <v>1</v>
      </c>
      <c r="GD190" s="4">
        <f t="shared" si="2150"/>
        <v>2</v>
      </c>
      <c r="GE190" s="4">
        <f t="shared" si="2150"/>
        <v>2</v>
      </c>
      <c r="GF190" s="4">
        <f t="shared" si="2150"/>
        <v>0</v>
      </c>
      <c r="GG190" s="4">
        <f t="shared" si="2150"/>
        <v>1</v>
      </c>
      <c r="GH190" s="4">
        <f t="shared" si="2150"/>
        <v>3</v>
      </c>
      <c r="GI190" s="4">
        <f t="shared" si="2150"/>
        <v>0</v>
      </c>
      <c r="GJ190" s="4">
        <f t="shared" si="2150"/>
        <v>2</v>
      </c>
      <c r="GK190" s="4">
        <f t="shared" si="2150"/>
        <v>2</v>
      </c>
      <c r="GL190" s="4">
        <f t="shared" si="2150"/>
        <v>1</v>
      </c>
      <c r="GM190">
        <f t="shared" si="1901"/>
        <v>60</v>
      </c>
      <c r="GO190">
        <f t="shared" si="1690"/>
        <v>1</v>
      </c>
      <c r="GP190">
        <f t="shared" si="1855"/>
        <v>0</v>
      </c>
      <c r="GQ190">
        <f t="shared" si="1856"/>
        <v>0</v>
      </c>
      <c r="GR190">
        <f t="shared" si="1857"/>
        <v>0</v>
      </c>
      <c r="GS190">
        <f t="shared" si="1858"/>
        <v>1</v>
      </c>
      <c r="GT190">
        <f t="shared" si="1859"/>
        <v>0</v>
      </c>
      <c r="GU190">
        <f t="shared" si="1860"/>
        <v>0</v>
      </c>
      <c r="GV190" s="1">
        <f t="shared" si="1691"/>
        <v>4</v>
      </c>
      <c r="GW190">
        <f t="shared" si="1692"/>
        <v>0</v>
      </c>
      <c r="GX190">
        <f t="shared" si="1566"/>
        <v>0</v>
      </c>
      <c r="GY190">
        <f t="shared" si="1567"/>
        <v>0</v>
      </c>
      <c r="GZ190">
        <f t="shared" si="1568"/>
        <v>0</v>
      </c>
      <c r="HA190">
        <f t="shared" si="1569"/>
        <v>0</v>
      </c>
      <c r="HB190">
        <f t="shared" si="1570"/>
        <v>1</v>
      </c>
      <c r="HC190">
        <f t="shared" si="1571"/>
        <v>0</v>
      </c>
      <c r="HD190">
        <f t="shared" si="1572"/>
        <v>0</v>
      </c>
      <c r="HE190">
        <f t="shared" si="1573"/>
        <v>1</v>
      </c>
      <c r="HF190">
        <f t="shared" si="1574"/>
        <v>0</v>
      </c>
      <c r="HG190">
        <f t="shared" si="1575"/>
        <v>0</v>
      </c>
      <c r="HH190">
        <f t="shared" si="1576"/>
        <v>0</v>
      </c>
      <c r="HI190">
        <f t="shared" si="1577"/>
        <v>1</v>
      </c>
      <c r="HJ190">
        <f t="shared" si="1578"/>
        <v>0</v>
      </c>
      <c r="HK190">
        <f t="shared" si="1579"/>
        <v>0</v>
      </c>
      <c r="HL190">
        <f t="shared" si="1580"/>
        <v>0</v>
      </c>
      <c r="HM190">
        <f t="shared" si="1581"/>
        <v>0</v>
      </c>
      <c r="HN190">
        <f t="shared" si="1582"/>
        <v>0</v>
      </c>
      <c r="HO190">
        <f t="shared" si="1583"/>
        <v>0</v>
      </c>
      <c r="HP190">
        <f t="shared" si="1584"/>
        <v>0</v>
      </c>
      <c r="HQ190">
        <f t="shared" si="1585"/>
        <v>0</v>
      </c>
      <c r="HR190">
        <f t="shared" si="1586"/>
        <v>0</v>
      </c>
      <c r="HS190">
        <f t="shared" si="1587"/>
        <v>0</v>
      </c>
      <c r="HT190">
        <f t="shared" si="1588"/>
        <v>0</v>
      </c>
      <c r="HU190">
        <f t="shared" si="1589"/>
        <v>0</v>
      </c>
      <c r="HV190">
        <f t="shared" si="1590"/>
        <v>0</v>
      </c>
      <c r="HW190">
        <f t="shared" si="1591"/>
        <v>0</v>
      </c>
      <c r="HX190">
        <f t="shared" si="1592"/>
        <v>0</v>
      </c>
      <c r="HY190">
        <f t="shared" si="1593"/>
        <v>0</v>
      </c>
      <c r="HZ190">
        <f t="shared" si="1594"/>
        <v>0</v>
      </c>
      <c r="IA190">
        <f t="shared" si="1595"/>
        <v>0</v>
      </c>
      <c r="IB190">
        <f t="shared" si="1596"/>
        <v>0</v>
      </c>
      <c r="IC190">
        <f t="shared" si="1597"/>
        <v>0</v>
      </c>
      <c r="ID190">
        <f t="shared" si="1598"/>
        <v>0</v>
      </c>
      <c r="IE190">
        <f t="shared" si="1599"/>
        <v>0</v>
      </c>
      <c r="IF190">
        <f t="shared" si="1600"/>
        <v>0</v>
      </c>
      <c r="IG190">
        <f t="shared" si="1601"/>
        <v>0</v>
      </c>
      <c r="IH190">
        <f t="shared" si="1602"/>
        <v>0</v>
      </c>
      <c r="II190">
        <f t="shared" si="1603"/>
        <v>0</v>
      </c>
      <c r="IJ190">
        <f t="shared" si="1604"/>
        <v>0</v>
      </c>
      <c r="IK190">
        <f t="shared" si="1605"/>
        <v>0</v>
      </c>
      <c r="IL190">
        <f t="shared" si="1606"/>
        <v>0</v>
      </c>
      <c r="IM190">
        <f t="shared" si="1607"/>
        <v>0</v>
      </c>
      <c r="IN190">
        <f t="shared" si="1608"/>
        <v>0</v>
      </c>
      <c r="IO190">
        <f t="shared" si="1609"/>
        <v>0</v>
      </c>
      <c r="IP190">
        <f t="shared" si="1610"/>
        <v>0</v>
      </c>
      <c r="IQ190">
        <f t="shared" si="1611"/>
        <v>0</v>
      </c>
      <c r="IR190">
        <f t="shared" si="1612"/>
        <v>0</v>
      </c>
      <c r="IS190">
        <f t="shared" si="1613"/>
        <v>0</v>
      </c>
      <c r="IT190">
        <f t="shared" si="1614"/>
        <v>0</v>
      </c>
      <c r="IU190">
        <f t="shared" si="1615"/>
        <v>0</v>
      </c>
      <c r="IV190">
        <f t="shared" si="1616"/>
        <v>0</v>
      </c>
      <c r="IW190">
        <f t="shared" si="1617"/>
        <v>0</v>
      </c>
      <c r="IX190">
        <f t="shared" si="1618"/>
        <v>0</v>
      </c>
      <c r="IY190">
        <f t="shared" si="1619"/>
        <v>0</v>
      </c>
      <c r="IZ190">
        <f t="shared" si="1620"/>
        <v>0</v>
      </c>
      <c r="JA190">
        <f t="shared" si="1621"/>
        <v>0</v>
      </c>
      <c r="JB190">
        <f t="shared" si="1693"/>
        <v>0</v>
      </c>
      <c r="JC190">
        <f t="shared" si="1694"/>
        <v>0</v>
      </c>
      <c r="JF190">
        <f t="shared" si="1695"/>
        <v>1</v>
      </c>
      <c r="JG190">
        <f t="shared" si="1696"/>
        <v>0</v>
      </c>
      <c r="JH190">
        <f t="shared" si="1697"/>
        <v>0</v>
      </c>
      <c r="JI190">
        <f t="shared" si="1698"/>
        <v>0</v>
      </c>
      <c r="JJ190">
        <f t="shared" si="1699"/>
        <v>0</v>
      </c>
      <c r="JK190">
        <f t="shared" si="1700"/>
        <v>0</v>
      </c>
      <c r="JL190">
        <f t="shared" si="1701"/>
        <v>0</v>
      </c>
      <c r="JM190">
        <f t="shared" si="1702"/>
        <v>0</v>
      </c>
      <c r="JN190">
        <f t="shared" si="1703"/>
        <v>0</v>
      </c>
      <c r="JO190">
        <f t="shared" si="1704"/>
        <v>0</v>
      </c>
      <c r="JP190">
        <f t="shared" si="1705"/>
        <v>0</v>
      </c>
      <c r="JQ190">
        <f t="shared" si="1706"/>
        <v>0</v>
      </c>
      <c r="JR190">
        <f t="shared" si="1707"/>
        <v>0</v>
      </c>
      <c r="JS190">
        <f t="shared" si="1708"/>
        <v>0</v>
      </c>
      <c r="JT190">
        <f t="shared" si="1709"/>
        <v>1</v>
      </c>
      <c r="JU190">
        <f t="shared" si="1710"/>
        <v>0</v>
      </c>
      <c r="JV190">
        <f t="shared" si="1711"/>
        <v>0</v>
      </c>
      <c r="JW190">
        <f t="shared" si="1712"/>
        <v>0</v>
      </c>
      <c r="JX190">
        <f t="shared" si="1713"/>
        <v>0</v>
      </c>
      <c r="JY190">
        <f t="shared" si="1714"/>
        <v>0</v>
      </c>
      <c r="JZ190">
        <f t="shared" si="1715"/>
        <v>0</v>
      </c>
      <c r="KA190">
        <f t="shared" si="1716"/>
        <v>0</v>
      </c>
      <c r="KB190">
        <f t="shared" si="1717"/>
        <v>0</v>
      </c>
      <c r="KC190">
        <f t="shared" si="1718"/>
        <v>0</v>
      </c>
      <c r="KD190">
        <f t="shared" si="1719"/>
        <v>0</v>
      </c>
      <c r="KE190">
        <f t="shared" si="1720"/>
        <v>0</v>
      </c>
      <c r="KF190">
        <f t="shared" si="1721"/>
        <v>0</v>
      </c>
      <c r="KG190">
        <f t="shared" si="1722"/>
        <v>0</v>
      </c>
      <c r="KH190">
        <f t="shared" si="1723"/>
        <v>0</v>
      </c>
      <c r="KI190">
        <f t="shared" si="1724"/>
        <v>0</v>
      </c>
      <c r="KJ190">
        <f t="shared" si="1725"/>
        <v>0</v>
      </c>
      <c r="KK190">
        <f t="shared" si="1726"/>
        <v>0</v>
      </c>
      <c r="KL190">
        <f t="shared" si="1727"/>
        <v>0</v>
      </c>
      <c r="KM190">
        <f t="shared" si="1728"/>
        <v>0</v>
      </c>
      <c r="KN190">
        <f t="shared" si="1729"/>
        <v>0</v>
      </c>
      <c r="KO190">
        <f t="shared" si="1730"/>
        <v>0</v>
      </c>
      <c r="KP190">
        <f t="shared" si="1731"/>
        <v>0</v>
      </c>
      <c r="KQ190">
        <f t="shared" si="1732"/>
        <v>0</v>
      </c>
      <c r="KR190">
        <f t="shared" si="1733"/>
        <v>0</v>
      </c>
      <c r="KS190">
        <f t="shared" si="1734"/>
        <v>0</v>
      </c>
      <c r="KT190">
        <f t="shared" si="1735"/>
        <v>1</v>
      </c>
      <c r="KU190">
        <f t="shared" si="1736"/>
        <v>0</v>
      </c>
      <c r="KV190">
        <f t="shared" si="1737"/>
        <v>0</v>
      </c>
      <c r="KW190">
        <f t="shared" si="1738"/>
        <v>0</v>
      </c>
      <c r="KX190">
        <f t="shared" si="1739"/>
        <v>0</v>
      </c>
      <c r="KY190">
        <f t="shared" si="1740"/>
        <v>0</v>
      </c>
      <c r="KZ190">
        <f t="shared" si="1741"/>
        <v>0</v>
      </c>
      <c r="LA190">
        <f t="shared" si="1742"/>
        <v>0</v>
      </c>
      <c r="LB190">
        <f t="shared" si="1743"/>
        <v>0</v>
      </c>
      <c r="LC190">
        <f t="shared" si="1744"/>
        <v>0</v>
      </c>
      <c r="LD190">
        <f t="shared" si="1745"/>
        <v>0</v>
      </c>
      <c r="LE190">
        <f t="shared" si="1746"/>
        <v>0</v>
      </c>
      <c r="LF190">
        <f t="shared" si="1747"/>
        <v>0</v>
      </c>
      <c r="LG190">
        <f t="shared" si="1748"/>
        <v>0</v>
      </c>
      <c r="LH190">
        <f t="shared" si="1749"/>
        <v>0</v>
      </c>
      <c r="LI190">
        <f t="shared" si="1750"/>
        <v>0</v>
      </c>
      <c r="LJ190">
        <f t="shared" si="1751"/>
        <v>0</v>
      </c>
      <c r="LK190">
        <f t="shared" si="1752"/>
        <v>0</v>
      </c>
      <c r="LL190">
        <f t="shared" si="1753"/>
        <v>0</v>
      </c>
      <c r="LN190">
        <f t="shared" si="1754"/>
        <v>3</v>
      </c>
      <c r="LQ190">
        <f t="shared" ref="LQ190:LR190" si="2151">COUNTIFS($NG191:$NL200,NG200)</f>
        <v>2</v>
      </c>
      <c r="LR190">
        <f t="shared" si="2151"/>
        <v>1</v>
      </c>
      <c r="LS190">
        <f t="shared" si="1756"/>
        <v>1</v>
      </c>
      <c r="LT190">
        <f t="shared" si="1757"/>
        <v>1</v>
      </c>
      <c r="LU190">
        <f t="shared" si="1758"/>
        <v>2</v>
      </c>
      <c r="LV190">
        <f t="shared" si="1759"/>
        <v>2</v>
      </c>
      <c r="LX190" s="5">
        <f t="shared" ref="LX190:MC190" si="2152">COUNTIFS($NG190:$NL199,NG200)</f>
        <v>1</v>
      </c>
      <c r="LY190" s="5">
        <f t="shared" si="2152"/>
        <v>0</v>
      </c>
      <c r="LZ190" s="5">
        <f t="shared" si="2152"/>
        <v>0</v>
      </c>
      <c r="MA190" s="5">
        <f t="shared" si="2152"/>
        <v>0</v>
      </c>
      <c r="MB190" s="5">
        <f t="shared" si="2152"/>
        <v>1</v>
      </c>
      <c r="MC190" s="5">
        <f t="shared" si="2152"/>
        <v>1</v>
      </c>
      <c r="MD190" s="5"/>
      <c r="ME190" s="5">
        <f t="shared" si="1761"/>
        <v>0</v>
      </c>
      <c r="MF190" s="5">
        <f t="shared" si="1762"/>
        <v>0</v>
      </c>
      <c r="MG190" s="5">
        <f t="shared" si="1763"/>
        <v>0</v>
      </c>
      <c r="MH190" s="5">
        <f t="shared" si="1764"/>
        <v>0</v>
      </c>
      <c r="MI190" s="5">
        <f t="shared" si="1765"/>
        <v>0</v>
      </c>
      <c r="MJ190" s="5">
        <f t="shared" si="1766"/>
        <v>0</v>
      </c>
      <c r="MK190" s="5"/>
      <c r="ML190" s="20">
        <f t="shared" si="1767"/>
        <v>0</v>
      </c>
      <c r="MN190" s="4">
        <f t="shared" si="1846"/>
        <v>0</v>
      </c>
      <c r="MO190" s="4">
        <f t="shared" si="1847"/>
        <v>0</v>
      </c>
      <c r="MP190" s="4">
        <f t="shared" si="1848"/>
        <v>0</v>
      </c>
      <c r="MQ190" s="4">
        <f t="shared" si="1849"/>
        <v>0</v>
      </c>
      <c r="MR190" s="4">
        <f t="shared" si="1850"/>
        <v>0</v>
      </c>
      <c r="MS190" s="4">
        <f t="shared" si="1851"/>
        <v>0</v>
      </c>
      <c r="MU190">
        <f t="shared" si="1768"/>
        <v>0</v>
      </c>
      <c r="MV190">
        <f t="shared" si="1769"/>
        <v>1</v>
      </c>
      <c r="MW190">
        <f t="shared" si="1770"/>
        <v>1</v>
      </c>
      <c r="MX190">
        <f t="shared" si="1771"/>
        <v>1</v>
      </c>
      <c r="MY190">
        <f t="shared" si="1772"/>
        <v>0</v>
      </c>
      <c r="MZ190">
        <f t="shared" si="1773"/>
        <v>0</v>
      </c>
      <c r="NA190">
        <f t="shared" si="1624"/>
        <v>3</v>
      </c>
      <c r="NB190">
        <f t="shared" si="1774"/>
        <v>3</v>
      </c>
      <c r="NC190">
        <f t="shared" si="1775"/>
        <v>0</v>
      </c>
      <c r="ND190">
        <f t="shared" si="1776"/>
        <v>190</v>
      </c>
      <c r="NG190">
        <v>1</v>
      </c>
      <c r="NH190">
        <v>12</v>
      </c>
      <c r="NI190">
        <v>15</v>
      </c>
      <c r="NJ190">
        <v>18</v>
      </c>
      <c r="NK190">
        <v>41</v>
      </c>
      <c r="NL190">
        <v>51</v>
      </c>
      <c r="NN190" s="1">
        <f t="shared" si="1777"/>
        <v>1</v>
      </c>
      <c r="NO190" s="1">
        <f t="shared" si="1778"/>
        <v>1</v>
      </c>
      <c r="NP190" s="30">
        <f t="shared" si="1779"/>
        <v>2</v>
      </c>
      <c r="NR190" s="1">
        <f t="shared" si="1780"/>
        <v>11</v>
      </c>
      <c r="NS190" s="1">
        <f t="shared" si="1781"/>
        <v>3</v>
      </c>
      <c r="NT190" s="1">
        <f t="shared" si="1782"/>
        <v>3</v>
      </c>
      <c r="NU190" s="1">
        <f t="shared" si="1783"/>
        <v>23</v>
      </c>
      <c r="NV190" s="1">
        <f t="shared" si="1784"/>
        <v>10</v>
      </c>
      <c r="NW190" s="1"/>
      <c r="NX190" s="1">
        <f t="shared" si="1785"/>
        <v>4</v>
      </c>
      <c r="NY190" s="1"/>
      <c r="NZ190" s="1">
        <f t="shared" si="1786"/>
        <v>1</v>
      </c>
      <c r="OA190" s="1">
        <f t="shared" si="1625"/>
        <v>2</v>
      </c>
      <c r="OB190" s="1">
        <f t="shared" si="1626"/>
        <v>2</v>
      </c>
      <c r="OC190" s="1">
        <f t="shared" si="1627"/>
        <v>2</v>
      </c>
      <c r="OD190" s="1">
        <f t="shared" si="1628"/>
        <v>5</v>
      </c>
      <c r="OE190" s="1">
        <f t="shared" si="1629"/>
        <v>6</v>
      </c>
      <c r="OF190" s="1"/>
      <c r="OG190" s="1">
        <f t="shared" si="1969"/>
        <v>4</v>
      </c>
      <c r="OH190" s="1"/>
      <c r="OI190" s="1">
        <f t="shared" si="1787"/>
        <v>0</v>
      </c>
      <c r="OJ190" s="1">
        <f t="shared" si="1788"/>
        <v>4</v>
      </c>
      <c r="OK190" s="1">
        <f t="shared" si="1789"/>
        <v>0</v>
      </c>
      <c r="OL190" s="1">
        <f t="shared" si="1790"/>
        <v>1</v>
      </c>
      <c r="OM190" s="1">
        <f t="shared" si="1791"/>
        <v>0</v>
      </c>
      <c r="ON190" s="1">
        <f t="shared" si="1792"/>
        <v>8</v>
      </c>
      <c r="OO190" s="1"/>
      <c r="OP190" s="1">
        <f t="shared" si="1959"/>
        <v>3</v>
      </c>
      <c r="OQ190" s="1">
        <f t="shared" si="1960"/>
        <v>3</v>
      </c>
      <c r="OR190" s="1">
        <f t="shared" si="1961"/>
        <v>3</v>
      </c>
      <c r="OS190" s="1">
        <f t="shared" si="1962"/>
        <v>3</v>
      </c>
      <c r="OT190" s="1">
        <f t="shared" si="1963"/>
        <v>0</v>
      </c>
      <c r="OU190" s="1">
        <f t="shared" si="1793"/>
        <v>0</v>
      </c>
      <c r="OV190" s="19">
        <f t="shared" si="1794"/>
        <v>4</v>
      </c>
      <c r="OW190" s="1"/>
      <c r="OX190" s="19">
        <f t="shared" si="1975"/>
        <v>3</v>
      </c>
      <c r="OY190" s="1">
        <f t="shared" si="1976"/>
        <v>3</v>
      </c>
      <c r="OZ190" s="1"/>
      <c r="PA190" s="1">
        <f t="shared" si="1795"/>
        <v>3</v>
      </c>
      <c r="PB190" s="1"/>
      <c r="PC190" s="1"/>
      <c r="PD190" s="19">
        <f t="shared" si="1630"/>
        <v>3</v>
      </c>
      <c r="PE190" s="1"/>
      <c r="PF190" s="24">
        <f t="shared" si="2016"/>
        <v>0</v>
      </c>
      <c r="PI190" s="1">
        <f t="shared" si="1797"/>
        <v>0</v>
      </c>
      <c r="PJ190" s="19">
        <f t="shared" si="1631"/>
        <v>0</v>
      </c>
      <c r="PK190" s="1">
        <f t="shared" si="1798"/>
        <v>4</v>
      </c>
      <c r="PL190" s="19">
        <f t="shared" si="1632"/>
        <v>3</v>
      </c>
      <c r="PM190" s="1">
        <f t="shared" si="1799"/>
        <v>0</v>
      </c>
      <c r="PN190" s="19">
        <f t="shared" si="1633"/>
        <v>0</v>
      </c>
      <c r="PO190" s="1">
        <f t="shared" si="1800"/>
        <v>1</v>
      </c>
      <c r="PP190" s="19">
        <f t="shared" si="1634"/>
        <v>3</v>
      </c>
      <c r="PQ190" s="1">
        <f t="shared" si="1801"/>
        <v>0</v>
      </c>
      <c r="PR190" s="19">
        <f t="shared" si="1635"/>
        <v>0</v>
      </c>
      <c r="PS190" s="1">
        <f t="shared" si="1802"/>
        <v>8</v>
      </c>
      <c r="PT190" s="19">
        <f t="shared" si="1636"/>
        <v>1</v>
      </c>
      <c r="PV190" s="1">
        <f t="shared" si="1637"/>
        <v>100</v>
      </c>
      <c r="PW190" s="1">
        <f t="shared" si="1638"/>
        <v>100</v>
      </c>
      <c r="PX190" s="1">
        <f t="shared" si="1639"/>
        <v>100</v>
      </c>
      <c r="PY190" s="1">
        <f t="shared" si="1640"/>
        <v>100</v>
      </c>
      <c r="PZ190" s="1">
        <f t="shared" si="1641"/>
        <v>100</v>
      </c>
      <c r="QA190" s="1">
        <f t="shared" si="1642"/>
        <v>100</v>
      </c>
      <c r="QB190" s="1"/>
      <c r="QC190" s="1">
        <f t="shared" si="1643"/>
        <v>9</v>
      </c>
      <c r="QD190" s="1">
        <f t="shared" si="1644"/>
        <v>4</v>
      </c>
      <c r="QE190" s="1">
        <f t="shared" si="1645"/>
        <v>100</v>
      </c>
      <c r="QF190" s="1">
        <f t="shared" si="1646"/>
        <v>100</v>
      </c>
      <c r="QG190" s="1">
        <f t="shared" si="1647"/>
        <v>100</v>
      </c>
      <c r="QH190" s="1">
        <f t="shared" si="1648"/>
        <v>100</v>
      </c>
      <c r="QI190" s="1"/>
      <c r="QJ190" s="1">
        <f t="shared" si="1649"/>
        <v>100</v>
      </c>
      <c r="QK190" s="1">
        <f t="shared" si="1650"/>
        <v>100</v>
      </c>
      <c r="QL190" s="1">
        <f t="shared" si="1651"/>
        <v>100</v>
      </c>
      <c r="QM190" s="1">
        <f t="shared" si="1652"/>
        <v>100</v>
      </c>
      <c r="QN190" s="1">
        <f t="shared" si="1653"/>
        <v>100</v>
      </c>
      <c r="QO190" s="1">
        <f t="shared" si="1654"/>
        <v>100</v>
      </c>
      <c r="QP190" s="1"/>
      <c r="QQ190" s="1">
        <f t="shared" si="1655"/>
        <v>100</v>
      </c>
      <c r="QR190" s="1">
        <f t="shared" si="1656"/>
        <v>100</v>
      </c>
      <c r="QS190" s="1">
        <f t="shared" si="1657"/>
        <v>1</v>
      </c>
      <c r="QT190" s="1">
        <f t="shared" si="1658"/>
        <v>100</v>
      </c>
      <c r="QU190" s="1">
        <f t="shared" si="1659"/>
        <v>100</v>
      </c>
      <c r="QV190" s="1">
        <f t="shared" si="1660"/>
        <v>100</v>
      </c>
      <c r="QW190" s="1"/>
      <c r="QX190" s="1">
        <f t="shared" si="1661"/>
        <v>100</v>
      </c>
      <c r="QY190" s="1">
        <f t="shared" si="1662"/>
        <v>100</v>
      </c>
      <c r="QZ190" s="1">
        <f t="shared" si="1663"/>
        <v>100</v>
      </c>
      <c r="RA190" s="1">
        <f t="shared" si="1664"/>
        <v>100</v>
      </c>
      <c r="RB190" s="1">
        <f t="shared" si="1665"/>
        <v>100</v>
      </c>
      <c r="RC190" s="1">
        <f t="shared" si="1666"/>
        <v>100</v>
      </c>
      <c r="RD190" s="1"/>
      <c r="RE190" s="1">
        <f t="shared" si="1667"/>
        <v>100</v>
      </c>
      <c r="RF190" s="1">
        <f t="shared" si="1668"/>
        <v>100</v>
      </c>
      <c r="RG190" s="1">
        <f t="shared" si="1669"/>
        <v>100</v>
      </c>
      <c r="RH190" s="1">
        <f t="shared" si="1670"/>
        <v>100</v>
      </c>
      <c r="RI190" s="1">
        <f t="shared" si="1671"/>
        <v>8</v>
      </c>
      <c r="RJ190" s="1">
        <f t="shared" si="1672"/>
        <v>100</v>
      </c>
      <c r="RL190">
        <f t="shared" si="1673"/>
        <v>38</v>
      </c>
      <c r="RM190">
        <f t="shared" si="1803"/>
        <v>20</v>
      </c>
      <c r="RN190">
        <f t="shared" si="2000"/>
        <v>18</v>
      </c>
      <c r="RO190" t="str">
        <f t="shared" ref="RO190:TU190" si="2153">IF(COUNTIFS($NG190:$NL199,RO$1),"x",RO$1)</f>
        <v>x</v>
      </c>
      <c r="RP190" t="str">
        <f t="shared" si="2153"/>
        <v>x</v>
      </c>
      <c r="RQ190">
        <f t="shared" si="2153"/>
        <v>3</v>
      </c>
      <c r="RR190">
        <f t="shared" si="2153"/>
        <v>4</v>
      </c>
      <c r="RS190" t="str">
        <f t="shared" si="2153"/>
        <v>x</v>
      </c>
      <c r="RT190">
        <f t="shared" si="2153"/>
        <v>6</v>
      </c>
      <c r="RU190" t="str">
        <f t="shared" si="2153"/>
        <v>x</v>
      </c>
      <c r="RV190" t="str">
        <f t="shared" si="2153"/>
        <v>x</v>
      </c>
      <c r="RW190">
        <f t="shared" si="2153"/>
        <v>9</v>
      </c>
      <c r="RX190" t="str">
        <f t="shared" si="2153"/>
        <v>x</v>
      </c>
      <c r="RY190" t="str">
        <f t="shared" si="2153"/>
        <v>x</v>
      </c>
      <c r="RZ190" t="str">
        <f t="shared" si="2153"/>
        <v>x</v>
      </c>
      <c r="SA190">
        <f t="shared" si="2153"/>
        <v>13</v>
      </c>
      <c r="SB190" t="str">
        <f t="shared" si="2153"/>
        <v>x</v>
      </c>
      <c r="SC190" t="str">
        <f t="shared" si="2153"/>
        <v>x</v>
      </c>
      <c r="SD190" t="str">
        <f t="shared" si="2153"/>
        <v>x</v>
      </c>
      <c r="SE190" t="str">
        <f t="shared" si="2153"/>
        <v>x</v>
      </c>
      <c r="SF190" t="str">
        <f t="shared" si="2153"/>
        <v>x</v>
      </c>
      <c r="SG190" t="str">
        <f t="shared" si="2153"/>
        <v>x</v>
      </c>
      <c r="SH190">
        <f t="shared" si="2153"/>
        <v>20</v>
      </c>
      <c r="SI190">
        <f t="shared" si="2153"/>
        <v>21</v>
      </c>
      <c r="SJ190">
        <f t="shared" si="2153"/>
        <v>22</v>
      </c>
      <c r="SK190" t="str">
        <f t="shared" si="2153"/>
        <v>x</v>
      </c>
      <c r="SL190">
        <f t="shared" si="2153"/>
        <v>24</v>
      </c>
      <c r="SM190" t="str">
        <f t="shared" si="2153"/>
        <v>x</v>
      </c>
      <c r="SN190" t="str">
        <f t="shared" si="2153"/>
        <v>x</v>
      </c>
      <c r="SO190" t="str">
        <f t="shared" si="2153"/>
        <v>x</v>
      </c>
      <c r="SP190" t="str">
        <f t="shared" si="2153"/>
        <v>x</v>
      </c>
      <c r="SQ190" t="str">
        <f t="shared" si="2153"/>
        <v>x</v>
      </c>
      <c r="SR190" t="str">
        <f t="shared" si="2153"/>
        <v>x</v>
      </c>
      <c r="SS190" t="str">
        <f t="shared" si="2153"/>
        <v>x</v>
      </c>
      <c r="ST190" t="str">
        <f t="shared" si="2153"/>
        <v>x</v>
      </c>
      <c r="SU190">
        <f t="shared" si="2153"/>
        <v>33</v>
      </c>
      <c r="SV190" t="str">
        <f t="shared" si="2153"/>
        <v>x</v>
      </c>
      <c r="SW190" t="str">
        <f t="shared" si="2153"/>
        <v>x</v>
      </c>
      <c r="SX190" t="str">
        <f t="shared" si="2153"/>
        <v>x</v>
      </c>
      <c r="SY190">
        <f t="shared" si="2153"/>
        <v>37</v>
      </c>
      <c r="SZ190" t="str">
        <f t="shared" si="2153"/>
        <v>x</v>
      </c>
      <c r="TA190">
        <f t="shared" si="2153"/>
        <v>39</v>
      </c>
      <c r="TB190" t="str">
        <f t="shared" si="2153"/>
        <v>x</v>
      </c>
      <c r="TC190" t="str">
        <f t="shared" si="2153"/>
        <v>x</v>
      </c>
      <c r="TD190">
        <f t="shared" si="2153"/>
        <v>42</v>
      </c>
      <c r="TE190" t="str">
        <f t="shared" si="2153"/>
        <v>x</v>
      </c>
      <c r="TF190">
        <f t="shared" si="2153"/>
        <v>44</v>
      </c>
      <c r="TG190">
        <f t="shared" si="2153"/>
        <v>45</v>
      </c>
      <c r="TH190" t="str">
        <f t="shared" si="2153"/>
        <v>x</v>
      </c>
      <c r="TI190">
        <f t="shared" si="2153"/>
        <v>47</v>
      </c>
      <c r="TJ190" t="str">
        <f t="shared" si="2153"/>
        <v>x</v>
      </c>
      <c r="TK190" t="str">
        <f t="shared" si="2153"/>
        <v>x</v>
      </c>
      <c r="TL190" t="str">
        <f t="shared" si="2153"/>
        <v>x</v>
      </c>
      <c r="TM190" t="str">
        <f t="shared" si="2153"/>
        <v>x</v>
      </c>
      <c r="TN190" t="str">
        <f t="shared" si="2153"/>
        <v>x</v>
      </c>
      <c r="TO190">
        <f t="shared" si="2153"/>
        <v>53</v>
      </c>
      <c r="TP190" t="str">
        <f t="shared" si="2153"/>
        <v>x</v>
      </c>
      <c r="TQ190" t="str">
        <f t="shared" si="2153"/>
        <v>x</v>
      </c>
      <c r="TR190">
        <f t="shared" si="2153"/>
        <v>56</v>
      </c>
      <c r="TS190" t="str">
        <f t="shared" si="2153"/>
        <v>x</v>
      </c>
      <c r="TT190" t="str">
        <f t="shared" si="2153"/>
        <v>x</v>
      </c>
      <c r="TU190" t="str">
        <f t="shared" si="2153"/>
        <v>x</v>
      </c>
      <c r="TV190">
        <f t="shared" si="1805"/>
        <v>20</v>
      </c>
      <c r="TW190" t="str">
        <f t="shared" ref="TW190:WC190" si="2154">IF(COUNTIFS($NG190:$NL198,TW$1),"x",TW$1)</f>
        <v>x</v>
      </c>
      <c r="TX190" t="str">
        <f t="shared" si="2154"/>
        <v>x</v>
      </c>
      <c r="TY190">
        <f t="shared" si="2154"/>
        <v>3</v>
      </c>
      <c r="TZ190">
        <f t="shared" si="2154"/>
        <v>4</v>
      </c>
      <c r="UA190" t="str">
        <f t="shared" si="2154"/>
        <v>x</v>
      </c>
      <c r="UB190">
        <f t="shared" si="2154"/>
        <v>6</v>
      </c>
      <c r="UC190" t="str">
        <f t="shared" si="2154"/>
        <v>x</v>
      </c>
      <c r="UD190" t="str">
        <f t="shared" si="2154"/>
        <v>x</v>
      </c>
      <c r="UE190">
        <f t="shared" si="2154"/>
        <v>9</v>
      </c>
      <c r="UF190" t="str">
        <f t="shared" si="2154"/>
        <v>x</v>
      </c>
      <c r="UG190" t="str">
        <f t="shared" si="2154"/>
        <v>x</v>
      </c>
      <c r="UH190" t="str">
        <f t="shared" si="2154"/>
        <v>x</v>
      </c>
      <c r="UI190">
        <f t="shared" si="2154"/>
        <v>13</v>
      </c>
      <c r="UJ190" t="str">
        <f t="shared" si="2154"/>
        <v>x</v>
      </c>
      <c r="UK190" t="str">
        <f t="shared" si="2154"/>
        <v>x</v>
      </c>
      <c r="UL190" t="str">
        <f t="shared" si="2154"/>
        <v>x</v>
      </c>
      <c r="UM190" t="str">
        <f t="shared" si="2154"/>
        <v>x</v>
      </c>
      <c r="UN190" t="str">
        <f t="shared" si="2154"/>
        <v>x</v>
      </c>
      <c r="UO190" t="str">
        <f t="shared" si="2154"/>
        <v>x</v>
      </c>
      <c r="UP190">
        <f t="shared" si="2154"/>
        <v>20</v>
      </c>
      <c r="UQ190">
        <f t="shared" si="2154"/>
        <v>21</v>
      </c>
      <c r="UR190">
        <f t="shared" si="2154"/>
        <v>22</v>
      </c>
      <c r="US190">
        <f t="shared" si="2154"/>
        <v>23</v>
      </c>
      <c r="UT190">
        <f t="shared" si="2154"/>
        <v>24</v>
      </c>
      <c r="UU190" t="str">
        <f t="shared" si="2154"/>
        <v>x</v>
      </c>
      <c r="UV190" t="str">
        <f t="shared" si="2154"/>
        <v>x</v>
      </c>
      <c r="UW190" t="str">
        <f t="shared" si="2154"/>
        <v>x</v>
      </c>
      <c r="UX190" t="str">
        <f t="shared" si="2154"/>
        <v>x</v>
      </c>
      <c r="UY190" t="str">
        <f t="shared" si="2154"/>
        <v>x</v>
      </c>
      <c r="UZ190">
        <f t="shared" si="2154"/>
        <v>30</v>
      </c>
      <c r="VA190" t="str">
        <f t="shared" si="2154"/>
        <v>x</v>
      </c>
      <c r="VB190" t="str">
        <f t="shared" si="2154"/>
        <v>x</v>
      </c>
      <c r="VC190">
        <f t="shared" si="2154"/>
        <v>33</v>
      </c>
      <c r="VD190" t="str">
        <f t="shared" si="2154"/>
        <v>x</v>
      </c>
      <c r="VE190" t="str">
        <f t="shared" si="2154"/>
        <v>x</v>
      </c>
      <c r="VF190" t="str">
        <f t="shared" si="2154"/>
        <v>x</v>
      </c>
      <c r="VG190">
        <f t="shared" si="2154"/>
        <v>37</v>
      </c>
      <c r="VH190" t="str">
        <f t="shared" si="2154"/>
        <v>x</v>
      </c>
      <c r="VI190">
        <f t="shared" si="2154"/>
        <v>39</v>
      </c>
      <c r="VJ190" t="str">
        <f t="shared" si="2154"/>
        <v>x</v>
      </c>
      <c r="VK190" t="str">
        <f t="shared" si="2154"/>
        <v>x</v>
      </c>
      <c r="VL190">
        <f t="shared" si="2154"/>
        <v>42</v>
      </c>
      <c r="VM190" t="str">
        <f t="shared" si="2154"/>
        <v>x</v>
      </c>
      <c r="VN190">
        <f t="shared" si="2154"/>
        <v>44</v>
      </c>
      <c r="VO190">
        <f t="shared" si="2154"/>
        <v>45</v>
      </c>
      <c r="VP190" t="str">
        <f t="shared" si="2154"/>
        <v>x</v>
      </c>
      <c r="VQ190">
        <f t="shared" si="2154"/>
        <v>47</v>
      </c>
      <c r="VR190" t="str">
        <f t="shared" si="2154"/>
        <v>x</v>
      </c>
      <c r="VS190" t="str">
        <f t="shared" si="2154"/>
        <v>x</v>
      </c>
      <c r="VT190" t="str">
        <f t="shared" si="2154"/>
        <v>x</v>
      </c>
      <c r="VU190" t="str">
        <f t="shared" si="2154"/>
        <v>x</v>
      </c>
      <c r="VV190" t="str">
        <f t="shared" si="2154"/>
        <v>x</v>
      </c>
      <c r="VW190">
        <f t="shared" si="2154"/>
        <v>53</v>
      </c>
      <c r="VX190" t="str">
        <f t="shared" si="2154"/>
        <v>x</v>
      </c>
      <c r="VY190" t="str">
        <f t="shared" si="2154"/>
        <v>x</v>
      </c>
      <c r="VZ190">
        <f t="shared" si="2154"/>
        <v>56</v>
      </c>
      <c r="WA190" t="str">
        <f t="shared" si="2154"/>
        <v>x</v>
      </c>
      <c r="WB190" t="str">
        <f t="shared" si="2154"/>
        <v>x</v>
      </c>
      <c r="WC190" t="str">
        <f t="shared" si="2154"/>
        <v>x</v>
      </c>
      <c r="WE190">
        <f t="shared" si="1676"/>
        <v>1</v>
      </c>
      <c r="WF190">
        <f t="shared" si="1677"/>
        <v>3</v>
      </c>
      <c r="WG190">
        <f t="shared" si="1678"/>
        <v>0</v>
      </c>
      <c r="WH190">
        <f t="shared" si="1679"/>
        <v>0</v>
      </c>
      <c r="WI190">
        <f t="shared" si="1680"/>
        <v>1</v>
      </c>
      <c r="WJ190">
        <f t="shared" si="1681"/>
        <v>1</v>
      </c>
      <c r="WL190" s="1">
        <f t="shared" si="1807"/>
        <v>0</v>
      </c>
      <c r="WM190" s="1">
        <f t="shared" si="1808"/>
        <v>4</v>
      </c>
      <c r="WN190" s="1">
        <f t="shared" si="1809"/>
        <v>0</v>
      </c>
      <c r="WO190" s="1">
        <f t="shared" si="1810"/>
        <v>1</v>
      </c>
      <c r="WP190" s="1">
        <f t="shared" si="1811"/>
        <v>0</v>
      </c>
      <c r="WQ190" s="1">
        <f t="shared" si="1812"/>
        <v>8</v>
      </c>
      <c r="WS190">
        <f t="shared" si="1813"/>
        <v>100</v>
      </c>
      <c r="WT190">
        <f t="shared" si="1814"/>
        <v>4</v>
      </c>
      <c r="WU190">
        <f t="shared" si="1815"/>
        <v>100</v>
      </c>
      <c r="WV190">
        <f t="shared" si="1816"/>
        <v>1</v>
      </c>
      <c r="WW190">
        <f t="shared" si="1817"/>
        <v>100</v>
      </c>
      <c r="WX190">
        <f t="shared" si="1818"/>
        <v>8</v>
      </c>
      <c r="WZ190" s="4">
        <f t="shared" si="1819"/>
        <v>1</v>
      </c>
      <c r="XB190" s="3">
        <f t="shared" si="1820"/>
        <v>8</v>
      </c>
      <c r="XD190" s="3">
        <f t="shared" si="1821"/>
        <v>2</v>
      </c>
      <c r="XE190" s="4">
        <f t="shared" si="1822"/>
        <v>3</v>
      </c>
      <c r="XG190" s="4">
        <f t="shared" si="1823"/>
        <v>0.66666666666666663</v>
      </c>
      <c r="XI190" s="4">
        <v>1</v>
      </c>
      <c r="XK190">
        <f t="shared" si="1824"/>
        <v>2</v>
      </c>
      <c r="XM190">
        <f t="shared" si="2109"/>
        <v>0</v>
      </c>
      <c r="XN190">
        <f t="shared" si="1825"/>
        <v>0</v>
      </c>
      <c r="XO190" s="1">
        <f t="shared" si="1682"/>
        <v>1</v>
      </c>
      <c r="XP190">
        <f t="shared" si="1826"/>
        <v>0</v>
      </c>
      <c r="XR190">
        <f t="shared" si="1827"/>
        <v>0</v>
      </c>
    </row>
    <row r="191" spans="4:642">
      <c r="D191" s="4">
        <f t="shared" si="1506"/>
        <v>0</v>
      </c>
      <c r="E191" s="4">
        <f t="shared" si="1507"/>
        <v>3</v>
      </c>
      <c r="F191" s="4">
        <f t="shared" si="1508"/>
        <v>0</v>
      </c>
      <c r="G191" s="4">
        <f t="shared" si="1509"/>
        <v>0</v>
      </c>
      <c r="H191" s="4">
        <f t="shared" si="1510"/>
        <v>0</v>
      </c>
      <c r="I191" s="4">
        <f t="shared" si="1511"/>
        <v>0</v>
      </c>
      <c r="J191" s="4">
        <f t="shared" si="1512"/>
        <v>0</v>
      </c>
      <c r="K191" s="4">
        <f t="shared" si="1513"/>
        <v>0</v>
      </c>
      <c r="L191" s="4">
        <f t="shared" si="1514"/>
        <v>0</v>
      </c>
      <c r="M191" s="4">
        <f t="shared" si="1515"/>
        <v>0</v>
      </c>
      <c r="N191" s="4">
        <f t="shared" si="1516"/>
        <v>0</v>
      </c>
      <c r="O191" s="4">
        <f t="shared" si="1517"/>
        <v>0</v>
      </c>
      <c r="P191" s="4">
        <f t="shared" si="1518"/>
        <v>0</v>
      </c>
      <c r="Q191" s="4">
        <f t="shared" si="1519"/>
        <v>1</v>
      </c>
      <c r="R191" s="4">
        <f t="shared" si="1520"/>
        <v>0</v>
      </c>
      <c r="S191" s="4">
        <f t="shared" si="1521"/>
        <v>0</v>
      </c>
      <c r="T191" s="4">
        <f t="shared" si="1522"/>
        <v>0</v>
      </c>
      <c r="U191" s="4">
        <f t="shared" si="1523"/>
        <v>3</v>
      </c>
      <c r="V191" s="4">
        <f t="shared" si="1524"/>
        <v>0</v>
      </c>
      <c r="W191" s="4">
        <f t="shared" si="1525"/>
        <v>0</v>
      </c>
      <c r="X191" s="4">
        <f t="shared" si="1526"/>
        <v>0</v>
      </c>
      <c r="Y191" s="4">
        <f t="shared" si="1527"/>
        <v>0</v>
      </c>
      <c r="Z191" s="4">
        <f t="shared" si="1528"/>
        <v>0</v>
      </c>
      <c r="AA191" s="4">
        <f t="shared" si="1529"/>
        <v>0</v>
      </c>
      <c r="AB191" s="4">
        <f t="shared" si="1530"/>
        <v>0</v>
      </c>
      <c r="AC191" s="4">
        <f t="shared" si="1531"/>
        <v>0</v>
      </c>
      <c r="AD191" s="4">
        <f t="shared" si="1532"/>
        <v>0</v>
      </c>
      <c r="AE191" s="4">
        <f t="shared" si="1533"/>
        <v>0</v>
      </c>
      <c r="AF191" s="4">
        <f t="shared" si="1534"/>
        <v>2</v>
      </c>
      <c r="AG191" s="4">
        <f t="shared" si="1535"/>
        <v>0</v>
      </c>
      <c r="AH191" s="4">
        <f t="shared" si="1536"/>
        <v>0</v>
      </c>
      <c r="AI191" s="4">
        <f t="shared" si="1537"/>
        <v>0</v>
      </c>
      <c r="AJ191" s="4">
        <f t="shared" si="1538"/>
        <v>0</v>
      </c>
      <c r="AK191" s="4">
        <f t="shared" si="1539"/>
        <v>0</v>
      </c>
      <c r="AL191" s="4">
        <f t="shared" si="1540"/>
        <v>0</v>
      </c>
      <c r="AM191" s="4">
        <f t="shared" si="1541"/>
        <v>1</v>
      </c>
      <c r="AN191" s="4">
        <f t="shared" si="1542"/>
        <v>0</v>
      </c>
      <c r="AO191" s="4">
        <f t="shared" si="1543"/>
        <v>0</v>
      </c>
      <c r="AP191" s="4">
        <f t="shared" si="1544"/>
        <v>0</v>
      </c>
      <c r="AQ191" s="4">
        <f t="shared" si="1545"/>
        <v>0</v>
      </c>
      <c r="AR191" s="4">
        <f t="shared" si="1546"/>
        <v>0</v>
      </c>
      <c r="AS191" s="4">
        <f t="shared" si="1547"/>
        <v>0</v>
      </c>
      <c r="AT191" s="4">
        <f t="shared" si="1548"/>
        <v>0</v>
      </c>
      <c r="AU191" s="4">
        <f t="shared" si="1549"/>
        <v>0</v>
      </c>
      <c r="AV191" s="4">
        <f t="shared" si="1550"/>
        <v>0</v>
      </c>
      <c r="AW191" s="4">
        <f t="shared" si="1551"/>
        <v>0</v>
      </c>
      <c r="AX191" s="4">
        <f t="shared" si="1552"/>
        <v>0</v>
      </c>
      <c r="AY191" s="4">
        <f t="shared" si="1553"/>
        <v>0</v>
      </c>
      <c r="AZ191" s="4">
        <f t="shared" si="1554"/>
        <v>0</v>
      </c>
      <c r="BA191" s="4">
        <f t="shared" si="1555"/>
        <v>0</v>
      </c>
      <c r="BB191" s="4">
        <f t="shared" si="1556"/>
        <v>0</v>
      </c>
      <c r="BC191" s="4">
        <f t="shared" si="1557"/>
        <v>0</v>
      </c>
      <c r="BD191" s="4">
        <f t="shared" si="1558"/>
        <v>0</v>
      </c>
      <c r="BE191" s="4">
        <f t="shared" si="1559"/>
        <v>0</v>
      </c>
      <c r="BF191" s="4">
        <f t="shared" si="1560"/>
        <v>4</v>
      </c>
      <c r="BG191" s="4">
        <f t="shared" si="1561"/>
        <v>0</v>
      </c>
      <c r="BH191" s="4">
        <f t="shared" si="1562"/>
        <v>0</v>
      </c>
      <c r="BI191" s="4">
        <f t="shared" si="1563"/>
        <v>0</v>
      </c>
      <c r="BJ191" s="4">
        <f t="shared" si="1564"/>
        <v>0</v>
      </c>
      <c r="BK191" s="4">
        <f t="shared" si="1683"/>
        <v>2.3333333333333335</v>
      </c>
      <c r="BL191" s="4">
        <f t="shared" si="1684"/>
        <v>1.6271186440677967</v>
      </c>
      <c r="BM191" s="4">
        <f t="shared" si="1685"/>
        <v>2.2779661016949153</v>
      </c>
      <c r="BN191" s="4">
        <f t="shared" si="1686"/>
        <v>0.97627118644067801</v>
      </c>
      <c r="BO191" s="4">
        <f t="shared" si="1687"/>
        <v>1.6271186440677967</v>
      </c>
      <c r="BP191" s="4">
        <f t="shared" si="1688"/>
        <v>96</v>
      </c>
      <c r="BQ191" s="4">
        <f>COUNTIFS($NG191:$NL$206,EF$1)</f>
        <v>0</v>
      </c>
      <c r="BR191" s="4">
        <f>COUNTIFS($NG191:$NL$206,EG$1)</f>
        <v>3</v>
      </c>
      <c r="BS191" s="4">
        <f>COUNTIFS($NG191:$NL$206,EH$1)</f>
        <v>0</v>
      </c>
      <c r="BT191" s="4">
        <f>COUNTIFS($NG191:$NL$206,EI$1)</f>
        <v>0</v>
      </c>
      <c r="BU191" s="4">
        <f>COUNTIFS($NG191:$NL$206,EJ$1)</f>
        <v>2</v>
      </c>
      <c r="BV191" s="4">
        <f>COUNTIFS($NG191:$NL$206,EK$1)</f>
        <v>1</v>
      </c>
      <c r="BW191" s="4">
        <f>COUNTIFS($NG191:$NL$206,EL$1)</f>
        <v>1</v>
      </c>
      <c r="BX191" s="4">
        <f>COUNTIFS($NG191:$NL$206,EM$1)</f>
        <v>2</v>
      </c>
      <c r="BY191" s="4">
        <f>COUNTIFS($NG191:$NL$206,EN$1)</f>
        <v>3</v>
      </c>
      <c r="BZ191" s="4">
        <f>COUNTIFS($NG191:$NL$206,EO$1)</f>
        <v>1</v>
      </c>
      <c r="CA191" s="4">
        <f>COUNTIFS($NG191:$NL$206,EP$1)</f>
        <v>3</v>
      </c>
      <c r="CB191" s="4">
        <f>COUNTIFS($NG191:$NL$206,EQ$1)</f>
        <v>4</v>
      </c>
      <c r="CC191" s="4">
        <f>COUNTIFS($NG191:$NL$206,ER$1)</f>
        <v>1</v>
      </c>
      <c r="CD191" s="4">
        <f>COUNTIFS($NG191:$NL$206,ES$1)</f>
        <v>1</v>
      </c>
      <c r="CE191" s="4">
        <f>COUNTIFS($NG191:$NL$206,ET$1)</f>
        <v>1</v>
      </c>
      <c r="CF191" s="4">
        <f>COUNTIFS($NG191:$NL$206,EU$1)</f>
        <v>1</v>
      </c>
      <c r="CG191" s="4">
        <f>COUNTIFS($NG191:$NL$206,EV$1)</f>
        <v>4</v>
      </c>
      <c r="CH191" s="4">
        <f>COUNTIFS($NG191:$NL$206,EW$1)</f>
        <v>3</v>
      </c>
      <c r="CI191" s="4">
        <f>COUNTIFS($NG191:$NL$206,EX$1)</f>
        <v>2</v>
      </c>
      <c r="CJ191" s="4">
        <f>COUNTIFS($NG191:$NL$206,EY$1)</f>
        <v>2</v>
      </c>
      <c r="CK191" s="4">
        <f>COUNTIFS($NG191:$NL$206,EZ$1)</f>
        <v>0</v>
      </c>
      <c r="CL191" s="4">
        <f>COUNTIFS($NG191:$NL$206,FA$1)</f>
        <v>0</v>
      </c>
      <c r="CM191" s="4">
        <f>COUNTIFS($NG191:$NL$206,FB$1)</f>
        <v>2</v>
      </c>
      <c r="CN191" s="4">
        <f>COUNTIFS($NG191:$NL$206,FC$1)</f>
        <v>1</v>
      </c>
      <c r="CO191" s="4">
        <f>COUNTIFS($NG191:$NL$206,FD$1)</f>
        <v>5</v>
      </c>
      <c r="CP191" s="4">
        <f>COUNTIFS($NG191:$NL$206,FE$1)</f>
        <v>1</v>
      </c>
      <c r="CQ191" s="4">
        <f>COUNTIFS($NG191:$NL$206,FF$1)</f>
        <v>1</v>
      </c>
      <c r="CR191" s="4">
        <f>COUNTIFS($NG191:$NL$206,FG$1)</f>
        <v>1</v>
      </c>
      <c r="CS191" s="4">
        <f>COUNTIFS($NG191:$NL$206,FH$1)</f>
        <v>2</v>
      </c>
      <c r="CT191" s="4">
        <f>COUNTIFS($NG191:$NL$206,FI$1)</f>
        <v>1</v>
      </c>
      <c r="CU191" s="4">
        <f>COUNTIFS($NG191:$NL$206,FJ$1)</f>
        <v>2</v>
      </c>
      <c r="CV191" s="4">
        <f>COUNTIFS($NG191:$NL$206,FK$1)</f>
        <v>1</v>
      </c>
      <c r="CW191" s="4">
        <f>COUNTIFS($NG191:$NL$206,FL$1)</f>
        <v>0</v>
      </c>
      <c r="CX191" s="4">
        <f>COUNTIFS($NG191:$NL$206,FM$1)</f>
        <v>2</v>
      </c>
      <c r="CY191" s="4">
        <f>COUNTIFS($NG191:$NL$206,FN$1)</f>
        <v>1</v>
      </c>
      <c r="CZ191" s="4">
        <f>COUNTIFS($NG191:$NL$206,FO$1)</f>
        <v>1</v>
      </c>
      <c r="DA191" s="4">
        <f>COUNTIFS($NG191:$NL$206,FP$1)</f>
        <v>0</v>
      </c>
      <c r="DB191" s="4">
        <f>COUNTIFS($NG191:$NL$206,FQ$1)</f>
        <v>2</v>
      </c>
      <c r="DC191" s="4">
        <f>COUNTIFS($NG191:$NL$206,FR$1)</f>
        <v>1</v>
      </c>
      <c r="DD191" s="4">
        <f>COUNTIFS($NG191:$NL$206,FS$1)</f>
        <v>3</v>
      </c>
      <c r="DE191" s="4">
        <f>COUNTIFS($NG191:$NL$206,FT$1)</f>
        <v>1</v>
      </c>
      <c r="DF191" s="4">
        <f>COUNTIFS($NG191:$NL$206,FU$1)</f>
        <v>2</v>
      </c>
      <c r="DG191" s="4">
        <f>COUNTIFS($NG191:$NL$206,FV$1)</f>
        <v>2</v>
      </c>
      <c r="DH191" s="4">
        <f>COUNTIFS($NG191:$NL$206,FW$1)</f>
        <v>1</v>
      </c>
      <c r="DI191" s="4">
        <f>COUNTIFS($NG191:$NL$206,FX$1)</f>
        <v>1</v>
      </c>
      <c r="DJ191" s="4">
        <f>COUNTIFS($NG191:$NL$206,FY$1)</f>
        <v>3</v>
      </c>
      <c r="DK191" s="4">
        <f>COUNTIFS($NG191:$NL$206,FZ$1)</f>
        <v>0</v>
      </c>
      <c r="DL191" s="4">
        <f>COUNTIFS($NG191:$NL$206,GA$1)</f>
        <v>1</v>
      </c>
      <c r="DM191" s="4">
        <f>COUNTIFS($NG191:$NL$206,GB$1)</f>
        <v>2</v>
      </c>
      <c r="DN191" s="4">
        <f>COUNTIFS($NG191:$NL$206,GC$1)</f>
        <v>2</v>
      </c>
      <c r="DO191" s="4">
        <f>COUNTIFS($NG191:$NL$206,GD$1)</f>
        <v>2</v>
      </c>
      <c r="DP191" s="4">
        <f>COUNTIFS($NG191:$NL$206,GE$1)</f>
        <v>3</v>
      </c>
      <c r="DQ191" s="4">
        <f>COUNTIFS($NG191:$NL$206,GF$1)</f>
        <v>0</v>
      </c>
      <c r="DR191" s="4">
        <f>COUNTIFS($NG191:$NL$206,GG$1)</f>
        <v>2</v>
      </c>
      <c r="DS191" s="4">
        <f>COUNTIFS($NG191:$NL$206,GH$1)</f>
        <v>4</v>
      </c>
      <c r="DT191" s="4">
        <f>COUNTIFS($NG191:$NL$206,GI$1)</f>
        <v>2</v>
      </c>
      <c r="DU191" s="4">
        <f>COUNTIFS($NG191:$NL$206,GJ$1)</f>
        <v>2</v>
      </c>
      <c r="DV191" s="4">
        <f>COUNTIFS($NG191:$NL$206,GK$1)</f>
        <v>3</v>
      </c>
      <c r="DW191" s="4">
        <f>COUNTIFS($NG191:$NL$206,GL$1)</f>
        <v>1</v>
      </c>
      <c r="DZ191" s="4">
        <f t="shared" si="1895"/>
        <v>41</v>
      </c>
      <c r="EA191" s="4">
        <f t="shared" si="1896"/>
        <v>26</v>
      </c>
      <c r="EB191" s="4">
        <f t="shared" si="1897"/>
        <v>11</v>
      </c>
      <c r="EC191" s="4">
        <f t="shared" si="1898"/>
        <v>4</v>
      </c>
      <c r="ED191" s="4">
        <f t="shared" si="1899"/>
        <v>0</v>
      </c>
      <c r="EF191" s="4">
        <f t="shared" ref="EF191:GL191" si="2155">COUNTIFS($NG191:$NL200,EF$1)</f>
        <v>0</v>
      </c>
      <c r="EG191" s="4">
        <f t="shared" si="2155"/>
        <v>2</v>
      </c>
      <c r="EH191" s="4">
        <f t="shared" si="2155"/>
        <v>0</v>
      </c>
      <c r="EI191" s="4">
        <f t="shared" si="2155"/>
        <v>0</v>
      </c>
      <c r="EJ191" s="4">
        <f t="shared" si="2155"/>
        <v>2</v>
      </c>
      <c r="EK191" s="4">
        <f t="shared" si="2155"/>
        <v>1</v>
      </c>
      <c r="EL191" s="4">
        <f t="shared" si="2155"/>
        <v>1</v>
      </c>
      <c r="EM191" s="4">
        <f t="shared" si="2155"/>
        <v>1</v>
      </c>
      <c r="EN191" s="4">
        <f t="shared" si="2155"/>
        <v>1</v>
      </c>
      <c r="EO191" s="4">
        <f t="shared" si="2155"/>
        <v>1</v>
      </c>
      <c r="EP191" s="4">
        <f t="shared" si="2155"/>
        <v>2</v>
      </c>
      <c r="EQ191" s="4">
        <f t="shared" si="2155"/>
        <v>3</v>
      </c>
      <c r="ER191" s="4">
        <f t="shared" si="2155"/>
        <v>1</v>
      </c>
      <c r="ES191" s="4">
        <f t="shared" si="2155"/>
        <v>1</v>
      </c>
      <c r="ET191" s="4">
        <f t="shared" si="2155"/>
        <v>0</v>
      </c>
      <c r="EU191" s="4">
        <f t="shared" si="2155"/>
        <v>1</v>
      </c>
      <c r="EV191" s="4">
        <f t="shared" si="2155"/>
        <v>1</v>
      </c>
      <c r="EW191" s="4">
        <f t="shared" si="2155"/>
        <v>3</v>
      </c>
      <c r="EX191" s="4">
        <f t="shared" si="2155"/>
        <v>1</v>
      </c>
      <c r="EY191" s="4">
        <f t="shared" si="2155"/>
        <v>0</v>
      </c>
      <c r="EZ191" s="4">
        <f t="shared" si="2155"/>
        <v>0</v>
      </c>
      <c r="FA191" s="4">
        <f t="shared" si="2155"/>
        <v>0</v>
      </c>
      <c r="FB191" s="4">
        <f t="shared" si="2155"/>
        <v>1</v>
      </c>
      <c r="FC191" s="4">
        <f t="shared" si="2155"/>
        <v>0</v>
      </c>
      <c r="FD191" s="4">
        <f t="shared" si="2155"/>
        <v>3</v>
      </c>
      <c r="FE191" s="4">
        <f t="shared" si="2155"/>
        <v>1</v>
      </c>
      <c r="FF191" s="4">
        <f t="shared" si="2155"/>
        <v>1</v>
      </c>
      <c r="FG191" s="4">
        <f t="shared" si="2155"/>
        <v>1</v>
      </c>
      <c r="FH191" s="4">
        <f t="shared" si="2155"/>
        <v>1</v>
      </c>
      <c r="FI191" s="4">
        <f t="shared" si="2155"/>
        <v>1</v>
      </c>
      <c r="FJ191" s="4">
        <f t="shared" si="2155"/>
        <v>2</v>
      </c>
      <c r="FK191" s="4">
        <f t="shared" si="2155"/>
        <v>1</v>
      </c>
      <c r="FL191" s="4">
        <f t="shared" si="2155"/>
        <v>0</v>
      </c>
      <c r="FM191" s="4">
        <f t="shared" si="2155"/>
        <v>2</v>
      </c>
      <c r="FN191" s="4">
        <f t="shared" si="2155"/>
        <v>1</v>
      </c>
      <c r="FO191" s="4">
        <f t="shared" si="2155"/>
        <v>1</v>
      </c>
      <c r="FP191" s="4">
        <f t="shared" si="2155"/>
        <v>0</v>
      </c>
      <c r="FQ191" s="4">
        <f t="shared" si="2155"/>
        <v>2</v>
      </c>
      <c r="FR191" s="4">
        <f t="shared" si="2155"/>
        <v>0</v>
      </c>
      <c r="FS191" s="4">
        <f t="shared" si="2155"/>
        <v>1</v>
      </c>
      <c r="FT191" s="4">
        <f t="shared" si="2155"/>
        <v>0</v>
      </c>
      <c r="FU191" s="4">
        <f t="shared" si="2155"/>
        <v>0</v>
      </c>
      <c r="FV191" s="4">
        <f t="shared" si="2155"/>
        <v>1</v>
      </c>
      <c r="FW191" s="4">
        <f t="shared" si="2155"/>
        <v>0</v>
      </c>
      <c r="FX191" s="4">
        <f t="shared" si="2155"/>
        <v>0</v>
      </c>
      <c r="FY191" s="4">
        <f t="shared" si="2155"/>
        <v>2</v>
      </c>
      <c r="FZ191" s="4">
        <f t="shared" si="2155"/>
        <v>0</v>
      </c>
      <c r="GA191" s="4">
        <f t="shared" si="2155"/>
        <v>1</v>
      </c>
      <c r="GB191" s="4">
        <f t="shared" si="2155"/>
        <v>1</v>
      </c>
      <c r="GC191" s="4">
        <f t="shared" si="2155"/>
        <v>2</v>
      </c>
      <c r="GD191" s="4">
        <f t="shared" si="2155"/>
        <v>1</v>
      </c>
      <c r="GE191" s="4">
        <f t="shared" si="2155"/>
        <v>2</v>
      </c>
      <c r="GF191" s="4">
        <f t="shared" si="2155"/>
        <v>0</v>
      </c>
      <c r="GG191" s="4">
        <f t="shared" si="2155"/>
        <v>1</v>
      </c>
      <c r="GH191" s="4">
        <f t="shared" si="2155"/>
        <v>3</v>
      </c>
      <c r="GI191" s="4">
        <f t="shared" si="2155"/>
        <v>0</v>
      </c>
      <c r="GJ191" s="4">
        <f t="shared" si="2155"/>
        <v>2</v>
      </c>
      <c r="GK191" s="4">
        <f t="shared" si="2155"/>
        <v>2</v>
      </c>
      <c r="GL191" s="4">
        <f t="shared" si="2155"/>
        <v>1</v>
      </c>
      <c r="GM191">
        <f t="shared" si="1901"/>
        <v>60</v>
      </c>
      <c r="GO191">
        <f t="shared" si="1690"/>
        <v>0</v>
      </c>
      <c r="GP191">
        <f t="shared" si="1855"/>
        <v>0</v>
      </c>
      <c r="GQ191">
        <f t="shared" si="1856"/>
        <v>0</v>
      </c>
      <c r="GR191">
        <f t="shared" si="1857"/>
        <v>0</v>
      </c>
      <c r="GS191">
        <f t="shared" si="1858"/>
        <v>0</v>
      </c>
      <c r="GT191">
        <f t="shared" si="1859"/>
        <v>0</v>
      </c>
      <c r="GU191">
        <f t="shared" si="1860"/>
        <v>0</v>
      </c>
      <c r="GV191" s="1">
        <f t="shared" si="1691"/>
        <v>5</v>
      </c>
      <c r="GW191">
        <f t="shared" si="1692"/>
        <v>0</v>
      </c>
      <c r="GX191">
        <f t="shared" si="1566"/>
        <v>0</v>
      </c>
      <c r="GY191">
        <f t="shared" si="1567"/>
        <v>0</v>
      </c>
      <c r="GZ191">
        <f t="shared" si="1568"/>
        <v>0</v>
      </c>
      <c r="HA191">
        <f t="shared" si="1569"/>
        <v>0</v>
      </c>
      <c r="HB191">
        <f t="shared" si="1570"/>
        <v>0</v>
      </c>
      <c r="HC191">
        <f t="shared" si="1571"/>
        <v>0</v>
      </c>
      <c r="HD191">
        <f t="shared" si="1572"/>
        <v>0</v>
      </c>
      <c r="HE191">
        <f t="shared" si="1573"/>
        <v>0</v>
      </c>
      <c r="HF191">
        <f t="shared" si="1574"/>
        <v>0</v>
      </c>
      <c r="HG191">
        <f t="shared" si="1575"/>
        <v>0</v>
      </c>
      <c r="HH191">
        <f t="shared" si="1576"/>
        <v>0</v>
      </c>
      <c r="HI191">
        <f t="shared" si="1577"/>
        <v>0</v>
      </c>
      <c r="HJ191">
        <f t="shared" si="1578"/>
        <v>0</v>
      </c>
      <c r="HK191">
        <f t="shared" si="1579"/>
        <v>0</v>
      </c>
      <c r="HL191">
        <f t="shared" si="1580"/>
        <v>0</v>
      </c>
      <c r="HM191">
        <f t="shared" si="1581"/>
        <v>0</v>
      </c>
      <c r="HN191">
        <f t="shared" si="1582"/>
        <v>0</v>
      </c>
      <c r="HO191">
        <f t="shared" si="1583"/>
        <v>0</v>
      </c>
      <c r="HP191">
        <f t="shared" si="1584"/>
        <v>0</v>
      </c>
      <c r="HQ191">
        <f t="shared" si="1585"/>
        <v>0</v>
      </c>
      <c r="HR191">
        <f t="shared" si="1586"/>
        <v>0</v>
      </c>
      <c r="HS191">
        <f t="shared" si="1587"/>
        <v>0</v>
      </c>
      <c r="HT191">
        <f t="shared" si="1588"/>
        <v>0</v>
      </c>
      <c r="HU191">
        <f t="shared" si="1589"/>
        <v>0</v>
      </c>
      <c r="HV191">
        <f t="shared" si="1590"/>
        <v>0</v>
      </c>
      <c r="HW191">
        <f t="shared" si="1591"/>
        <v>0</v>
      </c>
      <c r="HX191">
        <f t="shared" si="1592"/>
        <v>0</v>
      </c>
      <c r="HY191">
        <f t="shared" si="1593"/>
        <v>0</v>
      </c>
      <c r="HZ191">
        <f t="shared" si="1594"/>
        <v>0</v>
      </c>
      <c r="IA191">
        <f t="shared" si="1595"/>
        <v>0</v>
      </c>
      <c r="IB191">
        <f t="shared" si="1596"/>
        <v>0</v>
      </c>
      <c r="IC191">
        <f t="shared" si="1597"/>
        <v>0</v>
      </c>
      <c r="ID191">
        <f t="shared" si="1598"/>
        <v>0</v>
      </c>
      <c r="IE191">
        <f t="shared" si="1599"/>
        <v>0</v>
      </c>
      <c r="IF191">
        <f t="shared" si="1600"/>
        <v>0</v>
      </c>
      <c r="IG191">
        <f t="shared" si="1601"/>
        <v>0</v>
      </c>
      <c r="IH191">
        <f t="shared" si="1602"/>
        <v>0</v>
      </c>
      <c r="II191">
        <f t="shared" si="1603"/>
        <v>0</v>
      </c>
      <c r="IJ191">
        <f t="shared" si="1604"/>
        <v>0</v>
      </c>
      <c r="IK191">
        <f t="shared" si="1605"/>
        <v>0</v>
      </c>
      <c r="IL191">
        <f t="shared" si="1606"/>
        <v>1</v>
      </c>
      <c r="IM191">
        <f t="shared" si="1607"/>
        <v>0</v>
      </c>
      <c r="IN191">
        <f t="shared" si="1608"/>
        <v>1</v>
      </c>
      <c r="IO191">
        <f t="shared" si="1609"/>
        <v>0</v>
      </c>
      <c r="IP191">
        <f t="shared" si="1610"/>
        <v>0</v>
      </c>
      <c r="IQ191">
        <f t="shared" si="1611"/>
        <v>0</v>
      </c>
      <c r="IR191">
        <f t="shared" si="1612"/>
        <v>0</v>
      </c>
      <c r="IS191">
        <f t="shared" si="1613"/>
        <v>0</v>
      </c>
      <c r="IT191">
        <f t="shared" si="1614"/>
        <v>0</v>
      </c>
      <c r="IU191">
        <f t="shared" si="1615"/>
        <v>0</v>
      </c>
      <c r="IV191">
        <f t="shared" si="1616"/>
        <v>0</v>
      </c>
      <c r="IW191">
        <f t="shared" si="1617"/>
        <v>0</v>
      </c>
      <c r="IX191">
        <f t="shared" si="1618"/>
        <v>0</v>
      </c>
      <c r="IY191">
        <f t="shared" si="1619"/>
        <v>0</v>
      </c>
      <c r="IZ191">
        <f t="shared" si="1620"/>
        <v>0</v>
      </c>
      <c r="JA191">
        <f t="shared" si="1621"/>
        <v>0</v>
      </c>
      <c r="JB191">
        <f t="shared" si="1693"/>
        <v>0</v>
      </c>
      <c r="JC191">
        <f t="shared" si="1694"/>
        <v>0</v>
      </c>
      <c r="JF191">
        <f t="shared" si="1695"/>
        <v>0</v>
      </c>
      <c r="JG191">
        <f t="shared" si="1696"/>
        <v>0</v>
      </c>
      <c r="JH191">
        <f t="shared" si="1697"/>
        <v>0</v>
      </c>
      <c r="JI191">
        <f t="shared" si="1698"/>
        <v>0</v>
      </c>
      <c r="JJ191">
        <f t="shared" si="1699"/>
        <v>0</v>
      </c>
      <c r="JK191">
        <f t="shared" si="1700"/>
        <v>0</v>
      </c>
      <c r="JL191">
        <f t="shared" si="1701"/>
        <v>0</v>
      </c>
      <c r="JM191">
        <f t="shared" si="1702"/>
        <v>0</v>
      </c>
      <c r="JN191">
        <f t="shared" si="1703"/>
        <v>0</v>
      </c>
      <c r="JO191">
        <f t="shared" si="1704"/>
        <v>0</v>
      </c>
      <c r="JP191">
        <f t="shared" si="1705"/>
        <v>0</v>
      </c>
      <c r="JQ191">
        <f t="shared" si="1706"/>
        <v>0</v>
      </c>
      <c r="JR191">
        <f t="shared" si="1707"/>
        <v>0</v>
      </c>
      <c r="JS191">
        <f t="shared" si="1708"/>
        <v>1</v>
      </c>
      <c r="JT191">
        <f t="shared" si="1709"/>
        <v>0</v>
      </c>
      <c r="JU191">
        <f t="shared" si="1710"/>
        <v>0</v>
      </c>
      <c r="JV191">
        <f t="shared" si="1711"/>
        <v>0</v>
      </c>
      <c r="JW191">
        <f t="shared" si="1712"/>
        <v>0</v>
      </c>
      <c r="JX191">
        <f t="shared" si="1713"/>
        <v>0</v>
      </c>
      <c r="JY191">
        <f t="shared" si="1714"/>
        <v>0</v>
      </c>
      <c r="JZ191">
        <f t="shared" si="1715"/>
        <v>0</v>
      </c>
      <c r="KA191">
        <f t="shared" si="1716"/>
        <v>0</v>
      </c>
      <c r="KB191">
        <f t="shared" si="1717"/>
        <v>0</v>
      </c>
      <c r="KC191">
        <f t="shared" si="1718"/>
        <v>0</v>
      </c>
      <c r="KD191">
        <f t="shared" si="1719"/>
        <v>0</v>
      </c>
      <c r="KE191">
        <f t="shared" si="1720"/>
        <v>0</v>
      </c>
      <c r="KF191">
        <f t="shared" si="1721"/>
        <v>0</v>
      </c>
      <c r="KG191">
        <f t="shared" si="1722"/>
        <v>0</v>
      </c>
      <c r="KH191">
        <f t="shared" si="1723"/>
        <v>1</v>
      </c>
      <c r="KI191">
        <f t="shared" si="1724"/>
        <v>0</v>
      </c>
      <c r="KJ191">
        <f t="shared" si="1725"/>
        <v>0</v>
      </c>
      <c r="KK191">
        <f t="shared" si="1726"/>
        <v>0</v>
      </c>
      <c r="KL191">
        <f t="shared" si="1727"/>
        <v>0</v>
      </c>
      <c r="KM191">
        <f t="shared" si="1728"/>
        <v>0</v>
      </c>
      <c r="KN191">
        <f t="shared" si="1729"/>
        <v>0</v>
      </c>
      <c r="KO191">
        <f t="shared" si="1730"/>
        <v>1</v>
      </c>
      <c r="KP191">
        <f t="shared" si="1731"/>
        <v>0</v>
      </c>
      <c r="KQ191">
        <f t="shared" si="1732"/>
        <v>0</v>
      </c>
      <c r="KR191">
        <f t="shared" si="1733"/>
        <v>0</v>
      </c>
      <c r="KS191">
        <f t="shared" si="1734"/>
        <v>0</v>
      </c>
      <c r="KT191">
        <f t="shared" si="1735"/>
        <v>0</v>
      </c>
      <c r="KU191">
        <f t="shared" si="1736"/>
        <v>0</v>
      </c>
      <c r="KV191">
        <f t="shared" si="1737"/>
        <v>0</v>
      </c>
      <c r="KW191">
        <f t="shared" si="1738"/>
        <v>0</v>
      </c>
      <c r="KX191">
        <f t="shared" si="1739"/>
        <v>0</v>
      </c>
      <c r="KY191">
        <f t="shared" si="1740"/>
        <v>0</v>
      </c>
      <c r="KZ191">
        <f t="shared" si="1741"/>
        <v>0</v>
      </c>
      <c r="LA191">
        <f t="shared" si="1742"/>
        <v>0</v>
      </c>
      <c r="LB191">
        <f t="shared" si="1743"/>
        <v>0</v>
      </c>
      <c r="LC191">
        <f t="shared" si="1744"/>
        <v>0</v>
      </c>
      <c r="LD191">
        <f t="shared" si="1745"/>
        <v>0</v>
      </c>
      <c r="LE191">
        <f t="shared" si="1746"/>
        <v>0</v>
      </c>
      <c r="LF191">
        <f t="shared" si="1747"/>
        <v>0</v>
      </c>
      <c r="LG191">
        <f t="shared" si="1748"/>
        <v>0</v>
      </c>
      <c r="LH191">
        <f t="shared" si="1749"/>
        <v>0</v>
      </c>
      <c r="LI191">
        <f t="shared" si="1750"/>
        <v>0</v>
      </c>
      <c r="LJ191">
        <f t="shared" si="1751"/>
        <v>0</v>
      </c>
      <c r="LK191">
        <f t="shared" si="1752"/>
        <v>0</v>
      </c>
      <c r="LL191">
        <f t="shared" si="1753"/>
        <v>0</v>
      </c>
      <c r="LN191">
        <f t="shared" si="1754"/>
        <v>3</v>
      </c>
      <c r="LQ191">
        <f t="shared" ref="LQ191:LR191" si="2156">COUNTIFS($NG192:$NL201,NG201)</f>
        <v>2</v>
      </c>
      <c r="LR191">
        <f t="shared" si="2156"/>
        <v>3</v>
      </c>
      <c r="LS191">
        <f t="shared" si="1756"/>
        <v>2</v>
      </c>
      <c r="LT191">
        <f t="shared" si="1757"/>
        <v>4</v>
      </c>
      <c r="LU191">
        <f t="shared" si="1758"/>
        <v>1</v>
      </c>
      <c r="LV191">
        <f t="shared" si="1759"/>
        <v>1</v>
      </c>
      <c r="LX191" s="5">
        <f t="shared" ref="LX191:MC191" si="2157">COUNTIFS($NG191:$NL200,NG201)</f>
        <v>1</v>
      </c>
      <c r="LY191" s="5">
        <f t="shared" si="2157"/>
        <v>2</v>
      </c>
      <c r="LZ191" s="5">
        <f t="shared" si="2157"/>
        <v>1</v>
      </c>
      <c r="MA191" s="5">
        <f t="shared" si="2157"/>
        <v>3</v>
      </c>
      <c r="MB191" s="5">
        <f t="shared" si="2157"/>
        <v>0</v>
      </c>
      <c r="MC191" s="5">
        <f t="shared" si="2157"/>
        <v>0</v>
      </c>
      <c r="MD191" s="5"/>
      <c r="ME191" s="5">
        <f t="shared" si="1761"/>
        <v>0</v>
      </c>
      <c r="MF191" s="5">
        <f t="shared" si="1762"/>
        <v>0</v>
      </c>
      <c r="MG191" s="5">
        <f t="shared" si="1763"/>
        <v>0</v>
      </c>
      <c r="MH191" s="5">
        <f t="shared" si="1764"/>
        <v>0</v>
      </c>
      <c r="MI191" s="5">
        <f t="shared" si="1765"/>
        <v>0</v>
      </c>
      <c r="MJ191" s="5">
        <f t="shared" si="1766"/>
        <v>0</v>
      </c>
      <c r="MK191" s="5"/>
      <c r="ML191" s="20">
        <f t="shared" si="1767"/>
        <v>0</v>
      </c>
      <c r="MN191" s="4">
        <f t="shared" si="1846"/>
        <v>0</v>
      </c>
      <c r="MO191" s="4">
        <f t="shared" si="1847"/>
        <v>0</v>
      </c>
      <c r="MP191" s="4">
        <f t="shared" si="1848"/>
        <v>0</v>
      </c>
      <c r="MQ191" s="4">
        <f t="shared" si="1849"/>
        <v>0</v>
      </c>
      <c r="MR191" s="4">
        <f t="shared" si="1850"/>
        <v>0</v>
      </c>
      <c r="MS191" s="4">
        <f t="shared" si="1851"/>
        <v>0</v>
      </c>
      <c r="MU191">
        <f t="shared" si="1768"/>
        <v>0</v>
      </c>
      <c r="MV191">
        <f t="shared" si="1769"/>
        <v>0</v>
      </c>
      <c r="MW191">
        <f t="shared" si="1770"/>
        <v>0</v>
      </c>
      <c r="MX191">
        <f t="shared" si="1771"/>
        <v>0</v>
      </c>
      <c r="MY191">
        <f t="shared" si="1772"/>
        <v>1</v>
      </c>
      <c r="MZ191">
        <f t="shared" si="1773"/>
        <v>1</v>
      </c>
      <c r="NA191">
        <f t="shared" si="1624"/>
        <v>2</v>
      </c>
      <c r="NB191">
        <f t="shared" si="1774"/>
        <v>2</v>
      </c>
      <c r="NC191">
        <f t="shared" si="1775"/>
        <v>0</v>
      </c>
      <c r="ND191">
        <f t="shared" si="1776"/>
        <v>191</v>
      </c>
      <c r="NG191">
        <v>2</v>
      </c>
      <c r="NH191">
        <v>14</v>
      </c>
      <c r="NI191">
        <v>18</v>
      </c>
      <c r="NJ191">
        <v>29</v>
      </c>
      <c r="NK191">
        <v>36</v>
      </c>
      <c r="NL191">
        <v>55</v>
      </c>
      <c r="NN191" s="1">
        <f t="shared" si="1777"/>
        <v>1</v>
      </c>
      <c r="NO191" s="1">
        <f t="shared" si="1778"/>
        <v>1</v>
      </c>
      <c r="NP191" s="30">
        <f t="shared" si="1779"/>
        <v>2</v>
      </c>
      <c r="NR191" s="1">
        <f t="shared" si="1780"/>
        <v>12</v>
      </c>
      <c r="NS191" s="1">
        <f t="shared" si="1781"/>
        <v>4</v>
      </c>
      <c r="NT191" s="1">
        <f t="shared" si="1782"/>
        <v>11</v>
      </c>
      <c r="NU191" s="1">
        <f t="shared" si="1783"/>
        <v>7</v>
      </c>
      <c r="NV191" s="1">
        <f t="shared" si="1784"/>
        <v>19</v>
      </c>
      <c r="NW191" s="1"/>
      <c r="NX191" s="1">
        <f t="shared" si="1785"/>
        <v>5</v>
      </c>
      <c r="NY191" s="1"/>
      <c r="NZ191" s="1">
        <f t="shared" si="1786"/>
        <v>1</v>
      </c>
      <c r="OA191" s="1">
        <f t="shared" si="1625"/>
        <v>2</v>
      </c>
      <c r="OB191" s="1">
        <f t="shared" si="1626"/>
        <v>2</v>
      </c>
      <c r="OC191" s="1">
        <f t="shared" si="1627"/>
        <v>3</v>
      </c>
      <c r="OD191" s="1">
        <f t="shared" si="1628"/>
        <v>4</v>
      </c>
      <c r="OE191" s="1">
        <f t="shared" si="1629"/>
        <v>6</v>
      </c>
      <c r="OF191" s="1"/>
      <c r="OG191" s="1">
        <f t="shared" si="1969"/>
        <v>5</v>
      </c>
      <c r="OH191" s="1"/>
      <c r="OI191" s="1">
        <f t="shared" si="1787"/>
        <v>3</v>
      </c>
      <c r="OJ191" s="1">
        <f t="shared" si="1788"/>
        <v>0</v>
      </c>
      <c r="OK191" s="1">
        <f t="shared" si="1789"/>
        <v>2</v>
      </c>
      <c r="OL191" s="1">
        <f t="shared" si="1790"/>
        <v>0</v>
      </c>
      <c r="OM191" s="1">
        <f t="shared" si="1791"/>
        <v>0</v>
      </c>
      <c r="ON191" s="1">
        <f t="shared" si="1792"/>
        <v>2</v>
      </c>
      <c r="OO191" s="1"/>
      <c r="OP191" s="1">
        <f t="shared" si="1959"/>
        <v>3</v>
      </c>
      <c r="OQ191" s="1">
        <f t="shared" si="1960"/>
        <v>3</v>
      </c>
      <c r="OR191" s="1">
        <f t="shared" si="1961"/>
        <v>2</v>
      </c>
      <c r="OS191" s="1">
        <f t="shared" si="1962"/>
        <v>3</v>
      </c>
      <c r="OT191" s="1">
        <f t="shared" si="1963"/>
        <v>-1</v>
      </c>
      <c r="OU191" s="1">
        <f t="shared" si="1793"/>
        <v>1</v>
      </c>
      <c r="OV191" s="19">
        <f t="shared" si="1794"/>
        <v>3</v>
      </c>
      <c r="OW191" s="1"/>
      <c r="OX191" s="19">
        <f t="shared" si="1975"/>
        <v>3</v>
      </c>
      <c r="OY191" s="1">
        <f t="shared" si="1976"/>
        <v>2</v>
      </c>
      <c r="OZ191" s="1"/>
      <c r="PA191" s="1">
        <f t="shared" si="1795"/>
        <v>3</v>
      </c>
      <c r="PB191" s="1"/>
      <c r="PC191" s="1"/>
      <c r="PD191" s="19">
        <f t="shared" si="1630"/>
        <v>2</v>
      </c>
      <c r="PE191" s="1"/>
      <c r="PF191" s="24">
        <f t="shared" si="2016"/>
        <v>-1</v>
      </c>
      <c r="PI191" s="1">
        <f t="shared" si="1797"/>
        <v>3</v>
      </c>
      <c r="PJ191" s="19">
        <f t="shared" si="1631"/>
        <v>1</v>
      </c>
      <c r="PK191" s="1">
        <f t="shared" si="1798"/>
        <v>0</v>
      </c>
      <c r="PL191" s="19">
        <f t="shared" si="1632"/>
        <v>0</v>
      </c>
      <c r="PM191" s="1">
        <f t="shared" si="1799"/>
        <v>2</v>
      </c>
      <c r="PN191" s="19">
        <f t="shared" si="1633"/>
        <v>2</v>
      </c>
      <c r="PO191" s="1">
        <f t="shared" si="1800"/>
        <v>0</v>
      </c>
      <c r="PP191" s="19">
        <f t="shared" si="1634"/>
        <v>0</v>
      </c>
      <c r="PQ191" s="1">
        <f t="shared" si="1801"/>
        <v>0</v>
      </c>
      <c r="PR191" s="19">
        <f t="shared" si="1635"/>
        <v>0</v>
      </c>
      <c r="PS191" s="1">
        <f t="shared" si="1802"/>
        <v>2</v>
      </c>
      <c r="PT191" s="19">
        <f t="shared" si="1636"/>
        <v>2</v>
      </c>
      <c r="PV191" s="1">
        <f t="shared" si="1637"/>
        <v>3</v>
      </c>
      <c r="PW191" s="1">
        <f t="shared" si="1638"/>
        <v>100</v>
      </c>
      <c r="PX191" s="1">
        <f t="shared" si="1639"/>
        <v>100</v>
      </c>
      <c r="PY191" s="1">
        <f t="shared" si="1640"/>
        <v>100</v>
      </c>
      <c r="PZ191" s="1">
        <f t="shared" si="1641"/>
        <v>100</v>
      </c>
      <c r="QA191" s="1">
        <f t="shared" si="1642"/>
        <v>100</v>
      </c>
      <c r="QB191" s="1"/>
      <c r="QC191" s="1">
        <f t="shared" si="1643"/>
        <v>100</v>
      </c>
      <c r="QD191" s="1">
        <f t="shared" si="1644"/>
        <v>100</v>
      </c>
      <c r="QE191" s="1">
        <f t="shared" si="1645"/>
        <v>100</v>
      </c>
      <c r="QF191" s="1">
        <f t="shared" si="1646"/>
        <v>100</v>
      </c>
      <c r="QG191" s="1">
        <f t="shared" si="1647"/>
        <v>100</v>
      </c>
      <c r="QH191" s="1">
        <f t="shared" si="1648"/>
        <v>100</v>
      </c>
      <c r="QI191" s="1"/>
      <c r="QJ191" s="1">
        <f t="shared" si="1649"/>
        <v>100</v>
      </c>
      <c r="QK191" s="1">
        <f t="shared" si="1650"/>
        <v>100</v>
      </c>
      <c r="QL191" s="1">
        <f t="shared" si="1651"/>
        <v>2</v>
      </c>
      <c r="QM191" s="1">
        <f t="shared" si="1652"/>
        <v>100</v>
      </c>
      <c r="QN191" s="1">
        <f t="shared" si="1653"/>
        <v>100</v>
      </c>
      <c r="QO191" s="1">
        <f t="shared" si="1654"/>
        <v>100</v>
      </c>
      <c r="QP191" s="1"/>
      <c r="QQ191" s="1">
        <f t="shared" si="1655"/>
        <v>100</v>
      </c>
      <c r="QR191" s="1">
        <f t="shared" si="1656"/>
        <v>100</v>
      </c>
      <c r="QS191" s="1">
        <f t="shared" si="1657"/>
        <v>100</v>
      </c>
      <c r="QT191" s="1">
        <f t="shared" si="1658"/>
        <v>100</v>
      </c>
      <c r="QU191" s="1">
        <f t="shared" si="1659"/>
        <v>100</v>
      </c>
      <c r="QV191" s="1">
        <f t="shared" si="1660"/>
        <v>100</v>
      </c>
      <c r="QW191" s="1"/>
      <c r="QX191" s="1">
        <f t="shared" si="1661"/>
        <v>100</v>
      </c>
      <c r="QY191" s="1">
        <f t="shared" si="1662"/>
        <v>100</v>
      </c>
      <c r="QZ191" s="1">
        <f t="shared" si="1663"/>
        <v>100</v>
      </c>
      <c r="RA191" s="1">
        <f t="shared" si="1664"/>
        <v>100</v>
      </c>
      <c r="RB191" s="1">
        <f t="shared" si="1665"/>
        <v>100</v>
      </c>
      <c r="RC191" s="1">
        <f t="shared" si="1666"/>
        <v>100</v>
      </c>
      <c r="RD191" s="1"/>
      <c r="RE191" s="1">
        <f t="shared" si="1667"/>
        <v>100</v>
      </c>
      <c r="RF191" s="1">
        <f t="shared" si="1668"/>
        <v>100</v>
      </c>
      <c r="RG191" s="1">
        <f t="shared" si="1669"/>
        <v>100</v>
      </c>
      <c r="RH191" s="1">
        <f t="shared" si="1670"/>
        <v>100</v>
      </c>
      <c r="RI191" s="1">
        <f t="shared" si="1671"/>
        <v>4</v>
      </c>
      <c r="RJ191" s="1">
        <f t="shared" si="1672"/>
        <v>2</v>
      </c>
      <c r="RL191">
        <f t="shared" si="1673"/>
        <v>38</v>
      </c>
      <c r="RM191">
        <f t="shared" si="1803"/>
        <v>21</v>
      </c>
      <c r="RN191">
        <f t="shared" si="2000"/>
        <v>18</v>
      </c>
      <c r="RO191">
        <f t="shared" ref="RO191:TU191" si="2158">IF(COUNTIFS($NG191:$NL200,RO$1),"x",RO$1)</f>
        <v>1</v>
      </c>
      <c r="RP191" t="str">
        <f t="shared" si="2158"/>
        <v>x</v>
      </c>
      <c r="RQ191">
        <f t="shared" si="2158"/>
        <v>3</v>
      </c>
      <c r="RR191">
        <f t="shared" si="2158"/>
        <v>4</v>
      </c>
      <c r="RS191" t="str">
        <f t="shared" si="2158"/>
        <v>x</v>
      </c>
      <c r="RT191" t="str">
        <f t="shared" si="2158"/>
        <v>x</v>
      </c>
      <c r="RU191" t="str">
        <f t="shared" si="2158"/>
        <v>x</v>
      </c>
      <c r="RV191" t="str">
        <f t="shared" si="2158"/>
        <v>x</v>
      </c>
      <c r="RW191" t="str">
        <f t="shared" si="2158"/>
        <v>x</v>
      </c>
      <c r="RX191" t="str">
        <f t="shared" si="2158"/>
        <v>x</v>
      </c>
      <c r="RY191" t="str">
        <f t="shared" si="2158"/>
        <v>x</v>
      </c>
      <c r="RZ191" t="str">
        <f t="shared" si="2158"/>
        <v>x</v>
      </c>
      <c r="SA191" t="str">
        <f t="shared" si="2158"/>
        <v>x</v>
      </c>
      <c r="SB191" t="str">
        <f t="shared" si="2158"/>
        <v>x</v>
      </c>
      <c r="SC191">
        <f t="shared" si="2158"/>
        <v>15</v>
      </c>
      <c r="SD191" t="str">
        <f t="shared" si="2158"/>
        <v>x</v>
      </c>
      <c r="SE191" t="str">
        <f t="shared" si="2158"/>
        <v>x</v>
      </c>
      <c r="SF191" t="str">
        <f t="shared" si="2158"/>
        <v>x</v>
      </c>
      <c r="SG191" t="str">
        <f t="shared" si="2158"/>
        <v>x</v>
      </c>
      <c r="SH191">
        <f t="shared" si="2158"/>
        <v>20</v>
      </c>
      <c r="SI191">
        <f t="shared" si="2158"/>
        <v>21</v>
      </c>
      <c r="SJ191">
        <f t="shared" si="2158"/>
        <v>22</v>
      </c>
      <c r="SK191" t="str">
        <f t="shared" si="2158"/>
        <v>x</v>
      </c>
      <c r="SL191">
        <f t="shared" si="2158"/>
        <v>24</v>
      </c>
      <c r="SM191" t="str">
        <f t="shared" si="2158"/>
        <v>x</v>
      </c>
      <c r="SN191" t="str">
        <f t="shared" si="2158"/>
        <v>x</v>
      </c>
      <c r="SO191" t="str">
        <f t="shared" si="2158"/>
        <v>x</v>
      </c>
      <c r="SP191" t="str">
        <f t="shared" si="2158"/>
        <v>x</v>
      </c>
      <c r="SQ191" t="str">
        <f t="shared" si="2158"/>
        <v>x</v>
      </c>
      <c r="SR191" t="str">
        <f t="shared" si="2158"/>
        <v>x</v>
      </c>
      <c r="SS191" t="str">
        <f t="shared" si="2158"/>
        <v>x</v>
      </c>
      <c r="ST191" t="str">
        <f t="shared" si="2158"/>
        <v>x</v>
      </c>
      <c r="SU191">
        <f t="shared" si="2158"/>
        <v>33</v>
      </c>
      <c r="SV191" t="str">
        <f t="shared" si="2158"/>
        <v>x</v>
      </c>
      <c r="SW191" t="str">
        <f t="shared" si="2158"/>
        <v>x</v>
      </c>
      <c r="SX191" t="str">
        <f t="shared" si="2158"/>
        <v>x</v>
      </c>
      <c r="SY191">
        <f t="shared" si="2158"/>
        <v>37</v>
      </c>
      <c r="SZ191" t="str">
        <f t="shared" si="2158"/>
        <v>x</v>
      </c>
      <c r="TA191">
        <f t="shared" si="2158"/>
        <v>39</v>
      </c>
      <c r="TB191" t="str">
        <f t="shared" si="2158"/>
        <v>x</v>
      </c>
      <c r="TC191">
        <f t="shared" si="2158"/>
        <v>41</v>
      </c>
      <c r="TD191">
        <f t="shared" si="2158"/>
        <v>42</v>
      </c>
      <c r="TE191" t="str">
        <f t="shared" si="2158"/>
        <v>x</v>
      </c>
      <c r="TF191">
        <f t="shared" si="2158"/>
        <v>44</v>
      </c>
      <c r="TG191">
        <f t="shared" si="2158"/>
        <v>45</v>
      </c>
      <c r="TH191" t="str">
        <f t="shared" si="2158"/>
        <v>x</v>
      </c>
      <c r="TI191">
        <f t="shared" si="2158"/>
        <v>47</v>
      </c>
      <c r="TJ191" t="str">
        <f t="shared" si="2158"/>
        <v>x</v>
      </c>
      <c r="TK191" t="str">
        <f t="shared" si="2158"/>
        <v>x</v>
      </c>
      <c r="TL191" t="str">
        <f t="shared" si="2158"/>
        <v>x</v>
      </c>
      <c r="TM191" t="str">
        <f t="shared" si="2158"/>
        <v>x</v>
      </c>
      <c r="TN191" t="str">
        <f t="shared" si="2158"/>
        <v>x</v>
      </c>
      <c r="TO191">
        <f t="shared" si="2158"/>
        <v>53</v>
      </c>
      <c r="TP191" t="str">
        <f t="shared" si="2158"/>
        <v>x</v>
      </c>
      <c r="TQ191" t="str">
        <f t="shared" si="2158"/>
        <v>x</v>
      </c>
      <c r="TR191">
        <f t="shared" si="2158"/>
        <v>56</v>
      </c>
      <c r="TS191" t="str">
        <f t="shared" si="2158"/>
        <v>x</v>
      </c>
      <c r="TT191" t="str">
        <f t="shared" si="2158"/>
        <v>x</v>
      </c>
      <c r="TU191" t="str">
        <f t="shared" si="2158"/>
        <v>x</v>
      </c>
      <c r="TV191">
        <f t="shared" si="1805"/>
        <v>21</v>
      </c>
      <c r="TW191">
        <f t="shared" ref="TW191:WC191" si="2159">IF(COUNTIFS($NG191:$NL199,TW$1),"x",TW$1)</f>
        <v>1</v>
      </c>
      <c r="TX191" t="str">
        <f t="shared" si="2159"/>
        <v>x</v>
      </c>
      <c r="TY191">
        <f t="shared" si="2159"/>
        <v>3</v>
      </c>
      <c r="TZ191">
        <f t="shared" si="2159"/>
        <v>4</v>
      </c>
      <c r="UA191" t="str">
        <f t="shared" si="2159"/>
        <v>x</v>
      </c>
      <c r="UB191">
        <f t="shared" si="2159"/>
        <v>6</v>
      </c>
      <c r="UC191" t="str">
        <f t="shared" si="2159"/>
        <v>x</v>
      </c>
      <c r="UD191" t="str">
        <f t="shared" si="2159"/>
        <v>x</v>
      </c>
      <c r="UE191">
        <f t="shared" si="2159"/>
        <v>9</v>
      </c>
      <c r="UF191" t="str">
        <f t="shared" si="2159"/>
        <v>x</v>
      </c>
      <c r="UG191" t="str">
        <f t="shared" si="2159"/>
        <v>x</v>
      </c>
      <c r="UH191" t="str">
        <f t="shared" si="2159"/>
        <v>x</v>
      </c>
      <c r="UI191">
        <f t="shared" si="2159"/>
        <v>13</v>
      </c>
      <c r="UJ191" t="str">
        <f t="shared" si="2159"/>
        <v>x</v>
      </c>
      <c r="UK191">
        <f t="shared" si="2159"/>
        <v>15</v>
      </c>
      <c r="UL191" t="str">
        <f t="shared" si="2159"/>
        <v>x</v>
      </c>
      <c r="UM191" t="str">
        <f t="shared" si="2159"/>
        <v>x</v>
      </c>
      <c r="UN191" t="str">
        <f t="shared" si="2159"/>
        <v>x</v>
      </c>
      <c r="UO191" t="str">
        <f t="shared" si="2159"/>
        <v>x</v>
      </c>
      <c r="UP191">
        <f t="shared" si="2159"/>
        <v>20</v>
      </c>
      <c r="UQ191">
        <f t="shared" si="2159"/>
        <v>21</v>
      </c>
      <c r="UR191">
        <f t="shared" si="2159"/>
        <v>22</v>
      </c>
      <c r="US191" t="str">
        <f t="shared" si="2159"/>
        <v>x</v>
      </c>
      <c r="UT191">
        <f t="shared" si="2159"/>
        <v>24</v>
      </c>
      <c r="UU191" t="str">
        <f t="shared" si="2159"/>
        <v>x</v>
      </c>
      <c r="UV191" t="str">
        <f t="shared" si="2159"/>
        <v>x</v>
      </c>
      <c r="UW191" t="str">
        <f t="shared" si="2159"/>
        <v>x</v>
      </c>
      <c r="UX191" t="str">
        <f t="shared" si="2159"/>
        <v>x</v>
      </c>
      <c r="UY191" t="str">
        <f t="shared" si="2159"/>
        <v>x</v>
      </c>
      <c r="UZ191" t="str">
        <f t="shared" si="2159"/>
        <v>x</v>
      </c>
      <c r="VA191" t="str">
        <f t="shared" si="2159"/>
        <v>x</v>
      </c>
      <c r="VB191" t="str">
        <f t="shared" si="2159"/>
        <v>x</v>
      </c>
      <c r="VC191">
        <f t="shared" si="2159"/>
        <v>33</v>
      </c>
      <c r="VD191" t="str">
        <f t="shared" si="2159"/>
        <v>x</v>
      </c>
      <c r="VE191" t="str">
        <f t="shared" si="2159"/>
        <v>x</v>
      </c>
      <c r="VF191" t="str">
        <f t="shared" si="2159"/>
        <v>x</v>
      </c>
      <c r="VG191">
        <f t="shared" si="2159"/>
        <v>37</v>
      </c>
      <c r="VH191" t="str">
        <f t="shared" si="2159"/>
        <v>x</v>
      </c>
      <c r="VI191">
        <f t="shared" si="2159"/>
        <v>39</v>
      </c>
      <c r="VJ191" t="str">
        <f t="shared" si="2159"/>
        <v>x</v>
      </c>
      <c r="VK191">
        <f t="shared" si="2159"/>
        <v>41</v>
      </c>
      <c r="VL191">
        <f t="shared" si="2159"/>
        <v>42</v>
      </c>
      <c r="VM191" t="str">
        <f t="shared" si="2159"/>
        <v>x</v>
      </c>
      <c r="VN191">
        <f t="shared" si="2159"/>
        <v>44</v>
      </c>
      <c r="VO191">
        <f t="shared" si="2159"/>
        <v>45</v>
      </c>
      <c r="VP191" t="str">
        <f t="shared" si="2159"/>
        <v>x</v>
      </c>
      <c r="VQ191">
        <f t="shared" si="2159"/>
        <v>47</v>
      </c>
      <c r="VR191" t="str">
        <f t="shared" si="2159"/>
        <v>x</v>
      </c>
      <c r="VS191" t="str">
        <f t="shared" si="2159"/>
        <v>x</v>
      </c>
      <c r="VT191" t="str">
        <f t="shared" si="2159"/>
        <v>x</v>
      </c>
      <c r="VU191" t="str">
        <f t="shared" si="2159"/>
        <v>x</v>
      </c>
      <c r="VV191" t="str">
        <f t="shared" si="2159"/>
        <v>x</v>
      </c>
      <c r="VW191">
        <f t="shared" si="2159"/>
        <v>53</v>
      </c>
      <c r="VX191" t="str">
        <f t="shared" si="2159"/>
        <v>x</v>
      </c>
      <c r="VY191" t="str">
        <f t="shared" si="2159"/>
        <v>x</v>
      </c>
      <c r="VZ191">
        <f t="shared" si="2159"/>
        <v>56</v>
      </c>
      <c r="WA191" t="str">
        <f t="shared" si="2159"/>
        <v>x</v>
      </c>
      <c r="WB191" t="str">
        <f t="shared" si="2159"/>
        <v>x</v>
      </c>
      <c r="WC191" t="str">
        <f t="shared" si="2159"/>
        <v>x</v>
      </c>
      <c r="WE191">
        <f t="shared" si="1676"/>
        <v>1</v>
      </c>
      <c r="WF191">
        <f t="shared" si="1677"/>
        <v>2</v>
      </c>
      <c r="WG191">
        <f t="shared" si="1678"/>
        <v>1</v>
      </c>
      <c r="WH191">
        <f t="shared" si="1679"/>
        <v>1</v>
      </c>
      <c r="WI191">
        <f t="shared" si="1680"/>
        <v>0</v>
      </c>
      <c r="WJ191">
        <f t="shared" si="1681"/>
        <v>1</v>
      </c>
      <c r="WL191" s="1">
        <f t="shared" si="1807"/>
        <v>3</v>
      </c>
      <c r="WM191" s="1">
        <f t="shared" si="1808"/>
        <v>0</v>
      </c>
      <c r="WN191" s="1">
        <f t="shared" si="1809"/>
        <v>2</v>
      </c>
      <c r="WO191" s="1">
        <f t="shared" si="1810"/>
        <v>0</v>
      </c>
      <c r="WP191" s="1">
        <f t="shared" si="1811"/>
        <v>0</v>
      </c>
      <c r="WQ191" s="1">
        <f t="shared" si="1812"/>
        <v>2</v>
      </c>
      <c r="WS191">
        <f t="shared" si="1813"/>
        <v>3</v>
      </c>
      <c r="WT191">
        <f t="shared" si="1814"/>
        <v>100</v>
      </c>
      <c r="WU191">
        <f t="shared" si="1815"/>
        <v>2</v>
      </c>
      <c r="WV191">
        <f t="shared" si="1816"/>
        <v>100</v>
      </c>
      <c r="WW191">
        <f t="shared" si="1817"/>
        <v>100</v>
      </c>
      <c r="WX191">
        <f t="shared" si="1818"/>
        <v>2</v>
      </c>
      <c r="WZ191" s="4">
        <f t="shared" si="1819"/>
        <v>2</v>
      </c>
      <c r="XB191" s="3">
        <f t="shared" si="1820"/>
        <v>3</v>
      </c>
      <c r="XD191" s="3">
        <f t="shared" si="1821"/>
        <v>3</v>
      </c>
      <c r="XE191" s="4">
        <f t="shared" si="1822"/>
        <v>3</v>
      </c>
      <c r="XG191" s="4">
        <f t="shared" si="1823"/>
        <v>1</v>
      </c>
      <c r="XI191" s="4">
        <v>1</v>
      </c>
      <c r="XK191">
        <f t="shared" si="1824"/>
        <v>2</v>
      </c>
      <c r="XM191">
        <f t="shared" si="2109"/>
        <v>0</v>
      </c>
      <c r="XN191">
        <f t="shared" si="1825"/>
        <v>0</v>
      </c>
      <c r="XO191" s="1">
        <f t="shared" si="1682"/>
        <v>0</v>
      </c>
      <c r="XP191">
        <f t="shared" si="1826"/>
        <v>0</v>
      </c>
      <c r="XR191">
        <f t="shared" si="1827"/>
        <v>1</v>
      </c>
    </row>
    <row r="192" spans="4:642">
      <c r="D192" s="4">
        <f t="shared" si="1506"/>
        <v>0</v>
      </c>
      <c r="E192" s="4">
        <f t="shared" si="1507"/>
        <v>0</v>
      </c>
      <c r="F192" s="4">
        <f t="shared" si="1508"/>
        <v>0</v>
      </c>
      <c r="G192" s="4">
        <f t="shared" si="1509"/>
        <v>0</v>
      </c>
      <c r="H192" s="4">
        <f t="shared" si="1510"/>
        <v>0</v>
      </c>
      <c r="I192" s="4">
        <f t="shared" si="1511"/>
        <v>0</v>
      </c>
      <c r="J192" s="4">
        <f t="shared" si="1512"/>
        <v>0</v>
      </c>
      <c r="K192" s="4">
        <f t="shared" si="1513"/>
        <v>0</v>
      </c>
      <c r="L192" s="4">
        <f t="shared" si="1514"/>
        <v>0</v>
      </c>
      <c r="M192" s="4">
        <f t="shared" si="1515"/>
        <v>0</v>
      </c>
      <c r="N192" s="4">
        <f t="shared" si="1516"/>
        <v>0</v>
      </c>
      <c r="O192" s="4">
        <f t="shared" si="1517"/>
        <v>0</v>
      </c>
      <c r="P192" s="4">
        <f t="shared" si="1518"/>
        <v>0</v>
      </c>
      <c r="Q192" s="4">
        <f t="shared" si="1519"/>
        <v>0</v>
      </c>
      <c r="R192" s="4">
        <f t="shared" si="1520"/>
        <v>0</v>
      </c>
      <c r="S192" s="4">
        <f t="shared" si="1521"/>
        <v>0</v>
      </c>
      <c r="T192" s="4">
        <f t="shared" si="1522"/>
        <v>0</v>
      </c>
      <c r="U192" s="4">
        <f t="shared" si="1523"/>
        <v>0</v>
      </c>
      <c r="V192" s="4">
        <f t="shared" si="1524"/>
        <v>0</v>
      </c>
      <c r="W192" s="4">
        <f t="shared" si="1525"/>
        <v>0</v>
      </c>
      <c r="X192" s="4">
        <f t="shared" si="1526"/>
        <v>0</v>
      </c>
      <c r="Y192" s="4">
        <f t="shared" si="1527"/>
        <v>0</v>
      </c>
      <c r="Z192" s="4">
        <f t="shared" si="1528"/>
        <v>0</v>
      </c>
      <c r="AA192" s="4">
        <f t="shared" si="1529"/>
        <v>0</v>
      </c>
      <c r="AB192" s="4">
        <f t="shared" si="1530"/>
        <v>5</v>
      </c>
      <c r="AC192" s="4">
        <f t="shared" si="1531"/>
        <v>1</v>
      </c>
      <c r="AD192" s="4">
        <f t="shared" si="1532"/>
        <v>1</v>
      </c>
      <c r="AE192" s="4">
        <f t="shared" si="1533"/>
        <v>0</v>
      </c>
      <c r="AF192" s="4">
        <f t="shared" si="1534"/>
        <v>0</v>
      </c>
      <c r="AG192" s="4">
        <f t="shared" si="1535"/>
        <v>0</v>
      </c>
      <c r="AH192" s="4">
        <f t="shared" si="1536"/>
        <v>0</v>
      </c>
      <c r="AI192" s="4">
        <f t="shared" si="1537"/>
        <v>1</v>
      </c>
      <c r="AJ192" s="4">
        <f t="shared" si="1538"/>
        <v>0</v>
      </c>
      <c r="AK192" s="4">
        <f t="shared" si="1539"/>
        <v>0</v>
      </c>
      <c r="AL192" s="4">
        <f t="shared" si="1540"/>
        <v>1</v>
      </c>
      <c r="AM192" s="4">
        <f t="shared" si="1541"/>
        <v>0</v>
      </c>
      <c r="AN192" s="4">
        <f t="shared" si="1542"/>
        <v>0</v>
      </c>
      <c r="AO192" s="4">
        <f t="shared" si="1543"/>
        <v>0</v>
      </c>
      <c r="AP192" s="4">
        <f t="shared" si="1544"/>
        <v>0</v>
      </c>
      <c r="AQ192" s="4">
        <f t="shared" si="1545"/>
        <v>0</v>
      </c>
      <c r="AR192" s="4">
        <f t="shared" si="1546"/>
        <v>0</v>
      </c>
      <c r="AS192" s="4">
        <f t="shared" si="1547"/>
        <v>0</v>
      </c>
      <c r="AT192" s="4">
        <f t="shared" si="1548"/>
        <v>0</v>
      </c>
      <c r="AU192" s="4">
        <f t="shared" si="1549"/>
        <v>0</v>
      </c>
      <c r="AV192" s="4">
        <f t="shared" si="1550"/>
        <v>0</v>
      </c>
      <c r="AW192" s="4">
        <f t="shared" si="1551"/>
        <v>0</v>
      </c>
      <c r="AX192" s="4">
        <f t="shared" si="1552"/>
        <v>0</v>
      </c>
      <c r="AY192" s="4">
        <f t="shared" si="1553"/>
        <v>0</v>
      </c>
      <c r="AZ192" s="4">
        <f t="shared" si="1554"/>
        <v>0</v>
      </c>
      <c r="BA192" s="4">
        <f t="shared" si="1555"/>
        <v>2</v>
      </c>
      <c r="BB192" s="4">
        <f t="shared" si="1556"/>
        <v>0</v>
      </c>
      <c r="BC192" s="4">
        <f t="shared" si="1557"/>
        <v>0</v>
      </c>
      <c r="BD192" s="4">
        <f t="shared" si="1558"/>
        <v>0</v>
      </c>
      <c r="BE192" s="4">
        <f t="shared" si="1559"/>
        <v>0</v>
      </c>
      <c r="BF192" s="4">
        <f t="shared" si="1560"/>
        <v>0</v>
      </c>
      <c r="BG192" s="4">
        <f t="shared" si="1561"/>
        <v>0</v>
      </c>
      <c r="BH192" s="4">
        <f t="shared" si="1562"/>
        <v>0</v>
      </c>
      <c r="BI192" s="4">
        <f t="shared" si="1563"/>
        <v>0</v>
      </c>
      <c r="BJ192" s="4">
        <f t="shared" si="1564"/>
        <v>0</v>
      </c>
      <c r="BK192" s="4">
        <f t="shared" si="1683"/>
        <v>1.8333333333333333</v>
      </c>
      <c r="BL192" s="4">
        <f t="shared" si="1684"/>
        <v>1.525423728813559</v>
      </c>
      <c r="BM192" s="4">
        <f t="shared" si="1685"/>
        <v>2.1355932203389827</v>
      </c>
      <c r="BN192" s="4">
        <f t="shared" si="1686"/>
        <v>0.91525423728813549</v>
      </c>
      <c r="BO192" s="4">
        <f t="shared" si="1687"/>
        <v>1.5254237288135593</v>
      </c>
      <c r="BP192" s="4">
        <f t="shared" si="1688"/>
        <v>90</v>
      </c>
      <c r="BQ192" s="4">
        <f>COUNTIFS($NG192:$NL$206,EF$1)</f>
        <v>0</v>
      </c>
      <c r="BR192" s="4">
        <f>COUNTIFS($NG192:$NL$206,EG$1)</f>
        <v>2</v>
      </c>
      <c r="BS192" s="4">
        <f>COUNTIFS($NG192:$NL$206,EH$1)</f>
        <v>0</v>
      </c>
      <c r="BT192" s="4">
        <f>COUNTIFS($NG192:$NL$206,EI$1)</f>
        <v>0</v>
      </c>
      <c r="BU192" s="4">
        <f>COUNTIFS($NG192:$NL$206,EJ$1)</f>
        <v>2</v>
      </c>
      <c r="BV192" s="4">
        <f>COUNTIFS($NG192:$NL$206,EK$1)</f>
        <v>1</v>
      </c>
      <c r="BW192" s="4">
        <f>COUNTIFS($NG192:$NL$206,EL$1)</f>
        <v>1</v>
      </c>
      <c r="BX192" s="4">
        <f>COUNTIFS($NG192:$NL$206,EM$1)</f>
        <v>2</v>
      </c>
      <c r="BY192" s="4">
        <f>COUNTIFS($NG192:$NL$206,EN$1)</f>
        <v>3</v>
      </c>
      <c r="BZ192" s="4">
        <f>COUNTIFS($NG192:$NL$206,EO$1)</f>
        <v>1</v>
      </c>
      <c r="CA192" s="4">
        <f>COUNTIFS($NG192:$NL$206,EP$1)</f>
        <v>3</v>
      </c>
      <c r="CB192" s="4">
        <f>COUNTIFS($NG192:$NL$206,EQ$1)</f>
        <v>4</v>
      </c>
      <c r="CC192" s="4">
        <f>COUNTIFS($NG192:$NL$206,ER$1)</f>
        <v>1</v>
      </c>
      <c r="CD192" s="4">
        <f>COUNTIFS($NG192:$NL$206,ES$1)</f>
        <v>0</v>
      </c>
      <c r="CE192" s="4">
        <f>COUNTIFS($NG192:$NL$206,ET$1)</f>
        <v>1</v>
      </c>
      <c r="CF192" s="4">
        <f>COUNTIFS($NG192:$NL$206,EU$1)</f>
        <v>1</v>
      </c>
      <c r="CG192" s="4">
        <f>COUNTIFS($NG192:$NL$206,EV$1)</f>
        <v>4</v>
      </c>
      <c r="CH192" s="4">
        <f>COUNTIFS($NG192:$NL$206,EW$1)</f>
        <v>2</v>
      </c>
      <c r="CI192" s="4">
        <f>COUNTIFS($NG192:$NL$206,EX$1)</f>
        <v>2</v>
      </c>
      <c r="CJ192" s="4">
        <f>COUNTIFS($NG192:$NL$206,EY$1)</f>
        <v>2</v>
      </c>
      <c r="CK192" s="4">
        <f>COUNTIFS($NG192:$NL$206,EZ$1)</f>
        <v>0</v>
      </c>
      <c r="CL192" s="4">
        <f>COUNTIFS($NG192:$NL$206,FA$1)</f>
        <v>0</v>
      </c>
      <c r="CM192" s="4">
        <f>COUNTIFS($NG192:$NL$206,FB$1)</f>
        <v>2</v>
      </c>
      <c r="CN192" s="4">
        <f>COUNTIFS($NG192:$NL$206,FC$1)</f>
        <v>1</v>
      </c>
      <c r="CO192" s="4">
        <f>COUNTIFS($NG192:$NL$206,FD$1)</f>
        <v>5</v>
      </c>
      <c r="CP192" s="4">
        <f>COUNTIFS($NG192:$NL$206,FE$1)</f>
        <v>1</v>
      </c>
      <c r="CQ192" s="4">
        <f>COUNTIFS($NG192:$NL$206,FF$1)</f>
        <v>1</v>
      </c>
      <c r="CR192" s="4">
        <f>COUNTIFS($NG192:$NL$206,FG$1)</f>
        <v>1</v>
      </c>
      <c r="CS192" s="4">
        <f>COUNTIFS($NG192:$NL$206,FH$1)</f>
        <v>1</v>
      </c>
      <c r="CT192" s="4">
        <f>COUNTIFS($NG192:$NL$206,FI$1)</f>
        <v>1</v>
      </c>
      <c r="CU192" s="4">
        <f>COUNTIFS($NG192:$NL$206,FJ$1)</f>
        <v>2</v>
      </c>
      <c r="CV192" s="4">
        <f>COUNTIFS($NG192:$NL$206,FK$1)</f>
        <v>1</v>
      </c>
      <c r="CW192" s="4">
        <f>COUNTIFS($NG192:$NL$206,FL$1)</f>
        <v>0</v>
      </c>
      <c r="CX192" s="4">
        <f>COUNTIFS($NG192:$NL$206,FM$1)</f>
        <v>2</v>
      </c>
      <c r="CY192" s="4">
        <f>COUNTIFS($NG192:$NL$206,FN$1)</f>
        <v>1</v>
      </c>
      <c r="CZ192" s="4">
        <f>COUNTIFS($NG192:$NL$206,FO$1)</f>
        <v>0</v>
      </c>
      <c r="DA192" s="4">
        <f>COUNTIFS($NG192:$NL$206,FP$1)</f>
        <v>0</v>
      </c>
      <c r="DB192" s="4">
        <f>COUNTIFS($NG192:$NL$206,FQ$1)</f>
        <v>2</v>
      </c>
      <c r="DC192" s="4">
        <f>COUNTIFS($NG192:$NL$206,FR$1)</f>
        <v>1</v>
      </c>
      <c r="DD192" s="4">
        <f>COUNTIFS($NG192:$NL$206,FS$1)</f>
        <v>3</v>
      </c>
      <c r="DE192" s="4">
        <f>COUNTIFS($NG192:$NL$206,FT$1)</f>
        <v>1</v>
      </c>
      <c r="DF192" s="4">
        <f>COUNTIFS($NG192:$NL$206,FU$1)</f>
        <v>2</v>
      </c>
      <c r="DG192" s="4">
        <f>COUNTIFS($NG192:$NL$206,FV$1)</f>
        <v>2</v>
      </c>
      <c r="DH192" s="4">
        <f>COUNTIFS($NG192:$NL$206,FW$1)</f>
        <v>1</v>
      </c>
      <c r="DI192" s="4">
        <f>COUNTIFS($NG192:$NL$206,FX$1)</f>
        <v>1</v>
      </c>
      <c r="DJ192" s="4">
        <f>COUNTIFS($NG192:$NL$206,FY$1)</f>
        <v>3</v>
      </c>
      <c r="DK192" s="4">
        <f>COUNTIFS($NG192:$NL$206,FZ$1)</f>
        <v>0</v>
      </c>
      <c r="DL192" s="4">
        <f>COUNTIFS($NG192:$NL$206,GA$1)</f>
        <v>1</v>
      </c>
      <c r="DM192" s="4">
        <f>COUNTIFS($NG192:$NL$206,GB$1)</f>
        <v>2</v>
      </c>
      <c r="DN192" s="4">
        <f>COUNTIFS($NG192:$NL$206,GC$1)</f>
        <v>2</v>
      </c>
      <c r="DO192" s="4">
        <f>COUNTIFS($NG192:$NL$206,GD$1)</f>
        <v>2</v>
      </c>
      <c r="DP192" s="4">
        <f>COUNTIFS($NG192:$NL$206,GE$1)</f>
        <v>3</v>
      </c>
      <c r="DQ192" s="4">
        <f>COUNTIFS($NG192:$NL$206,GF$1)</f>
        <v>0</v>
      </c>
      <c r="DR192" s="4">
        <f>COUNTIFS($NG192:$NL$206,GG$1)</f>
        <v>2</v>
      </c>
      <c r="DS192" s="4">
        <f>COUNTIFS($NG192:$NL$206,GH$1)</f>
        <v>3</v>
      </c>
      <c r="DT192" s="4">
        <f>COUNTIFS($NG192:$NL$206,GI$1)</f>
        <v>2</v>
      </c>
      <c r="DU192" s="4">
        <f>COUNTIFS($NG192:$NL$206,GJ$1)</f>
        <v>2</v>
      </c>
      <c r="DV192" s="4">
        <f>COUNTIFS($NG192:$NL$206,GK$1)</f>
        <v>3</v>
      </c>
      <c r="DW192" s="4">
        <f>COUNTIFS($NG192:$NL$206,GL$1)</f>
        <v>1</v>
      </c>
      <c r="DZ192" s="4">
        <f t="shared" si="1895"/>
        <v>40</v>
      </c>
      <c r="EA192" s="4">
        <f t="shared" si="1896"/>
        <v>24</v>
      </c>
      <c r="EB192" s="4">
        <f t="shared" si="1897"/>
        <v>13</v>
      </c>
      <c r="EC192" s="4">
        <f t="shared" si="1898"/>
        <v>2</v>
      </c>
      <c r="ED192" s="4">
        <f t="shared" si="1899"/>
        <v>1</v>
      </c>
      <c r="EF192" s="4">
        <f t="shared" ref="EF192:GL192" si="2160">COUNTIFS($NG192:$NL201,EF$1)</f>
        <v>0</v>
      </c>
      <c r="EG192" s="4">
        <f t="shared" si="2160"/>
        <v>1</v>
      </c>
      <c r="EH192" s="4">
        <f t="shared" si="2160"/>
        <v>0</v>
      </c>
      <c r="EI192" s="4">
        <f t="shared" si="2160"/>
        <v>0</v>
      </c>
      <c r="EJ192" s="4">
        <f t="shared" si="2160"/>
        <v>2</v>
      </c>
      <c r="EK192" s="4">
        <f t="shared" si="2160"/>
        <v>1</v>
      </c>
      <c r="EL192" s="4">
        <f t="shared" si="2160"/>
        <v>1</v>
      </c>
      <c r="EM192" s="4">
        <f t="shared" si="2160"/>
        <v>1</v>
      </c>
      <c r="EN192" s="4">
        <f t="shared" si="2160"/>
        <v>2</v>
      </c>
      <c r="EO192" s="4">
        <f t="shared" si="2160"/>
        <v>1</v>
      </c>
      <c r="EP192" s="4">
        <f t="shared" si="2160"/>
        <v>3</v>
      </c>
      <c r="EQ192" s="4">
        <f t="shared" si="2160"/>
        <v>3</v>
      </c>
      <c r="ER192" s="4">
        <f t="shared" si="2160"/>
        <v>1</v>
      </c>
      <c r="ES192" s="4">
        <f t="shared" si="2160"/>
        <v>0</v>
      </c>
      <c r="ET192" s="4">
        <f t="shared" si="2160"/>
        <v>0</v>
      </c>
      <c r="EU192" s="4">
        <f t="shared" si="2160"/>
        <v>1</v>
      </c>
      <c r="EV192" s="4">
        <f t="shared" si="2160"/>
        <v>2</v>
      </c>
      <c r="EW192" s="4">
        <f t="shared" si="2160"/>
        <v>2</v>
      </c>
      <c r="EX192" s="4">
        <f t="shared" si="2160"/>
        <v>1</v>
      </c>
      <c r="EY192" s="4">
        <f t="shared" si="2160"/>
        <v>0</v>
      </c>
      <c r="EZ192" s="4">
        <f t="shared" si="2160"/>
        <v>0</v>
      </c>
      <c r="FA192" s="4">
        <f t="shared" si="2160"/>
        <v>0</v>
      </c>
      <c r="FB192" s="4">
        <f t="shared" si="2160"/>
        <v>1</v>
      </c>
      <c r="FC192" s="4">
        <f t="shared" si="2160"/>
        <v>0</v>
      </c>
      <c r="FD192" s="4">
        <f t="shared" si="2160"/>
        <v>4</v>
      </c>
      <c r="FE192" s="4">
        <f t="shared" si="2160"/>
        <v>1</v>
      </c>
      <c r="FF192" s="4">
        <f t="shared" si="2160"/>
        <v>1</v>
      </c>
      <c r="FG192" s="4">
        <f t="shared" si="2160"/>
        <v>1</v>
      </c>
      <c r="FH192" s="4">
        <f t="shared" si="2160"/>
        <v>0</v>
      </c>
      <c r="FI192" s="4">
        <f t="shared" si="2160"/>
        <v>1</v>
      </c>
      <c r="FJ192" s="4">
        <f t="shared" si="2160"/>
        <v>2</v>
      </c>
      <c r="FK192" s="4">
        <f t="shared" si="2160"/>
        <v>1</v>
      </c>
      <c r="FL192" s="4">
        <f t="shared" si="2160"/>
        <v>0</v>
      </c>
      <c r="FM192" s="4">
        <f t="shared" si="2160"/>
        <v>2</v>
      </c>
      <c r="FN192" s="4">
        <f t="shared" si="2160"/>
        <v>1</v>
      </c>
      <c r="FO192" s="4">
        <f t="shared" si="2160"/>
        <v>0</v>
      </c>
      <c r="FP192" s="4">
        <f t="shared" si="2160"/>
        <v>0</v>
      </c>
      <c r="FQ192" s="4">
        <f t="shared" si="2160"/>
        <v>2</v>
      </c>
      <c r="FR192" s="4">
        <f t="shared" si="2160"/>
        <v>0</v>
      </c>
      <c r="FS192" s="4">
        <f t="shared" si="2160"/>
        <v>1</v>
      </c>
      <c r="FT192" s="4">
        <f t="shared" si="2160"/>
        <v>0</v>
      </c>
      <c r="FU192" s="4">
        <f t="shared" si="2160"/>
        <v>1</v>
      </c>
      <c r="FV192" s="4">
        <f t="shared" si="2160"/>
        <v>1</v>
      </c>
      <c r="FW192" s="4">
        <f t="shared" si="2160"/>
        <v>1</v>
      </c>
      <c r="FX192" s="4">
        <f t="shared" si="2160"/>
        <v>0</v>
      </c>
      <c r="FY192" s="4">
        <f t="shared" si="2160"/>
        <v>2</v>
      </c>
      <c r="FZ192" s="4">
        <f t="shared" si="2160"/>
        <v>0</v>
      </c>
      <c r="GA192" s="4">
        <f t="shared" si="2160"/>
        <v>1</v>
      </c>
      <c r="GB192" s="4">
        <f t="shared" si="2160"/>
        <v>1</v>
      </c>
      <c r="GC192" s="4">
        <f t="shared" si="2160"/>
        <v>2</v>
      </c>
      <c r="GD192" s="4">
        <f t="shared" si="2160"/>
        <v>1</v>
      </c>
      <c r="GE192" s="4">
        <f t="shared" si="2160"/>
        <v>2</v>
      </c>
      <c r="GF192" s="4">
        <f t="shared" si="2160"/>
        <v>0</v>
      </c>
      <c r="GG192" s="4">
        <f t="shared" si="2160"/>
        <v>1</v>
      </c>
      <c r="GH192" s="4">
        <f t="shared" si="2160"/>
        <v>2</v>
      </c>
      <c r="GI192" s="4">
        <f t="shared" si="2160"/>
        <v>0</v>
      </c>
      <c r="GJ192" s="4">
        <f t="shared" si="2160"/>
        <v>2</v>
      </c>
      <c r="GK192" s="4">
        <f t="shared" si="2160"/>
        <v>2</v>
      </c>
      <c r="GL192" s="4">
        <f t="shared" si="2160"/>
        <v>1</v>
      </c>
      <c r="GM192">
        <f t="shared" si="1901"/>
        <v>60</v>
      </c>
      <c r="GO192">
        <f t="shared" si="1690"/>
        <v>1</v>
      </c>
      <c r="GP192">
        <f t="shared" si="1855"/>
        <v>1</v>
      </c>
      <c r="GQ192">
        <f t="shared" si="1856"/>
        <v>0</v>
      </c>
      <c r="GR192">
        <f t="shared" si="1857"/>
        <v>0</v>
      </c>
      <c r="GS192">
        <f t="shared" si="1858"/>
        <v>0</v>
      </c>
      <c r="GT192">
        <f t="shared" si="1859"/>
        <v>0</v>
      </c>
      <c r="GU192">
        <f t="shared" si="1860"/>
        <v>0</v>
      </c>
      <c r="GV192" s="1">
        <f t="shared" si="1691"/>
        <v>3</v>
      </c>
      <c r="GW192">
        <f t="shared" si="1692"/>
        <v>0</v>
      </c>
      <c r="GX192">
        <f t="shared" si="1566"/>
        <v>0</v>
      </c>
      <c r="GY192">
        <f t="shared" si="1567"/>
        <v>0</v>
      </c>
      <c r="GZ192">
        <f t="shared" si="1568"/>
        <v>0</v>
      </c>
      <c r="HA192">
        <f t="shared" si="1569"/>
        <v>0</v>
      </c>
      <c r="HB192">
        <f t="shared" si="1570"/>
        <v>0</v>
      </c>
      <c r="HC192">
        <f t="shared" si="1571"/>
        <v>0</v>
      </c>
      <c r="HD192">
        <f t="shared" si="1572"/>
        <v>0</v>
      </c>
      <c r="HE192">
        <f t="shared" si="1573"/>
        <v>0</v>
      </c>
      <c r="HF192">
        <f t="shared" si="1574"/>
        <v>0</v>
      </c>
      <c r="HG192">
        <f t="shared" si="1575"/>
        <v>0</v>
      </c>
      <c r="HH192">
        <f t="shared" si="1576"/>
        <v>0</v>
      </c>
      <c r="HI192">
        <f t="shared" si="1577"/>
        <v>0</v>
      </c>
      <c r="HJ192">
        <f t="shared" si="1578"/>
        <v>0</v>
      </c>
      <c r="HK192">
        <f t="shared" si="1579"/>
        <v>0</v>
      </c>
      <c r="HL192">
        <f t="shared" si="1580"/>
        <v>0</v>
      </c>
      <c r="HM192">
        <f t="shared" si="1581"/>
        <v>0</v>
      </c>
      <c r="HN192">
        <f t="shared" si="1582"/>
        <v>0</v>
      </c>
      <c r="HO192">
        <f t="shared" si="1583"/>
        <v>0</v>
      </c>
      <c r="HP192">
        <f t="shared" si="1584"/>
        <v>1</v>
      </c>
      <c r="HQ192">
        <f t="shared" si="1585"/>
        <v>0</v>
      </c>
      <c r="HR192">
        <f t="shared" si="1586"/>
        <v>0</v>
      </c>
      <c r="HS192">
        <f t="shared" si="1587"/>
        <v>0</v>
      </c>
      <c r="HT192">
        <f t="shared" si="1588"/>
        <v>0</v>
      </c>
      <c r="HU192">
        <f t="shared" si="1589"/>
        <v>0</v>
      </c>
      <c r="HV192">
        <f t="shared" si="1590"/>
        <v>0</v>
      </c>
      <c r="HW192">
        <f t="shared" si="1591"/>
        <v>0</v>
      </c>
      <c r="HX192">
        <f t="shared" si="1592"/>
        <v>0</v>
      </c>
      <c r="HY192">
        <f t="shared" si="1593"/>
        <v>0</v>
      </c>
      <c r="HZ192">
        <f t="shared" si="1594"/>
        <v>0</v>
      </c>
      <c r="IA192">
        <f t="shared" si="1595"/>
        <v>0</v>
      </c>
      <c r="IB192">
        <f t="shared" si="1596"/>
        <v>0</v>
      </c>
      <c r="IC192">
        <f t="shared" si="1597"/>
        <v>0</v>
      </c>
      <c r="ID192">
        <f t="shared" si="1598"/>
        <v>0</v>
      </c>
      <c r="IE192">
        <f t="shared" si="1599"/>
        <v>0</v>
      </c>
      <c r="IF192">
        <f t="shared" si="1600"/>
        <v>0</v>
      </c>
      <c r="IG192">
        <f t="shared" si="1601"/>
        <v>0</v>
      </c>
      <c r="IH192">
        <f t="shared" si="1602"/>
        <v>0</v>
      </c>
      <c r="II192">
        <f t="shared" si="1603"/>
        <v>0</v>
      </c>
      <c r="IJ192">
        <f t="shared" si="1604"/>
        <v>0</v>
      </c>
      <c r="IK192">
        <f t="shared" si="1605"/>
        <v>0</v>
      </c>
      <c r="IL192">
        <f t="shared" si="1606"/>
        <v>0</v>
      </c>
      <c r="IM192">
        <f t="shared" si="1607"/>
        <v>0</v>
      </c>
      <c r="IN192">
        <f t="shared" si="1608"/>
        <v>0</v>
      </c>
      <c r="IO192">
        <f t="shared" si="1609"/>
        <v>0</v>
      </c>
      <c r="IP192">
        <f t="shared" si="1610"/>
        <v>0</v>
      </c>
      <c r="IQ192">
        <f t="shared" si="1611"/>
        <v>0</v>
      </c>
      <c r="IR192">
        <f t="shared" si="1612"/>
        <v>0</v>
      </c>
      <c r="IS192">
        <f t="shared" si="1613"/>
        <v>0</v>
      </c>
      <c r="IT192">
        <f t="shared" si="1614"/>
        <v>0</v>
      </c>
      <c r="IU192">
        <f t="shared" si="1615"/>
        <v>0</v>
      </c>
      <c r="IV192">
        <f t="shared" si="1616"/>
        <v>0</v>
      </c>
      <c r="IW192">
        <f t="shared" si="1617"/>
        <v>0</v>
      </c>
      <c r="IX192">
        <f t="shared" si="1618"/>
        <v>0</v>
      </c>
      <c r="IY192">
        <f t="shared" si="1619"/>
        <v>0</v>
      </c>
      <c r="IZ192">
        <f t="shared" si="1620"/>
        <v>0</v>
      </c>
      <c r="JA192">
        <f t="shared" si="1621"/>
        <v>0</v>
      </c>
      <c r="JB192">
        <f t="shared" si="1693"/>
        <v>0</v>
      </c>
      <c r="JC192">
        <f t="shared" si="1694"/>
        <v>0</v>
      </c>
      <c r="JF192">
        <f t="shared" si="1695"/>
        <v>0</v>
      </c>
      <c r="JG192">
        <f t="shared" si="1696"/>
        <v>0</v>
      </c>
      <c r="JH192">
        <f t="shared" si="1697"/>
        <v>0</v>
      </c>
      <c r="JI192">
        <f t="shared" si="1698"/>
        <v>0</v>
      </c>
      <c r="JJ192">
        <f t="shared" si="1699"/>
        <v>0</v>
      </c>
      <c r="JK192">
        <f t="shared" si="1700"/>
        <v>0</v>
      </c>
      <c r="JL192">
        <f t="shared" si="1701"/>
        <v>0</v>
      </c>
      <c r="JM192">
        <f t="shared" si="1702"/>
        <v>0</v>
      </c>
      <c r="JN192">
        <f t="shared" si="1703"/>
        <v>0</v>
      </c>
      <c r="JO192">
        <f t="shared" si="1704"/>
        <v>0</v>
      </c>
      <c r="JP192">
        <f t="shared" si="1705"/>
        <v>0</v>
      </c>
      <c r="JQ192">
        <f t="shared" si="1706"/>
        <v>0</v>
      </c>
      <c r="JR192">
        <f t="shared" si="1707"/>
        <v>0</v>
      </c>
      <c r="JS192">
        <f t="shared" si="1708"/>
        <v>0</v>
      </c>
      <c r="JT192">
        <f t="shared" si="1709"/>
        <v>0</v>
      </c>
      <c r="JU192">
        <f t="shared" si="1710"/>
        <v>0</v>
      </c>
      <c r="JV192">
        <f t="shared" si="1711"/>
        <v>0</v>
      </c>
      <c r="JW192">
        <f t="shared" si="1712"/>
        <v>0</v>
      </c>
      <c r="JX192">
        <f t="shared" si="1713"/>
        <v>0</v>
      </c>
      <c r="JY192">
        <f t="shared" si="1714"/>
        <v>0</v>
      </c>
      <c r="JZ192">
        <f t="shared" si="1715"/>
        <v>0</v>
      </c>
      <c r="KA192">
        <f t="shared" si="1716"/>
        <v>0</v>
      </c>
      <c r="KB192">
        <f t="shared" si="1717"/>
        <v>0</v>
      </c>
      <c r="KC192">
        <f t="shared" si="1718"/>
        <v>0</v>
      </c>
      <c r="KD192">
        <f t="shared" si="1719"/>
        <v>0</v>
      </c>
      <c r="KE192">
        <f t="shared" si="1720"/>
        <v>1</v>
      </c>
      <c r="KF192">
        <f t="shared" si="1721"/>
        <v>1</v>
      </c>
      <c r="KG192">
        <f t="shared" si="1722"/>
        <v>0</v>
      </c>
      <c r="KH192">
        <f t="shared" si="1723"/>
        <v>0</v>
      </c>
      <c r="KI192">
        <f t="shared" si="1724"/>
        <v>0</v>
      </c>
      <c r="KJ192">
        <f t="shared" si="1725"/>
        <v>0</v>
      </c>
      <c r="KK192">
        <f t="shared" si="1726"/>
        <v>1</v>
      </c>
      <c r="KL192">
        <f t="shared" si="1727"/>
        <v>0</v>
      </c>
      <c r="KM192">
        <f t="shared" si="1728"/>
        <v>0</v>
      </c>
      <c r="KN192">
        <f t="shared" si="1729"/>
        <v>1</v>
      </c>
      <c r="KO192">
        <f t="shared" si="1730"/>
        <v>0</v>
      </c>
      <c r="KP192">
        <f t="shared" si="1731"/>
        <v>0</v>
      </c>
      <c r="KQ192">
        <f t="shared" si="1732"/>
        <v>0</v>
      </c>
      <c r="KR192">
        <f t="shared" si="1733"/>
        <v>0</v>
      </c>
      <c r="KS192">
        <f t="shared" si="1734"/>
        <v>0</v>
      </c>
      <c r="KT192">
        <f t="shared" si="1735"/>
        <v>0</v>
      </c>
      <c r="KU192">
        <f t="shared" si="1736"/>
        <v>0</v>
      </c>
      <c r="KV192">
        <f t="shared" si="1737"/>
        <v>0</v>
      </c>
      <c r="KW192">
        <f t="shared" si="1738"/>
        <v>0</v>
      </c>
      <c r="KX192">
        <f t="shared" si="1739"/>
        <v>0</v>
      </c>
      <c r="KY192">
        <f t="shared" si="1740"/>
        <v>0</v>
      </c>
      <c r="KZ192">
        <f t="shared" si="1741"/>
        <v>0</v>
      </c>
      <c r="LA192">
        <f t="shared" si="1742"/>
        <v>0</v>
      </c>
      <c r="LB192">
        <f t="shared" si="1743"/>
        <v>0</v>
      </c>
      <c r="LC192">
        <f t="shared" si="1744"/>
        <v>0</v>
      </c>
      <c r="LD192">
        <f t="shared" si="1745"/>
        <v>0</v>
      </c>
      <c r="LE192">
        <f t="shared" si="1746"/>
        <v>0</v>
      </c>
      <c r="LF192">
        <f t="shared" si="1747"/>
        <v>0</v>
      </c>
      <c r="LG192">
        <f t="shared" si="1748"/>
        <v>0</v>
      </c>
      <c r="LH192">
        <f t="shared" si="1749"/>
        <v>0</v>
      </c>
      <c r="LI192">
        <f t="shared" si="1750"/>
        <v>0</v>
      </c>
      <c r="LJ192">
        <f t="shared" si="1751"/>
        <v>0</v>
      </c>
      <c r="LK192">
        <f t="shared" si="1752"/>
        <v>0</v>
      </c>
      <c r="LL192">
        <f t="shared" si="1753"/>
        <v>0</v>
      </c>
      <c r="LN192">
        <f t="shared" si="1754"/>
        <v>4</v>
      </c>
      <c r="LQ192">
        <f t="shared" ref="LQ192:LR192" si="2161">COUNTIFS($NG193:$NL202,NG202)</f>
        <v>3</v>
      </c>
      <c r="LR192">
        <f t="shared" si="2161"/>
        <v>2</v>
      </c>
      <c r="LS192">
        <f t="shared" si="1756"/>
        <v>1</v>
      </c>
      <c r="LT192">
        <f t="shared" si="1757"/>
        <v>2</v>
      </c>
      <c r="LU192">
        <f t="shared" si="1758"/>
        <v>3</v>
      </c>
      <c r="LV192">
        <f t="shared" si="1759"/>
        <v>3</v>
      </c>
      <c r="LX192" s="5">
        <f t="shared" ref="LX192:MC192" si="2162">COUNTIFS($NG192:$NL201,NG202)</f>
        <v>2</v>
      </c>
      <c r="LY192" s="5">
        <f t="shared" si="2162"/>
        <v>1</v>
      </c>
      <c r="LZ192" s="5">
        <f t="shared" si="2162"/>
        <v>0</v>
      </c>
      <c r="MA192" s="5">
        <f t="shared" si="2162"/>
        <v>1</v>
      </c>
      <c r="MB192" s="5">
        <f t="shared" si="2162"/>
        <v>2</v>
      </c>
      <c r="MC192" s="5">
        <f t="shared" si="2162"/>
        <v>2</v>
      </c>
      <c r="MD192" s="5"/>
      <c r="ME192" s="5">
        <f t="shared" si="1761"/>
        <v>0</v>
      </c>
      <c r="MF192" s="5">
        <f t="shared" si="1762"/>
        <v>0</v>
      </c>
      <c r="MG192" s="5">
        <f t="shared" si="1763"/>
        <v>0</v>
      </c>
      <c r="MH192" s="5">
        <f t="shared" si="1764"/>
        <v>0</v>
      </c>
      <c r="MI192" s="5">
        <f t="shared" si="1765"/>
        <v>0</v>
      </c>
      <c r="MJ192" s="5">
        <f t="shared" si="1766"/>
        <v>0</v>
      </c>
      <c r="MK192" s="5"/>
      <c r="ML192" s="20">
        <f t="shared" si="1767"/>
        <v>0</v>
      </c>
      <c r="MN192" s="4">
        <f t="shared" si="1846"/>
        <v>0</v>
      </c>
      <c r="MO192" s="4">
        <f t="shared" si="1847"/>
        <v>0</v>
      </c>
      <c r="MP192" s="4">
        <f t="shared" si="1848"/>
        <v>0</v>
      </c>
      <c r="MQ192" s="4">
        <f t="shared" si="1849"/>
        <v>0</v>
      </c>
      <c r="MR192" s="4">
        <f t="shared" si="1850"/>
        <v>0</v>
      </c>
      <c r="MS192" s="4">
        <f t="shared" si="1851"/>
        <v>0</v>
      </c>
      <c r="MU192">
        <f t="shared" si="1768"/>
        <v>0</v>
      </c>
      <c r="MV192">
        <f t="shared" si="1769"/>
        <v>0</v>
      </c>
      <c r="MW192">
        <f t="shared" si="1770"/>
        <v>1</v>
      </c>
      <c r="MX192">
        <f t="shared" si="1771"/>
        <v>0</v>
      </c>
      <c r="MY192">
        <f t="shared" si="1772"/>
        <v>0</v>
      </c>
      <c r="MZ192">
        <f t="shared" si="1773"/>
        <v>0</v>
      </c>
      <c r="NA192">
        <f t="shared" si="1624"/>
        <v>1</v>
      </c>
      <c r="NB192">
        <f t="shared" si="1774"/>
        <v>1</v>
      </c>
      <c r="NC192">
        <f t="shared" si="1775"/>
        <v>0</v>
      </c>
      <c r="ND192">
        <f t="shared" si="1776"/>
        <v>192</v>
      </c>
      <c r="NG192">
        <v>25</v>
      </c>
      <c r="NH192">
        <v>26</v>
      </c>
      <c r="NI192">
        <v>27</v>
      </c>
      <c r="NJ192">
        <v>32</v>
      </c>
      <c r="NK192">
        <v>35</v>
      </c>
      <c r="NL192">
        <v>50</v>
      </c>
      <c r="NN192" s="32">
        <f t="shared" si="1777"/>
        <v>0</v>
      </c>
      <c r="NO192" s="1">
        <f t="shared" si="1778"/>
        <v>1</v>
      </c>
      <c r="NP192" s="30">
        <f t="shared" si="1779"/>
        <v>1</v>
      </c>
      <c r="NR192" s="1">
        <f t="shared" si="1780"/>
        <v>1</v>
      </c>
      <c r="NS192" s="1">
        <f t="shared" si="1781"/>
        <v>1</v>
      </c>
      <c r="NT192" s="1">
        <f t="shared" si="1782"/>
        <v>5</v>
      </c>
      <c r="NU192" s="1">
        <f t="shared" si="1783"/>
        <v>3</v>
      </c>
      <c r="NV192" s="1">
        <f t="shared" si="1784"/>
        <v>15</v>
      </c>
      <c r="NW192" s="1"/>
      <c r="NX192" s="1">
        <f t="shared" si="1785"/>
        <v>4</v>
      </c>
      <c r="NY192" s="1"/>
      <c r="NZ192" s="1">
        <f t="shared" si="1786"/>
        <v>3</v>
      </c>
      <c r="OA192" s="1">
        <f t="shared" si="1625"/>
        <v>3</v>
      </c>
      <c r="OB192" s="1">
        <f t="shared" si="1626"/>
        <v>3</v>
      </c>
      <c r="OC192" s="1">
        <f t="shared" si="1627"/>
        <v>4</v>
      </c>
      <c r="OD192" s="1">
        <f t="shared" si="1628"/>
        <v>4</v>
      </c>
      <c r="OE192" s="1">
        <f t="shared" si="1629"/>
        <v>6</v>
      </c>
      <c r="OF192" s="1"/>
      <c r="OG192" s="32">
        <f t="shared" si="1969"/>
        <v>3</v>
      </c>
      <c r="OH192" s="1"/>
      <c r="OI192" s="1">
        <f t="shared" si="1787"/>
        <v>1</v>
      </c>
      <c r="OJ192" s="1">
        <f t="shared" si="1788"/>
        <v>0</v>
      </c>
      <c r="OK192" s="1">
        <f t="shared" si="1789"/>
        <v>0</v>
      </c>
      <c r="OL192" s="1">
        <f t="shared" si="1790"/>
        <v>0</v>
      </c>
      <c r="OM192" s="1">
        <f t="shared" si="1791"/>
        <v>0</v>
      </c>
      <c r="ON192" s="1">
        <f t="shared" si="1792"/>
        <v>8</v>
      </c>
      <c r="OO192" s="1"/>
      <c r="OP192" s="1">
        <f t="shared" si="1959"/>
        <v>4</v>
      </c>
      <c r="OQ192" s="1">
        <f t="shared" si="1960"/>
        <v>2</v>
      </c>
      <c r="OR192" s="1">
        <f t="shared" si="1961"/>
        <v>2</v>
      </c>
      <c r="OS192" s="1">
        <f t="shared" si="1962"/>
        <v>2</v>
      </c>
      <c r="OT192" s="1">
        <f t="shared" si="1963"/>
        <v>0</v>
      </c>
      <c r="OU192" s="1">
        <f t="shared" si="1793"/>
        <v>0</v>
      </c>
      <c r="OV192" s="19">
        <f t="shared" si="1794"/>
        <v>3</v>
      </c>
      <c r="OW192" s="1"/>
      <c r="OX192" s="19">
        <f t="shared" si="1975"/>
        <v>2</v>
      </c>
      <c r="OY192" s="1">
        <f t="shared" si="1976"/>
        <v>2</v>
      </c>
      <c r="OZ192" s="1"/>
      <c r="PA192" s="1">
        <f t="shared" si="1795"/>
        <v>2</v>
      </c>
      <c r="PB192" s="1"/>
      <c r="PC192" s="1"/>
      <c r="PD192" s="19">
        <f t="shared" si="1630"/>
        <v>2</v>
      </c>
      <c r="PE192" s="1"/>
      <c r="PF192" s="24">
        <f t="shared" si="2016"/>
        <v>0</v>
      </c>
      <c r="PI192" s="1">
        <f t="shared" si="1797"/>
        <v>1</v>
      </c>
      <c r="PJ192" s="19">
        <f t="shared" si="1631"/>
        <v>3</v>
      </c>
      <c r="PK192" s="1">
        <f t="shared" si="1798"/>
        <v>0</v>
      </c>
      <c r="PL192" s="19">
        <f t="shared" si="1632"/>
        <v>0</v>
      </c>
      <c r="PM192" s="1">
        <f t="shared" si="1799"/>
        <v>0</v>
      </c>
      <c r="PN192" s="19">
        <f t="shared" si="1633"/>
        <v>0</v>
      </c>
      <c r="PO192" s="1">
        <f t="shared" si="1800"/>
        <v>0</v>
      </c>
      <c r="PP192" s="19">
        <f t="shared" si="1634"/>
        <v>0</v>
      </c>
      <c r="PQ192" s="1">
        <f t="shared" si="1801"/>
        <v>0</v>
      </c>
      <c r="PR192" s="19">
        <f t="shared" si="1635"/>
        <v>0</v>
      </c>
      <c r="PS192" s="1">
        <f t="shared" si="1802"/>
        <v>8</v>
      </c>
      <c r="PT192" s="19">
        <f t="shared" si="1636"/>
        <v>1</v>
      </c>
      <c r="PV192" s="1">
        <f t="shared" si="1637"/>
        <v>100</v>
      </c>
      <c r="PW192" s="1">
        <f t="shared" si="1638"/>
        <v>3</v>
      </c>
      <c r="PX192" s="1">
        <f t="shared" si="1639"/>
        <v>100</v>
      </c>
      <c r="PY192" s="1">
        <f t="shared" si="1640"/>
        <v>1</v>
      </c>
      <c r="PZ192" s="1">
        <f t="shared" si="1641"/>
        <v>100</v>
      </c>
      <c r="QA192" s="1">
        <f t="shared" si="1642"/>
        <v>100</v>
      </c>
      <c r="QB192" s="1"/>
      <c r="QC192" s="1">
        <f t="shared" si="1643"/>
        <v>100</v>
      </c>
      <c r="QD192" s="1">
        <f t="shared" si="1644"/>
        <v>100</v>
      </c>
      <c r="QE192" s="1">
        <f t="shared" si="1645"/>
        <v>100</v>
      </c>
      <c r="QF192" s="1">
        <f t="shared" si="1646"/>
        <v>100</v>
      </c>
      <c r="QG192" s="1">
        <f t="shared" si="1647"/>
        <v>100</v>
      </c>
      <c r="QH192" s="1">
        <f t="shared" si="1648"/>
        <v>100</v>
      </c>
      <c r="QI192" s="1"/>
      <c r="QJ192" s="1">
        <f t="shared" si="1649"/>
        <v>100</v>
      </c>
      <c r="QK192" s="1">
        <f t="shared" si="1650"/>
        <v>100</v>
      </c>
      <c r="QL192" s="1">
        <f t="shared" si="1651"/>
        <v>100</v>
      </c>
      <c r="QM192" s="1">
        <f t="shared" si="1652"/>
        <v>100</v>
      </c>
      <c r="QN192" s="1">
        <f t="shared" si="1653"/>
        <v>100</v>
      </c>
      <c r="QO192" s="1">
        <f t="shared" si="1654"/>
        <v>100</v>
      </c>
      <c r="QP192" s="1"/>
      <c r="QQ192" s="1">
        <f t="shared" si="1655"/>
        <v>100</v>
      </c>
      <c r="QR192" s="1">
        <f t="shared" si="1656"/>
        <v>100</v>
      </c>
      <c r="QS192" s="1">
        <f t="shared" si="1657"/>
        <v>100</v>
      </c>
      <c r="QT192" s="1">
        <f t="shared" si="1658"/>
        <v>100</v>
      </c>
      <c r="QU192" s="1">
        <f t="shared" si="1659"/>
        <v>100</v>
      </c>
      <c r="QV192" s="1">
        <f t="shared" si="1660"/>
        <v>100</v>
      </c>
      <c r="QW192" s="1"/>
      <c r="QX192" s="1">
        <f t="shared" si="1661"/>
        <v>100</v>
      </c>
      <c r="QY192" s="1">
        <f t="shared" si="1662"/>
        <v>100</v>
      </c>
      <c r="QZ192" s="1">
        <f t="shared" si="1663"/>
        <v>100</v>
      </c>
      <c r="RA192" s="1">
        <f t="shared" si="1664"/>
        <v>100</v>
      </c>
      <c r="RB192" s="1">
        <f t="shared" si="1665"/>
        <v>100</v>
      </c>
      <c r="RC192" s="1">
        <f t="shared" si="1666"/>
        <v>100</v>
      </c>
      <c r="RD192" s="1"/>
      <c r="RE192" s="1">
        <f t="shared" si="1667"/>
        <v>100</v>
      </c>
      <c r="RF192" s="1">
        <f t="shared" si="1668"/>
        <v>100</v>
      </c>
      <c r="RG192" s="1">
        <f t="shared" si="1669"/>
        <v>100</v>
      </c>
      <c r="RH192" s="1">
        <f t="shared" si="1670"/>
        <v>100</v>
      </c>
      <c r="RI192" s="1">
        <f t="shared" si="1671"/>
        <v>100</v>
      </c>
      <c r="RJ192" s="1">
        <f t="shared" si="1672"/>
        <v>8</v>
      </c>
      <c r="RL192">
        <f t="shared" si="1673"/>
        <v>36</v>
      </c>
      <c r="RM192">
        <f t="shared" si="1803"/>
        <v>21</v>
      </c>
      <c r="RN192">
        <f t="shared" si="2000"/>
        <v>19</v>
      </c>
      <c r="RO192">
        <f t="shared" ref="RO192:TU192" si="2163">IF(COUNTIFS($NG192:$NL201,RO$1),"x",RO$1)</f>
        <v>1</v>
      </c>
      <c r="RP192" t="str">
        <f t="shared" si="2163"/>
        <v>x</v>
      </c>
      <c r="RQ192">
        <f t="shared" si="2163"/>
        <v>3</v>
      </c>
      <c r="RR192">
        <f t="shared" si="2163"/>
        <v>4</v>
      </c>
      <c r="RS192" t="str">
        <f t="shared" si="2163"/>
        <v>x</v>
      </c>
      <c r="RT192" t="str">
        <f t="shared" si="2163"/>
        <v>x</v>
      </c>
      <c r="RU192" t="str">
        <f t="shared" si="2163"/>
        <v>x</v>
      </c>
      <c r="RV192" t="str">
        <f t="shared" si="2163"/>
        <v>x</v>
      </c>
      <c r="RW192" t="str">
        <f t="shared" si="2163"/>
        <v>x</v>
      </c>
      <c r="RX192" t="str">
        <f t="shared" si="2163"/>
        <v>x</v>
      </c>
      <c r="RY192" t="str">
        <f t="shared" si="2163"/>
        <v>x</v>
      </c>
      <c r="RZ192" t="str">
        <f t="shared" si="2163"/>
        <v>x</v>
      </c>
      <c r="SA192" t="str">
        <f t="shared" si="2163"/>
        <v>x</v>
      </c>
      <c r="SB192">
        <f t="shared" si="2163"/>
        <v>14</v>
      </c>
      <c r="SC192">
        <f t="shared" si="2163"/>
        <v>15</v>
      </c>
      <c r="SD192" t="str">
        <f t="shared" si="2163"/>
        <v>x</v>
      </c>
      <c r="SE192" t="str">
        <f t="shared" si="2163"/>
        <v>x</v>
      </c>
      <c r="SF192" t="str">
        <f t="shared" si="2163"/>
        <v>x</v>
      </c>
      <c r="SG192" t="str">
        <f t="shared" si="2163"/>
        <v>x</v>
      </c>
      <c r="SH192">
        <f t="shared" si="2163"/>
        <v>20</v>
      </c>
      <c r="SI192">
        <f t="shared" si="2163"/>
        <v>21</v>
      </c>
      <c r="SJ192">
        <f t="shared" si="2163"/>
        <v>22</v>
      </c>
      <c r="SK192" t="str">
        <f t="shared" si="2163"/>
        <v>x</v>
      </c>
      <c r="SL192">
        <f t="shared" si="2163"/>
        <v>24</v>
      </c>
      <c r="SM192" t="str">
        <f t="shared" si="2163"/>
        <v>x</v>
      </c>
      <c r="SN192" t="str">
        <f t="shared" si="2163"/>
        <v>x</v>
      </c>
      <c r="SO192" t="str">
        <f t="shared" si="2163"/>
        <v>x</v>
      </c>
      <c r="SP192" t="str">
        <f t="shared" si="2163"/>
        <v>x</v>
      </c>
      <c r="SQ192">
        <f t="shared" si="2163"/>
        <v>29</v>
      </c>
      <c r="SR192" t="str">
        <f t="shared" si="2163"/>
        <v>x</v>
      </c>
      <c r="SS192" t="str">
        <f t="shared" si="2163"/>
        <v>x</v>
      </c>
      <c r="ST192" t="str">
        <f t="shared" si="2163"/>
        <v>x</v>
      </c>
      <c r="SU192">
        <f t="shared" si="2163"/>
        <v>33</v>
      </c>
      <c r="SV192" t="str">
        <f t="shared" si="2163"/>
        <v>x</v>
      </c>
      <c r="SW192" t="str">
        <f t="shared" si="2163"/>
        <v>x</v>
      </c>
      <c r="SX192">
        <f t="shared" si="2163"/>
        <v>36</v>
      </c>
      <c r="SY192">
        <f t="shared" si="2163"/>
        <v>37</v>
      </c>
      <c r="SZ192" t="str">
        <f t="shared" si="2163"/>
        <v>x</v>
      </c>
      <c r="TA192">
        <f t="shared" si="2163"/>
        <v>39</v>
      </c>
      <c r="TB192" t="str">
        <f t="shared" si="2163"/>
        <v>x</v>
      </c>
      <c r="TC192">
        <f t="shared" si="2163"/>
        <v>41</v>
      </c>
      <c r="TD192" t="str">
        <f t="shared" si="2163"/>
        <v>x</v>
      </c>
      <c r="TE192" t="str">
        <f t="shared" si="2163"/>
        <v>x</v>
      </c>
      <c r="TF192" t="str">
        <f t="shared" si="2163"/>
        <v>x</v>
      </c>
      <c r="TG192">
        <f t="shared" si="2163"/>
        <v>45</v>
      </c>
      <c r="TH192" t="str">
        <f t="shared" si="2163"/>
        <v>x</v>
      </c>
      <c r="TI192">
        <f t="shared" si="2163"/>
        <v>47</v>
      </c>
      <c r="TJ192" t="str">
        <f t="shared" si="2163"/>
        <v>x</v>
      </c>
      <c r="TK192" t="str">
        <f t="shared" si="2163"/>
        <v>x</v>
      </c>
      <c r="TL192" t="str">
        <f t="shared" si="2163"/>
        <v>x</v>
      </c>
      <c r="TM192" t="str">
        <f t="shared" si="2163"/>
        <v>x</v>
      </c>
      <c r="TN192" t="str">
        <f t="shared" si="2163"/>
        <v>x</v>
      </c>
      <c r="TO192">
        <f t="shared" si="2163"/>
        <v>53</v>
      </c>
      <c r="TP192" t="str">
        <f t="shared" si="2163"/>
        <v>x</v>
      </c>
      <c r="TQ192" t="str">
        <f t="shared" si="2163"/>
        <v>x</v>
      </c>
      <c r="TR192">
        <f t="shared" si="2163"/>
        <v>56</v>
      </c>
      <c r="TS192" t="str">
        <f t="shared" si="2163"/>
        <v>x</v>
      </c>
      <c r="TT192" t="str">
        <f t="shared" si="2163"/>
        <v>x</v>
      </c>
      <c r="TU192" t="str">
        <f t="shared" si="2163"/>
        <v>x</v>
      </c>
      <c r="TV192">
        <f t="shared" si="1805"/>
        <v>21</v>
      </c>
      <c r="TW192">
        <f t="shared" ref="TW192:WC192" si="2164">IF(COUNTIFS($NG192:$NL200,TW$1),"x",TW$1)</f>
        <v>1</v>
      </c>
      <c r="TX192" t="str">
        <f t="shared" si="2164"/>
        <v>x</v>
      </c>
      <c r="TY192">
        <f t="shared" si="2164"/>
        <v>3</v>
      </c>
      <c r="TZ192">
        <f t="shared" si="2164"/>
        <v>4</v>
      </c>
      <c r="UA192" t="str">
        <f t="shared" si="2164"/>
        <v>x</v>
      </c>
      <c r="UB192" t="str">
        <f t="shared" si="2164"/>
        <v>x</v>
      </c>
      <c r="UC192" t="str">
        <f t="shared" si="2164"/>
        <v>x</v>
      </c>
      <c r="UD192" t="str">
        <f t="shared" si="2164"/>
        <v>x</v>
      </c>
      <c r="UE192" t="str">
        <f t="shared" si="2164"/>
        <v>x</v>
      </c>
      <c r="UF192" t="str">
        <f t="shared" si="2164"/>
        <v>x</v>
      </c>
      <c r="UG192" t="str">
        <f t="shared" si="2164"/>
        <v>x</v>
      </c>
      <c r="UH192" t="str">
        <f t="shared" si="2164"/>
        <v>x</v>
      </c>
      <c r="UI192" t="str">
        <f t="shared" si="2164"/>
        <v>x</v>
      </c>
      <c r="UJ192">
        <f t="shared" si="2164"/>
        <v>14</v>
      </c>
      <c r="UK192">
        <f t="shared" si="2164"/>
        <v>15</v>
      </c>
      <c r="UL192" t="str">
        <f t="shared" si="2164"/>
        <v>x</v>
      </c>
      <c r="UM192" t="str">
        <f t="shared" si="2164"/>
        <v>x</v>
      </c>
      <c r="UN192" t="str">
        <f t="shared" si="2164"/>
        <v>x</v>
      </c>
      <c r="UO192" t="str">
        <f t="shared" si="2164"/>
        <v>x</v>
      </c>
      <c r="UP192">
        <f t="shared" si="2164"/>
        <v>20</v>
      </c>
      <c r="UQ192">
        <f t="shared" si="2164"/>
        <v>21</v>
      </c>
      <c r="UR192">
        <f t="shared" si="2164"/>
        <v>22</v>
      </c>
      <c r="US192" t="str">
        <f t="shared" si="2164"/>
        <v>x</v>
      </c>
      <c r="UT192">
        <f t="shared" si="2164"/>
        <v>24</v>
      </c>
      <c r="UU192" t="str">
        <f t="shared" si="2164"/>
        <v>x</v>
      </c>
      <c r="UV192" t="str">
        <f t="shared" si="2164"/>
        <v>x</v>
      </c>
      <c r="UW192" t="str">
        <f t="shared" si="2164"/>
        <v>x</v>
      </c>
      <c r="UX192" t="str">
        <f t="shared" si="2164"/>
        <v>x</v>
      </c>
      <c r="UY192">
        <f t="shared" si="2164"/>
        <v>29</v>
      </c>
      <c r="UZ192" t="str">
        <f t="shared" si="2164"/>
        <v>x</v>
      </c>
      <c r="VA192" t="str">
        <f t="shared" si="2164"/>
        <v>x</v>
      </c>
      <c r="VB192" t="str">
        <f t="shared" si="2164"/>
        <v>x</v>
      </c>
      <c r="VC192">
        <f t="shared" si="2164"/>
        <v>33</v>
      </c>
      <c r="VD192" t="str">
        <f t="shared" si="2164"/>
        <v>x</v>
      </c>
      <c r="VE192" t="str">
        <f t="shared" si="2164"/>
        <v>x</v>
      </c>
      <c r="VF192">
        <f t="shared" si="2164"/>
        <v>36</v>
      </c>
      <c r="VG192">
        <f t="shared" si="2164"/>
        <v>37</v>
      </c>
      <c r="VH192" t="str">
        <f t="shared" si="2164"/>
        <v>x</v>
      </c>
      <c r="VI192">
        <f t="shared" si="2164"/>
        <v>39</v>
      </c>
      <c r="VJ192" t="str">
        <f t="shared" si="2164"/>
        <v>x</v>
      </c>
      <c r="VK192">
        <f t="shared" si="2164"/>
        <v>41</v>
      </c>
      <c r="VL192">
        <f t="shared" si="2164"/>
        <v>42</v>
      </c>
      <c r="VM192" t="str">
        <f t="shared" si="2164"/>
        <v>x</v>
      </c>
      <c r="VN192">
        <f t="shared" si="2164"/>
        <v>44</v>
      </c>
      <c r="VO192">
        <f t="shared" si="2164"/>
        <v>45</v>
      </c>
      <c r="VP192" t="str">
        <f t="shared" si="2164"/>
        <v>x</v>
      </c>
      <c r="VQ192">
        <f t="shared" si="2164"/>
        <v>47</v>
      </c>
      <c r="VR192" t="str">
        <f t="shared" si="2164"/>
        <v>x</v>
      </c>
      <c r="VS192" t="str">
        <f t="shared" si="2164"/>
        <v>x</v>
      </c>
      <c r="VT192" t="str">
        <f t="shared" si="2164"/>
        <v>x</v>
      </c>
      <c r="VU192" t="str">
        <f t="shared" si="2164"/>
        <v>x</v>
      </c>
      <c r="VV192" t="str">
        <f t="shared" si="2164"/>
        <v>x</v>
      </c>
      <c r="VW192">
        <f t="shared" si="2164"/>
        <v>53</v>
      </c>
      <c r="VX192" t="str">
        <f t="shared" si="2164"/>
        <v>x</v>
      </c>
      <c r="VY192" t="str">
        <f t="shared" si="2164"/>
        <v>x</v>
      </c>
      <c r="VZ192">
        <f t="shared" si="2164"/>
        <v>56</v>
      </c>
      <c r="WA192" t="str">
        <f t="shared" si="2164"/>
        <v>x</v>
      </c>
      <c r="WB192" t="str">
        <f t="shared" si="2164"/>
        <v>x</v>
      </c>
      <c r="WC192" t="str">
        <f t="shared" si="2164"/>
        <v>x</v>
      </c>
      <c r="WE192">
        <f t="shared" si="1676"/>
        <v>0</v>
      </c>
      <c r="WF192">
        <f t="shared" si="1677"/>
        <v>0</v>
      </c>
      <c r="WG192">
        <f t="shared" si="1678"/>
        <v>3</v>
      </c>
      <c r="WH192">
        <f t="shared" si="1679"/>
        <v>2</v>
      </c>
      <c r="WI192">
        <f t="shared" si="1680"/>
        <v>0</v>
      </c>
      <c r="WJ192">
        <f t="shared" si="1681"/>
        <v>1</v>
      </c>
      <c r="WL192" s="1">
        <f t="shared" si="1807"/>
        <v>1</v>
      </c>
      <c r="WM192" s="1">
        <f t="shared" si="1808"/>
        <v>0</v>
      </c>
      <c r="WN192" s="1">
        <f t="shared" si="1809"/>
        <v>0</v>
      </c>
      <c r="WO192" s="1">
        <f t="shared" si="1810"/>
        <v>0</v>
      </c>
      <c r="WP192" s="1">
        <f t="shared" si="1811"/>
        <v>0</v>
      </c>
      <c r="WQ192" s="1">
        <f t="shared" si="1812"/>
        <v>8</v>
      </c>
      <c r="WS192">
        <f t="shared" si="1813"/>
        <v>1</v>
      </c>
      <c r="WT192">
        <f t="shared" si="1814"/>
        <v>100</v>
      </c>
      <c r="WU192">
        <f t="shared" si="1815"/>
        <v>100</v>
      </c>
      <c r="WV192">
        <f t="shared" si="1816"/>
        <v>100</v>
      </c>
      <c r="WW192">
        <f t="shared" si="1817"/>
        <v>100</v>
      </c>
      <c r="WX192">
        <f t="shared" si="1818"/>
        <v>8</v>
      </c>
      <c r="WZ192" s="4">
        <f t="shared" si="1819"/>
        <v>1</v>
      </c>
      <c r="XB192" s="3">
        <f t="shared" si="1820"/>
        <v>8</v>
      </c>
      <c r="XD192" s="3">
        <f t="shared" si="1821"/>
        <v>1</v>
      </c>
      <c r="XE192" s="4">
        <f t="shared" si="1822"/>
        <v>2</v>
      </c>
      <c r="XG192" s="4">
        <f t="shared" si="1823"/>
        <v>0.5</v>
      </c>
      <c r="XI192" s="4">
        <v>1</v>
      </c>
      <c r="XK192">
        <f t="shared" si="1824"/>
        <v>1</v>
      </c>
      <c r="XM192">
        <f t="shared" si="2109"/>
        <v>0</v>
      </c>
      <c r="XN192">
        <f t="shared" si="1825"/>
        <v>0</v>
      </c>
      <c r="XO192" s="1">
        <f t="shared" si="1682"/>
        <v>1</v>
      </c>
      <c r="XP192">
        <f t="shared" si="1826"/>
        <v>0</v>
      </c>
      <c r="XR192">
        <f t="shared" si="1827"/>
        <v>0</v>
      </c>
    </row>
    <row r="193" spans="4:642">
      <c r="D193" s="4">
        <f t="shared" si="1506"/>
        <v>0</v>
      </c>
      <c r="E193" s="4">
        <f t="shared" si="1507"/>
        <v>0</v>
      </c>
      <c r="F193" s="4">
        <f t="shared" si="1508"/>
        <v>0</v>
      </c>
      <c r="G193" s="4">
        <f t="shared" si="1509"/>
        <v>0</v>
      </c>
      <c r="H193" s="4">
        <f t="shared" si="1510"/>
        <v>2</v>
      </c>
      <c r="I193" s="4">
        <f t="shared" si="1511"/>
        <v>0</v>
      </c>
      <c r="J193" s="4">
        <f t="shared" si="1512"/>
        <v>0</v>
      </c>
      <c r="K193" s="4">
        <f t="shared" si="1513"/>
        <v>2</v>
      </c>
      <c r="L193" s="4">
        <f t="shared" si="1514"/>
        <v>0</v>
      </c>
      <c r="M193" s="4">
        <f t="shared" si="1515"/>
        <v>0</v>
      </c>
      <c r="N193" s="4">
        <f t="shared" si="1516"/>
        <v>0</v>
      </c>
      <c r="O193" s="4">
        <f t="shared" si="1517"/>
        <v>0</v>
      </c>
      <c r="P193" s="4">
        <f t="shared" si="1518"/>
        <v>0</v>
      </c>
      <c r="Q193" s="4">
        <f t="shared" si="1519"/>
        <v>0</v>
      </c>
      <c r="R193" s="4">
        <f t="shared" si="1520"/>
        <v>0</v>
      </c>
      <c r="S193" s="4">
        <f t="shared" si="1521"/>
        <v>0</v>
      </c>
      <c r="T193" s="4">
        <f t="shared" si="1522"/>
        <v>0</v>
      </c>
      <c r="U193" s="4">
        <f t="shared" si="1523"/>
        <v>2</v>
      </c>
      <c r="V193" s="4">
        <f t="shared" si="1524"/>
        <v>0</v>
      </c>
      <c r="W193" s="4">
        <f t="shared" si="1525"/>
        <v>0</v>
      </c>
      <c r="X193" s="4">
        <f t="shared" si="1526"/>
        <v>0</v>
      </c>
      <c r="Y193" s="4">
        <f t="shared" si="1527"/>
        <v>0</v>
      </c>
      <c r="Z193" s="4">
        <f t="shared" si="1528"/>
        <v>0</v>
      </c>
      <c r="AA193" s="4">
        <f t="shared" si="1529"/>
        <v>0</v>
      </c>
      <c r="AB193" s="4">
        <f t="shared" si="1530"/>
        <v>4</v>
      </c>
      <c r="AC193" s="4">
        <f t="shared" si="1531"/>
        <v>0</v>
      </c>
      <c r="AD193" s="4">
        <f t="shared" si="1532"/>
        <v>0</v>
      </c>
      <c r="AE193" s="4">
        <f t="shared" si="1533"/>
        <v>0</v>
      </c>
      <c r="AF193" s="4">
        <f t="shared" si="1534"/>
        <v>0</v>
      </c>
      <c r="AG193" s="4">
        <f t="shared" si="1535"/>
        <v>0</v>
      </c>
      <c r="AH193" s="4">
        <f t="shared" si="1536"/>
        <v>0</v>
      </c>
      <c r="AI193" s="4">
        <f t="shared" si="1537"/>
        <v>0</v>
      </c>
      <c r="AJ193" s="4">
        <f t="shared" si="1538"/>
        <v>0</v>
      </c>
      <c r="AK193" s="4">
        <f t="shared" si="1539"/>
        <v>2</v>
      </c>
      <c r="AL193" s="4">
        <f t="shared" si="1540"/>
        <v>0</v>
      </c>
      <c r="AM193" s="4">
        <f t="shared" si="1541"/>
        <v>0</v>
      </c>
      <c r="AN193" s="4">
        <f t="shared" si="1542"/>
        <v>0</v>
      </c>
      <c r="AO193" s="4">
        <f t="shared" si="1543"/>
        <v>0</v>
      </c>
      <c r="AP193" s="4">
        <f t="shared" si="1544"/>
        <v>0</v>
      </c>
      <c r="AQ193" s="4">
        <f t="shared" si="1545"/>
        <v>0</v>
      </c>
      <c r="AR193" s="4">
        <f t="shared" si="1546"/>
        <v>0</v>
      </c>
      <c r="AS193" s="4">
        <f t="shared" si="1547"/>
        <v>0</v>
      </c>
      <c r="AT193" s="4">
        <f t="shared" si="1548"/>
        <v>0</v>
      </c>
      <c r="AU193" s="4">
        <f t="shared" si="1549"/>
        <v>0</v>
      </c>
      <c r="AV193" s="4">
        <f t="shared" si="1550"/>
        <v>0</v>
      </c>
      <c r="AW193" s="4">
        <f t="shared" si="1551"/>
        <v>0</v>
      </c>
      <c r="AX193" s="4">
        <f t="shared" si="1552"/>
        <v>0</v>
      </c>
      <c r="AY193" s="4">
        <f t="shared" si="1553"/>
        <v>0</v>
      </c>
      <c r="AZ193" s="4">
        <f t="shared" si="1554"/>
        <v>0</v>
      </c>
      <c r="BA193" s="4">
        <f t="shared" si="1555"/>
        <v>0</v>
      </c>
      <c r="BB193" s="4">
        <f t="shared" si="1556"/>
        <v>0</v>
      </c>
      <c r="BC193" s="4">
        <f t="shared" si="1557"/>
        <v>0</v>
      </c>
      <c r="BD193" s="4">
        <f t="shared" si="1558"/>
        <v>0</v>
      </c>
      <c r="BE193" s="4">
        <f t="shared" si="1559"/>
        <v>0</v>
      </c>
      <c r="BF193" s="4">
        <f t="shared" si="1560"/>
        <v>3</v>
      </c>
      <c r="BG193" s="4">
        <f t="shared" si="1561"/>
        <v>0</v>
      </c>
      <c r="BH193" s="4">
        <f t="shared" si="1562"/>
        <v>0</v>
      </c>
      <c r="BI193" s="4">
        <f t="shared" si="1563"/>
        <v>0</v>
      </c>
      <c r="BJ193" s="4">
        <f t="shared" si="1564"/>
        <v>0</v>
      </c>
      <c r="BK193" s="4">
        <f t="shared" si="1683"/>
        <v>2.5</v>
      </c>
      <c r="BL193" s="4">
        <f t="shared" si="1684"/>
        <v>1.423728813559322</v>
      </c>
      <c r="BM193" s="4">
        <f t="shared" si="1685"/>
        <v>1.9932203389830507</v>
      </c>
      <c r="BN193" s="4">
        <f t="shared" si="1686"/>
        <v>0.85423728813559319</v>
      </c>
      <c r="BO193" s="4">
        <f t="shared" si="1687"/>
        <v>1.423728813559322</v>
      </c>
      <c r="BP193" s="4">
        <f t="shared" si="1688"/>
        <v>84</v>
      </c>
      <c r="BQ193" s="4">
        <f>COUNTIFS($NG193:$NL$206,EF$1)</f>
        <v>0</v>
      </c>
      <c r="BR193" s="4">
        <f>COUNTIFS($NG193:$NL$206,EG$1)</f>
        <v>2</v>
      </c>
      <c r="BS193" s="4">
        <f>COUNTIFS($NG193:$NL$206,EH$1)</f>
        <v>0</v>
      </c>
      <c r="BT193" s="4">
        <f>COUNTIFS($NG193:$NL$206,EI$1)</f>
        <v>0</v>
      </c>
      <c r="BU193" s="4">
        <f>COUNTIFS($NG193:$NL$206,EJ$1)</f>
        <v>2</v>
      </c>
      <c r="BV193" s="4">
        <f>COUNTIFS($NG193:$NL$206,EK$1)</f>
        <v>1</v>
      </c>
      <c r="BW193" s="4">
        <f>COUNTIFS($NG193:$NL$206,EL$1)</f>
        <v>1</v>
      </c>
      <c r="BX193" s="4">
        <f>COUNTIFS($NG193:$NL$206,EM$1)</f>
        <v>2</v>
      </c>
      <c r="BY193" s="4">
        <f>COUNTIFS($NG193:$NL$206,EN$1)</f>
        <v>3</v>
      </c>
      <c r="BZ193" s="4">
        <f>COUNTIFS($NG193:$NL$206,EO$1)</f>
        <v>1</v>
      </c>
      <c r="CA193" s="4">
        <f>COUNTIFS($NG193:$NL$206,EP$1)</f>
        <v>3</v>
      </c>
      <c r="CB193" s="4">
        <f>COUNTIFS($NG193:$NL$206,EQ$1)</f>
        <v>4</v>
      </c>
      <c r="CC193" s="4">
        <f>COUNTIFS($NG193:$NL$206,ER$1)</f>
        <v>1</v>
      </c>
      <c r="CD193" s="4">
        <f>COUNTIFS($NG193:$NL$206,ES$1)</f>
        <v>0</v>
      </c>
      <c r="CE193" s="4">
        <f>COUNTIFS($NG193:$NL$206,ET$1)</f>
        <v>1</v>
      </c>
      <c r="CF193" s="4">
        <f>COUNTIFS($NG193:$NL$206,EU$1)</f>
        <v>1</v>
      </c>
      <c r="CG193" s="4">
        <f>COUNTIFS($NG193:$NL$206,EV$1)</f>
        <v>4</v>
      </c>
      <c r="CH193" s="4">
        <f>COUNTIFS($NG193:$NL$206,EW$1)</f>
        <v>2</v>
      </c>
      <c r="CI193" s="4">
        <f>COUNTIFS($NG193:$NL$206,EX$1)</f>
        <v>2</v>
      </c>
      <c r="CJ193" s="4">
        <f>COUNTIFS($NG193:$NL$206,EY$1)</f>
        <v>2</v>
      </c>
      <c r="CK193" s="4">
        <f>COUNTIFS($NG193:$NL$206,EZ$1)</f>
        <v>0</v>
      </c>
      <c r="CL193" s="4">
        <f>COUNTIFS($NG193:$NL$206,FA$1)</f>
        <v>0</v>
      </c>
      <c r="CM193" s="4">
        <f>COUNTIFS($NG193:$NL$206,FB$1)</f>
        <v>2</v>
      </c>
      <c r="CN193" s="4">
        <f>COUNTIFS($NG193:$NL$206,FC$1)</f>
        <v>1</v>
      </c>
      <c r="CO193" s="4">
        <f>COUNTIFS($NG193:$NL$206,FD$1)</f>
        <v>4</v>
      </c>
      <c r="CP193" s="4">
        <f>COUNTIFS($NG193:$NL$206,FE$1)</f>
        <v>0</v>
      </c>
      <c r="CQ193" s="4">
        <f>COUNTIFS($NG193:$NL$206,FF$1)</f>
        <v>0</v>
      </c>
      <c r="CR193" s="4">
        <f>COUNTIFS($NG193:$NL$206,FG$1)</f>
        <v>1</v>
      </c>
      <c r="CS193" s="4">
        <f>COUNTIFS($NG193:$NL$206,FH$1)</f>
        <v>1</v>
      </c>
      <c r="CT193" s="4">
        <f>COUNTIFS($NG193:$NL$206,FI$1)</f>
        <v>1</v>
      </c>
      <c r="CU193" s="4">
        <f>COUNTIFS($NG193:$NL$206,FJ$1)</f>
        <v>2</v>
      </c>
      <c r="CV193" s="4">
        <f>COUNTIFS($NG193:$NL$206,FK$1)</f>
        <v>0</v>
      </c>
      <c r="CW193" s="4">
        <f>COUNTIFS($NG193:$NL$206,FL$1)</f>
        <v>0</v>
      </c>
      <c r="CX193" s="4">
        <f>COUNTIFS($NG193:$NL$206,FM$1)</f>
        <v>2</v>
      </c>
      <c r="CY193" s="4">
        <f>COUNTIFS($NG193:$NL$206,FN$1)</f>
        <v>0</v>
      </c>
      <c r="CZ193" s="4">
        <f>COUNTIFS($NG193:$NL$206,FO$1)</f>
        <v>0</v>
      </c>
      <c r="DA193" s="4">
        <f>COUNTIFS($NG193:$NL$206,FP$1)</f>
        <v>0</v>
      </c>
      <c r="DB193" s="4">
        <f>COUNTIFS($NG193:$NL$206,FQ$1)</f>
        <v>2</v>
      </c>
      <c r="DC193" s="4">
        <f>COUNTIFS($NG193:$NL$206,FR$1)</f>
        <v>1</v>
      </c>
      <c r="DD193" s="4">
        <f>COUNTIFS($NG193:$NL$206,FS$1)</f>
        <v>3</v>
      </c>
      <c r="DE193" s="4">
        <f>COUNTIFS($NG193:$NL$206,FT$1)</f>
        <v>1</v>
      </c>
      <c r="DF193" s="4">
        <f>COUNTIFS($NG193:$NL$206,FU$1)</f>
        <v>2</v>
      </c>
      <c r="DG193" s="4">
        <f>COUNTIFS($NG193:$NL$206,FV$1)</f>
        <v>2</v>
      </c>
      <c r="DH193" s="4">
        <f>COUNTIFS($NG193:$NL$206,FW$1)</f>
        <v>1</v>
      </c>
      <c r="DI193" s="4">
        <f>COUNTIFS($NG193:$NL$206,FX$1)</f>
        <v>1</v>
      </c>
      <c r="DJ193" s="4">
        <f>COUNTIFS($NG193:$NL$206,FY$1)</f>
        <v>3</v>
      </c>
      <c r="DK193" s="4">
        <f>COUNTIFS($NG193:$NL$206,FZ$1)</f>
        <v>0</v>
      </c>
      <c r="DL193" s="4">
        <f>COUNTIFS($NG193:$NL$206,GA$1)</f>
        <v>1</v>
      </c>
      <c r="DM193" s="4">
        <f>COUNTIFS($NG193:$NL$206,GB$1)</f>
        <v>2</v>
      </c>
      <c r="DN193" s="4">
        <f>COUNTIFS($NG193:$NL$206,GC$1)</f>
        <v>1</v>
      </c>
      <c r="DO193" s="4">
        <f>COUNTIFS($NG193:$NL$206,GD$1)</f>
        <v>2</v>
      </c>
      <c r="DP193" s="4">
        <f>COUNTIFS($NG193:$NL$206,GE$1)</f>
        <v>3</v>
      </c>
      <c r="DQ193" s="4">
        <f>COUNTIFS($NG193:$NL$206,GF$1)</f>
        <v>0</v>
      </c>
      <c r="DR193" s="4">
        <f>COUNTIFS($NG193:$NL$206,GG$1)</f>
        <v>2</v>
      </c>
      <c r="DS193" s="4">
        <f>COUNTIFS($NG193:$NL$206,GH$1)</f>
        <v>3</v>
      </c>
      <c r="DT193" s="4">
        <f>COUNTIFS($NG193:$NL$206,GI$1)</f>
        <v>2</v>
      </c>
      <c r="DU193" s="4">
        <f>COUNTIFS($NG193:$NL$206,GJ$1)</f>
        <v>2</v>
      </c>
      <c r="DV193" s="4">
        <f>COUNTIFS($NG193:$NL$206,GK$1)</f>
        <v>3</v>
      </c>
      <c r="DW193" s="4">
        <f>COUNTIFS($NG193:$NL$206,GL$1)</f>
        <v>1</v>
      </c>
      <c r="DZ193" s="4">
        <f t="shared" si="1895"/>
        <v>37</v>
      </c>
      <c r="EA193" s="4">
        <f t="shared" si="1896"/>
        <v>20</v>
      </c>
      <c r="EB193" s="4">
        <f t="shared" si="1897"/>
        <v>11</v>
      </c>
      <c r="EC193" s="4">
        <f t="shared" si="1898"/>
        <v>6</v>
      </c>
      <c r="ED193" s="4">
        <f t="shared" si="1899"/>
        <v>0</v>
      </c>
      <c r="EF193" s="4">
        <f t="shared" ref="EF193:GL193" si="2165">COUNTIFS($NG193:$NL202,EF$1)</f>
        <v>0</v>
      </c>
      <c r="EG193" s="4">
        <f t="shared" si="2165"/>
        <v>1</v>
      </c>
      <c r="EH193" s="4">
        <f t="shared" si="2165"/>
        <v>0</v>
      </c>
      <c r="EI193" s="4">
        <f t="shared" si="2165"/>
        <v>0</v>
      </c>
      <c r="EJ193" s="4">
        <f t="shared" si="2165"/>
        <v>2</v>
      </c>
      <c r="EK193" s="4">
        <f t="shared" si="2165"/>
        <v>1</v>
      </c>
      <c r="EL193" s="4">
        <f t="shared" si="2165"/>
        <v>1</v>
      </c>
      <c r="EM193" s="4">
        <f t="shared" si="2165"/>
        <v>1</v>
      </c>
      <c r="EN193" s="4">
        <f t="shared" si="2165"/>
        <v>3</v>
      </c>
      <c r="EO193" s="4">
        <f t="shared" si="2165"/>
        <v>1</v>
      </c>
      <c r="EP193" s="4">
        <f t="shared" si="2165"/>
        <v>3</v>
      </c>
      <c r="EQ193" s="4">
        <f t="shared" si="2165"/>
        <v>3</v>
      </c>
      <c r="ER193" s="4">
        <f t="shared" si="2165"/>
        <v>1</v>
      </c>
      <c r="ES193" s="4">
        <f t="shared" si="2165"/>
        <v>0</v>
      </c>
      <c r="ET193" s="4">
        <f t="shared" si="2165"/>
        <v>0</v>
      </c>
      <c r="EU193" s="4">
        <f t="shared" si="2165"/>
        <v>1</v>
      </c>
      <c r="EV193" s="4">
        <f t="shared" si="2165"/>
        <v>2</v>
      </c>
      <c r="EW193" s="4">
        <f t="shared" si="2165"/>
        <v>2</v>
      </c>
      <c r="EX193" s="4">
        <f t="shared" si="2165"/>
        <v>2</v>
      </c>
      <c r="EY193" s="4">
        <f t="shared" si="2165"/>
        <v>1</v>
      </c>
      <c r="EZ193" s="4">
        <f t="shared" si="2165"/>
        <v>0</v>
      </c>
      <c r="FA193" s="4">
        <f t="shared" si="2165"/>
        <v>0</v>
      </c>
      <c r="FB193" s="4">
        <f t="shared" si="2165"/>
        <v>1</v>
      </c>
      <c r="FC193" s="4">
        <f t="shared" si="2165"/>
        <v>0</v>
      </c>
      <c r="FD193" s="4">
        <f t="shared" si="2165"/>
        <v>3</v>
      </c>
      <c r="FE193" s="4">
        <f t="shared" si="2165"/>
        <v>0</v>
      </c>
      <c r="FF193" s="4">
        <f t="shared" si="2165"/>
        <v>0</v>
      </c>
      <c r="FG193" s="4">
        <f t="shared" si="2165"/>
        <v>1</v>
      </c>
      <c r="FH193" s="4">
        <f t="shared" si="2165"/>
        <v>0</v>
      </c>
      <c r="FI193" s="4">
        <f t="shared" si="2165"/>
        <v>1</v>
      </c>
      <c r="FJ193" s="4">
        <f t="shared" si="2165"/>
        <v>2</v>
      </c>
      <c r="FK193" s="4">
        <f t="shared" si="2165"/>
        <v>0</v>
      </c>
      <c r="FL193" s="4">
        <f t="shared" si="2165"/>
        <v>0</v>
      </c>
      <c r="FM193" s="4">
        <f t="shared" si="2165"/>
        <v>2</v>
      </c>
      <c r="FN193" s="4">
        <f t="shared" si="2165"/>
        <v>0</v>
      </c>
      <c r="FO193" s="4">
        <f t="shared" si="2165"/>
        <v>0</v>
      </c>
      <c r="FP193" s="4">
        <f t="shared" si="2165"/>
        <v>0</v>
      </c>
      <c r="FQ193" s="4">
        <f t="shared" si="2165"/>
        <v>2</v>
      </c>
      <c r="FR193" s="4">
        <f t="shared" si="2165"/>
        <v>0</v>
      </c>
      <c r="FS193" s="4">
        <f t="shared" si="2165"/>
        <v>1</v>
      </c>
      <c r="FT193" s="4">
        <f t="shared" si="2165"/>
        <v>0</v>
      </c>
      <c r="FU193" s="4">
        <f t="shared" si="2165"/>
        <v>2</v>
      </c>
      <c r="FV193" s="4">
        <f t="shared" si="2165"/>
        <v>1</v>
      </c>
      <c r="FW193" s="4">
        <f t="shared" si="2165"/>
        <v>1</v>
      </c>
      <c r="FX193" s="4">
        <f t="shared" si="2165"/>
        <v>0</v>
      </c>
      <c r="FY193" s="4">
        <f t="shared" si="2165"/>
        <v>3</v>
      </c>
      <c r="FZ193" s="4">
        <f t="shared" si="2165"/>
        <v>0</v>
      </c>
      <c r="GA193" s="4">
        <f t="shared" si="2165"/>
        <v>1</v>
      </c>
      <c r="GB193" s="4">
        <f t="shared" si="2165"/>
        <v>1</v>
      </c>
      <c r="GC193" s="4">
        <f t="shared" si="2165"/>
        <v>1</v>
      </c>
      <c r="GD193" s="4">
        <f t="shared" si="2165"/>
        <v>1</v>
      </c>
      <c r="GE193" s="4">
        <f t="shared" si="2165"/>
        <v>2</v>
      </c>
      <c r="GF193" s="4">
        <f t="shared" si="2165"/>
        <v>0</v>
      </c>
      <c r="GG193" s="4">
        <f t="shared" si="2165"/>
        <v>1</v>
      </c>
      <c r="GH193" s="4">
        <f t="shared" si="2165"/>
        <v>3</v>
      </c>
      <c r="GI193" s="4">
        <f t="shared" si="2165"/>
        <v>0</v>
      </c>
      <c r="GJ193" s="4">
        <f t="shared" si="2165"/>
        <v>2</v>
      </c>
      <c r="GK193" s="4">
        <f t="shared" si="2165"/>
        <v>2</v>
      </c>
      <c r="GL193" s="4">
        <f t="shared" si="2165"/>
        <v>1</v>
      </c>
      <c r="GM193">
        <f t="shared" si="1901"/>
        <v>60</v>
      </c>
      <c r="GO193">
        <f t="shared" si="1690"/>
        <v>0</v>
      </c>
      <c r="GP193">
        <f t="shared" si="1855"/>
        <v>0</v>
      </c>
      <c r="GQ193">
        <f t="shared" si="1856"/>
        <v>0</v>
      </c>
      <c r="GR193">
        <f t="shared" si="1857"/>
        <v>0</v>
      </c>
      <c r="GS193">
        <f t="shared" si="1858"/>
        <v>0</v>
      </c>
      <c r="GT193">
        <f t="shared" si="1859"/>
        <v>0</v>
      </c>
      <c r="GU193">
        <f t="shared" si="1860"/>
        <v>0</v>
      </c>
      <c r="GV193" s="1">
        <f t="shared" si="1691"/>
        <v>5</v>
      </c>
      <c r="GW193">
        <f t="shared" si="1692"/>
        <v>0</v>
      </c>
      <c r="GX193">
        <f t="shared" si="1566"/>
        <v>0</v>
      </c>
      <c r="GY193">
        <f t="shared" si="1567"/>
        <v>0</v>
      </c>
      <c r="GZ193">
        <f t="shared" si="1568"/>
        <v>0</v>
      </c>
      <c r="HA193">
        <f t="shared" si="1569"/>
        <v>0</v>
      </c>
      <c r="HB193">
        <f t="shared" si="1570"/>
        <v>0</v>
      </c>
      <c r="HC193">
        <f t="shared" si="1571"/>
        <v>0</v>
      </c>
      <c r="HD193">
        <f t="shared" si="1572"/>
        <v>0</v>
      </c>
      <c r="HE193">
        <f t="shared" si="1573"/>
        <v>0</v>
      </c>
      <c r="HF193">
        <f t="shared" si="1574"/>
        <v>0</v>
      </c>
      <c r="HG193">
        <f t="shared" si="1575"/>
        <v>0</v>
      </c>
      <c r="HH193">
        <f t="shared" si="1576"/>
        <v>0</v>
      </c>
      <c r="HI193">
        <f t="shared" si="1577"/>
        <v>0</v>
      </c>
      <c r="HJ193">
        <f t="shared" si="1578"/>
        <v>0</v>
      </c>
      <c r="HK193">
        <f t="shared" si="1579"/>
        <v>0</v>
      </c>
      <c r="HL193">
        <f t="shared" si="1580"/>
        <v>0</v>
      </c>
      <c r="HM193">
        <f t="shared" si="1581"/>
        <v>0</v>
      </c>
      <c r="HN193">
        <f t="shared" si="1582"/>
        <v>0</v>
      </c>
      <c r="HO193">
        <f t="shared" si="1583"/>
        <v>0</v>
      </c>
      <c r="HP193">
        <f t="shared" si="1584"/>
        <v>0</v>
      </c>
      <c r="HQ193">
        <f t="shared" si="1585"/>
        <v>0</v>
      </c>
      <c r="HR193">
        <f t="shared" si="1586"/>
        <v>0</v>
      </c>
      <c r="HS193">
        <f t="shared" si="1587"/>
        <v>0</v>
      </c>
      <c r="HT193">
        <f t="shared" si="1588"/>
        <v>0</v>
      </c>
      <c r="HU193">
        <f t="shared" si="1589"/>
        <v>0</v>
      </c>
      <c r="HV193">
        <f t="shared" si="1590"/>
        <v>0</v>
      </c>
      <c r="HW193">
        <f t="shared" si="1591"/>
        <v>0</v>
      </c>
      <c r="HX193">
        <f t="shared" si="1592"/>
        <v>0</v>
      </c>
      <c r="HY193">
        <f t="shared" si="1593"/>
        <v>0</v>
      </c>
      <c r="HZ193">
        <f t="shared" si="1594"/>
        <v>0</v>
      </c>
      <c r="IA193">
        <f t="shared" si="1595"/>
        <v>0</v>
      </c>
      <c r="IB193">
        <f t="shared" si="1596"/>
        <v>0</v>
      </c>
      <c r="IC193">
        <f t="shared" si="1597"/>
        <v>0</v>
      </c>
      <c r="ID193">
        <f t="shared" si="1598"/>
        <v>0</v>
      </c>
      <c r="IE193">
        <f t="shared" si="1599"/>
        <v>0</v>
      </c>
      <c r="IF193">
        <f t="shared" si="1600"/>
        <v>0</v>
      </c>
      <c r="IG193">
        <f t="shared" si="1601"/>
        <v>0</v>
      </c>
      <c r="IH193">
        <f t="shared" si="1602"/>
        <v>0</v>
      </c>
      <c r="II193">
        <f t="shared" si="1603"/>
        <v>0</v>
      </c>
      <c r="IJ193">
        <f t="shared" si="1604"/>
        <v>0</v>
      </c>
      <c r="IK193">
        <f t="shared" si="1605"/>
        <v>0</v>
      </c>
      <c r="IL193">
        <f t="shared" si="1606"/>
        <v>0</v>
      </c>
      <c r="IM193">
        <f t="shared" si="1607"/>
        <v>0</v>
      </c>
      <c r="IN193">
        <f t="shared" si="1608"/>
        <v>0</v>
      </c>
      <c r="IO193">
        <f t="shared" si="1609"/>
        <v>0</v>
      </c>
      <c r="IP193">
        <f t="shared" si="1610"/>
        <v>0</v>
      </c>
      <c r="IQ193">
        <f t="shared" si="1611"/>
        <v>0</v>
      </c>
      <c r="IR193">
        <f t="shared" si="1612"/>
        <v>0</v>
      </c>
      <c r="IS193">
        <f t="shared" si="1613"/>
        <v>0</v>
      </c>
      <c r="IT193">
        <f t="shared" si="1614"/>
        <v>0</v>
      </c>
      <c r="IU193">
        <f t="shared" si="1615"/>
        <v>0</v>
      </c>
      <c r="IV193">
        <f t="shared" si="1616"/>
        <v>0</v>
      </c>
      <c r="IW193">
        <f t="shared" si="1617"/>
        <v>0</v>
      </c>
      <c r="IX193">
        <f t="shared" si="1618"/>
        <v>0</v>
      </c>
      <c r="IY193">
        <f t="shared" si="1619"/>
        <v>0</v>
      </c>
      <c r="IZ193">
        <f t="shared" si="1620"/>
        <v>0</v>
      </c>
      <c r="JA193">
        <f t="shared" si="1621"/>
        <v>0</v>
      </c>
      <c r="JB193">
        <f t="shared" si="1693"/>
        <v>0</v>
      </c>
      <c r="JC193">
        <f t="shared" si="1694"/>
        <v>0</v>
      </c>
      <c r="JF193">
        <f t="shared" si="1695"/>
        <v>0</v>
      </c>
      <c r="JG193">
        <f t="shared" si="1696"/>
        <v>0</v>
      </c>
      <c r="JH193">
        <f t="shared" si="1697"/>
        <v>0</v>
      </c>
      <c r="JI193">
        <f t="shared" si="1698"/>
        <v>0</v>
      </c>
      <c r="JJ193">
        <f t="shared" si="1699"/>
        <v>0</v>
      </c>
      <c r="JK193">
        <f t="shared" si="1700"/>
        <v>0</v>
      </c>
      <c r="JL193">
        <f t="shared" si="1701"/>
        <v>0</v>
      </c>
      <c r="JM193">
        <f t="shared" si="1702"/>
        <v>1</v>
      </c>
      <c r="JN193">
        <f t="shared" si="1703"/>
        <v>0</v>
      </c>
      <c r="JO193">
        <f t="shared" si="1704"/>
        <v>0</v>
      </c>
      <c r="JP193">
        <f t="shared" si="1705"/>
        <v>0</v>
      </c>
      <c r="JQ193">
        <f t="shared" si="1706"/>
        <v>0</v>
      </c>
      <c r="JR193">
        <f t="shared" si="1707"/>
        <v>0</v>
      </c>
      <c r="JS193">
        <f t="shared" si="1708"/>
        <v>0</v>
      </c>
      <c r="JT193">
        <f t="shared" si="1709"/>
        <v>0</v>
      </c>
      <c r="JU193">
        <f t="shared" si="1710"/>
        <v>0</v>
      </c>
      <c r="JV193">
        <f t="shared" si="1711"/>
        <v>0</v>
      </c>
      <c r="JW193">
        <f t="shared" si="1712"/>
        <v>0</v>
      </c>
      <c r="JX193">
        <f t="shared" si="1713"/>
        <v>0</v>
      </c>
      <c r="JY193">
        <f t="shared" si="1714"/>
        <v>0</v>
      </c>
      <c r="JZ193">
        <f t="shared" si="1715"/>
        <v>0</v>
      </c>
      <c r="KA193">
        <f t="shared" si="1716"/>
        <v>0</v>
      </c>
      <c r="KB193">
        <f t="shared" si="1717"/>
        <v>0</v>
      </c>
      <c r="KC193">
        <f t="shared" si="1718"/>
        <v>0</v>
      </c>
      <c r="KD193">
        <f t="shared" si="1719"/>
        <v>0</v>
      </c>
      <c r="KE193">
        <f t="shared" si="1720"/>
        <v>0</v>
      </c>
      <c r="KF193">
        <f t="shared" si="1721"/>
        <v>0</v>
      </c>
      <c r="KG193">
        <f t="shared" si="1722"/>
        <v>0</v>
      </c>
      <c r="KH193">
        <f t="shared" si="1723"/>
        <v>0</v>
      </c>
      <c r="KI193">
        <f t="shared" si="1724"/>
        <v>0</v>
      </c>
      <c r="KJ193">
        <f t="shared" si="1725"/>
        <v>0</v>
      </c>
      <c r="KK193">
        <f t="shared" si="1726"/>
        <v>0</v>
      </c>
      <c r="KL193">
        <f t="shared" si="1727"/>
        <v>0</v>
      </c>
      <c r="KM193">
        <f t="shared" si="1728"/>
        <v>0</v>
      </c>
      <c r="KN193">
        <f t="shared" si="1729"/>
        <v>0</v>
      </c>
      <c r="KO193">
        <f t="shared" si="1730"/>
        <v>0</v>
      </c>
      <c r="KP193">
        <f t="shared" si="1731"/>
        <v>0</v>
      </c>
      <c r="KQ193">
        <f t="shared" si="1732"/>
        <v>0</v>
      </c>
      <c r="KR193">
        <f t="shared" si="1733"/>
        <v>0</v>
      </c>
      <c r="KS193">
        <f t="shared" si="1734"/>
        <v>0</v>
      </c>
      <c r="KT193">
        <f t="shared" si="1735"/>
        <v>0</v>
      </c>
      <c r="KU193">
        <f t="shared" si="1736"/>
        <v>0</v>
      </c>
      <c r="KV193">
        <f t="shared" si="1737"/>
        <v>0</v>
      </c>
      <c r="KW193">
        <f t="shared" si="1738"/>
        <v>0</v>
      </c>
      <c r="KX193">
        <f t="shared" si="1739"/>
        <v>0</v>
      </c>
      <c r="KY193">
        <f t="shared" si="1740"/>
        <v>0</v>
      </c>
      <c r="KZ193">
        <f t="shared" si="1741"/>
        <v>0</v>
      </c>
      <c r="LA193">
        <f t="shared" si="1742"/>
        <v>0</v>
      </c>
      <c r="LB193">
        <f t="shared" si="1743"/>
        <v>0</v>
      </c>
      <c r="LC193">
        <f t="shared" si="1744"/>
        <v>0</v>
      </c>
      <c r="LD193">
        <f t="shared" si="1745"/>
        <v>0</v>
      </c>
      <c r="LE193">
        <f t="shared" si="1746"/>
        <v>0</v>
      </c>
      <c r="LF193">
        <f t="shared" si="1747"/>
        <v>0</v>
      </c>
      <c r="LG193">
        <f t="shared" si="1748"/>
        <v>0</v>
      </c>
      <c r="LH193">
        <f t="shared" si="1749"/>
        <v>0</v>
      </c>
      <c r="LI193">
        <f t="shared" si="1750"/>
        <v>0</v>
      </c>
      <c r="LJ193">
        <f t="shared" si="1751"/>
        <v>0</v>
      </c>
      <c r="LK193">
        <f t="shared" si="1752"/>
        <v>0</v>
      </c>
      <c r="LL193">
        <f t="shared" si="1753"/>
        <v>0</v>
      </c>
      <c r="LN193">
        <f t="shared" si="1754"/>
        <v>1</v>
      </c>
      <c r="LQ193">
        <f t="shared" ref="LQ193:LR193" si="2166">COUNTIFS($NG194:$NL203,NG203)</f>
        <v>4</v>
      </c>
      <c r="LR193">
        <f t="shared" si="2166"/>
        <v>3</v>
      </c>
      <c r="LS193">
        <f t="shared" si="1756"/>
        <v>2</v>
      </c>
      <c r="LT193">
        <f t="shared" si="1757"/>
        <v>2</v>
      </c>
      <c r="LU193">
        <f t="shared" si="1758"/>
        <v>2</v>
      </c>
      <c r="LV193">
        <f t="shared" si="1759"/>
        <v>3</v>
      </c>
      <c r="LX193" s="5">
        <f t="shared" ref="LX193:MC193" si="2167">COUNTIFS($NG193:$NL202,NG203)</f>
        <v>3</v>
      </c>
      <c r="LY193" s="5">
        <f t="shared" si="2167"/>
        <v>2</v>
      </c>
      <c r="LZ193" s="5">
        <f t="shared" si="2167"/>
        <v>1</v>
      </c>
      <c r="MA193" s="5">
        <f t="shared" si="2167"/>
        <v>1</v>
      </c>
      <c r="MB193" s="5">
        <f t="shared" si="2167"/>
        <v>1</v>
      </c>
      <c r="MC193" s="5">
        <f t="shared" si="2167"/>
        <v>2</v>
      </c>
      <c r="MD193" s="5"/>
      <c r="ME193" s="5">
        <f t="shared" si="1761"/>
        <v>0</v>
      </c>
      <c r="MF193" s="5">
        <f t="shared" si="1762"/>
        <v>0</v>
      </c>
      <c r="MG193" s="5">
        <f t="shared" si="1763"/>
        <v>0</v>
      </c>
      <c r="MH193" s="5">
        <f t="shared" si="1764"/>
        <v>0</v>
      </c>
      <c r="MI193" s="5">
        <f t="shared" si="1765"/>
        <v>0</v>
      </c>
      <c r="MJ193" s="5">
        <f t="shared" si="1766"/>
        <v>0</v>
      </c>
      <c r="MK193" s="5"/>
      <c r="ML193" s="20">
        <f t="shared" si="1767"/>
        <v>0</v>
      </c>
      <c r="MN193" s="4">
        <f t="shared" si="1846"/>
        <v>0</v>
      </c>
      <c r="MO193" s="4">
        <f t="shared" si="1847"/>
        <v>0</v>
      </c>
      <c r="MP193" s="4">
        <f t="shared" si="1848"/>
        <v>0</v>
      </c>
      <c r="MQ193" s="4">
        <f t="shared" si="1849"/>
        <v>0</v>
      </c>
      <c r="MR193" s="4">
        <f t="shared" si="1850"/>
        <v>0</v>
      </c>
      <c r="MS193" s="4">
        <f t="shared" si="1851"/>
        <v>0</v>
      </c>
      <c r="MU193">
        <f t="shared" si="1768"/>
        <v>0</v>
      </c>
      <c r="MV193">
        <f t="shared" si="1769"/>
        <v>0</v>
      </c>
      <c r="MW193">
        <f t="shared" si="1770"/>
        <v>0</v>
      </c>
      <c r="MX193">
        <f t="shared" si="1771"/>
        <v>0</v>
      </c>
      <c r="MY193">
        <f t="shared" si="1772"/>
        <v>0</v>
      </c>
      <c r="MZ193">
        <f t="shared" si="1773"/>
        <v>0</v>
      </c>
      <c r="NA193">
        <f t="shared" si="1624"/>
        <v>0</v>
      </c>
      <c r="NB193">
        <f t="shared" si="1774"/>
        <v>0</v>
      </c>
      <c r="NC193">
        <f t="shared" si="1775"/>
        <v>0</v>
      </c>
      <c r="ND193">
        <f t="shared" si="1776"/>
        <v>193</v>
      </c>
      <c r="NG193">
        <v>5</v>
      </c>
      <c r="NH193">
        <v>8</v>
      </c>
      <c r="NI193">
        <v>18</v>
      </c>
      <c r="NJ193">
        <v>25</v>
      </c>
      <c r="NK193">
        <v>34</v>
      </c>
      <c r="NL193">
        <v>55</v>
      </c>
      <c r="NN193" s="1">
        <f t="shared" si="1777"/>
        <v>1</v>
      </c>
      <c r="NO193" s="1">
        <f t="shared" si="1778"/>
        <v>1</v>
      </c>
      <c r="NP193" s="30">
        <f t="shared" si="1779"/>
        <v>2</v>
      </c>
      <c r="NR193" s="1">
        <f t="shared" si="1780"/>
        <v>3</v>
      </c>
      <c r="NS193" s="1">
        <f t="shared" si="1781"/>
        <v>10</v>
      </c>
      <c r="NT193" s="1">
        <f t="shared" si="1782"/>
        <v>7</v>
      </c>
      <c r="NU193" s="1">
        <f t="shared" si="1783"/>
        <v>9</v>
      </c>
      <c r="NV193" s="1">
        <f t="shared" si="1784"/>
        <v>21</v>
      </c>
      <c r="NW193" s="1"/>
      <c r="NX193" s="1">
        <f t="shared" si="1785"/>
        <v>5</v>
      </c>
      <c r="NY193" s="1"/>
      <c r="NZ193" s="1">
        <f t="shared" si="1786"/>
        <v>1</v>
      </c>
      <c r="OA193" s="1">
        <f t="shared" si="1625"/>
        <v>1</v>
      </c>
      <c r="OB193" s="1">
        <f t="shared" si="1626"/>
        <v>2</v>
      </c>
      <c r="OC193" s="1">
        <f t="shared" si="1627"/>
        <v>3</v>
      </c>
      <c r="OD193" s="1">
        <f t="shared" si="1628"/>
        <v>4</v>
      </c>
      <c r="OE193" s="1">
        <f t="shared" si="1629"/>
        <v>6</v>
      </c>
      <c r="OF193" s="1"/>
      <c r="OG193" s="1">
        <f t="shared" si="1969"/>
        <v>5</v>
      </c>
      <c r="OH193" s="1"/>
      <c r="OI193" s="1">
        <f t="shared" si="1787"/>
        <v>7</v>
      </c>
      <c r="OJ193" s="1">
        <f t="shared" si="1788"/>
        <v>0</v>
      </c>
      <c r="OK193" s="1">
        <f t="shared" si="1789"/>
        <v>4</v>
      </c>
      <c r="OL193" s="1">
        <f t="shared" si="1790"/>
        <v>2</v>
      </c>
      <c r="OM193" s="1">
        <f t="shared" si="1791"/>
        <v>7</v>
      </c>
      <c r="ON193" s="1">
        <f t="shared" si="1792"/>
        <v>2</v>
      </c>
      <c r="OO193" s="1"/>
      <c r="OP193" s="1">
        <f t="shared" si="1959"/>
        <v>1</v>
      </c>
      <c r="OQ193" s="1">
        <f t="shared" si="1960"/>
        <v>5</v>
      </c>
      <c r="OR193" s="1">
        <f t="shared" si="1961"/>
        <v>3</v>
      </c>
      <c r="OS193" s="32">
        <f t="shared" si="1962"/>
        <v>5</v>
      </c>
      <c r="OT193" s="1">
        <f t="shared" si="1963"/>
        <v>-2</v>
      </c>
      <c r="OU193" s="1">
        <f t="shared" si="1793"/>
        <v>0</v>
      </c>
      <c r="OV193" s="19">
        <f t="shared" si="1794"/>
        <v>4</v>
      </c>
      <c r="OW193" s="1"/>
      <c r="OX193" s="19">
        <f t="shared" si="1975"/>
        <v>5</v>
      </c>
      <c r="OY193" s="1">
        <f t="shared" si="1976"/>
        <v>3</v>
      </c>
      <c r="OZ193" s="1"/>
      <c r="PA193" s="1">
        <f t="shared" si="1795"/>
        <v>5</v>
      </c>
      <c r="PB193" s="1"/>
      <c r="PC193" s="1"/>
      <c r="PD193" s="19">
        <f t="shared" si="1630"/>
        <v>5</v>
      </c>
      <c r="PE193" s="1"/>
      <c r="PF193" s="24">
        <f t="shared" si="2016"/>
        <v>0</v>
      </c>
      <c r="PI193" s="1">
        <f t="shared" si="1797"/>
        <v>7</v>
      </c>
      <c r="PJ193" s="19">
        <f t="shared" si="1631"/>
        <v>1</v>
      </c>
      <c r="PK193" s="1">
        <f t="shared" si="1798"/>
        <v>0</v>
      </c>
      <c r="PL193" s="19">
        <f t="shared" si="1632"/>
        <v>0</v>
      </c>
      <c r="PM193" s="1">
        <f t="shared" si="1799"/>
        <v>4</v>
      </c>
      <c r="PN193" s="19">
        <f t="shared" si="1633"/>
        <v>1</v>
      </c>
      <c r="PO193" s="1">
        <f t="shared" si="1800"/>
        <v>2</v>
      </c>
      <c r="PP193" s="19">
        <f t="shared" si="1634"/>
        <v>2</v>
      </c>
      <c r="PQ193" s="1">
        <f t="shared" si="1801"/>
        <v>7</v>
      </c>
      <c r="PR193" s="19">
        <f t="shared" si="1635"/>
        <v>1</v>
      </c>
      <c r="PS193" s="1">
        <f t="shared" si="1802"/>
        <v>2</v>
      </c>
      <c r="PT193" s="19">
        <f t="shared" si="1636"/>
        <v>2</v>
      </c>
      <c r="PV193" s="1">
        <f t="shared" si="1637"/>
        <v>7</v>
      </c>
      <c r="PW193" s="1">
        <f t="shared" si="1638"/>
        <v>100</v>
      </c>
      <c r="PX193" s="1">
        <f t="shared" si="1639"/>
        <v>100</v>
      </c>
      <c r="PY193" s="1">
        <f t="shared" si="1640"/>
        <v>100</v>
      </c>
      <c r="PZ193" s="1">
        <f t="shared" si="1641"/>
        <v>100</v>
      </c>
      <c r="QA193" s="1">
        <f t="shared" si="1642"/>
        <v>100</v>
      </c>
      <c r="QB193" s="1"/>
      <c r="QC193" s="1">
        <f t="shared" si="1643"/>
        <v>100</v>
      </c>
      <c r="QD193" s="1">
        <f t="shared" si="1644"/>
        <v>100</v>
      </c>
      <c r="QE193" s="1">
        <f t="shared" si="1645"/>
        <v>100</v>
      </c>
      <c r="QF193" s="1">
        <f t="shared" si="1646"/>
        <v>100</v>
      </c>
      <c r="QG193" s="1">
        <f t="shared" si="1647"/>
        <v>100</v>
      </c>
      <c r="QH193" s="1">
        <f t="shared" si="1648"/>
        <v>100</v>
      </c>
      <c r="QI193" s="1"/>
      <c r="QJ193" s="1">
        <f t="shared" si="1649"/>
        <v>100</v>
      </c>
      <c r="QK193" s="1">
        <f t="shared" si="1650"/>
        <v>100</v>
      </c>
      <c r="QL193" s="1">
        <f t="shared" si="1651"/>
        <v>4</v>
      </c>
      <c r="QM193" s="1">
        <f t="shared" si="1652"/>
        <v>100</v>
      </c>
      <c r="QN193" s="1">
        <f t="shared" si="1653"/>
        <v>100</v>
      </c>
      <c r="QO193" s="1">
        <f t="shared" si="1654"/>
        <v>100</v>
      </c>
      <c r="QP193" s="1"/>
      <c r="QQ193" s="1">
        <f t="shared" si="1655"/>
        <v>100</v>
      </c>
      <c r="QR193" s="1">
        <f t="shared" si="1656"/>
        <v>2</v>
      </c>
      <c r="QS193" s="1">
        <f t="shared" si="1657"/>
        <v>100</v>
      </c>
      <c r="QT193" s="1">
        <f t="shared" si="1658"/>
        <v>8</v>
      </c>
      <c r="QU193" s="1">
        <f t="shared" si="1659"/>
        <v>100</v>
      </c>
      <c r="QV193" s="1">
        <f t="shared" si="1660"/>
        <v>100</v>
      </c>
      <c r="QW193" s="1"/>
      <c r="QX193" s="1">
        <f t="shared" si="1661"/>
        <v>100</v>
      </c>
      <c r="QY193" s="1">
        <f t="shared" si="1662"/>
        <v>100</v>
      </c>
      <c r="QZ193" s="1">
        <f t="shared" si="1663"/>
        <v>100</v>
      </c>
      <c r="RA193" s="1">
        <f t="shared" si="1664"/>
        <v>100</v>
      </c>
      <c r="RB193" s="1">
        <f t="shared" si="1665"/>
        <v>7</v>
      </c>
      <c r="RC193" s="1">
        <f t="shared" si="1666"/>
        <v>100</v>
      </c>
      <c r="RD193" s="1"/>
      <c r="RE193" s="1">
        <f t="shared" si="1667"/>
        <v>100</v>
      </c>
      <c r="RF193" s="1">
        <f t="shared" si="1668"/>
        <v>100</v>
      </c>
      <c r="RG193" s="1">
        <f t="shared" si="1669"/>
        <v>100</v>
      </c>
      <c r="RH193" s="1">
        <f t="shared" si="1670"/>
        <v>100</v>
      </c>
      <c r="RI193" s="1">
        <f t="shared" si="1671"/>
        <v>2</v>
      </c>
      <c r="RJ193" s="1">
        <f t="shared" si="1672"/>
        <v>9</v>
      </c>
      <c r="RL193">
        <f t="shared" si="1673"/>
        <v>36</v>
      </c>
      <c r="RM193">
        <f t="shared" si="1803"/>
        <v>23</v>
      </c>
      <c r="RN193">
        <f t="shared" si="2000"/>
        <v>22</v>
      </c>
      <c r="RO193">
        <f t="shared" ref="RO193:TU193" si="2168">IF(COUNTIFS($NG193:$NL202,RO$1),"x",RO$1)</f>
        <v>1</v>
      </c>
      <c r="RP193" t="str">
        <f t="shared" si="2168"/>
        <v>x</v>
      </c>
      <c r="RQ193">
        <f t="shared" si="2168"/>
        <v>3</v>
      </c>
      <c r="RR193">
        <f t="shared" si="2168"/>
        <v>4</v>
      </c>
      <c r="RS193" t="str">
        <f t="shared" si="2168"/>
        <v>x</v>
      </c>
      <c r="RT193" t="str">
        <f t="shared" si="2168"/>
        <v>x</v>
      </c>
      <c r="RU193" t="str">
        <f t="shared" si="2168"/>
        <v>x</v>
      </c>
      <c r="RV193" t="str">
        <f t="shared" si="2168"/>
        <v>x</v>
      </c>
      <c r="RW193" t="str">
        <f t="shared" si="2168"/>
        <v>x</v>
      </c>
      <c r="RX193" t="str">
        <f t="shared" si="2168"/>
        <v>x</v>
      </c>
      <c r="RY193" t="str">
        <f t="shared" si="2168"/>
        <v>x</v>
      </c>
      <c r="RZ193" t="str">
        <f t="shared" si="2168"/>
        <v>x</v>
      </c>
      <c r="SA193" t="str">
        <f t="shared" si="2168"/>
        <v>x</v>
      </c>
      <c r="SB193">
        <f t="shared" si="2168"/>
        <v>14</v>
      </c>
      <c r="SC193">
        <f t="shared" si="2168"/>
        <v>15</v>
      </c>
      <c r="SD193" t="str">
        <f t="shared" si="2168"/>
        <v>x</v>
      </c>
      <c r="SE193" t="str">
        <f t="shared" si="2168"/>
        <v>x</v>
      </c>
      <c r="SF193" t="str">
        <f t="shared" si="2168"/>
        <v>x</v>
      </c>
      <c r="SG193" t="str">
        <f t="shared" si="2168"/>
        <v>x</v>
      </c>
      <c r="SH193" t="str">
        <f t="shared" si="2168"/>
        <v>x</v>
      </c>
      <c r="SI193">
        <f t="shared" si="2168"/>
        <v>21</v>
      </c>
      <c r="SJ193">
        <f t="shared" si="2168"/>
        <v>22</v>
      </c>
      <c r="SK193" t="str">
        <f t="shared" si="2168"/>
        <v>x</v>
      </c>
      <c r="SL193">
        <f t="shared" si="2168"/>
        <v>24</v>
      </c>
      <c r="SM193" t="str">
        <f t="shared" si="2168"/>
        <v>x</v>
      </c>
      <c r="SN193">
        <f t="shared" si="2168"/>
        <v>26</v>
      </c>
      <c r="SO193">
        <f t="shared" si="2168"/>
        <v>27</v>
      </c>
      <c r="SP193" t="str">
        <f t="shared" si="2168"/>
        <v>x</v>
      </c>
      <c r="SQ193">
        <f t="shared" si="2168"/>
        <v>29</v>
      </c>
      <c r="SR193" t="str">
        <f t="shared" si="2168"/>
        <v>x</v>
      </c>
      <c r="SS193" t="str">
        <f t="shared" si="2168"/>
        <v>x</v>
      </c>
      <c r="ST193">
        <f t="shared" si="2168"/>
        <v>32</v>
      </c>
      <c r="SU193">
        <f t="shared" si="2168"/>
        <v>33</v>
      </c>
      <c r="SV193" t="str">
        <f t="shared" si="2168"/>
        <v>x</v>
      </c>
      <c r="SW193">
        <f t="shared" si="2168"/>
        <v>35</v>
      </c>
      <c r="SX193">
        <f t="shared" si="2168"/>
        <v>36</v>
      </c>
      <c r="SY193">
        <f t="shared" si="2168"/>
        <v>37</v>
      </c>
      <c r="SZ193" t="str">
        <f t="shared" si="2168"/>
        <v>x</v>
      </c>
      <c r="TA193">
        <f t="shared" si="2168"/>
        <v>39</v>
      </c>
      <c r="TB193" t="str">
        <f t="shared" si="2168"/>
        <v>x</v>
      </c>
      <c r="TC193">
        <f t="shared" si="2168"/>
        <v>41</v>
      </c>
      <c r="TD193" t="str">
        <f t="shared" si="2168"/>
        <v>x</v>
      </c>
      <c r="TE193" t="str">
        <f t="shared" si="2168"/>
        <v>x</v>
      </c>
      <c r="TF193" t="str">
        <f t="shared" si="2168"/>
        <v>x</v>
      </c>
      <c r="TG193">
        <f t="shared" si="2168"/>
        <v>45</v>
      </c>
      <c r="TH193" t="str">
        <f t="shared" si="2168"/>
        <v>x</v>
      </c>
      <c r="TI193">
        <f t="shared" si="2168"/>
        <v>47</v>
      </c>
      <c r="TJ193" t="str">
        <f t="shared" si="2168"/>
        <v>x</v>
      </c>
      <c r="TK193" t="str">
        <f t="shared" si="2168"/>
        <v>x</v>
      </c>
      <c r="TL193" t="str">
        <f t="shared" si="2168"/>
        <v>x</v>
      </c>
      <c r="TM193" t="str">
        <f t="shared" si="2168"/>
        <v>x</v>
      </c>
      <c r="TN193" t="str">
        <f t="shared" si="2168"/>
        <v>x</v>
      </c>
      <c r="TO193">
        <f t="shared" si="2168"/>
        <v>53</v>
      </c>
      <c r="TP193" t="str">
        <f t="shared" si="2168"/>
        <v>x</v>
      </c>
      <c r="TQ193" t="str">
        <f t="shared" si="2168"/>
        <v>x</v>
      </c>
      <c r="TR193">
        <f t="shared" si="2168"/>
        <v>56</v>
      </c>
      <c r="TS193" t="str">
        <f t="shared" si="2168"/>
        <v>x</v>
      </c>
      <c r="TT193" t="str">
        <f t="shared" si="2168"/>
        <v>x</v>
      </c>
      <c r="TU193" t="str">
        <f t="shared" si="2168"/>
        <v>x</v>
      </c>
      <c r="TV193">
        <f t="shared" si="1805"/>
        <v>23</v>
      </c>
      <c r="TW193">
        <f t="shared" ref="TW193:WC193" si="2169">IF(COUNTIFS($NG193:$NL201,TW$1),"x",TW$1)</f>
        <v>1</v>
      </c>
      <c r="TX193" t="str">
        <f t="shared" si="2169"/>
        <v>x</v>
      </c>
      <c r="TY193">
        <f t="shared" si="2169"/>
        <v>3</v>
      </c>
      <c r="TZ193">
        <f t="shared" si="2169"/>
        <v>4</v>
      </c>
      <c r="UA193" t="str">
        <f t="shared" si="2169"/>
        <v>x</v>
      </c>
      <c r="UB193" t="str">
        <f t="shared" si="2169"/>
        <v>x</v>
      </c>
      <c r="UC193" t="str">
        <f t="shared" si="2169"/>
        <v>x</v>
      </c>
      <c r="UD193" t="str">
        <f t="shared" si="2169"/>
        <v>x</v>
      </c>
      <c r="UE193" t="str">
        <f t="shared" si="2169"/>
        <v>x</v>
      </c>
      <c r="UF193" t="str">
        <f t="shared" si="2169"/>
        <v>x</v>
      </c>
      <c r="UG193" t="str">
        <f t="shared" si="2169"/>
        <v>x</v>
      </c>
      <c r="UH193" t="str">
        <f t="shared" si="2169"/>
        <v>x</v>
      </c>
      <c r="UI193" t="str">
        <f t="shared" si="2169"/>
        <v>x</v>
      </c>
      <c r="UJ193">
        <f t="shared" si="2169"/>
        <v>14</v>
      </c>
      <c r="UK193">
        <f t="shared" si="2169"/>
        <v>15</v>
      </c>
      <c r="UL193" t="str">
        <f t="shared" si="2169"/>
        <v>x</v>
      </c>
      <c r="UM193" t="str">
        <f t="shared" si="2169"/>
        <v>x</v>
      </c>
      <c r="UN193" t="str">
        <f t="shared" si="2169"/>
        <v>x</v>
      </c>
      <c r="UO193" t="str">
        <f t="shared" si="2169"/>
        <v>x</v>
      </c>
      <c r="UP193">
        <f t="shared" si="2169"/>
        <v>20</v>
      </c>
      <c r="UQ193">
        <f t="shared" si="2169"/>
        <v>21</v>
      </c>
      <c r="UR193">
        <f t="shared" si="2169"/>
        <v>22</v>
      </c>
      <c r="US193" t="str">
        <f t="shared" si="2169"/>
        <v>x</v>
      </c>
      <c r="UT193">
        <f t="shared" si="2169"/>
        <v>24</v>
      </c>
      <c r="UU193" t="str">
        <f t="shared" si="2169"/>
        <v>x</v>
      </c>
      <c r="UV193">
        <f t="shared" si="2169"/>
        <v>26</v>
      </c>
      <c r="UW193">
        <f t="shared" si="2169"/>
        <v>27</v>
      </c>
      <c r="UX193" t="str">
        <f t="shared" si="2169"/>
        <v>x</v>
      </c>
      <c r="UY193">
        <f t="shared" si="2169"/>
        <v>29</v>
      </c>
      <c r="UZ193" t="str">
        <f t="shared" si="2169"/>
        <v>x</v>
      </c>
      <c r="VA193" t="str">
        <f t="shared" si="2169"/>
        <v>x</v>
      </c>
      <c r="VB193">
        <f t="shared" si="2169"/>
        <v>32</v>
      </c>
      <c r="VC193">
        <f t="shared" si="2169"/>
        <v>33</v>
      </c>
      <c r="VD193" t="str">
        <f t="shared" si="2169"/>
        <v>x</v>
      </c>
      <c r="VE193">
        <f t="shared" si="2169"/>
        <v>35</v>
      </c>
      <c r="VF193">
        <f t="shared" si="2169"/>
        <v>36</v>
      </c>
      <c r="VG193">
        <f t="shared" si="2169"/>
        <v>37</v>
      </c>
      <c r="VH193" t="str">
        <f t="shared" si="2169"/>
        <v>x</v>
      </c>
      <c r="VI193">
        <f t="shared" si="2169"/>
        <v>39</v>
      </c>
      <c r="VJ193" t="str">
        <f t="shared" si="2169"/>
        <v>x</v>
      </c>
      <c r="VK193">
        <f t="shared" si="2169"/>
        <v>41</v>
      </c>
      <c r="VL193" t="str">
        <f t="shared" si="2169"/>
        <v>x</v>
      </c>
      <c r="VM193" t="str">
        <f t="shared" si="2169"/>
        <v>x</v>
      </c>
      <c r="VN193" t="str">
        <f t="shared" si="2169"/>
        <v>x</v>
      </c>
      <c r="VO193">
        <f t="shared" si="2169"/>
        <v>45</v>
      </c>
      <c r="VP193" t="str">
        <f t="shared" si="2169"/>
        <v>x</v>
      </c>
      <c r="VQ193">
        <f t="shared" si="2169"/>
        <v>47</v>
      </c>
      <c r="VR193" t="str">
        <f t="shared" si="2169"/>
        <v>x</v>
      </c>
      <c r="VS193" t="str">
        <f t="shared" si="2169"/>
        <v>x</v>
      </c>
      <c r="VT193" t="str">
        <f t="shared" si="2169"/>
        <v>x</v>
      </c>
      <c r="VU193" t="str">
        <f t="shared" si="2169"/>
        <v>x</v>
      </c>
      <c r="VV193" t="str">
        <f t="shared" si="2169"/>
        <v>x</v>
      </c>
      <c r="VW193">
        <f t="shared" si="2169"/>
        <v>53</v>
      </c>
      <c r="VX193" t="str">
        <f t="shared" si="2169"/>
        <v>x</v>
      </c>
      <c r="VY193" t="str">
        <f t="shared" si="2169"/>
        <v>x</v>
      </c>
      <c r="VZ193">
        <f t="shared" si="2169"/>
        <v>56</v>
      </c>
      <c r="WA193" t="str">
        <f t="shared" si="2169"/>
        <v>x</v>
      </c>
      <c r="WB193" t="str">
        <f t="shared" si="2169"/>
        <v>x</v>
      </c>
      <c r="WC193" t="str">
        <f t="shared" si="2169"/>
        <v>x</v>
      </c>
      <c r="WE193">
        <f t="shared" si="1676"/>
        <v>2</v>
      </c>
      <c r="WF193">
        <f t="shared" si="1677"/>
        <v>1</v>
      </c>
      <c r="WG193">
        <f t="shared" si="1678"/>
        <v>1</v>
      </c>
      <c r="WH193">
        <f t="shared" si="1679"/>
        <v>1</v>
      </c>
      <c r="WI193">
        <f t="shared" si="1680"/>
        <v>0</v>
      </c>
      <c r="WJ193">
        <f t="shared" si="1681"/>
        <v>1</v>
      </c>
      <c r="WL193" s="1">
        <f t="shared" si="1807"/>
        <v>7</v>
      </c>
      <c r="WM193" s="1">
        <f t="shared" si="1808"/>
        <v>0</v>
      </c>
      <c r="WN193" s="1">
        <f t="shared" si="1809"/>
        <v>4</v>
      </c>
      <c r="WO193" s="1">
        <f t="shared" si="1810"/>
        <v>2</v>
      </c>
      <c r="WP193" s="1">
        <f t="shared" si="1811"/>
        <v>7</v>
      </c>
      <c r="WQ193" s="1">
        <f t="shared" si="1812"/>
        <v>2</v>
      </c>
      <c r="WS193">
        <f t="shared" si="1813"/>
        <v>7</v>
      </c>
      <c r="WT193">
        <f t="shared" si="1814"/>
        <v>100</v>
      </c>
      <c r="WU193">
        <f t="shared" si="1815"/>
        <v>4</v>
      </c>
      <c r="WV193">
        <f t="shared" si="1816"/>
        <v>2</v>
      </c>
      <c r="WW193">
        <f t="shared" si="1817"/>
        <v>7</v>
      </c>
      <c r="WX193">
        <f t="shared" si="1818"/>
        <v>2</v>
      </c>
      <c r="WZ193" s="4">
        <f t="shared" si="1819"/>
        <v>2</v>
      </c>
      <c r="XB193" s="3">
        <f t="shared" si="1820"/>
        <v>7</v>
      </c>
      <c r="XD193" s="3">
        <f t="shared" si="1821"/>
        <v>3</v>
      </c>
      <c r="XE193" s="4">
        <f t="shared" si="1822"/>
        <v>5</v>
      </c>
      <c r="XG193" s="4">
        <f t="shared" si="1823"/>
        <v>0.6</v>
      </c>
      <c r="XI193" s="4">
        <v>1</v>
      </c>
      <c r="XK193">
        <f t="shared" si="1824"/>
        <v>3</v>
      </c>
      <c r="XM193">
        <f t="shared" si="2109"/>
        <v>0</v>
      </c>
      <c r="XN193">
        <f t="shared" si="1825"/>
        <v>0</v>
      </c>
      <c r="XO193" s="1">
        <f t="shared" si="1682"/>
        <v>2</v>
      </c>
      <c r="XP193">
        <f t="shared" si="1826"/>
        <v>0</v>
      </c>
      <c r="XR193">
        <f t="shared" si="1827"/>
        <v>0</v>
      </c>
    </row>
    <row r="194" spans="4:642">
      <c r="D194" s="4">
        <f t="shared" ref="D194:D206" si="2170">IF(COUNTIFS($NG194:$NL194,BQ$1),BQ194,0)</f>
        <v>0</v>
      </c>
      <c r="E194" s="4">
        <f t="shared" ref="E194:E206" si="2171">IF(COUNTIFS($NG194:$NL194,BR$1),BR194,0)</f>
        <v>2</v>
      </c>
      <c r="F194" s="4">
        <f t="shared" ref="F194:F206" si="2172">IF(COUNTIFS($NG194:$NL194,BS$1),BS194,0)</f>
        <v>0</v>
      </c>
      <c r="G194" s="4">
        <f t="shared" ref="G194:G206" si="2173">IF(COUNTIFS($NG194:$NL194,BT$1),BT194,0)</f>
        <v>0</v>
      </c>
      <c r="H194" s="4">
        <f t="shared" ref="H194:H206" si="2174">IF(COUNTIFS($NG194:$NL194,BU$1),BU194,0)</f>
        <v>0</v>
      </c>
      <c r="I194" s="4">
        <f t="shared" ref="I194:I206" si="2175">IF(COUNTIFS($NG194:$NL194,BV$1),BV194,0)</f>
        <v>0</v>
      </c>
      <c r="J194" s="4">
        <f t="shared" ref="J194:J206" si="2176">IF(COUNTIFS($NG194:$NL194,BW$1),BW194,0)</f>
        <v>0</v>
      </c>
      <c r="K194" s="4">
        <f t="shared" ref="K194:K206" si="2177">IF(COUNTIFS($NG194:$NL194,BX$1),BX194,0)</f>
        <v>0</v>
      </c>
      <c r="L194" s="4">
        <f t="shared" ref="L194:L206" si="2178">IF(COUNTIFS($NG194:$NL194,BY$1),BY194,0)</f>
        <v>0</v>
      </c>
      <c r="M194" s="4">
        <f t="shared" ref="M194:M206" si="2179">IF(COUNTIFS($NG194:$NL194,BZ$1),BZ194,0)</f>
        <v>0</v>
      </c>
      <c r="N194" s="4">
        <f t="shared" ref="N194:N206" si="2180">IF(COUNTIFS($NG194:$NL194,CA$1),CA194,0)</f>
        <v>0</v>
      </c>
      <c r="O194" s="4">
        <f t="shared" ref="O194:O206" si="2181">IF(COUNTIFS($NG194:$NL194,CB$1),CB194,0)</f>
        <v>4</v>
      </c>
      <c r="P194" s="4">
        <f t="shared" ref="P194:P206" si="2182">IF(COUNTIFS($NG194:$NL194,CC$1),CC194,0)</f>
        <v>0</v>
      </c>
      <c r="Q194" s="4">
        <f t="shared" ref="Q194:Q206" si="2183">IF(COUNTIFS($NG194:$NL194,CD$1),CD194,0)</f>
        <v>0</v>
      </c>
      <c r="R194" s="4">
        <f t="shared" ref="R194:R206" si="2184">IF(COUNTIFS($NG194:$NL194,CE$1),CE194,0)</f>
        <v>0</v>
      </c>
      <c r="S194" s="4">
        <f t="shared" ref="S194:S206" si="2185">IF(COUNTIFS($NG194:$NL194,CF$1),CF194,0)</f>
        <v>0</v>
      </c>
      <c r="T194" s="4">
        <f t="shared" ref="T194:T206" si="2186">IF(COUNTIFS($NG194:$NL194,CG$1),CG194,0)</f>
        <v>0</v>
      </c>
      <c r="U194" s="4">
        <f t="shared" ref="U194:U206" si="2187">IF(COUNTIFS($NG194:$NL194,CH$1),CH194,0)</f>
        <v>0</v>
      </c>
      <c r="V194" s="4">
        <f t="shared" ref="V194:V206" si="2188">IF(COUNTIFS($NG194:$NL194,CI$1),CI194,0)</f>
        <v>0</v>
      </c>
      <c r="W194" s="4">
        <f t="shared" ref="W194:W206" si="2189">IF(COUNTIFS($NG194:$NL194,CJ$1),CJ194,0)</f>
        <v>0</v>
      </c>
      <c r="X194" s="4">
        <f t="shared" ref="X194:X206" si="2190">IF(COUNTIFS($NG194:$NL194,CK$1),CK194,0)</f>
        <v>0</v>
      </c>
      <c r="Y194" s="4">
        <f t="shared" ref="Y194:Y206" si="2191">IF(COUNTIFS($NG194:$NL194,CL$1),CL194,0)</f>
        <v>0</v>
      </c>
      <c r="Z194" s="4">
        <f t="shared" ref="Z194:Z206" si="2192">IF(COUNTIFS($NG194:$NL194,CM$1),CM194,0)</f>
        <v>0</v>
      </c>
      <c r="AA194" s="4">
        <f t="shared" ref="AA194:AA206" si="2193">IF(COUNTIFS($NG194:$NL194,CN$1),CN194,0)</f>
        <v>0</v>
      </c>
      <c r="AB194" s="4">
        <f t="shared" ref="AB194:AB206" si="2194">IF(COUNTIFS($NG194:$NL194,CO$1),CO194,0)</f>
        <v>0</v>
      </c>
      <c r="AC194" s="4">
        <f t="shared" ref="AC194:AC206" si="2195">IF(COUNTIFS($NG194:$NL194,CP$1),CP194,0)</f>
        <v>0</v>
      </c>
      <c r="AD194" s="4">
        <f t="shared" ref="AD194:AD206" si="2196">IF(COUNTIFS($NG194:$NL194,CQ$1),CQ194,0)</f>
        <v>0</v>
      </c>
      <c r="AE194" s="4">
        <f t="shared" ref="AE194:AE206" si="2197">IF(COUNTIFS($NG194:$NL194,CR$1),CR194,0)</f>
        <v>1</v>
      </c>
      <c r="AF194" s="4">
        <f t="shared" ref="AF194:AF206" si="2198">IF(COUNTIFS($NG194:$NL194,CS$1),CS194,0)</f>
        <v>0</v>
      </c>
      <c r="AG194" s="4">
        <f t="shared" ref="AG194:AG206" si="2199">IF(COUNTIFS($NG194:$NL194,CT$1),CT194,0)</f>
        <v>0</v>
      </c>
      <c r="AH194" s="4">
        <f t="shared" ref="AH194:AH206" si="2200">IF(COUNTIFS($NG194:$NL194,CU$1),CU194,0)</f>
        <v>0</v>
      </c>
      <c r="AI194" s="4">
        <f t="shared" ref="AI194:AI206" si="2201">IF(COUNTIFS($NG194:$NL194,CV$1),CV194,0)</f>
        <v>0</v>
      </c>
      <c r="AJ194" s="4">
        <f t="shared" ref="AJ194:AJ206" si="2202">IF(COUNTIFS($NG194:$NL194,CW$1),CW194,0)</f>
        <v>0</v>
      </c>
      <c r="AK194" s="4">
        <f t="shared" ref="AK194:AK206" si="2203">IF(COUNTIFS($NG194:$NL194,CX$1),CX194,0)</f>
        <v>0</v>
      </c>
      <c r="AL194" s="4">
        <f t="shared" ref="AL194:AL206" si="2204">IF(COUNTIFS($NG194:$NL194,CY$1),CY194,0)</f>
        <v>0</v>
      </c>
      <c r="AM194" s="4">
        <f t="shared" ref="AM194:AM206" si="2205">IF(COUNTIFS($NG194:$NL194,CZ$1),CZ194,0)</f>
        <v>0</v>
      </c>
      <c r="AN194" s="4">
        <f t="shared" ref="AN194:AN206" si="2206">IF(COUNTIFS($NG194:$NL194,DA$1),DA194,0)</f>
        <v>0</v>
      </c>
      <c r="AO194" s="4">
        <f t="shared" ref="AO194:AO206" si="2207">IF(COUNTIFS($NG194:$NL194,DB$1),DB194,0)</f>
        <v>0</v>
      </c>
      <c r="AP194" s="4">
        <f t="shared" ref="AP194:AP206" si="2208">IF(COUNTIFS($NG194:$NL194,DC$1),DC194,0)</f>
        <v>0</v>
      </c>
      <c r="AQ194" s="4">
        <f t="shared" ref="AQ194:AQ206" si="2209">IF(COUNTIFS($NG194:$NL194,DD$1),DD194,0)</f>
        <v>0</v>
      </c>
      <c r="AR194" s="4">
        <f t="shared" ref="AR194:AR206" si="2210">IF(COUNTIFS($NG194:$NL194,DE$1),DE194,0)</f>
        <v>0</v>
      </c>
      <c r="AS194" s="4">
        <f t="shared" ref="AS194:AS206" si="2211">IF(COUNTIFS($NG194:$NL194,DF$1),DF194,0)</f>
        <v>0</v>
      </c>
      <c r="AT194" s="4">
        <f t="shared" ref="AT194:AT206" si="2212">IF(COUNTIFS($NG194:$NL194,DG$1),DG194,0)</f>
        <v>2</v>
      </c>
      <c r="AU194" s="4">
        <f t="shared" ref="AU194:AU206" si="2213">IF(COUNTIFS($NG194:$NL194,DH$1),DH194,0)</f>
        <v>0</v>
      </c>
      <c r="AV194" s="4">
        <f t="shared" ref="AV194:AV206" si="2214">IF(COUNTIFS($NG194:$NL194,DI$1),DI194,0)</f>
        <v>0</v>
      </c>
      <c r="AW194" s="4">
        <f t="shared" ref="AW194:AW206" si="2215">IF(COUNTIFS($NG194:$NL194,DJ$1),DJ194,0)</f>
        <v>0</v>
      </c>
      <c r="AX194" s="4">
        <f t="shared" ref="AX194:AX206" si="2216">IF(COUNTIFS($NG194:$NL194,DK$1),DK194,0)</f>
        <v>0</v>
      </c>
      <c r="AY194" s="4">
        <f t="shared" ref="AY194:AY206" si="2217">IF(COUNTIFS($NG194:$NL194,DL$1),DL194,0)</f>
        <v>0</v>
      </c>
      <c r="AZ194" s="4">
        <f t="shared" ref="AZ194:AZ206" si="2218">IF(COUNTIFS($NG194:$NL194,DM$1),DM194,0)</f>
        <v>0</v>
      </c>
      <c r="BA194" s="4">
        <f t="shared" ref="BA194:BA206" si="2219">IF(COUNTIFS($NG194:$NL194,DN$1),DN194,0)</f>
        <v>0</v>
      </c>
      <c r="BB194" s="4">
        <f t="shared" ref="BB194:BB206" si="2220">IF(COUNTIFS($NG194:$NL194,DO$1),DO194,0)</f>
        <v>0</v>
      </c>
      <c r="BC194" s="4">
        <f t="shared" ref="BC194:BC206" si="2221">IF(COUNTIFS($NG194:$NL194,DP$1),DP194,0)</f>
        <v>3</v>
      </c>
      <c r="BD194" s="4">
        <f t="shared" ref="BD194:BD206" si="2222">IF(COUNTIFS($NG194:$NL194,DQ$1),DQ194,0)</f>
        <v>0</v>
      </c>
      <c r="BE194" s="4">
        <f t="shared" ref="BE194:BE206" si="2223">IF(COUNTIFS($NG194:$NL194,DR$1),DR194,0)</f>
        <v>0</v>
      </c>
      <c r="BF194" s="4">
        <f t="shared" ref="BF194:BF206" si="2224">IF(COUNTIFS($NG194:$NL194,DS$1),DS194,0)</f>
        <v>0</v>
      </c>
      <c r="BG194" s="4">
        <f t="shared" ref="BG194:BG206" si="2225">IF(COUNTIFS($NG194:$NL194,DT$1),DT194,0)</f>
        <v>0</v>
      </c>
      <c r="BH194" s="4">
        <f t="shared" ref="BH194:BH206" si="2226">IF(COUNTIFS($NG194:$NL194,DU$1),DU194,0)</f>
        <v>2</v>
      </c>
      <c r="BI194" s="4">
        <f t="shared" ref="BI194:BI206" si="2227">IF(COUNTIFS($NG194:$NL194,DV$1),DV194,0)</f>
        <v>0</v>
      </c>
      <c r="BJ194" s="4">
        <f t="shared" ref="BJ194:BJ206" si="2228">IF(COUNTIFS($NG194:$NL194,DW$1),DW194,0)</f>
        <v>0</v>
      </c>
      <c r="BK194" s="4">
        <f t="shared" si="1683"/>
        <v>2.3333333333333335</v>
      </c>
      <c r="BL194" s="4">
        <f t="shared" si="1684"/>
        <v>1.3220338983050848</v>
      </c>
      <c r="BM194" s="4">
        <f t="shared" si="1685"/>
        <v>1.8508474576271186</v>
      </c>
      <c r="BN194" s="4">
        <f t="shared" si="1686"/>
        <v>0.79322033898305089</v>
      </c>
      <c r="BO194" s="4">
        <f t="shared" si="1687"/>
        <v>1.3220338983050848</v>
      </c>
      <c r="BP194" s="4">
        <f t="shared" si="1688"/>
        <v>78</v>
      </c>
      <c r="BQ194" s="4">
        <f>COUNTIFS($NG194:$NL$206,EF$1)</f>
        <v>0</v>
      </c>
      <c r="BR194" s="4">
        <f>COUNTIFS($NG194:$NL$206,EG$1)</f>
        <v>2</v>
      </c>
      <c r="BS194" s="4">
        <f>COUNTIFS($NG194:$NL$206,EH$1)</f>
        <v>0</v>
      </c>
      <c r="BT194" s="4">
        <f>COUNTIFS($NG194:$NL$206,EI$1)</f>
        <v>0</v>
      </c>
      <c r="BU194" s="4">
        <f>COUNTIFS($NG194:$NL$206,EJ$1)</f>
        <v>1</v>
      </c>
      <c r="BV194" s="4">
        <f>COUNTIFS($NG194:$NL$206,EK$1)</f>
        <v>1</v>
      </c>
      <c r="BW194" s="4">
        <f>COUNTIFS($NG194:$NL$206,EL$1)</f>
        <v>1</v>
      </c>
      <c r="BX194" s="4">
        <f>COUNTIFS($NG194:$NL$206,EM$1)</f>
        <v>1</v>
      </c>
      <c r="BY194" s="4">
        <f>COUNTIFS($NG194:$NL$206,EN$1)</f>
        <v>3</v>
      </c>
      <c r="BZ194" s="4">
        <f>COUNTIFS($NG194:$NL$206,EO$1)</f>
        <v>1</v>
      </c>
      <c r="CA194" s="4">
        <f>COUNTIFS($NG194:$NL$206,EP$1)</f>
        <v>3</v>
      </c>
      <c r="CB194" s="4">
        <f>COUNTIFS($NG194:$NL$206,EQ$1)</f>
        <v>4</v>
      </c>
      <c r="CC194" s="4">
        <f>COUNTIFS($NG194:$NL$206,ER$1)</f>
        <v>1</v>
      </c>
      <c r="CD194" s="4">
        <f>COUNTIFS($NG194:$NL$206,ES$1)</f>
        <v>0</v>
      </c>
      <c r="CE194" s="4">
        <f>COUNTIFS($NG194:$NL$206,ET$1)</f>
        <v>1</v>
      </c>
      <c r="CF194" s="4">
        <f>COUNTIFS($NG194:$NL$206,EU$1)</f>
        <v>1</v>
      </c>
      <c r="CG194" s="4">
        <f>COUNTIFS($NG194:$NL$206,EV$1)</f>
        <v>4</v>
      </c>
      <c r="CH194" s="4">
        <f>COUNTIFS($NG194:$NL$206,EW$1)</f>
        <v>1</v>
      </c>
      <c r="CI194" s="4">
        <f>COUNTIFS($NG194:$NL$206,EX$1)</f>
        <v>2</v>
      </c>
      <c r="CJ194" s="4">
        <f>COUNTIFS($NG194:$NL$206,EY$1)</f>
        <v>2</v>
      </c>
      <c r="CK194" s="4">
        <f>COUNTIFS($NG194:$NL$206,EZ$1)</f>
        <v>0</v>
      </c>
      <c r="CL194" s="4">
        <f>COUNTIFS($NG194:$NL$206,FA$1)</f>
        <v>0</v>
      </c>
      <c r="CM194" s="4">
        <f>COUNTIFS($NG194:$NL$206,FB$1)</f>
        <v>2</v>
      </c>
      <c r="CN194" s="4">
        <f>COUNTIFS($NG194:$NL$206,FC$1)</f>
        <v>1</v>
      </c>
      <c r="CO194" s="4">
        <f>COUNTIFS($NG194:$NL$206,FD$1)</f>
        <v>3</v>
      </c>
      <c r="CP194" s="4">
        <f>COUNTIFS($NG194:$NL$206,FE$1)</f>
        <v>0</v>
      </c>
      <c r="CQ194" s="4">
        <f>COUNTIFS($NG194:$NL$206,FF$1)</f>
        <v>0</v>
      </c>
      <c r="CR194" s="4">
        <f>COUNTIFS($NG194:$NL$206,FG$1)</f>
        <v>1</v>
      </c>
      <c r="CS194" s="4">
        <f>COUNTIFS($NG194:$NL$206,FH$1)</f>
        <v>1</v>
      </c>
      <c r="CT194" s="4">
        <f>COUNTIFS($NG194:$NL$206,FI$1)</f>
        <v>1</v>
      </c>
      <c r="CU194" s="4">
        <f>COUNTIFS($NG194:$NL$206,FJ$1)</f>
        <v>2</v>
      </c>
      <c r="CV194" s="4">
        <f>COUNTIFS($NG194:$NL$206,FK$1)</f>
        <v>0</v>
      </c>
      <c r="CW194" s="4">
        <f>COUNTIFS($NG194:$NL$206,FL$1)</f>
        <v>0</v>
      </c>
      <c r="CX194" s="4">
        <f>COUNTIFS($NG194:$NL$206,FM$1)</f>
        <v>1</v>
      </c>
      <c r="CY194" s="4">
        <f>COUNTIFS($NG194:$NL$206,FN$1)</f>
        <v>0</v>
      </c>
      <c r="CZ194" s="4">
        <f>COUNTIFS($NG194:$NL$206,FO$1)</f>
        <v>0</v>
      </c>
      <c r="DA194" s="4">
        <f>COUNTIFS($NG194:$NL$206,FP$1)</f>
        <v>0</v>
      </c>
      <c r="DB194" s="4">
        <f>COUNTIFS($NG194:$NL$206,FQ$1)</f>
        <v>2</v>
      </c>
      <c r="DC194" s="4">
        <f>COUNTIFS($NG194:$NL$206,FR$1)</f>
        <v>1</v>
      </c>
      <c r="DD194" s="4">
        <f>COUNTIFS($NG194:$NL$206,FS$1)</f>
        <v>3</v>
      </c>
      <c r="DE194" s="4">
        <f>COUNTIFS($NG194:$NL$206,FT$1)</f>
        <v>1</v>
      </c>
      <c r="DF194" s="4">
        <f>COUNTIFS($NG194:$NL$206,FU$1)</f>
        <v>2</v>
      </c>
      <c r="DG194" s="4">
        <f>COUNTIFS($NG194:$NL$206,FV$1)</f>
        <v>2</v>
      </c>
      <c r="DH194" s="4">
        <f>COUNTIFS($NG194:$NL$206,FW$1)</f>
        <v>1</v>
      </c>
      <c r="DI194" s="4">
        <f>COUNTIFS($NG194:$NL$206,FX$1)</f>
        <v>1</v>
      </c>
      <c r="DJ194" s="4">
        <f>COUNTIFS($NG194:$NL$206,FY$1)</f>
        <v>3</v>
      </c>
      <c r="DK194" s="4">
        <f>COUNTIFS($NG194:$NL$206,FZ$1)</f>
        <v>0</v>
      </c>
      <c r="DL194" s="4">
        <f>COUNTIFS($NG194:$NL$206,GA$1)</f>
        <v>1</v>
      </c>
      <c r="DM194" s="4">
        <f>COUNTIFS($NG194:$NL$206,GB$1)</f>
        <v>2</v>
      </c>
      <c r="DN194" s="4">
        <f>COUNTIFS($NG194:$NL$206,GC$1)</f>
        <v>1</v>
      </c>
      <c r="DO194" s="4">
        <f>COUNTIFS($NG194:$NL$206,GD$1)</f>
        <v>2</v>
      </c>
      <c r="DP194" s="4">
        <f>COUNTIFS($NG194:$NL$206,GE$1)</f>
        <v>3</v>
      </c>
      <c r="DQ194" s="4">
        <f>COUNTIFS($NG194:$NL$206,GF$1)</f>
        <v>0</v>
      </c>
      <c r="DR194" s="4">
        <f>COUNTIFS($NG194:$NL$206,GG$1)</f>
        <v>2</v>
      </c>
      <c r="DS194" s="4">
        <f>COUNTIFS($NG194:$NL$206,GH$1)</f>
        <v>2</v>
      </c>
      <c r="DT194" s="4">
        <f>COUNTIFS($NG194:$NL$206,GI$1)</f>
        <v>2</v>
      </c>
      <c r="DU194" s="4">
        <f>COUNTIFS($NG194:$NL$206,GJ$1)</f>
        <v>2</v>
      </c>
      <c r="DV194" s="4">
        <f>COUNTIFS($NG194:$NL$206,GK$1)</f>
        <v>3</v>
      </c>
      <c r="DW194" s="4">
        <f>COUNTIFS($NG194:$NL$206,GL$1)</f>
        <v>1</v>
      </c>
      <c r="DZ194" s="4">
        <f t="shared" si="1895"/>
        <v>36</v>
      </c>
      <c r="EA194" s="4">
        <f t="shared" si="1896"/>
        <v>19</v>
      </c>
      <c r="EB194" s="4">
        <f t="shared" si="1897"/>
        <v>11</v>
      </c>
      <c r="EC194" s="4">
        <f t="shared" si="1898"/>
        <v>5</v>
      </c>
      <c r="ED194" s="4">
        <f t="shared" si="1899"/>
        <v>1</v>
      </c>
      <c r="EF194" s="4">
        <f t="shared" ref="EF194:GL194" si="2229">COUNTIFS($NG194:$NL203,EF$1)</f>
        <v>0</v>
      </c>
      <c r="EG194" s="4">
        <f t="shared" si="2229"/>
        <v>1</v>
      </c>
      <c r="EH194" s="4">
        <f t="shared" si="2229"/>
        <v>0</v>
      </c>
      <c r="EI194" s="4">
        <f t="shared" si="2229"/>
        <v>0</v>
      </c>
      <c r="EJ194" s="4">
        <f t="shared" si="2229"/>
        <v>1</v>
      </c>
      <c r="EK194" s="4">
        <f t="shared" si="2229"/>
        <v>1</v>
      </c>
      <c r="EL194" s="4">
        <f t="shared" si="2229"/>
        <v>1</v>
      </c>
      <c r="EM194" s="4">
        <f t="shared" si="2229"/>
        <v>0</v>
      </c>
      <c r="EN194" s="4">
        <f t="shared" si="2229"/>
        <v>3</v>
      </c>
      <c r="EO194" s="4">
        <f t="shared" si="2229"/>
        <v>1</v>
      </c>
      <c r="EP194" s="4">
        <f t="shared" si="2229"/>
        <v>3</v>
      </c>
      <c r="EQ194" s="4">
        <f t="shared" si="2229"/>
        <v>4</v>
      </c>
      <c r="ER194" s="4">
        <f t="shared" si="2229"/>
        <v>1</v>
      </c>
      <c r="ES194" s="4">
        <f t="shared" si="2229"/>
        <v>0</v>
      </c>
      <c r="ET194" s="4">
        <f t="shared" si="2229"/>
        <v>0</v>
      </c>
      <c r="EU194" s="4">
        <f t="shared" si="2229"/>
        <v>1</v>
      </c>
      <c r="EV194" s="4">
        <f t="shared" si="2229"/>
        <v>3</v>
      </c>
      <c r="EW194" s="4">
        <f t="shared" si="2229"/>
        <v>1</v>
      </c>
      <c r="EX194" s="4">
        <f t="shared" si="2229"/>
        <v>2</v>
      </c>
      <c r="EY194" s="4">
        <f t="shared" si="2229"/>
        <v>2</v>
      </c>
      <c r="EZ194" s="4">
        <f t="shared" si="2229"/>
        <v>0</v>
      </c>
      <c r="FA194" s="4">
        <f t="shared" si="2229"/>
        <v>0</v>
      </c>
      <c r="FB194" s="4">
        <f t="shared" si="2229"/>
        <v>2</v>
      </c>
      <c r="FC194" s="4">
        <f t="shared" si="2229"/>
        <v>0</v>
      </c>
      <c r="FD194" s="4">
        <f t="shared" si="2229"/>
        <v>2</v>
      </c>
      <c r="FE194" s="4">
        <f t="shared" si="2229"/>
        <v>0</v>
      </c>
      <c r="FF194" s="4">
        <f t="shared" si="2229"/>
        <v>0</v>
      </c>
      <c r="FG194" s="4">
        <f t="shared" si="2229"/>
        <v>1</v>
      </c>
      <c r="FH194" s="4">
        <f t="shared" si="2229"/>
        <v>0</v>
      </c>
      <c r="FI194" s="4">
        <f t="shared" si="2229"/>
        <v>1</v>
      </c>
      <c r="FJ194" s="4">
        <f t="shared" si="2229"/>
        <v>2</v>
      </c>
      <c r="FK194" s="4">
        <f t="shared" si="2229"/>
        <v>0</v>
      </c>
      <c r="FL194" s="4">
        <f t="shared" si="2229"/>
        <v>0</v>
      </c>
      <c r="FM194" s="4">
        <f t="shared" si="2229"/>
        <v>1</v>
      </c>
      <c r="FN194" s="4">
        <f t="shared" si="2229"/>
        <v>0</v>
      </c>
      <c r="FO194" s="4">
        <f t="shared" si="2229"/>
        <v>0</v>
      </c>
      <c r="FP194" s="4">
        <f t="shared" si="2229"/>
        <v>0</v>
      </c>
      <c r="FQ194" s="4">
        <f t="shared" si="2229"/>
        <v>2</v>
      </c>
      <c r="FR194" s="4">
        <f t="shared" si="2229"/>
        <v>0</v>
      </c>
      <c r="FS194" s="4">
        <f t="shared" si="2229"/>
        <v>2</v>
      </c>
      <c r="FT194" s="4">
        <f t="shared" si="2229"/>
        <v>0</v>
      </c>
      <c r="FU194" s="4">
        <f t="shared" si="2229"/>
        <v>2</v>
      </c>
      <c r="FV194" s="4">
        <f t="shared" si="2229"/>
        <v>1</v>
      </c>
      <c r="FW194" s="4">
        <f t="shared" si="2229"/>
        <v>1</v>
      </c>
      <c r="FX194" s="4">
        <f t="shared" si="2229"/>
        <v>0</v>
      </c>
      <c r="FY194" s="4">
        <f t="shared" si="2229"/>
        <v>3</v>
      </c>
      <c r="FZ194" s="4">
        <f t="shared" si="2229"/>
        <v>0</v>
      </c>
      <c r="GA194" s="4">
        <f t="shared" si="2229"/>
        <v>1</v>
      </c>
      <c r="GB194" s="4">
        <f t="shared" si="2229"/>
        <v>1</v>
      </c>
      <c r="GC194" s="4">
        <f t="shared" si="2229"/>
        <v>1</v>
      </c>
      <c r="GD194" s="4">
        <f t="shared" si="2229"/>
        <v>1</v>
      </c>
      <c r="GE194" s="4">
        <f t="shared" si="2229"/>
        <v>2</v>
      </c>
      <c r="GF194" s="4">
        <f t="shared" si="2229"/>
        <v>0</v>
      </c>
      <c r="GG194" s="4">
        <f t="shared" si="2229"/>
        <v>1</v>
      </c>
      <c r="GH194" s="4">
        <f t="shared" si="2229"/>
        <v>2</v>
      </c>
      <c r="GI194" s="4">
        <f t="shared" si="2229"/>
        <v>0</v>
      </c>
      <c r="GJ194" s="4">
        <f t="shared" si="2229"/>
        <v>2</v>
      </c>
      <c r="GK194" s="4">
        <f t="shared" si="2229"/>
        <v>3</v>
      </c>
      <c r="GL194" s="4">
        <f t="shared" si="2229"/>
        <v>1</v>
      </c>
      <c r="GM194">
        <f t="shared" si="1901"/>
        <v>60</v>
      </c>
      <c r="GO194">
        <f t="shared" si="1690"/>
        <v>0</v>
      </c>
      <c r="GP194">
        <f t="shared" si="1855"/>
        <v>0</v>
      </c>
      <c r="GQ194">
        <f t="shared" si="1856"/>
        <v>0</v>
      </c>
      <c r="GR194">
        <f t="shared" si="1857"/>
        <v>0</v>
      </c>
      <c r="GS194">
        <f t="shared" si="1858"/>
        <v>0</v>
      </c>
      <c r="GT194">
        <f t="shared" si="1859"/>
        <v>0</v>
      </c>
      <c r="GU194">
        <f t="shared" si="1860"/>
        <v>0</v>
      </c>
      <c r="GV194" s="1">
        <f t="shared" si="1691"/>
        <v>5</v>
      </c>
      <c r="GW194">
        <f t="shared" si="1692"/>
        <v>0</v>
      </c>
      <c r="GX194">
        <f t="shared" ref="GX194:GX206" si="2230">IF(AND(RP194&lt;&gt;"x",RP195="x"),1,0)</f>
        <v>0</v>
      </c>
      <c r="GY194">
        <f t="shared" ref="GY194:GY206" si="2231">IF(AND(RQ194&lt;&gt;"x",RQ195="x"),1,0)</f>
        <v>0</v>
      </c>
      <c r="GZ194">
        <f t="shared" ref="GZ194:GZ206" si="2232">IF(AND(RR194&lt;&gt;"x",RR195="x"),1,0)</f>
        <v>0</v>
      </c>
      <c r="HA194">
        <f t="shared" ref="HA194:HA206" si="2233">IF(AND(RS194&lt;&gt;"x",RS195="x"),1,0)</f>
        <v>0</v>
      </c>
      <c r="HB194">
        <f t="shared" ref="HB194:HB206" si="2234">IF(AND(RT194&lt;&gt;"x",RT195="x"),1,0)</f>
        <v>0</v>
      </c>
      <c r="HC194">
        <f t="shared" ref="HC194:HC206" si="2235">IF(AND(RU194&lt;&gt;"x",RU195="x"),1,0)</f>
        <v>0</v>
      </c>
      <c r="HD194">
        <f t="shared" ref="HD194:HD206" si="2236">IF(AND(RV194&lt;&gt;"x",RV195="x"),1,0)</f>
        <v>0</v>
      </c>
      <c r="HE194">
        <f t="shared" ref="HE194:HE206" si="2237">IF(AND(RW194&lt;&gt;"x",RW195="x"),1,0)</f>
        <v>0</v>
      </c>
      <c r="HF194">
        <f t="shared" ref="HF194:HF206" si="2238">IF(AND(RX194&lt;&gt;"x",RX195="x"),1,0)</f>
        <v>0</v>
      </c>
      <c r="HG194">
        <f t="shared" ref="HG194:HG206" si="2239">IF(AND(RY194&lt;&gt;"x",RY195="x"),1,0)</f>
        <v>0</v>
      </c>
      <c r="HH194">
        <f t="shared" ref="HH194:HH206" si="2240">IF(AND(RZ194&lt;&gt;"x",RZ195="x"),1,0)</f>
        <v>0</v>
      </c>
      <c r="HI194">
        <f t="shared" ref="HI194:HI206" si="2241">IF(AND(SA194&lt;&gt;"x",SA195="x"),1,0)</f>
        <v>0</v>
      </c>
      <c r="HJ194">
        <f t="shared" ref="HJ194:HJ206" si="2242">IF(AND(SB194&lt;&gt;"x",SB195="x"),1,0)</f>
        <v>0</v>
      </c>
      <c r="HK194">
        <f t="shared" ref="HK194:HK206" si="2243">IF(AND(SC194&lt;&gt;"x",SC195="x"),1,0)</f>
        <v>1</v>
      </c>
      <c r="HL194">
        <f t="shared" ref="HL194:HL206" si="2244">IF(AND(SD194&lt;&gt;"x",SD195="x"),1,0)</f>
        <v>0</v>
      </c>
      <c r="HM194">
        <f t="shared" ref="HM194:HM206" si="2245">IF(AND(SE194&lt;&gt;"x",SE195="x"),1,0)</f>
        <v>0</v>
      </c>
      <c r="HN194">
        <f t="shared" ref="HN194:HN206" si="2246">IF(AND(SF194&lt;&gt;"x",SF195="x"),1,0)</f>
        <v>0</v>
      </c>
      <c r="HO194">
        <f t="shared" ref="HO194:HO206" si="2247">IF(AND(SG194&lt;&gt;"x",SG195="x"),1,0)</f>
        <v>0</v>
      </c>
      <c r="HP194">
        <f t="shared" ref="HP194:HP206" si="2248">IF(AND(SH194&lt;&gt;"x",SH195="x"),1,0)</f>
        <v>0</v>
      </c>
      <c r="HQ194">
        <f t="shared" ref="HQ194:HQ206" si="2249">IF(AND(SI194&lt;&gt;"x",SI195="x"),1,0)</f>
        <v>0</v>
      </c>
      <c r="HR194">
        <f t="shared" ref="HR194:HR206" si="2250">IF(AND(SJ194&lt;&gt;"x",SJ195="x"),1,0)</f>
        <v>0</v>
      </c>
      <c r="HS194">
        <f t="shared" ref="HS194:HS206" si="2251">IF(AND(SK194&lt;&gt;"x",SK195="x"),1,0)</f>
        <v>0</v>
      </c>
      <c r="HT194">
        <f t="shared" ref="HT194:HT206" si="2252">IF(AND(SL194&lt;&gt;"x",SL195="x"),1,0)</f>
        <v>0</v>
      </c>
      <c r="HU194">
        <f t="shared" ref="HU194:HU206" si="2253">IF(AND(SM194&lt;&gt;"x",SM195="x"),1,0)</f>
        <v>0</v>
      </c>
      <c r="HV194">
        <f t="shared" ref="HV194:HV206" si="2254">IF(AND(SN194&lt;&gt;"x",SN195="x"),1,0)</f>
        <v>0</v>
      </c>
      <c r="HW194">
        <f t="shared" ref="HW194:HW206" si="2255">IF(AND(SO194&lt;&gt;"x",SO195="x"),1,0)</f>
        <v>0</v>
      </c>
      <c r="HX194">
        <f t="shared" ref="HX194:HX206" si="2256">IF(AND(SP194&lt;&gt;"x",SP195="x"),1,0)</f>
        <v>0</v>
      </c>
      <c r="HY194">
        <f t="shared" ref="HY194:HY206" si="2257">IF(AND(SQ194&lt;&gt;"x",SQ195="x"),1,0)</f>
        <v>0</v>
      </c>
      <c r="HZ194">
        <f t="shared" ref="HZ194:HZ206" si="2258">IF(AND(SR194&lt;&gt;"x",SR195="x"),1,0)</f>
        <v>0</v>
      </c>
      <c r="IA194">
        <f t="shared" ref="IA194:IA206" si="2259">IF(AND(SS194&lt;&gt;"x",SS195="x"),1,0)</f>
        <v>0</v>
      </c>
      <c r="IB194">
        <f t="shared" ref="IB194:IB206" si="2260">IF(AND(ST194&lt;&gt;"x",ST195="x"),1,0)</f>
        <v>0</v>
      </c>
      <c r="IC194">
        <f t="shared" ref="IC194:IC206" si="2261">IF(AND(SU194&lt;&gt;"x",SU195="x"),1,0)</f>
        <v>0</v>
      </c>
      <c r="ID194">
        <f t="shared" ref="ID194:ID206" si="2262">IF(AND(SV194&lt;&gt;"x",SV195="x"),1,0)</f>
        <v>0</v>
      </c>
      <c r="IE194">
        <f t="shared" ref="IE194:IE206" si="2263">IF(AND(SW194&lt;&gt;"x",SW195="x"),1,0)</f>
        <v>0</v>
      </c>
      <c r="IF194">
        <f t="shared" ref="IF194:IF206" si="2264">IF(AND(SX194&lt;&gt;"x",SX195="x"),1,0)</f>
        <v>0</v>
      </c>
      <c r="IG194">
        <f t="shared" ref="IG194:IG206" si="2265">IF(AND(SY194&lt;&gt;"x",SY195="x"),1,0)</f>
        <v>0</v>
      </c>
      <c r="IH194">
        <f t="shared" ref="IH194:IH206" si="2266">IF(AND(SZ194&lt;&gt;"x",SZ195="x"),1,0)</f>
        <v>0</v>
      </c>
      <c r="II194">
        <f t="shared" ref="II194:II206" si="2267">IF(AND(TA194&lt;&gt;"x",TA195="x"),1,0)</f>
        <v>1</v>
      </c>
      <c r="IJ194">
        <f t="shared" ref="IJ194:IJ206" si="2268">IF(AND(TB194&lt;&gt;"x",TB195="x"),1,0)</f>
        <v>0</v>
      </c>
      <c r="IK194">
        <f t="shared" ref="IK194:IK206" si="2269">IF(AND(TC194&lt;&gt;"x",TC195="x"),1,0)</f>
        <v>0</v>
      </c>
      <c r="IL194">
        <f t="shared" ref="IL194:IL206" si="2270">IF(AND(TD194&lt;&gt;"x",TD195="x"),1,0)</f>
        <v>0</v>
      </c>
      <c r="IM194">
        <f t="shared" ref="IM194:IM206" si="2271">IF(AND(TE194&lt;&gt;"x",TE195="x"),1,0)</f>
        <v>0</v>
      </c>
      <c r="IN194">
        <f t="shared" ref="IN194:IN206" si="2272">IF(AND(TF194&lt;&gt;"x",TF195="x"),1,0)</f>
        <v>0</v>
      </c>
      <c r="IO194">
        <f t="shared" ref="IO194:IO206" si="2273">IF(AND(TG194&lt;&gt;"x",TG195="x"),1,0)</f>
        <v>0</v>
      </c>
      <c r="IP194">
        <f t="shared" ref="IP194:IP206" si="2274">IF(AND(TH194&lt;&gt;"x",TH195="x"),1,0)</f>
        <v>0</v>
      </c>
      <c r="IQ194">
        <f t="shared" ref="IQ194:IQ206" si="2275">IF(AND(TI194&lt;&gt;"x",TI195="x"),1,0)</f>
        <v>0</v>
      </c>
      <c r="IR194">
        <f t="shared" ref="IR194:IR206" si="2276">IF(AND(TJ194&lt;&gt;"x",TJ195="x"),1,0)</f>
        <v>0</v>
      </c>
      <c r="IS194">
        <f t="shared" ref="IS194:IS206" si="2277">IF(AND(TK194&lt;&gt;"x",TK195="x"),1,0)</f>
        <v>0</v>
      </c>
      <c r="IT194">
        <f t="shared" ref="IT194:IT206" si="2278">IF(AND(TL194&lt;&gt;"x",TL195="x"),1,0)</f>
        <v>0</v>
      </c>
      <c r="IU194">
        <f t="shared" ref="IU194:IU206" si="2279">IF(AND(TM194&lt;&gt;"x",TM195="x"),1,0)</f>
        <v>0</v>
      </c>
      <c r="IV194">
        <f t="shared" ref="IV194:IV206" si="2280">IF(AND(TN194&lt;&gt;"x",TN195="x"),1,0)</f>
        <v>0</v>
      </c>
      <c r="IW194">
        <f t="shared" ref="IW194:IW206" si="2281">IF(AND(TO194&lt;&gt;"x",TO195="x"),1,0)</f>
        <v>0</v>
      </c>
      <c r="IX194">
        <f t="shared" ref="IX194:IX206" si="2282">IF(AND(TP194&lt;&gt;"x",TP195="x"),1,0)</f>
        <v>0</v>
      </c>
      <c r="IY194">
        <f t="shared" ref="IY194:IY206" si="2283">IF(AND(TQ194&lt;&gt;"x",TQ195="x"),1,0)</f>
        <v>0</v>
      </c>
      <c r="IZ194">
        <f t="shared" ref="IZ194:IZ206" si="2284">IF(AND(TR194&lt;&gt;"x",TR195="x"),1,0)</f>
        <v>0</v>
      </c>
      <c r="JA194">
        <f t="shared" ref="JA194:JA206" si="2285">IF(AND(TS194&lt;&gt;"x",TS195="x"),1,0)</f>
        <v>0</v>
      </c>
      <c r="JB194">
        <f t="shared" si="1693"/>
        <v>0</v>
      </c>
      <c r="JC194">
        <f t="shared" si="1694"/>
        <v>0</v>
      </c>
      <c r="JF194">
        <f t="shared" si="1695"/>
        <v>0</v>
      </c>
      <c r="JG194">
        <f t="shared" si="1696"/>
        <v>0</v>
      </c>
      <c r="JH194">
        <f t="shared" si="1697"/>
        <v>0</v>
      </c>
      <c r="JI194">
        <f t="shared" si="1698"/>
        <v>0</v>
      </c>
      <c r="JJ194">
        <f t="shared" si="1699"/>
        <v>0</v>
      </c>
      <c r="JK194">
        <f t="shared" si="1700"/>
        <v>0</v>
      </c>
      <c r="JL194">
        <f t="shared" si="1701"/>
        <v>0</v>
      </c>
      <c r="JM194">
        <f t="shared" si="1702"/>
        <v>0</v>
      </c>
      <c r="JN194">
        <f t="shared" si="1703"/>
        <v>0</v>
      </c>
      <c r="JO194">
        <f t="shared" si="1704"/>
        <v>0</v>
      </c>
      <c r="JP194">
        <f t="shared" si="1705"/>
        <v>0</v>
      </c>
      <c r="JQ194">
        <f t="shared" si="1706"/>
        <v>0</v>
      </c>
      <c r="JR194">
        <f t="shared" si="1707"/>
        <v>0</v>
      </c>
      <c r="JS194">
        <f t="shared" si="1708"/>
        <v>0</v>
      </c>
      <c r="JT194">
        <f t="shared" si="1709"/>
        <v>0</v>
      </c>
      <c r="JU194">
        <f t="shared" si="1710"/>
        <v>0</v>
      </c>
      <c r="JV194">
        <f t="shared" si="1711"/>
        <v>0</v>
      </c>
      <c r="JW194">
        <f t="shared" si="1712"/>
        <v>0</v>
      </c>
      <c r="JX194">
        <f t="shared" si="1713"/>
        <v>0</v>
      </c>
      <c r="JY194">
        <f t="shared" si="1714"/>
        <v>0</v>
      </c>
      <c r="JZ194">
        <f t="shared" si="1715"/>
        <v>0</v>
      </c>
      <c r="KA194">
        <f t="shared" si="1716"/>
        <v>0</v>
      </c>
      <c r="KB194">
        <f t="shared" si="1717"/>
        <v>0</v>
      </c>
      <c r="KC194">
        <f t="shared" si="1718"/>
        <v>0</v>
      </c>
      <c r="KD194">
        <f t="shared" si="1719"/>
        <v>0</v>
      </c>
      <c r="KE194">
        <f t="shared" si="1720"/>
        <v>0</v>
      </c>
      <c r="KF194">
        <f t="shared" si="1721"/>
        <v>0</v>
      </c>
      <c r="KG194">
        <f t="shared" si="1722"/>
        <v>1</v>
      </c>
      <c r="KH194">
        <f t="shared" si="1723"/>
        <v>0</v>
      </c>
      <c r="KI194">
        <f t="shared" si="1724"/>
        <v>0</v>
      </c>
      <c r="KJ194">
        <f t="shared" si="1725"/>
        <v>0</v>
      </c>
      <c r="KK194">
        <f t="shared" si="1726"/>
        <v>0</v>
      </c>
      <c r="KL194">
        <f t="shared" si="1727"/>
        <v>0</v>
      </c>
      <c r="KM194">
        <f t="shared" si="1728"/>
        <v>0</v>
      </c>
      <c r="KN194">
        <f t="shared" si="1729"/>
        <v>0</v>
      </c>
      <c r="KO194">
        <f t="shared" si="1730"/>
        <v>0</v>
      </c>
      <c r="KP194">
        <f t="shared" si="1731"/>
        <v>0</v>
      </c>
      <c r="KQ194">
        <f t="shared" si="1732"/>
        <v>0</v>
      </c>
      <c r="KR194">
        <f t="shared" si="1733"/>
        <v>0</v>
      </c>
      <c r="KS194">
        <f t="shared" si="1734"/>
        <v>0</v>
      </c>
      <c r="KT194">
        <f t="shared" si="1735"/>
        <v>0</v>
      </c>
      <c r="KU194">
        <f t="shared" si="1736"/>
        <v>0</v>
      </c>
      <c r="KV194">
        <f t="shared" si="1737"/>
        <v>1</v>
      </c>
      <c r="KW194">
        <f t="shared" si="1738"/>
        <v>0</v>
      </c>
      <c r="KX194">
        <f t="shared" si="1739"/>
        <v>0</v>
      </c>
      <c r="KY194">
        <f t="shared" si="1740"/>
        <v>0</v>
      </c>
      <c r="KZ194">
        <f t="shared" si="1741"/>
        <v>0</v>
      </c>
      <c r="LA194">
        <f t="shared" si="1742"/>
        <v>0</v>
      </c>
      <c r="LB194">
        <f t="shared" si="1743"/>
        <v>0</v>
      </c>
      <c r="LC194">
        <f t="shared" si="1744"/>
        <v>0</v>
      </c>
      <c r="LD194">
        <f t="shared" si="1745"/>
        <v>0</v>
      </c>
      <c r="LE194">
        <f t="shared" si="1746"/>
        <v>0</v>
      </c>
      <c r="LF194">
        <f t="shared" si="1747"/>
        <v>0</v>
      </c>
      <c r="LG194">
        <f t="shared" si="1748"/>
        <v>0</v>
      </c>
      <c r="LH194">
        <f t="shared" si="1749"/>
        <v>0</v>
      </c>
      <c r="LI194">
        <f t="shared" si="1750"/>
        <v>0</v>
      </c>
      <c r="LJ194">
        <f t="shared" si="1751"/>
        <v>0</v>
      </c>
      <c r="LK194">
        <f t="shared" si="1752"/>
        <v>0</v>
      </c>
      <c r="LL194">
        <f t="shared" si="1753"/>
        <v>0</v>
      </c>
      <c r="LN194">
        <f t="shared" si="1754"/>
        <v>2</v>
      </c>
      <c r="LQ194">
        <f t="shared" ref="LQ194:LR194" si="2286">COUNTIFS($NG195:$NL204,NG204)</f>
        <v>1</v>
      </c>
      <c r="LR194">
        <f t="shared" si="2286"/>
        <v>1</v>
      </c>
      <c r="LS194">
        <f t="shared" si="1756"/>
        <v>4</v>
      </c>
      <c r="LT194">
        <f t="shared" si="1757"/>
        <v>1</v>
      </c>
      <c r="LU194">
        <f t="shared" si="1758"/>
        <v>2</v>
      </c>
      <c r="LV194">
        <f t="shared" si="1759"/>
        <v>2</v>
      </c>
      <c r="LX194" s="5">
        <f t="shared" ref="LX194:MC194" si="2287">COUNTIFS($NG194:$NL203,NG204)</f>
        <v>1</v>
      </c>
      <c r="LY194" s="5">
        <f t="shared" si="2287"/>
        <v>0</v>
      </c>
      <c r="LZ194" s="5">
        <f t="shared" si="2287"/>
        <v>3</v>
      </c>
      <c r="MA194" s="5">
        <f t="shared" si="2287"/>
        <v>0</v>
      </c>
      <c r="MB194" s="5">
        <f t="shared" si="2287"/>
        <v>1</v>
      </c>
      <c r="MC194" s="5">
        <f t="shared" si="2287"/>
        <v>2</v>
      </c>
      <c r="MD194" s="5"/>
      <c r="ME194" s="5">
        <f t="shared" si="1761"/>
        <v>1</v>
      </c>
      <c r="MF194" s="5">
        <f t="shared" si="1762"/>
        <v>0</v>
      </c>
      <c r="MG194" s="5">
        <f t="shared" si="1763"/>
        <v>0</v>
      </c>
      <c r="MH194" s="5">
        <f t="shared" si="1764"/>
        <v>0</v>
      </c>
      <c r="MI194" s="5">
        <f t="shared" si="1765"/>
        <v>0</v>
      </c>
      <c r="MJ194" s="5">
        <f t="shared" si="1766"/>
        <v>1</v>
      </c>
      <c r="MK194" s="5"/>
      <c r="ML194" s="20">
        <f t="shared" si="1767"/>
        <v>2</v>
      </c>
      <c r="MN194" s="4">
        <f t="shared" si="1846"/>
        <v>1</v>
      </c>
      <c r="MO194" s="4">
        <f t="shared" si="1847"/>
        <v>0</v>
      </c>
      <c r="MP194" s="4">
        <f t="shared" si="1848"/>
        <v>0</v>
      </c>
      <c r="MQ194" s="4">
        <f t="shared" si="1849"/>
        <v>0</v>
      </c>
      <c r="MR194" s="4">
        <f t="shared" si="1850"/>
        <v>0</v>
      </c>
      <c r="MS194" s="4">
        <f t="shared" si="1851"/>
        <v>2</v>
      </c>
      <c r="MU194">
        <f t="shared" si="1768"/>
        <v>1</v>
      </c>
      <c r="MV194">
        <f t="shared" si="1769"/>
        <v>1</v>
      </c>
      <c r="MW194">
        <f t="shared" si="1770"/>
        <v>0</v>
      </c>
      <c r="MX194">
        <f t="shared" si="1771"/>
        <v>1</v>
      </c>
      <c r="MY194">
        <f t="shared" si="1772"/>
        <v>0</v>
      </c>
      <c r="MZ194">
        <f t="shared" si="1773"/>
        <v>0</v>
      </c>
      <c r="NA194">
        <f t="shared" ref="NA194:NA206" si="2288">SUM(GW194:JC194)</f>
        <v>2</v>
      </c>
      <c r="NB194">
        <f t="shared" si="1774"/>
        <v>3</v>
      </c>
      <c r="NC194">
        <f t="shared" si="1775"/>
        <v>1</v>
      </c>
      <c r="ND194">
        <f t="shared" si="1776"/>
        <v>194</v>
      </c>
      <c r="NG194">
        <v>2</v>
      </c>
      <c r="NH194">
        <v>12</v>
      </c>
      <c r="NI194">
        <v>28</v>
      </c>
      <c r="NJ194">
        <v>43</v>
      </c>
      <c r="NK194">
        <v>52</v>
      </c>
      <c r="NL194">
        <v>57</v>
      </c>
      <c r="NN194" s="1">
        <f t="shared" si="1777"/>
        <v>1</v>
      </c>
      <c r="NO194" s="1">
        <f t="shared" si="1778"/>
        <v>1</v>
      </c>
      <c r="NP194" s="30">
        <f t="shared" si="1779"/>
        <v>2</v>
      </c>
      <c r="NR194" s="1">
        <f t="shared" si="1780"/>
        <v>10</v>
      </c>
      <c r="NS194" s="1">
        <f t="shared" si="1781"/>
        <v>16</v>
      </c>
      <c r="NT194" s="1">
        <f t="shared" si="1782"/>
        <v>15</v>
      </c>
      <c r="NU194" s="1">
        <f t="shared" si="1783"/>
        <v>9</v>
      </c>
      <c r="NV194" s="1">
        <f t="shared" si="1784"/>
        <v>5</v>
      </c>
      <c r="NW194" s="1"/>
      <c r="NX194" s="1">
        <f t="shared" si="1785"/>
        <v>5</v>
      </c>
      <c r="NY194" s="1"/>
      <c r="NZ194" s="1">
        <f t="shared" si="1786"/>
        <v>1</v>
      </c>
      <c r="OA194" s="1">
        <f t="shared" ref="OA194:OA206" si="2289">IF(NH194&lt;=9,1,IF(AND(NH194&gt;9,NH194&lt;=19),2,IF(AND(NH194&gt;19,NH194&lt;=29),3,IF(AND(NH194&gt;29,NH194&lt;=39),4,IF(AND(NH194&gt;39,NH194&lt;=49),5,IF(AND(NH194&gt;49,NH194&lt;=59),6))))))</f>
        <v>2</v>
      </c>
      <c r="OB194" s="1">
        <f t="shared" ref="OB194:OB206" si="2290">IF(NI194&lt;=9,1,IF(AND(NI194&gt;9,NI194&lt;=19),2,IF(AND(NI194&gt;19,NI194&lt;=29),3,IF(AND(NI194&gt;29,NI194&lt;=39),4,IF(AND(NI194&gt;39,NI194&lt;=49),5,IF(AND(NI194&gt;49,NI194&lt;=59),6))))))</f>
        <v>3</v>
      </c>
      <c r="OC194" s="1">
        <f t="shared" ref="OC194:OC206" si="2291">IF(NJ194&lt;=9,1,IF(AND(NJ194&gt;9,NJ194&lt;=19),2,IF(AND(NJ194&gt;19,NJ194&lt;=29),3,IF(AND(NJ194&gt;29,NJ194&lt;=39),4,IF(AND(NJ194&gt;39,NJ194&lt;=49),5,IF(AND(NJ194&gt;49,NJ194&lt;=59),6))))))</f>
        <v>5</v>
      </c>
      <c r="OD194" s="1">
        <f t="shared" ref="OD194:OD206" si="2292">IF(NK194&lt;=9,1,IF(AND(NK194&gt;9,NK194&lt;=19),2,IF(AND(NK194&gt;19,NK194&lt;=29),3,IF(AND(NK194&gt;29,NK194&lt;=39),4,IF(AND(NK194&gt;39,NK194&lt;=49),5,IF(AND(NK194&gt;49,NK194&lt;=59),6))))))</f>
        <v>6</v>
      </c>
      <c r="OE194" s="1">
        <f t="shared" ref="OE194:OE206" si="2293">IF(NL194&lt;=9,1,IF(AND(NL194&gt;9,NL194&lt;=19),2,IF(AND(NL194&gt;19,NL194&lt;=29),3,IF(AND(NL194&gt;29,NL194&lt;=39),4,IF(AND(NL194&gt;39,NL194&lt;=49),5,IF(AND(NL194&gt;49,NL194&lt;=59),6))))))</f>
        <v>6</v>
      </c>
      <c r="OF194" s="1"/>
      <c r="OG194" s="1">
        <f t="shared" si="1969"/>
        <v>5</v>
      </c>
      <c r="OH194" s="1"/>
      <c r="OI194" s="1">
        <f t="shared" si="1787"/>
        <v>10</v>
      </c>
      <c r="OJ194" s="1">
        <f t="shared" si="1788"/>
        <v>2</v>
      </c>
      <c r="OK194" s="1">
        <f t="shared" si="1789"/>
        <v>0</v>
      </c>
      <c r="OL194" s="1">
        <f t="shared" si="1790"/>
        <v>0</v>
      </c>
      <c r="OM194" s="1">
        <f t="shared" si="1791"/>
        <v>5</v>
      </c>
      <c r="ON194" s="1">
        <f t="shared" si="1792"/>
        <v>2</v>
      </c>
      <c r="OO194" s="1"/>
      <c r="OP194" s="1">
        <f t="shared" si="1959"/>
        <v>2</v>
      </c>
      <c r="OQ194" s="1">
        <f t="shared" si="1960"/>
        <v>4</v>
      </c>
      <c r="OR194" s="1">
        <f t="shared" si="1961"/>
        <v>3</v>
      </c>
      <c r="OS194" s="1">
        <f t="shared" si="1962"/>
        <v>4</v>
      </c>
      <c r="OT194" s="1">
        <f t="shared" si="1963"/>
        <v>-1</v>
      </c>
      <c r="OU194" s="1">
        <f t="shared" si="1793"/>
        <v>1</v>
      </c>
      <c r="OV194" s="19">
        <f t="shared" si="1794"/>
        <v>4</v>
      </c>
      <c r="OW194" s="1"/>
      <c r="OX194" s="19">
        <f t="shared" si="1975"/>
        <v>4</v>
      </c>
      <c r="OY194" s="1">
        <f t="shared" si="1976"/>
        <v>3</v>
      </c>
      <c r="OZ194" s="1"/>
      <c r="PA194" s="1">
        <f t="shared" si="1795"/>
        <v>4</v>
      </c>
      <c r="PB194" s="1"/>
      <c r="PC194" s="1"/>
      <c r="PD194" s="19">
        <f t="shared" ref="PD194:PD206" si="2294">IF(6-PA194&gt;1,OV194-1,PA194)</f>
        <v>3</v>
      </c>
      <c r="PE194" s="1"/>
      <c r="PF194" s="24">
        <f t="shared" si="2016"/>
        <v>-1</v>
      </c>
      <c r="PI194" s="1">
        <f t="shared" si="1797"/>
        <v>10</v>
      </c>
      <c r="PJ194" s="19">
        <f t="shared" ref="PJ194:PJ206" si="2295">COUNTIFS(NG195:NL204,NG194)</f>
        <v>1</v>
      </c>
      <c r="PK194" s="1">
        <f t="shared" si="1798"/>
        <v>2</v>
      </c>
      <c r="PL194" s="19">
        <f t="shared" ref="PL194:PL206" si="2296">COUNTIFS(NG195:NL204,NH194)</f>
        <v>3</v>
      </c>
      <c r="PM194" s="1">
        <f t="shared" si="1799"/>
        <v>0</v>
      </c>
      <c r="PN194" s="19">
        <f t="shared" ref="PN194:PN206" si="2297">COUNTIFS(NG195:NL204,NI194)</f>
        <v>0</v>
      </c>
      <c r="PO194" s="1">
        <f t="shared" si="1800"/>
        <v>0</v>
      </c>
      <c r="PP194" s="19">
        <f t="shared" ref="PP194:PP206" si="2298">COUNTIFS(NG195:NL204,NJ194)</f>
        <v>0</v>
      </c>
      <c r="PQ194" s="1">
        <f t="shared" si="1801"/>
        <v>5</v>
      </c>
      <c r="PR194" s="19">
        <f t="shared" ref="PR194:PR206" si="2299">COUNTIFS(NG195:NL204,NK194)</f>
        <v>2</v>
      </c>
      <c r="PS194" s="1">
        <f t="shared" si="1802"/>
        <v>2</v>
      </c>
      <c r="PT194" s="19">
        <f t="shared" ref="PT194:PT206" si="2300">COUNTIFS(NG195:NL204,NL194)</f>
        <v>1</v>
      </c>
      <c r="PV194" s="1">
        <f t="shared" ref="PV194:PV206" si="2301">IF(ISNA(MATCH($NG194,NG195:NG204,0)),100,MATCH($NG194,NG195:NG204,0))</f>
        <v>10</v>
      </c>
      <c r="PW194" s="1">
        <f t="shared" ref="PW194:PW206" si="2302">IF(ISNA(MATCH($NG194,NH195:NH204,0)),100,MATCH($NG194,NH195:NH204,0))</f>
        <v>100</v>
      </c>
      <c r="PX194" s="1">
        <f t="shared" ref="PX194:PX206" si="2303">IF(ISNA(MATCH($NG194,NI195:NI204,0)),100,MATCH($NG194,NI195:NI204,0))</f>
        <v>100</v>
      </c>
      <c r="PY194" s="1">
        <f t="shared" ref="PY194:PY206" si="2304">IF(ISNA(MATCH($NG194,NJ195:NJ204,0)),100,MATCH($NG194,NJ195:NJ204,0))</f>
        <v>100</v>
      </c>
      <c r="PZ194" s="1">
        <f t="shared" ref="PZ194:PZ206" si="2305">IF(ISNA(MATCH($NG194,NK195:NK204,0)),100,MATCH($NG194,NK195:NK204,0))</f>
        <v>100</v>
      </c>
      <c r="QA194" s="1">
        <f t="shared" ref="QA194:QA206" si="2306">IF(ISNA(MATCH($NG194,NL195:NL204,0)),100,MATCH($NG194,NL195:NL204,0))</f>
        <v>100</v>
      </c>
      <c r="QB194" s="1"/>
      <c r="QC194" s="1">
        <f t="shared" ref="QC194:QC206" si="2307">IF(ISNA(MATCH($NH194,NG195:NG204,0)),100,MATCH($NH194,NG195:NG204,0))</f>
        <v>5</v>
      </c>
      <c r="QD194" s="1">
        <f t="shared" ref="QD194:QD206" si="2308">IF(ISNA(MATCH($NH194,NH195:NH204,0)),100,MATCH($NH194,NH195:NH204,0))</f>
        <v>2</v>
      </c>
      <c r="QE194" s="1">
        <f t="shared" ref="QE194:QE206" si="2309">IF(ISNA(MATCH($NH194,NI195:NI204,0)),100,MATCH($NH194,NI195:NI204,0))</f>
        <v>100</v>
      </c>
      <c r="QF194" s="1">
        <f t="shared" ref="QF194:QF206" si="2310">IF(ISNA(MATCH($NH194,NJ195:NJ204,0)),100,MATCH($NH194,NJ195:NJ204,0))</f>
        <v>100</v>
      </c>
      <c r="QG194" s="1">
        <f t="shared" ref="QG194:QG206" si="2311">IF(ISNA(MATCH($NH194,NK195:NK204,0)),100,MATCH($NH194,NK195:NK204,0))</f>
        <v>100</v>
      </c>
      <c r="QH194" s="1">
        <f t="shared" ref="QH194:QH206" si="2312">IF(ISNA(MATCH($NH194,NL195:NL204,0)),100,MATCH($NH194,NL195:NL204,0))</f>
        <v>100</v>
      </c>
      <c r="QI194" s="1"/>
      <c r="QJ194" s="1">
        <f t="shared" ref="QJ194:QJ206" si="2313">IF(ISNA(MATCH($NI194,NG195:NG204,0)),100,MATCH($NI194,NG195:NG204,0))</f>
        <v>100</v>
      </c>
      <c r="QK194" s="1">
        <f t="shared" ref="QK194:QK206" si="2314">IF(ISNA(MATCH($NI194,NH195:NH204,0)),100,MATCH($NI194,NH195:NH204,0))</f>
        <v>100</v>
      </c>
      <c r="QL194" s="1">
        <f t="shared" ref="QL194:QL206" si="2315">IF(ISNA(MATCH($NI194,NI195:NI204,0)),100,MATCH($NI194,NI195:NI204,0))</f>
        <v>100</v>
      </c>
      <c r="QM194" s="1">
        <f t="shared" ref="QM194:QM206" si="2316">IF(ISNA(MATCH($NI194,NJ195:NJ204,0)),100,MATCH($NI194,NJ195:NJ204,0))</f>
        <v>100</v>
      </c>
      <c r="QN194" s="1">
        <f t="shared" ref="QN194:QN206" si="2317">IF(ISNA(MATCH($NI194,NK195:NK204,0)),100,MATCH($NI194,NK195:NK204,0))</f>
        <v>100</v>
      </c>
      <c r="QO194" s="1">
        <f t="shared" ref="QO194:QO206" si="2318">IF(ISNA(MATCH($NI194,NL195:NL204,0)),100,MATCH($NI194,NL195:NL204,0))</f>
        <v>100</v>
      </c>
      <c r="QP194" s="1"/>
      <c r="QQ194" s="1">
        <f t="shared" ref="QQ194:QQ206" si="2319">IF(ISNA(MATCH($NJ194,NG195:NG204,0)),100,MATCH($NJ194,NG195:NG204,0))</f>
        <v>100</v>
      </c>
      <c r="QR194" s="1">
        <f t="shared" ref="QR194:QR206" si="2320">IF(ISNA(MATCH($NJ194,NH195:NH204,0)),100,MATCH($NJ194,NH195:NH204,0))</f>
        <v>100</v>
      </c>
      <c r="QS194" s="1">
        <f t="shared" ref="QS194:QS206" si="2321">IF(ISNA(MATCH($NJ194,NI195:NI204,0)),100,MATCH($NJ194,NI195:NI204,0))</f>
        <v>100</v>
      </c>
      <c r="QT194" s="1">
        <f t="shared" ref="QT194:QT206" si="2322">IF(ISNA(MATCH($NJ194,NJ195:NJ204,0)),100,MATCH($NJ194,NJ195:NJ204,0))</f>
        <v>100</v>
      </c>
      <c r="QU194" s="1">
        <f t="shared" ref="QU194:QU206" si="2323">IF(ISNA(MATCH($NJ194,NK195:NK204,0)),100,MATCH($NJ194,NK195:NK204,0))</f>
        <v>100</v>
      </c>
      <c r="QV194" s="1">
        <f t="shared" ref="QV194:QV206" si="2324">IF(ISNA(MATCH($NJ194,NL195:NL204,0)),100,MATCH($NJ194,NL195:NL204,0))</f>
        <v>100</v>
      </c>
      <c r="QW194" s="1"/>
      <c r="QX194" s="1">
        <f t="shared" ref="QX194:QX206" si="2325">IF(ISNA(MATCH($NK194,NG195:NG204,0)),100,MATCH($NK194,NG195:NG204,0))</f>
        <v>100</v>
      </c>
      <c r="QY194" s="1">
        <f t="shared" ref="QY194:QY206" si="2326">IF(ISNA(MATCH($NK194,NH195:NH204,0)),100,MATCH($NK194,NH195:NH204,0))</f>
        <v>100</v>
      </c>
      <c r="QZ194" s="1">
        <f t="shared" ref="QZ194:QZ206" si="2327">IF(ISNA(MATCH($NK194,NI195:NI204,0)),100,MATCH($NK194,NI195:NI204,0))</f>
        <v>100</v>
      </c>
      <c r="RA194" s="1">
        <f t="shared" ref="RA194:RA206" si="2328">IF(ISNA(MATCH($NK194,NJ195:NJ204,0)),100,MATCH($NK194,NJ195:NJ204,0))</f>
        <v>100</v>
      </c>
      <c r="RB194" s="1">
        <f t="shared" ref="RB194:RB206" si="2329">IF(ISNA(MATCH($NK194,NK195:NK204,0)),100,MATCH($NK194,NK195:NK204,0))</f>
        <v>100</v>
      </c>
      <c r="RC194" s="1">
        <f t="shared" ref="RC194:RC206" si="2330">IF(ISNA(MATCH($NK194,NL195:NL204,0)),100,MATCH($NK194,NL195:NL204,0))</f>
        <v>5</v>
      </c>
      <c r="RD194" s="1"/>
      <c r="RE194" s="1">
        <f t="shared" ref="RE194:RE206" si="2331">IF(ISNA(MATCH($NL194,NG195:NG204,0)),100,MATCH($NL194,NG195:NG204,0))</f>
        <v>100</v>
      </c>
      <c r="RF194" s="1">
        <f t="shared" ref="RF194:RF206" si="2332">IF(ISNA(MATCH($NL194,NH195:NH204,0)),100,MATCH($NL194,NH195:NH204,0))</f>
        <v>100</v>
      </c>
      <c r="RG194" s="1">
        <f t="shared" ref="RG194:RG206" si="2333">IF(ISNA(MATCH($NL194,NI195:NI204,0)),100,MATCH($NL194,NI195:NI204,0))</f>
        <v>100</v>
      </c>
      <c r="RH194" s="1">
        <f t="shared" ref="RH194:RH206" si="2334">IF(ISNA(MATCH($NL194,NJ195:NJ204,0)),100,MATCH($NL194,NJ195:NJ204,0))</f>
        <v>100</v>
      </c>
      <c r="RI194" s="1">
        <f t="shared" ref="RI194:RI206" si="2335">IF(ISNA(MATCH($NL194,NK195:NK204,0)),100,MATCH($NL194,NK195:NK204,0))</f>
        <v>100</v>
      </c>
      <c r="RJ194" s="1">
        <f t="shared" ref="RJ194:RJ206" si="2336">IF(ISNA(MATCH($NL194,NL195:NL204,0)),100,MATCH($NL194,NL195:NL204,0))</f>
        <v>2</v>
      </c>
      <c r="RL194">
        <f t="shared" ref="RL194:RL206" si="2337">SUM(IF(FREQUENCY(NG195:NL203,NG195:NL203)&gt;0,1))</f>
        <v>33</v>
      </c>
      <c r="RM194">
        <f t="shared" si="1803"/>
        <v>23</v>
      </c>
      <c r="RN194">
        <f t="shared" si="2000"/>
        <v>23</v>
      </c>
      <c r="RO194">
        <f t="shared" ref="RO194:TU194" si="2338">IF(COUNTIFS($NG194:$NL203,RO$1),"x",RO$1)</f>
        <v>1</v>
      </c>
      <c r="RP194" t="str">
        <f t="shared" si="2338"/>
        <v>x</v>
      </c>
      <c r="RQ194">
        <f t="shared" si="2338"/>
        <v>3</v>
      </c>
      <c r="RR194">
        <f t="shared" si="2338"/>
        <v>4</v>
      </c>
      <c r="RS194" t="str">
        <f t="shared" si="2338"/>
        <v>x</v>
      </c>
      <c r="RT194" t="str">
        <f t="shared" si="2338"/>
        <v>x</v>
      </c>
      <c r="RU194" t="str">
        <f t="shared" si="2338"/>
        <v>x</v>
      </c>
      <c r="RV194">
        <f t="shared" si="2338"/>
        <v>8</v>
      </c>
      <c r="RW194" t="str">
        <f t="shared" si="2338"/>
        <v>x</v>
      </c>
      <c r="RX194" t="str">
        <f t="shared" si="2338"/>
        <v>x</v>
      </c>
      <c r="RY194" t="str">
        <f t="shared" si="2338"/>
        <v>x</v>
      </c>
      <c r="RZ194" t="str">
        <f t="shared" si="2338"/>
        <v>x</v>
      </c>
      <c r="SA194" t="str">
        <f t="shared" si="2338"/>
        <v>x</v>
      </c>
      <c r="SB194">
        <f t="shared" si="2338"/>
        <v>14</v>
      </c>
      <c r="SC194">
        <f t="shared" si="2338"/>
        <v>15</v>
      </c>
      <c r="SD194" t="str">
        <f t="shared" si="2338"/>
        <v>x</v>
      </c>
      <c r="SE194" t="str">
        <f t="shared" si="2338"/>
        <v>x</v>
      </c>
      <c r="SF194" t="str">
        <f t="shared" si="2338"/>
        <v>x</v>
      </c>
      <c r="SG194" t="str">
        <f t="shared" si="2338"/>
        <v>x</v>
      </c>
      <c r="SH194" t="str">
        <f t="shared" si="2338"/>
        <v>x</v>
      </c>
      <c r="SI194">
        <f t="shared" si="2338"/>
        <v>21</v>
      </c>
      <c r="SJ194">
        <f t="shared" si="2338"/>
        <v>22</v>
      </c>
      <c r="SK194" t="str">
        <f t="shared" si="2338"/>
        <v>x</v>
      </c>
      <c r="SL194">
        <f t="shared" si="2338"/>
        <v>24</v>
      </c>
      <c r="SM194" t="str">
        <f t="shared" si="2338"/>
        <v>x</v>
      </c>
      <c r="SN194">
        <f t="shared" si="2338"/>
        <v>26</v>
      </c>
      <c r="SO194">
        <f t="shared" si="2338"/>
        <v>27</v>
      </c>
      <c r="SP194" t="str">
        <f t="shared" si="2338"/>
        <v>x</v>
      </c>
      <c r="SQ194">
        <f t="shared" si="2338"/>
        <v>29</v>
      </c>
      <c r="SR194" t="str">
        <f t="shared" si="2338"/>
        <v>x</v>
      </c>
      <c r="SS194" t="str">
        <f t="shared" si="2338"/>
        <v>x</v>
      </c>
      <c r="ST194">
        <f t="shared" si="2338"/>
        <v>32</v>
      </c>
      <c r="SU194">
        <f t="shared" si="2338"/>
        <v>33</v>
      </c>
      <c r="SV194" t="str">
        <f t="shared" si="2338"/>
        <v>x</v>
      </c>
      <c r="SW194">
        <f t="shared" si="2338"/>
        <v>35</v>
      </c>
      <c r="SX194">
        <f t="shared" si="2338"/>
        <v>36</v>
      </c>
      <c r="SY194">
        <f t="shared" si="2338"/>
        <v>37</v>
      </c>
      <c r="SZ194" t="str">
        <f t="shared" si="2338"/>
        <v>x</v>
      </c>
      <c r="TA194">
        <f t="shared" si="2338"/>
        <v>39</v>
      </c>
      <c r="TB194" t="str">
        <f t="shared" si="2338"/>
        <v>x</v>
      </c>
      <c r="TC194">
        <f t="shared" si="2338"/>
        <v>41</v>
      </c>
      <c r="TD194" t="str">
        <f t="shared" si="2338"/>
        <v>x</v>
      </c>
      <c r="TE194" t="str">
        <f t="shared" si="2338"/>
        <v>x</v>
      </c>
      <c r="TF194" t="str">
        <f t="shared" si="2338"/>
        <v>x</v>
      </c>
      <c r="TG194">
        <f t="shared" si="2338"/>
        <v>45</v>
      </c>
      <c r="TH194" t="str">
        <f t="shared" si="2338"/>
        <v>x</v>
      </c>
      <c r="TI194">
        <f t="shared" si="2338"/>
        <v>47</v>
      </c>
      <c r="TJ194" t="str">
        <f t="shared" si="2338"/>
        <v>x</v>
      </c>
      <c r="TK194" t="str">
        <f t="shared" si="2338"/>
        <v>x</v>
      </c>
      <c r="TL194" t="str">
        <f t="shared" si="2338"/>
        <v>x</v>
      </c>
      <c r="TM194" t="str">
        <f t="shared" si="2338"/>
        <v>x</v>
      </c>
      <c r="TN194" t="str">
        <f t="shared" si="2338"/>
        <v>x</v>
      </c>
      <c r="TO194">
        <f t="shared" si="2338"/>
        <v>53</v>
      </c>
      <c r="TP194" t="str">
        <f t="shared" si="2338"/>
        <v>x</v>
      </c>
      <c r="TQ194" t="str">
        <f t="shared" si="2338"/>
        <v>x</v>
      </c>
      <c r="TR194">
        <f t="shared" si="2338"/>
        <v>56</v>
      </c>
      <c r="TS194" t="str">
        <f t="shared" si="2338"/>
        <v>x</v>
      </c>
      <c r="TT194" t="str">
        <f t="shared" si="2338"/>
        <v>x</v>
      </c>
      <c r="TU194" t="str">
        <f t="shared" si="2338"/>
        <v>x</v>
      </c>
      <c r="TV194">
        <f t="shared" si="1805"/>
        <v>23</v>
      </c>
      <c r="TW194">
        <f t="shared" ref="TW194:WC194" si="2339">IF(COUNTIFS($NG194:$NL202,TW$1),"x",TW$1)</f>
        <v>1</v>
      </c>
      <c r="TX194" t="str">
        <f t="shared" si="2339"/>
        <v>x</v>
      </c>
      <c r="TY194">
        <f t="shared" si="2339"/>
        <v>3</v>
      </c>
      <c r="TZ194">
        <f t="shared" si="2339"/>
        <v>4</v>
      </c>
      <c r="UA194" t="str">
        <f t="shared" si="2339"/>
        <v>x</v>
      </c>
      <c r="UB194" t="str">
        <f t="shared" si="2339"/>
        <v>x</v>
      </c>
      <c r="UC194" t="str">
        <f t="shared" si="2339"/>
        <v>x</v>
      </c>
      <c r="UD194">
        <f t="shared" si="2339"/>
        <v>8</v>
      </c>
      <c r="UE194" t="str">
        <f t="shared" si="2339"/>
        <v>x</v>
      </c>
      <c r="UF194" t="str">
        <f t="shared" si="2339"/>
        <v>x</v>
      </c>
      <c r="UG194" t="str">
        <f t="shared" si="2339"/>
        <v>x</v>
      </c>
      <c r="UH194" t="str">
        <f t="shared" si="2339"/>
        <v>x</v>
      </c>
      <c r="UI194" t="str">
        <f t="shared" si="2339"/>
        <v>x</v>
      </c>
      <c r="UJ194">
        <f t="shared" si="2339"/>
        <v>14</v>
      </c>
      <c r="UK194">
        <f t="shared" si="2339"/>
        <v>15</v>
      </c>
      <c r="UL194" t="str">
        <f t="shared" si="2339"/>
        <v>x</v>
      </c>
      <c r="UM194" t="str">
        <f t="shared" si="2339"/>
        <v>x</v>
      </c>
      <c r="UN194" t="str">
        <f t="shared" si="2339"/>
        <v>x</v>
      </c>
      <c r="UO194" t="str">
        <f t="shared" si="2339"/>
        <v>x</v>
      </c>
      <c r="UP194" t="str">
        <f t="shared" si="2339"/>
        <v>x</v>
      </c>
      <c r="UQ194">
        <f t="shared" si="2339"/>
        <v>21</v>
      </c>
      <c r="UR194">
        <f t="shared" si="2339"/>
        <v>22</v>
      </c>
      <c r="US194" t="str">
        <f t="shared" si="2339"/>
        <v>x</v>
      </c>
      <c r="UT194">
        <f t="shared" si="2339"/>
        <v>24</v>
      </c>
      <c r="UU194" t="str">
        <f t="shared" si="2339"/>
        <v>x</v>
      </c>
      <c r="UV194">
        <f t="shared" si="2339"/>
        <v>26</v>
      </c>
      <c r="UW194">
        <f t="shared" si="2339"/>
        <v>27</v>
      </c>
      <c r="UX194" t="str">
        <f t="shared" si="2339"/>
        <v>x</v>
      </c>
      <c r="UY194">
        <f t="shared" si="2339"/>
        <v>29</v>
      </c>
      <c r="UZ194" t="str">
        <f t="shared" si="2339"/>
        <v>x</v>
      </c>
      <c r="VA194" t="str">
        <f t="shared" si="2339"/>
        <v>x</v>
      </c>
      <c r="VB194">
        <f t="shared" si="2339"/>
        <v>32</v>
      </c>
      <c r="VC194">
        <f t="shared" si="2339"/>
        <v>33</v>
      </c>
      <c r="VD194" t="str">
        <f t="shared" si="2339"/>
        <v>x</v>
      </c>
      <c r="VE194">
        <f t="shared" si="2339"/>
        <v>35</v>
      </c>
      <c r="VF194">
        <f t="shared" si="2339"/>
        <v>36</v>
      </c>
      <c r="VG194">
        <f t="shared" si="2339"/>
        <v>37</v>
      </c>
      <c r="VH194" t="str">
        <f t="shared" si="2339"/>
        <v>x</v>
      </c>
      <c r="VI194">
        <f t="shared" si="2339"/>
        <v>39</v>
      </c>
      <c r="VJ194" t="str">
        <f t="shared" si="2339"/>
        <v>x</v>
      </c>
      <c r="VK194">
        <f t="shared" si="2339"/>
        <v>41</v>
      </c>
      <c r="VL194" t="str">
        <f t="shared" si="2339"/>
        <v>x</v>
      </c>
      <c r="VM194" t="str">
        <f t="shared" si="2339"/>
        <v>x</v>
      </c>
      <c r="VN194" t="str">
        <f t="shared" si="2339"/>
        <v>x</v>
      </c>
      <c r="VO194">
        <f t="shared" si="2339"/>
        <v>45</v>
      </c>
      <c r="VP194" t="str">
        <f t="shared" si="2339"/>
        <v>x</v>
      </c>
      <c r="VQ194">
        <f t="shared" si="2339"/>
        <v>47</v>
      </c>
      <c r="VR194" t="str">
        <f t="shared" si="2339"/>
        <v>x</v>
      </c>
      <c r="VS194" t="str">
        <f t="shared" si="2339"/>
        <v>x</v>
      </c>
      <c r="VT194" t="str">
        <f t="shared" si="2339"/>
        <v>x</v>
      </c>
      <c r="VU194" t="str">
        <f t="shared" si="2339"/>
        <v>x</v>
      </c>
      <c r="VV194" t="str">
        <f t="shared" si="2339"/>
        <v>x</v>
      </c>
      <c r="VW194">
        <f t="shared" si="2339"/>
        <v>53</v>
      </c>
      <c r="VX194" t="str">
        <f t="shared" si="2339"/>
        <v>x</v>
      </c>
      <c r="VY194" t="str">
        <f t="shared" si="2339"/>
        <v>x</v>
      </c>
      <c r="VZ194">
        <f t="shared" si="2339"/>
        <v>56</v>
      </c>
      <c r="WA194" t="str">
        <f t="shared" si="2339"/>
        <v>x</v>
      </c>
      <c r="WB194" t="str">
        <f t="shared" si="2339"/>
        <v>x</v>
      </c>
      <c r="WC194" t="str">
        <f t="shared" si="2339"/>
        <v>x</v>
      </c>
      <c r="WE194">
        <f>COUNTIFS(NG194:NL194,"&lt;10")</f>
        <v>1</v>
      </c>
      <c r="WF194">
        <f t="shared" ref="WF194:WF206" si="2340">COUNTIFS(NG194:NL194,"&gt;9", NG194:NL194,"&lt;20")</f>
        <v>1</v>
      </c>
      <c r="WG194">
        <f t="shared" ref="WG194:WG206" si="2341">COUNTIFS(NG194:NL194,"&gt;19", NG194:NL194,"&lt;30")</f>
        <v>1</v>
      </c>
      <c r="WH194">
        <f t="shared" ref="WH194:WH206" si="2342">COUNTIFS(NG194:NL194,"&gt;29", NG194:NL194,"&lt;40")</f>
        <v>0</v>
      </c>
      <c r="WI194">
        <f t="shared" ref="WI194:WI206" si="2343">COUNTIFS(NG194:NL194,"&gt;39", NG194:NL194,"&lt;50")</f>
        <v>1</v>
      </c>
      <c r="WJ194">
        <f t="shared" ref="WJ194:WJ206" si="2344">COUNTIFS(NG194:NL194,"&gt;49")</f>
        <v>2</v>
      </c>
      <c r="WL194" s="1">
        <f t="shared" si="1807"/>
        <v>10</v>
      </c>
      <c r="WM194" s="1">
        <f t="shared" si="1808"/>
        <v>2</v>
      </c>
      <c r="WN194" s="1">
        <f t="shared" si="1809"/>
        <v>0</v>
      </c>
      <c r="WO194" s="1">
        <f t="shared" si="1810"/>
        <v>0</v>
      </c>
      <c r="WP194" s="1">
        <f t="shared" si="1811"/>
        <v>5</v>
      </c>
      <c r="WQ194" s="1">
        <f t="shared" si="1812"/>
        <v>2</v>
      </c>
      <c r="WS194">
        <f t="shared" si="1813"/>
        <v>10</v>
      </c>
      <c r="WT194">
        <f t="shared" si="1814"/>
        <v>2</v>
      </c>
      <c r="WU194">
        <f t="shared" si="1815"/>
        <v>100</v>
      </c>
      <c r="WV194">
        <f t="shared" si="1816"/>
        <v>100</v>
      </c>
      <c r="WW194">
        <f t="shared" si="1817"/>
        <v>5</v>
      </c>
      <c r="WX194">
        <f t="shared" si="1818"/>
        <v>2</v>
      </c>
      <c r="WZ194" s="4">
        <f t="shared" si="1819"/>
        <v>2</v>
      </c>
      <c r="XB194" s="3">
        <f t="shared" si="1820"/>
        <v>10</v>
      </c>
      <c r="XD194" s="3">
        <f t="shared" si="1821"/>
        <v>3</v>
      </c>
      <c r="XE194" s="4">
        <f t="shared" si="1822"/>
        <v>4</v>
      </c>
      <c r="XG194" s="4">
        <f t="shared" si="1823"/>
        <v>0.75</v>
      </c>
      <c r="XI194" s="4">
        <v>1</v>
      </c>
      <c r="XK194">
        <f t="shared" si="1824"/>
        <v>2</v>
      </c>
      <c r="XM194">
        <f t="shared" si="2109"/>
        <v>0</v>
      </c>
      <c r="XN194">
        <f t="shared" si="1825"/>
        <v>0</v>
      </c>
      <c r="XO194" s="1">
        <f t="shared" ref="XO194:XO206" si="2345">IF(XE194-XD194=0,XE194-XD194+XP194,XE194-XD194)</f>
        <v>1</v>
      </c>
      <c r="XP194">
        <f t="shared" si="1826"/>
        <v>1</v>
      </c>
      <c r="XR194">
        <f t="shared" si="1827"/>
        <v>0</v>
      </c>
    </row>
    <row r="195" spans="4:642">
      <c r="D195" s="4">
        <f t="shared" si="2170"/>
        <v>0</v>
      </c>
      <c r="E195" s="4">
        <f t="shared" si="2171"/>
        <v>0</v>
      </c>
      <c r="F195" s="4">
        <f t="shared" si="2172"/>
        <v>0</v>
      </c>
      <c r="G195" s="4">
        <f t="shared" si="2173"/>
        <v>0</v>
      </c>
      <c r="H195" s="4">
        <f t="shared" si="2174"/>
        <v>0</v>
      </c>
      <c r="I195" s="4">
        <f t="shared" si="2175"/>
        <v>0</v>
      </c>
      <c r="J195" s="4">
        <f t="shared" si="2176"/>
        <v>0</v>
      </c>
      <c r="K195" s="4">
        <f t="shared" si="2177"/>
        <v>0</v>
      </c>
      <c r="L195" s="4">
        <f t="shared" si="2178"/>
        <v>0</v>
      </c>
      <c r="M195" s="4">
        <f t="shared" si="2179"/>
        <v>0</v>
      </c>
      <c r="N195" s="4">
        <f t="shared" si="2180"/>
        <v>0</v>
      </c>
      <c r="O195" s="4">
        <f t="shared" si="2181"/>
        <v>0</v>
      </c>
      <c r="P195" s="4">
        <f t="shared" si="2182"/>
        <v>0</v>
      </c>
      <c r="Q195" s="4">
        <f t="shared" si="2183"/>
        <v>0</v>
      </c>
      <c r="R195" s="4">
        <f t="shared" si="2184"/>
        <v>0</v>
      </c>
      <c r="S195" s="4">
        <f t="shared" si="2185"/>
        <v>1</v>
      </c>
      <c r="T195" s="4">
        <f t="shared" si="2186"/>
        <v>0</v>
      </c>
      <c r="U195" s="4">
        <f t="shared" si="2187"/>
        <v>0</v>
      </c>
      <c r="V195" s="4">
        <f t="shared" si="2188"/>
        <v>0</v>
      </c>
      <c r="W195" s="4">
        <f t="shared" si="2189"/>
        <v>0</v>
      </c>
      <c r="X195" s="4">
        <f t="shared" si="2190"/>
        <v>0</v>
      </c>
      <c r="Y195" s="4">
        <f t="shared" si="2191"/>
        <v>0</v>
      </c>
      <c r="Z195" s="4">
        <f t="shared" si="2192"/>
        <v>0</v>
      </c>
      <c r="AA195" s="4">
        <f t="shared" si="2193"/>
        <v>0</v>
      </c>
      <c r="AB195" s="4">
        <f t="shared" si="2194"/>
        <v>3</v>
      </c>
      <c r="AC195" s="4">
        <f t="shared" si="2195"/>
        <v>0</v>
      </c>
      <c r="AD195" s="4">
        <f t="shared" si="2196"/>
        <v>0</v>
      </c>
      <c r="AE195" s="4">
        <f t="shared" si="2197"/>
        <v>0</v>
      </c>
      <c r="AF195" s="4">
        <f t="shared" si="2198"/>
        <v>0</v>
      </c>
      <c r="AG195" s="4">
        <f t="shared" si="2199"/>
        <v>0</v>
      </c>
      <c r="AH195" s="4">
        <f t="shared" si="2200"/>
        <v>0</v>
      </c>
      <c r="AI195" s="4">
        <f t="shared" si="2201"/>
        <v>0</v>
      </c>
      <c r="AJ195" s="4">
        <f t="shared" si="2202"/>
        <v>0</v>
      </c>
      <c r="AK195" s="4">
        <f t="shared" si="2203"/>
        <v>0</v>
      </c>
      <c r="AL195" s="4">
        <f t="shared" si="2204"/>
        <v>0</v>
      </c>
      <c r="AM195" s="4">
        <f t="shared" si="2205"/>
        <v>0</v>
      </c>
      <c r="AN195" s="4">
        <f t="shared" si="2206"/>
        <v>0</v>
      </c>
      <c r="AO195" s="4">
        <f t="shared" si="2207"/>
        <v>0</v>
      </c>
      <c r="AP195" s="4">
        <f t="shared" si="2208"/>
        <v>0</v>
      </c>
      <c r="AQ195" s="4">
        <f t="shared" si="2209"/>
        <v>3</v>
      </c>
      <c r="AR195" s="4">
        <f t="shared" si="2210"/>
        <v>0</v>
      </c>
      <c r="AS195" s="4">
        <f t="shared" si="2211"/>
        <v>0</v>
      </c>
      <c r="AT195" s="4">
        <f t="shared" si="2212"/>
        <v>0</v>
      </c>
      <c r="AU195" s="4">
        <f t="shared" si="2213"/>
        <v>0</v>
      </c>
      <c r="AV195" s="4">
        <f t="shared" si="2214"/>
        <v>0</v>
      </c>
      <c r="AW195" s="4">
        <f t="shared" si="2215"/>
        <v>3</v>
      </c>
      <c r="AX195" s="4">
        <f t="shared" si="2216"/>
        <v>0</v>
      </c>
      <c r="AY195" s="4">
        <f t="shared" si="2217"/>
        <v>0</v>
      </c>
      <c r="AZ195" s="4">
        <f t="shared" si="2218"/>
        <v>0</v>
      </c>
      <c r="BA195" s="4">
        <f t="shared" si="2219"/>
        <v>0</v>
      </c>
      <c r="BB195" s="4">
        <f t="shared" si="2220"/>
        <v>0</v>
      </c>
      <c r="BC195" s="4">
        <f t="shared" si="2221"/>
        <v>0</v>
      </c>
      <c r="BD195" s="4">
        <f t="shared" si="2222"/>
        <v>0</v>
      </c>
      <c r="BE195" s="4">
        <f t="shared" si="2223"/>
        <v>0</v>
      </c>
      <c r="BF195" s="4">
        <f t="shared" si="2224"/>
        <v>2</v>
      </c>
      <c r="BG195" s="4">
        <f t="shared" si="2225"/>
        <v>0</v>
      </c>
      <c r="BH195" s="4">
        <f t="shared" si="2226"/>
        <v>0</v>
      </c>
      <c r="BI195" s="4">
        <f t="shared" si="2227"/>
        <v>3</v>
      </c>
      <c r="BJ195" s="4">
        <f t="shared" si="2228"/>
        <v>0</v>
      </c>
      <c r="BK195" s="4">
        <f t="shared" ref="BK195:BK206" si="2346">SUM(D195:BJ195)/6</f>
        <v>2.5</v>
      </c>
      <c r="BL195" s="4">
        <f t="shared" ref="BL195:BL206" si="2347">AVERAGE(BM195:BN195)</f>
        <v>1.2203389830508473</v>
      </c>
      <c r="BM195" s="4">
        <f t="shared" ref="BM195:BM206" si="2348">BO195*1.4</f>
        <v>1.7084745762711864</v>
      </c>
      <c r="BN195" s="4">
        <f t="shared" ref="BN195:BN206" si="2349">BO195*0.6</f>
        <v>0.73220338983050848</v>
      </c>
      <c r="BO195" s="4">
        <f t="shared" ref="BO195:BO206" si="2350">BP195/59</f>
        <v>1.2203389830508475</v>
      </c>
      <c r="BP195" s="4">
        <f t="shared" ref="BP195:BP206" si="2351">SUM(BQ195:DW195)</f>
        <v>72</v>
      </c>
      <c r="BQ195" s="4">
        <f>COUNTIFS($NG195:$NL$206,EF$1)</f>
        <v>0</v>
      </c>
      <c r="BR195" s="4">
        <f>COUNTIFS($NG195:$NL$206,EG$1)</f>
        <v>1</v>
      </c>
      <c r="BS195" s="4">
        <f>COUNTIFS($NG195:$NL$206,EH$1)</f>
        <v>0</v>
      </c>
      <c r="BT195" s="4">
        <f>COUNTIFS($NG195:$NL$206,EI$1)</f>
        <v>0</v>
      </c>
      <c r="BU195" s="4">
        <f>COUNTIFS($NG195:$NL$206,EJ$1)</f>
        <v>1</v>
      </c>
      <c r="BV195" s="4">
        <f>COUNTIFS($NG195:$NL$206,EK$1)</f>
        <v>1</v>
      </c>
      <c r="BW195" s="4">
        <f>COUNTIFS($NG195:$NL$206,EL$1)</f>
        <v>1</v>
      </c>
      <c r="BX195" s="4">
        <f>COUNTIFS($NG195:$NL$206,EM$1)</f>
        <v>1</v>
      </c>
      <c r="BY195" s="4">
        <f>COUNTIFS($NG195:$NL$206,EN$1)</f>
        <v>3</v>
      </c>
      <c r="BZ195" s="4">
        <f>COUNTIFS($NG195:$NL$206,EO$1)</f>
        <v>1</v>
      </c>
      <c r="CA195" s="4">
        <f>COUNTIFS($NG195:$NL$206,EP$1)</f>
        <v>3</v>
      </c>
      <c r="CB195" s="4">
        <f>COUNTIFS($NG195:$NL$206,EQ$1)</f>
        <v>3</v>
      </c>
      <c r="CC195" s="4">
        <f>COUNTIFS($NG195:$NL$206,ER$1)</f>
        <v>1</v>
      </c>
      <c r="CD195" s="4">
        <f>COUNTIFS($NG195:$NL$206,ES$1)</f>
        <v>0</v>
      </c>
      <c r="CE195" s="4">
        <f>COUNTIFS($NG195:$NL$206,ET$1)</f>
        <v>1</v>
      </c>
      <c r="CF195" s="4">
        <f>COUNTIFS($NG195:$NL$206,EU$1)</f>
        <v>1</v>
      </c>
      <c r="CG195" s="4">
        <f>COUNTIFS($NG195:$NL$206,EV$1)</f>
        <v>4</v>
      </c>
      <c r="CH195" s="4">
        <f>COUNTIFS($NG195:$NL$206,EW$1)</f>
        <v>1</v>
      </c>
      <c r="CI195" s="4">
        <f>COUNTIFS($NG195:$NL$206,EX$1)</f>
        <v>2</v>
      </c>
      <c r="CJ195" s="4">
        <f>COUNTIFS($NG195:$NL$206,EY$1)</f>
        <v>2</v>
      </c>
      <c r="CK195" s="4">
        <f>COUNTIFS($NG195:$NL$206,EZ$1)</f>
        <v>0</v>
      </c>
      <c r="CL195" s="4">
        <f>COUNTIFS($NG195:$NL$206,FA$1)</f>
        <v>0</v>
      </c>
      <c r="CM195" s="4">
        <f>COUNTIFS($NG195:$NL$206,FB$1)</f>
        <v>2</v>
      </c>
      <c r="CN195" s="4">
        <f>COUNTIFS($NG195:$NL$206,FC$1)</f>
        <v>1</v>
      </c>
      <c r="CO195" s="4">
        <f>COUNTIFS($NG195:$NL$206,FD$1)</f>
        <v>3</v>
      </c>
      <c r="CP195" s="4">
        <f>COUNTIFS($NG195:$NL$206,FE$1)</f>
        <v>0</v>
      </c>
      <c r="CQ195" s="4">
        <f>COUNTIFS($NG195:$NL$206,FF$1)</f>
        <v>0</v>
      </c>
      <c r="CR195" s="4">
        <f>COUNTIFS($NG195:$NL$206,FG$1)</f>
        <v>0</v>
      </c>
      <c r="CS195" s="4">
        <f>COUNTIFS($NG195:$NL$206,FH$1)</f>
        <v>1</v>
      </c>
      <c r="CT195" s="4">
        <f>COUNTIFS($NG195:$NL$206,FI$1)</f>
        <v>1</v>
      </c>
      <c r="CU195" s="4">
        <f>COUNTIFS($NG195:$NL$206,FJ$1)</f>
        <v>2</v>
      </c>
      <c r="CV195" s="4">
        <f>COUNTIFS($NG195:$NL$206,FK$1)</f>
        <v>0</v>
      </c>
      <c r="CW195" s="4">
        <f>COUNTIFS($NG195:$NL$206,FL$1)</f>
        <v>0</v>
      </c>
      <c r="CX195" s="4">
        <f>COUNTIFS($NG195:$NL$206,FM$1)</f>
        <v>1</v>
      </c>
      <c r="CY195" s="4">
        <f>COUNTIFS($NG195:$NL$206,FN$1)</f>
        <v>0</v>
      </c>
      <c r="CZ195" s="4">
        <f>COUNTIFS($NG195:$NL$206,FO$1)</f>
        <v>0</v>
      </c>
      <c r="DA195" s="4">
        <f>COUNTIFS($NG195:$NL$206,FP$1)</f>
        <v>0</v>
      </c>
      <c r="DB195" s="4">
        <f>COUNTIFS($NG195:$NL$206,FQ$1)</f>
        <v>2</v>
      </c>
      <c r="DC195" s="4">
        <f>COUNTIFS($NG195:$NL$206,FR$1)</f>
        <v>1</v>
      </c>
      <c r="DD195" s="4">
        <f>COUNTIFS($NG195:$NL$206,FS$1)</f>
        <v>3</v>
      </c>
      <c r="DE195" s="4">
        <f>COUNTIFS($NG195:$NL$206,FT$1)</f>
        <v>1</v>
      </c>
      <c r="DF195" s="4">
        <f>COUNTIFS($NG195:$NL$206,FU$1)</f>
        <v>2</v>
      </c>
      <c r="DG195" s="4">
        <f>COUNTIFS($NG195:$NL$206,FV$1)</f>
        <v>1</v>
      </c>
      <c r="DH195" s="4">
        <f>COUNTIFS($NG195:$NL$206,FW$1)</f>
        <v>1</v>
      </c>
      <c r="DI195" s="4">
        <f>COUNTIFS($NG195:$NL$206,FX$1)</f>
        <v>1</v>
      </c>
      <c r="DJ195" s="4">
        <f>COUNTIFS($NG195:$NL$206,FY$1)</f>
        <v>3</v>
      </c>
      <c r="DK195" s="4">
        <f>COUNTIFS($NG195:$NL$206,FZ$1)</f>
        <v>0</v>
      </c>
      <c r="DL195" s="4">
        <f>COUNTIFS($NG195:$NL$206,GA$1)</f>
        <v>1</v>
      </c>
      <c r="DM195" s="4">
        <f>COUNTIFS($NG195:$NL$206,GB$1)</f>
        <v>2</v>
      </c>
      <c r="DN195" s="4">
        <f>COUNTIFS($NG195:$NL$206,GC$1)</f>
        <v>1</v>
      </c>
      <c r="DO195" s="4">
        <f>COUNTIFS($NG195:$NL$206,GD$1)</f>
        <v>2</v>
      </c>
      <c r="DP195" s="4">
        <f>COUNTIFS($NG195:$NL$206,GE$1)</f>
        <v>2</v>
      </c>
      <c r="DQ195" s="4">
        <f>COUNTIFS($NG195:$NL$206,GF$1)</f>
        <v>0</v>
      </c>
      <c r="DR195" s="4">
        <f>COUNTIFS($NG195:$NL$206,GG$1)</f>
        <v>2</v>
      </c>
      <c r="DS195" s="4">
        <f>COUNTIFS($NG195:$NL$206,GH$1)</f>
        <v>2</v>
      </c>
      <c r="DT195" s="4">
        <f>COUNTIFS($NG195:$NL$206,GI$1)</f>
        <v>2</v>
      </c>
      <c r="DU195" s="4">
        <f>COUNTIFS($NG195:$NL$206,GJ$1)</f>
        <v>1</v>
      </c>
      <c r="DV195" s="4">
        <f>COUNTIFS($NG195:$NL$206,GK$1)</f>
        <v>3</v>
      </c>
      <c r="DW195" s="4">
        <f>COUNTIFS($NG195:$NL$206,GL$1)</f>
        <v>1</v>
      </c>
      <c r="DZ195" s="4">
        <f t="shared" si="1895"/>
        <v>36</v>
      </c>
      <c r="EA195" s="4">
        <f t="shared" si="1896"/>
        <v>19</v>
      </c>
      <c r="EB195" s="4">
        <f t="shared" si="1897"/>
        <v>11</v>
      </c>
      <c r="EC195" s="4">
        <f t="shared" si="1898"/>
        <v>5</v>
      </c>
      <c r="ED195" s="4">
        <f t="shared" si="1899"/>
        <v>1</v>
      </c>
      <c r="EF195" s="4">
        <f t="shared" ref="EF195:GL195" si="2352">COUNTIFS($NG195:$NL204,EF$1)</f>
        <v>0</v>
      </c>
      <c r="EG195" s="4">
        <f t="shared" si="2352"/>
        <v>1</v>
      </c>
      <c r="EH195" s="4">
        <f t="shared" si="2352"/>
        <v>0</v>
      </c>
      <c r="EI195" s="4">
        <f t="shared" si="2352"/>
        <v>0</v>
      </c>
      <c r="EJ195" s="4">
        <f t="shared" si="2352"/>
        <v>1</v>
      </c>
      <c r="EK195" s="4">
        <f t="shared" si="2352"/>
        <v>1</v>
      </c>
      <c r="EL195" s="4">
        <f t="shared" si="2352"/>
        <v>1</v>
      </c>
      <c r="EM195" s="4">
        <f t="shared" si="2352"/>
        <v>0</v>
      </c>
      <c r="EN195" s="4">
        <f t="shared" si="2352"/>
        <v>3</v>
      </c>
      <c r="EO195" s="4">
        <f t="shared" si="2352"/>
        <v>1</v>
      </c>
      <c r="EP195" s="4">
        <f t="shared" si="2352"/>
        <v>3</v>
      </c>
      <c r="EQ195" s="4">
        <f t="shared" si="2352"/>
        <v>3</v>
      </c>
      <c r="ER195" s="4">
        <f t="shared" si="2352"/>
        <v>1</v>
      </c>
      <c r="ES195" s="4">
        <f t="shared" si="2352"/>
        <v>0</v>
      </c>
      <c r="ET195" s="4">
        <f t="shared" si="2352"/>
        <v>1</v>
      </c>
      <c r="EU195" s="4">
        <f t="shared" si="2352"/>
        <v>1</v>
      </c>
      <c r="EV195" s="4">
        <f t="shared" si="2352"/>
        <v>4</v>
      </c>
      <c r="EW195" s="4">
        <f t="shared" si="2352"/>
        <v>1</v>
      </c>
      <c r="EX195" s="4">
        <f t="shared" si="2352"/>
        <v>2</v>
      </c>
      <c r="EY195" s="4">
        <f t="shared" si="2352"/>
        <v>2</v>
      </c>
      <c r="EZ195" s="4">
        <f t="shared" si="2352"/>
        <v>0</v>
      </c>
      <c r="FA195" s="4">
        <f t="shared" si="2352"/>
        <v>0</v>
      </c>
      <c r="FB195" s="4">
        <f t="shared" si="2352"/>
        <v>2</v>
      </c>
      <c r="FC195" s="4">
        <f t="shared" si="2352"/>
        <v>0</v>
      </c>
      <c r="FD195" s="4">
        <f t="shared" si="2352"/>
        <v>2</v>
      </c>
      <c r="FE195" s="4">
        <f t="shared" si="2352"/>
        <v>0</v>
      </c>
      <c r="FF195" s="4">
        <f t="shared" si="2352"/>
        <v>0</v>
      </c>
      <c r="FG195" s="4">
        <f t="shared" si="2352"/>
        <v>0</v>
      </c>
      <c r="FH195" s="4">
        <f t="shared" si="2352"/>
        <v>0</v>
      </c>
      <c r="FI195" s="4">
        <f t="shared" si="2352"/>
        <v>1</v>
      </c>
      <c r="FJ195" s="4">
        <f t="shared" si="2352"/>
        <v>2</v>
      </c>
      <c r="FK195" s="4">
        <f t="shared" si="2352"/>
        <v>0</v>
      </c>
      <c r="FL195" s="4">
        <f t="shared" si="2352"/>
        <v>0</v>
      </c>
      <c r="FM195" s="4">
        <f t="shared" si="2352"/>
        <v>1</v>
      </c>
      <c r="FN195" s="4">
        <f t="shared" si="2352"/>
        <v>0</v>
      </c>
      <c r="FO195" s="4">
        <f t="shared" si="2352"/>
        <v>0</v>
      </c>
      <c r="FP195" s="4">
        <f t="shared" si="2352"/>
        <v>0</v>
      </c>
      <c r="FQ195" s="4">
        <f t="shared" si="2352"/>
        <v>2</v>
      </c>
      <c r="FR195" s="4">
        <f t="shared" si="2352"/>
        <v>1</v>
      </c>
      <c r="FS195" s="4">
        <f t="shared" si="2352"/>
        <v>2</v>
      </c>
      <c r="FT195" s="4">
        <f t="shared" si="2352"/>
        <v>0</v>
      </c>
      <c r="FU195" s="4">
        <f t="shared" si="2352"/>
        <v>2</v>
      </c>
      <c r="FV195" s="4">
        <f t="shared" si="2352"/>
        <v>0</v>
      </c>
      <c r="FW195" s="4">
        <f t="shared" si="2352"/>
        <v>1</v>
      </c>
      <c r="FX195" s="4">
        <f t="shared" si="2352"/>
        <v>0</v>
      </c>
      <c r="FY195" s="4">
        <f t="shared" si="2352"/>
        <v>3</v>
      </c>
      <c r="FZ195" s="4">
        <f t="shared" si="2352"/>
        <v>0</v>
      </c>
      <c r="GA195" s="4">
        <f t="shared" si="2352"/>
        <v>1</v>
      </c>
      <c r="GB195" s="4">
        <f t="shared" si="2352"/>
        <v>1</v>
      </c>
      <c r="GC195" s="4">
        <f t="shared" si="2352"/>
        <v>1</v>
      </c>
      <c r="GD195" s="4">
        <f t="shared" si="2352"/>
        <v>2</v>
      </c>
      <c r="GE195" s="4">
        <f t="shared" si="2352"/>
        <v>2</v>
      </c>
      <c r="GF195" s="4">
        <f t="shared" si="2352"/>
        <v>0</v>
      </c>
      <c r="GG195" s="4">
        <f t="shared" si="2352"/>
        <v>1</v>
      </c>
      <c r="GH195" s="4">
        <f t="shared" si="2352"/>
        <v>2</v>
      </c>
      <c r="GI195" s="4">
        <f t="shared" si="2352"/>
        <v>0</v>
      </c>
      <c r="GJ195" s="4">
        <f t="shared" si="2352"/>
        <v>1</v>
      </c>
      <c r="GK195" s="4">
        <f t="shared" si="2352"/>
        <v>3</v>
      </c>
      <c r="GL195" s="4">
        <f t="shared" si="2352"/>
        <v>1</v>
      </c>
      <c r="GM195">
        <f t="shared" si="1901"/>
        <v>60</v>
      </c>
      <c r="GO195">
        <f t="shared" ref="GO195:GO206" si="2353">SUM(GP195:GU195)</f>
        <v>0</v>
      </c>
      <c r="GP195">
        <f t="shared" si="1855"/>
        <v>0</v>
      </c>
      <c r="GQ195">
        <f t="shared" si="1856"/>
        <v>0</v>
      </c>
      <c r="GR195">
        <f t="shared" si="1857"/>
        <v>0</v>
      </c>
      <c r="GS195">
        <f t="shared" si="1858"/>
        <v>0</v>
      </c>
      <c r="GT195">
        <f t="shared" si="1859"/>
        <v>0</v>
      </c>
      <c r="GU195">
        <f t="shared" si="1860"/>
        <v>0</v>
      </c>
      <c r="GV195" s="1">
        <f>COUNTIFS(WE195:WJ195,"&gt;0")</f>
        <v>4</v>
      </c>
      <c r="GW195">
        <f t="shared" ref="GW195:GW206" si="2354">IF(AND(RO195&lt;&gt;"x",RO196="x"),1,0)</f>
        <v>0</v>
      </c>
      <c r="GX195">
        <f t="shared" si="2230"/>
        <v>0</v>
      </c>
      <c r="GY195">
        <f t="shared" si="2231"/>
        <v>0</v>
      </c>
      <c r="GZ195">
        <f t="shared" si="2232"/>
        <v>0</v>
      </c>
      <c r="HA195">
        <f t="shared" si="2233"/>
        <v>0</v>
      </c>
      <c r="HB195">
        <f t="shared" si="2234"/>
        <v>0</v>
      </c>
      <c r="HC195">
        <f t="shared" si="2235"/>
        <v>0</v>
      </c>
      <c r="HD195">
        <f t="shared" si="2236"/>
        <v>1</v>
      </c>
      <c r="HE195">
        <f t="shared" si="2237"/>
        <v>0</v>
      </c>
      <c r="HF195">
        <f t="shared" si="2238"/>
        <v>0</v>
      </c>
      <c r="HG195">
        <f t="shared" si="2239"/>
        <v>0</v>
      </c>
      <c r="HH195">
        <f t="shared" si="2240"/>
        <v>0</v>
      </c>
      <c r="HI195">
        <f t="shared" si="2241"/>
        <v>0</v>
      </c>
      <c r="HJ195">
        <f t="shared" si="2242"/>
        <v>0</v>
      </c>
      <c r="HK195">
        <f t="shared" si="2243"/>
        <v>0</v>
      </c>
      <c r="HL195">
        <f t="shared" si="2244"/>
        <v>0</v>
      </c>
      <c r="HM195">
        <f t="shared" si="2245"/>
        <v>0</v>
      </c>
      <c r="HN195">
        <f t="shared" si="2246"/>
        <v>0</v>
      </c>
      <c r="HO195">
        <f t="shared" si="2247"/>
        <v>0</v>
      </c>
      <c r="HP195">
        <f t="shared" si="2248"/>
        <v>0</v>
      </c>
      <c r="HQ195">
        <f t="shared" si="2249"/>
        <v>0</v>
      </c>
      <c r="HR195">
        <f t="shared" si="2250"/>
        <v>0</v>
      </c>
      <c r="HS195">
        <f t="shared" si="2251"/>
        <v>0</v>
      </c>
      <c r="HT195">
        <f t="shared" si="2252"/>
        <v>1</v>
      </c>
      <c r="HU195">
        <f t="shared" si="2253"/>
        <v>0</v>
      </c>
      <c r="HV195">
        <f t="shared" si="2254"/>
        <v>0</v>
      </c>
      <c r="HW195">
        <f t="shared" si="2255"/>
        <v>0</v>
      </c>
      <c r="HX195">
        <f t="shared" si="2256"/>
        <v>0</v>
      </c>
      <c r="HY195">
        <f t="shared" si="2257"/>
        <v>0</v>
      </c>
      <c r="HZ195">
        <f t="shared" si="2258"/>
        <v>0</v>
      </c>
      <c r="IA195">
        <f t="shared" si="2259"/>
        <v>0</v>
      </c>
      <c r="IB195">
        <f t="shared" si="2260"/>
        <v>0</v>
      </c>
      <c r="IC195">
        <f t="shared" si="2261"/>
        <v>0</v>
      </c>
      <c r="ID195">
        <f t="shared" si="2262"/>
        <v>0</v>
      </c>
      <c r="IE195">
        <f t="shared" si="2263"/>
        <v>0</v>
      </c>
      <c r="IF195">
        <f t="shared" si="2264"/>
        <v>0</v>
      </c>
      <c r="IG195">
        <f t="shared" si="2265"/>
        <v>0</v>
      </c>
      <c r="IH195">
        <f t="shared" si="2266"/>
        <v>0</v>
      </c>
      <c r="II195">
        <f t="shared" si="2267"/>
        <v>0</v>
      </c>
      <c r="IJ195">
        <f t="shared" si="2268"/>
        <v>0</v>
      </c>
      <c r="IK195">
        <f t="shared" si="2269"/>
        <v>0</v>
      </c>
      <c r="IL195">
        <f t="shared" si="2270"/>
        <v>0</v>
      </c>
      <c r="IM195">
        <f t="shared" si="2271"/>
        <v>1</v>
      </c>
      <c r="IN195">
        <f t="shared" si="2272"/>
        <v>0</v>
      </c>
      <c r="IO195">
        <f t="shared" si="2273"/>
        <v>1</v>
      </c>
      <c r="IP195">
        <f t="shared" si="2274"/>
        <v>0</v>
      </c>
      <c r="IQ195">
        <f t="shared" si="2275"/>
        <v>0</v>
      </c>
      <c r="IR195">
        <f t="shared" si="2276"/>
        <v>0</v>
      </c>
      <c r="IS195">
        <f t="shared" si="2277"/>
        <v>0</v>
      </c>
      <c r="IT195">
        <f t="shared" si="2278"/>
        <v>0</v>
      </c>
      <c r="IU195">
        <f t="shared" si="2279"/>
        <v>0</v>
      </c>
      <c r="IV195">
        <f t="shared" si="2280"/>
        <v>0</v>
      </c>
      <c r="IW195">
        <f t="shared" si="2281"/>
        <v>0</v>
      </c>
      <c r="IX195">
        <f t="shared" si="2282"/>
        <v>0</v>
      </c>
      <c r="IY195">
        <f t="shared" si="2283"/>
        <v>0</v>
      </c>
      <c r="IZ195">
        <f t="shared" si="2284"/>
        <v>1</v>
      </c>
      <c r="JA195">
        <f t="shared" si="2285"/>
        <v>0</v>
      </c>
      <c r="JB195">
        <f t="shared" ref="JB195:JB206" si="2355">IF(AND(TT195&lt;&gt;"x",TT196="x"),1,0)</f>
        <v>0</v>
      </c>
      <c r="JC195">
        <f t="shared" ref="JC195:JC206" si="2356">IF(AND(TU195&lt;&gt;"x",TU196="x"),1,0)</f>
        <v>0</v>
      </c>
      <c r="JF195">
        <f t="shared" ref="JF195:JF206" si="2357">IF(AND(RO195="x",RO196&lt;&gt;"x"),1,0)</f>
        <v>0</v>
      </c>
      <c r="JG195">
        <f t="shared" ref="JG195:JG206" si="2358">IF(AND(RP195="x",RP196&lt;&gt;"x"),1,0)</f>
        <v>0</v>
      </c>
      <c r="JH195">
        <f t="shared" ref="JH195:JH206" si="2359">IF(AND(RQ195="x",RQ196&lt;&gt;"x"),1,0)</f>
        <v>0</v>
      </c>
      <c r="JI195">
        <f t="shared" ref="JI195:JI206" si="2360">IF(AND(RR195="x",RR196&lt;&gt;"x"),1,0)</f>
        <v>0</v>
      </c>
      <c r="JJ195">
        <f t="shared" ref="JJ195:JJ206" si="2361">IF(AND(RS195="x",RS196&lt;&gt;"x"),1,0)</f>
        <v>0</v>
      </c>
      <c r="JK195">
        <f t="shared" ref="JK195:JK206" si="2362">IF(AND(RT195="x",RT196&lt;&gt;"x"),1,0)</f>
        <v>0</v>
      </c>
      <c r="JL195">
        <f t="shared" ref="JL195:JL206" si="2363">IF(AND(RU195="x",RU196&lt;&gt;"x"),1,0)</f>
        <v>0</v>
      </c>
      <c r="JM195">
        <f t="shared" ref="JM195:JM206" si="2364">IF(AND(RV195="x",RV196&lt;&gt;"x"),1,0)</f>
        <v>0</v>
      </c>
      <c r="JN195">
        <f t="shared" ref="JN195:JN206" si="2365">IF(AND(RW195="x",RW196&lt;&gt;"x"),1,0)</f>
        <v>0</v>
      </c>
      <c r="JO195">
        <f t="shared" ref="JO195:JO206" si="2366">IF(AND(RX195="x",RX196&lt;&gt;"x"),1,0)</f>
        <v>0</v>
      </c>
      <c r="JP195">
        <f t="shared" ref="JP195:JP206" si="2367">IF(AND(RY195="x",RY196&lt;&gt;"x"),1,0)</f>
        <v>0</v>
      </c>
      <c r="JQ195">
        <f t="shared" ref="JQ195:JQ206" si="2368">IF(AND(RZ195="x",RZ196&lt;&gt;"x"),1,0)</f>
        <v>0</v>
      </c>
      <c r="JR195">
        <f t="shared" ref="JR195:JR206" si="2369">IF(AND(SA195="x",SA196&lt;&gt;"x"),1,0)</f>
        <v>0</v>
      </c>
      <c r="JS195">
        <f t="shared" ref="JS195:JS206" si="2370">IF(AND(SB195="x",SB196&lt;&gt;"x"),1,0)</f>
        <v>0</v>
      </c>
      <c r="JT195">
        <f t="shared" ref="JT195:JT206" si="2371">IF(AND(SC195="x",SC196&lt;&gt;"x"),1,0)</f>
        <v>0</v>
      </c>
      <c r="JU195">
        <f t="shared" ref="JU195:JU206" si="2372">IF(AND(SD195="x",SD196&lt;&gt;"x"),1,0)</f>
        <v>1</v>
      </c>
      <c r="JV195">
        <f t="shared" ref="JV195:JV206" si="2373">IF(AND(SE195="x",SE196&lt;&gt;"x"),1,0)</f>
        <v>0</v>
      </c>
      <c r="JW195">
        <f t="shared" ref="JW195:JW206" si="2374">IF(AND(SF195="x",SF196&lt;&gt;"x"),1,0)</f>
        <v>0</v>
      </c>
      <c r="JX195">
        <f t="shared" ref="JX195:JX206" si="2375">IF(AND(SG195="x",SG196&lt;&gt;"x"),1,0)</f>
        <v>0</v>
      </c>
      <c r="JY195">
        <f t="shared" ref="JY195:JY206" si="2376">IF(AND(SH195="x",SH196&lt;&gt;"x"),1,0)</f>
        <v>0</v>
      </c>
      <c r="JZ195">
        <f t="shared" ref="JZ195:JZ206" si="2377">IF(AND(SI195="x",SI196&lt;&gt;"x"),1,0)</f>
        <v>0</v>
      </c>
      <c r="KA195">
        <f t="shared" ref="KA195:KA206" si="2378">IF(AND(SJ195="x",SJ196&lt;&gt;"x"),1,0)</f>
        <v>0</v>
      </c>
      <c r="KB195">
        <f t="shared" ref="KB195:KB206" si="2379">IF(AND(SK195="x",SK196&lt;&gt;"x"),1,0)</f>
        <v>0</v>
      </c>
      <c r="KC195">
        <f t="shared" ref="KC195:KC206" si="2380">IF(AND(SL195="x",SL196&lt;&gt;"x"),1,0)</f>
        <v>0</v>
      </c>
      <c r="KD195">
        <f t="shared" ref="KD195:KD206" si="2381">IF(AND(SM195="x",SM196&lt;&gt;"x"),1,0)</f>
        <v>0</v>
      </c>
      <c r="KE195">
        <f t="shared" ref="KE195:KE206" si="2382">IF(AND(SN195="x",SN196&lt;&gt;"x"),1,0)</f>
        <v>0</v>
      </c>
      <c r="KF195">
        <f t="shared" ref="KF195:KF206" si="2383">IF(AND(SO195="x",SO196&lt;&gt;"x"),1,0)</f>
        <v>0</v>
      </c>
      <c r="KG195">
        <f t="shared" ref="KG195:KG206" si="2384">IF(AND(SP195="x",SP196&lt;&gt;"x"),1,0)</f>
        <v>0</v>
      </c>
      <c r="KH195">
        <f t="shared" ref="KH195:KH206" si="2385">IF(AND(SQ195="x",SQ196&lt;&gt;"x"),1,0)</f>
        <v>0</v>
      </c>
      <c r="KI195">
        <f t="shared" ref="KI195:KI206" si="2386">IF(AND(SR195="x",SR196&lt;&gt;"x"),1,0)</f>
        <v>0</v>
      </c>
      <c r="KJ195">
        <f t="shared" ref="KJ195:KJ206" si="2387">IF(AND(SS195="x",SS196&lt;&gt;"x"),1,0)</f>
        <v>0</v>
      </c>
      <c r="KK195">
        <f t="shared" ref="KK195:KK206" si="2388">IF(AND(ST195="x",ST196&lt;&gt;"x"),1,0)</f>
        <v>0</v>
      </c>
      <c r="KL195">
        <f t="shared" ref="KL195:KL206" si="2389">IF(AND(SU195="x",SU196&lt;&gt;"x"),1,0)</f>
        <v>0</v>
      </c>
      <c r="KM195">
        <f t="shared" ref="KM195:KM206" si="2390">IF(AND(SV195="x",SV196&lt;&gt;"x"),1,0)</f>
        <v>0</v>
      </c>
      <c r="KN195">
        <f t="shared" ref="KN195:KN206" si="2391">IF(AND(SW195="x",SW196&lt;&gt;"x"),1,0)</f>
        <v>0</v>
      </c>
      <c r="KO195">
        <f t="shared" ref="KO195:KO206" si="2392">IF(AND(SX195="x",SX196&lt;&gt;"x"),1,0)</f>
        <v>0</v>
      </c>
      <c r="KP195">
        <f t="shared" ref="KP195:KP206" si="2393">IF(AND(SY195="x",SY196&lt;&gt;"x"),1,0)</f>
        <v>0</v>
      </c>
      <c r="KQ195">
        <f t="shared" ref="KQ195:KQ206" si="2394">IF(AND(SZ195="x",SZ196&lt;&gt;"x"),1,0)</f>
        <v>0</v>
      </c>
      <c r="KR195">
        <f t="shared" ref="KR195:KR206" si="2395">IF(AND(TA195="x",TA196&lt;&gt;"x"),1,0)</f>
        <v>0</v>
      </c>
      <c r="KS195">
        <f t="shared" ref="KS195:KS206" si="2396">IF(AND(TB195="x",TB196&lt;&gt;"x"),1,0)</f>
        <v>0</v>
      </c>
      <c r="KT195">
        <f t="shared" ref="KT195:KT206" si="2397">IF(AND(TC195="x",TC196&lt;&gt;"x"),1,0)</f>
        <v>0</v>
      </c>
      <c r="KU195">
        <f t="shared" ref="KU195:KU206" si="2398">IF(AND(TD195="x",TD196&lt;&gt;"x"),1,0)</f>
        <v>0</v>
      </c>
      <c r="KV195">
        <f t="shared" ref="KV195:KV206" si="2399">IF(AND(TE195="x",TE196&lt;&gt;"x"),1,0)</f>
        <v>0</v>
      </c>
      <c r="KW195">
        <f t="shared" ref="KW195:KW206" si="2400">IF(AND(TF195="x",TF196&lt;&gt;"x"),1,0)</f>
        <v>0</v>
      </c>
      <c r="KX195">
        <f t="shared" ref="KX195:KX206" si="2401">IF(AND(TG195="x",TG196&lt;&gt;"x"),1,0)</f>
        <v>0</v>
      </c>
      <c r="KY195">
        <f t="shared" ref="KY195:KY206" si="2402">IF(AND(TH195="x",TH196&lt;&gt;"x"),1,0)</f>
        <v>0</v>
      </c>
      <c r="KZ195">
        <f t="shared" ref="KZ195:KZ206" si="2403">IF(AND(TI195="x",TI196&lt;&gt;"x"),1,0)</f>
        <v>0</v>
      </c>
      <c r="LA195">
        <f t="shared" ref="LA195:LA206" si="2404">IF(AND(TJ195="x",TJ196&lt;&gt;"x"),1,0)</f>
        <v>0</v>
      </c>
      <c r="LB195">
        <f t="shared" ref="LB195:LB206" si="2405">IF(AND(TK195="x",TK196&lt;&gt;"x"),1,0)</f>
        <v>0</v>
      </c>
      <c r="LC195">
        <f t="shared" ref="LC195:LC206" si="2406">IF(AND(TL195="x",TL196&lt;&gt;"x"),1,0)</f>
        <v>0</v>
      </c>
      <c r="LD195">
        <f t="shared" ref="LD195:LD206" si="2407">IF(AND(TM195="x",TM196&lt;&gt;"x"),1,0)</f>
        <v>0</v>
      </c>
      <c r="LE195">
        <f t="shared" ref="LE195:LE206" si="2408">IF(AND(TN195="x",TN196&lt;&gt;"x"),1,0)</f>
        <v>0</v>
      </c>
      <c r="LF195">
        <f t="shared" ref="LF195:LF206" si="2409">IF(AND(TO195="x",TO196&lt;&gt;"x"),1,0)</f>
        <v>0</v>
      </c>
      <c r="LG195">
        <f t="shared" ref="LG195:LG206" si="2410">IF(AND(TP195="x",TP196&lt;&gt;"x"),1,0)</f>
        <v>0</v>
      </c>
      <c r="LH195">
        <f t="shared" ref="LH195:LH206" si="2411">IF(AND(TQ195="x",TQ196&lt;&gt;"x"),1,0)</f>
        <v>0</v>
      </c>
      <c r="LI195">
        <f t="shared" ref="LI195:LI206" si="2412">IF(AND(TR195="x",TR196&lt;&gt;"x"),1,0)</f>
        <v>0</v>
      </c>
      <c r="LJ195">
        <f t="shared" ref="LJ195:LJ206" si="2413">IF(AND(TS195="x",TS196&lt;&gt;"x"),1,0)</f>
        <v>0</v>
      </c>
      <c r="LK195">
        <f t="shared" ref="LK195:LK206" si="2414">IF(AND(TT195="x",TT196&lt;&gt;"x"),1,0)</f>
        <v>0</v>
      </c>
      <c r="LL195">
        <f t="shared" ref="LL195:LL206" si="2415">IF(AND(TU195="x",TU196&lt;&gt;"x"),1,0)</f>
        <v>0</v>
      </c>
      <c r="LN195">
        <f t="shared" ref="LN195:LN206" si="2416">SUM(JF195:LL195)</f>
        <v>1</v>
      </c>
      <c r="LQ195">
        <f t="shared" ref="LQ195:LR195" si="2417">COUNTIFS($NG196:$NL205,NG205)</f>
        <v>1</v>
      </c>
      <c r="LR195">
        <f t="shared" si="2417"/>
        <v>1</v>
      </c>
      <c r="LS195">
        <f t="shared" ref="LS195:LS206" si="2418">COUNTIFS($NG196:$NL205,NI205)</f>
        <v>1</v>
      </c>
      <c r="LT195">
        <f t="shared" ref="LT195:LT206" si="2419">COUNTIFS($NG196:$NL205,NJ205)</f>
        <v>1</v>
      </c>
      <c r="LU195">
        <f t="shared" ref="LU195:LU206" si="2420">COUNTIFS($NG196:$NL205,NK205)</f>
        <v>2</v>
      </c>
      <c r="LV195">
        <f t="shared" ref="LV195:LV206" si="2421">COUNTIFS($NG196:$NL205,NL205)</f>
        <v>1</v>
      </c>
      <c r="LX195" s="5">
        <f t="shared" ref="LX195:MC195" si="2422">COUNTIFS($NG195:$NL204,NG205)</f>
        <v>0</v>
      </c>
      <c r="LY195" s="5">
        <f t="shared" si="2422"/>
        <v>0</v>
      </c>
      <c r="LZ195" s="5">
        <f t="shared" si="2422"/>
        <v>0</v>
      </c>
      <c r="MA195" s="5">
        <f t="shared" si="2422"/>
        <v>0</v>
      </c>
      <c r="MB195" s="5">
        <f t="shared" si="2422"/>
        <v>1</v>
      </c>
      <c r="MC195" s="5">
        <f t="shared" si="2422"/>
        <v>0</v>
      </c>
      <c r="MD195" s="5"/>
      <c r="ME195" s="5">
        <f t="shared" ref="ME195:ME206" si="2423">IF(LX195=(LQ195-1),0,1)</f>
        <v>0</v>
      </c>
      <c r="MF195" s="5">
        <f t="shared" ref="MF195:MF206" si="2424">IF(LY195=(LR195-1),0,1)</f>
        <v>0</v>
      </c>
      <c r="MG195" s="5">
        <f t="shared" ref="MG195:MG206" si="2425">IF(LZ195=(LS195-1),0,1)</f>
        <v>0</v>
      </c>
      <c r="MH195" s="5">
        <f t="shared" ref="MH195:MH206" si="2426">IF(MA195=(LT195-1),0,1)</f>
        <v>0</v>
      </c>
      <c r="MI195" s="5">
        <f t="shared" ref="MI195:MI206" si="2427">IF(MB195=(LU195-1),0,1)</f>
        <v>0</v>
      </c>
      <c r="MJ195" s="5">
        <f t="shared" ref="MJ195:MJ206" si="2428">IF(MC195=(LV195-1),0,1)</f>
        <v>0</v>
      </c>
      <c r="MK195" s="5"/>
      <c r="ML195" s="20">
        <f t="shared" ref="ML195:ML206" si="2429">SUM(ME195:MJ195)</f>
        <v>0</v>
      </c>
      <c r="MN195" s="4">
        <f t="shared" si="1846"/>
        <v>0</v>
      </c>
      <c r="MO195" s="4">
        <f t="shared" si="1847"/>
        <v>0</v>
      </c>
      <c r="MP195" s="4">
        <f t="shared" si="1848"/>
        <v>0</v>
      </c>
      <c r="MQ195" s="4">
        <f t="shared" si="1849"/>
        <v>0</v>
      </c>
      <c r="MR195" s="4">
        <f t="shared" si="1850"/>
        <v>0</v>
      </c>
      <c r="MS195" s="4">
        <f t="shared" si="1851"/>
        <v>0</v>
      </c>
      <c r="MU195">
        <f t="shared" ref="MU195:MU206" si="2430">IF(COUNTIFS($NG196:$NL204,NG205)&gt;0,0,1)</f>
        <v>1</v>
      </c>
      <c r="MV195">
        <f t="shared" ref="MV195:MV206" si="2431">IF(COUNTIFS($NG196:$NL204,NH205)&gt;0,0,1)</f>
        <v>1</v>
      </c>
      <c r="MW195">
        <f t="shared" ref="MW195:MW206" si="2432">IF(COUNTIFS($NG196:$NL204,NI205)&gt;0,0,1)</f>
        <v>1</v>
      </c>
      <c r="MX195">
        <f t="shared" ref="MX195:MX206" si="2433">IF(COUNTIFS($NG196:$NL204,NJ205)&gt;0,0,1)</f>
        <v>1</v>
      </c>
      <c r="MY195">
        <f t="shared" ref="MY195:MY206" si="2434">IF(COUNTIFS($NG196:$NL204,NK205)&gt;0,0,1)</f>
        <v>0</v>
      </c>
      <c r="MZ195">
        <f t="shared" ref="MZ195:MZ206" si="2435">IF(COUNTIFS($NG196:$NL204,NL205)&gt;0,0,1)</f>
        <v>1</v>
      </c>
      <c r="NA195">
        <f t="shared" si="2288"/>
        <v>5</v>
      </c>
      <c r="NB195">
        <f t="shared" ref="NB195:NB206" si="2436">SUM(MU195:MZ195)</f>
        <v>5</v>
      </c>
      <c r="NC195">
        <f t="shared" ref="NC195:NC206" si="2437">NB195-NA195</f>
        <v>0</v>
      </c>
      <c r="ND195">
        <f t="shared" ref="ND195:ND206" si="2438">ND194+1</f>
        <v>195</v>
      </c>
      <c r="NG195">
        <v>16</v>
      </c>
      <c r="NH195">
        <v>25</v>
      </c>
      <c r="NI195">
        <v>40</v>
      </c>
      <c r="NJ195">
        <v>46</v>
      </c>
      <c r="NK195">
        <v>55</v>
      </c>
      <c r="NL195">
        <v>58</v>
      </c>
      <c r="NN195" s="1">
        <f t="shared" ref="NN195:NN206" si="2439">IF(NG195&lt;=19,1,0)</f>
        <v>1</v>
      </c>
      <c r="NO195" s="1">
        <f t="shared" ref="NO195:NO206" si="2440">IF(NL195&gt;40,1,0)</f>
        <v>1</v>
      </c>
      <c r="NP195" s="30">
        <f t="shared" ref="NP195:NP206" si="2441">SUM(NN195:NO195)</f>
        <v>2</v>
      </c>
      <c r="NR195" s="1">
        <f t="shared" ref="NR195:NR206" si="2442">NH195-NG195</f>
        <v>9</v>
      </c>
      <c r="NS195" s="1">
        <f t="shared" ref="NS195:NS206" si="2443">NI195-NH195</f>
        <v>15</v>
      </c>
      <c r="NT195" s="1">
        <f t="shared" ref="NT195:NT206" si="2444">NJ195-NI195</f>
        <v>6</v>
      </c>
      <c r="NU195" s="1">
        <f t="shared" ref="NU195:NU206" si="2445">NK195-NJ195</f>
        <v>9</v>
      </c>
      <c r="NV195" s="1">
        <f t="shared" ref="NV195:NV206" si="2446">NL195-NK195</f>
        <v>3</v>
      </c>
      <c r="NW195" s="1"/>
      <c r="NX195" s="1">
        <f t="shared" ref="NX195:NX206" si="2447">SUMPRODUCT(1/COUNTIF(NR195:NV195,NR195:NV195))</f>
        <v>4</v>
      </c>
      <c r="NY195" s="1"/>
      <c r="NZ195" s="1">
        <f t="shared" ref="NZ195:NZ206" si="2448">IF(NG195&lt;=9,1,IF(AND(NG195&gt;9,NG195&lt;=19),2,IF(AND(NG195&gt;19,NG195&lt;=29),3,IF(AND(NG195&gt;29,NG195&lt;=39),4,IF(AND(NG195&gt;39,NG195&lt;=49),5,IF(AND(NG195&gt;49,NG195&lt;=59),6))))))</f>
        <v>2</v>
      </c>
      <c r="OA195" s="1">
        <f t="shared" si="2289"/>
        <v>3</v>
      </c>
      <c r="OB195" s="1">
        <f t="shared" si="2290"/>
        <v>5</v>
      </c>
      <c r="OC195" s="1">
        <f t="shared" si="2291"/>
        <v>5</v>
      </c>
      <c r="OD195" s="1">
        <f t="shared" si="2292"/>
        <v>6</v>
      </c>
      <c r="OE195" s="1">
        <f t="shared" si="2293"/>
        <v>6</v>
      </c>
      <c r="OF195" s="1"/>
      <c r="OG195" s="1">
        <f t="shared" si="1969"/>
        <v>4</v>
      </c>
      <c r="OH195" s="1"/>
      <c r="OI195" s="1">
        <f t="shared" ref="OI195:OI206" si="2449">PI195</f>
        <v>0</v>
      </c>
      <c r="OJ195" s="1">
        <f t="shared" ref="OJ195:OJ206" si="2450">PK195</f>
        <v>6</v>
      </c>
      <c r="OK195" s="1">
        <f t="shared" ref="OK195:OK206" si="2451">PM195</f>
        <v>8</v>
      </c>
      <c r="OL195" s="1">
        <f t="shared" ref="OL195:OL206" si="2452">PO195</f>
        <v>4</v>
      </c>
      <c r="OM195" s="1">
        <f t="shared" ref="OM195:OM206" si="2453">PQ195</f>
        <v>7</v>
      </c>
      <c r="ON195" s="1">
        <f t="shared" ref="ON195:ON206" si="2454">PS195</f>
        <v>2</v>
      </c>
      <c r="OO195" s="1"/>
      <c r="OP195" s="1">
        <f t="shared" si="1959"/>
        <v>1</v>
      </c>
      <c r="OQ195" s="1">
        <f t="shared" si="1960"/>
        <v>5</v>
      </c>
      <c r="OR195" s="1">
        <f t="shared" si="1961"/>
        <v>5</v>
      </c>
      <c r="OS195" s="33">
        <f t="shared" si="1962"/>
        <v>5</v>
      </c>
      <c r="OT195" s="1">
        <f t="shared" si="1963"/>
        <v>0</v>
      </c>
      <c r="OU195" s="1">
        <f t="shared" ref="OU195:OU206" si="2455">IF(AND(OT195=-1,OS195&lt;5),1,0)</f>
        <v>0</v>
      </c>
      <c r="OV195" s="19">
        <f t="shared" ref="OV195:OV206" si="2456">SUMPRODUCT(1/COUNTIF(OI195:ON195,OI195:ON195))</f>
        <v>6</v>
      </c>
      <c r="OW195" s="1"/>
      <c r="OX195" s="19">
        <f t="shared" si="1975"/>
        <v>5</v>
      </c>
      <c r="OY195" s="1">
        <f t="shared" si="1976"/>
        <v>5</v>
      </c>
      <c r="OZ195" s="1"/>
      <c r="PA195" s="1">
        <f t="shared" ref="PA195:PA206" si="2457">6-COUNTIFS(OI195:ON195,"=0")</f>
        <v>5</v>
      </c>
      <c r="PB195" s="1"/>
      <c r="PC195" s="1"/>
      <c r="PD195" s="19">
        <f t="shared" si="2294"/>
        <v>5</v>
      </c>
      <c r="PE195" s="1"/>
      <c r="PF195" s="24">
        <f t="shared" ref="PF195:PF206" si="2458">PD195-OX195</f>
        <v>0</v>
      </c>
      <c r="PI195" s="1">
        <f t="shared" ref="PI195:PI206" si="2459">IF(MIN(PV195:QA195)=100,0,MIN(PV195:QA195))</f>
        <v>0</v>
      </c>
      <c r="PJ195" s="19">
        <f t="shared" si="2295"/>
        <v>0</v>
      </c>
      <c r="PK195" s="1">
        <f t="shared" ref="PK195:PK206" si="2460">IF(MIN(QC195:QH195)=100,0,MIN(QC195:QH195))</f>
        <v>6</v>
      </c>
      <c r="PL195" s="19">
        <f t="shared" si="2296"/>
        <v>1</v>
      </c>
      <c r="PM195" s="1">
        <f t="shared" ref="PM195:PM206" si="2461">IF(MIN(QJ195:QO195)=100,0,MIN(QJ195:QO195))</f>
        <v>8</v>
      </c>
      <c r="PN195" s="19">
        <f t="shared" si="2297"/>
        <v>1</v>
      </c>
      <c r="PO195" s="1">
        <f t="shared" ref="PO195:PO206" si="2462">IF(MIN(QQ195:QV195)=100,0,MIN(QQ195:QV195))</f>
        <v>4</v>
      </c>
      <c r="PP195" s="19">
        <f t="shared" si="2298"/>
        <v>2</v>
      </c>
      <c r="PQ195" s="1">
        <f t="shared" ref="PQ195:PQ206" si="2463">IF(MIN(QX195:RC195)=100,0,MIN(QX195:RC195))</f>
        <v>7</v>
      </c>
      <c r="PR195" s="19">
        <f t="shared" si="2299"/>
        <v>1</v>
      </c>
      <c r="PS195" s="1">
        <f t="shared" ref="PS195:PS206" si="2464">IF(MIN(RE195:RJ195)=100,0,MIN(RE195:RJ195))</f>
        <v>2</v>
      </c>
      <c r="PT195" s="19">
        <f t="shared" si="2300"/>
        <v>2</v>
      </c>
      <c r="PV195" s="1">
        <f t="shared" si="2301"/>
        <v>100</v>
      </c>
      <c r="PW195" s="1">
        <f t="shared" si="2302"/>
        <v>100</v>
      </c>
      <c r="PX195" s="1">
        <f t="shared" si="2303"/>
        <v>100</v>
      </c>
      <c r="PY195" s="1">
        <f t="shared" si="2304"/>
        <v>100</v>
      </c>
      <c r="PZ195" s="1">
        <f t="shared" si="2305"/>
        <v>100</v>
      </c>
      <c r="QA195" s="1">
        <f t="shared" si="2306"/>
        <v>100</v>
      </c>
      <c r="QB195" s="1"/>
      <c r="QC195" s="1">
        <f t="shared" si="2307"/>
        <v>100</v>
      </c>
      <c r="QD195" s="1">
        <f t="shared" si="2308"/>
        <v>100</v>
      </c>
      <c r="QE195" s="1">
        <f t="shared" si="2309"/>
        <v>100</v>
      </c>
      <c r="QF195" s="1">
        <f t="shared" si="2310"/>
        <v>6</v>
      </c>
      <c r="QG195" s="1">
        <f t="shared" si="2311"/>
        <v>100</v>
      </c>
      <c r="QH195" s="1">
        <f t="shared" si="2312"/>
        <v>100</v>
      </c>
      <c r="QI195" s="1"/>
      <c r="QJ195" s="1">
        <f t="shared" si="2313"/>
        <v>100</v>
      </c>
      <c r="QK195" s="1">
        <f t="shared" si="2314"/>
        <v>100</v>
      </c>
      <c r="QL195" s="1">
        <f t="shared" si="2315"/>
        <v>100</v>
      </c>
      <c r="QM195" s="1">
        <f t="shared" si="2316"/>
        <v>100</v>
      </c>
      <c r="QN195" s="1">
        <f t="shared" si="2317"/>
        <v>8</v>
      </c>
      <c r="QO195" s="1">
        <f t="shared" si="2318"/>
        <v>100</v>
      </c>
      <c r="QP195" s="1"/>
      <c r="QQ195" s="1">
        <f t="shared" si="2319"/>
        <v>100</v>
      </c>
      <c r="QR195" s="1">
        <f t="shared" si="2320"/>
        <v>100</v>
      </c>
      <c r="QS195" s="1">
        <f t="shared" si="2321"/>
        <v>100</v>
      </c>
      <c r="QT195" s="1">
        <f t="shared" si="2322"/>
        <v>100</v>
      </c>
      <c r="QU195" s="1">
        <f t="shared" si="2323"/>
        <v>4</v>
      </c>
      <c r="QV195" s="1">
        <f t="shared" si="2324"/>
        <v>100</v>
      </c>
      <c r="QW195" s="1"/>
      <c r="QX195" s="1">
        <f t="shared" si="2325"/>
        <v>100</v>
      </c>
      <c r="QY195" s="1">
        <f t="shared" si="2326"/>
        <v>100</v>
      </c>
      <c r="QZ195" s="1">
        <f t="shared" si="2327"/>
        <v>100</v>
      </c>
      <c r="RA195" s="1">
        <f t="shared" si="2328"/>
        <v>100</v>
      </c>
      <c r="RB195" s="1">
        <f t="shared" si="2329"/>
        <v>100</v>
      </c>
      <c r="RC195" s="1">
        <f t="shared" si="2330"/>
        <v>7</v>
      </c>
      <c r="RD195" s="1"/>
      <c r="RE195" s="1">
        <f t="shared" si="2331"/>
        <v>100</v>
      </c>
      <c r="RF195" s="1">
        <f t="shared" si="2332"/>
        <v>100</v>
      </c>
      <c r="RG195" s="1">
        <f t="shared" si="2333"/>
        <v>100</v>
      </c>
      <c r="RH195" s="1">
        <f t="shared" si="2334"/>
        <v>100</v>
      </c>
      <c r="RI195" s="1">
        <f t="shared" si="2335"/>
        <v>2</v>
      </c>
      <c r="RJ195" s="1">
        <f t="shared" si="2336"/>
        <v>8</v>
      </c>
      <c r="RL195">
        <f t="shared" si="2337"/>
        <v>35</v>
      </c>
      <c r="RM195">
        <f t="shared" ref="RM195:RM206" si="2465">TV195</f>
        <v>26</v>
      </c>
      <c r="RN195">
        <f t="shared" si="2000"/>
        <v>23</v>
      </c>
      <c r="RO195">
        <f t="shared" ref="RO195:TU195" si="2466">IF(COUNTIFS($NG195:$NL204,RO$1),"x",RO$1)</f>
        <v>1</v>
      </c>
      <c r="RP195" t="str">
        <f t="shared" si="2466"/>
        <v>x</v>
      </c>
      <c r="RQ195">
        <f t="shared" si="2466"/>
        <v>3</v>
      </c>
      <c r="RR195">
        <f t="shared" si="2466"/>
        <v>4</v>
      </c>
      <c r="RS195" t="str">
        <f t="shared" si="2466"/>
        <v>x</v>
      </c>
      <c r="RT195" t="str">
        <f t="shared" si="2466"/>
        <v>x</v>
      </c>
      <c r="RU195" t="str">
        <f t="shared" si="2466"/>
        <v>x</v>
      </c>
      <c r="RV195">
        <f t="shared" si="2466"/>
        <v>8</v>
      </c>
      <c r="RW195" t="str">
        <f t="shared" si="2466"/>
        <v>x</v>
      </c>
      <c r="RX195" t="str">
        <f t="shared" si="2466"/>
        <v>x</v>
      </c>
      <c r="RY195" t="str">
        <f t="shared" si="2466"/>
        <v>x</v>
      </c>
      <c r="RZ195" t="str">
        <f t="shared" si="2466"/>
        <v>x</v>
      </c>
      <c r="SA195" t="str">
        <f t="shared" si="2466"/>
        <v>x</v>
      </c>
      <c r="SB195">
        <f t="shared" si="2466"/>
        <v>14</v>
      </c>
      <c r="SC195" t="str">
        <f t="shared" si="2466"/>
        <v>x</v>
      </c>
      <c r="SD195" t="str">
        <f t="shared" si="2466"/>
        <v>x</v>
      </c>
      <c r="SE195" t="str">
        <f t="shared" si="2466"/>
        <v>x</v>
      </c>
      <c r="SF195" t="str">
        <f t="shared" si="2466"/>
        <v>x</v>
      </c>
      <c r="SG195" t="str">
        <f t="shared" si="2466"/>
        <v>x</v>
      </c>
      <c r="SH195" t="str">
        <f t="shared" si="2466"/>
        <v>x</v>
      </c>
      <c r="SI195">
        <f t="shared" si="2466"/>
        <v>21</v>
      </c>
      <c r="SJ195">
        <f t="shared" si="2466"/>
        <v>22</v>
      </c>
      <c r="SK195" t="str">
        <f t="shared" si="2466"/>
        <v>x</v>
      </c>
      <c r="SL195">
        <f t="shared" si="2466"/>
        <v>24</v>
      </c>
      <c r="SM195" t="str">
        <f t="shared" si="2466"/>
        <v>x</v>
      </c>
      <c r="SN195">
        <f t="shared" si="2466"/>
        <v>26</v>
      </c>
      <c r="SO195">
        <f t="shared" si="2466"/>
        <v>27</v>
      </c>
      <c r="SP195">
        <f t="shared" si="2466"/>
        <v>28</v>
      </c>
      <c r="SQ195">
        <f t="shared" si="2466"/>
        <v>29</v>
      </c>
      <c r="SR195" t="str">
        <f t="shared" si="2466"/>
        <v>x</v>
      </c>
      <c r="SS195" t="str">
        <f t="shared" si="2466"/>
        <v>x</v>
      </c>
      <c r="ST195">
        <f t="shared" si="2466"/>
        <v>32</v>
      </c>
      <c r="SU195">
        <f t="shared" si="2466"/>
        <v>33</v>
      </c>
      <c r="SV195" t="str">
        <f t="shared" si="2466"/>
        <v>x</v>
      </c>
      <c r="SW195">
        <f t="shared" si="2466"/>
        <v>35</v>
      </c>
      <c r="SX195">
        <f t="shared" si="2466"/>
        <v>36</v>
      </c>
      <c r="SY195">
        <f t="shared" si="2466"/>
        <v>37</v>
      </c>
      <c r="SZ195" t="str">
        <f t="shared" si="2466"/>
        <v>x</v>
      </c>
      <c r="TA195" t="str">
        <f t="shared" si="2466"/>
        <v>x</v>
      </c>
      <c r="TB195" t="str">
        <f t="shared" si="2466"/>
        <v>x</v>
      </c>
      <c r="TC195">
        <f t="shared" si="2466"/>
        <v>41</v>
      </c>
      <c r="TD195" t="str">
        <f t="shared" si="2466"/>
        <v>x</v>
      </c>
      <c r="TE195">
        <f t="shared" si="2466"/>
        <v>43</v>
      </c>
      <c r="TF195" t="str">
        <f t="shared" si="2466"/>
        <v>x</v>
      </c>
      <c r="TG195">
        <f t="shared" si="2466"/>
        <v>45</v>
      </c>
      <c r="TH195" t="str">
        <f t="shared" si="2466"/>
        <v>x</v>
      </c>
      <c r="TI195">
        <f t="shared" si="2466"/>
        <v>47</v>
      </c>
      <c r="TJ195" t="str">
        <f t="shared" si="2466"/>
        <v>x</v>
      </c>
      <c r="TK195" t="str">
        <f t="shared" si="2466"/>
        <v>x</v>
      </c>
      <c r="TL195" t="str">
        <f t="shared" si="2466"/>
        <v>x</v>
      </c>
      <c r="TM195" t="str">
        <f t="shared" si="2466"/>
        <v>x</v>
      </c>
      <c r="TN195" t="str">
        <f t="shared" si="2466"/>
        <v>x</v>
      </c>
      <c r="TO195">
        <f t="shared" si="2466"/>
        <v>53</v>
      </c>
      <c r="TP195" t="str">
        <f t="shared" si="2466"/>
        <v>x</v>
      </c>
      <c r="TQ195" t="str">
        <f t="shared" si="2466"/>
        <v>x</v>
      </c>
      <c r="TR195">
        <f t="shared" si="2466"/>
        <v>56</v>
      </c>
      <c r="TS195" t="str">
        <f t="shared" si="2466"/>
        <v>x</v>
      </c>
      <c r="TT195" t="str">
        <f t="shared" si="2466"/>
        <v>x</v>
      </c>
      <c r="TU195" t="str">
        <f t="shared" si="2466"/>
        <v>x</v>
      </c>
      <c r="TV195">
        <f t="shared" ref="TV195:TV206" si="2467">59-COUNTIFS(TW195:WC195,"x")</f>
        <v>26</v>
      </c>
      <c r="TW195">
        <f t="shared" ref="TW195:WC195" si="2468">IF(COUNTIFS($NG195:$NL203,TW$1),"x",TW$1)</f>
        <v>1</v>
      </c>
      <c r="TX195">
        <f t="shared" si="2468"/>
        <v>2</v>
      </c>
      <c r="TY195">
        <f t="shared" si="2468"/>
        <v>3</v>
      </c>
      <c r="TZ195">
        <f t="shared" si="2468"/>
        <v>4</v>
      </c>
      <c r="UA195" t="str">
        <f t="shared" si="2468"/>
        <v>x</v>
      </c>
      <c r="UB195" t="str">
        <f t="shared" si="2468"/>
        <v>x</v>
      </c>
      <c r="UC195" t="str">
        <f t="shared" si="2468"/>
        <v>x</v>
      </c>
      <c r="UD195">
        <f t="shared" si="2468"/>
        <v>8</v>
      </c>
      <c r="UE195" t="str">
        <f t="shared" si="2468"/>
        <v>x</v>
      </c>
      <c r="UF195" t="str">
        <f t="shared" si="2468"/>
        <v>x</v>
      </c>
      <c r="UG195" t="str">
        <f t="shared" si="2468"/>
        <v>x</v>
      </c>
      <c r="UH195" t="str">
        <f t="shared" si="2468"/>
        <v>x</v>
      </c>
      <c r="UI195" t="str">
        <f t="shared" si="2468"/>
        <v>x</v>
      </c>
      <c r="UJ195">
        <f t="shared" si="2468"/>
        <v>14</v>
      </c>
      <c r="UK195">
        <f t="shared" si="2468"/>
        <v>15</v>
      </c>
      <c r="UL195" t="str">
        <f t="shared" si="2468"/>
        <v>x</v>
      </c>
      <c r="UM195" t="str">
        <f t="shared" si="2468"/>
        <v>x</v>
      </c>
      <c r="UN195" t="str">
        <f t="shared" si="2468"/>
        <v>x</v>
      </c>
      <c r="UO195" t="str">
        <f t="shared" si="2468"/>
        <v>x</v>
      </c>
      <c r="UP195" t="str">
        <f t="shared" si="2468"/>
        <v>x</v>
      </c>
      <c r="UQ195">
        <f t="shared" si="2468"/>
        <v>21</v>
      </c>
      <c r="UR195">
        <f t="shared" si="2468"/>
        <v>22</v>
      </c>
      <c r="US195" t="str">
        <f t="shared" si="2468"/>
        <v>x</v>
      </c>
      <c r="UT195">
        <f t="shared" si="2468"/>
        <v>24</v>
      </c>
      <c r="UU195" t="str">
        <f t="shared" si="2468"/>
        <v>x</v>
      </c>
      <c r="UV195">
        <f t="shared" si="2468"/>
        <v>26</v>
      </c>
      <c r="UW195">
        <f t="shared" si="2468"/>
        <v>27</v>
      </c>
      <c r="UX195">
        <f t="shared" si="2468"/>
        <v>28</v>
      </c>
      <c r="UY195">
        <f t="shared" si="2468"/>
        <v>29</v>
      </c>
      <c r="UZ195" t="str">
        <f t="shared" si="2468"/>
        <v>x</v>
      </c>
      <c r="VA195" t="str">
        <f t="shared" si="2468"/>
        <v>x</v>
      </c>
      <c r="VB195">
        <f t="shared" si="2468"/>
        <v>32</v>
      </c>
      <c r="VC195">
        <f t="shared" si="2468"/>
        <v>33</v>
      </c>
      <c r="VD195" t="str">
        <f t="shared" si="2468"/>
        <v>x</v>
      </c>
      <c r="VE195">
        <f t="shared" si="2468"/>
        <v>35</v>
      </c>
      <c r="VF195">
        <f t="shared" si="2468"/>
        <v>36</v>
      </c>
      <c r="VG195">
        <f t="shared" si="2468"/>
        <v>37</v>
      </c>
      <c r="VH195" t="str">
        <f t="shared" si="2468"/>
        <v>x</v>
      </c>
      <c r="VI195">
        <f t="shared" si="2468"/>
        <v>39</v>
      </c>
      <c r="VJ195" t="str">
        <f t="shared" si="2468"/>
        <v>x</v>
      </c>
      <c r="VK195">
        <f t="shared" si="2468"/>
        <v>41</v>
      </c>
      <c r="VL195" t="str">
        <f t="shared" si="2468"/>
        <v>x</v>
      </c>
      <c r="VM195">
        <f t="shared" si="2468"/>
        <v>43</v>
      </c>
      <c r="VN195" t="str">
        <f t="shared" si="2468"/>
        <v>x</v>
      </c>
      <c r="VO195">
        <f t="shared" si="2468"/>
        <v>45</v>
      </c>
      <c r="VP195" t="str">
        <f t="shared" si="2468"/>
        <v>x</v>
      </c>
      <c r="VQ195">
        <f t="shared" si="2468"/>
        <v>47</v>
      </c>
      <c r="VR195" t="str">
        <f t="shared" si="2468"/>
        <v>x</v>
      </c>
      <c r="VS195" t="str">
        <f t="shared" si="2468"/>
        <v>x</v>
      </c>
      <c r="VT195" t="str">
        <f t="shared" si="2468"/>
        <v>x</v>
      </c>
      <c r="VU195" t="str">
        <f t="shared" si="2468"/>
        <v>x</v>
      </c>
      <c r="VV195" t="str">
        <f t="shared" si="2468"/>
        <v>x</v>
      </c>
      <c r="VW195">
        <f t="shared" si="2468"/>
        <v>53</v>
      </c>
      <c r="VX195" t="str">
        <f t="shared" si="2468"/>
        <v>x</v>
      </c>
      <c r="VY195" t="str">
        <f t="shared" si="2468"/>
        <v>x</v>
      </c>
      <c r="VZ195">
        <f t="shared" si="2468"/>
        <v>56</v>
      </c>
      <c r="WA195" t="str">
        <f t="shared" si="2468"/>
        <v>x</v>
      </c>
      <c r="WB195" t="str">
        <f t="shared" si="2468"/>
        <v>x</v>
      </c>
      <c r="WC195" t="str">
        <f t="shared" si="2468"/>
        <v>x</v>
      </c>
      <c r="WE195">
        <f>COUNTIFS(NG195:NL195,"&lt;10")</f>
        <v>0</v>
      </c>
      <c r="WF195">
        <f t="shared" si="2340"/>
        <v>1</v>
      </c>
      <c r="WG195">
        <f t="shared" si="2341"/>
        <v>1</v>
      </c>
      <c r="WH195">
        <f t="shared" si="2342"/>
        <v>0</v>
      </c>
      <c r="WI195">
        <f t="shared" si="2343"/>
        <v>2</v>
      </c>
      <c r="WJ195">
        <f t="shared" si="2344"/>
        <v>2</v>
      </c>
      <c r="WL195" s="1">
        <f t="shared" ref="WL195:WL206" si="2469">PI195</f>
        <v>0</v>
      </c>
      <c r="WM195" s="1">
        <f t="shared" ref="WM195:WM206" si="2470">PK195</f>
        <v>6</v>
      </c>
      <c r="WN195" s="1">
        <f t="shared" ref="WN195:WN206" si="2471">PM195</f>
        <v>8</v>
      </c>
      <c r="WO195" s="1">
        <f t="shared" ref="WO195:WO206" si="2472">PO195</f>
        <v>4</v>
      </c>
      <c r="WP195" s="1">
        <f t="shared" ref="WP195:WP206" si="2473">PQ195</f>
        <v>7</v>
      </c>
      <c r="WQ195" s="1">
        <f t="shared" ref="WQ195:WQ206" si="2474">PS195</f>
        <v>2</v>
      </c>
      <c r="WS195">
        <f t="shared" ref="WS195:WS206" si="2475">IF(WL195=0,100,WL195)</f>
        <v>100</v>
      </c>
      <c r="WT195">
        <f t="shared" ref="WT195:WT206" si="2476">IF(WM195=0,100,WM195)</f>
        <v>6</v>
      </c>
      <c r="WU195">
        <f t="shared" ref="WU195:WU206" si="2477">IF(WN195=0,100,WN195)</f>
        <v>8</v>
      </c>
      <c r="WV195">
        <f t="shared" ref="WV195:WV206" si="2478">IF(WO195=0,100,WO195)</f>
        <v>4</v>
      </c>
      <c r="WW195">
        <f t="shared" ref="WW195:WW206" si="2479">IF(WP195=0,100,WP195)</f>
        <v>7</v>
      </c>
      <c r="WX195">
        <f t="shared" ref="WX195:WX206" si="2480">IF(WQ195=0,100,WQ195)</f>
        <v>2</v>
      </c>
      <c r="WZ195" s="4">
        <f t="shared" ref="WZ195:WZ206" si="2481">MIN(WS195:WX195)</f>
        <v>2</v>
      </c>
      <c r="XB195" s="3">
        <f t="shared" ref="XB195:XB206" si="2482">MAX(WL195:WQ195)</f>
        <v>8</v>
      </c>
      <c r="XD195" s="3">
        <f t="shared" ref="XD195:XD206" si="2483">COUNTIFS(WL195:WQ195,"&lt;=5")-COUNTIFS(WL195:WQ195,"&lt;=0")</f>
        <v>2</v>
      </c>
      <c r="XE195" s="4">
        <f t="shared" ref="XE195:XE206" si="2484">COUNTIFS(WL195:WQ195,"&gt;0")</f>
        <v>5</v>
      </c>
      <c r="XG195" s="4">
        <f t="shared" ref="XG195:XI206" si="2485">XD195/XE195</f>
        <v>0.4</v>
      </c>
      <c r="XI195" s="4">
        <v>1</v>
      </c>
      <c r="XK195">
        <f t="shared" ref="XK195:XK206" si="2486">ROUNDUP(XE195/2,0)</f>
        <v>3</v>
      </c>
      <c r="XM195">
        <f t="shared" si="2109"/>
        <v>1</v>
      </c>
      <c r="XN195">
        <f t="shared" ref="XN195:XN206" si="2487">IF(XG195&gt;=0.24,0,1)</f>
        <v>0</v>
      </c>
      <c r="XO195" s="1">
        <f t="shared" si="2345"/>
        <v>3</v>
      </c>
      <c r="XP195">
        <f t="shared" ref="XP195:XP206" si="2488">COUNTIFS(WL195:WQ195,"=5")</f>
        <v>0</v>
      </c>
      <c r="XR195">
        <f t="shared" ref="XR195:XR206" si="2489">IF(OR(XN195=1,XO195=0),1,0)</f>
        <v>0</v>
      </c>
    </row>
    <row r="196" spans="4:642">
      <c r="D196" s="4">
        <f t="shared" si="2170"/>
        <v>0</v>
      </c>
      <c r="E196" s="4">
        <f t="shared" si="2171"/>
        <v>0</v>
      </c>
      <c r="F196" s="4">
        <f t="shared" si="2172"/>
        <v>0</v>
      </c>
      <c r="G196" s="4">
        <f t="shared" si="2173"/>
        <v>0</v>
      </c>
      <c r="H196" s="4">
        <f t="shared" si="2174"/>
        <v>0</v>
      </c>
      <c r="I196" s="4">
        <f t="shared" si="2175"/>
        <v>0</v>
      </c>
      <c r="J196" s="4">
        <f t="shared" si="2176"/>
        <v>0</v>
      </c>
      <c r="K196" s="4">
        <f t="shared" si="2177"/>
        <v>0</v>
      </c>
      <c r="L196" s="4">
        <f t="shared" si="2178"/>
        <v>0</v>
      </c>
      <c r="M196" s="4">
        <f t="shared" si="2179"/>
        <v>0</v>
      </c>
      <c r="N196" s="4">
        <f t="shared" si="2180"/>
        <v>3</v>
      </c>
      <c r="O196" s="4">
        <f t="shared" si="2181"/>
        <v>3</v>
      </c>
      <c r="P196" s="4">
        <f t="shared" si="2182"/>
        <v>0</v>
      </c>
      <c r="Q196" s="4">
        <f t="shared" si="2183"/>
        <v>0</v>
      </c>
      <c r="R196" s="4">
        <f t="shared" si="2184"/>
        <v>0</v>
      </c>
      <c r="S196" s="4">
        <f t="shared" si="2185"/>
        <v>0</v>
      </c>
      <c r="T196" s="4">
        <f t="shared" si="2186"/>
        <v>0</v>
      </c>
      <c r="U196" s="4">
        <f t="shared" si="2187"/>
        <v>0</v>
      </c>
      <c r="V196" s="4">
        <f t="shared" si="2188"/>
        <v>0</v>
      </c>
      <c r="W196" s="4">
        <f t="shared" si="2189"/>
        <v>0</v>
      </c>
      <c r="X196" s="4">
        <f t="shared" si="2190"/>
        <v>0</v>
      </c>
      <c r="Y196" s="4">
        <f t="shared" si="2191"/>
        <v>0</v>
      </c>
      <c r="Z196" s="4">
        <f t="shared" si="2192"/>
        <v>0</v>
      </c>
      <c r="AA196" s="4">
        <f t="shared" si="2193"/>
        <v>0</v>
      </c>
      <c r="AB196" s="4">
        <f t="shared" si="2194"/>
        <v>0</v>
      </c>
      <c r="AC196" s="4">
        <f t="shared" si="2195"/>
        <v>0</v>
      </c>
      <c r="AD196" s="4">
        <f t="shared" si="2196"/>
        <v>0</v>
      </c>
      <c r="AE196" s="4">
        <f t="shared" si="2197"/>
        <v>0</v>
      </c>
      <c r="AF196" s="4">
        <f t="shared" si="2198"/>
        <v>0</v>
      </c>
      <c r="AG196" s="4">
        <f t="shared" si="2199"/>
        <v>0</v>
      </c>
      <c r="AH196" s="4">
        <f t="shared" si="2200"/>
        <v>2</v>
      </c>
      <c r="AI196" s="4">
        <f t="shared" si="2201"/>
        <v>0</v>
      </c>
      <c r="AJ196" s="4">
        <f t="shared" si="2202"/>
        <v>0</v>
      </c>
      <c r="AK196" s="4">
        <f t="shared" si="2203"/>
        <v>0</v>
      </c>
      <c r="AL196" s="4">
        <f t="shared" si="2204"/>
        <v>0</v>
      </c>
      <c r="AM196" s="4">
        <f t="shared" si="2205"/>
        <v>0</v>
      </c>
      <c r="AN196" s="4">
        <f t="shared" si="2206"/>
        <v>0</v>
      </c>
      <c r="AO196" s="4">
        <f t="shared" si="2207"/>
        <v>2</v>
      </c>
      <c r="AP196" s="4">
        <f t="shared" si="2208"/>
        <v>0</v>
      </c>
      <c r="AQ196" s="4">
        <f t="shared" si="2209"/>
        <v>0</v>
      </c>
      <c r="AR196" s="4">
        <f t="shared" si="2210"/>
        <v>0</v>
      </c>
      <c r="AS196" s="4">
        <f t="shared" si="2211"/>
        <v>0</v>
      </c>
      <c r="AT196" s="4">
        <f t="shared" si="2212"/>
        <v>0</v>
      </c>
      <c r="AU196" s="4">
        <f t="shared" si="2213"/>
        <v>0</v>
      </c>
      <c r="AV196" s="4">
        <f t="shared" si="2214"/>
        <v>0</v>
      </c>
      <c r="AW196" s="4">
        <f t="shared" si="2215"/>
        <v>0</v>
      </c>
      <c r="AX196" s="4">
        <f t="shared" si="2216"/>
        <v>0</v>
      </c>
      <c r="AY196" s="4">
        <f t="shared" si="2217"/>
        <v>1</v>
      </c>
      <c r="AZ196" s="4">
        <f t="shared" si="2218"/>
        <v>0</v>
      </c>
      <c r="BA196" s="4">
        <f t="shared" si="2219"/>
        <v>0</v>
      </c>
      <c r="BB196" s="4">
        <f t="shared" si="2220"/>
        <v>0</v>
      </c>
      <c r="BC196" s="4">
        <f t="shared" si="2221"/>
        <v>0</v>
      </c>
      <c r="BD196" s="4">
        <f t="shared" si="2222"/>
        <v>0</v>
      </c>
      <c r="BE196" s="4">
        <f t="shared" si="2223"/>
        <v>0</v>
      </c>
      <c r="BF196" s="4">
        <f t="shared" si="2224"/>
        <v>0</v>
      </c>
      <c r="BG196" s="4">
        <f t="shared" si="2225"/>
        <v>0</v>
      </c>
      <c r="BH196" s="4">
        <f t="shared" si="2226"/>
        <v>1</v>
      </c>
      <c r="BI196" s="4">
        <f t="shared" si="2227"/>
        <v>0</v>
      </c>
      <c r="BJ196" s="4">
        <f t="shared" si="2228"/>
        <v>0</v>
      </c>
      <c r="BK196" s="4">
        <f t="shared" si="2346"/>
        <v>2</v>
      </c>
      <c r="BL196" s="4">
        <f t="shared" si="2347"/>
        <v>1.1186440677966101</v>
      </c>
      <c r="BM196" s="4">
        <f t="shared" si="2348"/>
        <v>1.566101694915254</v>
      </c>
      <c r="BN196" s="4">
        <f t="shared" si="2349"/>
        <v>0.67118644067796607</v>
      </c>
      <c r="BO196" s="4">
        <f t="shared" si="2350"/>
        <v>1.1186440677966101</v>
      </c>
      <c r="BP196" s="4">
        <f t="shared" si="2351"/>
        <v>66</v>
      </c>
      <c r="BQ196" s="4">
        <f>COUNTIFS($NG196:$NL$206,EF$1)</f>
        <v>0</v>
      </c>
      <c r="BR196" s="4">
        <f>COUNTIFS($NG196:$NL$206,EG$1)</f>
        <v>1</v>
      </c>
      <c r="BS196" s="4">
        <f>COUNTIFS($NG196:$NL$206,EH$1)</f>
        <v>0</v>
      </c>
      <c r="BT196" s="4">
        <f>COUNTIFS($NG196:$NL$206,EI$1)</f>
        <v>0</v>
      </c>
      <c r="BU196" s="4">
        <f>COUNTIFS($NG196:$NL$206,EJ$1)</f>
        <v>1</v>
      </c>
      <c r="BV196" s="4">
        <f>COUNTIFS($NG196:$NL$206,EK$1)</f>
        <v>1</v>
      </c>
      <c r="BW196" s="4">
        <f>COUNTIFS($NG196:$NL$206,EL$1)</f>
        <v>1</v>
      </c>
      <c r="BX196" s="4">
        <f>COUNTIFS($NG196:$NL$206,EM$1)</f>
        <v>1</v>
      </c>
      <c r="BY196" s="4">
        <f>COUNTIFS($NG196:$NL$206,EN$1)</f>
        <v>3</v>
      </c>
      <c r="BZ196" s="4">
        <f>COUNTIFS($NG196:$NL$206,EO$1)</f>
        <v>1</v>
      </c>
      <c r="CA196" s="4">
        <f>COUNTIFS($NG196:$NL$206,EP$1)</f>
        <v>3</v>
      </c>
      <c r="CB196" s="4">
        <f>COUNTIFS($NG196:$NL$206,EQ$1)</f>
        <v>3</v>
      </c>
      <c r="CC196" s="4">
        <f>COUNTIFS($NG196:$NL$206,ER$1)</f>
        <v>1</v>
      </c>
      <c r="CD196" s="4">
        <f>COUNTIFS($NG196:$NL$206,ES$1)</f>
        <v>0</v>
      </c>
      <c r="CE196" s="4">
        <f>COUNTIFS($NG196:$NL$206,ET$1)</f>
        <v>1</v>
      </c>
      <c r="CF196" s="4">
        <f>COUNTIFS($NG196:$NL$206,EU$1)</f>
        <v>0</v>
      </c>
      <c r="CG196" s="4">
        <f>COUNTIFS($NG196:$NL$206,EV$1)</f>
        <v>4</v>
      </c>
      <c r="CH196" s="4">
        <f>COUNTIFS($NG196:$NL$206,EW$1)</f>
        <v>1</v>
      </c>
      <c r="CI196" s="4">
        <f>COUNTIFS($NG196:$NL$206,EX$1)</f>
        <v>2</v>
      </c>
      <c r="CJ196" s="4">
        <f>COUNTIFS($NG196:$NL$206,EY$1)</f>
        <v>2</v>
      </c>
      <c r="CK196" s="4">
        <f>COUNTIFS($NG196:$NL$206,EZ$1)</f>
        <v>0</v>
      </c>
      <c r="CL196" s="4">
        <f>COUNTIFS($NG196:$NL$206,FA$1)</f>
        <v>0</v>
      </c>
      <c r="CM196" s="4">
        <f>COUNTIFS($NG196:$NL$206,FB$1)</f>
        <v>2</v>
      </c>
      <c r="CN196" s="4">
        <f>COUNTIFS($NG196:$NL$206,FC$1)</f>
        <v>1</v>
      </c>
      <c r="CO196" s="4">
        <f>COUNTIFS($NG196:$NL$206,FD$1)</f>
        <v>2</v>
      </c>
      <c r="CP196" s="4">
        <f>COUNTIFS($NG196:$NL$206,FE$1)</f>
        <v>0</v>
      </c>
      <c r="CQ196" s="4">
        <f>COUNTIFS($NG196:$NL$206,FF$1)</f>
        <v>0</v>
      </c>
      <c r="CR196" s="4">
        <f>COUNTIFS($NG196:$NL$206,FG$1)</f>
        <v>0</v>
      </c>
      <c r="CS196" s="4">
        <f>COUNTIFS($NG196:$NL$206,FH$1)</f>
        <v>1</v>
      </c>
      <c r="CT196" s="4">
        <f>COUNTIFS($NG196:$NL$206,FI$1)</f>
        <v>1</v>
      </c>
      <c r="CU196" s="4">
        <f>COUNTIFS($NG196:$NL$206,FJ$1)</f>
        <v>2</v>
      </c>
      <c r="CV196" s="4">
        <f>COUNTIFS($NG196:$NL$206,FK$1)</f>
        <v>0</v>
      </c>
      <c r="CW196" s="4">
        <f>COUNTIFS($NG196:$NL$206,FL$1)</f>
        <v>0</v>
      </c>
      <c r="CX196" s="4">
        <f>COUNTIFS($NG196:$NL$206,FM$1)</f>
        <v>1</v>
      </c>
      <c r="CY196" s="4">
        <f>COUNTIFS($NG196:$NL$206,FN$1)</f>
        <v>0</v>
      </c>
      <c r="CZ196" s="4">
        <f>COUNTIFS($NG196:$NL$206,FO$1)</f>
        <v>0</v>
      </c>
      <c r="DA196" s="4">
        <f>COUNTIFS($NG196:$NL$206,FP$1)</f>
        <v>0</v>
      </c>
      <c r="DB196" s="4">
        <f>COUNTIFS($NG196:$NL$206,FQ$1)</f>
        <v>2</v>
      </c>
      <c r="DC196" s="4">
        <f>COUNTIFS($NG196:$NL$206,FR$1)</f>
        <v>1</v>
      </c>
      <c r="DD196" s="4">
        <f>COUNTIFS($NG196:$NL$206,FS$1)</f>
        <v>2</v>
      </c>
      <c r="DE196" s="4">
        <f>COUNTIFS($NG196:$NL$206,FT$1)</f>
        <v>1</v>
      </c>
      <c r="DF196" s="4">
        <f>COUNTIFS($NG196:$NL$206,FU$1)</f>
        <v>2</v>
      </c>
      <c r="DG196" s="4">
        <f>COUNTIFS($NG196:$NL$206,FV$1)</f>
        <v>1</v>
      </c>
      <c r="DH196" s="4">
        <f>COUNTIFS($NG196:$NL$206,FW$1)</f>
        <v>1</v>
      </c>
      <c r="DI196" s="4">
        <f>COUNTIFS($NG196:$NL$206,FX$1)</f>
        <v>1</v>
      </c>
      <c r="DJ196" s="4">
        <f>COUNTIFS($NG196:$NL$206,FY$1)</f>
        <v>2</v>
      </c>
      <c r="DK196" s="4">
        <f>COUNTIFS($NG196:$NL$206,FZ$1)</f>
        <v>0</v>
      </c>
      <c r="DL196" s="4">
        <f>COUNTIFS($NG196:$NL$206,GA$1)</f>
        <v>1</v>
      </c>
      <c r="DM196" s="4">
        <f>COUNTIFS($NG196:$NL$206,GB$1)</f>
        <v>2</v>
      </c>
      <c r="DN196" s="4">
        <f>COUNTIFS($NG196:$NL$206,GC$1)</f>
        <v>1</v>
      </c>
      <c r="DO196" s="4">
        <f>COUNTIFS($NG196:$NL$206,GD$1)</f>
        <v>2</v>
      </c>
      <c r="DP196" s="4">
        <f>COUNTIFS($NG196:$NL$206,GE$1)</f>
        <v>2</v>
      </c>
      <c r="DQ196" s="4">
        <f>COUNTIFS($NG196:$NL$206,GF$1)</f>
        <v>0</v>
      </c>
      <c r="DR196" s="4">
        <f>COUNTIFS($NG196:$NL$206,GG$1)</f>
        <v>2</v>
      </c>
      <c r="DS196" s="4">
        <f>COUNTIFS($NG196:$NL$206,GH$1)</f>
        <v>1</v>
      </c>
      <c r="DT196" s="4">
        <f>COUNTIFS($NG196:$NL$206,GI$1)</f>
        <v>2</v>
      </c>
      <c r="DU196" s="4">
        <f>COUNTIFS($NG196:$NL$206,GJ$1)</f>
        <v>1</v>
      </c>
      <c r="DV196" s="4">
        <f>COUNTIFS($NG196:$NL$206,GK$1)</f>
        <v>2</v>
      </c>
      <c r="DW196" s="4">
        <f>COUNTIFS($NG196:$NL$206,GL$1)</f>
        <v>1</v>
      </c>
      <c r="DZ196" s="4">
        <f t="shared" si="1895"/>
        <v>40</v>
      </c>
      <c r="EA196" s="4">
        <f t="shared" si="1896"/>
        <v>25</v>
      </c>
      <c r="EB196" s="4">
        <f t="shared" si="1897"/>
        <v>11</v>
      </c>
      <c r="EC196" s="4">
        <f t="shared" si="1898"/>
        <v>3</v>
      </c>
      <c r="ED196" s="4">
        <f t="shared" si="1899"/>
        <v>1</v>
      </c>
      <c r="EF196" s="4">
        <f t="shared" ref="EF196:GL196" si="2490">COUNTIFS($NG196:$NL205,EF$1)</f>
        <v>0</v>
      </c>
      <c r="EG196" s="4">
        <f t="shared" si="2490"/>
        <v>1</v>
      </c>
      <c r="EH196" s="4">
        <f t="shared" si="2490"/>
        <v>0</v>
      </c>
      <c r="EI196" s="4">
        <f t="shared" si="2490"/>
        <v>0</v>
      </c>
      <c r="EJ196" s="4">
        <f t="shared" si="2490"/>
        <v>1</v>
      </c>
      <c r="EK196" s="4">
        <f t="shared" si="2490"/>
        <v>1</v>
      </c>
      <c r="EL196" s="4">
        <f t="shared" si="2490"/>
        <v>1</v>
      </c>
      <c r="EM196" s="4">
        <f t="shared" si="2490"/>
        <v>1</v>
      </c>
      <c r="EN196" s="4">
        <f t="shared" si="2490"/>
        <v>3</v>
      </c>
      <c r="EO196" s="4">
        <f t="shared" si="2490"/>
        <v>1</v>
      </c>
      <c r="EP196" s="4">
        <f t="shared" si="2490"/>
        <v>3</v>
      </c>
      <c r="EQ196" s="4">
        <f t="shared" si="2490"/>
        <v>3</v>
      </c>
      <c r="ER196" s="4">
        <f t="shared" si="2490"/>
        <v>1</v>
      </c>
      <c r="ES196" s="4">
        <f t="shared" si="2490"/>
        <v>0</v>
      </c>
      <c r="ET196" s="4">
        <f t="shared" si="2490"/>
        <v>1</v>
      </c>
      <c r="EU196" s="4">
        <f t="shared" si="2490"/>
        <v>0</v>
      </c>
      <c r="EV196" s="4">
        <f t="shared" si="2490"/>
        <v>4</v>
      </c>
      <c r="EW196" s="4">
        <f t="shared" si="2490"/>
        <v>1</v>
      </c>
      <c r="EX196" s="4">
        <f t="shared" si="2490"/>
        <v>2</v>
      </c>
      <c r="EY196" s="4">
        <f t="shared" si="2490"/>
        <v>2</v>
      </c>
      <c r="EZ196" s="4">
        <f t="shared" si="2490"/>
        <v>0</v>
      </c>
      <c r="FA196" s="4">
        <f t="shared" si="2490"/>
        <v>0</v>
      </c>
      <c r="FB196" s="4">
        <f t="shared" si="2490"/>
        <v>2</v>
      </c>
      <c r="FC196" s="4">
        <f t="shared" si="2490"/>
        <v>1</v>
      </c>
      <c r="FD196" s="4">
        <f t="shared" si="2490"/>
        <v>1</v>
      </c>
      <c r="FE196" s="4">
        <f t="shared" si="2490"/>
        <v>0</v>
      </c>
      <c r="FF196" s="4">
        <f t="shared" si="2490"/>
        <v>0</v>
      </c>
      <c r="FG196" s="4">
        <f t="shared" si="2490"/>
        <v>0</v>
      </c>
      <c r="FH196" s="4">
        <f t="shared" si="2490"/>
        <v>0</v>
      </c>
      <c r="FI196" s="4">
        <f t="shared" si="2490"/>
        <v>1</v>
      </c>
      <c r="FJ196" s="4">
        <f t="shared" si="2490"/>
        <v>2</v>
      </c>
      <c r="FK196" s="4">
        <f t="shared" si="2490"/>
        <v>0</v>
      </c>
      <c r="FL196" s="4">
        <f t="shared" si="2490"/>
        <v>0</v>
      </c>
      <c r="FM196" s="4">
        <f t="shared" si="2490"/>
        <v>1</v>
      </c>
      <c r="FN196" s="4">
        <f t="shared" si="2490"/>
        <v>0</v>
      </c>
      <c r="FO196" s="4">
        <f t="shared" si="2490"/>
        <v>0</v>
      </c>
      <c r="FP196" s="4">
        <f t="shared" si="2490"/>
        <v>0</v>
      </c>
      <c r="FQ196" s="4">
        <f t="shared" si="2490"/>
        <v>2</v>
      </c>
      <c r="FR196" s="4">
        <f t="shared" si="2490"/>
        <v>1</v>
      </c>
      <c r="FS196" s="4">
        <f t="shared" si="2490"/>
        <v>1</v>
      </c>
      <c r="FT196" s="4">
        <f t="shared" si="2490"/>
        <v>0</v>
      </c>
      <c r="FU196" s="4">
        <f t="shared" si="2490"/>
        <v>2</v>
      </c>
      <c r="FV196" s="4">
        <f t="shared" si="2490"/>
        <v>1</v>
      </c>
      <c r="FW196" s="4">
        <f t="shared" si="2490"/>
        <v>1</v>
      </c>
      <c r="FX196" s="4">
        <f t="shared" si="2490"/>
        <v>1</v>
      </c>
      <c r="FY196" s="4">
        <f t="shared" si="2490"/>
        <v>2</v>
      </c>
      <c r="FZ196" s="4">
        <f t="shared" si="2490"/>
        <v>0</v>
      </c>
      <c r="GA196" s="4">
        <f t="shared" si="2490"/>
        <v>1</v>
      </c>
      <c r="GB196" s="4">
        <f t="shared" si="2490"/>
        <v>1</v>
      </c>
      <c r="GC196" s="4">
        <f t="shared" si="2490"/>
        <v>1</v>
      </c>
      <c r="GD196" s="4">
        <f t="shared" si="2490"/>
        <v>2</v>
      </c>
      <c r="GE196" s="4">
        <f t="shared" si="2490"/>
        <v>2</v>
      </c>
      <c r="GF196" s="4">
        <f t="shared" si="2490"/>
        <v>0</v>
      </c>
      <c r="GG196" s="4">
        <f t="shared" si="2490"/>
        <v>2</v>
      </c>
      <c r="GH196" s="4">
        <f t="shared" si="2490"/>
        <v>1</v>
      </c>
      <c r="GI196" s="4">
        <f t="shared" si="2490"/>
        <v>1</v>
      </c>
      <c r="GJ196" s="4">
        <f t="shared" si="2490"/>
        <v>1</v>
      </c>
      <c r="GK196" s="4">
        <f t="shared" si="2490"/>
        <v>2</v>
      </c>
      <c r="GL196" s="4">
        <f t="shared" si="2490"/>
        <v>1</v>
      </c>
      <c r="GM196">
        <f t="shared" si="1901"/>
        <v>60</v>
      </c>
      <c r="GO196">
        <f t="shared" si="2353"/>
        <v>0</v>
      </c>
      <c r="GP196">
        <f t="shared" si="1855"/>
        <v>0</v>
      </c>
      <c r="GQ196">
        <f t="shared" si="1856"/>
        <v>0</v>
      </c>
      <c r="GR196">
        <f t="shared" si="1857"/>
        <v>0</v>
      </c>
      <c r="GS196">
        <f t="shared" si="1858"/>
        <v>0</v>
      </c>
      <c r="GT196">
        <f t="shared" si="1859"/>
        <v>0</v>
      </c>
      <c r="GU196">
        <f t="shared" si="1860"/>
        <v>0</v>
      </c>
      <c r="GV196" s="1">
        <f>COUNTIFS(WE196:WJ196,"&gt;0")</f>
        <v>4</v>
      </c>
      <c r="GW196">
        <f t="shared" si="2354"/>
        <v>0</v>
      </c>
      <c r="GX196">
        <f t="shared" si="2230"/>
        <v>0</v>
      </c>
      <c r="GY196">
        <f t="shared" si="2231"/>
        <v>0</v>
      </c>
      <c r="GZ196">
        <f t="shared" si="2232"/>
        <v>0</v>
      </c>
      <c r="HA196">
        <f t="shared" si="2233"/>
        <v>0</v>
      </c>
      <c r="HB196">
        <f t="shared" si="2234"/>
        <v>0</v>
      </c>
      <c r="HC196">
        <f t="shared" si="2235"/>
        <v>0</v>
      </c>
      <c r="HD196">
        <f t="shared" si="2236"/>
        <v>0</v>
      </c>
      <c r="HE196">
        <f t="shared" si="2237"/>
        <v>0</v>
      </c>
      <c r="HF196">
        <f t="shared" si="2238"/>
        <v>0</v>
      </c>
      <c r="HG196">
        <f t="shared" si="2239"/>
        <v>0</v>
      </c>
      <c r="HH196">
        <f t="shared" si="2240"/>
        <v>0</v>
      </c>
      <c r="HI196">
        <f t="shared" si="2241"/>
        <v>0</v>
      </c>
      <c r="HJ196">
        <f t="shared" si="2242"/>
        <v>0</v>
      </c>
      <c r="HK196">
        <f t="shared" si="2243"/>
        <v>0</v>
      </c>
      <c r="HL196">
        <f t="shared" si="2244"/>
        <v>0</v>
      </c>
      <c r="HM196">
        <f t="shared" si="2245"/>
        <v>0</v>
      </c>
      <c r="HN196">
        <f t="shared" si="2246"/>
        <v>0</v>
      </c>
      <c r="HO196">
        <f t="shared" si="2247"/>
        <v>0</v>
      </c>
      <c r="HP196">
        <f t="shared" si="2248"/>
        <v>0</v>
      </c>
      <c r="HQ196">
        <f t="shared" si="2249"/>
        <v>0</v>
      </c>
      <c r="HR196">
        <f t="shared" si="2250"/>
        <v>0</v>
      </c>
      <c r="HS196">
        <f t="shared" si="2251"/>
        <v>0</v>
      </c>
      <c r="HT196">
        <f t="shared" si="2252"/>
        <v>0</v>
      </c>
      <c r="HU196">
        <f t="shared" si="2253"/>
        <v>0</v>
      </c>
      <c r="HV196">
        <f t="shared" si="2254"/>
        <v>0</v>
      </c>
      <c r="HW196">
        <f t="shared" si="2255"/>
        <v>0</v>
      </c>
      <c r="HX196">
        <f t="shared" si="2256"/>
        <v>0</v>
      </c>
      <c r="HY196">
        <f t="shared" si="2257"/>
        <v>1</v>
      </c>
      <c r="HZ196">
        <f t="shared" si="2258"/>
        <v>0</v>
      </c>
      <c r="IA196">
        <f t="shared" si="2259"/>
        <v>0</v>
      </c>
      <c r="IB196">
        <f t="shared" si="2260"/>
        <v>0</v>
      </c>
      <c r="IC196">
        <f t="shared" si="2261"/>
        <v>0</v>
      </c>
      <c r="ID196">
        <f t="shared" si="2262"/>
        <v>0</v>
      </c>
      <c r="IE196">
        <f t="shared" si="2263"/>
        <v>0</v>
      </c>
      <c r="IF196">
        <f t="shared" si="2264"/>
        <v>0</v>
      </c>
      <c r="IG196">
        <f t="shared" si="2265"/>
        <v>0</v>
      </c>
      <c r="IH196">
        <f t="shared" si="2266"/>
        <v>0</v>
      </c>
      <c r="II196">
        <f t="shared" si="2267"/>
        <v>0</v>
      </c>
      <c r="IJ196">
        <f t="shared" si="2268"/>
        <v>0</v>
      </c>
      <c r="IK196">
        <f t="shared" si="2269"/>
        <v>1</v>
      </c>
      <c r="IL196">
        <f t="shared" si="2270"/>
        <v>0</v>
      </c>
      <c r="IM196">
        <f t="shared" si="2271"/>
        <v>0</v>
      </c>
      <c r="IN196">
        <f t="shared" si="2272"/>
        <v>0</v>
      </c>
      <c r="IO196">
        <f t="shared" si="2273"/>
        <v>0</v>
      </c>
      <c r="IP196">
        <f t="shared" si="2274"/>
        <v>0</v>
      </c>
      <c r="IQ196">
        <f t="shared" si="2275"/>
        <v>0</v>
      </c>
      <c r="IR196">
        <f t="shared" si="2276"/>
        <v>0</v>
      </c>
      <c r="IS196">
        <f t="shared" si="2277"/>
        <v>0</v>
      </c>
      <c r="IT196">
        <f t="shared" si="2278"/>
        <v>0</v>
      </c>
      <c r="IU196">
        <f t="shared" si="2279"/>
        <v>0</v>
      </c>
      <c r="IV196">
        <f t="shared" si="2280"/>
        <v>0</v>
      </c>
      <c r="IW196">
        <f t="shared" si="2281"/>
        <v>0</v>
      </c>
      <c r="IX196">
        <f t="shared" si="2282"/>
        <v>0</v>
      </c>
      <c r="IY196">
        <f t="shared" si="2283"/>
        <v>0</v>
      </c>
      <c r="IZ196">
        <f t="shared" si="2284"/>
        <v>0</v>
      </c>
      <c r="JA196">
        <f t="shared" si="2285"/>
        <v>0</v>
      </c>
      <c r="JB196">
        <f t="shared" si="2355"/>
        <v>0</v>
      </c>
      <c r="JC196">
        <f t="shared" si="2356"/>
        <v>0</v>
      </c>
      <c r="JF196">
        <f t="shared" si="2357"/>
        <v>0</v>
      </c>
      <c r="JG196">
        <f t="shared" si="2358"/>
        <v>0</v>
      </c>
      <c r="JH196">
        <f t="shared" si="2359"/>
        <v>0</v>
      </c>
      <c r="JI196">
        <f t="shared" si="2360"/>
        <v>0</v>
      </c>
      <c r="JJ196">
        <f t="shared" si="2361"/>
        <v>0</v>
      </c>
      <c r="JK196">
        <f t="shared" si="2362"/>
        <v>0</v>
      </c>
      <c r="JL196">
        <f t="shared" si="2363"/>
        <v>0</v>
      </c>
      <c r="JM196">
        <f t="shared" si="2364"/>
        <v>0</v>
      </c>
      <c r="JN196">
        <f t="shared" si="2365"/>
        <v>0</v>
      </c>
      <c r="JO196">
        <f t="shared" si="2366"/>
        <v>0</v>
      </c>
      <c r="JP196">
        <f t="shared" si="2367"/>
        <v>0</v>
      </c>
      <c r="JQ196">
        <f t="shared" si="2368"/>
        <v>0</v>
      </c>
      <c r="JR196">
        <f t="shared" si="2369"/>
        <v>0</v>
      </c>
      <c r="JS196">
        <f t="shared" si="2370"/>
        <v>0</v>
      </c>
      <c r="JT196">
        <f t="shared" si="2371"/>
        <v>0</v>
      </c>
      <c r="JU196">
        <f t="shared" si="2372"/>
        <v>0</v>
      </c>
      <c r="JV196">
        <f t="shared" si="2373"/>
        <v>0</v>
      </c>
      <c r="JW196">
        <f t="shared" si="2374"/>
        <v>0</v>
      </c>
      <c r="JX196">
        <f t="shared" si="2375"/>
        <v>0</v>
      </c>
      <c r="JY196">
        <f t="shared" si="2376"/>
        <v>0</v>
      </c>
      <c r="JZ196">
        <f t="shared" si="2377"/>
        <v>0</v>
      </c>
      <c r="KA196">
        <f t="shared" si="2378"/>
        <v>0</v>
      </c>
      <c r="KB196">
        <f t="shared" si="2379"/>
        <v>0</v>
      </c>
      <c r="KC196">
        <f t="shared" si="2380"/>
        <v>0</v>
      </c>
      <c r="KD196">
        <f t="shared" si="2381"/>
        <v>0</v>
      </c>
      <c r="KE196">
        <f t="shared" si="2382"/>
        <v>0</v>
      </c>
      <c r="KF196">
        <f t="shared" si="2383"/>
        <v>0</v>
      </c>
      <c r="KG196">
        <f t="shared" si="2384"/>
        <v>0</v>
      </c>
      <c r="KH196">
        <f t="shared" si="2385"/>
        <v>0</v>
      </c>
      <c r="KI196">
        <f t="shared" si="2386"/>
        <v>0</v>
      </c>
      <c r="KJ196">
        <f t="shared" si="2387"/>
        <v>0</v>
      </c>
      <c r="KK196">
        <f t="shared" si="2388"/>
        <v>0</v>
      </c>
      <c r="KL196">
        <f t="shared" si="2389"/>
        <v>0</v>
      </c>
      <c r="KM196">
        <f t="shared" si="2390"/>
        <v>0</v>
      </c>
      <c r="KN196">
        <f t="shared" si="2391"/>
        <v>0</v>
      </c>
      <c r="KO196">
        <f t="shared" si="2392"/>
        <v>0</v>
      </c>
      <c r="KP196">
        <f t="shared" si="2393"/>
        <v>0</v>
      </c>
      <c r="KQ196">
        <f t="shared" si="2394"/>
        <v>0</v>
      </c>
      <c r="KR196">
        <f t="shared" si="2395"/>
        <v>0</v>
      </c>
      <c r="KS196">
        <f t="shared" si="2396"/>
        <v>0</v>
      </c>
      <c r="KT196">
        <f t="shared" si="2397"/>
        <v>0</v>
      </c>
      <c r="KU196">
        <f t="shared" si="2398"/>
        <v>0</v>
      </c>
      <c r="KV196">
        <f t="shared" si="2399"/>
        <v>0</v>
      </c>
      <c r="KW196">
        <f t="shared" si="2400"/>
        <v>0</v>
      </c>
      <c r="KX196">
        <f t="shared" si="2401"/>
        <v>0</v>
      </c>
      <c r="KY196">
        <f t="shared" si="2402"/>
        <v>0</v>
      </c>
      <c r="KZ196">
        <f t="shared" si="2403"/>
        <v>0</v>
      </c>
      <c r="LA196">
        <f t="shared" si="2404"/>
        <v>1</v>
      </c>
      <c r="LB196">
        <f t="shared" si="2405"/>
        <v>0</v>
      </c>
      <c r="LC196">
        <f t="shared" si="2406"/>
        <v>0</v>
      </c>
      <c r="LD196">
        <f t="shared" si="2407"/>
        <v>0</v>
      </c>
      <c r="LE196">
        <f t="shared" si="2408"/>
        <v>0</v>
      </c>
      <c r="LF196">
        <f t="shared" si="2409"/>
        <v>0</v>
      </c>
      <c r="LG196">
        <f t="shared" si="2410"/>
        <v>0</v>
      </c>
      <c r="LH196">
        <f t="shared" si="2411"/>
        <v>0</v>
      </c>
      <c r="LI196">
        <f t="shared" si="2412"/>
        <v>0</v>
      </c>
      <c r="LJ196">
        <f t="shared" si="2413"/>
        <v>1</v>
      </c>
      <c r="LK196">
        <f t="shared" si="2414"/>
        <v>0</v>
      </c>
      <c r="LL196">
        <f t="shared" si="2415"/>
        <v>0</v>
      </c>
      <c r="LN196">
        <f t="shared" si="2416"/>
        <v>2</v>
      </c>
      <c r="LQ196">
        <f t="shared" ref="LQ196:LR196" si="2491">COUNTIFS($NG197:$NL206,NG206)</f>
        <v>2</v>
      </c>
      <c r="LR196">
        <f t="shared" si="2491"/>
        <v>1</v>
      </c>
      <c r="LS196">
        <f t="shared" si="2418"/>
        <v>2</v>
      </c>
      <c r="LT196">
        <f t="shared" si="2419"/>
        <v>1</v>
      </c>
      <c r="LU196">
        <f t="shared" si="2420"/>
        <v>2</v>
      </c>
      <c r="LV196">
        <f t="shared" si="2421"/>
        <v>2</v>
      </c>
      <c r="LX196" s="5">
        <f t="shared" ref="LX196:MC196" si="2492">COUNTIFS($NG196:$NL205,NG206)</f>
        <v>1</v>
      </c>
      <c r="LY196" s="5">
        <f t="shared" si="2492"/>
        <v>0</v>
      </c>
      <c r="LZ196" s="5">
        <f t="shared" si="2492"/>
        <v>1</v>
      </c>
      <c r="MA196" s="5">
        <f t="shared" si="2492"/>
        <v>0</v>
      </c>
      <c r="MB196" s="5">
        <f t="shared" si="2492"/>
        <v>1</v>
      </c>
      <c r="MC196" s="5">
        <f t="shared" si="2492"/>
        <v>1</v>
      </c>
      <c r="MD196" s="5"/>
      <c r="ME196" s="5">
        <f t="shared" si="2423"/>
        <v>0</v>
      </c>
      <c r="MF196" s="5">
        <f t="shared" si="2424"/>
        <v>0</v>
      </c>
      <c r="MG196" s="5">
        <f t="shared" si="2425"/>
        <v>0</v>
      </c>
      <c r="MH196" s="5">
        <f t="shared" si="2426"/>
        <v>0</v>
      </c>
      <c r="MI196" s="5">
        <f t="shared" si="2427"/>
        <v>0</v>
      </c>
      <c r="MJ196" s="5">
        <f t="shared" si="2428"/>
        <v>0</v>
      </c>
      <c r="MK196" s="5"/>
      <c r="ML196" s="20">
        <f t="shared" si="2429"/>
        <v>0</v>
      </c>
      <c r="MN196" s="4">
        <f t="shared" si="1846"/>
        <v>0</v>
      </c>
      <c r="MO196" s="4">
        <f t="shared" si="1847"/>
        <v>0</v>
      </c>
      <c r="MP196" s="4">
        <f t="shared" si="1848"/>
        <v>0</v>
      </c>
      <c r="MQ196" s="4">
        <f t="shared" si="1849"/>
        <v>0</v>
      </c>
      <c r="MR196" s="4">
        <f t="shared" si="1850"/>
        <v>0</v>
      </c>
      <c r="MS196" s="4">
        <f t="shared" si="1851"/>
        <v>0</v>
      </c>
      <c r="MU196">
        <f t="shared" si="2430"/>
        <v>0</v>
      </c>
      <c r="MV196">
        <f t="shared" si="2431"/>
        <v>1</v>
      </c>
      <c r="MW196">
        <f t="shared" si="2432"/>
        <v>0</v>
      </c>
      <c r="MX196">
        <f t="shared" si="2433"/>
        <v>1</v>
      </c>
      <c r="MY196">
        <f t="shared" si="2434"/>
        <v>0</v>
      </c>
      <c r="MZ196">
        <f t="shared" si="2435"/>
        <v>0</v>
      </c>
      <c r="NA196">
        <f t="shared" si="2288"/>
        <v>2</v>
      </c>
      <c r="NB196">
        <f t="shared" si="2436"/>
        <v>2</v>
      </c>
      <c r="NC196">
        <f t="shared" si="2437"/>
        <v>0</v>
      </c>
      <c r="ND196">
        <f t="shared" si="2438"/>
        <v>196</v>
      </c>
      <c r="NG196">
        <v>11</v>
      </c>
      <c r="NH196">
        <v>12</v>
      </c>
      <c r="NI196">
        <v>31</v>
      </c>
      <c r="NJ196">
        <v>38</v>
      </c>
      <c r="NK196">
        <v>48</v>
      </c>
      <c r="NL196">
        <v>57</v>
      </c>
      <c r="NN196" s="1">
        <f t="shared" si="2439"/>
        <v>1</v>
      </c>
      <c r="NO196" s="1">
        <f t="shared" si="2440"/>
        <v>1</v>
      </c>
      <c r="NP196" s="30">
        <f t="shared" si="2441"/>
        <v>2</v>
      </c>
      <c r="NR196" s="1">
        <f t="shared" si="2442"/>
        <v>1</v>
      </c>
      <c r="NS196" s="1">
        <f t="shared" si="2443"/>
        <v>19</v>
      </c>
      <c r="NT196" s="1">
        <f t="shared" si="2444"/>
        <v>7</v>
      </c>
      <c r="NU196" s="1">
        <f t="shared" si="2445"/>
        <v>10</v>
      </c>
      <c r="NV196" s="1">
        <f t="shared" si="2446"/>
        <v>9</v>
      </c>
      <c r="NW196" s="1"/>
      <c r="NX196" s="1">
        <f t="shared" si="2447"/>
        <v>5</v>
      </c>
      <c r="NY196" s="1"/>
      <c r="NZ196" s="1">
        <f t="shared" si="2448"/>
        <v>2</v>
      </c>
      <c r="OA196" s="1">
        <f t="shared" si="2289"/>
        <v>2</v>
      </c>
      <c r="OB196" s="1">
        <f t="shared" si="2290"/>
        <v>4</v>
      </c>
      <c r="OC196" s="1">
        <f t="shared" si="2291"/>
        <v>4</v>
      </c>
      <c r="OD196" s="1">
        <f t="shared" si="2292"/>
        <v>5</v>
      </c>
      <c r="OE196" s="1">
        <f t="shared" si="2293"/>
        <v>6</v>
      </c>
      <c r="OF196" s="1"/>
      <c r="OG196" s="1">
        <f t="shared" si="1969"/>
        <v>4</v>
      </c>
      <c r="OH196" s="1"/>
      <c r="OI196" s="1">
        <f t="shared" si="2449"/>
        <v>2</v>
      </c>
      <c r="OJ196" s="1">
        <f t="shared" si="2450"/>
        <v>3</v>
      </c>
      <c r="OK196" s="1">
        <f t="shared" si="2451"/>
        <v>3</v>
      </c>
      <c r="OL196" s="1">
        <f t="shared" si="2452"/>
        <v>2</v>
      </c>
      <c r="OM196" s="1">
        <f t="shared" si="2453"/>
        <v>0</v>
      </c>
      <c r="ON196" s="1">
        <f t="shared" si="2454"/>
        <v>0</v>
      </c>
      <c r="OO196" s="1"/>
      <c r="OP196" s="1">
        <f t="shared" si="1959"/>
        <v>2</v>
      </c>
      <c r="OQ196" s="1">
        <f t="shared" si="1960"/>
        <v>4</v>
      </c>
      <c r="OR196" s="1">
        <f t="shared" si="1961"/>
        <v>2</v>
      </c>
      <c r="OS196" s="1">
        <f t="shared" si="1962"/>
        <v>4</v>
      </c>
      <c r="OT196" s="1">
        <f t="shared" si="1963"/>
        <v>-2</v>
      </c>
      <c r="OU196" s="1">
        <f t="shared" si="2455"/>
        <v>0</v>
      </c>
      <c r="OV196" s="19">
        <f t="shared" si="2456"/>
        <v>3</v>
      </c>
      <c r="OW196" s="1"/>
      <c r="OX196" s="19">
        <f t="shared" si="1975"/>
        <v>4</v>
      </c>
      <c r="OY196" s="1">
        <f t="shared" si="1976"/>
        <v>2</v>
      </c>
      <c r="OZ196" s="1"/>
      <c r="PA196" s="1">
        <f t="shared" si="2457"/>
        <v>4</v>
      </c>
      <c r="PB196" s="1"/>
      <c r="PC196" s="1"/>
      <c r="PD196" s="19">
        <f t="shared" si="2294"/>
        <v>2</v>
      </c>
      <c r="PE196" s="1"/>
      <c r="PF196" s="24">
        <f t="shared" si="2458"/>
        <v>-2</v>
      </c>
      <c r="PI196" s="1">
        <f t="shared" si="2459"/>
        <v>2</v>
      </c>
      <c r="PJ196" s="19">
        <f t="shared" si="2295"/>
        <v>2</v>
      </c>
      <c r="PK196" s="1">
        <f t="shared" si="2460"/>
        <v>3</v>
      </c>
      <c r="PL196" s="19">
        <f t="shared" si="2296"/>
        <v>2</v>
      </c>
      <c r="PM196" s="1">
        <f t="shared" si="2461"/>
        <v>3</v>
      </c>
      <c r="PN196" s="19">
        <f t="shared" si="2297"/>
        <v>1</v>
      </c>
      <c r="PO196" s="1">
        <f t="shared" si="2462"/>
        <v>2</v>
      </c>
      <c r="PP196" s="19">
        <f t="shared" si="2298"/>
        <v>1</v>
      </c>
      <c r="PQ196" s="1">
        <f t="shared" si="2463"/>
        <v>0</v>
      </c>
      <c r="PR196" s="19">
        <f t="shared" si="2299"/>
        <v>0</v>
      </c>
      <c r="PS196" s="1">
        <f t="shared" si="2464"/>
        <v>0</v>
      </c>
      <c r="PT196" s="19">
        <f t="shared" si="2300"/>
        <v>0</v>
      </c>
      <c r="PV196" s="1">
        <f t="shared" si="2301"/>
        <v>100</v>
      </c>
      <c r="PW196" s="1">
        <f t="shared" si="2302"/>
        <v>2</v>
      </c>
      <c r="PX196" s="1">
        <f t="shared" si="2303"/>
        <v>100</v>
      </c>
      <c r="PY196" s="1">
        <f t="shared" si="2304"/>
        <v>100</v>
      </c>
      <c r="PZ196" s="1">
        <f t="shared" si="2305"/>
        <v>100</v>
      </c>
      <c r="QA196" s="1">
        <f t="shared" si="2306"/>
        <v>100</v>
      </c>
      <c r="QB196" s="1"/>
      <c r="QC196" s="1">
        <f t="shared" si="2307"/>
        <v>3</v>
      </c>
      <c r="QD196" s="1">
        <f t="shared" si="2308"/>
        <v>100</v>
      </c>
      <c r="QE196" s="1">
        <f t="shared" si="2309"/>
        <v>100</v>
      </c>
      <c r="QF196" s="1">
        <f t="shared" si="2310"/>
        <v>100</v>
      </c>
      <c r="QG196" s="1">
        <f t="shared" si="2311"/>
        <v>100</v>
      </c>
      <c r="QH196" s="1">
        <f t="shared" si="2312"/>
        <v>100</v>
      </c>
      <c r="QI196" s="1"/>
      <c r="QJ196" s="1">
        <f t="shared" si="2313"/>
        <v>100</v>
      </c>
      <c r="QK196" s="1">
        <f t="shared" si="2314"/>
        <v>100</v>
      </c>
      <c r="QL196" s="1">
        <f t="shared" si="2315"/>
        <v>100</v>
      </c>
      <c r="QM196" s="1">
        <f t="shared" si="2316"/>
        <v>3</v>
      </c>
      <c r="QN196" s="1">
        <f t="shared" si="2317"/>
        <v>100</v>
      </c>
      <c r="QO196" s="1">
        <f t="shared" si="2318"/>
        <v>100</v>
      </c>
      <c r="QP196" s="1"/>
      <c r="QQ196" s="1">
        <f t="shared" si="2319"/>
        <v>100</v>
      </c>
      <c r="QR196" s="1">
        <f t="shared" si="2320"/>
        <v>100</v>
      </c>
      <c r="QS196" s="1">
        <f t="shared" si="2321"/>
        <v>100</v>
      </c>
      <c r="QT196" s="1">
        <f t="shared" si="2322"/>
        <v>2</v>
      </c>
      <c r="QU196" s="1">
        <f t="shared" si="2323"/>
        <v>100</v>
      </c>
      <c r="QV196" s="1">
        <f t="shared" si="2324"/>
        <v>100</v>
      </c>
      <c r="QW196" s="1"/>
      <c r="QX196" s="1">
        <f t="shared" si="2325"/>
        <v>100</v>
      </c>
      <c r="QY196" s="1">
        <f t="shared" si="2326"/>
        <v>100</v>
      </c>
      <c r="QZ196" s="1">
        <f t="shared" si="2327"/>
        <v>100</v>
      </c>
      <c r="RA196" s="1">
        <f t="shared" si="2328"/>
        <v>100</v>
      </c>
      <c r="RB196" s="1">
        <f t="shared" si="2329"/>
        <v>100</v>
      </c>
      <c r="RC196" s="1">
        <f t="shared" si="2330"/>
        <v>100</v>
      </c>
      <c r="RD196" s="1"/>
      <c r="RE196" s="1">
        <f t="shared" si="2331"/>
        <v>100</v>
      </c>
      <c r="RF196" s="1">
        <f t="shared" si="2332"/>
        <v>100</v>
      </c>
      <c r="RG196" s="1">
        <f t="shared" si="2333"/>
        <v>100</v>
      </c>
      <c r="RH196" s="1">
        <f t="shared" si="2334"/>
        <v>100</v>
      </c>
      <c r="RI196" s="1">
        <f t="shared" si="2335"/>
        <v>100</v>
      </c>
      <c r="RJ196" s="1">
        <f t="shared" si="2336"/>
        <v>100</v>
      </c>
      <c r="RL196">
        <f t="shared" si="2337"/>
        <v>38</v>
      </c>
      <c r="RM196">
        <f t="shared" si="2465"/>
        <v>24</v>
      </c>
      <c r="RN196">
        <f t="shared" si="2000"/>
        <v>19</v>
      </c>
      <c r="RO196">
        <f t="shared" ref="RO196:TU196" si="2493">IF(COUNTIFS($NG196:$NL205,RO$1),"x",RO$1)</f>
        <v>1</v>
      </c>
      <c r="RP196" t="str">
        <f t="shared" si="2493"/>
        <v>x</v>
      </c>
      <c r="RQ196">
        <f t="shared" si="2493"/>
        <v>3</v>
      </c>
      <c r="RR196">
        <f t="shared" si="2493"/>
        <v>4</v>
      </c>
      <c r="RS196" t="str">
        <f t="shared" si="2493"/>
        <v>x</v>
      </c>
      <c r="RT196" t="str">
        <f t="shared" si="2493"/>
        <v>x</v>
      </c>
      <c r="RU196" t="str">
        <f t="shared" si="2493"/>
        <v>x</v>
      </c>
      <c r="RV196" t="str">
        <f t="shared" si="2493"/>
        <v>x</v>
      </c>
      <c r="RW196" t="str">
        <f t="shared" si="2493"/>
        <v>x</v>
      </c>
      <c r="RX196" t="str">
        <f t="shared" si="2493"/>
        <v>x</v>
      </c>
      <c r="RY196" t="str">
        <f t="shared" si="2493"/>
        <v>x</v>
      </c>
      <c r="RZ196" t="str">
        <f t="shared" si="2493"/>
        <v>x</v>
      </c>
      <c r="SA196" t="str">
        <f t="shared" si="2493"/>
        <v>x</v>
      </c>
      <c r="SB196">
        <f t="shared" si="2493"/>
        <v>14</v>
      </c>
      <c r="SC196" t="str">
        <f t="shared" si="2493"/>
        <v>x</v>
      </c>
      <c r="SD196">
        <f t="shared" si="2493"/>
        <v>16</v>
      </c>
      <c r="SE196" t="str">
        <f t="shared" si="2493"/>
        <v>x</v>
      </c>
      <c r="SF196" t="str">
        <f t="shared" si="2493"/>
        <v>x</v>
      </c>
      <c r="SG196" t="str">
        <f t="shared" si="2493"/>
        <v>x</v>
      </c>
      <c r="SH196" t="str">
        <f t="shared" si="2493"/>
        <v>x</v>
      </c>
      <c r="SI196">
        <f t="shared" si="2493"/>
        <v>21</v>
      </c>
      <c r="SJ196">
        <f t="shared" si="2493"/>
        <v>22</v>
      </c>
      <c r="SK196" t="str">
        <f t="shared" si="2493"/>
        <v>x</v>
      </c>
      <c r="SL196" t="str">
        <f t="shared" si="2493"/>
        <v>x</v>
      </c>
      <c r="SM196" t="str">
        <f t="shared" si="2493"/>
        <v>x</v>
      </c>
      <c r="SN196">
        <f t="shared" si="2493"/>
        <v>26</v>
      </c>
      <c r="SO196">
        <f t="shared" si="2493"/>
        <v>27</v>
      </c>
      <c r="SP196">
        <f t="shared" si="2493"/>
        <v>28</v>
      </c>
      <c r="SQ196">
        <f t="shared" si="2493"/>
        <v>29</v>
      </c>
      <c r="SR196" t="str">
        <f t="shared" si="2493"/>
        <v>x</v>
      </c>
      <c r="SS196" t="str">
        <f t="shared" si="2493"/>
        <v>x</v>
      </c>
      <c r="ST196">
        <f t="shared" si="2493"/>
        <v>32</v>
      </c>
      <c r="SU196">
        <f t="shared" si="2493"/>
        <v>33</v>
      </c>
      <c r="SV196" t="str">
        <f t="shared" si="2493"/>
        <v>x</v>
      </c>
      <c r="SW196">
        <f t="shared" si="2493"/>
        <v>35</v>
      </c>
      <c r="SX196">
        <f t="shared" si="2493"/>
        <v>36</v>
      </c>
      <c r="SY196">
        <f t="shared" si="2493"/>
        <v>37</v>
      </c>
      <c r="SZ196" t="str">
        <f t="shared" si="2493"/>
        <v>x</v>
      </c>
      <c r="TA196" t="str">
        <f t="shared" si="2493"/>
        <v>x</v>
      </c>
      <c r="TB196" t="str">
        <f t="shared" si="2493"/>
        <v>x</v>
      </c>
      <c r="TC196">
        <f t="shared" si="2493"/>
        <v>41</v>
      </c>
      <c r="TD196" t="str">
        <f t="shared" si="2493"/>
        <v>x</v>
      </c>
      <c r="TE196" t="str">
        <f t="shared" si="2493"/>
        <v>x</v>
      </c>
      <c r="TF196" t="str">
        <f t="shared" si="2493"/>
        <v>x</v>
      </c>
      <c r="TG196" t="str">
        <f t="shared" si="2493"/>
        <v>x</v>
      </c>
      <c r="TH196" t="str">
        <f t="shared" si="2493"/>
        <v>x</v>
      </c>
      <c r="TI196">
        <f t="shared" si="2493"/>
        <v>47</v>
      </c>
      <c r="TJ196" t="str">
        <f t="shared" si="2493"/>
        <v>x</v>
      </c>
      <c r="TK196" t="str">
        <f t="shared" si="2493"/>
        <v>x</v>
      </c>
      <c r="TL196" t="str">
        <f t="shared" si="2493"/>
        <v>x</v>
      </c>
      <c r="TM196" t="str">
        <f t="shared" si="2493"/>
        <v>x</v>
      </c>
      <c r="TN196" t="str">
        <f t="shared" si="2493"/>
        <v>x</v>
      </c>
      <c r="TO196">
        <f t="shared" si="2493"/>
        <v>53</v>
      </c>
      <c r="TP196" t="str">
        <f t="shared" si="2493"/>
        <v>x</v>
      </c>
      <c r="TQ196" t="str">
        <f t="shared" si="2493"/>
        <v>x</v>
      </c>
      <c r="TR196" t="str">
        <f t="shared" si="2493"/>
        <v>x</v>
      </c>
      <c r="TS196" t="str">
        <f t="shared" si="2493"/>
        <v>x</v>
      </c>
      <c r="TT196" t="str">
        <f t="shared" si="2493"/>
        <v>x</v>
      </c>
      <c r="TU196" t="str">
        <f t="shared" si="2493"/>
        <v>x</v>
      </c>
      <c r="TV196">
        <f t="shared" si="2467"/>
        <v>24</v>
      </c>
      <c r="TW196">
        <f t="shared" ref="TW196:WC196" si="2494">IF(COUNTIFS($NG196:$NL204,TW$1),"x",TW$1)</f>
        <v>1</v>
      </c>
      <c r="TX196" t="str">
        <f t="shared" si="2494"/>
        <v>x</v>
      </c>
      <c r="TY196">
        <f t="shared" si="2494"/>
        <v>3</v>
      </c>
      <c r="TZ196">
        <f t="shared" si="2494"/>
        <v>4</v>
      </c>
      <c r="UA196" t="str">
        <f t="shared" si="2494"/>
        <v>x</v>
      </c>
      <c r="UB196" t="str">
        <f t="shared" si="2494"/>
        <v>x</v>
      </c>
      <c r="UC196" t="str">
        <f t="shared" si="2494"/>
        <v>x</v>
      </c>
      <c r="UD196">
        <f t="shared" si="2494"/>
        <v>8</v>
      </c>
      <c r="UE196" t="str">
        <f t="shared" si="2494"/>
        <v>x</v>
      </c>
      <c r="UF196" t="str">
        <f t="shared" si="2494"/>
        <v>x</v>
      </c>
      <c r="UG196" t="str">
        <f t="shared" si="2494"/>
        <v>x</v>
      </c>
      <c r="UH196" t="str">
        <f t="shared" si="2494"/>
        <v>x</v>
      </c>
      <c r="UI196" t="str">
        <f t="shared" si="2494"/>
        <v>x</v>
      </c>
      <c r="UJ196">
        <f t="shared" si="2494"/>
        <v>14</v>
      </c>
      <c r="UK196" t="str">
        <f t="shared" si="2494"/>
        <v>x</v>
      </c>
      <c r="UL196">
        <f t="shared" si="2494"/>
        <v>16</v>
      </c>
      <c r="UM196" t="str">
        <f t="shared" si="2494"/>
        <v>x</v>
      </c>
      <c r="UN196" t="str">
        <f t="shared" si="2494"/>
        <v>x</v>
      </c>
      <c r="UO196" t="str">
        <f t="shared" si="2494"/>
        <v>x</v>
      </c>
      <c r="UP196" t="str">
        <f t="shared" si="2494"/>
        <v>x</v>
      </c>
      <c r="UQ196">
        <f t="shared" si="2494"/>
        <v>21</v>
      </c>
      <c r="UR196">
        <f t="shared" si="2494"/>
        <v>22</v>
      </c>
      <c r="US196" t="str">
        <f t="shared" si="2494"/>
        <v>x</v>
      </c>
      <c r="UT196">
        <f t="shared" si="2494"/>
        <v>24</v>
      </c>
      <c r="UU196" t="str">
        <f t="shared" si="2494"/>
        <v>x</v>
      </c>
      <c r="UV196">
        <f t="shared" si="2494"/>
        <v>26</v>
      </c>
      <c r="UW196">
        <f t="shared" si="2494"/>
        <v>27</v>
      </c>
      <c r="UX196">
        <f t="shared" si="2494"/>
        <v>28</v>
      </c>
      <c r="UY196">
        <f t="shared" si="2494"/>
        <v>29</v>
      </c>
      <c r="UZ196" t="str">
        <f t="shared" si="2494"/>
        <v>x</v>
      </c>
      <c r="VA196" t="str">
        <f t="shared" si="2494"/>
        <v>x</v>
      </c>
      <c r="VB196">
        <f t="shared" si="2494"/>
        <v>32</v>
      </c>
      <c r="VC196">
        <f t="shared" si="2494"/>
        <v>33</v>
      </c>
      <c r="VD196" t="str">
        <f t="shared" si="2494"/>
        <v>x</v>
      </c>
      <c r="VE196">
        <f t="shared" si="2494"/>
        <v>35</v>
      </c>
      <c r="VF196">
        <f t="shared" si="2494"/>
        <v>36</v>
      </c>
      <c r="VG196">
        <f t="shared" si="2494"/>
        <v>37</v>
      </c>
      <c r="VH196" t="str">
        <f t="shared" si="2494"/>
        <v>x</v>
      </c>
      <c r="VI196" t="str">
        <f t="shared" si="2494"/>
        <v>x</v>
      </c>
      <c r="VJ196" t="str">
        <f t="shared" si="2494"/>
        <v>x</v>
      </c>
      <c r="VK196">
        <f t="shared" si="2494"/>
        <v>41</v>
      </c>
      <c r="VL196" t="str">
        <f t="shared" si="2494"/>
        <v>x</v>
      </c>
      <c r="VM196">
        <f t="shared" si="2494"/>
        <v>43</v>
      </c>
      <c r="VN196" t="str">
        <f t="shared" si="2494"/>
        <v>x</v>
      </c>
      <c r="VO196">
        <f t="shared" si="2494"/>
        <v>45</v>
      </c>
      <c r="VP196" t="str">
        <f t="shared" si="2494"/>
        <v>x</v>
      </c>
      <c r="VQ196">
        <f t="shared" si="2494"/>
        <v>47</v>
      </c>
      <c r="VR196" t="str">
        <f t="shared" si="2494"/>
        <v>x</v>
      </c>
      <c r="VS196" t="str">
        <f t="shared" si="2494"/>
        <v>x</v>
      </c>
      <c r="VT196" t="str">
        <f t="shared" si="2494"/>
        <v>x</v>
      </c>
      <c r="VU196" t="str">
        <f t="shared" si="2494"/>
        <v>x</v>
      </c>
      <c r="VV196" t="str">
        <f t="shared" si="2494"/>
        <v>x</v>
      </c>
      <c r="VW196">
        <f t="shared" si="2494"/>
        <v>53</v>
      </c>
      <c r="VX196" t="str">
        <f t="shared" si="2494"/>
        <v>x</v>
      </c>
      <c r="VY196" t="str">
        <f t="shared" si="2494"/>
        <v>x</v>
      </c>
      <c r="VZ196">
        <f t="shared" si="2494"/>
        <v>56</v>
      </c>
      <c r="WA196" t="str">
        <f t="shared" si="2494"/>
        <v>x</v>
      </c>
      <c r="WB196" t="str">
        <f t="shared" si="2494"/>
        <v>x</v>
      </c>
      <c r="WC196" t="str">
        <f t="shared" si="2494"/>
        <v>x</v>
      </c>
      <c r="WE196">
        <f>COUNTIFS(NG196:NL196,"&lt;10")</f>
        <v>0</v>
      </c>
      <c r="WF196">
        <f t="shared" si="2340"/>
        <v>2</v>
      </c>
      <c r="WG196">
        <f t="shared" si="2341"/>
        <v>0</v>
      </c>
      <c r="WH196">
        <f t="shared" si="2342"/>
        <v>2</v>
      </c>
      <c r="WI196">
        <f t="shared" si="2343"/>
        <v>1</v>
      </c>
      <c r="WJ196">
        <f t="shared" si="2344"/>
        <v>1</v>
      </c>
      <c r="WL196" s="1">
        <f t="shared" si="2469"/>
        <v>2</v>
      </c>
      <c r="WM196" s="1">
        <f t="shared" si="2470"/>
        <v>3</v>
      </c>
      <c r="WN196" s="1">
        <f t="shared" si="2471"/>
        <v>3</v>
      </c>
      <c r="WO196" s="1">
        <f t="shared" si="2472"/>
        <v>2</v>
      </c>
      <c r="WP196" s="1">
        <f t="shared" si="2473"/>
        <v>0</v>
      </c>
      <c r="WQ196" s="1">
        <f t="shared" si="2474"/>
        <v>0</v>
      </c>
      <c r="WS196">
        <f t="shared" si="2475"/>
        <v>2</v>
      </c>
      <c r="WT196">
        <f t="shared" si="2476"/>
        <v>3</v>
      </c>
      <c r="WU196">
        <f t="shared" si="2477"/>
        <v>3</v>
      </c>
      <c r="WV196">
        <f t="shared" si="2478"/>
        <v>2</v>
      </c>
      <c r="WW196">
        <f t="shared" si="2479"/>
        <v>100</v>
      </c>
      <c r="WX196">
        <f t="shared" si="2480"/>
        <v>100</v>
      </c>
      <c r="WZ196" s="4">
        <f t="shared" si="2481"/>
        <v>2</v>
      </c>
      <c r="XB196" s="3">
        <f t="shared" si="2482"/>
        <v>3</v>
      </c>
      <c r="XD196" s="3">
        <f t="shared" si="2483"/>
        <v>4</v>
      </c>
      <c r="XE196" s="4">
        <f t="shared" si="2484"/>
        <v>4</v>
      </c>
      <c r="XG196" s="4">
        <f t="shared" si="2485"/>
        <v>1</v>
      </c>
      <c r="XI196" s="4">
        <v>1</v>
      </c>
      <c r="XK196">
        <f t="shared" si="2486"/>
        <v>2</v>
      </c>
      <c r="XM196">
        <f t="shared" si="2109"/>
        <v>0</v>
      </c>
      <c r="XN196">
        <f t="shared" si="2487"/>
        <v>0</v>
      </c>
      <c r="XO196" s="1">
        <f t="shared" si="2345"/>
        <v>0</v>
      </c>
      <c r="XP196">
        <f t="shared" si="2488"/>
        <v>0</v>
      </c>
      <c r="XR196">
        <f t="shared" si="2489"/>
        <v>1</v>
      </c>
    </row>
    <row r="197" spans="4:642">
      <c r="D197" s="4">
        <f t="shared" si="2170"/>
        <v>0</v>
      </c>
      <c r="E197" s="4">
        <f t="shared" si="2171"/>
        <v>0</v>
      </c>
      <c r="F197" s="4">
        <f t="shared" si="2172"/>
        <v>0</v>
      </c>
      <c r="G197" s="4">
        <f t="shared" si="2173"/>
        <v>0</v>
      </c>
      <c r="H197" s="4">
        <f t="shared" si="2174"/>
        <v>0</v>
      </c>
      <c r="I197" s="4">
        <f t="shared" si="2175"/>
        <v>0</v>
      </c>
      <c r="J197" s="4">
        <f t="shared" si="2176"/>
        <v>0</v>
      </c>
      <c r="K197" s="4">
        <f t="shared" si="2177"/>
        <v>0</v>
      </c>
      <c r="L197" s="4">
        <f t="shared" si="2178"/>
        <v>0</v>
      </c>
      <c r="M197" s="4">
        <f t="shared" si="2179"/>
        <v>1</v>
      </c>
      <c r="N197" s="4">
        <f t="shared" si="2180"/>
        <v>0</v>
      </c>
      <c r="O197" s="4">
        <f t="shared" si="2181"/>
        <v>0</v>
      </c>
      <c r="P197" s="4">
        <f t="shared" si="2182"/>
        <v>0</v>
      </c>
      <c r="Q197" s="4">
        <f t="shared" si="2183"/>
        <v>0</v>
      </c>
      <c r="R197" s="4">
        <f t="shared" si="2184"/>
        <v>0</v>
      </c>
      <c r="S197" s="4">
        <f t="shared" si="2185"/>
        <v>0</v>
      </c>
      <c r="T197" s="4">
        <f t="shared" si="2186"/>
        <v>4</v>
      </c>
      <c r="U197" s="4">
        <f t="shared" si="2187"/>
        <v>1</v>
      </c>
      <c r="V197" s="4">
        <f t="shared" si="2188"/>
        <v>0</v>
      </c>
      <c r="W197" s="4">
        <f t="shared" si="2189"/>
        <v>0</v>
      </c>
      <c r="X197" s="4">
        <f t="shared" si="2190"/>
        <v>0</v>
      </c>
      <c r="Y197" s="4">
        <f t="shared" si="2191"/>
        <v>0</v>
      </c>
      <c r="Z197" s="4">
        <f t="shared" si="2192"/>
        <v>0</v>
      </c>
      <c r="AA197" s="4">
        <f t="shared" si="2193"/>
        <v>0</v>
      </c>
      <c r="AB197" s="4">
        <f t="shared" si="2194"/>
        <v>0</v>
      </c>
      <c r="AC197" s="4">
        <f t="shared" si="2195"/>
        <v>0</v>
      </c>
      <c r="AD197" s="4">
        <f t="shared" si="2196"/>
        <v>0</v>
      </c>
      <c r="AE197" s="4">
        <f t="shared" si="2197"/>
        <v>0</v>
      </c>
      <c r="AF197" s="4">
        <f t="shared" si="2198"/>
        <v>0</v>
      </c>
      <c r="AG197" s="4">
        <f t="shared" si="2199"/>
        <v>0</v>
      </c>
      <c r="AH197" s="4">
        <f t="shared" si="2200"/>
        <v>0</v>
      </c>
      <c r="AI197" s="4">
        <f t="shared" si="2201"/>
        <v>0</v>
      </c>
      <c r="AJ197" s="4">
        <f t="shared" si="2202"/>
        <v>0</v>
      </c>
      <c r="AK197" s="4">
        <f t="shared" si="2203"/>
        <v>0</v>
      </c>
      <c r="AL197" s="4">
        <f t="shared" si="2204"/>
        <v>0</v>
      </c>
      <c r="AM197" s="4">
        <f t="shared" si="2205"/>
        <v>0</v>
      </c>
      <c r="AN197" s="4">
        <f t="shared" si="2206"/>
        <v>0</v>
      </c>
      <c r="AO197" s="4">
        <f t="shared" si="2207"/>
        <v>0</v>
      </c>
      <c r="AP197" s="4">
        <f t="shared" si="2208"/>
        <v>0</v>
      </c>
      <c r="AQ197" s="4">
        <f t="shared" si="2209"/>
        <v>0</v>
      </c>
      <c r="AR197" s="4">
        <f t="shared" si="2210"/>
        <v>0</v>
      </c>
      <c r="AS197" s="4">
        <f t="shared" si="2211"/>
        <v>0</v>
      </c>
      <c r="AT197" s="4">
        <f t="shared" si="2212"/>
        <v>0</v>
      </c>
      <c r="AU197" s="4">
        <f t="shared" si="2213"/>
        <v>0</v>
      </c>
      <c r="AV197" s="4">
        <f t="shared" si="2214"/>
        <v>0</v>
      </c>
      <c r="AW197" s="4">
        <f t="shared" si="2215"/>
        <v>0</v>
      </c>
      <c r="AX197" s="4">
        <f t="shared" si="2216"/>
        <v>0</v>
      </c>
      <c r="AY197" s="4">
        <f t="shared" si="2217"/>
        <v>0</v>
      </c>
      <c r="AZ197" s="4">
        <f t="shared" si="2218"/>
        <v>2</v>
      </c>
      <c r="BA197" s="4">
        <f t="shared" si="2219"/>
        <v>0</v>
      </c>
      <c r="BB197" s="4">
        <f t="shared" si="2220"/>
        <v>0</v>
      </c>
      <c r="BC197" s="4">
        <f t="shared" si="2221"/>
        <v>0</v>
      </c>
      <c r="BD197" s="4">
        <f t="shared" si="2222"/>
        <v>0</v>
      </c>
      <c r="BE197" s="4">
        <f t="shared" si="2223"/>
        <v>0</v>
      </c>
      <c r="BF197" s="4">
        <f t="shared" si="2224"/>
        <v>0</v>
      </c>
      <c r="BG197" s="4">
        <f t="shared" si="2225"/>
        <v>0</v>
      </c>
      <c r="BH197" s="4">
        <f t="shared" si="2226"/>
        <v>0</v>
      </c>
      <c r="BI197" s="4">
        <f t="shared" si="2227"/>
        <v>2</v>
      </c>
      <c r="BJ197" s="4">
        <f t="shared" si="2228"/>
        <v>1</v>
      </c>
      <c r="BK197" s="4">
        <f t="shared" si="2346"/>
        <v>1.8333333333333333</v>
      </c>
      <c r="BL197" s="4">
        <f t="shared" si="2347"/>
        <v>1.0169491525423728</v>
      </c>
      <c r="BM197" s="4">
        <f t="shared" si="2348"/>
        <v>1.4237288135593218</v>
      </c>
      <c r="BN197" s="4">
        <f t="shared" si="2349"/>
        <v>0.61016949152542366</v>
      </c>
      <c r="BO197" s="4">
        <f t="shared" si="2350"/>
        <v>1.0169491525423728</v>
      </c>
      <c r="BP197" s="4">
        <f t="shared" si="2351"/>
        <v>60</v>
      </c>
      <c r="BQ197" s="4">
        <f>COUNTIFS($NG197:$NL$206,EF$1)</f>
        <v>0</v>
      </c>
      <c r="BR197" s="4">
        <f>COUNTIFS($NG197:$NL$206,EG$1)</f>
        <v>1</v>
      </c>
      <c r="BS197" s="4">
        <f>COUNTIFS($NG197:$NL$206,EH$1)</f>
        <v>0</v>
      </c>
      <c r="BT197" s="4">
        <f>COUNTIFS($NG197:$NL$206,EI$1)</f>
        <v>0</v>
      </c>
      <c r="BU197" s="4">
        <f>COUNTIFS($NG197:$NL$206,EJ$1)</f>
        <v>1</v>
      </c>
      <c r="BV197" s="4">
        <f>COUNTIFS($NG197:$NL$206,EK$1)</f>
        <v>1</v>
      </c>
      <c r="BW197" s="4">
        <f>COUNTIFS($NG197:$NL$206,EL$1)</f>
        <v>1</v>
      </c>
      <c r="BX197" s="4">
        <f>COUNTIFS($NG197:$NL$206,EM$1)</f>
        <v>1</v>
      </c>
      <c r="BY197" s="4">
        <f>COUNTIFS($NG197:$NL$206,EN$1)</f>
        <v>3</v>
      </c>
      <c r="BZ197" s="4">
        <f>COUNTIFS($NG197:$NL$206,EO$1)</f>
        <v>1</v>
      </c>
      <c r="CA197" s="4">
        <f>COUNTIFS($NG197:$NL$206,EP$1)</f>
        <v>2</v>
      </c>
      <c r="CB197" s="4">
        <f>COUNTIFS($NG197:$NL$206,EQ$1)</f>
        <v>2</v>
      </c>
      <c r="CC197" s="4">
        <f>COUNTIFS($NG197:$NL$206,ER$1)</f>
        <v>1</v>
      </c>
      <c r="CD197" s="4">
        <f>COUNTIFS($NG197:$NL$206,ES$1)</f>
        <v>0</v>
      </c>
      <c r="CE197" s="4">
        <f>COUNTIFS($NG197:$NL$206,ET$1)</f>
        <v>1</v>
      </c>
      <c r="CF197" s="4">
        <f>COUNTIFS($NG197:$NL$206,EU$1)</f>
        <v>0</v>
      </c>
      <c r="CG197" s="4">
        <f>COUNTIFS($NG197:$NL$206,EV$1)</f>
        <v>4</v>
      </c>
      <c r="CH197" s="4">
        <f>COUNTIFS($NG197:$NL$206,EW$1)</f>
        <v>1</v>
      </c>
      <c r="CI197" s="4">
        <f>COUNTIFS($NG197:$NL$206,EX$1)</f>
        <v>2</v>
      </c>
      <c r="CJ197" s="4">
        <f>COUNTIFS($NG197:$NL$206,EY$1)</f>
        <v>2</v>
      </c>
      <c r="CK197" s="4">
        <f>COUNTIFS($NG197:$NL$206,EZ$1)</f>
        <v>0</v>
      </c>
      <c r="CL197" s="4">
        <f>COUNTIFS($NG197:$NL$206,FA$1)</f>
        <v>0</v>
      </c>
      <c r="CM197" s="4">
        <f>COUNTIFS($NG197:$NL$206,FB$1)</f>
        <v>2</v>
      </c>
      <c r="CN197" s="4">
        <f>COUNTIFS($NG197:$NL$206,FC$1)</f>
        <v>1</v>
      </c>
      <c r="CO197" s="4">
        <f>COUNTIFS($NG197:$NL$206,FD$1)</f>
        <v>2</v>
      </c>
      <c r="CP197" s="4">
        <f>COUNTIFS($NG197:$NL$206,FE$1)</f>
        <v>0</v>
      </c>
      <c r="CQ197" s="4">
        <f>COUNTIFS($NG197:$NL$206,FF$1)</f>
        <v>0</v>
      </c>
      <c r="CR197" s="4">
        <f>COUNTIFS($NG197:$NL$206,FG$1)</f>
        <v>0</v>
      </c>
      <c r="CS197" s="4">
        <f>COUNTIFS($NG197:$NL$206,FH$1)</f>
        <v>1</v>
      </c>
      <c r="CT197" s="4">
        <f>COUNTIFS($NG197:$NL$206,FI$1)</f>
        <v>1</v>
      </c>
      <c r="CU197" s="4">
        <f>COUNTIFS($NG197:$NL$206,FJ$1)</f>
        <v>1</v>
      </c>
      <c r="CV197" s="4">
        <f>COUNTIFS($NG197:$NL$206,FK$1)</f>
        <v>0</v>
      </c>
      <c r="CW197" s="4">
        <f>COUNTIFS($NG197:$NL$206,FL$1)</f>
        <v>0</v>
      </c>
      <c r="CX197" s="4">
        <f>COUNTIFS($NG197:$NL$206,FM$1)</f>
        <v>1</v>
      </c>
      <c r="CY197" s="4">
        <f>COUNTIFS($NG197:$NL$206,FN$1)</f>
        <v>0</v>
      </c>
      <c r="CZ197" s="4">
        <f>COUNTIFS($NG197:$NL$206,FO$1)</f>
        <v>0</v>
      </c>
      <c r="DA197" s="4">
        <f>COUNTIFS($NG197:$NL$206,FP$1)</f>
        <v>0</v>
      </c>
      <c r="DB197" s="4">
        <f>COUNTIFS($NG197:$NL$206,FQ$1)</f>
        <v>1</v>
      </c>
      <c r="DC197" s="4">
        <f>COUNTIFS($NG197:$NL$206,FR$1)</f>
        <v>1</v>
      </c>
      <c r="DD197" s="4">
        <f>COUNTIFS($NG197:$NL$206,FS$1)</f>
        <v>2</v>
      </c>
      <c r="DE197" s="4">
        <f>COUNTIFS($NG197:$NL$206,FT$1)</f>
        <v>1</v>
      </c>
      <c r="DF197" s="4">
        <f>COUNTIFS($NG197:$NL$206,FU$1)</f>
        <v>2</v>
      </c>
      <c r="DG197" s="4">
        <f>COUNTIFS($NG197:$NL$206,FV$1)</f>
        <v>1</v>
      </c>
      <c r="DH197" s="4">
        <f>COUNTIFS($NG197:$NL$206,FW$1)</f>
        <v>1</v>
      </c>
      <c r="DI197" s="4">
        <f>COUNTIFS($NG197:$NL$206,FX$1)</f>
        <v>1</v>
      </c>
      <c r="DJ197" s="4">
        <f>COUNTIFS($NG197:$NL$206,FY$1)</f>
        <v>2</v>
      </c>
      <c r="DK197" s="4">
        <f>COUNTIFS($NG197:$NL$206,FZ$1)</f>
        <v>0</v>
      </c>
      <c r="DL197" s="4">
        <f>COUNTIFS($NG197:$NL$206,GA$1)</f>
        <v>0</v>
      </c>
      <c r="DM197" s="4">
        <f>COUNTIFS($NG197:$NL$206,GB$1)</f>
        <v>2</v>
      </c>
      <c r="DN197" s="4">
        <f>COUNTIFS($NG197:$NL$206,GC$1)</f>
        <v>1</v>
      </c>
      <c r="DO197" s="4">
        <f>COUNTIFS($NG197:$NL$206,GD$1)</f>
        <v>2</v>
      </c>
      <c r="DP197" s="4">
        <f>COUNTIFS($NG197:$NL$206,GE$1)</f>
        <v>2</v>
      </c>
      <c r="DQ197" s="4">
        <f>COUNTIFS($NG197:$NL$206,GF$1)</f>
        <v>0</v>
      </c>
      <c r="DR197" s="4">
        <f>COUNTIFS($NG197:$NL$206,GG$1)</f>
        <v>2</v>
      </c>
      <c r="DS197" s="4">
        <f>COUNTIFS($NG197:$NL$206,GH$1)</f>
        <v>1</v>
      </c>
      <c r="DT197" s="4">
        <f>COUNTIFS($NG197:$NL$206,GI$1)</f>
        <v>2</v>
      </c>
      <c r="DU197" s="4">
        <f>COUNTIFS($NG197:$NL$206,GJ$1)</f>
        <v>0</v>
      </c>
      <c r="DV197" s="4">
        <f>COUNTIFS($NG197:$NL$206,GK$1)</f>
        <v>2</v>
      </c>
      <c r="DW197" s="4">
        <f>COUNTIFS($NG197:$NL$206,GL$1)</f>
        <v>1</v>
      </c>
      <c r="DZ197" s="4">
        <f t="shared" si="1895"/>
        <v>40</v>
      </c>
      <c r="EA197" s="4">
        <f t="shared" si="1896"/>
        <v>23</v>
      </c>
      <c r="EB197" s="4">
        <f t="shared" si="1897"/>
        <v>15</v>
      </c>
      <c r="EC197" s="4">
        <f t="shared" si="1898"/>
        <v>1</v>
      </c>
      <c r="ED197" s="4">
        <f t="shared" si="1899"/>
        <v>1</v>
      </c>
      <c r="EF197" s="4">
        <f t="shared" ref="EF197:GL197" si="2495">COUNTIFS($NG197:$NL206,EF$1)</f>
        <v>0</v>
      </c>
      <c r="EG197" s="4">
        <f t="shared" si="2495"/>
        <v>1</v>
      </c>
      <c r="EH197" s="4">
        <f t="shared" si="2495"/>
        <v>0</v>
      </c>
      <c r="EI197" s="4">
        <f t="shared" si="2495"/>
        <v>0</v>
      </c>
      <c r="EJ197" s="4">
        <f t="shared" si="2495"/>
        <v>1</v>
      </c>
      <c r="EK197" s="4">
        <f t="shared" si="2495"/>
        <v>1</v>
      </c>
      <c r="EL197" s="4">
        <f t="shared" si="2495"/>
        <v>1</v>
      </c>
      <c r="EM197" s="4">
        <f t="shared" si="2495"/>
        <v>1</v>
      </c>
      <c r="EN197" s="4">
        <f t="shared" si="2495"/>
        <v>3</v>
      </c>
      <c r="EO197" s="4">
        <f t="shared" si="2495"/>
        <v>1</v>
      </c>
      <c r="EP197" s="4">
        <f t="shared" si="2495"/>
        <v>2</v>
      </c>
      <c r="EQ197" s="4">
        <f t="shared" si="2495"/>
        <v>2</v>
      </c>
      <c r="ER197" s="4">
        <f t="shared" si="2495"/>
        <v>1</v>
      </c>
      <c r="ES197" s="4">
        <f t="shared" si="2495"/>
        <v>0</v>
      </c>
      <c r="ET197" s="4">
        <f t="shared" si="2495"/>
        <v>1</v>
      </c>
      <c r="EU197" s="4">
        <f t="shared" si="2495"/>
        <v>0</v>
      </c>
      <c r="EV197" s="4">
        <f t="shared" si="2495"/>
        <v>4</v>
      </c>
      <c r="EW197" s="4">
        <f t="shared" si="2495"/>
        <v>1</v>
      </c>
      <c r="EX197" s="4">
        <f t="shared" si="2495"/>
        <v>2</v>
      </c>
      <c r="EY197" s="4">
        <f t="shared" si="2495"/>
        <v>2</v>
      </c>
      <c r="EZ197" s="4">
        <f t="shared" si="2495"/>
        <v>0</v>
      </c>
      <c r="FA197" s="4">
        <f t="shared" si="2495"/>
        <v>0</v>
      </c>
      <c r="FB197" s="4">
        <f t="shared" si="2495"/>
        <v>2</v>
      </c>
      <c r="FC197" s="4">
        <f t="shared" si="2495"/>
        <v>1</v>
      </c>
      <c r="FD197" s="4">
        <f t="shared" si="2495"/>
        <v>2</v>
      </c>
      <c r="FE197" s="4">
        <f t="shared" si="2495"/>
        <v>0</v>
      </c>
      <c r="FF197" s="4">
        <f t="shared" si="2495"/>
        <v>0</v>
      </c>
      <c r="FG197" s="4">
        <f t="shared" si="2495"/>
        <v>0</v>
      </c>
      <c r="FH197" s="4">
        <f t="shared" si="2495"/>
        <v>1</v>
      </c>
      <c r="FI197" s="4">
        <f t="shared" si="2495"/>
        <v>1</v>
      </c>
      <c r="FJ197" s="4">
        <f t="shared" si="2495"/>
        <v>1</v>
      </c>
      <c r="FK197" s="4">
        <f t="shared" si="2495"/>
        <v>0</v>
      </c>
      <c r="FL197" s="4">
        <f t="shared" si="2495"/>
        <v>0</v>
      </c>
      <c r="FM197" s="4">
        <f t="shared" si="2495"/>
        <v>1</v>
      </c>
      <c r="FN197" s="4">
        <f t="shared" si="2495"/>
        <v>0</v>
      </c>
      <c r="FO197" s="4">
        <f t="shared" si="2495"/>
        <v>0</v>
      </c>
      <c r="FP197" s="4">
        <f t="shared" si="2495"/>
        <v>0</v>
      </c>
      <c r="FQ197" s="4">
        <f t="shared" si="2495"/>
        <v>1</v>
      </c>
      <c r="FR197" s="4">
        <f t="shared" si="2495"/>
        <v>1</v>
      </c>
      <c r="FS197" s="4">
        <f t="shared" si="2495"/>
        <v>2</v>
      </c>
      <c r="FT197" s="4">
        <f t="shared" si="2495"/>
        <v>1</v>
      </c>
      <c r="FU197" s="4">
        <f t="shared" si="2495"/>
        <v>2</v>
      </c>
      <c r="FV197" s="4">
        <f t="shared" si="2495"/>
        <v>1</v>
      </c>
      <c r="FW197" s="4">
        <f t="shared" si="2495"/>
        <v>1</v>
      </c>
      <c r="FX197" s="4">
        <f t="shared" si="2495"/>
        <v>1</v>
      </c>
      <c r="FY197" s="4">
        <f t="shared" si="2495"/>
        <v>2</v>
      </c>
      <c r="FZ197" s="4">
        <f t="shared" si="2495"/>
        <v>0</v>
      </c>
      <c r="GA197" s="4">
        <f t="shared" si="2495"/>
        <v>0</v>
      </c>
      <c r="GB197" s="4">
        <f t="shared" si="2495"/>
        <v>2</v>
      </c>
      <c r="GC197" s="4">
        <f t="shared" si="2495"/>
        <v>1</v>
      </c>
      <c r="GD197" s="4">
        <f t="shared" si="2495"/>
        <v>2</v>
      </c>
      <c r="GE197" s="4">
        <f t="shared" si="2495"/>
        <v>2</v>
      </c>
      <c r="GF197" s="4">
        <f t="shared" si="2495"/>
        <v>0</v>
      </c>
      <c r="GG197" s="4">
        <f t="shared" si="2495"/>
        <v>2</v>
      </c>
      <c r="GH197" s="4">
        <f t="shared" si="2495"/>
        <v>1</v>
      </c>
      <c r="GI197" s="4">
        <f t="shared" si="2495"/>
        <v>2</v>
      </c>
      <c r="GJ197" s="4">
        <f t="shared" si="2495"/>
        <v>0</v>
      </c>
      <c r="GK197" s="4">
        <f t="shared" si="2495"/>
        <v>2</v>
      </c>
      <c r="GL197" s="4">
        <f t="shared" si="2495"/>
        <v>1</v>
      </c>
      <c r="GM197">
        <f t="shared" si="1901"/>
        <v>60</v>
      </c>
      <c r="GO197">
        <f t="shared" si="2353"/>
        <v>0</v>
      </c>
      <c r="GP197">
        <f t="shared" si="1855"/>
        <v>0</v>
      </c>
      <c r="GQ197">
        <f t="shared" si="1856"/>
        <v>0</v>
      </c>
      <c r="GR197">
        <f t="shared" si="1857"/>
        <v>0</v>
      </c>
      <c r="GS197">
        <f t="shared" si="1858"/>
        <v>0</v>
      </c>
      <c r="GT197">
        <f t="shared" si="1859"/>
        <v>0</v>
      </c>
      <c r="GU197">
        <f t="shared" si="1860"/>
        <v>0</v>
      </c>
      <c r="GV197" s="1">
        <f>COUNTIFS(WE197:WJ197,"&gt;0")</f>
        <v>3</v>
      </c>
      <c r="GW197">
        <f t="shared" si="2354"/>
        <v>0</v>
      </c>
      <c r="GX197">
        <f t="shared" si="2230"/>
        <v>0</v>
      </c>
      <c r="GY197">
        <f t="shared" si="2231"/>
        <v>0</v>
      </c>
      <c r="GZ197">
        <f t="shared" si="2232"/>
        <v>0</v>
      </c>
      <c r="HA197">
        <f t="shared" si="2233"/>
        <v>0</v>
      </c>
      <c r="HB197">
        <f t="shared" si="2234"/>
        <v>0</v>
      </c>
      <c r="HC197">
        <f t="shared" si="2235"/>
        <v>0</v>
      </c>
      <c r="HD197">
        <f t="shared" si="2236"/>
        <v>0</v>
      </c>
      <c r="HE197">
        <f t="shared" si="2237"/>
        <v>0</v>
      </c>
      <c r="HF197">
        <f t="shared" si="2238"/>
        <v>0</v>
      </c>
      <c r="HG197">
        <f t="shared" si="2239"/>
        <v>0</v>
      </c>
      <c r="HH197">
        <f t="shared" si="2240"/>
        <v>0</v>
      </c>
      <c r="HI197">
        <f t="shared" si="2241"/>
        <v>0</v>
      </c>
      <c r="HJ197">
        <f t="shared" si="2242"/>
        <v>1</v>
      </c>
      <c r="HK197">
        <f t="shared" si="2243"/>
        <v>0</v>
      </c>
      <c r="HL197">
        <f t="shared" si="2244"/>
        <v>1</v>
      </c>
      <c r="HM197">
        <f t="shared" si="2245"/>
        <v>0</v>
      </c>
      <c r="HN197">
        <f t="shared" si="2246"/>
        <v>0</v>
      </c>
      <c r="HO197">
        <f t="shared" si="2247"/>
        <v>0</v>
      </c>
      <c r="HP197">
        <f t="shared" si="2248"/>
        <v>0</v>
      </c>
      <c r="HQ197">
        <f t="shared" si="2249"/>
        <v>0</v>
      </c>
      <c r="HR197">
        <f t="shared" si="2250"/>
        <v>0</v>
      </c>
      <c r="HS197">
        <f t="shared" si="2251"/>
        <v>0</v>
      </c>
      <c r="HT197">
        <f t="shared" si="2252"/>
        <v>0</v>
      </c>
      <c r="HU197">
        <f t="shared" si="2253"/>
        <v>0</v>
      </c>
      <c r="HV197">
        <f t="shared" si="2254"/>
        <v>0</v>
      </c>
      <c r="HW197">
        <f t="shared" si="2255"/>
        <v>1</v>
      </c>
      <c r="HX197">
        <f t="shared" si="2256"/>
        <v>0</v>
      </c>
      <c r="HY197">
        <f t="shared" si="2257"/>
        <v>0</v>
      </c>
      <c r="HZ197">
        <f t="shared" si="2258"/>
        <v>0</v>
      </c>
      <c r="IA197">
        <f t="shared" si="2259"/>
        <v>0</v>
      </c>
      <c r="IB197">
        <f t="shared" si="2260"/>
        <v>0</v>
      </c>
      <c r="IC197">
        <f t="shared" si="2261"/>
        <v>0</v>
      </c>
      <c r="ID197">
        <f t="shared" si="2262"/>
        <v>0</v>
      </c>
      <c r="IE197">
        <f t="shared" si="2263"/>
        <v>0</v>
      </c>
      <c r="IF197">
        <f t="shared" si="2264"/>
        <v>0</v>
      </c>
      <c r="IG197">
        <f t="shared" si="2265"/>
        <v>0</v>
      </c>
      <c r="IH197">
        <f t="shared" si="2266"/>
        <v>0</v>
      </c>
      <c r="II197">
        <f t="shared" si="2267"/>
        <v>0</v>
      </c>
      <c r="IJ197">
        <f t="shared" si="2268"/>
        <v>0</v>
      </c>
      <c r="IK197">
        <f t="shared" si="2269"/>
        <v>0</v>
      </c>
      <c r="IL197">
        <f t="shared" si="2270"/>
        <v>0</v>
      </c>
      <c r="IM197">
        <f t="shared" si="2271"/>
        <v>0</v>
      </c>
      <c r="IN197">
        <f t="shared" si="2272"/>
        <v>0</v>
      </c>
      <c r="IO197">
        <f t="shared" si="2273"/>
        <v>0</v>
      </c>
      <c r="IP197">
        <f t="shared" si="2274"/>
        <v>0</v>
      </c>
      <c r="IQ197">
        <f t="shared" si="2275"/>
        <v>0</v>
      </c>
      <c r="IR197">
        <f t="shared" si="2276"/>
        <v>0</v>
      </c>
      <c r="IS197">
        <f t="shared" si="2277"/>
        <v>0</v>
      </c>
      <c r="IT197">
        <f t="shared" si="2278"/>
        <v>0</v>
      </c>
      <c r="IU197">
        <f t="shared" si="2279"/>
        <v>0</v>
      </c>
      <c r="IV197">
        <f t="shared" si="2280"/>
        <v>0</v>
      </c>
      <c r="IW197">
        <f t="shared" si="2281"/>
        <v>0</v>
      </c>
      <c r="IX197">
        <f t="shared" si="2282"/>
        <v>0</v>
      </c>
      <c r="IY197">
        <f t="shared" si="2283"/>
        <v>0</v>
      </c>
      <c r="IZ197">
        <f t="shared" si="2284"/>
        <v>0</v>
      </c>
      <c r="JA197">
        <f t="shared" si="2285"/>
        <v>0</v>
      </c>
      <c r="JB197">
        <f t="shared" si="2355"/>
        <v>0</v>
      </c>
      <c r="JC197">
        <f t="shared" si="2356"/>
        <v>0</v>
      </c>
      <c r="JF197">
        <f t="shared" si="2357"/>
        <v>0</v>
      </c>
      <c r="JG197">
        <f t="shared" si="2358"/>
        <v>0</v>
      </c>
      <c r="JH197">
        <f t="shared" si="2359"/>
        <v>0</v>
      </c>
      <c r="JI197">
        <f t="shared" si="2360"/>
        <v>0</v>
      </c>
      <c r="JJ197">
        <f t="shared" si="2361"/>
        <v>0</v>
      </c>
      <c r="JK197">
        <f t="shared" si="2362"/>
        <v>0</v>
      </c>
      <c r="JL197">
        <f t="shared" si="2363"/>
        <v>0</v>
      </c>
      <c r="JM197">
        <f t="shared" si="2364"/>
        <v>0</v>
      </c>
      <c r="JN197">
        <f t="shared" si="2365"/>
        <v>0</v>
      </c>
      <c r="JO197">
        <f t="shared" si="2366"/>
        <v>1</v>
      </c>
      <c r="JP197">
        <f t="shared" si="2367"/>
        <v>0</v>
      </c>
      <c r="JQ197">
        <f t="shared" si="2368"/>
        <v>0</v>
      </c>
      <c r="JR197">
        <f t="shared" si="2369"/>
        <v>0</v>
      </c>
      <c r="JS197">
        <f t="shared" si="2370"/>
        <v>0</v>
      </c>
      <c r="JT197">
        <f t="shared" si="2371"/>
        <v>0</v>
      </c>
      <c r="JU197">
        <f t="shared" si="2372"/>
        <v>0</v>
      </c>
      <c r="JV197">
        <f t="shared" si="2373"/>
        <v>0</v>
      </c>
      <c r="JW197">
        <f t="shared" si="2374"/>
        <v>1</v>
      </c>
      <c r="JX197">
        <f t="shared" si="2375"/>
        <v>0</v>
      </c>
      <c r="JY197">
        <f t="shared" si="2376"/>
        <v>0</v>
      </c>
      <c r="JZ197">
        <f t="shared" si="2377"/>
        <v>0</v>
      </c>
      <c r="KA197">
        <f t="shared" si="2378"/>
        <v>0</v>
      </c>
      <c r="KB197">
        <f t="shared" si="2379"/>
        <v>0</v>
      </c>
      <c r="KC197">
        <f t="shared" si="2380"/>
        <v>0</v>
      </c>
      <c r="KD197">
        <f t="shared" si="2381"/>
        <v>0</v>
      </c>
      <c r="KE197">
        <f t="shared" si="2382"/>
        <v>0</v>
      </c>
      <c r="KF197">
        <f t="shared" si="2383"/>
        <v>0</v>
      </c>
      <c r="KG197">
        <f t="shared" si="2384"/>
        <v>0</v>
      </c>
      <c r="KH197">
        <f t="shared" si="2385"/>
        <v>0</v>
      </c>
      <c r="KI197">
        <f t="shared" si="2386"/>
        <v>0</v>
      </c>
      <c r="KJ197">
        <f t="shared" si="2387"/>
        <v>0</v>
      </c>
      <c r="KK197">
        <f t="shared" si="2388"/>
        <v>0</v>
      </c>
      <c r="KL197">
        <f t="shared" si="2389"/>
        <v>0</v>
      </c>
      <c r="KM197">
        <f t="shared" si="2390"/>
        <v>0</v>
      </c>
      <c r="KN197">
        <f t="shared" si="2391"/>
        <v>0</v>
      </c>
      <c r="KO197">
        <f t="shared" si="2392"/>
        <v>0</v>
      </c>
      <c r="KP197">
        <f t="shared" si="2393"/>
        <v>0</v>
      </c>
      <c r="KQ197">
        <f t="shared" si="2394"/>
        <v>0</v>
      </c>
      <c r="KR197">
        <f t="shared" si="2395"/>
        <v>0</v>
      </c>
      <c r="KS197">
        <f t="shared" si="2396"/>
        <v>0</v>
      </c>
      <c r="KT197">
        <f t="shared" si="2397"/>
        <v>0</v>
      </c>
      <c r="KU197">
        <f t="shared" si="2398"/>
        <v>0</v>
      </c>
      <c r="KV197">
        <f t="shared" si="2399"/>
        <v>0</v>
      </c>
      <c r="KW197">
        <f t="shared" si="2400"/>
        <v>0</v>
      </c>
      <c r="KX197">
        <f t="shared" si="2401"/>
        <v>0</v>
      </c>
      <c r="KY197">
        <f t="shared" si="2402"/>
        <v>0</v>
      </c>
      <c r="KZ197">
        <f t="shared" si="2403"/>
        <v>0</v>
      </c>
      <c r="LA197">
        <f t="shared" si="2404"/>
        <v>0</v>
      </c>
      <c r="LB197">
        <f t="shared" si="2405"/>
        <v>0</v>
      </c>
      <c r="LC197">
        <f t="shared" si="2406"/>
        <v>0</v>
      </c>
      <c r="LD197">
        <f t="shared" si="2407"/>
        <v>0</v>
      </c>
      <c r="LE197">
        <f t="shared" si="2408"/>
        <v>0</v>
      </c>
      <c r="LF197">
        <f t="shared" si="2409"/>
        <v>0</v>
      </c>
      <c r="LG197">
        <f t="shared" si="2410"/>
        <v>0</v>
      </c>
      <c r="LH197">
        <f t="shared" si="2411"/>
        <v>0</v>
      </c>
      <c r="LI197">
        <f t="shared" si="2412"/>
        <v>0</v>
      </c>
      <c r="LJ197">
        <f t="shared" si="2413"/>
        <v>0</v>
      </c>
      <c r="LK197">
        <f t="shared" si="2414"/>
        <v>0</v>
      </c>
      <c r="LL197">
        <f t="shared" si="2415"/>
        <v>1</v>
      </c>
      <c r="LN197">
        <f t="shared" si="2416"/>
        <v>3</v>
      </c>
      <c r="LQ197">
        <f t="shared" ref="LQ197:LR197" si="2496">COUNTIFS($NG198:$NL207,NG207)</f>
        <v>2</v>
      </c>
      <c r="LR197">
        <f t="shared" si="2496"/>
        <v>4</v>
      </c>
      <c r="LS197">
        <f t="shared" si="2418"/>
        <v>1</v>
      </c>
      <c r="LT197">
        <f t="shared" si="2419"/>
        <v>1</v>
      </c>
      <c r="LU197">
        <f t="shared" si="2420"/>
        <v>3</v>
      </c>
      <c r="LV197">
        <f t="shared" si="2421"/>
        <v>1</v>
      </c>
      <c r="LX197" s="5">
        <f t="shared" ref="LX197:MC197" si="2497">COUNTIFS($NG197:$NL206,NG207)</f>
        <v>1</v>
      </c>
      <c r="LY197" s="5">
        <f t="shared" si="2497"/>
        <v>3</v>
      </c>
      <c r="LZ197" s="5">
        <f t="shared" si="2497"/>
        <v>0</v>
      </c>
      <c r="MA197" s="5">
        <f t="shared" si="2497"/>
        <v>0</v>
      </c>
      <c r="MB197" s="5">
        <f t="shared" si="2497"/>
        <v>2</v>
      </c>
      <c r="MC197" s="5">
        <f t="shared" si="2497"/>
        <v>0</v>
      </c>
      <c r="MD197" s="5"/>
      <c r="ME197" s="5">
        <f t="shared" si="2423"/>
        <v>0</v>
      </c>
      <c r="MF197" s="5">
        <f t="shared" si="2424"/>
        <v>0</v>
      </c>
      <c r="MG197" s="5">
        <f t="shared" si="2425"/>
        <v>0</v>
      </c>
      <c r="MH197" s="5">
        <f t="shared" si="2426"/>
        <v>0</v>
      </c>
      <c r="MI197" s="5">
        <f t="shared" si="2427"/>
        <v>0</v>
      </c>
      <c r="MJ197" s="5">
        <f t="shared" si="2428"/>
        <v>0</v>
      </c>
      <c r="MK197" s="5"/>
      <c r="ML197" s="20">
        <f t="shared" si="2429"/>
        <v>0</v>
      </c>
      <c r="MN197" s="4">
        <f t="shared" si="1846"/>
        <v>0</v>
      </c>
      <c r="MO197" s="4">
        <f t="shared" si="1847"/>
        <v>0</v>
      </c>
      <c r="MP197" s="4">
        <f t="shared" si="1848"/>
        <v>0</v>
      </c>
      <c r="MQ197" s="4">
        <f t="shared" si="1849"/>
        <v>0</v>
      </c>
      <c r="MR197" s="4">
        <f t="shared" si="1850"/>
        <v>0</v>
      </c>
      <c r="MS197" s="4">
        <f t="shared" si="1851"/>
        <v>0</v>
      </c>
      <c r="MU197">
        <f t="shared" si="2430"/>
        <v>0</v>
      </c>
      <c r="MV197">
        <f t="shared" si="2431"/>
        <v>0</v>
      </c>
      <c r="MW197">
        <f t="shared" si="2432"/>
        <v>1</v>
      </c>
      <c r="MX197">
        <f t="shared" si="2433"/>
        <v>1</v>
      </c>
      <c r="MY197">
        <f t="shared" si="2434"/>
        <v>0</v>
      </c>
      <c r="MZ197">
        <f t="shared" si="2435"/>
        <v>1</v>
      </c>
      <c r="NA197">
        <f t="shared" si="2288"/>
        <v>3</v>
      </c>
      <c r="NB197">
        <f t="shared" si="2436"/>
        <v>3</v>
      </c>
      <c r="NC197">
        <f t="shared" si="2437"/>
        <v>0</v>
      </c>
      <c r="ND197">
        <f t="shared" si="2438"/>
        <v>197</v>
      </c>
      <c r="NG197">
        <v>10</v>
      </c>
      <c r="NH197">
        <v>17</v>
      </c>
      <c r="NI197">
        <v>18</v>
      </c>
      <c r="NJ197">
        <v>49</v>
      </c>
      <c r="NK197">
        <v>58</v>
      </c>
      <c r="NL197">
        <v>59</v>
      </c>
      <c r="NN197" s="1">
        <f t="shared" si="2439"/>
        <v>1</v>
      </c>
      <c r="NO197" s="1">
        <f t="shared" si="2440"/>
        <v>1</v>
      </c>
      <c r="NP197" s="30">
        <f t="shared" si="2441"/>
        <v>2</v>
      </c>
      <c r="NR197" s="1">
        <f t="shared" si="2442"/>
        <v>7</v>
      </c>
      <c r="NS197" s="1">
        <f t="shared" si="2443"/>
        <v>1</v>
      </c>
      <c r="NT197" s="1">
        <f t="shared" si="2444"/>
        <v>31</v>
      </c>
      <c r="NU197" s="1">
        <f t="shared" si="2445"/>
        <v>9</v>
      </c>
      <c r="NV197" s="1">
        <f t="shared" si="2446"/>
        <v>1</v>
      </c>
      <c r="NW197" s="1"/>
      <c r="NX197" s="1">
        <f t="shared" si="2447"/>
        <v>4</v>
      </c>
      <c r="NY197" s="1"/>
      <c r="NZ197" s="1">
        <f t="shared" si="2448"/>
        <v>2</v>
      </c>
      <c r="OA197" s="1">
        <f t="shared" si="2289"/>
        <v>2</v>
      </c>
      <c r="OB197" s="1">
        <f t="shared" si="2290"/>
        <v>2</v>
      </c>
      <c r="OC197" s="1">
        <f t="shared" si="2291"/>
        <v>5</v>
      </c>
      <c r="OD197" s="1">
        <f t="shared" si="2292"/>
        <v>6</v>
      </c>
      <c r="OE197" s="1">
        <f t="shared" si="2293"/>
        <v>6</v>
      </c>
      <c r="OF197" s="1"/>
      <c r="OG197" s="32">
        <f t="shared" si="1969"/>
        <v>3</v>
      </c>
      <c r="OH197" s="1"/>
      <c r="OI197" s="1">
        <f t="shared" si="2449"/>
        <v>0</v>
      </c>
      <c r="OJ197" s="1">
        <f t="shared" si="2450"/>
        <v>4</v>
      </c>
      <c r="OK197" s="1">
        <f t="shared" si="2451"/>
        <v>0</v>
      </c>
      <c r="OL197" s="1">
        <f t="shared" si="2452"/>
        <v>9</v>
      </c>
      <c r="OM197" s="1">
        <f t="shared" si="2453"/>
        <v>6</v>
      </c>
      <c r="ON197" s="1">
        <f t="shared" si="2454"/>
        <v>0</v>
      </c>
      <c r="OO197" s="1"/>
      <c r="OP197" s="1">
        <f t="shared" si="1959"/>
        <v>3</v>
      </c>
      <c r="OQ197" s="1">
        <f t="shared" si="1960"/>
        <v>3</v>
      </c>
      <c r="OR197" s="1">
        <f t="shared" si="1961"/>
        <v>3</v>
      </c>
      <c r="OS197" s="1">
        <f t="shared" si="1962"/>
        <v>3</v>
      </c>
      <c r="OT197" s="1">
        <f t="shared" si="1963"/>
        <v>0</v>
      </c>
      <c r="OU197" s="1">
        <f t="shared" si="2455"/>
        <v>0</v>
      </c>
      <c r="OV197" s="19">
        <f t="shared" si="2456"/>
        <v>4</v>
      </c>
      <c r="OW197" s="1"/>
      <c r="OX197" s="19">
        <f t="shared" si="1975"/>
        <v>3</v>
      </c>
      <c r="OY197" s="1">
        <f t="shared" si="1976"/>
        <v>3</v>
      </c>
      <c r="OZ197" s="1"/>
      <c r="PA197" s="1">
        <f t="shared" si="2457"/>
        <v>3</v>
      </c>
      <c r="PB197" s="1"/>
      <c r="PC197" s="1"/>
      <c r="PD197" s="19">
        <f t="shared" si="2294"/>
        <v>3</v>
      </c>
      <c r="PE197" s="1"/>
      <c r="PF197" s="24">
        <f t="shared" si="2458"/>
        <v>0</v>
      </c>
      <c r="PI197" s="1">
        <f t="shared" si="2459"/>
        <v>0</v>
      </c>
      <c r="PJ197" s="19">
        <f t="shared" si="2295"/>
        <v>0</v>
      </c>
      <c r="PK197" s="1">
        <f t="shared" si="2460"/>
        <v>4</v>
      </c>
      <c r="PL197" s="19">
        <f t="shared" si="2296"/>
        <v>3</v>
      </c>
      <c r="PM197" s="1">
        <f t="shared" si="2461"/>
        <v>0</v>
      </c>
      <c r="PN197" s="19">
        <f t="shared" si="2297"/>
        <v>0</v>
      </c>
      <c r="PO197" s="1">
        <f t="shared" si="2462"/>
        <v>9</v>
      </c>
      <c r="PP197" s="19">
        <f t="shared" si="2298"/>
        <v>1</v>
      </c>
      <c r="PQ197" s="1">
        <f t="shared" si="2463"/>
        <v>6</v>
      </c>
      <c r="PR197" s="19">
        <f t="shared" si="2299"/>
        <v>1</v>
      </c>
      <c r="PS197" s="1">
        <f t="shared" si="2464"/>
        <v>0</v>
      </c>
      <c r="PT197" s="19">
        <f t="shared" si="2300"/>
        <v>0</v>
      </c>
      <c r="PV197" s="1">
        <f t="shared" si="2301"/>
        <v>100</v>
      </c>
      <c r="PW197" s="1">
        <f t="shared" si="2302"/>
        <v>100</v>
      </c>
      <c r="PX197" s="1">
        <f t="shared" si="2303"/>
        <v>100</v>
      </c>
      <c r="PY197" s="1">
        <f t="shared" si="2304"/>
        <v>100</v>
      </c>
      <c r="PZ197" s="1">
        <f t="shared" si="2305"/>
        <v>100</v>
      </c>
      <c r="QA197" s="1">
        <f t="shared" si="2306"/>
        <v>100</v>
      </c>
      <c r="QB197" s="1"/>
      <c r="QC197" s="1">
        <f t="shared" si="2307"/>
        <v>100</v>
      </c>
      <c r="QD197" s="1">
        <f t="shared" si="2308"/>
        <v>6</v>
      </c>
      <c r="QE197" s="1">
        <f t="shared" si="2309"/>
        <v>4</v>
      </c>
      <c r="QF197" s="1">
        <f t="shared" si="2310"/>
        <v>100</v>
      </c>
      <c r="QG197" s="1">
        <f t="shared" si="2311"/>
        <v>100</v>
      </c>
      <c r="QH197" s="1">
        <f t="shared" si="2312"/>
        <v>100</v>
      </c>
      <c r="QI197" s="1"/>
      <c r="QJ197" s="1">
        <f t="shared" si="2313"/>
        <v>100</v>
      </c>
      <c r="QK197" s="1">
        <f t="shared" si="2314"/>
        <v>100</v>
      </c>
      <c r="QL197" s="1">
        <f t="shared" si="2315"/>
        <v>100</v>
      </c>
      <c r="QM197" s="1">
        <f t="shared" si="2316"/>
        <v>100</v>
      </c>
      <c r="QN197" s="1">
        <f t="shared" si="2317"/>
        <v>100</v>
      </c>
      <c r="QO197" s="1">
        <f t="shared" si="2318"/>
        <v>100</v>
      </c>
      <c r="QP197" s="1"/>
      <c r="QQ197" s="1">
        <f t="shared" si="2319"/>
        <v>100</v>
      </c>
      <c r="QR197" s="1">
        <f t="shared" si="2320"/>
        <v>100</v>
      </c>
      <c r="QS197" s="1">
        <f t="shared" si="2321"/>
        <v>100</v>
      </c>
      <c r="QT197" s="1">
        <f t="shared" si="2322"/>
        <v>100</v>
      </c>
      <c r="QU197" s="1">
        <f t="shared" si="2323"/>
        <v>9</v>
      </c>
      <c r="QV197" s="1">
        <f t="shared" si="2324"/>
        <v>100</v>
      </c>
      <c r="QW197" s="1"/>
      <c r="QX197" s="1">
        <f t="shared" si="2325"/>
        <v>100</v>
      </c>
      <c r="QY197" s="1">
        <f t="shared" si="2326"/>
        <v>100</v>
      </c>
      <c r="QZ197" s="1">
        <f t="shared" si="2327"/>
        <v>100</v>
      </c>
      <c r="RA197" s="1">
        <f t="shared" si="2328"/>
        <v>100</v>
      </c>
      <c r="RB197" s="1">
        <f t="shared" si="2329"/>
        <v>100</v>
      </c>
      <c r="RC197" s="1">
        <f t="shared" si="2330"/>
        <v>6</v>
      </c>
      <c r="RD197" s="1"/>
      <c r="RE197" s="1">
        <f t="shared" si="2331"/>
        <v>100</v>
      </c>
      <c r="RF197" s="1">
        <f t="shared" si="2332"/>
        <v>100</v>
      </c>
      <c r="RG197" s="1">
        <f t="shared" si="2333"/>
        <v>100</v>
      </c>
      <c r="RH197" s="1">
        <f t="shared" si="2334"/>
        <v>100</v>
      </c>
      <c r="RI197" s="1">
        <f t="shared" si="2335"/>
        <v>100</v>
      </c>
      <c r="RJ197" s="1">
        <f t="shared" si="2336"/>
        <v>100</v>
      </c>
      <c r="RL197">
        <f t="shared" si="2337"/>
        <v>37</v>
      </c>
      <c r="RM197">
        <f t="shared" si="2465"/>
        <v>21</v>
      </c>
      <c r="RN197">
        <f t="shared" si="2000"/>
        <v>19</v>
      </c>
      <c r="RO197">
        <f t="shared" ref="RO197:TU197" si="2498">IF(COUNTIFS($NG197:$NL206,RO$1),"x",RO$1)</f>
        <v>1</v>
      </c>
      <c r="RP197" t="str">
        <f t="shared" si="2498"/>
        <v>x</v>
      </c>
      <c r="RQ197">
        <f t="shared" si="2498"/>
        <v>3</v>
      </c>
      <c r="RR197">
        <f t="shared" si="2498"/>
        <v>4</v>
      </c>
      <c r="RS197" t="str">
        <f t="shared" si="2498"/>
        <v>x</v>
      </c>
      <c r="RT197" t="str">
        <f t="shared" si="2498"/>
        <v>x</v>
      </c>
      <c r="RU197" t="str">
        <f t="shared" si="2498"/>
        <v>x</v>
      </c>
      <c r="RV197" t="str">
        <f t="shared" si="2498"/>
        <v>x</v>
      </c>
      <c r="RW197" t="str">
        <f t="shared" si="2498"/>
        <v>x</v>
      </c>
      <c r="RX197" t="str">
        <f t="shared" si="2498"/>
        <v>x</v>
      </c>
      <c r="RY197" t="str">
        <f t="shared" si="2498"/>
        <v>x</v>
      </c>
      <c r="RZ197" t="str">
        <f t="shared" si="2498"/>
        <v>x</v>
      </c>
      <c r="SA197" t="str">
        <f t="shared" si="2498"/>
        <v>x</v>
      </c>
      <c r="SB197">
        <f t="shared" si="2498"/>
        <v>14</v>
      </c>
      <c r="SC197" t="str">
        <f t="shared" si="2498"/>
        <v>x</v>
      </c>
      <c r="SD197">
        <f t="shared" si="2498"/>
        <v>16</v>
      </c>
      <c r="SE197" t="str">
        <f t="shared" si="2498"/>
        <v>x</v>
      </c>
      <c r="SF197" t="str">
        <f t="shared" si="2498"/>
        <v>x</v>
      </c>
      <c r="SG197" t="str">
        <f t="shared" si="2498"/>
        <v>x</v>
      </c>
      <c r="SH197" t="str">
        <f t="shared" si="2498"/>
        <v>x</v>
      </c>
      <c r="SI197">
        <f t="shared" si="2498"/>
        <v>21</v>
      </c>
      <c r="SJ197">
        <f t="shared" si="2498"/>
        <v>22</v>
      </c>
      <c r="SK197" t="str">
        <f t="shared" si="2498"/>
        <v>x</v>
      </c>
      <c r="SL197" t="str">
        <f t="shared" si="2498"/>
        <v>x</v>
      </c>
      <c r="SM197" t="str">
        <f t="shared" si="2498"/>
        <v>x</v>
      </c>
      <c r="SN197">
        <f t="shared" si="2498"/>
        <v>26</v>
      </c>
      <c r="SO197">
        <f t="shared" si="2498"/>
        <v>27</v>
      </c>
      <c r="SP197">
        <f t="shared" si="2498"/>
        <v>28</v>
      </c>
      <c r="SQ197" t="str">
        <f t="shared" si="2498"/>
        <v>x</v>
      </c>
      <c r="SR197" t="str">
        <f t="shared" si="2498"/>
        <v>x</v>
      </c>
      <c r="SS197" t="str">
        <f t="shared" si="2498"/>
        <v>x</v>
      </c>
      <c r="ST197">
        <f t="shared" si="2498"/>
        <v>32</v>
      </c>
      <c r="SU197">
        <f t="shared" si="2498"/>
        <v>33</v>
      </c>
      <c r="SV197" t="str">
        <f t="shared" si="2498"/>
        <v>x</v>
      </c>
      <c r="SW197">
        <f t="shared" si="2498"/>
        <v>35</v>
      </c>
      <c r="SX197">
        <f t="shared" si="2498"/>
        <v>36</v>
      </c>
      <c r="SY197">
        <f t="shared" si="2498"/>
        <v>37</v>
      </c>
      <c r="SZ197" t="str">
        <f t="shared" si="2498"/>
        <v>x</v>
      </c>
      <c r="TA197" t="str">
        <f t="shared" si="2498"/>
        <v>x</v>
      </c>
      <c r="TB197" t="str">
        <f t="shared" si="2498"/>
        <v>x</v>
      </c>
      <c r="TC197" t="str">
        <f t="shared" si="2498"/>
        <v>x</v>
      </c>
      <c r="TD197" t="str">
        <f t="shared" si="2498"/>
        <v>x</v>
      </c>
      <c r="TE197" t="str">
        <f t="shared" si="2498"/>
        <v>x</v>
      </c>
      <c r="TF197" t="str">
        <f t="shared" si="2498"/>
        <v>x</v>
      </c>
      <c r="TG197" t="str">
        <f t="shared" si="2498"/>
        <v>x</v>
      </c>
      <c r="TH197" t="str">
        <f t="shared" si="2498"/>
        <v>x</v>
      </c>
      <c r="TI197">
        <f t="shared" si="2498"/>
        <v>47</v>
      </c>
      <c r="TJ197">
        <f t="shared" si="2498"/>
        <v>48</v>
      </c>
      <c r="TK197" t="str">
        <f t="shared" si="2498"/>
        <v>x</v>
      </c>
      <c r="TL197" t="str">
        <f t="shared" si="2498"/>
        <v>x</v>
      </c>
      <c r="TM197" t="str">
        <f t="shared" si="2498"/>
        <v>x</v>
      </c>
      <c r="TN197" t="str">
        <f t="shared" si="2498"/>
        <v>x</v>
      </c>
      <c r="TO197">
        <f t="shared" si="2498"/>
        <v>53</v>
      </c>
      <c r="TP197" t="str">
        <f t="shared" si="2498"/>
        <v>x</v>
      </c>
      <c r="TQ197" t="str">
        <f t="shared" si="2498"/>
        <v>x</v>
      </c>
      <c r="TR197" t="str">
        <f t="shared" si="2498"/>
        <v>x</v>
      </c>
      <c r="TS197">
        <f t="shared" si="2498"/>
        <v>57</v>
      </c>
      <c r="TT197" t="str">
        <f t="shared" si="2498"/>
        <v>x</v>
      </c>
      <c r="TU197" t="str">
        <f t="shared" si="2498"/>
        <v>x</v>
      </c>
      <c r="TV197">
        <f t="shared" si="2467"/>
        <v>21</v>
      </c>
      <c r="TW197">
        <f t="shared" ref="TW197:WC197" si="2499">IF(COUNTIFS($NG197:$NL205,TW$1),"x",TW$1)</f>
        <v>1</v>
      </c>
      <c r="TX197" t="str">
        <f t="shared" si="2499"/>
        <v>x</v>
      </c>
      <c r="TY197">
        <f t="shared" si="2499"/>
        <v>3</v>
      </c>
      <c r="TZ197">
        <f t="shared" si="2499"/>
        <v>4</v>
      </c>
      <c r="UA197" t="str">
        <f t="shared" si="2499"/>
        <v>x</v>
      </c>
      <c r="UB197" t="str">
        <f t="shared" si="2499"/>
        <v>x</v>
      </c>
      <c r="UC197" t="str">
        <f t="shared" si="2499"/>
        <v>x</v>
      </c>
      <c r="UD197" t="str">
        <f t="shared" si="2499"/>
        <v>x</v>
      </c>
      <c r="UE197" t="str">
        <f t="shared" si="2499"/>
        <v>x</v>
      </c>
      <c r="UF197" t="str">
        <f t="shared" si="2499"/>
        <v>x</v>
      </c>
      <c r="UG197" t="str">
        <f t="shared" si="2499"/>
        <v>x</v>
      </c>
      <c r="UH197" t="str">
        <f t="shared" si="2499"/>
        <v>x</v>
      </c>
      <c r="UI197" t="str">
        <f t="shared" si="2499"/>
        <v>x</v>
      </c>
      <c r="UJ197">
        <f t="shared" si="2499"/>
        <v>14</v>
      </c>
      <c r="UK197" t="str">
        <f t="shared" si="2499"/>
        <v>x</v>
      </c>
      <c r="UL197">
        <f t="shared" si="2499"/>
        <v>16</v>
      </c>
      <c r="UM197" t="str">
        <f t="shared" si="2499"/>
        <v>x</v>
      </c>
      <c r="UN197" t="str">
        <f t="shared" si="2499"/>
        <v>x</v>
      </c>
      <c r="UO197" t="str">
        <f t="shared" si="2499"/>
        <v>x</v>
      </c>
      <c r="UP197" t="str">
        <f t="shared" si="2499"/>
        <v>x</v>
      </c>
      <c r="UQ197">
        <f t="shared" si="2499"/>
        <v>21</v>
      </c>
      <c r="UR197">
        <f t="shared" si="2499"/>
        <v>22</v>
      </c>
      <c r="US197" t="str">
        <f t="shared" si="2499"/>
        <v>x</v>
      </c>
      <c r="UT197" t="str">
        <f t="shared" si="2499"/>
        <v>x</v>
      </c>
      <c r="UU197" t="str">
        <f t="shared" si="2499"/>
        <v>x</v>
      </c>
      <c r="UV197">
        <f t="shared" si="2499"/>
        <v>26</v>
      </c>
      <c r="UW197">
        <f t="shared" si="2499"/>
        <v>27</v>
      </c>
      <c r="UX197">
        <f t="shared" si="2499"/>
        <v>28</v>
      </c>
      <c r="UY197">
        <f t="shared" si="2499"/>
        <v>29</v>
      </c>
      <c r="UZ197" t="str">
        <f t="shared" si="2499"/>
        <v>x</v>
      </c>
      <c r="VA197" t="str">
        <f t="shared" si="2499"/>
        <v>x</v>
      </c>
      <c r="VB197">
        <f t="shared" si="2499"/>
        <v>32</v>
      </c>
      <c r="VC197">
        <f t="shared" si="2499"/>
        <v>33</v>
      </c>
      <c r="VD197" t="str">
        <f t="shared" si="2499"/>
        <v>x</v>
      </c>
      <c r="VE197">
        <f t="shared" si="2499"/>
        <v>35</v>
      </c>
      <c r="VF197">
        <f t="shared" si="2499"/>
        <v>36</v>
      </c>
      <c r="VG197">
        <f t="shared" si="2499"/>
        <v>37</v>
      </c>
      <c r="VH197" t="str">
        <f t="shared" si="2499"/>
        <v>x</v>
      </c>
      <c r="VI197" t="str">
        <f t="shared" si="2499"/>
        <v>x</v>
      </c>
      <c r="VJ197" t="str">
        <f t="shared" si="2499"/>
        <v>x</v>
      </c>
      <c r="VK197">
        <f t="shared" si="2499"/>
        <v>41</v>
      </c>
      <c r="VL197" t="str">
        <f t="shared" si="2499"/>
        <v>x</v>
      </c>
      <c r="VM197" t="str">
        <f t="shared" si="2499"/>
        <v>x</v>
      </c>
      <c r="VN197" t="str">
        <f t="shared" si="2499"/>
        <v>x</v>
      </c>
      <c r="VO197" t="str">
        <f t="shared" si="2499"/>
        <v>x</v>
      </c>
      <c r="VP197" t="str">
        <f t="shared" si="2499"/>
        <v>x</v>
      </c>
      <c r="VQ197">
        <f t="shared" si="2499"/>
        <v>47</v>
      </c>
      <c r="VR197">
        <f t="shared" si="2499"/>
        <v>48</v>
      </c>
      <c r="VS197" t="str">
        <f t="shared" si="2499"/>
        <v>x</v>
      </c>
      <c r="VT197" t="str">
        <f t="shared" si="2499"/>
        <v>x</v>
      </c>
      <c r="VU197" t="str">
        <f t="shared" si="2499"/>
        <v>x</v>
      </c>
      <c r="VV197" t="str">
        <f t="shared" si="2499"/>
        <v>x</v>
      </c>
      <c r="VW197">
        <f t="shared" si="2499"/>
        <v>53</v>
      </c>
      <c r="VX197" t="str">
        <f t="shared" si="2499"/>
        <v>x</v>
      </c>
      <c r="VY197" t="str">
        <f t="shared" si="2499"/>
        <v>x</v>
      </c>
      <c r="VZ197" t="str">
        <f t="shared" si="2499"/>
        <v>x</v>
      </c>
      <c r="WA197">
        <f t="shared" si="2499"/>
        <v>57</v>
      </c>
      <c r="WB197" t="str">
        <f t="shared" si="2499"/>
        <v>x</v>
      </c>
      <c r="WC197" t="str">
        <f t="shared" si="2499"/>
        <v>x</v>
      </c>
      <c r="WE197">
        <f>COUNTIFS(NG197:NL197,"&lt;10")</f>
        <v>0</v>
      </c>
      <c r="WF197">
        <f t="shared" si="2340"/>
        <v>3</v>
      </c>
      <c r="WG197">
        <f t="shared" si="2341"/>
        <v>0</v>
      </c>
      <c r="WH197">
        <f t="shared" si="2342"/>
        <v>0</v>
      </c>
      <c r="WI197">
        <f t="shared" si="2343"/>
        <v>1</v>
      </c>
      <c r="WJ197">
        <f t="shared" si="2344"/>
        <v>2</v>
      </c>
      <c r="WL197" s="1">
        <f t="shared" si="2469"/>
        <v>0</v>
      </c>
      <c r="WM197" s="1">
        <f t="shared" si="2470"/>
        <v>4</v>
      </c>
      <c r="WN197" s="1">
        <f t="shared" si="2471"/>
        <v>0</v>
      </c>
      <c r="WO197" s="1">
        <f t="shared" si="2472"/>
        <v>9</v>
      </c>
      <c r="WP197" s="1">
        <f t="shared" si="2473"/>
        <v>6</v>
      </c>
      <c r="WQ197" s="1">
        <f t="shared" si="2474"/>
        <v>0</v>
      </c>
      <c r="WS197">
        <f t="shared" si="2475"/>
        <v>100</v>
      </c>
      <c r="WT197">
        <f t="shared" si="2476"/>
        <v>4</v>
      </c>
      <c r="WU197">
        <f t="shared" si="2477"/>
        <v>100</v>
      </c>
      <c r="WV197">
        <f t="shared" si="2478"/>
        <v>9</v>
      </c>
      <c r="WW197">
        <f t="shared" si="2479"/>
        <v>6</v>
      </c>
      <c r="WX197">
        <f t="shared" si="2480"/>
        <v>100</v>
      </c>
      <c r="WZ197" s="4">
        <f t="shared" si="2481"/>
        <v>4</v>
      </c>
      <c r="XB197" s="3">
        <f t="shared" si="2482"/>
        <v>9</v>
      </c>
      <c r="XD197" s="3">
        <f t="shared" si="2483"/>
        <v>1</v>
      </c>
      <c r="XE197" s="4">
        <f t="shared" si="2484"/>
        <v>3</v>
      </c>
      <c r="XG197" s="4">
        <f t="shared" si="2485"/>
        <v>0.33333333333333331</v>
      </c>
      <c r="XI197" s="4">
        <v>1</v>
      </c>
      <c r="XK197">
        <f t="shared" si="2486"/>
        <v>2</v>
      </c>
      <c r="XM197">
        <f t="shared" si="2109"/>
        <v>1</v>
      </c>
      <c r="XN197">
        <f t="shared" si="2487"/>
        <v>0</v>
      </c>
      <c r="XO197" s="1">
        <f t="shared" si="2345"/>
        <v>2</v>
      </c>
      <c r="XP197">
        <f t="shared" si="2488"/>
        <v>0</v>
      </c>
      <c r="XR197">
        <f t="shared" si="2489"/>
        <v>0</v>
      </c>
    </row>
    <row r="198" spans="4:642">
      <c r="D198" s="4">
        <f t="shared" si="2170"/>
        <v>0</v>
      </c>
      <c r="E198" s="4">
        <f t="shared" si="2171"/>
        <v>0</v>
      </c>
      <c r="F198" s="4">
        <f t="shared" si="2172"/>
        <v>0</v>
      </c>
      <c r="G198" s="4">
        <f t="shared" si="2173"/>
        <v>0</v>
      </c>
      <c r="H198" s="4">
        <f t="shared" si="2174"/>
        <v>0</v>
      </c>
      <c r="I198" s="4">
        <f t="shared" si="2175"/>
        <v>0</v>
      </c>
      <c r="J198" s="4">
        <f t="shared" si="2176"/>
        <v>1</v>
      </c>
      <c r="K198" s="4">
        <f t="shared" si="2177"/>
        <v>0</v>
      </c>
      <c r="L198" s="4">
        <f t="shared" si="2178"/>
        <v>0</v>
      </c>
      <c r="M198" s="4">
        <f t="shared" si="2179"/>
        <v>0</v>
      </c>
      <c r="N198" s="4">
        <f t="shared" si="2180"/>
        <v>2</v>
      </c>
      <c r="O198" s="4">
        <f t="shared" si="2181"/>
        <v>0</v>
      </c>
      <c r="P198" s="4">
        <f t="shared" si="2182"/>
        <v>0</v>
      </c>
      <c r="Q198" s="4">
        <f t="shared" si="2183"/>
        <v>0</v>
      </c>
      <c r="R198" s="4">
        <f t="shared" si="2184"/>
        <v>0</v>
      </c>
      <c r="S198" s="4">
        <f t="shared" si="2185"/>
        <v>0</v>
      </c>
      <c r="T198" s="4">
        <f t="shared" si="2186"/>
        <v>0</v>
      </c>
      <c r="U198" s="4">
        <f t="shared" si="2187"/>
        <v>0</v>
      </c>
      <c r="V198" s="4">
        <f t="shared" si="2188"/>
        <v>2</v>
      </c>
      <c r="W198" s="4">
        <f t="shared" si="2189"/>
        <v>0</v>
      </c>
      <c r="X198" s="4">
        <f t="shared" si="2190"/>
        <v>0</v>
      </c>
      <c r="Y198" s="4">
        <f t="shared" si="2191"/>
        <v>0</v>
      </c>
      <c r="Z198" s="4">
        <f t="shared" si="2192"/>
        <v>0</v>
      </c>
      <c r="AA198" s="4">
        <f t="shared" si="2193"/>
        <v>0</v>
      </c>
      <c r="AB198" s="4">
        <f t="shared" si="2194"/>
        <v>0</v>
      </c>
      <c r="AC198" s="4">
        <f t="shared" si="2195"/>
        <v>0</v>
      </c>
      <c r="AD198" s="4">
        <f t="shared" si="2196"/>
        <v>0</v>
      </c>
      <c r="AE198" s="4">
        <f t="shared" si="2197"/>
        <v>0</v>
      </c>
      <c r="AF198" s="4">
        <f t="shared" si="2198"/>
        <v>0</v>
      </c>
      <c r="AG198" s="4">
        <f t="shared" si="2199"/>
        <v>0</v>
      </c>
      <c r="AH198" s="4">
        <f t="shared" si="2200"/>
        <v>0</v>
      </c>
      <c r="AI198" s="4">
        <f t="shared" si="2201"/>
        <v>0</v>
      </c>
      <c r="AJ198" s="4">
        <f t="shared" si="2202"/>
        <v>0</v>
      </c>
      <c r="AK198" s="4">
        <f t="shared" si="2203"/>
        <v>0</v>
      </c>
      <c r="AL198" s="4">
        <f t="shared" si="2204"/>
        <v>0</v>
      </c>
      <c r="AM198" s="4">
        <f t="shared" si="2205"/>
        <v>0</v>
      </c>
      <c r="AN198" s="4">
        <f t="shared" si="2206"/>
        <v>0</v>
      </c>
      <c r="AO198" s="4">
        <f t="shared" si="2207"/>
        <v>1</v>
      </c>
      <c r="AP198" s="4">
        <f t="shared" si="2208"/>
        <v>0</v>
      </c>
      <c r="AQ198" s="4">
        <f t="shared" si="2209"/>
        <v>0</v>
      </c>
      <c r="AR198" s="4">
        <f t="shared" si="2210"/>
        <v>0</v>
      </c>
      <c r="AS198" s="4">
        <f t="shared" si="2211"/>
        <v>0</v>
      </c>
      <c r="AT198" s="4">
        <f t="shared" si="2212"/>
        <v>0</v>
      </c>
      <c r="AU198" s="4">
        <f t="shared" si="2213"/>
        <v>0</v>
      </c>
      <c r="AV198" s="4">
        <f t="shared" si="2214"/>
        <v>0</v>
      </c>
      <c r="AW198" s="4">
        <f t="shared" si="2215"/>
        <v>0</v>
      </c>
      <c r="AX198" s="4">
        <f t="shared" si="2216"/>
        <v>0</v>
      </c>
      <c r="AY198" s="4">
        <f t="shared" si="2217"/>
        <v>0</v>
      </c>
      <c r="AZ198" s="4">
        <f t="shared" si="2218"/>
        <v>0</v>
      </c>
      <c r="BA198" s="4">
        <f t="shared" si="2219"/>
        <v>0</v>
      </c>
      <c r="BB198" s="4">
        <f t="shared" si="2220"/>
        <v>2</v>
      </c>
      <c r="BC198" s="4">
        <f t="shared" si="2221"/>
        <v>0</v>
      </c>
      <c r="BD198" s="4">
        <f t="shared" si="2222"/>
        <v>0</v>
      </c>
      <c r="BE198" s="4">
        <f t="shared" si="2223"/>
        <v>2</v>
      </c>
      <c r="BF198" s="4">
        <f t="shared" si="2224"/>
        <v>0</v>
      </c>
      <c r="BG198" s="4">
        <f t="shared" si="2225"/>
        <v>0</v>
      </c>
      <c r="BH198" s="4">
        <f t="shared" si="2226"/>
        <v>0</v>
      </c>
      <c r="BI198" s="4">
        <f t="shared" si="2227"/>
        <v>0</v>
      </c>
      <c r="BJ198" s="4">
        <f t="shared" si="2228"/>
        <v>0</v>
      </c>
      <c r="BK198" s="4">
        <f t="shared" si="2346"/>
        <v>1.6666666666666667</v>
      </c>
      <c r="BL198" s="4">
        <f t="shared" si="2347"/>
        <v>0.9152542372881356</v>
      </c>
      <c r="BM198" s="4">
        <f t="shared" si="2348"/>
        <v>1.2813559322033898</v>
      </c>
      <c r="BN198" s="4">
        <f t="shared" si="2349"/>
        <v>0.54915254237288136</v>
      </c>
      <c r="BO198" s="4">
        <f t="shared" si="2350"/>
        <v>0.9152542372881356</v>
      </c>
      <c r="BP198" s="4">
        <f t="shared" si="2351"/>
        <v>54</v>
      </c>
      <c r="BQ198" s="4">
        <f>COUNTIFS($NG198:$NL$206,EF$1)</f>
        <v>0</v>
      </c>
      <c r="BR198" s="4">
        <f>COUNTIFS($NG198:$NL$206,EG$1)</f>
        <v>1</v>
      </c>
      <c r="BS198" s="4">
        <f>COUNTIFS($NG198:$NL$206,EH$1)</f>
        <v>0</v>
      </c>
      <c r="BT198" s="4">
        <f>COUNTIFS($NG198:$NL$206,EI$1)</f>
        <v>0</v>
      </c>
      <c r="BU198" s="4">
        <f>COUNTIFS($NG198:$NL$206,EJ$1)</f>
        <v>1</v>
      </c>
      <c r="BV198" s="4">
        <f>COUNTIFS($NG198:$NL$206,EK$1)</f>
        <v>1</v>
      </c>
      <c r="BW198" s="4">
        <f>COUNTIFS($NG198:$NL$206,EL$1)</f>
        <v>1</v>
      </c>
      <c r="BX198" s="4">
        <f>COUNTIFS($NG198:$NL$206,EM$1)</f>
        <v>1</v>
      </c>
      <c r="BY198" s="4">
        <f>COUNTIFS($NG198:$NL$206,EN$1)</f>
        <v>3</v>
      </c>
      <c r="BZ198" s="4">
        <f>COUNTIFS($NG198:$NL$206,EO$1)</f>
        <v>0</v>
      </c>
      <c r="CA198" s="4">
        <f>COUNTIFS($NG198:$NL$206,EP$1)</f>
        <v>2</v>
      </c>
      <c r="CB198" s="4">
        <f>COUNTIFS($NG198:$NL$206,EQ$1)</f>
        <v>2</v>
      </c>
      <c r="CC198" s="4">
        <f>COUNTIFS($NG198:$NL$206,ER$1)</f>
        <v>1</v>
      </c>
      <c r="CD198" s="4">
        <f>COUNTIFS($NG198:$NL$206,ES$1)</f>
        <v>0</v>
      </c>
      <c r="CE198" s="4">
        <f>COUNTIFS($NG198:$NL$206,ET$1)</f>
        <v>1</v>
      </c>
      <c r="CF198" s="4">
        <f>COUNTIFS($NG198:$NL$206,EU$1)</f>
        <v>0</v>
      </c>
      <c r="CG198" s="4">
        <f>COUNTIFS($NG198:$NL$206,EV$1)</f>
        <v>3</v>
      </c>
      <c r="CH198" s="4">
        <f>COUNTIFS($NG198:$NL$206,EW$1)</f>
        <v>0</v>
      </c>
      <c r="CI198" s="4">
        <f>COUNTIFS($NG198:$NL$206,EX$1)</f>
        <v>2</v>
      </c>
      <c r="CJ198" s="4">
        <f>COUNTIFS($NG198:$NL$206,EY$1)</f>
        <v>2</v>
      </c>
      <c r="CK198" s="4">
        <f>COUNTIFS($NG198:$NL$206,EZ$1)</f>
        <v>0</v>
      </c>
      <c r="CL198" s="4">
        <f>COUNTIFS($NG198:$NL$206,FA$1)</f>
        <v>0</v>
      </c>
      <c r="CM198" s="4">
        <f>COUNTIFS($NG198:$NL$206,FB$1)</f>
        <v>2</v>
      </c>
      <c r="CN198" s="4">
        <f>COUNTIFS($NG198:$NL$206,FC$1)</f>
        <v>1</v>
      </c>
      <c r="CO198" s="4">
        <f>COUNTIFS($NG198:$NL$206,FD$1)</f>
        <v>2</v>
      </c>
      <c r="CP198" s="4">
        <f>COUNTIFS($NG198:$NL$206,FE$1)</f>
        <v>0</v>
      </c>
      <c r="CQ198" s="4">
        <f>COUNTIFS($NG198:$NL$206,FF$1)</f>
        <v>0</v>
      </c>
      <c r="CR198" s="4">
        <f>COUNTIFS($NG198:$NL$206,FG$1)</f>
        <v>0</v>
      </c>
      <c r="CS198" s="4">
        <f>COUNTIFS($NG198:$NL$206,FH$1)</f>
        <v>1</v>
      </c>
      <c r="CT198" s="4">
        <f>COUNTIFS($NG198:$NL$206,FI$1)</f>
        <v>1</v>
      </c>
      <c r="CU198" s="4">
        <f>COUNTIFS($NG198:$NL$206,FJ$1)</f>
        <v>1</v>
      </c>
      <c r="CV198" s="4">
        <f>COUNTIFS($NG198:$NL$206,FK$1)</f>
        <v>0</v>
      </c>
      <c r="CW198" s="4">
        <f>COUNTIFS($NG198:$NL$206,FL$1)</f>
        <v>0</v>
      </c>
      <c r="CX198" s="4">
        <f>COUNTIFS($NG198:$NL$206,FM$1)</f>
        <v>1</v>
      </c>
      <c r="CY198" s="4">
        <f>COUNTIFS($NG198:$NL$206,FN$1)</f>
        <v>0</v>
      </c>
      <c r="CZ198" s="4">
        <f>COUNTIFS($NG198:$NL$206,FO$1)</f>
        <v>0</v>
      </c>
      <c r="DA198" s="4">
        <f>COUNTIFS($NG198:$NL$206,FP$1)</f>
        <v>0</v>
      </c>
      <c r="DB198" s="4">
        <f>COUNTIFS($NG198:$NL$206,FQ$1)</f>
        <v>1</v>
      </c>
      <c r="DC198" s="4">
        <f>COUNTIFS($NG198:$NL$206,FR$1)</f>
        <v>1</v>
      </c>
      <c r="DD198" s="4">
        <f>COUNTIFS($NG198:$NL$206,FS$1)</f>
        <v>2</v>
      </c>
      <c r="DE198" s="4">
        <f>COUNTIFS($NG198:$NL$206,FT$1)</f>
        <v>1</v>
      </c>
      <c r="DF198" s="4">
        <f>COUNTIFS($NG198:$NL$206,FU$1)</f>
        <v>2</v>
      </c>
      <c r="DG198" s="4">
        <f>COUNTIFS($NG198:$NL$206,FV$1)</f>
        <v>1</v>
      </c>
      <c r="DH198" s="4">
        <f>COUNTIFS($NG198:$NL$206,FW$1)</f>
        <v>1</v>
      </c>
      <c r="DI198" s="4">
        <f>COUNTIFS($NG198:$NL$206,FX$1)</f>
        <v>1</v>
      </c>
      <c r="DJ198" s="4">
        <f>COUNTIFS($NG198:$NL$206,FY$1)</f>
        <v>2</v>
      </c>
      <c r="DK198" s="4">
        <f>COUNTIFS($NG198:$NL$206,FZ$1)</f>
        <v>0</v>
      </c>
      <c r="DL198" s="4">
        <f>COUNTIFS($NG198:$NL$206,GA$1)</f>
        <v>0</v>
      </c>
      <c r="DM198" s="4">
        <f>COUNTIFS($NG198:$NL$206,GB$1)</f>
        <v>1</v>
      </c>
      <c r="DN198" s="4">
        <f>COUNTIFS($NG198:$NL$206,GC$1)</f>
        <v>1</v>
      </c>
      <c r="DO198" s="4">
        <f>COUNTIFS($NG198:$NL$206,GD$1)</f>
        <v>2</v>
      </c>
      <c r="DP198" s="4">
        <f>COUNTIFS($NG198:$NL$206,GE$1)</f>
        <v>2</v>
      </c>
      <c r="DQ198" s="4">
        <f>COUNTIFS($NG198:$NL$206,GF$1)</f>
        <v>0</v>
      </c>
      <c r="DR198" s="4">
        <f>COUNTIFS($NG198:$NL$206,GG$1)</f>
        <v>2</v>
      </c>
      <c r="DS198" s="4">
        <f>COUNTIFS($NG198:$NL$206,GH$1)</f>
        <v>1</v>
      </c>
      <c r="DT198" s="4">
        <f>COUNTIFS($NG198:$NL$206,GI$1)</f>
        <v>2</v>
      </c>
      <c r="DU198" s="4">
        <f>COUNTIFS($NG198:$NL$206,GJ$1)</f>
        <v>0</v>
      </c>
      <c r="DV198" s="4">
        <f>COUNTIFS($NG198:$NL$206,GK$1)</f>
        <v>1</v>
      </c>
      <c r="DW198" s="4">
        <f>COUNTIFS($NG198:$NL$206,GL$1)</f>
        <v>0</v>
      </c>
      <c r="DZ198" s="4">
        <f t="shared" si="1895"/>
        <v>40</v>
      </c>
      <c r="EA198" s="4">
        <f t="shared" si="1896"/>
        <v>24</v>
      </c>
      <c r="EB198" s="4">
        <f t="shared" si="1897"/>
        <v>13</v>
      </c>
      <c r="EC198" s="4">
        <f t="shared" si="1898"/>
        <v>2</v>
      </c>
      <c r="ED198" s="4">
        <f t="shared" si="1899"/>
        <v>1</v>
      </c>
      <c r="EF198" s="4">
        <f t="shared" ref="EF198:GL198" si="2500">COUNTIFS($NG198:$NL207,EF$1)</f>
        <v>0</v>
      </c>
      <c r="EG198" s="4">
        <f t="shared" si="2500"/>
        <v>2</v>
      </c>
      <c r="EH198" s="4">
        <f t="shared" si="2500"/>
        <v>0</v>
      </c>
      <c r="EI198" s="4">
        <f t="shared" si="2500"/>
        <v>0</v>
      </c>
      <c r="EJ198" s="4">
        <f t="shared" si="2500"/>
        <v>1</v>
      </c>
      <c r="EK198" s="4">
        <f t="shared" si="2500"/>
        <v>1</v>
      </c>
      <c r="EL198" s="4">
        <f t="shared" si="2500"/>
        <v>1</v>
      </c>
      <c r="EM198" s="4">
        <f t="shared" si="2500"/>
        <v>1</v>
      </c>
      <c r="EN198" s="4">
        <f t="shared" si="2500"/>
        <v>4</v>
      </c>
      <c r="EO198" s="4">
        <f t="shared" si="2500"/>
        <v>0</v>
      </c>
      <c r="EP198" s="4">
        <f t="shared" si="2500"/>
        <v>2</v>
      </c>
      <c r="EQ198" s="4">
        <f t="shared" si="2500"/>
        <v>2</v>
      </c>
      <c r="ER198" s="4">
        <f t="shared" si="2500"/>
        <v>1</v>
      </c>
      <c r="ES198" s="4">
        <f t="shared" si="2500"/>
        <v>1</v>
      </c>
      <c r="ET198" s="4">
        <f t="shared" si="2500"/>
        <v>1</v>
      </c>
      <c r="EU198" s="4">
        <f t="shared" si="2500"/>
        <v>1</v>
      </c>
      <c r="EV198" s="4">
        <f t="shared" si="2500"/>
        <v>3</v>
      </c>
      <c r="EW198" s="4">
        <f t="shared" si="2500"/>
        <v>0</v>
      </c>
      <c r="EX198" s="4">
        <f t="shared" si="2500"/>
        <v>2</v>
      </c>
      <c r="EY198" s="4">
        <f t="shared" si="2500"/>
        <v>2</v>
      </c>
      <c r="EZ198" s="4">
        <f t="shared" si="2500"/>
        <v>0</v>
      </c>
      <c r="FA198" s="4">
        <f t="shared" si="2500"/>
        <v>0</v>
      </c>
      <c r="FB198" s="4">
        <f t="shared" si="2500"/>
        <v>3</v>
      </c>
      <c r="FC198" s="4">
        <f t="shared" si="2500"/>
        <v>1</v>
      </c>
      <c r="FD198" s="4">
        <f t="shared" si="2500"/>
        <v>2</v>
      </c>
      <c r="FE198" s="4">
        <f t="shared" si="2500"/>
        <v>0</v>
      </c>
      <c r="FF198" s="4">
        <f t="shared" si="2500"/>
        <v>1</v>
      </c>
      <c r="FG198" s="4">
        <f t="shared" si="2500"/>
        <v>0</v>
      </c>
      <c r="FH198" s="4">
        <f t="shared" si="2500"/>
        <v>1</v>
      </c>
      <c r="FI198" s="4">
        <f t="shared" si="2500"/>
        <v>1</v>
      </c>
      <c r="FJ198" s="4">
        <f t="shared" si="2500"/>
        <v>1</v>
      </c>
      <c r="FK198" s="4">
        <f t="shared" si="2500"/>
        <v>0</v>
      </c>
      <c r="FL198" s="4">
        <f t="shared" si="2500"/>
        <v>0</v>
      </c>
      <c r="FM198" s="4">
        <f t="shared" si="2500"/>
        <v>1</v>
      </c>
      <c r="FN198" s="4">
        <f t="shared" si="2500"/>
        <v>0</v>
      </c>
      <c r="FO198" s="4">
        <f t="shared" si="2500"/>
        <v>0</v>
      </c>
      <c r="FP198" s="4">
        <f t="shared" si="2500"/>
        <v>0</v>
      </c>
      <c r="FQ198" s="4">
        <f t="shared" si="2500"/>
        <v>1</v>
      </c>
      <c r="FR198" s="4">
        <f t="shared" si="2500"/>
        <v>1</v>
      </c>
      <c r="FS198" s="4">
        <f t="shared" si="2500"/>
        <v>2</v>
      </c>
      <c r="FT198" s="4">
        <f t="shared" si="2500"/>
        <v>1</v>
      </c>
      <c r="FU198" s="4">
        <f t="shared" si="2500"/>
        <v>2</v>
      </c>
      <c r="FV198" s="4">
        <f t="shared" si="2500"/>
        <v>1</v>
      </c>
      <c r="FW198" s="4">
        <f t="shared" si="2500"/>
        <v>1</v>
      </c>
      <c r="FX198" s="4">
        <f t="shared" si="2500"/>
        <v>1</v>
      </c>
      <c r="FY198" s="4">
        <f t="shared" si="2500"/>
        <v>2</v>
      </c>
      <c r="FZ198" s="4">
        <f t="shared" si="2500"/>
        <v>0</v>
      </c>
      <c r="GA198" s="4">
        <f t="shared" si="2500"/>
        <v>0</v>
      </c>
      <c r="GB198" s="4">
        <f t="shared" si="2500"/>
        <v>1</v>
      </c>
      <c r="GC198" s="4">
        <f t="shared" si="2500"/>
        <v>1</v>
      </c>
      <c r="GD198" s="4">
        <f t="shared" si="2500"/>
        <v>2</v>
      </c>
      <c r="GE198" s="4">
        <f t="shared" si="2500"/>
        <v>2</v>
      </c>
      <c r="GF198" s="4">
        <f t="shared" si="2500"/>
        <v>0</v>
      </c>
      <c r="GG198" s="4">
        <f t="shared" si="2500"/>
        <v>2</v>
      </c>
      <c r="GH198" s="4">
        <f t="shared" si="2500"/>
        <v>1</v>
      </c>
      <c r="GI198" s="4">
        <f t="shared" si="2500"/>
        <v>2</v>
      </c>
      <c r="GJ198" s="4">
        <f t="shared" si="2500"/>
        <v>0</v>
      </c>
      <c r="GK198" s="4">
        <f t="shared" si="2500"/>
        <v>1</v>
      </c>
      <c r="GL198" s="4">
        <f t="shared" si="2500"/>
        <v>0</v>
      </c>
      <c r="GM198">
        <f t="shared" si="1901"/>
        <v>60</v>
      </c>
      <c r="GO198">
        <f t="shared" si="2353"/>
        <v>0</v>
      </c>
      <c r="GP198">
        <f t="shared" si="1855"/>
        <v>0</v>
      </c>
      <c r="GQ198">
        <f t="shared" si="1856"/>
        <v>0</v>
      </c>
      <c r="GR198">
        <f t="shared" si="1857"/>
        <v>0</v>
      </c>
      <c r="GS198">
        <f t="shared" si="1858"/>
        <v>0</v>
      </c>
      <c r="GT198">
        <f t="shared" si="1859"/>
        <v>0</v>
      </c>
      <c r="GU198">
        <f t="shared" si="1860"/>
        <v>0</v>
      </c>
      <c r="GV198" s="1">
        <f>COUNTIFS(WE198:WJ198,"&gt;0")</f>
        <v>4</v>
      </c>
      <c r="GW198">
        <f t="shared" si="2354"/>
        <v>0</v>
      </c>
      <c r="GX198">
        <f t="shared" si="2230"/>
        <v>0</v>
      </c>
      <c r="GY198">
        <f t="shared" si="2231"/>
        <v>0</v>
      </c>
      <c r="GZ198">
        <f t="shared" si="2232"/>
        <v>0</v>
      </c>
      <c r="HA198">
        <f t="shared" si="2233"/>
        <v>0</v>
      </c>
      <c r="HB198">
        <f t="shared" si="2234"/>
        <v>0</v>
      </c>
      <c r="HC198">
        <f t="shared" si="2235"/>
        <v>0</v>
      </c>
      <c r="HD198">
        <f t="shared" si="2236"/>
        <v>0</v>
      </c>
      <c r="HE198">
        <f t="shared" si="2237"/>
        <v>0</v>
      </c>
      <c r="HF198">
        <f t="shared" si="2238"/>
        <v>0</v>
      </c>
      <c r="HG198">
        <f t="shared" si="2239"/>
        <v>0</v>
      </c>
      <c r="HH198">
        <f t="shared" si="2240"/>
        <v>0</v>
      </c>
      <c r="HI198">
        <f t="shared" si="2241"/>
        <v>0</v>
      </c>
      <c r="HJ198">
        <f t="shared" si="2242"/>
        <v>0</v>
      </c>
      <c r="HK198">
        <f t="shared" si="2243"/>
        <v>0</v>
      </c>
      <c r="HL198">
        <f t="shared" si="2244"/>
        <v>0</v>
      </c>
      <c r="HM198">
        <f t="shared" si="2245"/>
        <v>0</v>
      </c>
      <c r="HN198">
        <f t="shared" si="2246"/>
        <v>0</v>
      </c>
      <c r="HO198">
        <f t="shared" si="2247"/>
        <v>0</v>
      </c>
      <c r="HP198">
        <f t="shared" si="2248"/>
        <v>0</v>
      </c>
      <c r="HQ198">
        <f t="shared" si="2249"/>
        <v>0</v>
      </c>
      <c r="HR198">
        <f t="shared" si="2250"/>
        <v>0</v>
      </c>
      <c r="HS198">
        <f t="shared" si="2251"/>
        <v>0</v>
      </c>
      <c r="HT198">
        <f t="shared" si="2252"/>
        <v>0</v>
      </c>
      <c r="HU198">
        <f t="shared" si="2253"/>
        <v>0</v>
      </c>
      <c r="HV198">
        <f t="shared" si="2254"/>
        <v>0</v>
      </c>
      <c r="HW198">
        <f t="shared" si="2255"/>
        <v>0</v>
      </c>
      <c r="HX198">
        <f t="shared" si="2256"/>
        <v>0</v>
      </c>
      <c r="HY198">
        <f t="shared" si="2257"/>
        <v>0</v>
      </c>
      <c r="HZ198">
        <f t="shared" si="2258"/>
        <v>0</v>
      </c>
      <c r="IA198">
        <f t="shared" si="2259"/>
        <v>0</v>
      </c>
      <c r="IB198">
        <f t="shared" si="2260"/>
        <v>0</v>
      </c>
      <c r="IC198">
        <f t="shared" si="2261"/>
        <v>0</v>
      </c>
      <c r="ID198">
        <f t="shared" si="2262"/>
        <v>0</v>
      </c>
      <c r="IE198">
        <f t="shared" si="2263"/>
        <v>0</v>
      </c>
      <c r="IF198">
        <f t="shared" si="2264"/>
        <v>0</v>
      </c>
      <c r="IG198">
        <f t="shared" si="2265"/>
        <v>0</v>
      </c>
      <c r="IH198">
        <f t="shared" si="2266"/>
        <v>0</v>
      </c>
      <c r="II198">
        <f t="shared" si="2267"/>
        <v>0</v>
      </c>
      <c r="IJ198">
        <f t="shared" si="2268"/>
        <v>0</v>
      </c>
      <c r="IK198">
        <f t="shared" si="2269"/>
        <v>0</v>
      </c>
      <c r="IL198">
        <f t="shared" si="2270"/>
        <v>0</v>
      </c>
      <c r="IM198">
        <f t="shared" si="2271"/>
        <v>0</v>
      </c>
      <c r="IN198">
        <f t="shared" si="2272"/>
        <v>0</v>
      </c>
      <c r="IO198">
        <f t="shared" si="2273"/>
        <v>0</v>
      </c>
      <c r="IP198">
        <f t="shared" si="2274"/>
        <v>0</v>
      </c>
      <c r="IQ198">
        <f t="shared" si="2275"/>
        <v>0</v>
      </c>
      <c r="IR198">
        <f t="shared" si="2276"/>
        <v>0</v>
      </c>
      <c r="IS198">
        <f t="shared" si="2277"/>
        <v>0</v>
      </c>
      <c r="IT198">
        <f t="shared" si="2278"/>
        <v>0</v>
      </c>
      <c r="IU198">
        <f t="shared" si="2279"/>
        <v>0</v>
      </c>
      <c r="IV198">
        <f t="shared" si="2280"/>
        <v>0</v>
      </c>
      <c r="IW198">
        <f t="shared" si="2281"/>
        <v>0</v>
      </c>
      <c r="IX198">
        <f t="shared" si="2282"/>
        <v>0</v>
      </c>
      <c r="IY198">
        <f t="shared" si="2283"/>
        <v>0</v>
      </c>
      <c r="IZ198">
        <f t="shared" si="2284"/>
        <v>0</v>
      </c>
      <c r="JA198">
        <f t="shared" si="2285"/>
        <v>0</v>
      </c>
      <c r="JB198">
        <f t="shared" si="2355"/>
        <v>0</v>
      </c>
      <c r="JC198">
        <f t="shared" si="2356"/>
        <v>0</v>
      </c>
      <c r="JF198">
        <f t="shared" si="2357"/>
        <v>0</v>
      </c>
      <c r="JG198">
        <f t="shared" si="2358"/>
        <v>0</v>
      </c>
      <c r="JH198">
        <f t="shared" si="2359"/>
        <v>0</v>
      </c>
      <c r="JI198">
        <f t="shared" si="2360"/>
        <v>0</v>
      </c>
      <c r="JJ198">
        <f t="shared" si="2361"/>
        <v>0</v>
      </c>
      <c r="JK198">
        <f t="shared" si="2362"/>
        <v>0</v>
      </c>
      <c r="JL198">
        <f t="shared" si="2363"/>
        <v>1</v>
      </c>
      <c r="JM198">
        <f t="shared" si="2364"/>
        <v>0</v>
      </c>
      <c r="JN198">
        <f t="shared" si="2365"/>
        <v>0</v>
      </c>
      <c r="JO198">
        <f t="shared" si="2366"/>
        <v>0</v>
      </c>
      <c r="JP198">
        <f t="shared" si="2367"/>
        <v>0</v>
      </c>
      <c r="JQ198">
        <f t="shared" si="2368"/>
        <v>0</v>
      </c>
      <c r="JR198">
        <f t="shared" si="2369"/>
        <v>0</v>
      </c>
      <c r="JS198">
        <f t="shared" si="2370"/>
        <v>0</v>
      </c>
      <c r="JT198">
        <f t="shared" si="2371"/>
        <v>0</v>
      </c>
      <c r="JU198">
        <f t="shared" si="2372"/>
        <v>0</v>
      </c>
      <c r="JV198">
        <f t="shared" si="2373"/>
        <v>0</v>
      </c>
      <c r="JW198">
        <f t="shared" si="2374"/>
        <v>0</v>
      </c>
      <c r="JX198">
        <f t="shared" si="2375"/>
        <v>0</v>
      </c>
      <c r="JY198">
        <f t="shared" si="2376"/>
        <v>0</v>
      </c>
      <c r="JZ198">
        <f t="shared" si="2377"/>
        <v>0</v>
      </c>
      <c r="KA198">
        <f t="shared" si="2378"/>
        <v>0</v>
      </c>
      <c r="KB198">
        <f t="shared" si="2379"/>
        <v>0</v>
      </c>
      <c r="KC198">
        <f t="shared" si="2380"/>
        <v>0</v>
      </c>
      <c r="KD198">
        <f t="shared" si="2381"/>
        <v>0</v>
      </c>
      <c r="KE198">
        <f t="shared" si="2382"/>
        <v>0</v>
      </c>
      <c r="KF198">
        <f t="shared" si="2383"/>
        <v>0</v>
      </c>
      <c r="KG198">
        <f t="shared" si="2384"/>
        <v>0</v>
      </c>
      <c r="KH198">
        <f t="shared" si="2385"/>
        <v>0</v>
      </c>
      <c r="KI198">
        <f t="shared" si="2386"/>
        <v>0</v>
      </c>
      <c r="KJ198">
        <f t="shared" si="2387"/>
        <v>0</v>
      </c>
      <c r="KK198">
        <f t="shared" si="2388"/>
        <v>0</v>
      </c>
      <c r="KL198">
        <f t="shared" si="2389"/>
        <v>0</v>
      </c>
      <c r="KM198">
        <f t="shared" si="2390"/>
        <v>0</v>
      </c>
      <c r="KN198">
        <f t="shared" si="2391"/>
        <v>0</v>
      </c>
      <c r="KO198">
        <f t="shared" si="2392"/>
        <v>0</v>
      </c>
      <c r="KP198">
        <f t="shared" si="2393"/>
        <v>0</v>
      </c>
      <c r="KQ198">
        <f t="shared" si="2394"/>
        <v>0</v>
      </c>
      <c r="KR198">
        <f t="shared" si="2395"/>
        <v>0</v>
      </c>
      <c r="KS198">
        <f t="shared" si="2396"/>
        <v>0</v>
      </c>
      <c r="KT198">
        <f t="shared" si="2397"/>
        <v>0</v>
      </c>
      <c r="KU198">
        <f t="shared" si="2398"/>
        <v>0</v>
      </c>
      <c r="KV198">
        <f t="shared" si="2399"/>
        <v>0</v>
      </c>
      <c r="KW198">
        <f t="shared" si="2400"/>
        <v>0</v>
      </c>
      <c r="KX198">
        <f t="shared" si="2401"/>
        <v>0</v>
      </c>
      <c r="KY198">
        <f t="shared" si="2402"/>
        <v>0</v>
      </c>
      <c r="KZ198">
        <f t="shared" si="2403"/>
        <v>0</v>
      </c>
      <c r="LA198">
        <f t="shared" si="2404"/>
        <v>0</v>
      </c>
      <c r="LB198">
        <f t="shared" si="2405"/>
        <v>0</v>
      </c>
      <c r="LC198">
        <f t="shared" si="2406"/>
        <v>0</v>
      </c>
      <c r="LD198">
        <f t="shared" si="2407"/>
        <v>0</v>
      </c>
      <c r="LE198">
        <f t="shared" si="2408"/>
        <v>0</v>
      </c>
      <c r="LF198">
        <f t="shared" si="2409"/>
        <v>0</v>
      </c>
      <c r="LG198">
        <f t="shared" si="2410"/>
        <v>0</v>
      </c>
      <c r="LH198">
        <f t="shared" si="2411"/>
        <v>0</v>
      </c>
      <c r="LI198">
        <f t="shared" si="2412"/>
        <v>0</v>
      </c>
      <c r="LJ198">
        <f t="shared" si="2413"/>
        <v>0</v>
      </c>
      <c r="LK198">
        <f t="shared" si="2414"/>
        <v>0</v>
      </c>
      <c r="LL198">
        <f t="shared" si="2415"/>
        <v>0</v>
      </c>
      <c r="LN198">
        <f t="shared" si="2416"/>
        <v>1</v>
      </c>
      <c r="LQ198">
        <f t="shared" ref="LQ198:LR198" si="2501">COUNTIFS($NG199:$NL208,NG208)</f>
        <v>2</v>
      </c>
      <c r="LR198">
        <f t="shared" si="2501"/>
        <v>3</v>
      </c>
      <c r="LS198">
        <f t="shared" si="2418"/>
        <v>2</v>
      </c>
      <c r="LT198">
        <f t="shared" si="2419"/>
        <v>1</v>
      </c>
      <c r="LU198">
        <f t="shared" si="2420"/>
        <v>2</v>
      </c>
      <c r="LV198">
        <f t="shared" si="2421"/>
        <v>3</v>
      </c>
      <c r="LX198" s="5">
        <f t="shared" ref="LX198:MC198" si="2502">COUNTIFS($NG198:$NL207,NG208)</f>
        <v>1</v>
      </c>
      <c r="LY198" s="5">
        <f t="shared" si="2502"/>
        <v>2</v>
      </c>
      <c r="LZ198" s="5">
        <f t="shared" si="2502"/>
        <v>1</v>
      </c>
      <c r="MA198" s="5">
        <f t="shared" si="2502"/>
        <v>1</v>
      </c>
      <c r="MB198" s="5">
        <f t="shared" si="2502"/>
        <v>1</v>
      </c>
      <c r="MC198" s="5">
        <f t="shared" si="2502"/>
        <v>2</v>
      </c>
      <c r="MD198" s="5"/>
      <c r="ME198" s="5">
        <f t="shared" si="2423"/>
        <v>0</v>
      </c>
      <c r="MF198" s="5">
        <f t="shared" si="2424"/>
        <v>0</v>
      </c>
      <c r="MG198" s="5">
        <f t="shared" si="2425"/>
        <v>0</v>
      </c>
      <c r="MH198" s="5">
        <f t="shared" si="2426"/>
        <v>1</v>
      </c>
      <c r="MI198" s="5">
        <f t="shared" si="2427"/>
        <v>0</v>
      </c>
      <c r="MJ198" s="5">
        <f t="shared" si="2428"/>
        <v>0</v>
      </c>
      <c r="MK198" s="5"/>
      <c r="ML198" s="20">
        <f t="shared" si="2429"/>
        <v>1</v>
      </c>
      <c r="MN198" s="4">
        <f t="shared" si="1846"/>
        <v>0</v>
      </c>
      <c r="MO198" s="4">
        <f t="shared" si="1847"/>
        <v>0</v>
      </c>
      <c r="MP198" s="4">
        <f t="shared" si="1848"/>
        <v>0</v>
      </c>
      <c r="MQ198" s="4">
        <f t="shared" si="1849"/>
        <v>1</v>
      </c>
      <c r="MR198" s="4">
        <f t="shared" si="1850"/>
        <v>0</v>
      </c>
      <c r="MS198" s="4">
        <f t="shared" si="1851"/>
        <v>0</v>
      </c>
      <c r="MU198">
        <f t="shared" si="2430"/>
        <v>0</v>
      </c>
      <c r="MV198">
        <f t="shared" si="2431"/>
        <v>0</v>
      </c>
      <c r="MW198">
        <f t="shared" si="2432"/>
        <v>0</v>
      </c>
      <c r="MX198">
        <f t="shared" si="2433"/>
        <v>1</v>
      </c>
      <c r="MY198">
        <f t="shared" si="2434"/>
        <v>0</v>
      </c>
      <c r="MZ198">
        <f t="shared" si="2435"/>
        <v>0</v>
      </c>
      <c r="NA198">
        <f t="shared" si="2288"/>
        <v>0</v>
      </c>
      <c r="NB198">
        <f t="shared" si="2436"/>
        <v>1</v>
      </c>
      <c r="NC198">
        <f t="shared" si="2437"/>
        <v>1</v>
      </c>
      <c r="ND198">
        <f t="shared" si="2438"/>
        <v>198</v>
      </c>
      <c r="NG198">
        <v>7</v>
      </c>
      <c r="NH198">
        <v>11</v>
      </c>
      <c r="NI198">
        <v>19</v>
      </c>
      <c r="NJ198">
        <v>38</v>
      </c>
      <c r="NK198">
        <v>51</v>
      </c>
      <c r="NL198">
        <v>54</v>
      </c>
      <c r="NN198" s="1">
        <f t="shared" si="2439"/>
        <v>1</v>
      </c>
      <c r="NO198" s="1">
        <f t="shared" si="2440"/>
        <v>1</v>
      </c>
      <c r="NP198" s="30">
        <f t="shared" si="2441"/>
        <v>2</v>
      </c>
      <c r="NR198" s="1">
        <f t="shared" si="2442"/>
        <v>4</v>
      </c>
      <c r="NS198" s="1">
        <f t="shared" si="2443"/>
        <v>8</v>
      </c>
      <c r="NT198" s="1">
        <f t="shared" si="2444"/>
        <v>19</v>
      </c>
      <c r="NU198" s="1">
        <f t="shared" si="2445"/>
        <v>13</v>
      </c>
      <c r="NV198" s="1">
        <f t="shared" si="2446"/>
        <v>3</v>
      </c>
      <c r="NW198" s="1"/>
      <c r="NX198" s="1">
        <f t="shared" si="2447"/>
        <v>5</v>
      </c>
      <c r="NY198" s="1"/>
      <c r="NZ198" s="1">
        <f t="shared" si="2448"/>
        <v>1</v>
      </c>
      <c r="OA198" s="1">
        <f t="shared" si="2289"/>
        <v>2</v>
      </c>
      <c r="OB198" s="1">
        <f t="shared" si="2290"/>
        <v>2</v>
      </c>
      <c r="OC198" s="1">
        <f t="shared" si="2291"/>
        <v>4</v>
      </c>
      <c r="OD198" s="1">
        <f t="shared" si="2292"/>
        <v>6</v>
      </c>
      <c r="OE198" s="1">
        <f t="shared" si="2293"/>
        <v>6</v>
      </c>
      <c r="OF198" s="1"/>
      <c r="OG198" s="1">
        <f t="shared" si="1969"/>
        <v>4</v>
      </c>
      <c r="OH198" s="1"/>
      <c r="OI198" s="1">
        <f t="shared" si="2449"/>
        <v>0</v>
      </c>
      <c r="OJ198" s="1">
        <f t="shared" si="2450"/>
        <v>3</v>
      </c>
      <c r="OK198" s="1">
        <f t="shared" si="2451"/>
        <v>4</v>
      </c>
      <c r="OL198" s="1">
        <f t="shared" si="2452"/>
        <v>10</v>
      </c>
      <c r="OM198" s="1">
        <f t="shared" si="2453"/>
        <v>6</v>
      </c>
      <c r="ON198" s="1">
        <f t="shared" si="2454"/>
        <v>7</v>
      </c>
      <c r="OO198" s="1"/>
      <c r="OP198" s="1">
        <f t="shared" si="1959"/>
        <v>1</v>
      </c>
      <c r="OQ198" s="1">
        <f t="shared" si="1960"/>
        <v>5</v>
      </c>
      <c r="OR198" s="1">
        <f t="shared" si="1961"/>
        <v>5</v>
      </c>
      <c r="OS198" s="33">
        <f t="shared" si="1962"/>
        <v>5</v>
      </c>
      <c r="OT198" s="1">
        <f t="shared" si="1963"/>
        <v>0</v>
      </c>
      <c r="OU198" s="1">
        <f t="shared" si="2455"/>
        <v>0</v>
      </c>
      <c r="OV198" s="19">
        <f t="shared" si="2456"/>
        <v>6</v>
      </c>
      <c r="OW198" s="1"/>
      <c r="OX198" s="19">
        <f t="shared" si="1975"/>
        <v>5</v>
      </c>
      <c r="OY198" s="1">
        <f t="shared" si="1976"/>
        <v>5</v>
      </c>
      <c r="OZ198" s="1"/>
      <c r="PA198" s="1">
        <f t="shared" si="2457"/>
        <v>5</v>
      </c>
      <c r="PB198" s="1"/>
      <c r="PC198" s="1"/>
      <c r="PD198" s="19">
        <f t="shared" si="2294"/>
        <v>5</v>
      </c>
      <c r="PE198" s="1"/>
      <c r="PF198" s="24">
        <f t="shared" si="2458"/>
        <v>0</v>
      </c>
      <c r="PI198" s="1">
        <f t="shared" si="2459"/>
        <v>0</v>
      </c>
      <c r="PJ198" s="19">
        <f t="shared" si="2295"/>
        <v>0</v>
      </c>
      <c r="PK198" s="1">
        <f t="shared" si="2460"/>
        <v>3</v>
      </c>
      <c r="PL198" s="19">
        <f t="shared" si="2296"/>
        <v>1</v>
      </c>
      <c r="PM198" s="1">
        <f t="shared" si="2461"/>
        <v>4</v>
      </c>
      <c r="PN198" s="19">
        <f t="shared" si="2297"/>
        <v>1</v>
      </c>
      <c r="PO198" s="1">
        <f t="shared" si="2462"/>
        <v>10</v>
      </c>
      <c r="PP198" s="19">
        <f t="shared" si="2298"/>
        <v>1</v>
      </c>
      <c r="PQ198" s="1">
        <f t="shared" si="2463"/>
        <v>6</v>
      </c>
      <c r="PR198" s="19">
        <f t="shared" si="2299"/>
        <v>1</v>
      </c>
      <c r="PS198" s="1">
        <f t="shared" si="2464"/>
        <v>7</v>
      </c>
      <c r="PT198" s="19">
        <f t="shared" si="2300"/>
        <v>1</v>
      </c>
      <c r="PV198" s="1">
        <f t="shared" si="2301"/>
        <v>100</v>
      </c>
      <c r="PW198" s="1">
        <f t="shared" si="2302"/>
        <v>100</v>
      </c>
      <c r="PX198" s="1">
        <f t="shared" si="2303"/>
        <v>100</v>
      </c>
      <c r="PY198" s="1">
        <f t="shared" si="2304"/>
        <v>100</v>
      </c>
      <c r="PZ198" s="1">
        <f t="shared" si="2305"/>
        <v>100</v>
      </c>
      <c r="QA198" s="1">
        <f t="shared" si="2306"/>
        <v>100</v>
      </c>
      <c r="QB198" s="1"/>
      <c r="QC198" s="1">
        <f t="shared" si="2307"/>
        <v>100</v>
      </c>
      <c r="QD198" s="1">
        <f t="shared" si="2308"/>
        <v>3</v>
      </c>
      <c r="QE198" s="1">
        <f t="shared" si="2309"/>
        <v>100</v>
      </c>
      <c r="QF198" s="1">
        <f t="shared" si="2310"/>
        <v>100</v>
      </c>
      <c r="QG198" s="1">
        <f t="shared" si="2311"/>
        <v>100</v>
      </c>
      <c r="QH198" s="1">
        <f t="shared" si="2312"/>
        <v>100</v>
      </c>
      <c r="QI198" s="1"/>
      <c r="QJ198" s="1">
        <f t="shared" si="2313"/>
        <v>100</v>
      </c>
      <c r="QK198" s="1">
        <f t="shared" si="2314"/>
        <v>4</v>
      </c>
      <c r="QL198" s="1">
        <f t="shared" si="2315"/>
        <v>100</v>
      </c>
      <c r="QM198" s="1">
        <f t="shared" si="2316"/>
        <v>100</v>
      </c>
      <c r="QN198" s="1">
        <f t="shared" si="2317"/>
        <v>100</v>
      </c>
      <c r="QO198" s="1">
        <f t="shared" si="2318"/>
        <v>100</v>
      </c>
      <c r="QP198" s="1"/>
      <c r="QQ198" s="1">
        <f t="shared" si="2319"/>
        <v>100</v>
      </c>
      <c r="QR198" s="1">
        <f t="shared" si="2320"/>
        <v>100</v>
      </c>
      <c r="QS198" s="1">
        <f t="shared" si="2321"/>
        <v>100</v>
      </c>
      <c r="QT198" s="1">
        <f t="shared" si="2322"/>
        <v>10</v>
      </c>
      <c r="QU198" s="1">
        <f t="shared" si="2323"/>
        <v>100</v>
      </c>
      <c r="QV198" s="1">
        <f t="shared" si="2324"/>
        <v>100</v>
      </c>
      <c r="QW198" s="1"/>
      <c r="QX198" s="1">
        <f t="shared" si="2325"/>
        <v>100</v>
      </c>
      <c r="QY198" s="1">
        <f t="shared" si="2326"/>
        <v>100</v>
      </c>
      <c r="QZ198" s="1">
        <f t="shared" si="2327"/>
        <v>100</v>
      </c>
      <c r="RA198" s="1">
        <f t="shared" si="2328"/>
        <v>100</v>
      </c>
      <c r="RB198" s="1">
        <f t="shared" si="2329"/>
        <v>6</v>
      </c>
      <c r="RC198" s="1">
        <f t="shared" si="2330"/>
        <v>100</v>
      </c>
      <c r="RD198" s="1"/>
      <c r="RE198" s="1">
        <f t="shared" si="2331"/>
        <v>100</v>
      </c>
      <c r="RF198" s="1">
        <f t="shared" si="2332"/>
        <v>100</v>
      </c>
      <c r="RG198" s="1">
        <f t="shared" si="2333"/>
        <v>100</v>
      </c>
      <c r="RH198" s="1">
        <f t="shared" si="2334"/>
        <v>100</v>
      </c>
      <c r="RI198" s="1">
        <f t="shared" si="2335"/>
        <v>7</v>
      </c>
      <c r="RJ198" s="1">
        <f t="shared" si="2336"/>
        <v>100</v>
      </c>
      <c r="RL198">
        <f t="shared" si="2337"/>
        <v>38</v>
      </c>
      <c r="RM198">
        <f t="shared" si="2465"/>
        <v>22</v>
      </c>
      <c r="RN198">
        <f t="shared" si="2000"/>
        <v>19</v>
      </c>
      <c r="RO198">
        <f t="shared" ref="RO198:TU198" si="2503">IF(COUNTIFS($NG198:$NL207,RO$1),"x",RO$1)</f>
        <v>1</v>
      </c>
      <c r="RP198" t="str">
        <f t="shared" si="2503"/>
        <v>x</v>
      </c>
      <c r="RQ198">
        <f t="shared" si="2503"/>
        <v>3</v>
      </c>
      <c r="RR198">
        <f t="shared" si="2503"/>
        <v>4</v>
      </c>
      <c r="RS198" t="str">
        <f t="shared" si="2503"/>
        <v>x</v>
      </c>
      <c r="RT198" t="str">
        <f t="shared" si="2503"/>
        <v>x</v>
      </c>
      <c r="RU198" t="str">
        <f t="shared" si="2503"/>
        <v>x</v>
      </c>
      <c r="RV198" t="str">
        <f t="shared" si="2503"/>
        <v>x</v>
      </c>
      <c r="RW198" t="str">
        <f t="shared" si="2503"/>
        <v>x</v>
      </c>
      <c r="RX198">
        <f t="shared" si="2503"/>
        <v>10</v>
      </c>
      <c r="RY198" t="str">
        <f t="shared" si="2503"/>
        <v>x</v>
      </c>
      <c r="RZ198" t="str">
        <f t="shared" si="2503"/>
        <v>x</v>
      </c>
      <c r="SA198" t="str">
        <f t="shared" si="2503"/>
        <v>x</v>
      </c>
      <c r="SB198" t="str">
        <f t="shared" si="2503"/>
        <v>x</v>
      </c>
      <c r="SC198" t="str">
        <f t="shared" si="2503"/>
        <v>x</v>
      </c>
      <c r="SD198" t="str">
        <f t="shared" si="2503"/>
        <v>x</v>
      </c>
      <c r="SE198" t="str">
        <f t="shared" si="2503"/>
        <v>x</v>
      </c>
      <c r="SF198">
        <f t="shared" si="2503"/>
        <v>18</v>
      </c>
      <c r="SG198" t="str">
        <f t="shared" si="2503"/>
        <v>x</v>
      </c>
      <c r="SH198" t="str">
        <f t="shared" si="2503"/>
        <v>x</v>
      </c>
      <c r="SI198">
        <f t="shared" si="2503"/>
        <v>21</v>
      </c>
      <c r="SJ198">
        <f t="shared" si="2503"/>
        <v>22</v>
      </c>
      <c r="SK198" t="str">
        <f t="shared" si="2503"/>
        <v>x</v>
      </c>
      <c r="SL198" t="str">
        <f t="shared" si="2503"/>
        <v>x</v>
      </c>
      <c r="SM198" t="str">
        <f t="shared" si="2503"/>
        <v>x</v>
      </c>
      <c r="SN198">
        <f t="shared" si="2503"/>
        <v>26</v>
      </c>
      <c r="SO198" t="str">
        <f t="shared" si="2503"/>
        <v>x</v>
      </c>
      <c r="SP198">
        <f t="shared" si="2503"/>
        <v>28</v>
      </c>
      <c r="SQ198" t="str">
        <f t="shared" si="2503"/>
        <v>x</v>
      </c>
      <c r="SR198" t="str">
        <f t="shared" si="2503"/>
        <v>x</v>
      </c>
      <c r="SS198" t="str">
        <f t="shared" si="2503"/>
        <v>x</v>
      </c>
      <c r="ST198">
        <f t="shared" si="2503"/>
        <v>32</v>
      </c>
      <c r="SU198">
        <f t="shared" si="2503"/>
        <v>33</v>
      </c>
      <c r="SV198" t="str">
        <f t="shared" si="2503"/>
        <v>x</v>
      </c>
      <c r="SW198">
        <f t="shared" si="2503"/>
        <v>35</v>
      </c>
      <c r="SX198">
        <f t="shared" si="2503"/>
        <v>36</v>
      </c>
      <c r="SY198">
        <f t="shared" si="2503"/>
        <v>37</v>
      </c>
      <c r="SZ198" t="str">
        <f t="shared" si="2503"/>
        <v>x</v>
      </c>
      <c r="TA198" t="str">
        <f t="shared" si="2503"/>
        <v>x</v>
      </c>
      <c r="TB198" t="str">
        <f t="shared" si="2503"/>
        <v>x</v>
      </c>
      <c r="TC198" t="str">
        <f t="shared" si="2503"/>
        <v>x</v>
      </c>
      <c r="TD198" t="str">
        <f t="shared" si="2503"/>
        <v>x</v>
      </c>
      <c r="TE198" t="str">
        <f t="shared" si="2503"/>
        <v>x</v>
      </c>
      <c r="TF198" t="str">
        <f t="shared" si="2503"/>
        <v>x</v>
      </c>
      <c r="TG198" t="str">
        <f t="shared" si="2503"/>
        <v>x</v>
      </c>
      <c r="TH198" t="str">
        <f t="shared" si="2503"/>
        <v>x</v>
      </c>
      <c r="TI198">
        <f t="shared" si="2503"/>
        <v>47</v>
      </c>
      <c r="TJ198">
        <f t="shared" si="2503"/>
        <v>48</v>
      </c>
      <c r="TK198" t="str">
        <f t="shared" si="2503"/>
        <v>x</v>
      </c>
      <c r="TL198" t="str">
        <f t="shared" si="2503"/>
        <v>x</v>
      </c>
      <c r="TM198" t="str">
        <f t="shared" si="2503"/>
        <v>x</v>
      </c>
      <c r="TN198" t="str">
        <f t="shared" si="2503"/>
        <v>x</v>
      </c>
      <c r="TO198">
        <f t="shared" si="2503"/>
        <v>53</v>
      </c>
      <c r="TP198" t="str">
        <f t="shared" si="2503"/>
        <v>x</v>
      </c>
      <c r="TQ198" t="str">
        <f t="shared" si="2503"/>
        <v>x</v>
      </c>
      <c r="TR198" t="str">
        <f t="shared" si="2503"/>
        <v>x</v>
      </c>
      <c r="TS198">
        <f t="shared" si="2503"/>
        <v>57</v>
      </c>
      <c r="TT198" t="str">
        <f t="shared" si="2503"/>
        <v>x</v>
      </c>
      <c r="TU198">
        <f t="shared" si="2503"/>
        <v>59</v>
      </c>
      <c r="TV198">
        <f t="shared" si="2467"/>
        <v>22</v>
      </c>
      <c r="TW198">
        <f t="shared" ref="TW198:WC198" si="2504">IF(COUNTIFS($NG198:$NL206,TW$1),"x",TW$1)</f>
        <v>1</v>
      </c>
      <c r="TX198" t="str">
        <f t="shared" si="2504"/>
        <v>x</v>
      </c>
      <c r="TY198">
        <f t="shared" si="2504"/>
        <v>3</v>
      </c>
      <c r="TZ198">
        <f t="shared" si="2504"/>
        <v>4</v>
      </c>
      <c r="UA198" t="str">
        <f t="shared" si="2504"/>
        <v>x</v>
      </c>
      <c r="UB198" t="str">
        <f t="shared" si="2504"/>
        <v>x</v>
      </c>
      <c r="UC198" t="str">
        <f t="shared" si="2504"/>
        <v>x</v>
      </c>
      <c r="UD198" t="str">
        <f t="shared" si="2504"/>
        <v>x</v>
      </c>
      <c r="UE198" t="str">
        <f t="shared" si="2504"/>
        <v>x</v>
      </c>
      <c r="UF198">
        <f t="shared" si="2504"/>
        <v>10</v>
      </c>
      <c r="UG198" t="str">
        <f t="shared" si="2504"/>
        <v>x</v>
      </c>
      <c r="UH198" t="str">
        <f t="shared" si="2504"/>
        <v>x</v>
      </c>
      <c r="UI198" t="str">
        <f t="shared" si="2504"/>
        <v>x</v>
      </c>
      <c r="UJ198">
        <f t="shared" si="2504"/>
        <v>14</v>
      </c>
      <c r="UK198" t="str">
        <f t="shared" si="2504"/>
        <v>x</v>
      </c>
      <c r="UL198">
        <f t="shared" si="2504"/>
        <v>16</v>
      </c>
      <c r="UM198" t="str">
        <f t="shared" si="2504"/>
        <v>x</v>
      </c>
      <c r="UN198">
        <f t="shared" si="2504"/>
        <v>18</v>
      </c>
      <c r="UO198" t="str">
        <f t="shared" si="2504"/>
        <v>x</v>
      </c>
      <c r="UP198" t="str">
        <f t="shared" si="2504"/>
        <v>x</v>
      </c>
      <c r="UQ198">
        <f t="shared" si="2504"/>
        <v>21</v>
      </c>
      <c r="UR198">
        <f t="shared" si="2504"/>
        <v>22</v>
      </c>
      <c r="US198" t="str">
        <f t="shared" si="2504"/>
        <v>x</v>
      </c>
      <c r="UT198" t="str">
        <f t="shared" si="2504"/>
        <v>x</v>
      </c>
      <c r="UU198" t="str">
        <f t="shared" si="2504"/>
        <v>x</v>
      </c>
      <c r="UV198">
        <f t="shared" si="2504"/>
        <v>26</v>
      </c>
      <c r="UW198">
        <f t="shared" si="2504"/>
        <v>27</v>
      </c>
      <c r="UX198">
        <f t="shared" si="2504"/>
        <v>28</v>
      </c>
      <c r="UY198" t="str">
        <f t="shared" si="2504"/>
        <v>x</v>
      </c>
      <c r="UZ198" t="str">
        <f t="shared" si="2504"/>
        <v>x</v>
      </c>
      <c r="VA198" t="str">
        <f t="shared" si="2504"/>
        <v>x</v>
      </c>
      <c r="VB198">
        <f t="shared" si="2504"/>
        <v>32</v>
      </c>
      <c r="VC198">
        <f t="shared" si="2504"/>
        <v>33</v>
      </c>
      <c r="VD198" t="str">
        <f t="shared" si="2504"/>
        <v>x</v>
      </c>
      <c r="VE198">
        <f t="shared" si="2504"/>
        <v>35</v>
      </c>
      <c r="VF198">
        <f t="shared" si="2504"/>
        <v>36</v>
      </c>
      <c r="VG198">
        <f t="shared" si="2504"/>
        <v>37</v>
      </c>
      <c r="VH198" t="str">
        <f t="shared" si="2504"/>
        <v>x</v>
      </c>
      <c r="VI198" t="str">
        <f t="shared" si="2504"/>
        <v>x</v>
      </c>
      <c r="VJ198" t="str">
        <f t="shared" si="2504"/>
        <v>x</v>
      </c>
      <c r="VK198" t="str">
        <f t="shared" si="2504"/>
        <v>x</v>
      </c>
      <c r="VL198" t="str">
        <f t="shared" si="2504"/>
        <v>x</v>
      </c>
      <c r="VM198" t="str">
        <f t="shared" si="2504"/>
        <v>x</v>
      </c>
      <c r="VN198" t="str">
        <f t="shared" si="2504"/>
        <v>x</v>
      </c>
      <c r="VO198" t="str">
        <f t="shared" si="2504"/>
        <v>x</v>
      </c>
      <c r="VP198" t="str">
        <f t="shared" si="2504"/>
        <v>x</v>
      </c>
      <c r="VQ198">
        <f t="shared" si="2504"/>
        <v>47</v>
      </c>
      <c r="VR198">
        <f t="shared" si="2504"/>
        <v>48</v>
      </c>
      <c r="VS198" t="str">
        <f t="shared" si="2504"/>
        <v>x</v>
      </c>
      <c r="VT198" t="str">
        <f t="shared" si="2504"/>
        <v>x</v>
      </c>
      <c r="VU198" t="str">
        <f t="shared" si="2504"/>
        <v>x</v>
      </c>
      <c r="VV198" t="str">
        <f t="shared" si="2504"/>
        <v>x</v>
      </c>
      <c r="VW198">
        <f t="shared" si="2504"/>
        <v>53</v>
      </c>
      <c r="VX198" t="str">
        <f t="shared" si="2504"/>
        <v>x</v>
      </c>
      <c r="VY198" t="str">
        <f t="shared" si="2504"/>
        <v>x</v>
      </c>
      <c r="VZ198" t="str">
        <f t="shared" si="2504"/>
        <v>x</v>
      </c>
      <c r="WA198">
        <f t="shared" si="2504"/>
        <v>57</v>
      </c>
      <c r="WB198" t="str">
        <f t="shared" si="2504"/>
        <v>x</v>
      </c>
      <c r="WC198">
        <f t="shared" si="2504"/>
        <v>59</v>
      </c>
      <c r="WE198">
        <f>COUNTIFS(NG198:NL198,"&lt;10")</f>
        <v>1</v>
      </c>
      <c r="WF198">
        <f t="shared" si="2340"/>
        <v>2</v>
      </c>
      <c r="WG198">
        <f t="shared" si="2341"/>
        <v>0</v>
      </c>
      <c r="WH198">
        <f t="shared" si="2342"/>
        <v>1</v>
      </c>
      <c r="WI198">
        <f t="shared" si="2343"/>
        <v>0</v>
      </c>
      <c r="WJ198">
        <f t="shared" si="2344"/>
        <v>2</v>
      </c>
      <c r="WL198" s="1">
        <f t="shared" si="2469"/>
        <v>0</v>
      </c>
      <c r="WM198" s="1">
        <f t="shared" si="2470"/>
        <v>3</v>
      </c>
      <c r="WN198" s="1">
        <f t="shared" si="2471"/>
        <v>4</v>
      </c>
      <c r="WO198" s="1">
        <f t="shared" si="2472"/>
        <v>10</v>
      </c>
      <c r="WP198" s="1">
        <f t="shared" si="2473"/>
        <v>6</v>
      </c>
      <c r="WQ198" s="1">
        <f t="shared" si="2474"/>
        <v>7</v>
      </c>
      <c r="WS198">
        <f t="shared" si="2475"/>
        <v>100</v>
      </c>
      <c r="WT198">
        <f t="shared" si="2476"/>
        <v>3</v>
      </c>
      <c r="WU198">
        <f t="shared" si="2477"/>
        <v>4</v>
      </c>
      <c r="WV198">
        <f t="shared" si="2478"/>
        <v>10</v>
      </c>
      <c r="WW198">
        <f t="shared" si="2479"/>
        <v>6</v>
      </c>
      <c r="WX198">
        <f t="shared" si="2480"/>
        <v>7</v>
      </c>
      <c r="WZ198" s="4">
        <f t="shared" si="2481"/>
        <v>3</v>
      </c>
      <c r="XB198" s="3">
        <f t="shared" si="2482"/>
        <v>10</v>
      </c>
      <c r="XD198" s="3">
        <f t="shared" si="2483"/>
        <v>2</v>
      </c>
      <c r="XE198" s="4">
        <f t="shared" si="2484"/>
        <v>5</v>
      </c>
      <c r="XG198" s="4">
        <f t="shared" si="2485"/>
        <v>0.4</v>
      </c>
      <c r="XI198" s="4">
        <v>1</v>
      </c>
      <c r="XK198">
        <f t="shared" si="2486"/>
        <v>3</v>
      </c>
      <c r="XM198">
        <f t="shared" si="2109"/>
        <v>1</v>
      </c>
      <c r="XN198">
        <f t="shared" si="2487"/>
        <v>0</v>
      </c>
      <c r="XO198" s="1">
        <f t="shared" si="2345"/>
        <v>3</v>
      </c>
      <c r="XP198">
        <f t="shared" si="2488"/>
        <v>0</v>
      </c>
      <c r="XR198">
        <f t="shared" si="2489"/>
        <v>0</v>
      </c>
    </row>
    <row r="199" spans="4:642">
      <c r="D199" s="4">
        <f t="shared" si="2170"/>
        <v>0</v>
      </c>
      <c r="E199" s="4">
        <f t="shared" si="2171"/>
        <v>0</v>
      </c>
      <c r="F199" s="4">
        <f t="shared" si="2172"/>
        <v>0</v>
      </c>
      <c r="G199" s="4">
        <f t="shared" si="2173"/>
        <v>0</v>
      </c>
      <c r="H199" s="4">
        <f t="shared" si="2174"/>
        <v>0</v>
      </c>
      <c r="I199" s="4">
        <f t="shared" si="2175"/>
        <v>0</v>
      </c>
      <c r="J199" s="4">
        <f t="shared" si="2176"/>
        <v>0</v>
      </c>
      <c r="K199" s="4">
        <f t="shared" si="2177"/>
        <v>0</v>
      </c>
      <c r="L199" s="4">
        <f t="shared" si="2178"/>
        <v>0</v>
      </c>
      <c r="M199" s="4">
        <f t="shared" si="2179"/>
        <v>0</v>
      </c>
      <c r="N199" s="4">
        <f t="shared" si="2180"/>
        <v>0</v>
      </c>
      <c r="O199" s="4">
        <f t="shared" si="2181"/>
        <v>2</v>
      </c>
      <c r="P199" s="4">
        <f t="shared" si="2182"/>
        <v>0</v>
      </c>
      <c r="Q199" s="4">
        <f t="shared" si="2183"/>
        <v>0</v>
      </c>
      <c r="R199" s="4">
        <f t="shared" si="2184"/>
        <v>0</v>
      </c>
      <c r="S199" s="4">
        <f t="shared" si="2185"/>
        <v>0</v>
      </c>
      <c r="T199" s="4">
        <f t="shared" si="2186"/>
        <v>0</v>
      </c>
      <c r="U199" s="4">
        <f t="shared" si="2187"/>
        <v>0</v>
      </c>
      <c r="V199" s="4">
        <f t="shared" si="2188"/>
        <v>0</v>
      </c>
      <c r="W199" s="4">
        <f t="shared" si="2189"/>
        <v>0</v>
      </c>
      <c r="X199" s="4">
        <f t="shared" si="2190"/>
        <v>0</v>
      </c>
      <c r="Y199" s="4">
        <f t="shared" si="2191"/>
        <v>0</v>
      </c>
      <c r="Z199" s="4">
        <f t="shared" si="2192"/>
        <v>2</v>
      </c>
      <c r="AA199" s="4">
        <f t="shared" si="2193"/>
        <v>0</v>
      </c>
      <c r="AB199" s="4">
        <f t="shared" si="2194"/>
        <v>0</v>
      </c>
      <c r="AC199" s="4">
        <f t="shared" si="2195"/>
        <v>0</v>
      </c>
      <c r="AD199" s="4">
        <f t="shared" si="2196"/>
        <v>0</v>
      </c>
      <c r="AE199" s="4">
        <f t="shared" si="2197"/>
        <v>0</v>
      </c>
      <c r="AF199" s="4">
        <f t="shared" si="2198"/>
        <v>0</v>
      </c>
      <c r="AG199" s="4">
        <f t="shared" si="2199"/>
        <v>1</v>
      </c>
      <c r="AH199" s="4">
        <f t="shared" si="2200"/>
        <v>1</v>
      </c>
      <c r="AI199" s="4">
        <f t="shared" si="2201"/>
        <v>0</v>
      </c>
      <c r="AJ199" s="4">
        <f t="shared" si="2202"/>
        <v>0</v>
      </c>
      <c r="AK199" s="4">
        <f t="shared" si="2203"/>
        <v>0</v>
      </c>
      <c r="AL199" s="4">
        <f t="shared" si="2204"/>
        <v>0</v>
      </c>
      <c r="AM199" s="4">
        <f t="shared" si="2205"/>
        <v>0</v>
      </c>
      <c r="AN199" s="4">
        <f t="shared" si="2206"/>
        <v>0</v>
      </c>
      <c r="AO199" s="4">
        <f t="shared" si="2207"/>
        <v>0</v>
      </c>
      <c r="AP199" s="4">
        <f t="shared" si="2208"/>
        <v>0</v>
      </c>
      <c r="AQ199" s="4">
        <f t="shared" si="2209"/>
        <v>0</v>
      </c>
      <c r="AR199" s="4">
        <f t="shared" si="2210"/>
        <v>0</v>
      </c>
      <c r="AS199" s="4">
        <f t="shared" si="2211"/>
        <v>0</v>
      </c>
      <c r="AT199" s="4">
        <f t="shared" si="2212"/>
        <v>0</v>
      </c>
      <c r="AU199" s="4">
        <f t="shared" si="2213"/>
        <v>0</v>
      </c>
      <c r="AV199" s="4">
        <f t="shared" si="2214"/>
        <v>0</v>
      </c>
      <c r="AW199" s="4">
        <f t="shared" si="2215"/>
        <v>2</v>
      </c>
      <c r="AX199" s="4">
        <f t="shared" si="2216"/>
        <v>0</v>
      </c>
      <c r="AY199" s="4">
        <f t="shared" si="2217"/>
        <v>0</v>
      </c>
      <c r="AZ199" s="4">
        <f t="shared" si="2218"/>
        <v>0</v>
      </c>
      <c r="BA199" s="4">
        <f t="shared" si="2219"/>
        <v>0</v>
      </c>
      <c r="BB199" s="4">
        <f t="shared" si="2220"/>
        <v>0</v>
      </c>
      <c r="BC199" s="4">
        <f t="shared" si="2221"/>
        <v>2</v>
      </c>
      <c r="BD199" s="4">
        <f t="shared" si="2222"/>
        <v>0</v>
      </c>
      <c r="BE199" s="4">
        <f t="shared" si="2223"/>
        <v>0</v>
      </c>
      <c r="BF199" s="4">
        <f t="shared" si="2224"/>
        <v>0</v>
      </c>
      <c r="BG199" s="4">
        <f t="shared" si="2225"/>
        <v>0</v>
      </c>
      <c r="BH199" s="4">
        <f t="shared" si="2226"/>
        <v>0</v>
      </c>
      <c r="BI199" s="4">
        <f t="shared" si="2227"/>
        <v>0</v>
      </c>
      <c r="BJ199" s="4">
        <f t="shared" si="2228"/>
        <v>0</v>
      </c>
      <c r="BK199" s="4">
        <f t="shared" si="2346"/>
        <v>1.6666666666666667</v>
      </c>
      <c r="BL199" s="4">
        <f t="shared" si="2347"/>
        <v>0.81355932203389836</v>
      </c>
      <c r="BM199" s="4">
        <f t="shared" si="2348"/>
        <v>1.1389830508474577</v>
      </c>
      <c r="BN199" s="4">
        <f t="shared" si="2349"/>
        <v>0.488135593220339</v>
      </c>
      <c r="BO199" s="4">
        <f t="shared" si="2350"/>
        <v>0.81355932203389836</v>
      </c>
      <c r="BP199" s="4">
        <f t="shared" si="2351"/>
        <v>48</v>
      </c>
      <c r="BQ199" s="4">
        <f>COUNTIFS($NG199:$NL$206,EF$1)</f>
        <v>0</v>
      </c>
      <c r="BR199" s="4">
        <f>COUNTIFS($NG199:$NL$206,EG$1)</f>
        <v>1</v>
      </c>
      <c r="BS199" s="4">
        <f>COUNTIFS($NG199:$NL$206,EH$1)</f>
        <v>0</v>
      </c>
      <c r="BT199" s="4">
        <f>COUNTIFS($NG199:$NL$206,EI$1)</f>
        <v>0</v>
      </c>
      <c r="BU199" s="4">
        <f>COUNTIFS($NG199:$NL$206,EJ$1)</f>
        <v>1</v>
      </c>
      <c r="BV199" s="4">
        <f>COUNTIFS($NG199:$NL$206,EK$1)</f>
        <v>1</v>
      </c>
      <c r="BW199" s="4">
        <f>COUNTIFS($NG199:$NL$206,EL$1)</f>
        <v>0</v>
      </c>
      <c r="BX199" s="4">
        <f>COUNTIFS($NG199:$NL$206,EM$1)</f>
        <v>1</v>
      </c>
      <c r="BY199" s="4">
        <f>COUNTIFS($NG199:$NL$206,EN$1)</f>
        <v>3</v>
      </c>
      <c r="BZ199" s="4">
        <f>COUNTIFS($NG199:$NL$206,EO$1)</f>
        <v>0</v>
      </c>
      <c r="CA199" s="4">
        <f>COUNTIFS($NG199:$NL$206,EP$1)</f>
        <v>1</v>
      </c>
      <c r="CB199" s="4">
        <f>COUNTIFS($NG199:$NL$206,EQ$1)</f>
        <v>2</v>
      </c>
      <c r="CC199" s="4">
        <f>COUNTIFS($NG199:$NL$206,ER$1)</f>
        <v>1</v>
      </c>
      <c r="CD199" s="4">
        <f>COUNTIFS($NG199:$NL$206,ES$1)</f>
        <v>0</v>
      </c>
      <c r="CE199" s="4">
        <f>COUNTIFS($NG199:$NL$206,ET$1)</f>
        <v>1</v>
      </c>
      <c r="CF199" s="4">
        <f>COUNTIFS($NG199:$NL$206,EU$1)</f>
        <v>0</v>
      </c>
      <c r="CG199" s="4">
        <f>COUNTIFS($NG199:$NL$206,EV$1)</f>
        <v>3</v>
      </c>
      <c r="CH199" s="4">
        <f>COUNTIFS($NG199:$NL$206,EW$1)</f>
        <v>0</v>
      </c>
      <c r="CI199" s="4">
        <f>COUNTIFS($NG199:$NL$206,EX$1)</f>
        <v>1</v>
      </c>
      <c r="CJ199" s="4">
        <f>COUNTIFS($NG199:$NL$206,EY$1)</f>
        <v>2</v>
      </c>
      <c r="CK199" s="4">
        <f>COUNTIFS($NG199:$NL$206,EZ$1)</f>
        <v>0</v>
      </c>
      <c r="CL199" s="4">
        <f>COUNTIFS($NG199:$NL$206,FA$1)</f>
        <v>0</v>
      </c>
      <c r="CM199" s="4">
        <f>COUNTIFS($NG199:$NL$206,FB$1)</f>
        <v>2</v>
      </c>
      <c r="CN199" s="4">
        <f>COUNTIFS($NG199:$NL$206,FC$1)</f>
        <v>1</v>
      </c>
      <c r="CO199" s="4">
        <f>COUNTIFS($NG199:$NL$206,FD$1)</f>
        <v>2</v>
      </c>
      <c r="CP199" s="4">
        <f>COUNTIFS($NG199:$NL$206,FE$1)</f>
        <v>0</v>
      </c>
      <c r="CQ199" s="4">
        <f>COUNTIFS($NG199:$NL$206,FF$1)</f>
        <v>0</v>
      </c>
      <c r="CR199" s="4">
        <f>COUNTIFS($NG199:$NL$206,FG$1)</f>
        <v>0</v>
      </c>
      <c r="CS199" s="4">
        <f>COUNTIFS($NG199:$NL$206,FH$1)</f>
        <v>1</v>
      </c>
      <c r="CT199" s="4">
        <f>COUNTIFS($NG199:$NL$206,FI$1)</f>
        <v>1</v>
      </c>
      <c r="CU199" s="4">
        <f>COUNTIFS($NG199:$NL$206,FJ$1)</f>
        <v>1</v>
      </c>
      <c r="CV199" s="4">
        <f>COUNTIFS($NG199:$NL$206,FK$1)</f>
        <v>0</v>
      </c>
      <c r="CW199" s="4">
        <f>COUNTIFS($NG199:$NL$206,FL$1)</f>
        <v>0</v>
      </c>
      <c r="CX199" s="4">
        <f>COUNTIFS($NG199:$NL$206,FM$1)</f>
        <v>1</v>
      </c>
      <c r="CY199" s="4">
        <f>COUNTIFS($NG199:$NL$206,FN$1)</f>
        <v>0</v>
      </c>
      <c r="CZ199" s="4">
        <f>COUNTIFS($NG199:$NL$206,FO$1)</f>
        <v>0</v>
      </c>
      <c r="DA199" s="4">
        <f>COUNTIFS($NG199:$NL$206,FP$1)</f>
        <v>0</v>
      </c>
      <c r="DB199" s="4">
        <f>COUNTIFS($NG199:$NL$206,FQ$1)</f>
        <v>0</v>
      </c>
      <c r="DC199" s="4">
        <f>COUNTIFS($NG199:$NL$206,FR$1)</f>
        <v>1</v>
      </c>
      <c r="DD199" s="4">
        <f>COUNTIFS($NG199:$NL$206,FS$1)</f>
        <v>2</v>
      </c>
      <c r="DE199" s="4">
        <f>COUNTIFS($NG199:$NL$206,FT$1)</f>
        <v>1</v>
      </c>
      <c r="DF199" s="4">
        <f>COUNTIFS($NG199:$NL$206,FU$1)</f>
        <v>2</v>
      </c>
      <c r="DG199" s="4">
        <f>COUNTIFS($NG199:$NL$206,FV$1)</f>
        <v>1</v>
      </c>
      <c r="DH199" s="4">
        <f>COUNTIFS($NG199:$NL$206,FW$1)</f>
        <v>1</v>
      </c>
      <c r="DI199" s="4">
        <f>COUNTIFS($NG199:$NL$206,FX$1)</f>
        <v>1</v>
      </c>
      <c r="DJ199" s="4">
        <f>COUNTIFS($NG199:$NL$206,FY$1)</f>
        <v>2</v>
      </c>
      <c r="DK199" s="4">
        <f>COUNTIFS($NG199:$NL$206,FZ$1)</f>
        <v>0</v>
      </c>
      <c r="DL199" s="4">
        <f>COUNTIFS($NG199:$NL$206,GA$1)</f>
        <v>0</v>
      </c>
      <c r="DM199" s="4">
        <f>COUNTIFS($NG199:$NL$206,GB$1)</f>
        <v>1</v>
      </c>
      <c r="DN199" s="4">
        <f>COUNTIFS($NG199:$NL$206,GC$1)</f>
        <v>1</v>
      </c>
      <c r="DO199" s="4">
        <f>COUNTIFS($NG199:$NL$206,GD$1)</f>
        <v>1</v>
      </c>
      <c r="DP199" s="4">
        <f>COUNTIFS($NG199:$NL$206,GE$1)</f>
        <v>2</v>
      </c>
      <c r="DQ199" s="4">
        <f>COUNTIFS($NG199:$NL$206,GF$1)</f>
        <v>0</v>
      </c>
      <c r="DR199" s="4">
        <f>COUNTIFS($NG199:$NL$206,GG$1)</f>
        <v>1</v>
      </c>
      <c r="DS199" s="4">
        <f>COUNTIFS($NG199:$NL$206,GH$1)</f>
        <v>1</v>
      </c>
      <c r="DT199" s="4">
        <f>COUNTIFS($NG199:$NL$206,GI$1)</f>
        <v>2</v>
      </c>
      <c r="DU199" s="4">
        <f>COUNTIFS($NG199:$NL$206,GJ$1)</f>
        <v>0</v>
      </c>
      <c r="DV199" s="4">
        <f>COUNTIFS($NG199:$NL$206,GK$1)</f>
        <v>1</v>
      </c>
      <c r="DW199" s="4">
        <f>COUNTIFS($NG199:$NL$206,GL$1)</f>
        <v>0</v>
      </c>
      <c r="DZ199" s="4">
        <f t="shared" si="1895"/>
        <v>39</v>
      </c>
      <c r="EA199" s="4">
        <f t="shared" si="1896"/>
        <v>24</v>
      </c>
      <c r="EB199" s="4">
        <f t="shared" si="1897"/>
        <v>10</v>
      </c>
      <c r="EC199" s="4">
        <f t="shared" si="1898"/>
        <v>4</v>
      </c>
      <c r="ED199" s="4">
        <f t="shared" si="1899"/>
        <v>1</v>
      </c>
      <c r="EF199" s="4">
        <f t="shared" ref="EF199:GL199" si="2505">COUNTIFS($NG199:$NL208,EF$1)</f>
        <v>0</v>
      </c>
      <c r="EG199" s="4">
        <f t="shared" si="2505"/>
        <v>2</v>
      </c>
      <c r="EH199" s="4">
        <f t="shared" si="2505"/>
        <v>0</v>
      </c>
      <c r="EI199" s="4">
        <f t="shared" si="2505"/>
        <v>0</v>
      </c>
      <c r="EJ199" s="4">
        <f t="shared" si="2505"/>
        <v>1</v>
      </c>
      <c r="EK199" s="4">
        <f t="shared" si="2505"/>
        <v>2</v>
      </c>
      <c r="EL199" s="4">
        <f t="shared" si="2505"/>
        <v>0</v>
      </c>
      <c r="EM199" s="4">
        <f t="shared" si="2505"/>
        <v>1</v>
      </c>
      <c r="EN199" s="4">
        <f t="shared" si="2505"/>
        <v>4</v>
      </c>
      <c r="EO199" s="4">
        <f t="shared" si="2505"/>
        <v>0</v>
      </c>
      <c r="EP199" s="4">
        <f t="shared" si="2505"/>
        <v>1</v>
      </c>
      <c r="EQ199" s="4">
        <f t="shared" si="2505"/>
        <v>3</v>
      </c>
      <c r="ER199" s="4">
        <f t="shared" si="2505"/>
        <v>1</v>
      </c>
      <c r="ES199" s="4">
        <f t="shared" si="2505"/>
        <v>1</v>
      </c>
      <c r="ET199" s="4">
        <f t="shared" si="2505"/>
        <v>1</v>
      </c>
      <c r="EU199" s="4">
        <f t="shared" si="2505"/>
        <v>2</v>
      </c>
      <c r="EV199" s="4">
        <f t="shared" si="2505"/>
        <v>3</v>
      </c>
      <c r="EW199" s="4">
        <f t="shared" si="2505"/>
        <v>0</v>
      </c>
      <c r="EX199" s="4">
        <f t="shared" si="2505"/>
        <v>1</v>
      </c>
      <c r="EY199" s="4">
        <f t="shared" si="2505"/>
        <v>2</v>
      </c>
      <c r="EZ199" s="4">
        <f t="shared" si="2505"/>
        <v>0</v>
      </c>
      <c r="FA199" s="4">
        <f t="shared" si="2505"/>
        <v>0</v>
      </c>
      <c r="FB199" s="4">
        <f t="shared" si="2505"/>
        <v>3</v>
      </c>
      <c r="FC199" s="4">
        <f t="shared" si="2505"/>
        <v>1</v>
      </c>
      <c r="FD199" s="4">
        <f t="shared" si="2505"/>
        <v>2</v>
      </c>
      <c r="FE199" s="4">
        <f t="shared" si="2505"/>
        <v>0</v>
      </c>
      <c r="FF199" s="4">
        <f t="shared" si="2505"/>
        <v>1</v>
      </c>
      <c r="FG199" s="4">
        <f t="shared" si="2505"/>
        <v>0</v>
      </c>
      <c r="FH199" s="4">
        <f t="shared" si="2505"/>
        <v>1</v>
      </c>
      <c r="FI199" s="4">
        <f t="shared" si="2505"/>
        <v>1</v>
      </c>
      <c r="FJ199" s="4">
        <f t="shared" si="2505"/>
        <v>1</v>
      </c>
      <c r="FK199" s="4">
        <f t="shared" si="2505"/>
        <v>0</v>
      </c>
      <c r="FL199" s="4">
        <f t="shared" si="2505"/>
        <v>0</v>
      </c>
      <c r="FM199" s="4">
        <f t="shared" si="2505"/>
        <v>1</v>
      </c>
      <c r="FN199" s="4">
        <f t="shared" si="2505"/>
        <v>0</v>
      </c>
      <c r="FO199" s="4">
        <f t="shared" si="2505"/>
        <v>0</v>
      </c>
      <c r="FP199" s="4">
        <f t="shared" si="2505"/>
        <v>0</v>
      </c>
      <c r="FQ199" s="4">
        <f t="shared" si="2505"/>
        <v>1</v>
      </c>
      <c r="FR199" s="4">
        <f t="shared" si="2505"/>
        <v>1</v>
      </c>
      <c r="FS199" s="4">
        <f t="shared" si="2505"/>
        <v>2</v>
      </c>
      <c r="FT199" s="4">
        <f t="shared" si="2505"/>
        <v>1</v>
      </c>
      <c r="FU199" s="4">
        <f t="shared" si="2505"/>
        <v>2</v>
      </c>
      <c r="FV199" s="4">
        <f t="shared" si="2505"/>
        <v>1</v>
      </c>
      <c r="FW199" s="4">
        <f t="shared" si="2505"/>
        <v>2</v>
      </c>
      <c r="FX199" s="4">
        <f t="shared" si="2505"/>
        <v>1</v>
      </c>
      <c r="FY199" s="4">
        <f t="shared" si="2505"/>
        <v>2</v>
      </c>
      <c r="FZ199" s="4">
        <f t="shared" si="2505"/>
        <v>0</v>
      </c>
      <c r="GA199" s="4">
        <f t="shared" si="2505"/>
        <v>0</v>
      </c>
      <c r="GB199" s="4">
        <f t="shared" si="2505"/>
        <v>1</v>
      </c>
      <c r="GC199" s="4">
        <f t="shared" si="2505"/>
        <v>1</v>
      </c>
      <c r="GD199" s="4">
        <f t="shared" si="2505"/>
        <v>1</v>
      </c>
      <c r="GE199" s="4">
        <f t="shared" si="2505"/>
        <v>3</v>
      </c>
      <c r="GF199" s="4">
        <f t="shared" si="2505"/>
        <v>0</v>
      </c>
      <c r="GG199" s="4">
        <f t="shared" si="2505"/>
        <v>1</v>
      </c>
      <c r="GH199" s="4">
        <f t="shared" si="2505"/>
        <v>1</v>
      </c>
      <c r="GI199" s="4">
        <f t="shared" si="2505"/>
        <v>2</v>
      </c>
      <c r="GJ199" s="4">
        <f t="shared" si="2505"/>
        <v>0</v>
      </c>
      <c r="GK199" s="4">
        <f t="shared" si="2505"/>
        <v>1</v>
      </c>
      <c r="GL199" s="4">
        <f t="shared" si="2505"/>
        <v>0</v>
      </c>
      <c r="GM199">
        <f t="shared" si="1901"/>
        <v>60</v>
      </c>
      <c r="GO199">
        <f t="shared" si="2353"/>
        <v>0</v>
      </c>
      <c r="GP199">
        <f t="shared" si="1855"/>
        <v>0</v>
      </c>
      <c r="GQ199">
        <f t="shared" si="1856"/>
        <v>0</v>
      </c>
      <c r="GR199">
        <f t="shared" si="1857"/>
        <v>0</v>
      </c>
      <c r="GS199">
        <f t="shared" si="1858"/>
        <v>0</v>
      </c>
      <c r="GT199">
        <f t="shared" si="1859"/>
        <v>0</v>
      </c>
      <c r="GU199">
        <f t="shared" si="1860"/>
        <v>0</v>
      </c>
      <c r="GV199" s="1">
        <f>COUNTIFS(WE199:WJ199,"&gt;0")</f>
        <v>5</v>
      </c>
      <c r="GW199">
        <f t="shared" si="2354"/>
        <v>1</v>
      </c>
      <c r="GX199">
        <f t="shared" si="2230"/>
        <v>0</v>
      </c>
      <c r="GY199">
        <f t="shared" si="2231"/>
        <v>0</v>
      </c>
      <c r="GZ199">
        <f t="shared" si="2232"/>
        <v>0</v>
      </c>
      <c r="HA199">
        <f t="shared" si="2233"/>
        <v>0</v>
      </c>
      <c r="HB199">
        <f t="shared" si="2234"/>
        <v>0</v>
      </c>
      <c r="HC199">
        <f t="shared" si="2235"/>
        <v>0</v>
      </c>
      <c r="HD199">
        <f t="shared" si="2236"/>
        <v>0</v>
      </c>
      <c r="HE199">
        <f t="shared" si="2237"/>
        <v>0</v>
      </c>
      <c r="HF199">
        <f t="shared" si="2238"/>
        <v>0</v>
      </c>
      <c r="HG199">
        <f t="shared" si="2239"/>
        <v>0</v>
      </c>
      <c r="HH199">
        <f t="shared" si="2240"/>
        <v>0</v>
      </c>
      <c r="HI199">
        <f t="shared" si="2241"/>
        <v>0</v>
      </c>
      <c r="HJ199">
        <f t="shared" si="2242"/>
        <v>0</v>
      </c>
      <c r="HK199">
        <f t="shared" si="2243"/>
        <v>0</v>
      </c>
      <c r="HL199">
        <f t="shared" si="2244"/>
        <v>0</v>
      </c>
      <c r="HM199">
        <f t="shared" si="2245"/>
        <v>0</v>
      </c>
      <c r="HN199">
        <f t="shared" si="2246"/>
        <v>0</v>
      </c>
      <c r="HO199">
        <f t="shared" si="2247"/>
        <v>0</v>
      </c>
      <c r="HP199">
        <f t="shared" si="2248"/>
        <v>0</v>
      </c>
      <c r="HQ199">
        <f t="shared" si="2249"/>
        <v>0</v>
      </c>
      <c r="HR199">
        <f t="shared" si="2250"/>
        <v>1</v>
      </c>
      <c r="HS199">
        <f t="shared" si="2251"/>
        <v>0</v>
      </c>
      <c r="HT199">
        <f t="shared" si="2252"/>
        <v>0</v>
      </c>
      <c r="HU199">
        <f t="shared" si="2253"/>
        <v>0</v>
      </c>
      <c r="HV199">
        <f t="shared" si="2254"/>
        <v>0</v>
      </c>
      <c r="HW199">
        <f t="shared" si="2255"/>
        <v>0</v>
      </c>
      <c r="HX199">
        <f t="shared" si="2256"/>
        <v>0</v>
      </c>
      <c r="HY199">
        <f t="shared" si="2257"/>
        <v>0</v>
      </c>
      <c r="HZ199">
        <f t="shared" si="2258"/>
        <v>0</v>
      </c>
      <c r="IA199">
        <f t="shared" si="2259"/>
        <v>0</v>
      </c>
      <c r="IB199">
        <f t="shared" si="2260"/>
        <v>0</v>
      </c>
      <c r="IC199">
        <f t="shared" si="2261"/>
        <v>0</v>
      </c>
      <c r="ID199">
        <f t="shared" si="2262"/>
        <v>0</v>
      </c>
      <c r="IE199">
        <f t="shared" si="2263"/>
        <v>0</v>
      </c>
      <c r="IF199">
        <f t="shared" si="2264"/>
        <v>0</v>
      </c>
      <c r="IG199">
        <f t="shared" si="2265"/>
        <v>0</v>
      </c>
      <c r="IH199">
        <f t="shared" si="2266"/>
        <v>0</v>
      </c>
      <c r="II199">
        <f t="shared" si="2267"/>
        <v>0</v>
      </c>
      <c r="IJ199">
        <f t="shared" si="2268"/>
        <v>0</v>
      </c>
      <c r="IK199">
        <f t="shared" si="2269"/>
        <v>0</v>
      </c>
      <c r="IL199">
        <f t="shared" si="2270"/>
        <v>0</v>
      </c>
      <c r="IM199">
        <f t="shared" si="2271"/>
        <v>0</v>
      </c>
      <c r="IN199">
        <f t="shared" si="2272"/>
        <v>0</v>
      </c>
      <c r="IO199">
        <f t="shared" si="2273"/>
        <v>0</v>
      </c>
      <c r="IP199">
        <f t="shared" si="2274"/>
        <v>0</v>
      </c>
      <c r="IQ199">
        <f t="shared" si="2275"/>
        <v>0</v>
      </c>
      <c r="IR199">
        <f t="shared" si="2276"/>
        <v>0</v>
      </c>
      <c r="IS199">
        <f t="shared" si="2277"/>
        <v>0</v>
      </c>
      <c r="IT199">
        <f t="shared" si="2278"/>
        <v>0</v>
      </c>
      <c r="IU199">
        <f t="shared" si="2279"/>
        <v>0</v>
      </c>
      <c r="IV199">
        <f t="shared" si="2280"/>
        <v>0</v>
      </c>
      <c r="IW199">
        <f t="shared" si="2281"/>
        <v>0</v>
      </c>
      <c r="IX199">
        <f t="shared" si="2282"/>
        <v>0</v>
      </c>
      <c r="IY199">
        <f t="shared" si="2283"/>
        <v>0</v>
      </c>
      <c r="IZ199">
        <f t="shared" si="2284"/>
        <v>0</v>
      </c>
      <c r="JA199">
        <f t="shared" si="2285"/>
        <v>1</v>
      </c>
      <c r="JB199">
        <f t="shared" si="2355"/>
        <v>0</v>
      </c>
      <c r="JC199">
        <f t="shared" si="2356"/>
        <v>0</v>
      </c>
      <c r="JF199">
        <f t="shared" si="2357"/>
        <v>0</v>
      </c>
      <c r="JG199">
        <f t="shared" si="2358"/>
        <v>0</v>
      </c>
      <c r="JH199">
        <f t="shared" si="2359"/>
        <v>0</v>
      </c>
      <c r="JI199">
        <f t="shared" si="2360"/>
        <v>0</v>
      </c>
      <c r="JJ199">
        <f t="shared" si="2361"/>
        <v>0</v>
      </c>
      <c r="JK199">
        <f t="shared" si="2362"/>
        <v>0</v>
      </c>
      <c r="JL199">
        <f t="shared" si="2363"/>
        <v>0</v>
      </c>
      <c r="JM199">
        <f t="shared" si="2364"/>
        <v>0</v>
      </c>
      <c r="JN199">
        <f t="shared" si="2365"/>
        <v>0</v>
      </c>
      <c r="JO199">
        <f t="shared" si="2366"/>
        <v>0</v>
      </c>
      <c r="JP199">
        <f t="shared" si="2367"/>
        <v>0</v>
      </c>
      <c r="JQ199">
        <f t="shared" si="2368"/>
        <v>0</v>
      </c>
      <c r="JR199">
        <f t="shared" si="2369"/>
        <v>0</v>
      </c>
      <c r="JS199">
        <f t="shared" si="2370"/>
        <v>0</v>
      </c>
      <c r="JT199">
        <f t="shared" si="2371"/>
        <v>0</v>
      </c>
      <c r="JU199">
        <f t="shared" si="2372"/>
        <v>0</v>
      </c>
      <c r="JV199">
        <f t="shared" si="2373"/>
        <v>0</v>
      </c>
      <c r="JW199">
        <f t="shared" si="2374"/>
        <v>0</v>
      </c>
      <c r="JX199">
        <f t="shared" si="2375"/>
        <v>0</v>
      </c>
      <c r="JY199">
        <f t="shared" si="2376"/>
        <v>0</v>
      </c>
      <c r="JZ199">
        <f t="shared" si="2377"/>
        <v>0</v>
      </c>
      <c r="KA199">
        <f t="shared" si="2378"/>
        <v>0</v>
      </c>
      <c r="KB199">
        <f t="shared" si="2379"/>
        <v>0</v>
      </c>
      <c r="KC199">
        <f t="shared" si="2380"/>
        <v>0</v>
      </c>
      <c r="KD199">
        <f t="shared" si="2381"/>
        <v>0</v>
      </c>
      <c r="KE199">
        <f t="shared" si="2382"/>
        <v>0</v>
      </c>
      <c r="KF199">
        <f t="shared" si="2383"/>
        <v>0</v>
      </c>
      <c r="KG199">
        <f t="shared" si="2384"/>
        <v>0</v>
      </c>
      <c r="KH199">
        <f t="shared" si="2385"/>
        <v>0</v>
      </c>
      <c r="KI199">
        <f t="shared" si="2386"/>
        <v>1</v>
      </c>
      <c r="KJ199">
        <f t="shared" si="2387"/>
        <v>1</v>
      </c>
      <c r="KK199">
        <f t="shared" si="2388"/>
        <v>0</v>
      </c>
      <c r="KL199">
        <f t="shared" si="2389"/>
        <v>0</v>
      </c>
      <c r="KM199">
        <f t="shared" si="2390"/>
        <v>0</v>
      </c>
      <c r="KN199">
        <f t="shared" si="2391"/>
        <v>0</v>
      </c>
      <c r="KO199">
        <f t="shared" si="2392"/>
        <v>0</v>
      </c>
      <c r="KP199">
        <f t="shared" si="2393"/>
        <v>0</v>
      </c>
      <c r="KQ199">
        <f t="shared" si="2394"/>
        <v>0</v>
      </c>
      <c r="KR199">
        <f t="shared" si="2395"/>
        <v>0</v>
      </c>
      <c r="KS199">
        <f t="shared" si="2396"/>
        <v>0</v>
      </c>
      <c r="KT199">
        <f t="shared" si="2397"/>
        <v>0</v>
      </c>
      <c r="KU199">
        <f t="shared" si="2398"/>
        <v>0</v>
      </c>
      <c r="KV199">
        <f t="shared" si="2399"/>
        <v>0</v>
      </c>
      <c r="KW199">
        <f t="shared" si="2400"/>
        <v>0</v>
      </c>
      <c r="KX199">
        <f t="shared" si="2401"/>
        <v>0</v>
      </c>
      <c r="KY199">
        <f t="shared" si="2402"/>
        <v>0</v>
      </c>
      <c r="KZ199">
        <f t="shared" si="2403"/>
        <v>0</v>
      </c>
      <c r="LA199">
        <f t="shared" si="2404"/>
        <v>0</v>
      </c>
      <c r="LB199">
        <f t="shared" si="2405"/>
        <v>0</v>
      </c>
      <c r="LC199">
        <f t="shared" si="2406"/>
        <v>0</v>
      </c>
      <c r="LD199">
        <f t="shared" si="2407"/>
        <v>0</v>
      </c>
      <c r="LE199">
        <f t="shared" si="2408"/>
        <v>0</v>
      </c>
      <c r="LF199">
        <f t="shared" si="2409"/>
        <v>0</v>
      </c>
      <c r="LG199">
        <f t="shared" si="2410"/>
        <v>0</v>
      </c>
      <c r="LH199">
        <f t="shared" si="2411"/>
        <v>0</v>
      </c>
      <c r="LI199">
        <f t="shared" si="2412"/>
        <v>0</v>
      </c>
      <c r="LJ199">
        <f t="shared" si="2413"/>
        <v>0</v>
      </c>
      <c r="LK199">
        <f t="shared" si="2414"/>
        <v>0</v>
      </c>
      <c r="LL199">
        <f t="shared" si="2415"/>
        <v>0</v>
      </c>
      <c r="LN199">
        <f t="shared" si="2416"/>
        <v>2</v>
      </c>
      <c r="LQ199">
        <f t="shared" ref="LQ199:LR199" si="2506">COUNTIFS($NG200:$NL209,NG209)</f>
        <v>1</v>
      </c>
      <c r="LR199">
        <f t="shared" si="2506"/>
        <v>2</v>
      </c>
      <c r="LS199">
        <f t="shared" si="2418"/>
        <v>1</v>
      </c>
      <c r="LT199">
        <f t="shared" si="2419"/>
        <v>2</v>
      </c>
      <c r="LU199">
        <f t="shared" si="2420"/>
        <v>1</v>
      </c>
      <c r="LV199">
        <f t="shared" si="2421"/>
        <v>2</v>
      </c>
      <c r="LX199" s="5">
        <f t="shared" ref="LX199:MC199" si="2507">COUNTIFS($NG199:$NL208,NG209)</f>
        <v>0</v>
      </c>
      <c r="LY199" s="5">
        <f t="shared" si="2507"/>
        <v>1</v>
      </c>
      <c r="LZ199" s="5">
        <f t="shared" si="2507"/>
        <v>0</v>
      </c>
      <c r="MA199" s="5">
        <f t="shared" si="2507"/>
        <v>1</v>
      </c>
      <c r="MB199" s="5">
        <f t="shared" si="2507"/>
        <v>0</v>
      </c>
      <c r="MC199" s="5">
        <f t="shared" si="2507"/>
        <v>1</v>
      </c>
      <c r="MD199" s="5"/>
      <c r="ME199" s="5">
        <f t="shared" si="2423"/>
        <v>0</v>
      </c>
      <c r="MF199" s="5">
        <f t="shared" si="2424"/>
        <v>0</v>
      </c>
      <c r="MG199" s="5">
        <f t="shared" si="2425"/>
        <v>0</v>
      </c>
      <c r="MH199" s="5">
        <f t="shared" si="2426"/>
        <v>0</v>
      </c>
      <c r="MI199" s="5">
        <f t="shared" si="2427"/>
        <v>0</v>
      </c>
      <c r="MJ199" s="5">
        <f t="shared" si="2428"/>
        <v>0</v>
      </c>
      <c r="MK199" s="5"/>
      <c r="ML199" s="20">
        <f t="shared" si="2429"/>
        <v>0</v>
      </c>
      <c r="MN199" s="4">
        <f t="shared" ref="MN199:MN206" si="2508">IF(LQ199=LX199,LX199,0)</f>
        <v>0</v>
      </c>
      <c r="MO199" s="4">
        <f t="shared" ref="MO199:MO206" si="2509">IF(LR199=LY199,LY199,0)</f>
        <v>0</v>
      </c>
      <c r="MP199" s="4">
        <f t="shared" ref="MP199:MP206" si="2510">IF(LS199=LZ199,LZ199,0)</f>
        <v>0</v>
      </c>
      <c r="MQ199" s="4">
        <f t="shared" ref="MQ199:MQ206" si="2511">IF(LT199=MA199,MA199,0)</f>
        <v>0</v>
      </c>
      <c r="MR199" s="4">
        <f t="shared" ref="MR199:MR206" si="2512">IF(LU199=MB199,MB199,0)</f>
        <v>0</v>
      </c>
      <c r="MS199" s="4">
        <f t="shared" ref="MS199:MS206" si="2513">IF(LV199=MC199,MC199,0)</f>
        <v>0</v>
      </c>
      <c r="MU199">
        <f t="shared" si="2430"/>
        <v>1</v>
      </c>
      <c r="MV199">
        <f t="shared" si="2431"/>
        <v>0</v>
      </c>
      <c r="MW199">
        <f t="shared" si="2432"/>
        <v>1</v>
      </c>
      <c r="MX199">
        <f t="shared" si="2433"/>
        <v>0</v>
      </c>
      <c r="MY199">
        <f t="shared" si="2434"/>
        <v>1</v>
      </c>
      <c r="MZ199">
        <f t="shared" si="2435"/>
        <v>0</v>
      </c>
      <c r="NA199">
        <f t="shared" si="2288"/>
        <v>3</v>
      </c>
      <c r="NB199">
        <f t="shared" si="2436"/>
        <v>3</v>
      </c>
      <c r="NC199">
        <f t="shared" si="2437"/>
        <v>0</v>
      </c>
      <c r="ND199">
        <f t="shared" si="2438"/>
        <v>199</v>
      </c>
      <c r="NG199">
        <v>12</v>
      </c>
      <c r="NH199">
        <v>23</v>
      </c>
      <c r="NI199">
        <v>30</v>
      </c>
      <c r="NJ199">
        <v>31</v>
      </c>
      <c r="NK199">
        <v>46</v>
      </c>
      <c r="NL199">
        <v>52</v>
      </c>
      <c r="NN199" s="1">
        <f t="shared" si="2439"/>
        <v>1</v>
      </c>
      <c r="NO199" s="1">
        <f t="shared" si="2440"/>
        <v>1</v>
      </c>
      <c r="NP199" s="30">
        <f t="shared" si="2441"/>
        <v>2</v>
      </c>
      <c r="NR199" s="1">
        <f t="shared" si="2442"/>
        <v>11</v>
      </c>
      <c r="NS199" s="1">
        <f t="shared" si="2443"/>
        <v>7</v>
      </c>
      <c r="NT199" s="1">
        <f t="shared" si="2444"/>
        <v>1</v>
      </c>
      <c r="NU199" s="1">
        <f t="shared" si="2445"/>
        <v>15</v>
      </c>
      <c r="NV199" s="1">
        <f t="shared" si="2446"/>
        <v>6</v>
      </c>
      <c r="NW199" s="1"/>
      <c r="NX199" s="1">
        <f t="shared" si="2447"/>
        <v>5</v>
      </c>
      <c r="NY199" s="1"/>
      <c r="NZ199" s="1">
        <f t="shared" si="2448"/>
        <v>2</v>
      </c>
      <c r="OA199" s="1">
        <f t="shared" si="2289"/>
        <v>3</v>
      </c>
      <c r="OB199" s="1">
        <f t="shared" si="2290"/>
        <v>4</v>
      </c>
      <c r="OC199" s="1">
        <f t="shared" si="2291"/>
        <v>4</v>
      </c>
      <c r="OD199" s="1">
        <f t="shared" si="2292"/>
        <v>5</v>
      </c>
      <c r="OE199" s="1">
        <f t="shared" si="2293"/>
        <v>6</v>
      </c>
      <c r="OF199" s="1"/>
      <c r="OG199" s="1">
        <f t="shared" si="1969"/>
        <v>5</v>
      </c>
      <c r="OH199" s="1"/>
      <c r="OI199" s="1">
        <f t="shared" si="2449"/>
        <v>4</v>
      </c>
      <c r="OJ199" s="1">
        <f t="shared" si="2450"/>
        <v>4</v>
      </c>
      <c r="OK199" s="1">
        <f t="shared" si="2451"/>
        <v>0</v>
      </c>
      <c r="OL199" s="1">
        <f t="shared" si="2452"/>
        <v>0</v>
      </c>
      <c r="OM199" s="1">
        <f t="shared" si="2453"/>
        <v>3</v>
      </c>
      <c r="ON199" s="1">
        <f t="shared" si="2454"/>
        <v>5</v>
      </c>
      <c r="OO199" s="1"/>
      <c r="OP199" s="1">
        <f t="shared" si="1959"/>
        <v>2</v>
      </c>
      <c r="OQ199" s="1">
        <f t="shared" si="1960"/>
        <v>4</v>
      </c>
      <c r="OR199" s="1">
        <f t="shared" si="1961"/>
        <v>3</v>
      </c>
      <c r="OS199" s="1">
        <f t="shared" si="1962"/>
        <v>4</v>
      </c>
      <c r="OT199" s="1">
        <f t="shared" si="1963"/>
        <v>-1</v>
      </c>
      <c r="OU199" s="1">
        <f t="shared" si="2455"/>
        <v>1</v>
      </c>
      <c r="OV199" s="19">
        <f t="shared" si="2456"/>
        <v>4</v>
      </c>
      <c r="OW199" s="1"/>
      <c r="OX199" s="19">
        <f t="shared" si="1975"/>
        <v>4</v>
      </c>
      <c r="OY199" s="1">
        <f t="shared" si="1976"/>
        <v>3</v>
      </c>
      <c r="OZ199" s="1"/>
      <c r="PA199" s="1">
        <f t="shared" si="2457"/>
        <v>4</v>
      </c>
      <c r="PB199" s="1"/>
      <c r="PC199" s="1"/>
      <c r="PD199" s="19">
        <f t="shared" si="2294"/>
        <v>3</v>
      </c>
      <c r="PE199" s="1"/>
      <c r="PF199" s="24">
        <f t="shared" si="2458"/>
        <v>-1</v>
      </c>
      <c r="PI199" s="1">
        <f t="shared" si="2459"/>
        <v>4</v>
      </c>
      <c r="PJ199" s="19">
        <f t="shared" si="2295"/>
        <v>2</v>
      </c>
      <c r="PK199" s="1">
        <f t="shared" si="2460"/>
        <v>4</v>
      </c>
      <c r="PL199" s="19">
        <f t="shared" si="2296"/>
        <v>2</v>
      </c>
      <c r="PM199" s="1">
        <f t="shared" si="2461"/>
        <v>0</v>
      </c>
      <c r="PN199" s="19">
        <f t="shared" si="2297"/>
        <v>0</v>
      </c>
      <c r="PO199" s="1">
        <f t="shared" si="2462"/>
        <v>0</v>
      </c>
      <c r="PP199" s="19">
        <f t="shared" si="2298"/>
        <v>0</v>
      </c>
      <c r="PQ199" s="1">
        <f t="shared" si="2463"/>
        <v>3</v>
      </c>
      <c r="PR199" s="19">
        <f t="shared" si="2299"/>
        <v>1</v>
      </c>
      <c r="PS199" s="1">
        <f t="shared" si="2464"/>
        <v>5</v>
      </c>
      <c r="PT199" s="19">
        <f t="shared" si="2300"/>
        <v>2</v>
      </c>
      <c r="PV199" s="1">
        <f t="shared" si="2301"/>
        <v>4</v>
      </c>
      <c r="PW199" s="1">
        <f t="shared" si="2302"/>
        <v>9</v>
      </c>
      <c r="PX199" s="1">
        <f t="shared" si="2303"/>
        <v>100</v>
      </c>
      <c r="PY199" s="1">
        <f t="shared" si="2304"/>
        <v>100</v>
      </c>
      <c r="PZ199" s="1">
        <f t="shared" si="2305"/>
        <v>100</v>
      </c>
      <c r="QA199" s="1">
        <f t="shared" si="2306"/>
        <v>100</v>
      </c>
      <c r="QB199" s="1"/>
      <c r="QC199" s="1">
        <f t="shared" si="2307"/>
        <v>100</v>
      </c>
      <c r="QD199" s="1">
        <f t="shared" si="2308"/>
        <v>100</v>
      </c>
      <c r="QE199" s="1">
        <f t="shared" si="2309"/>
        <v>100</v>
      </c>
      <c r="QF199" s="1">
        <f t="shared" si="2310"/>
        <v>4</v>
      </c>
      <c r="QG199" s="1">
        <f t="shared" si="2311"/>
        <v>8</v>
      </c>
      <c r="QH199" s="1">
        <f t="shared" si="2312"/>
        <v>100</v>
      </c>
      <c r="QI199" s="1"/>
      <c r="QJ199" s="1">
        <f t="shared" si="2313"/>
        <v>100</v>
      </c>
      <c r="QK199" s="1">
        <f t="shared" si="2314"/>
        <v>100</v>
      </c>
      <c r="QL199" s="1">
        <f t="shared" si="2315"/>
        <v>100</v>
      </c>
      <c r="QM199" s="1">
        <f t="shared" si="2316"/>
        <v>100</v>
      </c>
      <c r="QN199" s="1">
        <f t="shared" si="2317"/>
        <v>100</v>
      </c>
      <c r="QO199" s="1">
        <f t="shared" si="2318"/>
        <v>100</v>
      </c>
      <c r="QP199" s="1"/>
      <c r="QQ199" s="1">
        <f t="shared" si="2319"/>
        <v>100</v>
      </c>
      <c r="QR199" s="1">
        <f t="shared" si="2320"/>
        <v>100</v>
      </c>
      <c r="QS199" s="1">
        <f t="shared" si="2321"/>
        <v>100</v>
      </c>
      <c r="QT199" s="1">
        <f t="shared" si="2322"/>
        <v>100</v>
      </c>
      <c r="QU199" s="1">
        <f t="shared" si="2323"/>
        <v>100</v>
      </c>
      <c r="QV199" s="1">
        <f t="shared" si="2324"/>
        <v>100</v>
      </c>
      <c r="QW199" s="1"/>
      <c r="QX199" s="1">
        <f t="shared" si="2325"/>
        <v>100</v>
      </c>
      <c r="QY199" s="1">
        <f t="shared" si="2326"/>
        <v>100</v>
      </c>
      <c r="QZ199" s="1">
        <f t="shared" si="2327"/>
        <v>100</v>
      </c>
      <c r="RA199" s="1">
        <f t="shared" si="2328"/>
        <v>100</v>
      </c>
      <c r="RB199" s="1">
        <f t="shared" si="2329"/>
        <v>3</v>
      </c>
      <c r="RC199" s="1">
        <f t="shared" si="2330"/>
        <v>100</v>
      </c>
      <c r="RD199" s="1"/>
      <c r="RE199" s="1">
        <f t="shared" si="2331"/>
        <v>100</v>
      </c>
      <c r="RF199" s="1">
        <f t="shared" si="2332"/>
        <v>100</v>
      </c>
      <c r="RG199" s="1">
        <f t="shared" si="2333"/>
        <v>100</v>
      </c>
      <c r="RH199" s="1">
        <f t="shared" si="2334"/>
        <v>100</v>
      </c>
      <c r="RI199" s="1">
        <f t="shared" si="2335"/>
        <v>100</v>
      </c>
      <c r="RJ199" s="1">
        <f t="shared" si="2336"/>
        <v>5</v>
      </c>
      <c r="RL199">
        <f t="shared" si="2337"/>
        <v>37</v>
      </c>
      <c r="RM199">
        <f t="shared" si="2465"/>
        <v>21</v>
      </c>
      <c r="RN199">
        <f t="shared" si="2000"/>
        <v>20</v>
      </c>
      <c r="RO199">
        <f t="shared" ref="RO199:TU199" si="2514">IF(COUNTIFS($NG199:$NL208,RO$1),"x",RO$1)</f>
        <v>1</v>
      </c>
      <c r="RP199" t="str">
        <f t="shared" si="2514"/>
        <v>x</v>
      </c>
      <c r="RQ199">
        <f t="shared" si="2514"/>
        <v>3</v>
      </c>
      <c r="RR199">
        <f t="shared" si="2514"/>
        <v>4</v>
      </c>
      <c r="RS199" t="str">
        <f t="shared" si="2514"/>
        <v>x</v>
      </c>
      <c r="RT199" t="str">
        <f t="shared" si="2514"/>
        <v>x</v>
      </c>
      <c r="RU199">
        <f t="shared" si="2514"/>
        <v>7</v>
      </c>
      <c r="RV199" t="str">
        <f t="shared" si="2514"/>
        <v>x</v>
      </c>
      <c r="RW199" t="str">
        <f t="shared" si="2514"/>
        <v>x</v>
      </c>
      <c r="RX199">
        <f t="shared" si="2514"/>
        <v>10</v>
      </c>
      <c r="RY199" t="str">
        <f t="shared" si="2514"/>
        <v>x</v>
      </c>
      <c r="RZ199" t="str">
        <f t="shared" si="2514"/>
        <v>x</v>
      </c>
      <c r="SA199" t="str">
        <f t="shared" si="2514"/>
        <v>x</v>
      </c>
      <c r="SB199" t="str">
        <f t="shared" si="2514"/>
        <v>x</v>
      </c>
      <c r="SC199" t="str">
        <f t="shared" si="2514"/>
        <v>x</v>
      </c>
      <c r="SD199" t="str">
        <f t="shared" si="2514"/>
        <v>x</v>
      </c>
      <c r="SE199" t="str">
        <f t="shared" si="2514"/>
        <v>x</v>
      </c>
      <c r="SF199">
        <f t="shared" si="2514"/>
        <v>18</v>
      </c>
      <c r="SG199" t="str">
        <f t="shared" si="2514"/>
        <v>x</v>
      </c>
      <c r="SH199" t="str">
        <f t="shared" si="2514"/>
        <v>x</v>
      </c>
      <c r="SI199">
        <f t="shared" si="2514"/>
        <v>21</v>
      </c>
      <c r="SJ199">
        <f t="shared" si="2514"/>
        <v>22</v>
      </c>
      <c r="SK199" t="str">
        <f t="shared" si="2514"/>
        <v>x</v>
      </c>
      <c r="SL199" t="str">
        <f t="shared" si="2514"/>
        <v>x</v>
      </c>
      <c r="SM199" t="str">
        <f t="shared" si="2514"/>
        <v>x</v>
      </c>
      <c r="SN199">
        <f t="shared" si="2514"/>
        <v>26</v>
      </c>
      <c r="SO199" t="str">
        <f t="shared" si="2514"/>
        <v>x</v>
      </c>
      <c r="SP199">
        <f t="shared" si="2514"/>
        <v>28</v>
      </c>
      <c r="SQ199" t="str">
        <f t="shared" si="2514"/>
        <v>x</v>
      </c>
      <c r="SR199" t="str">
        <f t="shared" si="2514"/>
        <v>x</v>
      </c>
      <c r="SS199" t="str">
        <f t="shared" si="2514"/>
        <v>x</v>
      </c>
      <c r="ST199">
        <f t="shared" si="2514"/>
        <v>32</v>
      </c>
      <c r="SU199">
        <f t="shared" si="2514"/>
        <v>33</v>
      </c>
      <c r="SV199" t="str">
        <f t="shared" si="2514"/>
        <v>x</v>
      </c>
      <c r="SW199">
        <f t="shared" si="2514"/>
        <v>35</v>
      </c>
      <c r="SX199">
        <f t="shared" si="2514"/>
        <v>36</v>
      </c>
      <c r="SY199">
        <f t="shared" si="2514"/>
        <v>37</v>
      </c>
      <c r="SZ199" t="str">
        <f t="shared" si="2514"/>
        <v>x</v>
      </c>
      <c r="TA199" t="str">
        <f t="shared" si="2514"/>
        <v>x</v>
      </c>
      <c r="TB199" t="str">
        <f t="shared" si="2514"/>
        <v>x</v>
      </c>
      <c r="TC199" t="str">
        <f t="shared" si="2514"/>
        <v>x</v>
      </c>
      <c r="TD199" t="str">
        <f t="shared" si="2514"/>
        <v>x</v>
      </c>
      <c r="TE199" t="str">
        <f t="shared" si="2514"/>
        <v>x</v>
      </c>
      <c r="TF199" t="str">
        <f t="shared" si="2514"/>
        <v>x</v>
      </c>
      <c r="TG199" t="str">
        <f t="shared" si="2514"/>
        <v>x</v>
      </c>
      <c r="TH199" t="str">
        <f t="shared" si="2514"/>
        <v>x</v>
      </c>
      <c r="TI199">
        <f t="shared" si="2514"/>
        <v>47</v>
      </c>
      <c r="TJ199">
        <f t="shared" si="2514"/>
        <v>48</v>
      </c>
      <c r="TK199" t="str">
        <f t="shared" si="2514"/>
        <v>x</v>
      </c>
      <c r="TL199" t="str">
        <f t="shared" si="2514"/>
        <v>x</v>
      </c>
      <c r="TM199" t="str">
        <f t="shared" si="2514"/>
        <v>x</v>
      </c>
      <c r="TN199" t="str">
        <f t="shared" si="2514"/>
        <v>x</v>
      </c>
      <c r="TO199">
        <f t="shared" si="2514"/>
        <v>53</v>
      </c>
      <c r="TP199" t="str">
        <f t="shared" si="2514"/>
        <v>x</v>
      </c>
      <c r="TQ199" t="str">
        <f t="shared" si="2514"/>
        <v>x</v>
      </c>
      <c r="TR199" t="str">
        <f t="shared" si="2514"/>
        <v>x</v>
      </c>
      <c r="TS199">
        <f t="shared" si="2514"/>
        <v>57</v>
      </c>
      <c r="TT199" t="str">
        <f t="shared" si="2514"/>
        <v>x</v>
      </c>
      <c r="TU199">
        <f t="shared" si="2514"/>
        <v>59</v>
      </c>
      <c r="TV199">
        <f t="shared" si="2467"/>
        <v>21</v>
      </c>
      <c r="TW199">
        <f t="shared" ref="TW199:WC199" si="2515">IF(COUNTIFS($NG199:$NL207,TW$1),"x",TW$1)</f>
        <v>1</v>
      </c>
      <c r="TX199" t="str">
        <f t="shared" si="2515"/>
        <v>x</v>
      </c>
      <c r="TY199">
        <f t="shared" si="2515"/>
        <v>3</v>
      </c>
      <c r="TZ199">
        <f t="shared" si="2515"/>
        <v>4</v>
      </c>
      <c r="UA199" t="str">
        <f t="shared" si="2515"/>
        <v>x</v>
      </c>
      <c r="UB199" t="str">
        <f t="shared" si="2515"/>
        <v>x</v>
      </c>
      <c r="UC199">
        <f t="shared" si="2515"/>
        <v>7</v>
      </c>
      <c r="UD199" t="str">
        <f t="shared" si="2515"/>
        <v>x</v>
      </c>
      <c r="UE199" t="str">
        <f t="shared" si="2515"/>
        <v>x</v>
      </c>
      <c r="UF199">
        <f t="shared" si="2515"/>
        <v>10</v>
      </c>
      <c r="UG199" t="str">
        <f t="shared" si="2515"/>
        <v>x</v>
      </c>
      <c r="UH199" t="str">
        <f t="shared" si="2515"/>
        <v>x</v>
      </c>
      <c r="UI199" t="str">
        <f t="shared" si="2515"/>
        <v>x</v>
      </c>
      <c r="UJ199" t="str">
        <f t="shared" si="2515"/>
        <v>x</v>
      </c>
      <c r="UK199" t="str">
        <f t="shared" si="2515"/>
        <v>x</v>
      </c>
      <c r="UL199" t="str">
        <f t="shared" si="2515"/>
        <v>x</v>
      </c>
      <c r="UM199" t="str">
        <f t="shared" si="2515"/>
        <v>x</v>
      </c>
      <c r="UN199">
        <f t="shared" si="2515"/>
        <v>18</v>
      </c>
      <c r="UO199" t="str">
        <f t="shared" si="2515"/>
        <v>x</v>
      </c>
      <c r="UP199" t="str">
        <f t="shared" si="2515"/>
        <v>x</v>
      </c>
      <c r="UQ199">
        <f t="shared" si="2515"/>
        <v>21</v>
      </c>
      <c r="UR199">
        <f t="shared" si="2515"/>
        <v>22</v>
      </c>
      <c r="US199" t="str">
        <f t="shared" si="2515"/>
        <v>x</v>
      </c>
      <c r="UT199" t="str">
        <f t="shared" si="2515"/>
        <v>x</v>
      </c>
      <c r="UU199" t="str">
        <f t="shared" si="2515"/>
        <v>x</v>
      </c>
      <c r="UV199">
        <f t="shared" si="2515"/>
        <v>26</v>
      </c>
      <c r="UW199" t="str">
        <f t="shared" si="2515"/>
        <v>x</v>
      </c>
      <c r="UX199">
        <f t="shared" si="2515"/>
        <v>28</v>
      </c>
      <c r="UY199" t="str">
        <f t="shared" si="2515"/>
        <v>x</v>
      </c>
      <c r="UZ199" t="str">
        <f t="shared" si="2515"/>
        <v>x</v>
      </c>
      <c r="VA199" t="str">
        <f t="shared" si="2515"/>
        <v>x</v>
      </c>
      <c r="VB199">
        <f t="shared" si="2515"/>
        <v>32</v>
      </c>
      <c r="VC199">
        <f t="shared" si="2515"/>
        <v>33</v>
      </c>
      <c r="VD199" t="str">
        <f t="shared" si="2515"/>
        <v>x</v>
      </c>
      <c r="VE199">
        <f t="shared" si="2515"/>
        <v>35</v>
      </c>
      <c r="VF199">
        <f t="shared" si="2515"/>
        <v>36</v>
      </c>
      <c r="VG199">
        <f t="shared" si="2515"/>
        <v>37</v>
      </c>
      <c r="VH199">
        <f t="shared" si="2515"/>
        <v>38</v>
      </c>
      <c r="VI199" t="str">
        <f t="shared" si="2515"/>
        <v>x</v>
      </c>
      <c r="VJ199" t="str">
        <f t="shared" si="2515"/>
        <v>x</v>
      </c>
      <c r="VK199" t="str">
        <f t="shared" si="2515"/>
        <v>x</v>
      </c>
      <c r="VL199" t="str">
        <f t="shared" si="2515"/>
        <v>x</v>
      </c>
      <c r="VM199" t="str">
        <f t="shared" si="2515"/>
        <v>x</v>
      </c>
      <c r="VN199" t="str">
        <f t="shared" si="2515"/>
        <v>x</v>
      </c>
      <c r="VO199" t="str">
        <f t="shared" si="2515"/>
        <v>x</v>
      </c>
      <c r="VP199" t="str">
        <f t="shared" si="2515"/>
        <v>x</v>
      </c>
      <c r="VQ199">
        <f t="shared" si="2515"/>
        <v>47</v>
      </c>
      <c r="VR199">
        <f t="shared" si="2515"/>
        <v>48</v>
      </c>
      <c r="VS199" t="str">
        <f t="shared" si="2515"/>
        <v>x</v>
      </c>
      <c r="VT199" t="str">
        <f t="shared" si="2515"/>
        <v>x</v>
      </c>
      <c r="VU199" t="str">
        <f t="shared" si="2515"/>
        <v>x</v>
      </c>
      <c r="VV199" t="str">
        <f t="shared" si="2515"/>
        <v>x</v>
      </c>
      <c r="VW199">
        <f t="shared" si="2515"/>
        <v>53</v>
      </c>
      <c r="VX199" t="str">
        <f t="shared" si="2515"/>
        <v>x</v>
      </c>
      <c r="VY199" t="str">
        <f t="shared" si="2515"/>
        <v>x</v>
      </c>
      <c r="VZ199" t="str">
        <f t="shared" si="2515"/>
        <v>x</v>
      </c>
      <c r="WA199">
        <f t="shared" si="2515"/>
        <v>57</v>
      </c>
      <c r="WB199" t="str">
        <f t="shared" si="2515"/>
        <v>x</v>
      </c>
      <c r="WC199">
        <f t="shared" si="2515"/>
        <v>59</v>
      </c>
      <c r="WE199">
        <f>COUNTIFS(NG199:NL199,"&lt;10")</f>
        <v>0</v>
      </c>
      <c r="WF199">
        <f t="shared" si="2340"/>
        <v>1</v>
      </c>
      <c r="WG199">
        <f t="shared" si="2341"/>
        <v>1</v>
      </c>
      <c r="WH199">
        <f t="shared" si="2342"/>
        <v>2</v>
      </c>
      <c r="WI199">
        <f t="shared" si="2343"/>
        <v>1</v>
      </c>
      <c r="WJ199">
        <f t="shared" si="2344"/>
        <v>1</v>
      </c>
      <c r="WL199" s="1">
        <f t="shared" si="2469"/>
        <v>4</v>
      </c>
      <c r="WM199" s="1">
        <f t="shared" si="2470"/>
        <v>4</v>
      </c>
      <c r="WN199" s="1">
        <f t="shared" si="2471"/>
        <v>0</v>
      </c>
      <c r="WO199" s="1">
        <f t="shared" si="2472"/>
        <v>0</v>
      </c>
      <c r="WP199" s="1">
        <f t="shared" si="2473"/>
        <v>3</v>
      </c>
      <c r="WQ199" s="1">
        <f t="shared" si="2474"/>
        <v>5</v>
      </c>
      <c r="WS199">
        <f t="shared" si="2475"/>
        <v>4</v>
      </c>
      <c r="WT199">
        <f t="shared" si="2476"/>
        <v>4</v>
      </c>
      <c r="WU199">
        <f t="shared" si="2477"/>
        <v>100</v>
      </c>
      <c r="WV199">
        <f t="shared" si="2478"/>
        <v>100</v>
      </c>
      <c r="WW199">
        <f t="shared" si="2479"/>
        <v>3</v>
      </c>
      <c r="WX199">
        <f t="shared" si="2480"/>
        <v>5</v>
      </c>
      <c r="WZ199" s="4">
        <f t="shared" si="2481"/>
        <v>3</v>
      </c>
      <c r="XB199" s="3">
        <f t="shared" si="2482"/>
        <v>5</v>
      </c>
      <c r="XD199" s="3">
        <f t="shared" si="2483"/>
        <v>4</v>
      </c>
      <c r="XE199" s="4">
        <f t="shared" si="2484"/>
        <v>4</v>
      </c>
      <c r="XG199" s="4">
        <f t="shared" si="2485"/>
        <v>1</v>
      </c>
      <c r="XI199" s="4">
        <v>1</v>
      </c>
      <c r="XK199">
        <f t="shared" si="2486"/>
        <v>2</v>
      </c>
      <c r="XM199">
        <f t="shared" si="2109"/>
        <v>0</v>
      </c>
      <c r="XN199">
        <f t="shared" si="2487"/>
        <v>0</v>
      </c>
      <c r="XO199" s="1">
        <f t="shared" si="2345"/>
        <v>1</v>
      </c>
      <c r="XP199">
        <f t="shared" si="2488"/>
        <v>1</v>
      </c>
      <c r="XR199">
        <f t="shared" si="2489"/>
        <v>0</v>
      </c>
    </row>
    <row r="200" spans="4:642">
      <c r="D200" s="4">
        <f t="shared" si="2170"/>
        <v>0</v>
      </c>
      <c r="E200" s="4">
        <f t="shared" si="2171"/>
        <v>0</v>
      </c>
      <c r="F200" s="4">
        <f t="shared" si="2172"/>
        <v>0</v>
      </c>
      <c r="G200" s="4">
        <f t="shared" si="2173"/>
        <v>0</v>
      </c>
      <c r="H200" s="4">
        <f t="shared" si="2174"/>
        <v>1</v>
      </c>
      <c r="I200" s="4">
        <f t="shared" si="2175"/>
        <v>1</v>
      </c>
      <c r="J200" s="4">
        <f t="shared" si="2176"/>
        <v>0</v>
      </c>
      <c r="K200" s="4">
        <f t="shared" si="2177"/>
        <v>0</v>
      </c>
      <c r="L200" s="4">
        <f t="shared" si="2178"/>
        <v>3</v>
      </c>
      <c r="M200" s="4">
        <f t="shared" si="2179"/>
        <v>0</v>
      </c>
      <c r="N200" s="4">
        <f t="shared" si="2180"/>
        <v>0</v>
      </c>
      <c r="O200" s="4">
        <f t="shared" si="2181"/>
        <v>0</v>
      </c>
      <c r="P200" s="4">
        <f t="shared" si="2182"/>
        <v>1</v>
      </c>
      <c r="Q200" s="4">
        <f t="shared" si="2183"/>
        <v>0</v>
      </c>
      <c r="R200" s="4">
        <f t="shared" si="2184"/>
        <v>0</v>
      </c>
      <c r="S200" s="4">
        <f t="shared" si="2185"/>
        <v>0</v>
      </c>
      <c r="T200" s="4">
        <f t="shared" si="2186"/>
        <v>0</v>
      </c>
      <c r="U200" s="4">
        <f t="shared" si="2187"/>
        <v>0</v>
      </c>
      <c r="V200" s="4">
        <f t="shared" si="2188"/>
        <v>0</v>
      </c>
      <c r="W200" s="4">
        <f t="shared" si="2189"/>
        <v>0</v>
      </c>
      <c r="X200" s="4">
        <f t="shared" si="2190"/>
        <v>0</v>
      </c>
      <c r="Y200" s="4">
        <f t="shared" si="2191"/>
        <v>0</v>
      </c>
      <c r="Z200" s="4">
        <f t="shared" si="2192"/>
        <v>0</v>
      </c>
      <c r="AA200" s="4">
        <f t="shared" si="2193"/>
        <v>0</v>
      </c>
      <c r="AB200" s="4">
        <f t="shared" si="2194"/>
        <v>0</v>
      </c>
      <c r="AC200" s="4">
        <f t="shared" si="2195"/>
        <v>0</v>
      </c>
      <c r="AD200" s="4">
        <f t="shared" si="2196"/>
        <v>0</v>
      </c>
      <c r="AE200" s="4">
        <f t="shared" si="2197"/>
        <v>0</v>
      </c>
      <c r="AF200" s="4">
        <f t="shared" si="2198"/>
        <v>0</v>
      </c>
      <c r="AG200" s="4">
        <f t="shared" si="2199"/>
        <v>0</v>
      </c>
      <c r="AH200" s="4">
        <f t="shared" si="2200"/>
        <v>0</v>
      </c>
      <c r="AI200" s="4">
        <f t="shared" si="2201"/>
        <v>0</v>
      </c>
      <c r="AJ200" s="4">
        <f t="shared" si="2202"/>
        <v>0</v>
      </c>
      <c r="AK200" s="4">
        <f t="shared" si="2203"/>
        <v>1</v>
      </c>
      <c r="AL200" s="4">
        <f t="shared" si="2204"/>
        <v>0</v>
      </c>
      <c r="AM200" s="4">
        <f t="shared" si="2205"/>
        <v>0</v>
      </c>
      <c r="AN200" s="4">
        <f t="shared" si="2206"/>
        <v>0</v>
      </c>
      <c r="AO200" s="4">
        <f t="shared" si="2207"/>
        <v>0</v>
      </c>
      <c r="AP200" s="4">
        <f t="shared" si="2208"/>
        <v>0</v>
      </c>
      <c r="AQ200" s="4">
        <f t="shared" si="2209"/>
        <v>0</v>
      </c>
      <c r="AR200" s="4">
        <f t="shared" si="2210"/>
        <v>0</v>
      </c>
      <c r="AS200" s="4">
        <f t="shared" si="2211"/>
        <v>0</v>
      </c>
      <c r="AT200" s="4">
        <f t="shared" si="2212"/>
        <v>0</v>
      </c>
      <c r="AU200" s="4">
        <f t="shared" si="2213"/>
        <v>0</v>
      </c>
      <c r="AV200" s="4">
        <f t="shared" si="2214"/>
        <v>0</v>
      </c>
      <c r="AW200" s="4">
        <f t="shared" si="2215"/>
        <v>0</v>
      </c>
      <c r="AX200" s="4">
        <f t="shared" si="2216"/>
        <v>0</v>
      </c>
      <c r="AY200" s="4">
        <f t="shared" si="2217"/>
        <v>0</v>
      </c>
      <c r="AZ200" s="4">
        <f t="shared" si="2218"/>
        <v>0</v>
      </c>
      <c r="BA200" s="4">
        <f t="shared" si="2219"/>
        <v>1</v>
      </c>
      <c r="BB200" s="4">
        <f t="shared" si="2220"/>
        <v>0</v>
      </c>
      <c r="BC200" s="4">
        <f t="shared" si="2221"/>
        <v>0</v>
      </c>
      <c r="BD200" s="4">
        <f t="shared" si="2222"/>
        <v>0</v>
      </c>
      <c r="BE200" s="4">
        <f t="shared" si="2223"/>
        <v>0</v>
      </c>
      <c r="BF200" s="4">
        <f t="shared" si="2224"/>
        <v>0</v>
      </c>
      <c r="BG200" s="4">
        <f t="shared" si="2225"/>
        <v>0</v>
      </c>
      <c r="BH200" s="4">
        <f t="shared" si="2226"/>
        <v>0</v>
      </c>
      <c r="BI200" s="4">
        <f t="shared" si="2227"/>
        <v>0</v>
      </c>
      <c r="BJ200" s="4">
        <f t="shared" si="2228"/>
        <v>0</v>
      </c>
      <c r="BK200" s="4">
        <f t="shared" si="2346"/>
        <v>1.3333333333333333</v>
      </c>
      <c r="BL200" s="4">
        <f t="shared" si="2347"/>
        <v>0.71186440677966101</v>
      </c>
      <c r="BM200" s="4">
        <f t="shared" si="2348"/>
        <v>0.99661016949152537</v>
      </c>
      <c r="BN200" s="4">
        <f t="shared" si="2349"/>
        <v>0.42711864406779659</v>
      </c>
      <c r="BO200" s="4">
        <f t="shared" si="2350"/>
        <v>0.71186440677966101</v>
      </c>
      <c r="BP200" s="4">
        <f t="shared" si="2351"/>
        <v>42</v>
      </c>
      <c r="BQ200" s="4">
        <f>COUNTIFS($NG200:$NL$206,EF$1)</f>
        <v>0</v>
      </c>
      <c r="BR200" s="4">
        <f>COUNTIFS($NG200:$NL$206,EG$1)</f>
        <v>1</v>
      </c>
      <c r="BS200" s="4">
        <f>COUNTIFS($NG200:$NL$206,EH$1)</f>
        <v>0</v>
      </c>
      <c r="BT200" s="4">
        <f>COUNTIFS($NG200:$NL$206,EI$1)</f>
        <v>0</v>
      </c>
      <c r="BU200" s="4">
        <f>COUNTIFS($NG200:$NL$206,EJ$1)</f>
        <v>1</v>
      </c>
      <c r="BV200" s="4">
        <f>COUNTIFS($NG200:$NL$206,EK$1)</f>
        <v>1</v>
      </c>
      <c r="BW200" s="4">
        <f>COUNTIFS($NG200:$NL$206,EL$1)</f>
        <v>0</v>
      </c>
      <c r="BX200" s="4">
        <f>COUNTIFS($NG200:$NL$206,EM$1)</f>
        <v>1</v>
      </c>
      <c r="BY200" s="4">
        <f>COUNTIFS($NG200:$NL$206,EN$1)</f>
        <v>3</v>
      </c>
      <c r="BZ200" s="4">
        <f>COUNTIFS($NG200:$NL$206,EO$1)</f>
        <v>0</v>
      </c>
      <c r="CA200" s="4">
        <f>COUNTIFS($NG200:$NL$206,EP$1)</f>
        <v>1</v>
      </c>
      <c r="CB200" s="4">
        <f>COUNTIFS($NG200:$NL$206,EQ$1)</f>
        <v>1</v>
      </c>
      <c r="CC200" s="4">
        <f>COUNTIFS($NG200:$NL$206,ER$1)</f>
        <v>1</v>
      </c>
      <c r="CD200" s="4">
        <f>COUNTIFS($NG200:$NL$206,ES$1)</f>
        <v>0</v>
      </c>
      <c r="CE200" s="4">
        <f>COUNTIFS($NG200:$NL$206,ET$1)</f>
        <v>1</v>
      </c>
      <c r="CF200" s="4">
        <f>COUNTIFS($NG200:$NL$206,EU$1)</f>
        <v>0</v>
      </c>
      <c r="CG200" s="4">
        <f>COUNTIFS($NG200:$NL$206,EV$1)</f>
        <v>3</v>
      </c>
      <c r="CH200" s="4">
        <f>COUNTIFS($NG200:$NL$206,EW$1)</f>
        <v>0</v>
      </c>
      <c r="CI200" s="4">
        <f>COUNTIFS($NG200:$NL$206,EX$1)</f>
        <v>1</v>
      </c>
      <c r="CJ200" s="4">
        <f>COUNTIFS($NG200:$NL$206,EY$1)</f>
        <v>2</v>
      </c>
      <c r="CK200" s="4">
        <f>COUNTIFS($NG200:$NL$206,EZ$1)</f>
        <v>0</v>
      </c>
      <c r="CL200" s="4">
        <f>COUNTIFS($NG200:$NL$206,FA$1)</f>
        <v>0</v>
      </c>
      <c r="CM200" s="4">
        <f>COUNTIFS($NG200:$NL$206,FB$1)</f>
        <v>1</v>
      </c>
      <c r="CN200" s="4">
        <f>COUNTIFS($NG200:$NL$206,FC$1)</f>
        <v>1</v>
      </c>
      <c r="CO200" s="4">
        <f>COUNTIFS($NG200:$NL$206,FD$1)</f>
        <v>2</v>
      </c>
      <c r="CP200" s="4">
        <f>COUNTIFS($NG200:$NL$206,FE$1)</f>
        <v>0</v>
      </c>
      <c r="CQ200" s="4">
        <f>COUNTIFS($NG200:$NL$206,FF$1)</f>
        <v>0</v>
      </c>
      <c r="CR200" s="4">
        <f>COUNTIFS($NG200:$NL$206,FG$1)</f>
        <v>0</v>
      </c>
      <c r="CS200" s="4">
        <f>COUNTIFS($NG200:$NL$206,FH$1)</f>
        <v>1</v>
      </c>
      <c r="CT200" s="4">
        <f>COUNTIFS($NG200:$NL$206,FI$1)</f>
        <v>0</v>
      </c>
      <c r="CU200" s="4">
        <f>COUNTIFS($NG200:$NL$206,FJ$1)</f>
        <v>0</v>
      </c>
      <c r="CV200" s="4">
        <f>COUNTIFS($NG200:$NL$206,FK$1)</f>
        <v>0</v>
      </c>
      <c r="CW200" s="4">
        <f>COUNTIFS($NG200:$NL$206,FL$1)</f>
        <v>0</v>
      </c>
      <c r="CX200" s="4">
        <f>COUNTIFS($NG200:$NL$206,FM$1)</f>
        <v>1</v>
      </c>
      <c r="CY200" s="4">
        <f>COUNTIFS($NG200:$NL$206,FN$1)</f>
        <v>0</v>
      </c>
      <c r="CZ200" s="4">
        <f>COUNTIFS($NG200:$NL$206,FO$1)</f>
        <v>0</v>
      </c>
      <c r="DA200" s="4">
        <f>COUNTIFS($NG200:$NL$206,FP$1)</f>
        <v>0</v>
      </c>
      <c r="DB200" s="4">
        <f>COUNTIFS($NG200:$NL$206,FQ$1)</f>
        <v>0</v>
      </c>
      <c r="DC200" s="4">
        <f>COUNTIFS($NG200:$NL$206,FR$1)</f>
        <v>1</v>
      </c>
      <c r="DD200" s="4">
        <f>COUNTIFS($NG200:$NL$206,FS$1)</f>
        <v>2</v>
      </c>
      <c r="DE200" s="4">
        <f>COUNTIFS($NG200:$NL$206,FT$1)</f>
        <v>1</v>
      </c>
      <c r="DF200" s="4">
        <f>COUNTIFS($NG200:$NL$206,FU$1)</f>
        <v>2</v>
      </c>
      <c r="DG200" s="4">
        <f>COUNTIFS($NG200:$NL$206,FV$1)</f>
        <v>1</v>
      </c>
      <c r="DH200" s="4">
        <f>COUNTIFS($NG200:$NL$206,FW$1)</f>
        <v>1</v>
      </c>
      <c r="DI200" s="4">
        <f>COUNTIFS($NG200:$NL$206,FX$1)</f>
        <v>1</v>
      </c>
      <c r="DJ200" s="4">
        <f>COUNTIFS($NG200:$NL$206,FY$1)</f>
        <v>1</v>
      </c>
      <c r="DK200" s="4">
        <f>COUNTIFS($NG200:$NL$206,FZ$1)</f>
        <v>0</v>
      </c>
      <c r="DL200" s="4">
        <f>COUNTIFS($NG200:$NL$206,GA$1)</f>
        <v>0</v>
      </c>
      <c r="DM200" s="4">
        <f>COUNTIFS($NG200:$NL$206,GB$1)</f>
        <v>1</v>
      </c>
      <c r="DN200" s="4">
        <f>COUNTIFS($NG200:$NL$206,GC$1)</f>
        <v>1</v>
      </c>
      <c r="DO200" s="4">
        <f>COUNTIFS($NG200:$NL$206,GD$1)</f>
        <v>1</v>
      </c>
      <c r="DP200" s="4">
        <f>COUNTIFS($NG200:$NL$206,GE$1)</f>
        <v>1</v>
      </c>
      <c r="DQ200" s="4">
        <f>COUNTIFS($NG200:$NL$206,GF$1)</f>
        <v>0</v>
      </c>
      <c r="DR200" s="4">
        <f>COUNTIFS($NG200:$NL$206,GG$1)</f>
        <v>1</v>
      </c>
      <c r="DS200" s="4">
        <f>COUNTIFS($NG200:$NL$206,GH$1)</f>
        <v>1</v>
      </c>
      <c r="DT200" s="4">
        <f>COUNTIFS($NG200:$NL$206,GI$1)</f>
        <v>2</v>
      </c>
      <c r="DU200" s="4">
        <f>COUNTIFS($NG200:$NL$206,GJ$1)</f>
        <v>0</v>
      </c>
      <c r="DV200" s="4">
        <f>COUNTIFS($NG200:$NL$206,GK$1)</f>
        <v>1</v>
      </c>
      <c r="DW200" s="4">
        <f>COUNTIFS($NG200:$NL$206,GL$1)</f>
        <v>0</v>
      </c>
      <c r="DZ200" s="4">
        <f t="shared" si="1895"/>
        <v>40</v>
      </c>
      <c r="EA200" s="4">
        <f t="shared" si="1896"/>
        <v>23</v>
      </c>
      <c r="EB200" s="4">
        <f t="shared" si="1897"/>
        <v>15</v>
      </c>
      <c r="EC200" s="4">
        <f t="shared" si="1898"/>
        <v>1</v>
      </c>
      <c r="ED200" s="4">
        <f t="shared" si="1899"/>
        <v>1</v>
      </c>
      <c r="EF200" s="4">
        <f t="shared" ref="EF200:GL200" si="2516">COUNTIFS($NG200:$NL209,EF$1)</f>
        <v>1</v>
      </c>
      <c r="EG200" s="4">
        <f t="shared" si="2516"/>
        <v>2</v>
      </c>
      <c r="EH200" s="4">
        <f t="shared" si="2516"/>
        <v>0</v>
      </c>
      <c r="EI200" s="4">
        <f t="shared" si="2516"/>
        <v>0</v>
      </c>
      <c r="EJ200" s="4">
        <f t="shared" si="2516"/>
        <v>1</v>
      </c>
      <c r="EK200" s="4">
        <f t="shared" si="2516"/>
        <v>2</v>
      </c>
      <c r="EL200" s="4">
        <f t="shared" si="2516"/>
        <v>0</v>
      </c>
      <c r="EM200" s="4">
        <f t="shared" si="2516"/>
        <v>1</v>
      </c>
      <c r="EN200" s="4">
        <f t="shared" si="2516"/>
        <v>4</v>
      </c>
      <c r="EO200" s="4">
        <f t="shared" si="2516"/>
        <v>0</v>
      </c>
      <c r="EP200" s="4">
        <f t="shared" si="2516"/>
        <v>2</v>
      </c>
      <c r="EQ200" s="4">
        <f t="shared" si="2516"/>
        <v>2</v>
      </c>
      <c r="ER200" s="4">
        <f t="shared" si="2516"/>
        <v>1</v>
      </c>
      <c r="ES200" s="4">
        <f t="shared" si="2516"/>
        <v>1</v>
      </c>
      <c r="ET200" s="4">
        <f t="shared" si="2516"/>
        <v>1</v>
      </c>
      <c r="EU200" s="4">
        <f t="shared" si="2516"/>
        <v>2</v>
      </c>
      <c r="EV200" s="4">
        <f t="shared" si="2516"/>
        <v>3</v>
      </c>
      <c r="EW200" s="4">
        <f t="shared" si="2516"/>
        <v>0</v>
      </c>
      <c r="EX200" s="4">
        <f t="shared" si="2516"/>
        <v>1</v>
      </c>
      <c r="EY200" s="4">
        <f t="shared" si="2516"/>
        <v>2</v>
      </c>
      <c r="EZ200" s="4">
        <f t="shared" si="2516"/>
        <v>0</v>
      </c>
      <c r="FA200" s="4">
        <f t="shared" si="2516"/>
        <v>1</v>
      </c>
      <c r="FB200" s="4">
        <f t="shared" si="2516"/>
        <v>2</v>
      </c>
      <c r="FC200" s="4">
        <f t="shared" si="2516"/>
        <v>1</v>
      </c>
      <c r="FD200" s="4">
        <f t="shared" si="2516"/>
        <v>2</v>
      </c>
      <c r="FE200" s="4">
        <f t="shared" si="2516"/>
        <v>0</v>
      </c>
      <c r="FF200" s="4">
        <f t="shared" si="2516"/>
        <v>1</v>
      </c>
      <c r="FG200" s="4">
        <f t="shared" si="2516"/>
        <v>0</v>
      </c>
      <c r="FH200" s="4">
        <f t="shared" si="2516"/>
        <v>1</v>
      </c>
      <c r="FI200" s="4">
        <f t="shared" si="2516"/>
        <v>0</v>
      </c>
      <c r="FJ200" s="4">
        <f t="shared" si="2516"/>
        <v>0</v>
      </c>
      <c r="FK200" s="4">
        <f t="shared" si="2516"/>
        <v>0</v>
      </c>
      <c r="FL200" s="4">
        <f t="shared" si="2516"/>
        <v>0</v>
      </c>
      <c r="FM200" s="4">
        <f t="shared" si="2516"/>
        <v>1</v>
      </c>
      <c r="FN200" s="4">
        <f t="shared" si="2516"/>
        <v>0</v>
      </c>
      <c r="FO200" s="4">
        <f t="shared" si="2516"/>
        <v>0</v>
      </c>
      <c r="FP200" s="4">
        <f t="shared" si="2516"/>
        <v>0</v>
      </c>
      <c r="FQ200" s="4">
        <f t="shared" si="2516"/>
        <v>1</v>
      </c>
      <c r="FR200" s="4">
        <f t="shared" si="2516"/>
        <v>1</v>
      </c>
      <c r="FS200" s="4">
        <f t="shared" si="2516"/>
        <v>2</v>
      </c>
      <c r="FT200" s="4">
        <f t="shared" si="2516"/>
        <v>1</v>
      </c>
      <c r="FU200" s="4">
        <f t="shared" si="2516"/>
        <v>2</v>
      </c>
      <c r="FV200" s="4">
        <f t="shared" si="2516"/>
        <v>1</v>
      </c>
      <c r="FW200" s="4">
        <f t="shared" si="2516"/>
        <v>2</v>
      </c>
      <c r="FX200" s="4">
        <f t="shared" si="2516"/>
        <v>2</v>
      </c>
      <c r="FY200" s="4">
        <f t="shared" si="2516"/>
        <v>1</v>
      </c>
      <c r="FZ200" s="4">
        <f t="shared" si="2516"/>
        <v>0</v>
      </c>
      <c r="GA200" s="4">
        <f t="shared" si="2516"/>
        <v>0</v>
      </c>
      <c r="GB200" s="4">
        <f t="shared" si="2516"/>
        <v>1</v>
      </c>
      <c r="GC200" s="4">
        <f t="shared" si="2516"/>
        <v>1</v>
      </c>
      <c r="GD200" s="4">
        <f t="shared" si="2516"/>
        <v>1</v>
      </c>
      <c r="GE200" s="4">
        <f t="shared" si="2516"/>
        <v>2</v>
      </c>
      <c r="GF200" s="4">
        <f t="shared" si="2516"/>
        <v>0</v>
      </c>
      <c r="GG200" s="4">
        <f t="shared" si="2516"/>
        <v>1</v>
      </c>
      <c r="GH200" s="4">
        <f t="shared" si="2516"/>
        <v>1</v>
      </c>
      <c r="GI200" s="4">
        <f t="shared" si="2516"/>
        <v>2</v>
      </c>
      <c r="GJ200" s="4">
        <f t="shared" si="2516"/>
        <v>1</v>
      </c>
      <c r="GK200" s="4">
        <f t="shared" si="2516"/>
        <v>2</v>
      </c>
      <c r="GL200" s="4">
        <f t="shared" si="2516"/>
        <v>0</v>
      </c>
      <c r="GM200">
        <f t="shared" si="1901"/>
        <v>60</v>
      </c>
      <c r="GO200">
        <f t="shared" si="2353"/>
        <v>1</v>
      </c>
      <c r="GP200">
        <f t="shared" ref="GP200:GP206" si="2517">COUNTIFS($NG201:$NL201,NG200)</f>
        <v>0</v>
      </c>
      <c r="GQ200">
        <f t="shared" ref="GQ200:GQ206" si="2518">COUNTIFS($NG201:$NL201,NH200)</f>
        <v>0</v>
      </c>
      <c r="GR200">
        <f t="shared" ref="GR200:GR206" si="2519">COUNTIFS($NG201:$NL201,NI200)</f>
        <v>1</v>
      </c>
      <c r="GS200">
        <f t="shared" ref="GS200:GS206" si="2520">COUNTIFS($NG201:$NL201,NJ200)</f>
        <v>0</v>
      </c>
      <c r="GT200">
        <f t="shared" ref="GT200:GT206" si="2521">COUNTIFS($NG201:$NL201,NK200)</f>
        <v>0</v>
      </c>
      <c r="GU200">
        <f t="shared" ref="GU200:GU206" si="2522">COUNTIFS($NG201:$NL201,NL200)</f>
        <v>0</v>
      </c>
      <c r="GV200" s="1">
        <f>COUNTIFS(WE200:WJ200,"&gt;0")</f>
        <v>4</v>
      </c>
      <c r="GW200">
        <f t="shared" si="2354"/>
        <v>0</v>
      </c>
      <c r="GX200">
        <f t="shared" si="2230"/>
        <v>0</v>
      </c>
      <c r="GY200">
        <f t="shared" si="2231"/>
        <v>0</v>
      </c>
      <c r="GZ200">
        <f t="shared" si="2232"/>
        <v>0</v>
      </c>
      <c r="HA200">
        <f t="shared" si="2233"/>
        <v>0</v>
      </c>
      <c r="HB200">
        <f t="shared" si="2234"/>
        <v>0</v>
      </c>
      <c r="HC200">
        <f t="shared" si="2235"/>
        <v>0</v>
      </c>
      <c r="HD200">
        <f t="shared" si="2236"/>
        <v>0</v>
      </c>
      <c r="HE200">
        <f t="shared" si="2237"/>
        <v>0</v>
      </c>
      <c r="HF200">
        <f t="shared" si="2238"/>
        <v>0</v>
      </c>
      <c r="HG200">
        <f t="shared" si="2239"/>
        <v>0</v>
      </c>
      <c r="HH200">
        <f t="shared" si="2240"/>
        <v>0</v>
      </c>
      <c r="HI200">
        <f t="shared" si="2241"/>
        <v>0</v>
      </c>
      <c r="HJ200">
        <f t="shared" si="2242"/>
        <v>0</v>
      </c>
      <c r="HK200">
        <f t="shared" si="2243"/>
        <v>0</v>
      </c>
      <c r="HL200">
        <f t="shared" si="2244"/>
        <v>0</v>
      </c>
      <c r="HM200">
        <f t="shared" si="2245"/>
        <v>0</v>
      </c>
      <c r="HN200">
        <f t="shared" si="2246"/>
        <v>0</v>
      </c>
      <c r="HO200">
        <f t="shared" si="2247"/>
        <v>0</v>
      </c>
      <c r="HP200">
        <f t="shared" si="2248"/>
        <v>0</v>
      </c>
      <c r="HQ200">
        <f t="shared" si="2249"/>
        <v>0</v>
      </c>
      <c r="HR200">
        <f t="shared" si="2250"/>
        <v>0</v>
      </c>
      <c r="HS200">
        <f t="shared" si="2251"/>
        <v>0</v>
      </c>
      <c r="HT200">
        <f t="shared" si="2252"/>
        <v>0</v>
      </c>
      <c r="HU200">
        <f t="shared" si="2253"/>
        <v>0</v>
      </c>
      <c r="HV200">
        <f t="shared" si="2254"/>
        <v>1</v>
      </c>
      <c r="HW200">
        <f t="shared" si="2255"/>
        <v>0</v>
      </c>
      <c r="HX200">
        <f t="shared" si="2256"/>
        <v>0</v>
      </c>
      <c r="HY200">
        <f t="shared" si="2257"/>
        <v>0</v>
      </c>
      <c r="HZ200">
        <f t="shared" si="2258"/>
        <v>0</v>
      </c>
      <c r="IA200">
        <f t="shared" si="2259"/>
        <v>0</v>
      </c>
      <c r="IB200">
        <f t="shared" si="2260"/>
        <v>0</v>
      </c>
      <c r="IC200">
        <f t="shared" si="2261"/>
        <v>0</v>
      </c>
      <c r="ID200">
        <f t="shared" si="2262"/>
        <v>0</v>
      </c>
      <c r="IE200">
        <f t="shared" si="2263"/>
        <v>0</v>
      </c>
      <c r="IF200">
        <f t="shared" si="2264"/>
        <v>0</v>
      </c>
      <c r="IG200">
        <f t="shared" si="2265"/>
        <v>0</v>
      </c>
      <c r="IH200">
        <f t="shared" si="2266"/>
        <v>0</v>
      </c>
      <c r="II200">
        <f t="shared" si="2267"/>
        <v>0</v>
      </c>
      <c r="IJ200">
        <f t="shared" si="2268"/>
        <v>0</v>
      </c>
      <c r="IK200">
        <f t="shared" si="2269"/>
        <v>0</v>
      </c>
      <c r="IL200">
        <f t="shared" si="2270"/>
        <v>0</v>
      </c>
      <c r="IM200">
        <f t="shared" si="2271"/>
        <v>0</v>
      </c>
      <c r="IN200">
        <f t="shared" si="2272"/>
        <v>0</v>
      </c>
      <c r="IO200">
        <f t="shared" si="2273"/>
        <v>0</v>
      </c>
      <c r="IP200">
        <f t="shared" si="2274"/>
        <v>0</v>
      </c>
      <c r="IQ200">
        <f t="shared" si="2275"/>
        <v>0</v>
      </c>
      <c r="IR200">
        <f t="shared" si="2276"/>
        <v>0</v>
      </c>
      <c r="IS200">
        <f t="shared" si="2277"/>
        <v>0</v>
      </c>
      <c r="IT200">
        <f t="shared" si="2278"/>
        <v>0</v>
      </c>
      <c r="IU200">
        <f t="shared" si="2279"/>
        <v>0</v>
      </c>
      <c r="IV200">
        <f t="shared" si="2280"/>
        <v>0</v>
      </c>
      <c r="IW200">
        <f t="shared" si="2281"/>
        <v>0</v>
      </c>
      <c r="IX200">
        <f t="shared" si="2282"/>
        <v>0</v>
      </c>
      <c r="IY200">
        <f t="shared" si="2283"/>
        <v>0</v>
      </c>
      <c r="IZ200">
        <f t="shared" si="2284"/>
        <v>0</v>
      </c>
      <c r="JA200">
        <f t="shared" si="2285"/>
        <v>0</v>
      </c>
      <c r="JB200">
        <f t="shared" si="2355"/>
        <v>0</v>
      </c>
      <c r="JC200">
        <f t="shared" si="2356"/>
        <v>0</v>
      </c>
      <c r="JF200">
        <f t="shared" si="2357"/>
        <v>0</v>
      </c>
      <c r="JG200">
        <f t="shared" si="2358"/>
        <v>0</v>
      </c>
      <c r="JH200">
        <f t="shared" si="2359"/>
        <v>0</v>
      </c>
      <c r="JI200">
        <f t="shared" si="2360"/>
        <v>0</v>
      </c>
      <c r="JJ200">
        <f t="shared" si="2361"/>
        <v>1</v>
      </c>
      <c r="JK200">
        <f t="shared" si="2362"/>
        <v>0</v>
      </c>
      <c r="JL200">
        <f t="shared" si="2363"/>
        <v>0</v>
      </c>
      <c r="JM200">
        <f t="shared" si="2364"/>
        <v>0</v>
      </c>
      <c r="JN200">
        <f t="shared" si="2365"/>
        <v>0</v>
      </c>
      <c r="JO200">
        <f t="shared" si="2366"/>
        <v>0</v>
      </c>
      <c r="JP200">
        <f t="shared" si="2367"/>
        <v>0</v>
      </c>
      <c r="JQ200">
        <f t="shared" si="2368"/>
        <v>0</v>
      </c>
      <c r="JR200">
        <f t="shared" si="2369"/>
        <v>0</v>
      </c>
      <c r="JS200">
        <f t="shared" si="2370"/>
        <v>0</v>
      </c>
      <c r="JT200">
        <f t="shared" si="2371"/>
        <v>0</v>
      </c>
      <c r="JU200">
        <f t="shared" si="2372"/>
        <v>0</v>
      </c>
      <c r="JV200">
        <f t="shared" si="2373"/>
        <v>0</v>
      </c>
      <c r="JW200">
        <f t="shared" si="2374"/>
        <v>0</v>
      </c>
      <c r="JX200">
        <f t="shared" si="2375"/>
        <v>0</v>
      </c>
      <c r="JY200">
        <f t="shared" si="2376"/>
        <v>0</v>
      </c>
      <c r="JZ200">
        <f t="shared" si="2377"/>
        <v>0</v>
      </c>
      <c r="KA200">
        <f t="shared" si="2378"/>
        <v>0</v>
      </c>
      <c r="KB200">
        <f t="shared" si="2379"/>
        <v>0</v>
      </c>
      <c r="KC200">
        <f t="shared" si="2380"/>
        <v>0</v>
      </c>
      <c r="KD200">
        <f t="shared" si="2381"/>
        <v>0</v>
      </c>
      <c r="KE200">
        <f t="shared" si="2382"/>
        <v>0</v>
      </c>
      <c r="KF200">
        <f t="shared" si="2383"/>
        <v>0</v>
      </c>
      <c r="KG200">
        <f t="shared" si="2384"/>
        <v>0</v>
      </c>
      <c r="KH200">
        <f t="shared" si="2385"/>
        <v>0</v>
      </c>
      <c r="KI200">
        <f t="shared" si="2386"/>
        <v>0</v>
      </c>
      <c r="KJ200">
        <f t="shared" si="2387"/>
        <v>0</v>
      </c>
      <c r="KK200">
        <f t="shared" si="2388"/>
        <v>0</v>
      </c>
      <c r="KL200">
        <f t="shared" si="2389"/>
        <v>0</v>
      </c>
      <c r="KM200">
        <f t="shared" si="2390"/>
        <v>1</v>
      </c>
      <c r="KN200">
        <f t="shared" si="2391"/>
        <v>0</v>
      </c>
      <c r="KO200">
        <f t="shared" si="2392"/>
        <v>0</v>
      </c>
      <c r="KP200">
        <f t="shared" si="2393"/>
        <v>0</v>
      </c>
      <c r="KQ200">
        <f t="shared" si="2394"/>
        <v>0</v>
      </c>
      <c r="KR200">
        <f t="shared" si="2395"/>
        <v>0</v>
      </c>
      <c r="KS200">
        <f t="shared" si="2396"/>
        <v>0</v>
      </c>
      <c r="KT200">
        <f t="shared" si="2397"/>
        <v>0</v>
      </c>
      <c r="KU200">
        <f t="shared" si="2398"/>
        <v>0</v>
      </c>
      <c r="KV200">
        <f t="shared" si="2399"/>
        <v>0</v>
      </c>
      <c r="KW200">
        <f t="shared" si="2400"/>
        <v>0</v>
      </c>
      <c r="KX200">
        <f t="shared" si="2401"/>
        <v>0</v>
      </c>
      <c r="KY200">
        <f t="shared" si="2402"/>
        <v>0</v>
      </c>
      <c r="KZ200">
        <f t="shared" si="2403"/>
        <v>0</v>
      </c>
      <c r="LA200">
        <f t="shared" si="2404"/>
        <v>0</v>
      </c>
      <c r="LB200">
        <f t="shared" si="2405"/>
        <v>0</v>
      </c>
      <c r="LC200">
        <f t="shared" si="2406"/>
        <v>1</v>
      </c>
      <c r="LD200">
        <f t="shared" si="2407"/>
        <v>0</v>
      </c>
      <c r="LE200">
        <f t="shared" si="2408"/>
        <v>0</v>
      </c>
      <c r="LF200">
        <f t="shared" si="2409"/>
        <v>0</v>
      </c>
      <c r="LG200">
        <f t="shared" si="2410"/>
        <v>0</v>
      </c>
      <c r="LH200">
        <f t="shared" si="2411"/>
        <v>0</v>
      </c>
      <c r="LI200">
        <f t="shared" si="2412"/>
        <v>0</v>
      </c>
      <c r="LJ200">
        <f t="shared" si="2413"/>
        <v>0</v>
      </c>
      <c r="LK200">
        <f t="shared" si="2414"/>
        <v>0</v>
      </c>
      <c r="LL200">
        <f t="shared" si="2415"/>
        <v>0</v>
      </c>
      <c r="LN200">
        <f t="shared" si="2416"/>
        <v>3</v>
      </c>
      <c r="LQ200">
        <f t="shared" ref="LQ200:LR200" si="2523">COUNTIFS($NG201:$NL210,NG210)</f>
        <v>3</v>
      </c>
      <c r="LR200">
        <f t="shared" si="2523"/>
        <v>1</v>
      </c>
      <c r="LS200">
        <f t="shared" si="2418"/>
        <v>2</v>
      </c>
      <c r="LT200">
        <f t="shared" si="2419"/>
        <v>1</v>
      </c>
      <c r="LU200">
        <f t="shared" si="2420"/>
        <v>3</v>
      </c>
      <c r="LV200">
        <f t="shared" si="2421"/>
        <v>3</v>
      </c>
      <c r="LX200" s="5">
        <f t="shared" ref="LX200:MC200" si="2524">COUNTIFS($NG200:$NL209,NG210)</f>
        <v>2</v>
      </c>
      <c r="LY200" s="5">
        <f t="shared" si="2524"/>
        <v>1</v>
      </c>
      <c r="LZ200" s="5">
        <f t="shared" si="2524"/>
        <v>1</v>
      </c>
      <c r="MA200" s="5">
        <f t="shared" si="2524"/>
        <v>0</v>
      </c>
      <c r="MB200" s="5">
        <f t="shared" si="2524"/>
        <v>2</v>
      </c>
      <c r="MC200" s="5">
        <f t="shared" si="2524"/>
        <v>2</v>
      </c>
      <c r="MD200" s="5"/>
      <c r="ME200" s="5">
        <f t="shared" si="2423"/>
        <v>0</v>
      </c>
      <c r="MF200" s="5">
        <f t="shared" si="2424"/>
        <v>1</v>
      </c>
      <c r="MG200" s="5">
        <f t="shared" si="2425"/>
        <v>0</v>
      </c>
      <c r="MH200" s="5">
        <f t="shared" si="2426"/>
        <v>0</v>
      </c>
      <c r="MI200" s="5">
        <f t="shared" si="2427"/>
        <v>0</v>
      </c>
      <c r="MJ200" s="5">
        <f t="shared" si="2428"/>
        <v>0</v>
      </c>
      <c r="MK200" s="5"/>
      <c r="ML200" s="20">
        <f t="shared" si="2429"/>
        <v>1</v>
      </c>
      <c r="MN200" s="4">
        <f t="shared" si="2508"/>
        <v>0</v>
      </c>
      <c r="MO200" s="4">
        <f t="shared" si="2509"/>
        <v>1</v>
      </c>
      <c r="MP200" s="4">
        <f t="shared" si="2510"/>
        <v>0</v>
      </c>
      <c r="MQ200" s="4">
        <f t="shared" si="2511"/>
        <v>0</v>
      </c>
      <c r="MR200" s="4">
        <f t="shared" si="2512"/>
        <v>0</v>
      </c>
      <c r="MS200" s="4">
        <f t="shared" si="2513"/>
        <v>0</v>
      </c>
      <c r="MU200">
        <f t="shared" si="2430"/>
        <v>0</v>
      </c>
      <c r="MV200">
        <f t="shared" si="2431"/>
        <v>1</v>
      </c>
      <c r="MW200">
        <f t="shared" si="2432"/>
        <v>0</v>
      </c>
      <c r="MX200">
        <f t="shared" si="2433"/>
        <v>1</v>
      </c>
      <c r="MY200">
        <f t="shared" si="2434"/>
        <v>0</v>
      </c>
      <c r="MZ200">
        <f t="shared" si="2435"/>
        <v>0</v>
      </c>
      <c r="NA200">
        <f t="shared" si="2288"/>
        <v>1</v>
      </c>
      <c r="NB200">
        <f t="shared" si="2436"/>
        <v>2</v>
      </c>
      <c r="NC200">
        <f t="shared" si="2437"/>
        <v>1</v>
      </c>
      <c r="ND200">
        <f t="shared" si="2438"/>
        <v>200</v>
      </c>
      <c r="NG200">
        <v>5</v>
      </c>
      <c r="NH200">
        <v>6</v>
      </c>
      <c r="NI200">
        <v>9</v>
      </c>
      <c r="NJ200">
        <v>13</v>
      </c>
      <c r="NK200">
        <v>34</v>
      </c>
      <c r="NL200">
        <v>50</v>
      </c>
      <c r="NN200" s="1">
        <f t="shared" si="2439"/>
        <v>1</v>
      </c>
      <c r="NO200" s="1">
        <f t="shared" si="2440"/>
        <v>1</v>
      </c>
      <c r="NP200" s="30">
        <f t="shared" si="2441"/>
        <v>2</v>
      </c>
      <c r="NR200" s="1">
        <f t="shared" si="2442"/>
        <v>1</v>
      </c>
      <c r="NS200" s="1">
        <f t="shared" si="2443"/>
        <v>3</v>
      </c>
      <c r="NT200" s="1">
        <f t="shared" si="2444"/>
        <v>4</v>
      </c>
      <c r="NU200" s="1">
        <f t="shared" si="2445"/>
        <v>21</v>
      </c>
      <c r="NV200" s="1">
        <f t="shared" si="2446"/>
        <v>16</v>
      </c>
      <c r="NW200" s="1"/>
      <c r="NX200" s="1">
        <f t="shared" si="2447"/>
        <v>5</v>
      </c>
      <c r="NY200" s="1"/>
      <c r="NZ200" s="1">
        <f t="shared" si="2448"/>
        <v>1</v>
      </c>
      <c r="OA200" s="1">
        <f t="shared" si="2289"/>
        <v>1</v>
      </c>
      <c r="OB200" s="1">
        <f t="shared" si="2290"/>
        <v>1</v>
      </c>
      <c r="OC200" s="1">
        <f t="shared" si="2291"/>
        <v>2</v>
      </c>
      <c r="OD200" s="1">
        <f t="shared" si="2292"/>
        <v>4</v>
      </c>
      <c r="OE200" s="1">
        <f t="shared" si="2293"/>
        <v>6</v>
      </c>
      <c r="OF200" s="1"/>
      <c r="OG200" s="1">
        <f t="shared" si="1969"/>
        <v>4</v>
      </c>
      <c r="OH200" s="1"/>
      <c r="OI200" s="1">
        <f t="shared" si="2449"/>
        <v>0</v>
      </c>
      <c r="OJ200" s="1">
        <f t="shared" si="2450"/>
        <v>8</v>
      </c>
      <c r="OK200" s="1">
        <f t="shared" si="2451"/>
        <v>1</v>
      </c>
      <c r="OL200" s="1">
        <f t="shared" si="2452"/>
        <v>10</v>
      </c>
      <c r="OM200" s="1">
        <f t="shared" si="2453"/>
        <v>0</v>
      </c>
      <c r="ON200" s="1">
        <f t="shared" si="2454"/>
        <v>0</v>
      </c>
      <c r="OO200" s="1"/>
      <c r="OP200" s="1">
        <f t="shared" si="1959"/>
        <v>3</v>
      </c>
      <c r="OQ200" s="1">
        <f t="shared" si="1960"/>
        <v>3</v>
      </c>
      <c r="OR200" s="1">
        <f t="shared" si="1961"/>
        <v>3</v>
      </c>
      <c r="OS200" s="1">
        <f t="shared" si="1962"/>
        <v>3</v>
      </c>
      <c r="OT200" s="1">
        <f t="shared" si="1963"/>
        <v>0</v>
      </c>
      <c r="OU200" s="1">
        <f t="shared" si="2455"/>
        <v>0</v>
      </c>
      <c r="OV200" s="19">
        <f t="shared" si="2456"/>
        <v>4</v>
      </c>
      <c r="OW200" s="1"/>
      <c r="OX200" s="19">
        <f t="shared" si="1975"/>
        <v>3</v>
      </c>
      <c r="OY200" s="1">
        <f t="shared" si="1976"/>
        <v>3</v>
      </c>
      <c r="OZ200" s="1"/>
      <c r="PA200" s="1">
        <f t="shared" si="2457"/>
        <v>3</v>
      </c>
      <c r="PB200" s="1"/>
      <c r="PC200" s="1"/>
      <c r="PD200" s="19">
        <f t="shared" si="2294"/>
        <v>3</v>
      </c>
      <c r="PE200" s="1"/>
      <c r="PF200" s="24">
        <f t="shared" si="2458"/>
        <v>0</v>
      </c>
      <c r="PI200" s="1">
        <f t="shared" si="2459"/>
        <v>0</v>
      </c>
      <c r="PJ200" s="19">
        <f t="shared" si="2295"/>
        <v>0</v>
      </c>
      <c r="PK200" s="1">
        <f t="shared" si="2460"/>
        <v>8</v>
      </c>
      <c r="PL200" s="19">
        <f t="shared" si="2296"/>
        <v>1</v>
      </c>
      <c r="PM200" s="1">
        <f t="shared" si="2461"/>
        <v>1</v>
      </c>
      <c r="PN200" s="19">
        <f t="shared" si="2297"/>
        <v>3</v>
      </c>
      <c r="PO200" s="1">
        <f t="shared" si="2462"/>
        <v>10</v>
      </c>
      <c r="PP200" s="19">
        <f t="shared" si="2298"/>
        <v>1</v>
      </c>
      <c r="PQ200" s="1">
        <f t="shared" si="2463"/>
        <v>0</v>
      </c>
      <c r="PR200" s="19">
        <f t="shared" si="2299"/>
        <v>0</v>
      </c>
      <c r="PS200" s="1">
        <f t="shared" si="2464"/>
        <v>0</v>
      </c>
      <c r="PT200" s="19">
        <f t="shared" si="2300"/>
        <v>0</v>
      </c>
      <c r="PV200" s="1">
        <f t="shared" si="2301"/>
        <v>100</v>
      </c>
      <c r="PW200" s="1">
        <f t="shared" si="2302"/>
        <v>100</v>
      </c>
      <c r="PX200" s="1">
        <f t="shared" si="2303"/>
        <v>100</v>
      </c>
      <c r="PY200" s="1">
        <f t="shared" si="2304"/>
        <v>100</v>
      </c>
      <c r="PZ200" s="1">
        <f t="shared" si="2305"/>
        <v>100</v>
      </c>
      <c r="QA200" s="1">
        <f t="shared" si="2306"/>
        <v>100</v>
      </c>
      <c r="QB200" s="1"/>
      <c r="QC200" s="1">
        <f t="shared" si="2307"/>
        <v>8</v>
      </c>
      <c r="QD200" s="1">
        <f t="shared" si="2308"/>
        <v>100</v>
      </c>
      <c r="QE200" s="1">
        <f t="shared" si="2309"/>
        <v>100</v>
      </c>
      <c r="QF200" s="1">
        <f t="shared" si="2310"/>
        <v>100</v>
      </c>
      <c r="QG200" s="1">
        <f t="shared" si="2311"/>
        <v>100</v>
      </c>
      <c r="QH200" s="1">
        <f t="shared" si="2312"/>
        <v>100</v>
      </c>
      <c r="QI200" s="1"/>
      <c r="QJ200" s="1">
        <f t="shared" si="2313"/>
        <v>1</v>
      </c>
      <c r="QK200" s="1">
        <f t="shared" si="2314"/>
        <v>7</v>
      </c>
      <c r="QL200" s="1">
        <f t="shared" si="2315"/>
        <v>100</v>
      </c>
      <c r="QM200" s="1">
        <f t="shared" si="2316"/>
        <v>100</v>
      </c>
      <c r="QN200" s="1">
        <f t="shared" si="2317"/>
        <v>100</v>
      </c>
      <c r="QO200" s="1">
        <f t="shared" si="2318"/>
        <v>100</v>
      </c>
      <c r="QP200" s="1"/>
      <c r="QQ200" s="1">
        <f t="shared" si="2319"/>
        <v>100</v>
      </c>
      <c r="QR200" s="1">
        <f t="shared" si="2320"/>
        <v>10</v>
      </c>
      <c r="QS200" s="1">
        <f t="shared" si="2321"/>
        <v>100</v>
      </c>
      <c r="QT200" s="1">
        <f t="shared" si="2322"/>
        <v>100</v>
      </c>
      <c r="QU200" s="1">
        <f t="shared" si="2323"/>
        <v>100</v>
      </c>
      <c r="QV200" s="1">
        <f t="shared" si="2324"/>
        <v>100</v>
      </c>
      <c r="QW200" s="1"/>
      <c r="QX200" s="1">
        <f t="shared" si="2325"/>
        <v>100</v>
      </c>
      <c r="QY200" s="1">
        <f t="shared" si="2326"/>
        <v>100</v>
      </c>
      <c r="QZ200" s="1">
        <f t="shared" si="2327"/>
        <v>100</v>
      </c>
      <c r="RA200" s="1">
        <f t="shared" si="2328"/>
        <v>100</v>
      </c>
      <c r="RB200" s="1">
        <f t="shared" si="2329"/>
        <v>100</v>
      </c>
      <c r="RC200" s="1">
        <f t="shared" si="2330"/>
        <v>100</v>
      </c>
      <c r="RD200" s="1"/>
      <c r="RE200" s="1">
        <f t="shared" si="2331"/>
        <v>100</v>
      </c>
      <c r="RF200" s="1">
        <f t="shared" si="2332"/>
        <v>100</v>
      </c>
      <c r="RG200" s="1">
        <f t="shared" si="2333"/>
        <v>100</v>
      </c>
      <c r="RH200" s="1">
        <f t="shared" si="2334"/>
        <v>100</v>
      </c>
      <c r="RI200" s="1">
        <f t="shared" si="2335"/>
        <v>100</v>
      </c>
      <c r="RJ200" s="1">
        <f t="shared" si="2336"/>
        <v>100</v>
      </c>
      <c r="RL200">
        <f t="shared" si="2337"/>
        <v>36</v>
      </c>
      <c r="RM200">
        <f t="shared" si="2465"/>
        <v>22</v>
      </c>
      <c r="RN200">
        <f t="shared" si="2000"/>
        <v>19</v>
      </c>
      <c r="RO200" t="str">
        <f t="shared" ref="RO200:TU200" si="2525">IF(COUNTIFS($NG200:$NL209,RO$1),"x",RO$1)</f>
        <v>x</v>
      </c>
      <c r="RP200" t="str">
        <f t="shared" si="2525"/>
        <v>x</v>
      </c>
      <c r="RQ200">
        <f t="shared" si="2525"/>
        <v>3</v>
      </c>
      <c r="RR200">
        <f t="shared" si="2525"/>
        <v>4</v>
      </c>
      <c r="RS200" t="str">
        <f t="shared" si="2525"/>
        <v>x</v>
      </c>
      <c r="RT200" t="str">
        <f t="shared" si="2525"/>
        <v>x</v>
      </c>
      <c r="RU200">
        <f t="shared" si="2525"/>
        <v>7</v>
      </c>
      <c r="RV200" t="str">
        <f t="shared" si="2525"/>
        <v>x</v>
      </c>
      <c r="RW200" t="str">
        <f t="shared" si="2525"/>
        <v>x</v>
      </c>
      <c r="RX200">
        <f t="shared" si="2525"/>
        <v>10</v>
      </c>
      <c r="RY200" t="str">
        <f t="shared" si="2525"/>
        <v>x</v>
      </c>
      <c r="RZ200" t="str">
        <f t="shared" si="2525"/>
        <v>x</v>
      </c>
      <c r="SA200" t="str">
        <f t="shared" si="2525"/>
        <v>x</v>
      </c>
      <c r="SB200" t="str">
        <f t="shared" si="2525"/>
        <v>x</v>
      </c>
      <c r="SC200" t="str">
        <f t="shared" si="2525"/>
        <v>x</v>
      </c>
      <c r="SD200" t="str">
        <f t="shared" si="2525"/>
        <v>x</v>
      </c>
      <c r="SE200" t="str">
        <f t="shared" si="2525"/>
        <v>x</v>
      </c>
      <c r="SF200">
        <f t="shared" si="2525"/>
        <v>18</v>
      </c>
      <c r="SG200" t="str">
        <f t="shared" si="2525"/>
        <v>x</v>
      </c>
      <c r="SH200" t="str">
        <f t="shared" si="2525"/>
        <v>x</v>
      </c>
      <c r="SI200">
        <f t="shared" si="2525"/>
        <v>21</v>
      </c>
      <c r="SJ200" t="str">
        <f t="shared" si="2525"/>
        <v>x</v>
      </c>
      <c r="SK200" t="str">
        <f t="shared" si="2525"/>
        <v>x</v>
      </c>
      <c r="SL200" t="str">
        <f t="shared" si="2525"/>
        <v>x</v>
      </c>
      <c r="SM200" t="str">
        <f t="shared" si="2525"/>
        <v>x</v>
      </c>
      <c r="SN200">
        <f t="shared" si="2525"/>
        <v>26</v>
      </c>
      <c r="SO200" t="str">
        <f t="shared" si="2525"/>
        <v>x</v>
      </c>
      <c r="SP200">
        <f t="shared" si="2525"/>
        <v>28</v>
      </c>
      <c r="SQ200" t="str">
        <f t="shared" si="2525"/>
        <v>x</v>
      </c>
      <c r="SR200">
        <f t="shared" si="2525"/>
        <v>30</v>
      </c>
      <c r="SS200">
        <f t="shared" si="2525"/>
        <v>31</v>
      </c>
      <c r="ST200">
        <f t="shared" si="2525"/>
        <v>32</v>
      </c>
      <c r="SU200">
        <f t="shared" si="2525"/>
        <v>33</v>
      </c>
      <c r="SV200" t="str">
        <f t="shared" si="2525"/>
        <v>x</v>
      </c>
      <c r="SW200">
        <f t="shared" si="2525"/>
        <v>35</v>
      </c>
      <c r="SX200">
        <f t="shared" si="2525"/>
        <v>36</v>
      </c>
      <c r="SY200">
        <f t="shared" si="2525"/>
        <v>37</v>
      </c>
      <c r="SZ200" t="str">
        <f t="shared" si="2525"/>
        <v>x</v>
      </c>
      <c r="TA200" t="str">
        <f t="shared" si="2525"/>
        <v>x</v>
      </c>
      <c r="TB200" t="str">
        <f t="shared" si="2525"/>
        <v>x</v>
      </c>
      <c r="TC200" t="str">
        <f t="shared" si="2525"/>
        <v>x</v>
      </c>
      <c r="TD200" t="str">
        <f t="shared" si="2525"/>
        <v>x</v>
      </c>
      <c r="TE200" t="str">
        <f t="shared" si="2525"/>
        <v>x</v>
      </c>
      <c r="TF200" t="str">
        <f t="shared" si="2525"/>
        <v>x</v>
      </c>
      <c r="TG200" t="str">
        <f t="shared" si="2525"/>
        <v>x</v>
      </c>
      <c r="TH200" t="str">
        <f t="shared" si="2525"/>
        <v>x</v>
      </c>
      <c r="TI200">
        <f t="shared" si="2525"/>
        <v>47</v>
      </c>
      <c r="TJ200">
        <f t="shared" si="2525"/>
        <v>48</v>
      </c>
      <c r="TK200" t="str">
        <f t="shared" si="2525"/>
        <v>x</v>
      </c>
      <c r="TL200" t="str">
        <f t="shared" si="2525"/>
        <v>x</v>
      </c>
      <c r="TM200" t="str">
        <f t="shared" si="2525"/>
        <v>x</v>
      </c>
      <c r="TN200" t="str">
        <f t="shared" si="2525"/>
        <v>x</v>
      </c>
      <c r="TO200">
        <f t="shared" si="2525"/>
        <v>53</v>
      </c>
      <c r="TP200" t="str">
        <f t="shared" si="2525"/>
        <v>x</v>
      </c>
      <c r="TQ200" t="str">
        <f t="shared" si="2525"/>
        <v>x</v>
      </c>
      <c r="TR200" t="str">
        <f t="shared" si="2525"/>
        <v>x</v>
      </c>
      <c r="TS200" t="str">
        <f t="shared" si="2525"/>
        <v>x</v>
      </c>
      <c r="TT200" t="str">
        <f t="shared" si="2525"/>
        <v>x</v>
      </c>
      <c r="TU200">
        <f t="shared" si="2525"/>
        <v>59</v>
      </c>
      <c r="TV200">
        <f t="shared" si="2467"/>
        <v>22</v>
      </c>
      <c r="TW200">
        <f t="shared" ref="TW200:WC200" si="2526">IF(COUNTIFS($NG200:$NL208,TW$1),"x",TW$1)</f>
        <v>1</v>
      </c>
      <c r="TX200" t="str">
        <f t="shared" si="2526"/>
        <v>x</v>
      </c>
      <c r="TY200">
        <f t="shared" si="2526"/>
        <v>3</v>
      </c>
      <c r="TZ200">
        <f t="shared" si="2526"/>
        <v>4</v>
      </c>
      <c r="UA200" t="str">
        <f t="shared" si="2526"/>
        <v>x</v>
      </c>
      <c r="UB200" t="str">
        <f t="shared" si="2526"/>
        <v>x</v>
      </c>
      <c r="UC200">
        <f t="shared" si="2526"/>
        <v>7</v>
      </c>
      <c r="UD200" t="str">
        <f t="shared" si="2526"/>
        <v>x</v>
      </c>
      <c r="UE200" t="str">
        <f t="shared" si="2526"/>
        <v>x</v>
      </c>
      <c r="UF200">
        <f t="shared" si="2526"/>
        <v>10</v>
      </c>
      <c r="UG200" t="str">
        <f t="shared" si="2526"/>
        <v>x</v>
      </c>
      <c r="UH200" t="str">
        <f t="shared" si="2526"/>
        <v>x</v>
      </c>
      <c r="UI200" t="str">
        <f t="shared" si="2526"/>
        <v>x</v>
      </c>
      <c r="UJ200" t="str">
        <f t="shared" si="2526"/>
        <v>x</v>
      </c>
      <c r="UK200" t="str">
        <f t="shared" si="2526"/>
        <v>x</v>
      </c>
      <c r="UL200" t="str">
        <f t="shared" si="2526"/>
        <v>x</v>
      </c>
      <c r="UM200" t="str">
        <f t="shared" si="2526"/>
        <v>x</v>
      </c>
      <c r="UN200">
        <f t="shared" si="2526"/>
        <v>18</v>
      </c>
      <c r="UO200" t="str">
        <f t="shared" si="2526"/>
        <v>x</v>
      </c>
      <c r="UP200" t="str">
        <f t="shared" si="2526"/>
        <v>x</v>
      </c>
      <c r="UQ200">
        <f t="shared" si="2526"/>
        <v>21</v>
      </c>
      <c r="UR200">
        <f t="shared" si="2526"/>
        <v>22</v>
      </c>
      <c r="US200" t="str">
        <f t="shared" si="2526"/>
        <v>x</v>
      </c>
      <c r="UT200" t="str">
        <f t="shared" si="2526"/>
        <v>x</v>
      </c>
      <c r="UU200" t="str">
        <f t="shared" si="2526"/>
        <v>x</v>
      </c>
      <c r="UV200">
        <f t="shared" si="2526"/>
        <v>26</v>
      </c>
      <c r="UW200" t="str">
        <f t="shared" si="2526"/>
        <v>x</v>
      </c>
      <c r="UX200">
        <f t="shared" si="2526"/>
        <v>28</v>
      </c>
      <c r="UY200" t="str">
        <f t="shared" si="2526"/>
        <v>x</v>
      </c>
      <c r="UZ200">
        <f t="shared" si="2526"/>
        <v>30</v>
      </c>
      <c r="VA200">
        <f t="shared" si="2526"/>
        <v>31</v>
      </c>
      <c r="VB200">
        <f t="shared" si="2526"/>
        <v>32</v>
      </c>
      <c r="VC200">
        <f t="shared" si="2526"/>
        <v>33</v>
      </c>
      <c r="VD200" t="str">
        <f t="shared" si="2526"/>
        <v>x</v>
      </c>
      <c r="VE200">
        <f t="shared" si="2526"/>
        <v>35</v>
      </c>
      <c r="VF200">
        <f t="shared" si="2526"/>
        <v>36</v>
      </c>
      <c r="VG200">
        <f t="shared" si="2526"/>
        <v>37</v>
      </c>
      <c r="VH200" t="str">
        <f t="shared" si="2526"/>
        <v>x</v>
      </c>
      <c r="VI200" t="str">
        <f t="shared" si="2526"/>
        <v>x</v>
      </c>
      <c r="VJ200" t="str">
        <f t="shared" si="2526"/>
        <v>x</v>
      </c>
      <c r="VK200" t="str">
        <f t="shared" si="2526"/>
        <v>x</v>
      </c>
      <c r="VL200" t="str">
        <f t="shared" si="2526"/>
        <v>x</v>
      </c>
      <c r="VM200" t="str">
        <f t="shared" si="2526"/>
        <v>x</v>
      </c>
      <c r="VN200" t="str">
        <f t="shared" si="2526"/>
        <v>x</v>
      </c>
      <c r="VO200" t="str">
        <f t="shared" si="2526"/>
        <v>x</v>
      </c>
      <c r="VP200" t="str">
        <f t="shared" si="2526"/>
        <v>x</v>
      </c>
      <c r="VQ200">
        <f t="shared" si="2526"/>
        <v>47</v>
      </c>
      <c r="VR200">
        <f t="shared" si="2526"/>
        <v>48</v>
      </c>
      <c r="VS200" t="str">
        <f t="shared" si="2526"/>
        <v>x</v>
      </c>
      <c r="VT200" t="str">
        <f t="shared" si="2526"/>
        <v>x</v>
      </c>
      <c r="VU200" t="str">
        <f t="shared" si="2526"/>
        <v>x</v>
      </c>
      <c r="VV200" t="str">
        <f t="shared" si="2526"/>
        <v>x</v>
      </c>
      <c r="VW200">
        <f t="shared" si="2526"/>
        <v>53</v>
      </c>
      <c r="VX200" t="str">
        <f t="shared" si="2526"/>
        <v>x</v>
      </c>
      <c r="VY200" t="str">
        <f t="shared" si="2526"/>
        <v>x</v>
      </c>
      <c r="VZ200" t="str">
        <f t="shared" si="2526"/>
        <v>x</v>
      </c>
      <c r="WA200">
        <f t="shared" si="2526"/>
        <v>57</v>
      </c>
      <c r="WB200" t="str">
        <f t="shared" si="2526"/>
        <v>x</v>
      </c>
      <c r="WC200">
        <f t="shared" si="2526"/>
        <v>59</v>
      </c>
      <c r="WE200">
        <f>COUNTIFS(NG200:NL200,"&lt;10")</f>
        <v>3</v>
      </c>
      <c r="WF200">
        <f t="shared" si="2340"/>
        <v>1</v>
      </c>
      <c r="WG200">
        <f t="shared" si="2341"/>
        <v>0</v>
      </c>
      <c r="WH200">
        <f t="shared" si="2342"/>
        <v>1</v>
      </c>
      <c r="WI200">
        <f t="shared" si="2343"/>
        <v>0</v>
      </c>
      <c r="WJ200">
        <f t="shared" si="2344"/>
        <v>1</v>
      </c>
      <c r="WL200" s="1">
        <f t="shared" si="2469"/>
        <v>0</v>
      </c>
      <c r="WM200" s="1">
        <f t="shared" si="2470"/>
        <v>8</v>
      </c>
      <c r="WN200" s="1">
        <f t="shared" si="2471"/>
        <v>1</v>
      </c>
      <c r="WO200" s="1">
        <f t="shared" si="2472"/>
        <v>10</v>
      </c>
      <c r="WP200" s="1">
        <f t="shared" si="2473"/>
        <v>0</v>
      </c>
      <c r="WQ200" s="1">
        <f t="shared" si="2474"/>
        <v>0</v>
      </c>
      <c r="WS200">
        <f t="shared" si="2475"/>
        <v>100</v>
      </c>
      <c r="WT200">
        <f t="shared" si="2476"/>
        <v>8</v>
      </c>
      <c r="WU200">
        <f t="shared" si="2477"/>
        <v>1</v>
      </c>
      <c r="WV200">
        <f t="shared" si="2478"/>
        <v>10</v>
      </c>
      <c r="WW200">
        <f t="shared" si="2479"/>
        <v>100</v>
      </c>
      <c r="WX200">
        <f t="shared" si="2480"/>
        <v>100</v>
      </c>
      <c r="WZ200" s="4">
        <f t="shared" si="2481"/>
        <v>1</v>
      </c>
      <c r="XB200" s="3">
        <f t="shared" si="2482"/>
        <v>10</v>
      </c>
      <c r="XD200" s="3">
        <f t="shared" si="2483"/>
        <v>1</v>
      </c>
      <c r="XE200" s="4">
        <f t="shared" si="2484"/>
        <v>3</v>
      </c>
      <c r="XG200" s="4">
        <f t="shared" si="2485"/>
        <v>0.33333333333333331</v>
      </c>
      <c r="XI200" s="4">
        <v>1</v>
      </c>
      <c r="XK200">
        <f t="shared" si="2486"/>
        <v>2</v>
      </c>
      <c r="XM200">
        <f t="shared" si="2109"/>
        <v>1</v>
      </c>
      <c r="XN200">
        <f t="shared" si="2487"/>
        <v>0</v>
      </c>
      <c r="XO200" s="1">
        <f t="shared" si="2345"/>
        <v>2</v>
      </c>
      <c r="XP200">
        <f t="shared" si="2488"/>
        <v>0</v>
      </c>
      <c r="XR200">
        <f t="shared" si="2489"/>
        <v>0</v>
      </c>
    </row>
    <row r="201" spans="4:642">
      <c r="D201" s="4">
        <f t="shared" si="2170"/>
        <v>0</v>
      </c>
      <c r="E201" s="4">
        <f t="shared" si="2171"/>
        <v>0</v>
      </c>
      <c r="F201" s="4">
        <f t="shared" si="2172"/>
        <v>0</v>
      </c>
      <c r="G201" s="4">
        <f t="shared" si="2173"/>
        <v>0</v>
      </c>
      <c r="H201" s="4">
        <f t="shared" si="2174"/>
        <v>0</v>
      </c>
      <c r="I201" s="4">
        <f t="shared" si="2175"/>
        <v>0</v>
      </c>
      <c r="J201" s="4">
        <f t="shared" si="2176"/>
        <v>0</v>
      </c>
      <c r="K201" s="4">
        <f t="shared" si="2177"/>
        <v>0</v>
      </c>
      <c r="L201" s="4">
        <f t="shared" si="2178"/>
        <v>2</v>
      </c>
      <c r="M201" s="4">
        <f t="shared" si="2179"/>
        <v>0</v>
      </c>
      <c r="N201" s="4">
        <f t="shared" si="2180"/>
        <v>1</v>
      </c>
      <c r="O201" s="4">
        <f t="shared" si="2181"/>
        <v>0</v>
      </c>
      <c r="P201" s="4">
        <f t="shared" si="2182"/>
        <v>0</v>
      </c>
      <c r="Q201" s="4">
        <f t="shared" si="2183"/>
        <v>0</v>
      </c>
      <c r="R201" s="4">
        <f t="shared" si="2184"/>
        <v>0</v>
      </c>
      <c r="S201" s="4">
        <f t="shared" si="2185"/>
        <v>0</v>
      </c>
      <c r="T201" s="4">
        <f t="shared" si="2186"/>
        <v>3</v>
      </c>
      <c r="U201" s="4">
        <f t="shared" si="2187"/>
        <v>0</v>
      </c>
      <c r="V201" s="4">
        <f t="shared" si="2188"/>
        <v>0</v>
      </c>
      <c r="W201" s="4">
        <f t="shared" si="2189"/>
        <v>0</v>
      </c>
      <c r="X201" s="4">
        <f t="shared" si="2190"/>
        <v>0</v>
      </c>
      <c r="Y201" s="4">
        <f t="shared" si="2191"/>
        <v>0</v>
      </c>
      <c r="Z201" s="4">
        <f t="shared" si="2192"/>
        <v>0</v>
      </c>
      <c r="AA201" s="4">
        <f t="shared" si="2193"/>
        <v>0</v>
      </c>
      <c r="AB201" s="4">
        <f t="shared" si="2194"/>
        <v>2</v>
      </c>
      <c r="AC201" s="4">
        <f t="shared" si="2195"/>
        <v>0</v>
      </c>
      <c r="AD201" s="4">
        <f t="shared" si="2196"/>
        <v>0</v>
      </c>
      <c r="AE201" s="4">
        <f t="shared" si="2197"/>
        <v>0</v>
      </c>
      <c r="AF201" s="4">
        <f t="shared" si="2198"/>
        <v>0</v>
      </c>
      <c r="AG201" s="4">
        <f t="shared" si="2199"/>
        <v>0</v>
      </c>
      <c r="AH201" s="4">
        <f t="shared" si="2200"/>
        <v>0</v>
      </c>
      <c r="AI201" s="4">
        <f t="shared" si="2201"/>
        <v>0</v>
      </c>
      <c r="AJ201" s="4">
        <f t="shared" si="2202"/>
        <v>0</v>
      </c>
      <c r="AK201" s="4">
        <f t="shared" si="2203"/>
        <v>0</v>
      </c>
      <c r="AL201" s="4">
        <f t="shared" si="2204"/>
        <v>0</v>
      </c>
      <c r="AM201" s="4">
        <f t="shared" si="2205"/>
        <v>0</v>
      </c>
      <c r="AN201" s="4">
        <f t="shared" si="2206"/>
        <v>0</v>
      </c>
      <c r="AO201" s="4">
        <f t="shared" si="2207"/>
        <v>0</v>
      </c>
      <c r="AP201" s="4">
        <f t="shared" si="2208"/>
        <v>0</v>
      </c>
      <c r="AQ201" s="4">
        <f t="shared" si="2209"/>
        <v>0</v>
      </c>
      <c r="AR201" s="4">
        <f t="shared" si="2210"/>
        <v>0</v>
      </c>
      <c r="AS201" s="4">
        <f t="shared" si="2211"/>
        <v>2</v>
      </c>
      <c r="AT201" s="4">
        <f t="shared" si="2212"/>
        <v>0</v>
      </c>
      <c r="AU201" s="4">
        <f t="shared" si="2213"/>
        <v>1</v>
      </c>
      <c r="AV201" s="4">
        <f t="shared" si="2214"/>
        <v>0</v>
      </c>
      <c r="AW201" s="4">
        <f t="shared" si="2215"/>
        <v>0</v>
      </c>
      <c r="AX201" s="4">
        <f t="shared" si="2216"/>
        <v>0</v>
      </c>
      <c r="AY201" s="4">
        <f t="shared" si="2217"/>
        <v>0</v>
      </c>
      <c r="AZ201" s="4">
        <f t="shared" si="2218"/>
        <v>0</v>
      </c>
      <c r="BA201" s="4">
        <f t="shared" si="2219"/>
        <v>0</v>
      </c>
      <c r="BB201" s="4">
        <f t="shared" si="2220"/>
        <v>0</v>
      </c>
      <c r="BC201" s="4">
        <f t="shared" si="2221"/>
        <v>0</v>
      </c>
      <c r="BD201" s="4">
        <f t="shared" si="2222"/>
        <v>0</v>
      </c>
      <c r="BE201" s="4">
        <f t="shared" si="2223"/>
        <v>0</v>
      </c>
      <c r="BF201" s="4">
        <f t="shared" si="2224"/>
        <v>0</v>
      </c>
      <c r="BG201" s="4">
        <f t="shared" si="2225"/>
        <v>0</v>
      </c>
      <c r="BH201" s="4">
        <f t="shared" si="2226"/>
        <v>0</v>
      </c>
      <c r="BI201" s="4">
        <f t="shared" si="2227"/>
        <v>0</v>
      </c>
      <c r="BJ201" s="4">
        <f t="shared" si="2228"/>
        <v>0</v>
      </c>
      <c r="BK201" s="4">
        <f t="shared" si="2346"/>
        <v>1.8333333333333333</v>
      </c>
      <c r="BL201" s="4">
        <f t="shared" si="2347"/>
        <v>0.61016949152542366</v>
      </c>
      <c r="BM201" s="4">
        <f t="shared" si="2348"/>
        <v>0.85423728813559319</v>
      </c>
      <c r="BN201" s="4">
        <f t="shared" si="2349"/>
        <v>0.36610169491525424</v>
      </c>
      <c r="BO201" s="4">
        <f t="shared" si="2350"/>
        <v>0.61016949152542377</v>
      </c>
      <c r="BP201" s="4">
        <f t="shared" si="2351"/>
        <v>36</v>
      </c>
      <c r="BQ201" s="4">
        <f>COUNTIFS($NG201:$NL$206,EF$1)</f>
        <v>0</v>
      </c>
      <c r="BR201" s="4">
        <f>COUNTIFS($NG201:$NL$206,EG$1)</f>
        <v>1</v>
      </c>
      <c r="BS201" s="4">
        <f>COUNTIFS($NG201:$NL$206,EH$1)</f>
        <v>0</v>
      </c>
      <c r="BT201" s="4">
        <f>COUNTIFS($NG201:$NL$206,EI$1)</f>
        <v>0</v>
      </c>
      <c r="BU201" s="4">
        <f>COUNTIFS($NG201:$NL$206,EJ$1)</f>
        <v>0</v>
      </c>
      <c r="BV201" s="4">
        <f>COUNTIFS($NG201:$NL$206,EK$1)</f>
        <v>0</v>
      </c>
      <c r="BW201" s="4">
        <f>COUNTIFS($NG201:$NL$206,EL$1)</f>
        <v>0</v>
      </c>
      <c r="BX201" s="4">
        <f>COUNTIFS($NG201:$NL$206,EM$1)</f>
        <v>1</v>
      </c>
      <c r="BY201" s="4">
        <f>COUNTIFS($NG201:$NL$206,EN$1)</f>
        <v>2</v>
      </c>
      <c r="BZ201" s="4">
        <f>COUNTIFS($NG201:$NL$206,EO$1)</f>
        <v>0</v>
      </c>
      <c r="CA201" s="4">
        <f>COUNTIFS($NG201:$NL$206,EP$1)</f>
        <v>1</v>
      </c>
      <c r="CB201" s="4">
        <f>COUNTIFS($NG201:$NL$206,EQ$1)</f>
        <v>1</v>
      </c>
      <c r="CC201" s="4">
        <f>COUNTIFS($NG201:$NL$206,ER$1)</f>
        <v>0</v>
      </c>
      <c r="CD201" s="4">
        <f>COUNTIFS($NG201:$NL$206,ES$1)</f>
        <v>0</v>
      </c>
      <c r="CE201" s="4">
        <f>COUNTIFS($NG201:$NL$206,ET$1)</f>
        <v>1</v>
      </c>
      <c r="CF201" s="4">
        <f>COUNTIFS($NG201:$NL$206,EU$1)</f>
        <v>0</v>
      </c>
      <c r="CG201" s="4">
        <f>COUNTIFS($NG201:$NL$206,EV$1)</f>
        <v>3</v>
      </c>
      <c r="CH201" s="4">
        <f>COUNTIFS($NG201:$NL$206,EW$1)</f>
        <v>0</v>
      </c>
      <c r="CI201" s="4">
        <f>COUNTIFS($NG201:$NL$206,EX$1)</f>
        <v>1</v>
      </c>
      <c r="CJ201" s="4">
        <f>COUNTIFS($NG201:$NL$206,EY$1)</f>
        <v>2</v>
      </c>
      <c r="CK201" s="4">
        <f>COUNTIFS($NG201:$NL$206,EZ$1)</f>
        <v>0</v>
      </c>
      <c r="CL201" s="4">
        <f>COUNTIFS($NG201:$NL$206,FA$1)</f>
        <v>0</v>
      </c>
      <c r="CM201" s="4">
        <f>COUNTIFS($NG201:$NL$206,FB$1)</f>
        <v>1</v>
      </c>
      <c r="CN201" s="4">
        <f>COUNTIFS($NG201:$NL$206,FC$1)</f>
        <v>1</v>
      </c>
      <c r="CO201" s="4">
        <f>COUNTIFS($NG201:$NL$206,FD$1)</f>
        <v>2</v>
      </c>
      <c r="CP201" s="4">
        <f>COUNTIFS($NG201:$NL$206,FE$1)</f>
        <v>0</v>
      </c>
      <c r="CQ201" s="4">
        <f>COUNTIFS($NG201:$NL$206,FF$1)</f>
        <v>0</v>
      </c>
      <c r="CR201" s="4">
        <f>COUNTIFS($NG201:$NL$206,FG$1)</f>
        <v>0</v>
      </c>
      <c r="CS201" s="4">
        <f>COUNTIFS($NG201:$NL$206,FH$1)</f>
        <v>1</v>
      </c>
      <c r="CT201" s="4">
        <f>COUNTIFS($NG201:$NL$206,FI$1)</f>
        <v>0</v>
      </c>
      <c r="CU201" s="4">
        <f>COUNTIFS($NG201:$NL$206,FJ$1)</f>
        <v>0</v>
      </c>
      <c r="CV201" s="4">
        <f>COUNTIFS($NG201:$NL$206,FK$1)</f>
        <v>0</v>
      </c>
      <c r="CW201" s="4">
        <f>COUNTIFS($NG201:$NL$206,FL$1)</f>
        <v>0</v>
      </c>
      <c r="CX201" s="4">
        <f>COUNTIFS($NG201:$NL$206,FM$1)</f>
        <v>0</v>
      </c>
      <c r="CY201" s="4">
        <f>COUNTIFS($NG201:$NL$206,FN$1)</f>
        <v>0</v>
      </c>
      <c r="CZ201" s="4">
        <f>COUNTIFS($NG201:$NL$206,FO$1)</f>
        <v>0</v>
      </c>
      <c r="DA201" s="4">
        <f>COUNTIFS($NG201:$NL$206,FP$1)</f>
        <v>0</v>
      </c>
      <c r="DB201" s="4">
        <f>COUNTIFS($NG201:$NL$206,FQ$1)</f>
        <v>0</v>
      </c>
      <c r="DC201" s="4">
        <f>COUNTIFS($NG201:$NL$206,FR$1)</f>
        <v>1</v>
      </c>
      <c r="DD201" s="4">
        <f>COUNTIFS($NG201:$NL$206,FS$1)</f>
        <v>2</v>
      </c>
      <c r="DE201" s="4">
        <f>COUNTIFS($NG201:$NL$206,FT$1)</f>
        <v>1</v>
      </c>
      <c r="DF201" s="4">
        <f>COUNTIFS($NG201:$NL$206,FU$1)</f>
        <v>2</v>
      </c>
      <c r="DG201" s="4">
        <f>COUNTIFS($NG201:$NL$206,FV$1)</f>
        <v>1</v>
      </c>
      <c r="DH201" s="4">
        <f>COUNTIFS($NG201:$NL$206,FW$1)</f>
        <v>1</v>
      </c>
      <c r="DI201" s="4">
        <f>COUNTIFS($NG201:$NL$206,FX$1)</f>
        <v>1</v>
      </c>
      <c r="DJ201" s="4">
        <f>COUNTIFS($NG201:$NL$206,FY$1)</f>
        <v>1</v>
      </c>
      <c r="DK201" s="4">
        <f>COUNTIFS($NG201:$NL$206,FZ$1)</f>
        <v>0</v>
      </c>
      <c r="DL201" s="4">
        <f>COUNTIFS($NG201:$NL$206,GA$1)</f>
        <v>0</v>
      </c>
      <c r="DM201" s="4">
        <f>COUNTIFS($NG201:$NL$206,GB$1)</f>
        <v>1</v>
      </c>
      <c r="DN201" s="4">
        <f>COUNTIFS($NG201:$NL$206,GC$1)</f>
        <v>0</v>
      </c>
      <c r="DO201" s="4">
        <f>COUNTIFS($NG201:$NL$206,GD$1)</f>
        <v>1</v>
      </c>
      <c r="DP201" s="4">
        <f>COUNTIFS($NG201:$NL$206,GE$1)</f>
        <v>1</v>
      </c>
      <c r="DQ201" s="4">
        <f>COUNTIFS($NG201:$NL$206,GF$1)</f>
        <v>0</v>
      </c>
      <c r="DR201" s="4">
        <f>COUNTIFS($NG201:$NL$206,GG$1)</f>
        <v>1</v>
      </c>
      <c r="DS201" s="4">
        <f>COUNTIFS($NG201:$NL$206,GH$1)</f>
        <v>1</v>
      </c>
      <c r="DT201" s="4">
        <f>COUNTIFS($NG201:$NL$206,GI$1)</f>
        <v>2</v>
      </c>
      <c r="DU201" s="4">
        <f>COUNTIFS($NG201:$NL$206,GJ$1)</f>
        <v>0</v>
      </c>
      <c r="DV201" s="4">
        <f>COUNTIFS($NG201:$NL$206,GK$1)</f>
        <v>1</v>
      </c>
      <c r="DW201" s="4">
        <f>COUNTIFS($NG201:$NL$206,GL$1)</f>
        <v>0</v>
      </c>
      <c r="DZ201" s="4">
        <f t="shared" si="1895"/>
        <v>38</v>
      </c>
      <c r="EA201" s="4">
        <f t="shared" si="1896"/>
        <v>21</v>
      </c>
      <c r="EB201" s="4">
        <f t="shared" si="1897"/>
        <v>12</v>
      </c>
      <c r="EC201" s="4">
        <f t="shared" si="1898"/>
        <v>5</v>
      </c>
      <c r="ED201" s="4">
        <f t="shared" si="1899"/>
        <v>0</v>
      </c>
      <c r="EF201" s="4">
        <f t="shared" ref="EF201:GL201" si="2527">COUNTIFS($NG201:$NL210,EF$1)</f>
        <v>1</v>
      </c>
      <c r="EG201" s="4">
        <f t="shared" si="2527"/>
        <v>2</v>
      </c>
      <c r="EH201" s="4">
        <f t="shared" si="2527"/>
        <v>0</v>
      </c>
      <c r="EI201" s="4">
        <f t="shared" si="2527"/>
        <v>0</v>
      </c>
      <c r="EJ201" s="4">
        <f t="shared" si="2527"/>
        <v>0</v>
      </c>
      <c r="EK201" s="4">
        <f t="shared" si="2527"/>
        <v>1</v>
      </c>
      <c r="EL201" s="4">
        <f t="shared" si="2527"/>
        <v>0</v>
      </c>
      <c r="EM201" s="4">
        <f t="shared" si="2527"/>
        <v>1</v>
      </c>
      <c r="EN201" s="4">
        <f t="shared" si="2527"/>
        <v>3</v>
      </c>
      <c r="EO201" s="4">
        <f t="shared" si="2527"/>
        <v>0</v>
      </c>
      <c r="EP201" s="4">
        <f t="shared" si="2527"/>
        <v>3</v>
      </c>
      <c r="EQ201" s="4">
        <f t="shared" si="2527"/>
        <v>2</v>
      </c>
      <c r="ER201" s="4">
        <f t="shared" si="2527"/>
        <v>1</v>
      </c>
      <c r="ES201" s="4">
        <f t="shared" si="2527"/>
        <v>1</v>
      </c>
      <c r="ET201" s="4">
        <f t="shared" si="2527"/>
        <v>2</v>
      </c>
      <c r="EU201" s="4">
        <f t="shared" si="2527"/>
        <v>2</v>
      </c>
      <c r="EV201" s="4">
        <f t="shared" si="2527"/>
        <v>3</v>
      </c>
      <c r="EW201" s="4">
        <f t="shared" si="2527"/>
        <v>0</v>
      </c>
      <c r="EX201" s="4">
        <f t="shared" si="2527"/>
        <v>1</v>
      </c>
      <c r="EY201" s="4">
        <f t="shared" si="2527"/>
        <v>2</v>
      </c>
      <c r="EZ201" s="4">
        <f t="shared" si="2527"/>
        <v>0</v>
      </c>
      <c r="FA201" s="4">
        <f t="shared" si="2527"/>
        <v>1</v>
      </c>
      <c r="FB201" s="4">
        <f t="shared" si="2527"/>
        <v>2</v>
      </c>
      <c r="FC201" s="4">
        <f t="shared" si="2527"/>
        <v>1</v>
      </c>
      <c r="FD201" s="4">
        <f t="shared" si="2527"/>
        <v>2</v>
      </c>
      <c r="FE201" s="4">
        <f t="shared" si="2527"/>
        <v>1</v>
      </c>
      <c r="FF201" s="4">
        <f t="shared" si="2527"/>
        <v>1</v>
      </c>
      <c r="FG201" s="4">
        <f t="shared" si="2527"/>
        <v>0</v>
      </c>
      <c r="FH201" s="4">
        <f t="shared" si="2527"/>
        <v>1</v>
      </c>
      <c r="FI201" s="4">
        <f t="shared" si="2527"/>
        <v>0</v>
      </c>
      <c r="FJ201" s="4">
        <f t="shared" si="2527"/>
        <v>0</v>
      </c>
      <c r="FK201" s="4">
        <f t="shared" si="2527"/>
        <v>0</v>
      </c>
      <c r="FL201" s="4">
        <f t="shared" si="2527"/>
        <v>0</v>
      </c>
      <c r="FM201" s="4">
        <f t="shared" si="2527"/>
        <v>0</v>
      </c>
      <c r="FN201" s="4">
        <f t="shared" si="2527"/>
        <v>0</v>
      </c>
      <c r="FO201" s="4">
        <f t="shared" si="2527"/>
        <v>0</v>
      </c>
      <c r="FP201" s="4">
        <f t="shared" si="2527"/>
        <v>0</v>
      </c>
      <c r="FQ201" s="4">
        <f t="shared" si="2527"/>
        <v>1</v>
      </c>
      <c r="FR201" s="4">
        <f t="shared" si="2527"/>
        <v>1</v>
      </c>
      <c r="FS201" s="4">
        <f t="shared" si="2527"/>
        <v>3</v>
      </c>
      <c r="FT201" s="4">
        <f t="shared" si="2527"/>
        <v>1</v>
      </c>
      <c r="FU201" s="4">
        <f t="shared" si="2527"/>
        <v>2</v>
      </c>
      <c r="FV201" s="4">
        <f t="shared" si="2527"/>
        <v>1</v>
      </c>
      <c r="FW201" s="4">
        <f t="shared" si="2527"/>
        <v>2</v>
      </c>
      <c r="FX201" s="4">
        <f t="shared" si="2527"/>
        <v>2</v>
      </c>
      <c r="FY201" s="4">
        <f t="shared" si="2527"/>
        <v>1</v>
      </c>
      <c r="FZ201" s="4">
        <f t="shared" si="2527"/>
        <v>0</v>
      </c>
      <c r="GA201" s="4">
        <f t="shared" si="2527"/>
        <v>0</v>
      </c>
      <c r="GB201" s="4">
        <f t="shared" si="2527"/>
        <v>1</v>
      </c>
      <c r="GC201" s="4">
        <f t="shared" si="2527"/>
        <v>0</v>
      </c>
      <c r="GD201" s="4">
        <f t="shared" si="2527"/>
        <v>1</v>
      </c>
      <c r="GE201" s="4">
        <f t="shared" si="2527"/>
        <v>2</v>
      </c>
      <c r="GF201" s="4">
        <f t="shared" si="2527"/>
        <v>0</v>
      </c>
      <c r="GG201" s="4">
        <f t="shared" si="2527"/>
        <v>1</v>
      </c>
      <c r="GH201" s="4">
        <f t="shared" si="2527"/>
        <v>1</v>
      </c>
      <c r="GI201" s="4">
        <f t="shared" si="2527"/>
        <v>2</v>
      </c>
      <c r="GJ201" s="4">
        <f t="shared" si="2527"/>
        <v>1</v>
      </c>
      <c r="GK201" s="4">
        <f t="shared" si="2527"/>
        <v>3</v>
      </c>
      <c r="GL201" s="4">
        <f t="shared" si="2527"/>
        <v>0</v>
      </c>
      <c r="GM201">
        <f t="shared" si="1901"/>
        <v>60</v>
      </c>
      <c r="GO201">
        <f t="shared" si="2353"/>
        <v>2</v>
      </c>
      <c r="GP201">
        <f t="shared" si="2517"/>
        <v>1</v>
      </c>
      <c r="GQ201">
        <f t="shared" si="2518"/>
        <v>0</v>
      </c>
      <c r="GR201">
        <f t="shared" si="2519"/>
        <v>0</v>
      </c>
      <c r="GS201">
        <f t="shared" si="2520"/>
        <v>0</v>
      </c>
      <c r="GT201">
        <f t="shared" si="2521"/>
        <v>1</v>
      </c>
      <c r="GU201">
        <f t="shared" si="2522"/>
        <v>0</v>
      </c>
      <c r="GV201" s="1">
        <f>COUNTIFS(WE201:WJ201,"&gt;0")</f>
        <v>4</v>
      </c>
      <c r="GW201">
        <f t="shared" si="2354"/>
        <v>0</v>
      </c>
      <c r="GX201">
        <f t="shared" si="2230"/>
        <v>0</v>
      </c>
      <c r="GY201">
        <f t="shared" si="2231"/>
        <v>1</v>
      </c>
      <c r="GZ201">
        <f t="shared" si="2232"/>
        <v>0</v>
      </c>
      <c r="HA201">
        <f t="shared" si="2233"/>
        <v>0</v>
      </c>
      <c r="HB201">
        <f t="shared" si="2234"/>
        <v>0</v>
      </c>
      <c r="HC201">
        <f t="shared" si="2235"/>
        <v>1</v>
      </c>
      <c r="HD201">
        <f t="shared" si="2236"/>
        <v>0</v>
      </c>
      <c r="HE201">
        <f t="shared" si="2237"/>
        <v>0</v>
      </c>
      <c r="HF201">
        <f t="shared" si="2238"/>
        <v>0</v>
      </c>
      <c r="HG201">
        <f t="shared" si="2239"/>
        <v>0</v>
      </c>
      <c r="HH201">
        <f t="shared" si="2240"/>
        <v>0</v>
      </c>
      <c r="HI201">
        <f t="shared" si="2241"/>
        <v>0</v>
      </c>
      <c r="HJ201">
        <f t="shared" si="2242"/>
        <v>0</v>
      </c>
      <c r="HK201">
        <f t="shared" si="2243"/>
        <v>0</v>
      </c>
      <c r="HL201">
        <f t="shared" si="2244"/>
        <v>0</v>
      </c>
      <c r="HM201">
        <f t="shared" si="2245"/>
        <v>0</v>
      </c>
      <c r="HN201">
        <f t="shared" si="2246"/>
        <v>1</v>
      </c>
      <c r="HO201">
        <f t="shared" si="2247"/>
        <v>0</v>
      </c>
      <c r="HP201">
        <f t="shared" si="2248"/>
        <v>0</v>
      </c>
      <c r="HQ201">
        <f t="shared" si="2249"/>
        <v>0</v>
      </c>
      <c r="HR201">
        <f t="shared" si="2250"/>
        <v>0</v>
      </c>
      <c r="HS201">
        <f t="shared" si="2251"/>
        <v>0</v>
      </c>
      <c r="HT201">
        <f t="shared" si="2252"/>
        <v>0</v>
      </c>
      <c r="HU201">
        <f t="shared" si="2253"/>
        <v>0</v>
      </c>
      <c r="HV201">
        <f t="shared" si="2254"/>
        <v>0</v>
      </c>
      <c r="HW201">
        <f t="shared" si="2255"/>
        <v>0</v>
      </c>
      <c r="HX201">
        <f t="shared" si="2256"/>
        <v>0</v>
      </c>
      <c r="HY201">
        <f t="shared" si="2257"/>
        <v>0</v>
      </c>
      <c r="HZ201">
        <f t="shared" si="2258"/>
        <v>0</v>
      </c>
      <c r="IA201">
        <f t="shared" si="2259"/>
        <v>0</v>
      </c>
      <c r="IB201">
        <f t="shared" si="2260"/>
        <v>0</v>
      </c>
      <c r="IC201">
        <f t="shared" si="2261"/>
        <v>0</v>
      </c>
      <c r="ID201">
        <f t="shared" si="2262"/>
        <v>0</v>
      </c>
      <c r="IE201">
        <f t="shared" si="2263"/>
        <v>0</v>
      </c>
      <c r="IF201">
        <f t="shared" si="2264"/>
        <v>0</v>
      </c>
      <c r="IG201">
        <f t="shared" si="2265"/>
        <v>0</v>
      </c>
      <c r="IH201">
        <f t="shared" si="2266"/>
        <v>0</v>
      </c>
      <c r="II201">
        <f t="shared" si="2267"/>
        <v>0</v>
      </c>
      <c r="IJ201">
        <f t="shared" si="2268"/>
        <v>0</v>
      </c>
      <c r="IK201">
        <f t="shared" si="2269"/>
        <v>0</v>
      </c>
      <c r="IL201">
        <f t="shared" si="2270"/>
        <v>0</v>
      </c>
      <c r="IM201">
        <f t="shared" si="2271"/>
        <v>0</v>
      </c>
      <c r="IN201">
        <f t="shared" si="2272"/>
        <v>0</v>
      </c>
      <c r="IO201">
        <f t="shared" si="2273"/>
        <v>0</v>
      </c>
      <c r="IP201">
        <f t="shared" si="2274"/>
        <v>0</v>
      </c>
      <c r="IQ201">
        <f t="shared" si="2275"/>
        <v>0</v>
      </c>
      <c r="IR201">
        <f t="shared" si="2276"/>
        <v>0</v>
      </c>
      <c r="IS201">
        <f t="shared" si="2277"/>
        <v>0</v>
      </c>
      <c r="IT201">
        <f t="shared" si="2278"/>
        <v>0</v>
      </c>
      <c r="IU201">
        <f t="shared" si="2279"/>
        <v>0</v>
      </c>
      <c r="IV201">
        <f t="shared" si="2280"/>
        <v>0</v>
      </c>
      <c r="IW201">
        <f t="shared" si="2281"/>
        <v>0</v>
      </c>
      <c r="IX201">
        <f t="shared" si="2282"/>
        <v>0</v>
      </c>
      <c r="IY201">
        <f t="shared" si="2283"/>
        <v>0</v>
      </c>
      <c r="IZ201">
        <f t="shared" si="2284"/>
        <v>0</v>
      </c>
      <c r="JA201">
        <f t="shared" si="2285"/>
        <v>0</v>
      </c>
      <c r="JB201">
        <f t="shared" si="2355"/>
        <v>0</v>
      </c>
      <c r="JC201">
        <f t="shared" si="2356"/>
        <v>0</v>
      </c>
      <c r="JF201">
        <f t="shared" si="2357"/>
        <v>0</v>
      </c>
      <c r="JG201">
        <f t="shared" si="2358"/>
        <v>0</v>
      </c>
      <c r="JH201">
        <f t="shared" si="2359"/>
        <v>0</v>
      </c>
      <c r="JI201">
        <f t="shared" si="2360"/>
        <v>0</v>
      </c>
      <c r="JJ201">
        <f t="shared" si="2361"/>
        <v>0</v>
      </c>
      <c r="JK201">
        <f t="shared" si="2362"/>
        <v>0</v>
      </c>
      <c r="JL201">
        <f t="shared" si="2363"/>
        <v>0</v>
      </c>
      <c r="JM201">
        <f t="shared" si="2364"/>
        <v>0</v>
      </c>
      <c r="JN201">
        <f t="shared" si="2365"/>
        <v>0</v>
      </c>
      <c r="JO201">
        <f t="shared" si="2366"/>
        <v>0</v>
      </c>
      <c r="JP201">
        <f t="shared" si="2367"/>
        <v>0</v>
      </c>
      <c r="JQ201">
        <f t="shared" si="2368"/>
        <v>0</v>
      </c>
      <c r="JR201">
        <f t="shared" si="2369"/>
        <v>0</v>
      </c>
      <c r="JS201">
        <f t="shared" si="2370"/>
        <v>0</v>
      </c>
      <c r="JT201">
        <f t="shared" si="2371"/>
        <v>0</v>
      </c>
      <c r="JU201">
        <f t="shared" si="2372"/>
        <v>0</v>
      </c>
      <c r="JV201">
        <f t="shared" si="2373"/>
        <v>0</v>
      </c>
      <c r="JW201">
        <f t="shared" si="2374"/>
        <v>0</v>
      </c>
      <c r="JX201">
        <f t="shared" si="2375"/>
        <v>0</v>
      </c>
      <c r="JY201">
        <f t="shared" si="2376"/>
        <v>0</v>
      </c>
      <c r="JZ201">
        <f t="shared" si="2377"/>
        <v>0</v>
      </c>
      <c r="KA201">
        <f t="shared" si="2378"/>
        <v>0</v>
      </c>
      <c r="KB201">
        <f t="shared" si="2379"/>
        <v>0</v>
      </c>
      <c r="KC201">
        <f t="shared" si="2380"/>
        <v>0</v>
      </c>
      <c r="KD201">
        <f t="shared" si="2381"/>
        <v>0</v>
      </c>
      <c r="KE201">
        <f t="shared" si="2382"/>
        <v>0</v>
      </c>
      <c r="KF201">
        <f t="shared" si="2383"/>
        <v>0</v>
      </c>
      <c r="KG201">
        <f t="shared" si="2384"/>
        <v>0</v>
      </c>
      <c r="KH201">
        <f t="shared" si="2385"/>
        <v>0</v>
      </c>
      <c r="KI201">
        <f t="shared" si="2386"/>
        <v>0</v>
      </c>
      <c r="KJ201">
        <f t="shared" si="2387"/>
        <v>0</v>
      </c>
      <c r="KK201">
        <f t="shared" si="2388"/>
        <v>0</v>
      </c>
      <c r="KL201">
        <f t="shared" si="2389"/>
        <v>0</v>
      </c>
      <c r="KM201">
        <f t="shared" si="2390"/>
        <v>0</v>
      </c>
      <c r="KN201">
        <f t="shared" si="2391"/>
        <v>0</v>
      </c>
      <c r="KO201">
        <f t="shared" si="2392"/>
        <v>0</v>
      </c>
      <c r="KP201">
        <f t="shared" si="2393"/>
        <v>0</v>
      </c>
      <c r="KQ201">
        <f t="shared" si="2394"/>
        <v>0</v>
      </c>
      <c r="KR201">
        <f t="shared" si="2395"/>
        <v>0</v>
      </c>
      <c r="KS201">
        <f t="shared" si="2396"/>
        <v>0</v>
      </c>
      <c r="KT201">
        <f t="shared" si="2397"/>
        <v>0</v>
      </c>
      <c r="KU201">
        <f t="shared" si="2398"/>
        <v>0</v>
      </c>
      <c r="KV201">
        <f t="shared" si="2399"/>
        <v>0</v>
      </c>
      <c r="KW201">
        <f t="shared" si="2400"/>
        <v>0</v>
      </c>
      <c r="KX201">
        <f t="shared" si="2401"/>
        <v>0</v>
      </c>
      <c r="KY201">
        <f t="shared" si="2402"/>
        <v>0</v>
      </c>
      <c r="KZ201">
        <f t="shared" si="2403"/>
        <v>0</v>
      </c>
      <c r="LA201">
        <f t="shared" si="2404"/>
        <v>0</v>
      </c>
      <c r="LB201">
        <f t="shared" si="2405"/>
        <v>0</v>
      </c>
      <c r="LC201">
        <f t="shared" si="2406"/>
        <v>0</v>
      </c>
      <c r="LD201">
        <f t="shared" si="2407"/>
        <v>0</v>
      </c>
      <c r="LE201">
        <f t="shared" si="2408"/>
        <v>0</v>
      </c>
      <c r="LF201">
        <f t="shared" si="2409"/>
        <v>0</v>
      </c>
      <c r="LG201">
        <f t="shared" si="2410"/>
        <v>0</v>
      </c>
      <c r="LH201">
        <f t="shared" si="2411"/>
        <v>0</v>
      </c>
      <c r="LI201">
        <f t="shared" si="2412"/>
        <v>0</v>
      </c>
      <c r="LJ201">
        <f t="shared" si="2413"/>
        <v>0</v>
      </c>
      <c r="LK201">
        <f t="shared" si="2414"/>
        <v>0</v>
      </c>
      <c r="LL201">
        <f t="shared" si="2415"/>
        <v>0</v>
      </c>
      <c r="LN201">
        <f t="shared" si="2416"/>
        <v>0</v>
      </c>
      <c r="LQ201">
        <f t="shared" ref="LQ201:LR201" si="2528">COUNTIFS($NG202:$NL211,NG211)</f>
        <v>1</v>
      </c>
      <c r="LR201">
        <f t="shared" si="2528"/>
        <v>1</v>
      </c>
      <c r="LS201">
        <f t="shared" si="2418"/>
        <v>3</v>
      </c>
      <c r="LT201">
        <f t="shared" si="2419"/>
        <v>2</v>
      </c>
      <c r="LU201">
        <f t="shared" si="2420"/>
        <v>1</v>
      </c>
      <c r="LV201">
        <f t="shared" si="2421"/>
        <v>3</v>
      </c>
      <c r="LX201" s="5">
        <f t="shared" ref="LX201:MC201" si="2529">COUNTIFS($NG201:$NL210,NG211)</f>
        <v>0</v>
      </c>
      <c r="LY201" s="5">
        <f t="shared" si="2529"/>
        <v>0</v>
      </c>
      <c r="LZ201" s="5">
        <f t="shared" si="2529"/>
        <v>2</v>
      </c>
      <c r="MA201" s="5">
        <f t="shared" si="2529"/>
        <v>1</v>
      </c>
      <c r="MB201" s="5">
        <f t="shared" si="2529"/>
        <v>0</v>
      </c>
      <c r="MC201" s="5">
        <f t="shared" si="2529"/>
        <v>2</v>
      </c>
      <c r="MD201" s="5"/>
      <c r="ME201" s="5">
        <f t="shared" si="2423"/>
        <v>0</v>
      </c>
      <c r="MF201" s="5">
        <f t="shared" si="2424"/>
        <v>0</v>
      </c>
      <c r="MG201" s="5">
        <f t="shared" si="2425"/>
        <v>0</v>
      </c>
      <c r="MH201" s="5">
        <f t="shared" si="2426"/>
        <v>0</v>
      </c>
      <c r="MI201" s="5">
        <f t="shared" si="2427"/>
        <v>0</v>
      </c>
      <c r="MJ201" s="5">
        <f t="shared" si="2428"/>
        <v>0</v>
      </c>
      <c r="MK201" s="5"/>
      <c r="ML201" s="20">
        <f t="shared" si="2429"/>
        <v>0</v>
      </c>
      <c r="MN201" s="4">
        <f t="shared" si="2508"/>
        <v>0</v>
      </c>
      <c r="MO201" s="4">
        <f t="shared" si="2509"/>
        <v>0</v>
      </c>
      <c r="MP201" s="4">
        <f t="shared" si="2510"/>
        <v>0</v>
      </c>
      <c r="MQ201" s="4">
        <f t="shared" si="2511"/>
        <v>0</v>
      </c>
      <c r="MR201" s="4">
        <f t="shared" si="2512"/>
        <v>0</v>
      </c>
      <c r="MS201" s="4">
        <f t="shared" si="2513"/>
        <v>0</v>
      </c>
      <c r="MU201">
        <f t="shared" si="2430"/>
        <v>1</v>
      </c>
      <c r="MV201">
        <f t="shared" si="2431"/>
        <v>1</v>
      </c>
      <c r="MW201">
        <f t="shared" si="2432"/>
        <v>0</v>
      </c>
      <c r="MX201">
        <f t="shared" si="2433"/>
        <v>0</v>
      </c>
      <c r="MY201">
        <f t="shared" si="2434"/>
        <v>1</v>
      </c>
      <c r="MZ201">
        <f t="shared" si="2435"/>
        <v>0</v>
      </c>
      <c r="NA201">
        <f t="shared" si="2288"/>
        <v>3</v>
      </c>
      <c r="NB201">
        <f t="shared" si="2436"/>
        <v>3</v>
      </c>
      <c r="NC201">
        <f t="shared" si="2437"/>
        <v>0</v>
      </c>
      <c r="ND201">
        <f t="shared" si="2438"/>
        <v>201</v>
      </c>
      <c r="NG201">
        <v>9</v>
      </c>
      <c r="NH201">
        <v>11</v>
      </c>
      <c r="NI201">
        <v>17</v>
      </c>
      <c r="NJ201">
        <v>25</v>
      </c>
      <c r="NK201">
        <v>42</v>
      </c>
      <c r="NL201">
        <v>44</v>
      </c>
      <c r="NN201" s="1">
        <f t="shared" si="2439"/>
        <v>1</v>
      </c>
      <c r="NO201" s="1">
        <f t="shared" si="2440"/>
        <v>1</v>
      </c>
      <c r="NP201" s="30">
        <f t="shared" si="2441"/>
        <v>2</v>
      </c>
      <c r="NR201" s="1">
        <f t="shared" si="2442"/>
        <v>2</v>
      </c>
      <c r="NS201" s="1">
        <f t="shared" si="2443"/>
        <v>6</v>
      </c>
      <c r="NT201" s="1">
        <f t="shared" si="2444"/>
        <v>8</v>
      </c>
      <c r="NU201" s="1">
        <f t="shared" si="2445"/>
        <v>17</v>
      </c>
      <c r="NV201" s="1">
        <f t="shared" si="2446"/>
        <v>2</v>
      </c>
      <c r="NW201" s="1"/>
      <c r="NX201" s="1">
        <f t="shared" si="2447"/>
        <v>4</v>
      </c>
      <c r="NY201" s="1"/>
      <c r="NZ201" s="1">
        <f t="shared" si="2448"/>
        <v>1</v>
      </c>
      <c r="OA201" s="1">
        <f t="shared" si="2289"/>
        <v>2</v>
      </c>
      <c r="OB201" s="1">
        <f t="shared" si="2290"/>
        <v>2</v>
      </c>
      <c r="OC201" s="1">
        <f t="shared" si="2291"/>
        <v>3</v>
      </c>
      <c r="OD201" s="1">
        <f t="shared" si="2292"/>
        <v>5</v>
      </c>
      <c r="OE201" s="1">
        <f t="shared" si="2293"/>
        <v>5</v>
      </c>
      <c r="OF201" s="1"/>
      <c r="OG201" s="1">
        <f t="shared" si="1969"/>
        <v>4</v>
      </c>
      <c r="OH201" s="1"/>
      <c r="OI201" s="1">
        <f t="shared" si="2449"/>
        <v>1</v>
      </c>
      <c r="OJ201" s="1">
        <f t="shared" si="2450"/>
        <v>8</v>
      </c>
      <c r="OK201" s="1">
        <f t="shared" si="2451"/>
        <v>2</v>
      </c>
      <c r="OL201" s="1">
        <f t="shared" si="2452"/>
        <v>5</v>
      </c>
      <c r="OM201" s="1">
        <f t="shared" si="2453"/>
        <v>1</v>
      </c>
      <c r="ON201" s="1">
        <f t="shared" si="2454"/>
        <v>7</v>
      </c>
      <c r="OO201" s="1"/>
      <c r="OP201" s="1">
        <f t="shared" si="1959"/>
        <v>0</v>
      </c>
      <c r="OQ201" s="1">
        <f t="shared" si="1960"/>
        <v>6</v>
      </c>
      <c r="OR201" s="1">
        <f t="shared" si="1961"/>
        <v>5</v>
      </c>
      <c r="OS201" s="32">
        <f t="shared" si="1962"/>
        <v>6</v>
      </c>
      <c r="OT201" s="1">
        <f t="shared" si="1963"/>
        <v>-1</v>
      </c>
      <c r="OU201" s="1">
        <f t="shared" si="2455"/>
        <v>0</v>
      </c>
      <c r="OV201" s="19">
        <f t="shared" si="2456"/>
        <v>5</v>
      </c>
      <c r="OW201" s="1"/>
      <c r="OX201" s="19">
        <f t="shared" si="1975"/>
        <v>6</v>
      </c>
      <c r="OY201" s="1">
        <f t="shared" si="1976"/>
        <v>4</v>
      </c>
      <c r="OZ201" s="1"/>
      <c r="PA201" s="1">
        <f t="shared" si="2457"/>
        <v>6</v>
      </c>
      <c r="PB201" s="1"/>
      <c r="PC201" s="1"/>
      <c r="PD201" s="19">
        <f t="shared" si="2294"/>
        <v>6</v>
      </c>
      <c r="PE201" s="1"/>
      <c r="PF201" s="24">
        <f t="shared" si="2458"/>
        <v>0</v>
      </c>
      <c r="PI201" s="1">
        <f t="shared" si="2459"/>
        <v>1</v>
      </c>
      <c r="PJ201" s="19">
        <f t="shared" si="2295"/>
        <v>2</v>
      </c>
      <c r="PK201" s="1">
        <f t="shared" si="2460"/>
        <v>8</v>
      </c>
      <c r="PL201" s="19">
        <f t="shared" si="2296"/>
        <v>2</v>
      </c>
      <c r="PM201" s="1">
        <f t="shared" si="2461"/>
        <v>2</v>
      </c>
      <c r="PN201" s="19">
        <f t="shared" si="2297"/>
        <v>2</v>
      </c>
      <c r="PO201" s="1">
        <f t="shared" si="2462"/>
        <v>5</v>
      </c>
      <c r="PP201" s="19">
        <f t="shared" si="2298"/>
        <v>1</v>
      </c>
      <c r="PQ201" s="1">
        <f t="shared" si="2463"/>
        <v>1</v>
      </c>
      <c r="PR201" s="19">
        <f t="shared" si="2299"/>
        <v>1</v>
      </c>
      <c r="PS201" s="1">
        <f t="shared" si="2464"/>
        <v>7</v>
      </c>
      <c r="PT201" s="19">
        <f t="shared" si="2300"/>
        <v>1</v>
      </c>
      <c r="PV201" s="1">
        <f t="shared" si="2301"/>
        <v>1</v>
      </c>
      <c r="PW201" s="1">
        <f t="shared" si="2302"/>
        <v>6</v>
      </c>
      <c r="PX201" s="1">
        <f t="shared" si="2303"/>
        <v>100</v>
      </c>
      <c r="PY201" s="1">
        <f t="shared" si="2304"/>
        <v>100</v>
      </c>
      <c r="PZ201" s="1">
        <f t="shared" si="2305"/>
        <v>100</v>
      </c>
      <c r="QA201" s="1">
        <f t="shared" si="2306"/>
        <v>100</v>
      </c>
      <c r="QB201" s="1"/>
      <c r="QC201" s="1">
        <f t="shared" si="2307"/>
        <v>9</v>
      </c>
      <c r="QD201" s="1">
        <f t="shared" si="2308"/>
        <v>8</v>
      </c>
      <c r="QE201" s="1">
        <f t="shared" si="2309"/>
        <v>100</v>
      </c>
      <c r="QF201" s="1">
        <f t="shared" si="2310"/>
        <v>100</v>
      </c>
      <c r="QG201" s="1">
        <f t="shared" si="2311"/>
        <v>100</v>
      </c>
      <c r="QH201" s="1">
        <f t="shared" si="2312"/>
        <v>100</v>
      </c>
      <c r="QI201" s="1"/>
      <c r="QJ201" s="1">
        <f t="shared" si="2313"/>
        <v>100</v>
      </c>
      <c r="QK201" s="1">
        <f t="shared" si="2314"/>
        <v>2</v>
      </c>
      <c r="QL201" s="1">
        <f t="shared" si="2315"/>
        <v>3</v>
      </c>
      <c r="QM201" s="1">
        <f t="shared" si="2316"/>
        <v>100</v>
      </c>
      <c r="QN201" s="1">
        <f t="shared" si="2317"/>
        <v>100</v>
      </c>
      <c r="QO201" s="1">
        <f t="shared" si="2318"/>
        <v>100</v>
      </c>
      <c r="QP201" s="1"/>
      <c r="QQ201" s="1">
        <f t="shared" si="2319"/>
        <v>5</v>
      </c>
      <c r="QR201" s="1">
        <f t="shared" si="2320"/>
        <v>100</v>
      </c>
      <c r="QS201" s="1">
        <f t="shared" si="2321"/>
        <v>100</v>
      </c>
      <c r="QT201" s="1">
        <f t="shared" si="2322"/>
        <v>100</v>
      </c>
      <c r="QU201" s="1">
        <f t="shared" si="2323"/>
        <v>100</v>
      </c>
      <c r="QV201" s="1">
        <f t="shared" si="2324"/>
        <v>100</v>
      </c>
      <c r="QW201" s="1"/>
      <c r="QX201" s="1">
        <f t="shared" si="2325"/>
        <v>100</v>
      </c>
      <c r="QY201" s="1">
        <f t="shared" si="2326"/>
        <v>100</v>
      </c>
      <c r="QZ201" s="1">
        <f t="shared" si="2327"/>
        <v>100</v>
      </c>
      <c r="RA201" s="1">
        <f t="shared" si="2328"/>
        <v>1</v>
      </c>
      <c r="RB201" s="1">
        <f t="shared" si="2329"/>
        <v>100</v>
      </c>
      <c r="RC201" s="1">
        <f t="shared" si="2330"/>
        <v>100</v>
      </c>
      <c r="RD201" s="1"/>
      <c r="RE201" s="1">
        <f t="shared" si="2331"/>
        <v>100</v>
      </c>
      <c r="RF201" s="1">
        <f t="shared" si="2332"/>
        <v>100</v>
      </c>
      <c r="RG201" s="1">
        <f t="shared" si="2333"/>
        <v>100</v>
      </c>
      <c r="RH201" s="1">
        <f t="shared" si="2334"/>
        <v>100</v>
      </c>
      <c r="RI201" s="1">
        <f t="shared" si="2335"/>
        <v>7</v>
      </c>
      <c r="RJ201" s="1">
        <f t="shared" si="2336"/>
        <v>100</v>
      </c>
      <c r="RL201">
        <f t="shared" si="2337"/>
        <v>38</v>
      </c>
      <c r="RM201">
        <f t="shared" si="2465"/>
        <v>23</v>
      </c>
      <c r="RN201">
        <f t="shared" si="2000"/>
        <v>21</v>
      </c>
      <c r="RO201" t="str">
        <f t="shared" ref="RO201:TU201" si="2530">IF(COUNTIFS($NG201:$NL210,RO$1),"x",RO$1)</f>
        <v>x</v>
      </c>
      <c r="RP201" t="str">
        <f t="shared" si="2530"/>
        <v>x</v>
      </c>
      <c r="RQ201">
        <f t="shared" si="2530"/>
        <v>3</v>
      </c>
      <c r="RR201">
        <f t="shared" si="2530"/>
        <v>4</v>
      </c>
      <c r="RS201">
        <f t="shared" si="2530"/>
        <v>5</v>
      </c>
      <c r="RT201" t="str">
        <f t="shared" si="2530"/>
        <v>x</v>
      </c>
      <c r="RU201">
        <f t="shared" si="2530"/>
        <v>7</v>
      </c>
      <c r="RV201" t="str">
        <f t="shared" si="2530"/>
        <v>x</v>
      </c>
      <c r="RW201" t="str">
        <f t="shared" si="2530"/>
        <v>x</v>
      </c>
      <c r="RX201">
        <f t="shared" si="2530"/>
        <v>10</v>
      </c>
      <c r="RY201" t="str">
        <f t="shared" si="2530"/>
        <v>x</v>
      </c>
      <c r="RZ201" t="str">
        <f t="shared" si="2530"/>
        <v>x</v>
      </c>
      <c r="SA201" t="str">
        <f t="shared" si="2530"/>
        <v>x</v>
      </c>
      <c r="SB201" t="str">
        <f t="shared" si="2530"/>
        <v>x</v>
      </c>
      <c r="SC201" t="str">
        <f t="shared" si="2530"/>
        <v>x</v>
      </c>
      <c r="SD201" t="str">
        <f t="shared" si="2530"/>
        <v>x</v>
      </c>
      <c r="SE201" t="str">
        <f t="shared" si="2530"/>
        <v>x</v>
      </c>
      <c r="SF201">
        <f t="shared" si="2530"/>
        <v>18</v>
      </c>
      <c r="SG201" t="str">
        <f t="shared" si="2530"/>
        <v>x</v>
      </c>
      <c r="SH201" t="str">
        <f t="shared" si="2530"/>
        <v>x</v>
      </c>
      <c r="SI201">
        <f t="shared" si="2530"/>
        <v>21</v>
      </c>
      <c r="SJ201" t="str">
        <f t="shared" si="2530"/>
        <v>x</v>
      </c>
      <c r="SK201" t="str">
        <f t="shared" si="2530"/>
        <v>x</v>
      </c>
      <c r="SL201" t="str">
        <f t="shared" si="2530"/>
        <v>x</v>
      </c>
      <c r="SM201" t="str">
        <f t="shared" si="2530"/>
        <v>x</v>
      </c>
      <c r="SN201" t="str">
        <f t="shared" si="2530"/>
        <v>x</v>
      </c>
      <c r="SO201" t="str">
        <f t="shared" si="2530"/>
        <v>x</v>
      </c>
      <c r="SP201">
        <f t="shared" si="2530"/>
        <v>28</v>
      </c>
      <c r="SQ201" t="str">
        <f t="shared" si="2530"/>
        <v>x</v>
      </c>
      <c r="SR201">
        <f t="shared" si="2530"/>
        <v>30</v>
      </c>
      <c r="SS201">
        <f t="shared" si="2530"/>
        <v>31</v>
      </c>
      <c r="ST201">
        <f t="shared" si="2530"/>
        <v>32</v>
      </c>
      <c r="SU201">
        <f t="shared" si="2530"/>
        <v>33</v>
      </c>
      <c r="SV201">
        <f t="shared" si="2530"/>
        <v>34</v>
      </c>
      <c r="SW201">
        <f t="shared" si="2530"/>
        <v>35</v>
      </c>
      <c r="SX201">
        <f t="shared" si="2530"/>
        <v>36</v>
      </c>
      <c r="SY201">
        <f t="shared" si="2530"/>
        <v>37</v>
      </c>
      <c r="SZ201" t="str">
        <f t="shared" si="2530"/>
        <v>x</v>
      </c>
      <c r="TA201" t="str">
        <f t="shared" si="2530"/>
        <v>x</v>
      </c>
      <c r="TB201" t="str">
        <f t="shared" si="2530"/>
        <v>x</v>
      </c>
      <c r="TC201" t="str">
        <f t="shared" si="2530"/>
        <v>x</v>
      </c>
      <c r="TD201" t="str">
        <f t="shared" si="2530"/>
        <v>x</v>
      </c>
      <c r="TE201" t="str">
        <f t="shared" si="2530"/>
        <v>x</v>
      </c>
      <c r="TF201" t="str">
        <f t="shared" si="2530"/>
        <v>x</v>
      </c>
      <c r="TG201" t="str">
        <f t="shared" si="2530"/>
        <v>x</v>
      </c>
      <c r="TH201" t="str">
        <f t="shared" si="2530"/>
        <v>x</v>
      </c>
      <c r="TI201">
        <f t="shared" si="2530"/>
        <v>47</v>
      </c>
      <c r="TJ201">
        <f t="shared" si="2530"/>
        <v>48</v>
      </c>
      <c r="TK201" t="str">
        <f t="shared" si="2530"/>
        <v>x</v>
      </c>
      <c r="TL201">
        <f t="shared" si="2530"/>
        <v>50</v>
      </c>
      <c r="TM201" t="str">
        <f t="shared" si="2530"/>
        <v>x</v>
      </c>
      <c r="TN201" t="str">
        <f t="shared" si="2530"/>
        <v>x</v>
      </c>
      <c r="TO201">
        <f t="shared" si="2530"/>
        <v>53</v>
      </c>
      <c r="TP201" t="str">
        <f t="shared" si="2530"/>
        <v>x</v>
      </c>
      <c r="TQ201" t="str">
        <f t="shared" si="2530"/>
        <v>x</v>
      </c>
      <c r="TR201" t="str">
        <f t="shared" si="2530"/>
        <v>x</v>
      </c>
      <c r="TS201" t="str">
        <f t="shared" si="2530"/>
        <v>x</v>
      </c>
      <c r="TT201" t="str">
        <f t="shared" si="2530"/>
        <v>x</v>
      </c>
      <c r="TU201">
        <f t="shared" si="2530"/>
        <v>59</v>
      </c>
      <c r="TV201">
        <f t="shared" si="2467"/>
        <v>23</v>
      </c>
      <c r="TW201" t="str">
        <f t="shared" ref="TW201:WC201" si="2531">IF(COUNTIFS($NG201:$NL209,TW$1),"x",TW$1)</f>
        <v>x</v>
      </c>
      <c r="TX201" t="str">
        <f t="shared" si="2531"/>
        <v>x</v>
      </c>
      <c r="TY201">
        <f t="shared" si="2531"/>
        <v>3</v>
      </c>
      <c r="TZ201">
        <f t="shared" si="2531"/>
        <v>4</v>
      </c>
      <c r="UA201">
        <f t="shared" si="2531"/>
        <v>5</v>
      </c>
      <c r="UB201" t="str">
        <f t="shared" si="2531"/>
        <v>x</v>
      </c>
      <c r="UC201">
        <f t="shared" si="2531"/>
        <v>7</v>
      </c>
      <c r="UD201" t="str">
        <f t="shared" si="2531"/>
        <v>x</v>
      </c>
      <c r="UE201" t="str">
        <f t="shared" si="2531"/>
        <v>x</v>
      </c>
      <c r="UF201">
        <f t="shared" si="2531"/>
        <v>10</v>
      </c>
      <c r="UG201" t="str">
        <f t="shared" si="2531"/>
        <v>x</v>
      </c>
      <c r="UH201" t="str">
        <f t="shared" si="2531"/>
        <v>x</v>
      </c>
      <c r="UI201">
        <f t="shared" si="2531"/>
        <v>13</v>
      </c>
      <c r="UJ201" t="str">
        <f t="shared" si="2531"/>
        <v>x</v>
      </c>
      <c r="UK201" t="str">
        <f t="shared" si="2531"/>
        <v>x</v>
      </c>
      <c r="UL201" t="str">
        <f t="shared" si="2531"/>
        <v>x</v>
      </c>
      <c r="UM201" t="str">
        <f t="shared" si="2531"/>
        <v>x</v>
      </c>
      <c r="UN201">
        <f t="shared" si="2531"/>
        <v>18</v>
      </c>
      <c r="UO201" t="str">
        <f t="shared" si="2531"/>
        <v>x</v>
      </c>
      <c r="UP201" t="str">
        <f t="shared" si="2531"/>
        <v>x</v>
      </c>
      <c r="UQ201">
        <f t="shared" si="2531"/>
        <v>21</v>
      </c>
      <c r="UR201" t="str">
        <f t="shared" si="2531"/>
        <v>x</v>
      </c>
      <c r="US201" t="str">
        <f t="shared" si="2531"/>
        <v>x</v>
      </c>
      <c r="UT201" t="str">
        <f t="shared" si="2531"/>
        <v>x</v>
      </c>
      <c r="UU201" t="str">
        <f t="shared" si="2531"/>
        <v>x</v>
      </c>
      <c r="UV201">
        <f t="shared" si="2531"/>
        <v>26</v>
      </c>
      <c r="UW201" t="str">
        <f t="shared" si="2531"/>
        <v>x</v>
      </c>
      <c r="UX201">
        <f t="shared" si="2531"/>
        <v>28</v>
      </c>
      <c r="UY201" t="str">
        <f t="shared" si="2531"/>
        <v>x</v>
      </c>
      <c r="UZ201">
        <f t="shared" si="2531"/>
        <v>30</v>
      </c>
      <c r="VA201">
        <f t="shared" si="2531"/>
        <v>31</v>
      </c>
      <c r="VB201">
        <f t="shared" si="2531"/>
        <v>32</v>
      </c>
      <c r="VC201">
        <f t="shared" si="2531"/>
        <v>33</v>
      </c>
      <c r="VD201">
        <f t="shared" si="2531"/>
        <v>34</v>
      </c>
      <c r="VE201">
        <f t="shared" si="2531"/>
        <v>35</v>
      </c>
      <c r="VF201">
        <f t="shared" si="2531"/>
        <v>36</v>
      </c>
      <c r="VG201">
        <f t="shared" si="2531"/>
        <v>37</v>
      </c>
      <c r="VH201" t="str">
        <f t="shared" si="2531"/>
        <v>x</v>
      </c>
      <c r="VI201" t="str">
        <f t="shared" si="2531"/>
        <v>x</v>
      </c>
      <c r="VJ201" t="str">
        <f t="shared" si="2531"/>
        <v>x</v>
      </c>
      <c r="VK201" t="str">
        <f t="shared" si="2531"/>
        <v>x</v>
      </c>
      <c r="VL201" t="str">
        <f t="shared" si="2531"/>
        <v>x</v>
      </c>
      <c r="VM201" t="str">
        <f t="shared" si="2531"/>
        <v>x</v>
      </c>
      <c r="VN201" t="str">
        <f t="shared" si="2531"/>
        <v>x</v>
      </c>
      <c r="VO201" t="str">
        <f t="shared" si="2531"/>
        <v>x</v>
      </c>
      <c r="VP201" t="str">
        <f t="shared" si="2531"/>
        <v>x</v>
      </c>
      <c r="VQ201">
        <f t="shared" si="2531"/>
        <v>47</v>
      </c>
      <c r="VR201">
        <f t="shared" si="2531"/>
        <v>48</v>
      </c>
      <c r="VS201" t="str">
        <f t="shared" si="2531"/>
        <v>x</v>
      </c>
      <c r="VT201">
        <f t="shared" si="2531"/>
        <v>50</v>
      </c>
      <c r="VU201" t="str">
        <f t="shared" si="2531"/>
        <v>x</v>
      </c>
      <c r="VV201" t="str">
        <f t="shared" si="2531"/>
        <v>x</v>
      </c>
      <c r="VW201">
        <f t="shared" si="2531"/>
        <v>53</v>
      </c>
      <c r="VX201" t="str">
        <f t="shared" si="2531"/>
        <v>x</v>
      </c>
      <c r="VY201" t="str">
        <f t="shared" si="2531"/>
        <v>x</v>
      </c>
      <c r="VZ201" t="str">
        <f t="shared" si="2531"/>
        <v>x</v>
      </c>
      <c r="WA201" t="str">
        <f t="shared" si="2531"/>
        <v>x</v>
      </c>
      <c r="WB201" t="str">
        <f t="shared" si="2531"/>
        <v>x</v>
      </c>
      <c r="WC201">
        <f t="shared" si="2531"/>
        <v>59</v>
      </c>
      <c r="WE201">
        <f>COUNTIFS(NG201:NL201,"&lt;10")</f>
        <v>1</v>
      </c>
      <c r="WF201">
        <f t="shared" si="2340"/>
        <v>2</v>
      </c>
      <c r="WG201">
        <f t="shared" si="2341"/>
        <v>1</v>
      </c>
      <c r="WH201">
        <f t="shared" si="2342"/>
        <v>0</v>
      </c>
      <c r="WI201">
        <f t="shared" si="2343"/>
        <v>2</v>
      </c>
      <c r="WJ201">
        <f t="shared" si="2344"/>
        <v>0</v>
      </c>
      <c r="WL201" s="1">
        <f t="shared" si="2469"/>
        <v>1</v>
      </c>
      <c r="WM201" s="1">
        <f t="shared" si="2470"/>
        <v>8</v>
      </c>
      <c r="WN201" s="1">
        <f t="shared" si="2471"/>
        <v>2</v>
      </c>
      <c r="WO201" s="1">
        <f t="shared" si="2472"/>
        <v>5</v>
      </c>
      <c r="WP201" s="1">
        <f t="shared" si="2473"/>
        <v>1</v>
      </c>
      <c r="WQ201" s="1">
        <f t="shared" si="2474"/>
        <v>7</v>
      </c>
      <c r="WS201">
        <f t="shared" si="2475"/>
        <v>1</v>
      </c>
      <c r="WT201">
        <f t="shared" si="2476"/>
        <v>8</v>
      </c>
      <c r="WU201">
        <f t="shared" si="2477"/>
        <v>2</v>
      </c>
      <c r="WV201">
        <f t="shared" si="2478"/>
        <v>5</v>
      </c>
      <c r="WW201">
        <f t="shared" si="2479"/>
        <v>1</v>
      </c>
      <c r="WX201">
        <f t="shared" si="2480"/>
        <v>7</v>
      </c>
      <c r="WZ201" s="4">
        <f t="shared" si="2481"/>
        <v>1</v>
      </c>
      <c r="XB201" s="3">
        <f t="shared" si="2482"/>
        <v>8</v>
      </c>
      <c r="XD201" s="3">
        <f t="shared" si="2483"/>
        <v>4</v>
      </c>
      <c r="XE201" s="4">
        <f t="shared" si="2484"/>
        <v>6</v>
      </c>
      <c r="XG201" s="4">
        <f t="shared" si="2485"/>
        <v>0.66666666666666663</v>
      </c>
      <c r="XI201" s="4">
        <v>1</v>
      </c>
      <c r="XK201">
        <f t="shared" si="2486"/>
        <v>3</v>
      </c>
      <c r="XM201">
        <f t="shared" si="2109"/>
        <v>0</v>
      </c>
      <c r="XN201">
        <f t="shared" si="2487"/>
        <v>0</v>
      </c>
      <c r="XO201" s="1">
        <f t="shared" si="2345"/>
        <v>2</v>
      </c>
      <c r="XP201">
        <f t="shared" si="2488"/>
        <v>1</v>
      </c>
      <c r="XR201">
        <f t="shared" si="2489"/>
        <v>0</v>
      </c>
    </row>
    <row r="202" spans="4:642">
      <c r="D202" s="4">
        <f t="shared" si="2170"/>
        <v>0</v>
      </c>
      <c r="E202" s="4">
        <f t="shared" si="2171"/>
        <v>0</v>
      </c>
      <c r="F202" s="4">
        <f t="shared" si="2172"/>
        <v>0</v>
      </c>
      <c r="G202" s="4">
        <f t="shared" si="2173"/>
        <v>0</v>
      </c>
      <c r="H202" s="4">
        <f t="shared" si="2174"/>
        <v>0</v>
      </c>
      <c r="I202" s="4">
        <f t="shared" si="2175"/>
        <v>0</v>
      </c>
      <c r="J202" s="4">
        <f t="shared" si="2176"/>
        <v>0</v>
      </c>
      <c r="K202" s="4">
        <f t="shared" si="2177"/>
        <v>0</v>
      </c>
      <c r="L202" s="4">
        <f t="shared" si="2178"/>
        <v>1</v>
      </c>
      <c r="M202" s="4">
        <f t="shared" si="2179"/>
        <v>0</v>
      </c>
      <c r="N202" s="4">
        <f t="shared" si="2180"/>
        <v>0</v>
      </c>
      <c r="O202" s="4">
        <f t="shared" si="2181"/>
        <v>0</v>
      </c>
      <c r="P202" s="4">
        <f t="shared" si="2182"/>
        <v>0</v>
      </c>
      <c r="Q202" s="4">
        <f t="shared" si="2183"/>
        <v>0</v>
      </c>
      <c r="R202" s="4">
        <f t="shared" si="2184"/>
        <v>0</v>
      </c>
      <c r="S202" s="4">
        <f t="shared" si="2185"/>
        <v>0</v>
      </c>
      <c r="T202" s="4">
        <f t="shared" si="2186"/>
        <v>0</v>
      </c>
      <c r="U202" s="4">
        <f t="shared" si="2187"/>
        <v>0</v>
      </c>
      <c r="V202" s="4">
        <f t="shared" si="2188"/>
        <v>1</v>
      </c>
      <c r="W202" s="4">
        <f t="shared" si="2189"/>
        <v>2</v>
      </c>
      <c r="X202" s="4">
        <f t="shared" si="2190"/>
        <v>0</v>
      </c>
      <c r="Y202" s="4">
        <f t="shared" si="2191"/>
        <v>0</v>
      </c>
      <c r="Z202" s="4">
        <f t="shared" si="2192"/>
        <v>0</v>
      </c>
      <c r="AA202" s="4">
        <f t="shared" si="2193"/>
        <v>0</v>
      </c>
      <c r="AB202" s="4">
        <f t="shared" si="2194"/>
        <v>0</v>
      </c>
      <c r="AC202" s="4">
        <f t="shared" si="2195"/>
        <v>0</v>
      </c>
      <c r="AD202" s="4">
        <f t="shared" si="2196"/>
        <v>0</v>
      </c>
      <c r="AE202" s="4">
        <f t="shared" si="2197"/>
        <v>0</v>
      </c>
      <c r="AF202" s="4">
        <f t="shared" si="2198"/>
        <v>0</v>
      </c>
      <c r="AG202" s="4">
        <f t="shared" si="2199"/>
        <v>0</v>
      </c>
      <c r="AH202" s="4">
        <f t="shared" si="2200"/>
        <v>0</v>
      </c>
      <c r="AI202" s="4">
        <f t="shared" si="2201"/>
        <v>0</v>
      </c>
      <c r="AJ202" s="4">
        <f t="shared" si="2202"/>
        <v>0</v>
      </c>
      <c r="AK202" s="4">
        <f t="shared" si="2203"/>
        <v>0</v>
      </c>
      <c r="AL202" s="4">
        <f t="shared" si="2204"/>
        <v>0</v>
      </c>
      <c r="AM202" s="4">
        <f t="shared" si="2205"/>
        <v>0</v>
      </c>
      <c r="AN202" s="4">
        <f t="shared" si="2206"/>
        <v>0</v>
      </c>
      <c r="AO202" s="4">
        <f t="shared" si="2207"/>
        <v>0</v>
      </c>
      <c r="AP202" s="4">
        <f t="shared" si="2208"/>
        <v>0</v>
      </c>
      <c r="AQ202" s="4">
        <f t="shared" si="2209"/>
        <v>0</v>
      </c>
      <c r="AR202" s="4">
        <f t="shared" si="2210"/>
        <v>0</v>
      </c>
      <c r="AS202" s="4">
        <f t="shared" si="2211"/>
        <v>1</v>
      </c>
      <c r="AT202" s="4">
        <f t="shared" si="2212"/>
        <v>0</v>
      </c>
      <c r="AU202" s="4">
        <f t="shared" si="2213"/>
        <v>0</v>
      </c>
      <c r="AV202" s="4">
        <f t="shared" si="2214"/>
        <v>0</v>
      </c>
      <c r="AW202" s="4">
        <f t="shared" si="2215"/>
        <v>1</v>
      </c>
      <c r="AX202" s="4">
        <f t="shared" si="2216"/>
        <v>0</v>
      </c>
      <c r="AY202" s="4">
        <f t="shared" si="2217"/>
        <v>0</v>
      </c>
      <c r="AZ202" s="4">
        <f t="shared" si="2218"/>
        <v>0</v>
      </c>
      <c r="BA202" s="4">
        <f t="shared" si="2219"/>
        <v>0</v>
      </c>
      <c r="BB202" s="4">
        <f t="shared" si="2220"/>
        <v>0</v>
      </c>
      <c r="BC202" s="4">
        <f t="shared" si="2221"/>
        <v>0</v>
      </c>
      <c r="BD202" s="4">
        <f t="shared" si="2222"/>
        <v>0</v>
      </c>
      <c r="BE202" s="4">
        <f t="shared" si="2223"/>
        <v>0</v>
      </c>
      <c r="BF202" s="4">
        <f t="shared" si="2224"/>
        <v>1</v>
      </c>
      <c r="BG202" s="4">
        <f t="shared" si="2225"/>
        <v>0</v>
      </c>
      <c r="BH202" s="4">
        <f t="shared" si="2226"/>
        <v>0</v>
      </c>
      <c r="BI202" s="4">
        <f t="shared" si="2227"/>
        <v>0</v>
      </c>
      <c r="BJ202" s="4">
        <f t="shared" si="2228"/>
        <v>0</v>
      </c>
      <c r="BK202" s="4">
        <f t="shared" si="2346"/>
        <v>1.1666666666666667</v>
      </c>
      <c r="BL202" s="4">
        <f t="shared" si="2347"/>
        <v>0.50847457627118642</v>
      </c>
      <c r="BM202" s="4">
        <f t="shared" si="2348"/>
        <v>0.7118644067796609</v>
      </c>
      <c r="BN202" s="4">
        <f t="shared" si="2349"/>
        <v>0.30508474576271183</v>
      </c>
      <c r="BO202" s="4">
        <f t="shared" si="2350"/>
        <v>0.50847457627118642</v>
      </c>
      <c r="BP202" s="4">
        <f t="shared" si="2351"/>
        <v>30</v>
      </c>
      <c r="BQ202" s="4">
        <f>COUNTIFS($NG202:$NL$206,EF$1)</f>
        <v>0</v>
      </c>
      <c r="BR202" s="4">
        <f>COUNTIFS($NG202:$NL$206,EG$1)</f>
        <v>1</v>
      </c>
      <c r="BS202" s="4">
        <f>COUNTIFS($NG202:$NL$206,EH$1)</f>
        <v>0</v>
      </c>
      <c r="BT202" s="4">
        <f>COUNTIFS($NG202:$NL$206,EI$1)</f>
        <v>0</v>
      </c>
      <c r="BU202" s="4">
        <f>COUNTIFS($NG202:$NL$206,EJ$1)</f>
        <v>0</v>
      </c>
      <c r="BV202" s="4">
        <f>COUNTIFS($NG202:$NL$206,EK$1)</f>
        <v>0</v>
      </c>
      <c r="BW202" s="4">
        <f>COUNTIFS($NG202:$NL$206,EL$1)</f>
        <v>0</v>
      </c>
      <c r="BX202" s="4">
        <f>COUNTIFS($NG202:$NL$206,EM$1)</f>
        <v>1</v>
      </c>
      <c r="BY202" s="4">
        <f>COUNTIFS($NG202:$NL$206,EN$1)</f>
        <v>1</v>
      </c>
      <c r="BZ202" s="4">
        <f>COUNTIFS($NG202:$NL$206,EO$1)</f>
        <v>0</v>
      </c>
      <c r="CA202" s="4">
        <f>COUNTIFS($NG202:$NL$206,EP$1)</f>
        <v>0</v>
      </c>
      <c r="CB202" s="4">
        <f>COUNTIFS($NG202:$NL$206,EQ$1)</f>
        <v>1</v>
      </c>
      <c r="CC202" s="4">
        <f>COUNTIFS($NG202:$NL$206,ER$1)</f>
        <v>0</v>
      </c>
      <c r="CD202" s="4">
        <f>COUNTIFS($NG202:$NL$206,ES$1)</f>
        <v>0</v>
      </c>
      <c r="CE202" s="4">
        <f>COUNTIFS($NG202:$NL$206,ET$1)</f>
        <v>1</v>
      </c>
      <c r="CF202" s="4">
        <f>COUNTIFS($NG202:$NL$206,EU$1)</f>
        <v>0</v>
      </c>
      <c r="CG202" s="4">
        <f>COUNTIFS($NG202:$NL$206,EV$1)</f>
        <v>2</v>
      </c>
      <c r="CH202" s="4">
        <f>COUNTIFS($NG202:$NL$206,EW$1)</f>
        <v>0</v>
      </c>
      <c r="CI202" s="4">
        <f>COUNTIFS($NG202:$NL$206,EX$1)</f>
        <v>1</v>
      </c>
      <c r="CJ202" s="4">
        <f>COUNTIFS($NG202:$NL$206,EY$1)</f>
        <v>2</v>
      </c>
      <c r="CK202" s="4">
        <f>COUNTIFS($NG202:$NL$206,EZ$1)</f>
        <v>0</v>
      </c>
      <c r="CL202" s="4">
        <f>COUNTIFS($NG202:$NL$206,FA$1)</f>
        <v>0</v>
      </c>
      <c r="CM202" s="4">
        <f>COUNTIFS($NG202:$NL$206,FB$1)</f>
        <v>1</v>
      </c>
      <c r="CN202" s="4">
        <f>COUNTIFS($NG202:$NL$206,FC$1)</f>
        <v>1</v>
      </c>
      <c r="CO202" s="4">
        <f>COUNTIFS($NG202:$NL$206,FD$1)</f>
        <v>1</v>
      </c>
      <c r="CP202" s="4">
        <f>COUNTIFS($NG202:$NL$206,FE$1)</f>
        <v>0</v>
      </c>
      <c r="CQ202" s="4">
        <f>COUNTIFS($NG202:$NL$206,FF$1)</f>
        <v>0</v>
      </c>
      <c r="CR202" s="4">
        <f>COUNTIFS($NG202:$NL$206,FG$1)</f>
        <v>0</v>
      </c>
      <c r="CS202" s="4">
        <f>COUNTIFS($NG202:$NL$206,FH$1)</f>
        <v>1</v>
      </c>
      <c r="CT202" s="4">
        <f>COUNTIFS($NG202:$NL$206,FI$1)</f>
        <v>0</v>
      </c>
      <c r="CU202" s="4">
        <f>COUNTIFS($NG202:$NL$206,FJ$1)</f>
        <v>0</v>
      </c>
      <c r="CV202" s="4">
        <f>COUNTIFS($NG202:$NL$206,FK$1)</f>
        <v>0</v>
      </c>
      <c r="CW202" s="4">
        <f>COUNTIFS($NG202:$NL$206,FL$1)</f>
        <v>0</v>
      </c>
      <c r="CX202" s="4">
        <f>COUNTIFS($NG202:$NL$206,FM$1)</f>
        <v>0</v>
      </c>
      <c r="CY202" s="4">
        <f>COUNTIFS($NG202:$NL$206,FN$1)</f>
        <v>0</v>
      </c>
      <c r="CZ202" s="4">
        <f>COUNTIFS($NG202:$NL$206,FO$1)</f>
        <v>0</v>
      </c>
      <c r="DA202" s="4">
        <f>COUNTIFS($NG202:$NL$206,FP$1)</f>
        <v>0</v>
      </c>
      <c r="DB202" s="4">
        <f>COUNTIFS($NG202:$NL$206,FQ$1)</f>
        <v>0</v>
      </c>
      <c r="DC202" s="4">
        <f>COUNTIFS($NG202:$NL$206,FR$1)</f>
        <v>1</v>
      </c>
      <c r="DD202" s="4">
        <f>COUNTIFS($NG202:$NL$206,FS$1)</f>
        <v>2</v>
      </c>
      <c r="DE202" s="4">
        <f>COUNTIFS($NG202:$NL$206,FT$1)</f>
        <v>1</v>
      </c>
      <c r="DF202" s="4">
        <f>COUNTIFS($NG202:$NL$206,FU$1)</f>
        <v>1</v>
      </c>
      <c r="DG202" s="4">
        <f>COUNTIFS($NG202:$NL$206,FV$1)</f>
        <v>1</v>
      </c>
      <c r="DH202" s="4">
        <f>COUNTIFS($NG202:$NL$206,FW$1)</f>
        <v>0</v>
      </c>
      <c r="DI202" s="4">
        <f>COUNTIFS($NG202:$NL$206,FX$1)</f>
        <v>1</v>
      </c>
      <c r="DJ202" s="4">
        <f>COUNTIFS($NG202:$NL$206,FY$1)</f>
        <v>1</v>
      </c>
      <c r="DK202" s="4">
        <f>COUNTIFS($NG202:$NL$206,FZ$1)</f>
        <v>0</v>
      </c>
      <c r="DL202" s="4">
        <f>COUNTIFS($NG202:$NL$206,GA$1)</f>
        <v>0</v>
      </c>
      <c r="DM202" s="4">
        <f>COUNTIFS($NG202:$NL$206,GB$1)</f>
        <v>1</v>
      </c>
      <c r="DN202" s="4">
        <f>COUNTIFS($NG202:$NL$206,GC$1)</f>
        <v>0</v>
      </c>
      <c r="DO202" s="4">
        <f>COUNTIFS($NG202:$NL$206,GD$1)</f>
        <v>1</v>
      </c>
      <c r="DP202" s="4">
        <f>COUNTIFS($NG202:$NL$206,GE$1)</f>
        <v>1</v>
      </c>
      <c r="DQ202" s="4">
        <f>COUNTIFS($NG202:$NL$206,GF$1)</f>
        <v>0</v>
      </c>
      <c r="DR202" s="4">
        <f>COUNTIFS($NG202:$NL$206,GG$1)</f>
        <v>1</v>
      </c>
      <c r="DS202" s="4">
        <f>COUNTIFS($NG202:$NL$206,GH$1)</f>
        <v>1</v>
      </c>
      <c r="DT202" s="4">
        <f>COUNTIFS($NG202:$NL$206,GI$1)</f>
        <v>2</v>
      </c>
      <c r="DU202" s="4">
        <f>COUNTIFS($NG202:$NL$206,GJ$1)</f>
        <v>0</v>
      </c>
      <c r="DV202" s="4">
        <f>COUNTIFS($NG202:$NL$206,GK$1)</f>
        <v>1</v>
      </c>
      <c r="DW202" s="4">
        <f>COUNTIFS($NG202:$NL$206,GL$1)</f>
        <v>0</v>
      </c>
      <c r="DZ202" s="4">
        <f t="shared" si="1895"/>
        <v>41</v>
      </c>
      <c r="EA202" s="4">
        <f t="shared" si="1896"/>
        <v>26</v>
      </c>
      <c r="EB202" s="4">
        <f t="shared" si="1897"/>
        <v>11</v>
      </c>
      <c r="EC202" s="4">
        <f t="shared" si="1898"/>
        <v>4</v>
      </c>
      <c r="ED202" s="4">
        <f t="shared" si="1899"/>
        <v>0</v>
      </c>
      <c r="EF202" s="4">
        <f t="shared" ref="EF202:GL202" si="2532">COUNTIFS($NG202:$NL211,EF$1)</f>
        <v>1</v>
      </c>
      <c r="EG202" s="4">
        <f t="shared" si="2532"/>
        <v>2</v>
      </c>
      <c r="EH202" s="4">
        <f t="shared" si="2532"/>
        <v>1</v>
      </c>
      <c r="EI202" s="4">
        <f t="shared" si="2532"/>
        <v>0</v>
      </c>
      <c r="EJ202" s="4">
        <f t="shared" si="2532"/>
        <v>0</v>
      </c>
      <c r="EK202" s="4">
        <f t="shared" si="2532"/>
        <v>1</v>
      </c>
      <c r="EL202" s="4">
        <f t="shared" si="2532"/>
        <v>1</v>
      </c>
      <c r="EM202" s="4">
        <f t="shared" si="2532"/>
        <v>1</v>
      </c>
      <c r="EN202" s="4">
        <f t="shared" si="2532"/>
        <v>2</v>
      </c>
      <c r="EO202" s="4">
        <f t="shared" si="2532"/>
        <v>0</v>
      </c>
      <c r="EP202" s="4">
        <f t="shared" si="2532"/>
        <v>2</v>
      </c>
      <c r="EQ202" s="4">
        <f t="shared" si="2532"/>
        <v>3</v>
      </c>
      <c r="ER202" s="4">
        <f t="shared" si="2532"/>
        <v>2</v>
      </c>
      <c r="ES202" s="4">
        <f t="shared" si="2532"/>
        <v>1</v>
      </c>
      <c r="ET202" s="4">
        <f t="shared" si="2532"/>
        <v>2</v>
      </c>
      <c r="EU202" s="4">
        <f t="shared" si="2532"/>
        <v>2</v>
      </c>
      <c r="EV202" s="4">
        <f t="shared" si="2532"/>
        <v>2</v>
      </c>
      <c r="EW202" s="4">
        <f t="shared" si="2532"/>
        <v>1</v>
      </c>
      <c r="EX202" s="4">
        <f t="shared" si="2532"/>
        <v>1</v>
      </c>
      <c r="EY202" s="4">
        <f t="shared" si="2532"/>
        <v>3</v>
      </c>
      <c r="EZ202" s="4">
        <f t="shared" si="2532"/>
        <v>0</v>
      </c>
      <c r="FA202" s="4">
        <f t="shared" si="2532"/>
        <v>1</v>
      </c>
      <c r="FB202" s="4">
        <f t="shared" si="2532"/>
        <v>2</v>
      </c>
      <c r="FC202" s="4">
        <f t="shared" si="2532"/>
        <v>1</v>
      </c>
      <c r="FD202" s="4">
        <f t="shared" si="2532"/>
        <v>1</v>
      </c>
      <c r="FE202" s="4">
        <f t="shared" si="2532"/>
        <v>1</v>
      </c>
      <c r="FF202" s="4">
        <f t="shared" si="2532"/>
        <v>1</v>
      </c>
      <c r="FG202" s="4">
        <f t="shared" si="2532"/>
        <v>0</v>
      </c>
      <c r="FH202" s="4">
        <f t="shared" si="2532"/>
        <v>1</v>
      </c>
      <c r="FI202" s="4">
        <f t="shared" si="2532"/>
        <v>0</v>
      </c>
      <c r="FJ202" s="4">
        <f t="shared" si="2532"/>
        <v>0</v>
      </c>
      <c r="FK202" s="4">
        <f t="shared" si="2532"/>
        <v>0</v>
      </c>
      <c r="FL202" s="4">
        <f t="shared" si="2532"/>
        <v>0</v>
      </c>
      <c r="FM202" s="4">
        <f t="shared" si="2532"/>
        <v>0</v>
      </c>
      <c r="FN202" s="4">
        <f t="shared" si="2532"/>
        <v>0</v>
      </c>
      <c r="FO202" s="4">
        <f t="shared" si="2532"/>
        <v>0</v>
      </c>
      <c r="FP202" s="4">
        <f t="shared" si="2532"/>
        <v>0</v>
      </c>
      <c r="FQ202" s="4">
        <f t="shared" si="2532"/>
        <v>1</v>
      </c>
      <c r="FR202" s="4">
        <f t="shared" si="2532"/>
        <v>1</v>
      </c>
      <c r="FS202" s="4">
        <f t="shared" si="2532"/>
        <v>3</v>
      </c>
      <c r="FT202" s="4">
        <f t="shared" si="2532"/>
        <v>1</v>
      </c>
      <c r="FU202" s="4">
        <f t="shared" si="2532"/>
        <v>1</v>
      </c>
      <c r="FV202" s="4">
        <f t="shared" si="2532"/>
        <v>1</v>
      </c>
      <c r="FW202" s="4">
        <f t="shared" si="2532"/>
        <v>1</v>
      </c>
      <c r="FX202" s="4">
        <f t="shared" si="2532"/>
        <v>2</v>
      </c>
      <c r="FY202" s="4">
        <f t="shared" si="2532"/>
        <v>1</v>
      </c>
      <c r="FZ202" s="4">
        <f t="shared" si="2532"/>
        <v>0</v>
      </c>
      <c r="GA202" s="4">
        <f t="shared" si="2532"/>
        <v>0</v>
      </c>
      <c r="GB202" s="4">
        <f t="shared" si="2532"/>
        <v>1</v>
      </c>
      <c r="GC202" s="4">
        <f t="shared" si="2532"/>
        <v>0</v>
      </c>
      <c r="GD202" s="4">
        <f t="shared" si="2532"/>
        <v>1</v>
      </c>
      <c r="GE202" s="4">
        <f t="shared" si="2532"/>
        <v>2</v>
      </c>
      <c r="GF202" s="4">
        <f t="shared" si="2532"/>
        <v>0</v>
      </c>
      <c r="GG202" s="4">
        <f t="shared" si="2532"/>
        <v>1</v>
      </c>
      <c r="GH202" s="4">
        <f t="shared" si="2532"/>
        <v>1</v>
      </c>
      <c r="GI202" s="4">
        <f t="shared" si="2532"/>
        <v>2</v>
      </c>
      <c r="GJ202" s="4">
        <f t="shared" si="2532"/>
        <v>1</v>
      </c>
      <c r="GK202" s="4">
        <f t="shared" si="2532"/>
        <v>3</v>
      </c>
      <c r="GL202" s="4">
        <f t="shared" si="2532"/>
        <v>0</v>
      </c>
      <c r="GM202">
        <f t="shared" si="1901"/>
        <v>60</v>
      </c>
      <c r="GO202">
        <f t="shared" si="2353"/>
        <v>1</v>
      </c>
      <c r="GP202">
        <f t="shared" si="2517"/>
        <v>0</v>
      </c>
      <c r="GQ202">
        <f t="shared" si="2518"/>
        <v>0</v>
      </c>
      <c r="GR202">
        <f t="shared" si="2519"/>
        <v>1</v>
      </c>
      <c r="GS202">
        <f t="shared" si="2520"/>
        <v>0</v>
      </c>
      <c r="GT202">
        <f t="shared" si="2521"/>
        <v>0</v>
      </c>
      <c r="GU202">
        <f t="shared" si="2522"/>
        <v>0</v>
      </c>
      <c r="GV202" s="1">
        <f>COUNTIFS(WE202:WJ202,"&gt;0")</f>
        <v>5</v>
      </c>
      <c r="GW202">
        <f t="shared" si="2354"/>
        <v>0</v>
      </c>
      <c r="GX202">
        <f t="shared" si="2230"/>
        <v>0</v>
      </c>
      <c r="GY202">
        <f t="shared" si="2231"/>
        <v>0</v>
      </c>
      <c r="GZ202">
        <f t="shared" si="2232"/>
        <v>0</v>
      </c>
      <c r="HA202">
        <f t="shared" si="2233"/>
        <v>0</v>
      </c>
      <c r="HB202">
        <f t="shared" si="2234"/>
        <v>0</v>
      </c>
      <c r="HC202">
        <f t="shared" si="2235"/>
        <v>0</v>
      </c>
      <c r="HD202">
        <f t="shared" si="2236"/>
        <v>0</v>
      </c>
      <c r="HE202">
        <f t="shared" si="2237"/>
        <v>0</v>
      </c>
      <c r="HF202">
        <f t="shared" si="2238"/>
        <v>0</v>
      </c>
      <c r="HG202">
        <f t="shared" si="2239"/>
        <v>0</v>
      </c>
      <c r="HH202">
        <f t="shared" si="2240"/>
        <v>0</v>
      </c>
      <c r="HI202">
        <f t="shared" si="2241"/>
        <v>0</v>
      </c>
      <c r="HJ202">
        <f t="shared" si="2242"/>
        <v>0</v>
      </c>
      <c r="HK202">
        <f t="shared" si="2243"/>
        <v>0</v>
      </c>
      <c r="HL202">
        <f t="shared" si="2244"/>
        <v>0</v>
      </c>
      <c r="HM202">
        <f t="shared" si="2245"/>
        <v>0</v>
      </c>
      <c r="HN202">
        <f t="shared" si="2246"/>
        <v>0</v>
      </c>
      <c r="HO202">
        <f t="shared" si="2247"/>
        <v>0</v>
      </c>
      <c r="HP202">
        <f t="shared" si="2248"/>
        <v>0</v>
      </c>
      <c r="HQ202">
        <f t="shared" si="2249"/>
        <v>0</v>
      </c>
      <c r="HR202">
        <f t="shared" si="2250"/>
        <v>0</v>
      </c>
      <c r="HS202">
        <f t="shared" si="2251"/>
        <v>0</v>
      </c>
      <c r="HT202">
        <f t="shared" si="2252"/>
        <v>0</v>
      </c>
      <c r="HU202">
        <f t="shared" si="2253"/>
        <v>0</v>
      </c>
      <c r="HV202">
        <f t="shared" si="2254"/>
        <v>0</v>
      </c>
      <c r="HW202">
        <f t="shared" si="2255"/>
        <v>0</v>
      </c>
      <c r="HX202">
        <f t="shared" si="2256"/>
        <v>0</v>
      </c>
      <c r="HY202">
        <f t="shared" si="2257"/>
        <v>0</v>
      </c>
      <c r="HZ202">
        <f t="shared" si="2258"/>
        <v>0</v>
      </c>
      <c r="IA202">
        <f t="shared" si="2259"/>
        <v>0</v>
      </c>
      <c r="IB202">
        <f t="shared" si="2260"/>
        <v>0</v>
      </c>
      <c r="IC202">
        <f t="shared" si="2261"/>
        <v>0</v>
      </c>
      <c r="ID202">
        <f t="shared" si="2262"/>
        <v>0</v>
      </c>
      <c r="IE202">
        <f t="shared" si="2263"/>
        <v>0</v>
      </c>
      <c r="IF202">
        <f t="shared" si="2264"/>
        <v>0</v>
      </c>
      <c r="IG202">
        <f t="shared" si="2265"/>
        <v>0</v>
      </c>
      <c r="IH202">
        <f t="shared" si="2266"/>
        <v>0</v>
      </c>
      <c r="II202">
        <f t="shared" si="2267"/>
        <v>0</v>
      </c>
      <c r="IJ202">
        <f t="shared" si="2268"/>
        <v>0</v>
      </c>
      <c r="IK202">
        <f t="shared" si="2269"/>
        <v>0</v>
      </c>
      <c r="IL202">
        <f t="shared" si="2270"/>
        <v>0</v>
      </c>
      <c r="IM202">
        <f t="shared" si="2271"/>
        <v>0</v>
      </c>
      <c r="IN202">
        <f t="shared" si="2272"/>
        <v>0</v>
      </c>
      <c r="IO202">
        <f t="shared" si="2273"/>
        <v>0</v>
      </c>
      <c r="IP202">
        <f t="shared" si="2274"/>
        <v>0</v>
      </c>
      <c r="IQ202">
        <f t="shared" si="2275"/>
        <v>0</v>
      </c>
      <c r="IR202">
        <f t="shared" si="2276"/>
        <v>0</v>
      </c>
      <c r="IS202">
        <f t="shared" si="2277"/>
        <v>0</v>
      </c>
      <c r="IT202">
        <f t="shared" si="2278"/>
        <v>0</v>
      </c>
      <c r="IU202">
        <f t="shared" si="2279"/>
        <v>0</v>
      </c>
      <c r="IV202">
        <f t="shared" si="2280"/>
        <v>0</v>
      </c>
      <c r="IW202">
        <f t="shared" si="2281"/>
        <v>0</v>
      </c>
      <c r="IX202">
        <f t="shared" si="2282"/>
        <v>0</v>
      </c>
      <c r="IY202">
        <f t="shared" si="2283"/>
        <v>0</v>
      </c>
      <c r="IZ202">
        <f t="shared" si="2284"/>
        <v>0</v>
      </c>
      <c r="JA202">
        <f t="shared" si="2285"/>
        <v>0</v>
      </c>
      <c r="JB202">
        <f t="shared" si="2355"/>
        <v>0</v>
      </c>
      <c r="JC202">
        <f t="shared" si="2356"/>
        <v>0</v>
      </c>
      <c r="JF202">
        <f t="shared" si="2357"/>
        <v>0</v>
      </c>
      <c r="JG202">
        <f t="shared" si="2358"/>
        <v>0</v>
      </c>
      <c r="JH202">
        <f t="shared" si="2359"/>
        <v>0</v>
      </c>
      <c r="JI202">
        <f t="shared" si="2360"/>
        <v>0</v>
      </c>
      <c r="JJ202">
        <f t="shared" si="2361"/>
        <v>0</v>
      </c>
      <c r="JK202">
        <f t="shared" si="2362"/>
        <v>0</v>
      </c>
      <c r="JL202">
        <f t="shared" si="2363"/>
        <v>0</v>
      </c>
      <c r="JM202">
        <f t="shared" si="2364"/>
        <v>0</v>
      </c>
      <c r="JN202">
        <f t="shared" si="2365"/>
        <v>0</v>
      </c>
      <c r="JO202">
        <f t="shared" si="2366"/>
        <v>0</v>
      </c>
      <c r="JP202">
        <f t="shared" si="2367"/>
        <v>0</v>
      </c>
      <c r="JQ202">
        <f t="shared" si="2368"/>
        <v>0</v>
      </c>
      <c r="JR202">
        <f t="shared" si="2369"/>
        <v>0</v>
      </c>
      <c r="JS202">
        <f t="shared" si="2370"/>
        <v>0</v>
      </c>
      <c r="JT202">
        <f t="shared" si="2371"/>
        <v>0</v>
      </c>
      <c r="JU202">
        <f t="shared" si="2372"/>
        <v>0</v>
      </c>
      <c r="JV202">
        <f t="shared" si="2373"/>
        <v>0</v>
      </c>
      <c r="JW202">
        <f t="shared" si="2374"/>
        <v>0</v>
      </c>
      <c r="JX202">
        <f t="shared" si="2375"/>
        <v>0</v>
      </c>
      <c r="JY202">
        <f t="shared" si="2376"/>
        <v>0</v>
      </c>
      <c r="JZ202">
        <f t="shared" si="2377"/>
        <v>0</v>
      </c>
      <c r="KA202">
        <f t="shared" si="2378"/>
        <v>0</v>
      </c>
      <c r="KB202">
        <f t="shared" si="2379"/>
        <v>0</v>
      </c>
      <c r="KC202">
        <f t="shared" si="2380"/>
        <v>0</v>
      </c>
      <c r="KD202">
        <f t="shared" si="2381"/>
        <v>0</v>
      </c>
      <c r="KE202">
        <f t="shared" si="2382"/>
        <v>0</v>
      </c>
      <c r="KF202">
        <f t="shared" si="2383"/>
        <v>0</v>
      </c>
      <c r="KG202">
        <f t="shared" si="2384"/>
        <v>0</v>
      </c>
      <c r="KH202">
        <f t="shared" si="2385"/>
        <v>0</v>
      </c>
      <c r="KI202">
        <f t="shared" si="2386"/>
        <v>0</v>
      </c>
      <c r="KJ202">
        <f t="shared" si="2387"/>
        <v>0</v>
      </c>
      <c r="KK202">
        <f t="shared" si="2388"/>
        <v>0</v>
      </c>
      <c r="KL202">
        <f t="shared" si="2389"/>
        <v>0</v>
      </c>
      <c r="KM202">
        <f t="shared" si="2390"/>
        <v>0</v>
      </c>
      <c r="KN202">
        <f t="shared" si="2391"/>
        <v>0</v>
      </c>
      <c r="KO202">
        <f t="shared" si="2392"/>
        <v>0</v>
      </c>
      <c r="KP202">
        <f t="shared" si="2393"/>
        <v>0</v>
      </c>
      <c r="KQ202">
        <f t="shared" si="2394"/>
        <v>0</v>
      </c>
      <c r="KR202">
        <f t="shared" si="2395"/>
        <v>0</v>
      </c>
      <c r="KS202">
        <f t="shared" si="2396"/>
        <v>0</v>
      </c>
      <c r="KT202">
        <f t="shared" si="2397"/>
        <v>0</v>
      </c>
      <c r="KU202">
        <f t="shared" si="2398"/>
        <v>1</v>
      </c>
      <c r="KV202">
        <f t="shared" si="2399"/>
        <v>0</v>
      </c>
      <c r="KW202">
        <f t="shared" si="2400"/>
        <v>0</v>
      </c>
      <c r="KX202">
        <f t="shared" si="2401"/>
        <v>0</v>
      </c>
      <c r="KY202">
        <f t="shared" si="2402"/>
        <v>1</v>
      </c>
      <c r="KZ202">
        <f t="shared" si="2403"/>
        <v>0</v>
      </c>
      <c r="LA202">
        <f t="shared" si="2404"/>
        <v>0</v>
      </c>
      <c r="LB202">
        <f t="shared" si="2405"/>
        <v>0</v>
      </c>
      <c r="LC202">
        <f t="shared" si="2406"/>
        <v>0</v>
      </c>
      <c r="LD202">
        <f t="shared" si="2407"/>
        <v>0</v>
      </c>
      <c r="LE202">
        <f t="shared" si="2408"/>
        <v>0</v>
      </c>
      <c r="LF202">
        <f t="shared" si="2409"/>
        <v>0</v>
      </c>
      <c r="LG202">
        <f t="shared" si="2410"/>
        <v>0</v>
      </c>
      <c r="LH202">
        <f t="shared" si="2411"/>
        <v>1</v>
      </c>
      <c r="LI202">
        <f t="shared" si="2412"/>
        <v>0</v>
      </c>
      <c r="LJ202">
        <f t="shared" si="2413"/>
        <v>0</v>
      </c>
      <c r="LK202">
        <f t="shared" si="2414"/>
        <v>0</v>
      </c>
      <c r="LL202">
        <f t="shared" si="2415"/>
        <v>0</v>
      </c>
      <c r="LN202">
        <f t="shared" si="2416"/>
        <v>3</v>
      </c>
      <c r="LQ202">
        <f t="shared" ref="LQ202:LR202" si="2533">COUNTIFS($NG203:$NL212,NG212)</f>
        <v>2</v>
      </c>
      <c r="LR202">
        <f t="shared" si="2533"/>
        <v>1</v>
      </c>
      <c r="LS202">
        <f t="shared" si="2418"/>
        <v>3</v>
      </c>
      <c r="LT202">
        <f t="shared" si="2419"/>
        <v>2</v>
      </c>
      <c r="LU202">
        <f t="shared" si="2420"/>
        <v>3</v>
      </c>
      <c r="LV202">
        <f t="shared" si="2421"/>
        <v>3</v>
      </c>
      <c r="LX202" s="5">
        <f t="shared" ref="LX202:MC202" si="2534">COUNTIFS($NG202:$NL211,NG212)</f>
        <v>1</v>
      </c>
      <c r="LY202" s="5">
        <f t="shared" si="2534"/>
        <v>1</v>
      </c>
      <c r="LZ202" s="5">
        <f t="shared" si="2534"/>
        <v>2</v>
      </c>
      <c r="MA202" s="5">
        <f t="shared" si="2534"/>
        <v>1</v>
      </c>
      <c r="MB202" s="5">
        <f t="shared" si="2534"/>
        <v>2</v>
      </c>
      <c r="MC202" s="5">
        <f t="shared" si="2534"/>
        <v>2</v>
      </c>
      <c r="MD202" s="5"/>
      <c r="ME202" s="5">
        <f t="shared" si="2423"/>
        <v>0</v>
      </c>
      <c r="MF202" s="5">
        <f t="shared" si="2424"/>
        <v>1</v>
      </c>
      <c r="MG202" s="5">
        <f t="shared" si="2425"/>
        <v>0</v>
      </c>
      <c r="MH202" s="5">
        <f t="shared" si="2426"/>
        <v>0</v>
      </c>
      <c r="MI202" s="5">
        <f t="shared" si="2427"/>
        <v>0</v>
      </c>
      <c r="MJ202" s="5">
        <f t="shared" si="2428"/>
        <v>0</v>
      </c>
      <c r="MK202" s="5"/>
      <c r="ML202" s="20">
        <f t="shared" si="2429"/>
        <v>1</v>
      </c>
      <c r="MN202" s="4">
        <f t="shared" si="2508"/>
        <v>0</v>
      </c>
      <c r="MO202" s="4">
        <f t="shared" si="2509"/>
        <v>1</v>
      </c>
      <c r="MP202" s="4">
        <f t="shared" si="2510"/>
        <v>0</v>
      </c>
      <c r="MQ202" s="4">
        <f t="shared" si="2511"/>
        <v>0</v>
      </c>
      <c r="MR202" s="4">
        <f t="shared" si="2512"/>
        <v>0</v>
      </c>
      <c r="MS202" s="4">
        <f t="shared" si="2513"/>
        <v>0</v>
      </c>
      <c r="MU202">
        <f t="shared" si="2430"/>
        <v>0</v>
      </c>
      <c r="MV202">
        <f t="shared" si="2431"/>
        <v>1</v>
      </c>
      <c r="MW202">
        <f t="shared" si="2432"/>
        <v>0</v>
      </c>
      <c r="MX202">
        <f t="shared" si="2433"/>
        <v>0</v>
      </c>
      <c r="MY202">
        <f t="shared" si="2434"/>
        <v>0</v>
      </c>
      <c r="MZ202">
        <f t="shared" si="2435"/>
        <v>0</v>
      </c>
      <c r="NA202">
        <f t="shared" si="2288"/>
        <v>0</v>
      </c>
      <c r="NB202">
        <f t="shared" si="2436"/>
        <v>1</v>
      </c>
      <c r="NC202">
        <f t="shared" si="2437"/>
        <v>1</v>
      </c>
      <c r="ND202">
        <f t="shared" si="2438"/>
        <v>202</v>
      </c>
      <c r="NG202">
        <v>9</v>
      </c>
      <c r="NH202">
        <v>19</v>
      </c>
      <c r="NI202">
        <v>20</v>
      </c>
      <c r="NJ202">
        <v>42</v>
      </c>
      <c r="NK202">
        <v>46</v>
      </c>
      <c r="NL202">
        <v>55</v>
      </c>
      <c r="NN202" s="1">
        <f t="shared" si="2439"/>
        <v>1</v>
      </c>
      <c r="NO202" s="1">
        <f t="shared" si="2440"/>
        <v>1</v>
      </c>
      <c r="NP202" s="30">
        <f t="shared" si="2441"/>
        <v>2</v>
      </c>
      <c r="NR202" s="1">
        <f t="shared" si="2442"/>
        <v>10</v>
      </c>
      <c r="NS202" s="1">
        <f t="shared" si="2443"/>
        <v>1</v>
      </c>
      <c r="NT202" s="1">
        <f t="shared" si="2444"/>
        <v>22</v>
      </c>
      <c r="NU202" s="1">
        <f t="shared" si="2445"/>
        <v>4</v>
      </c>
      <c r="NV202" s="1">
        <f t="shared" si="2446"/>
        <v>9</v>
      </c>
      <c r="NW202" s="1"/>
      <c r="NX202" s="1">
        <f t="shared" si="2447"/>
        <v>5</v>
      </c>
      <c r="NY202" s="1"/>
      <c r="NZ202" s="1">
        <f t="shared" si="2448"/>
        <v>1</v>
      </c>
      <c r="OA202" s="1">
        <f t="shared" si="2289"/>
        <v>2</v>
      </c>
      <c r="OB202" s="1">
        <f t="shared" si="2290"/>
        <v>3</v>
      </c>
      <c r="OC202" s="1">
        <f t="shared" si="2291"/>
        <v>5</v>
      </c>
      <c r="OD202" s="1">
        <f t="shared" si="2292"/>
        <v>5</v>
      </c>
      <c r="OE202" s="1">
        <f t="shared" si="2293"/>
        <v>6</v>
      </c>
      <c r="OF202" s="1"/>
      <c r="OG202" s="1">
        <f t="shared" si="1969"/>
        <v>5</v>
      </c>
      <c r="OH202" s="1"/>
      <c r="OI202" s="1">
        <f t="shared" si="2449"/>
        <v>5</v>
      </c>
      <c r="OJ202" s="1">
        <f t="shared" si="2450"/>
        <v>10</v>
      </c>
      <c r="OK202" s="1">
        <f t="shared" si="2451"/>
        <v>1</v>
      </c>
      <c r="OL202" s="1">
        <f t="shared" si="2452"/>
        <v>0</v>
      </c>
      <c r="OM202" s="1">
        <f t="shared" si="2453"/>
        <v>0</v>
      </c>
      <c r="ON202" s="1">
        <f t="shared" si="2454"/>
        <v>0</v>
      </c>
      <c r="OO202" s="1"/>
      <c r="OP202" s="1">
        <f t="shared" si="1959"/>
        <v>3</v>
      </c>
      <c r="OQ202" s="1">
        <f t="shared" si="1960"/>
        <v>3</v>
      </c>
      <c r="OR202" s="1">
        <f t="shared" si="1961"/>
        <v>3</v>
      </c>
      <c r="OS202" s="1">
        <f t="shared" si="1962"/>
        <v>3</v>
      </c>
      <c r="OT202" s="1">
        <f t="shared" si="1963"/>
        <v>0</v>
      </c>
      <c r="OU202" s="1">
        <f t="shared" si="2455"/>
        <v>0</v>
      </c>
      <c r="OV202" s="19">
        <f t="shared" si="2456"/>
        <v>4</v>
      </c>
      <c r="OW202" s="1"/>
      <c r="OX202" s="19">
        <f t="shared" si="1975"/>
        <v>3</v>
      </c>
      <c r="OY202" s="1">
        <f t="shared" si="1976"/>
        <v>3</v>
      </c>
      <c r="OZ202" s="1"/>
      <c r="PA202" s="1">
        <f t="shared" si="2457"/>
        <v>3</v>
      </c>
      <c r="PB202" s="1"/>
      <c r="PC202" s="1"/>
      <c r="PD202" s="19">
        <f t="shared" si="2294"/>
        <v>3</v>
      </c>
      <c r="PE202" s="1"/>
      <c r="PF202" s="24">
        <f t="shared" si="2458"/>
        <v>0</v>
      </c>
      <c r="PI202" s="1">
        <f t="shared" si="2459"/>
        <v>5</v>
      </c>
      <c r="PJ202" s="19">
        <f t="shared" si="2295"/>
        <v>1</v>
      </c>
      <c r="PK202" s="1">
        <f t="shared" si="2460"/>
        <v>10</v>
      </c>
      <c r="PL202" s="19">
        <f t="shared" si="2296"/>
        <v>1</v>
      </c>
      <c r="PM202" s="1">
        <f t="shared" si="2461"/>
        <v>1</v>
      </c>
      <c r="PN202" s="19">
        <f t="shared" si="2297"/>
        <v>2</v>
      </c>
      <c r="PO202" s="1">
        <f t="shared" si="2462"/>
        <v>0</v>
      </c>
      <c r="PP202" s="19">
        <f t="shared" si="2298"/>
        <v>0</v>
      </c>
      <c r="PQ202" s="1">
        <f t="shared" si="2463"/>
        <v>0</v>
      </c>
      <c r="PR202" s="19">
        <f t="shared" si="2299"/>
        <v>0</v>
      </c>
      <c r="PS202" s="1">
        <f t="shared" si="2464"/>
        <v>0</v>
      </c>
      <c r="PT202" s="19">
        <f t="shared" si="2300"/>
        <v>0</v>
      </c>
      <c r="PV202" s="1">
        <f t="shared" si="2301"/>
        <v>100</v>
      </c>
      <c r="PW202" s="1">
        <f t="shared" si="2302"/>
        <v>5</v>
      </c>
      <c r="PX202" s="1">
        <f t="shared" si="2303"/>
        <v>100</v>
      </c>
      <c r="PY202" s="1">
        <f t="shared" si="2304"/>
        <v>100</v>
      </c>
      <c r="PZ202" s="1">
        <f t="shared" si="2305"/>
        <v>100</v>
      </c>
      <c r="QA202" s="1">
        <f t="shared" si="2306"/>
        <v>100</v>
      </c>
      <c r="QB202" s="1"/>
      <c r="QC202" s="1">
        <f t="shared" si="2307"/>
        <v>100</v>
      </c>
      <c r="QD202" s="1">
        <f t="shared" si="2308"/>
        <v>10</v>
      </c>
      <c r="QE202" s="1">
        <f t="shared" si="2309"/>
        <v>100</v>
      </c>
      <c r="QF202" s="1">
        <f t="shared" si="2310"/>
        <v>100</v>
      </c>
      <c r="QG202" s="1">
        <f t="shared" si="2311"/>
        <v>100</v>
      </c>
      <c r="QH202" s="1">
        <f t="shared" si="2312"/>
        <v>100</v>
      </c>
      <c r="QI202" s="1"/>
      <c r="QJ202" s="1">
        <f t="shared" si="2313"/>
        <v>100</v>
      </c>
      <c r="QK202" s="1">
        <f t="shared" si="2314"/>
        <v>100</v>
      </c>
      <c r="QL202" s="1">
        <f t="shared" si="2315"/>
        <v>1</v>
      </c>
      <c r="QM202" s="1">
        <f t="shared" si="2316"/>
        <v>100</v>
      </c>
      <c r="QN202" s="1">
        <f t="shared" si="2317"/>
        <v>100</v>
      </c>
      <c r="QO202" s="1">
        <f t="shared" si="2318"/>
        <v>9</v>
      </c>
      <c r="QP202" s="1"/>
      <c r="QQ202" s="1">
        <f t="shared" si="2319"/>
        <v>100</v>
      </c>
      <c r="QR202" s="1">
        <f t="shared" si="2320"/>
        <v>100</v>
      </c>
      <c r="QS202" s="1">
        <f t="shared" si="2321"/>
        <v>100</v>
      </c>
      <c r="QT202" s="1">
        <f t="shared" si="2322"/>
        <v>100</v>
      </c>
      <c r="QU202" s="1">
        <f t="shared" si="2323"/>
        <v>100</v>
      </c>
      <c r="QV202" s="1">
        <f t="shared" si="2324"/>
        <v>100</v>
      </c>
      <c r="QW202" s="1"/>
      <c r="QX202" s="1">
        <f t="shared" si="2325"/>
        <v>100</v>
      </c>
      <c r="QY202" s="1">
        <f t="shared" si="2326"/>
        <v>100</v>
      </c>
      <c r="QZ202" s="1">
        <f t="shared" si="2327"/>
        <v>100</v>
      </c>
      <c r="RA202" s="1">
        <f t="shared" si="2328"/>
        <v>100</v>
      </c>
      <c r="RB202" s="1">
        <f t="shared" si="2329"/>
        <v>100</v>
      </c>
      <c r="RC202" s="1">
        <f t="shared" si="2330"/>
        <v>100</v>
      </c>
      <c r="RD202" s="1"/>
      <c r="RE202" s="1">
        <f t="shared" si="2331"/>
        <v>100</v>
      </c>
      <c r="RF202" s="1">
        <f t="shared" si="2332"/>
        <v>100</v>
      </c>
      <c r="RG202" s="1">
        <f t="shared" si="2333"/>
        <v>100</v>
      </c>
      <c r="RH202" s="1">
        <f t="shared" si="2334"/>
        <v>100</v>
      </c>
      <c r="RI202" s="1">
        <f t="shared" si="2335"/>
        <v>100</v>
      </c>
      <c r="RJ202" s="1">
        <f t="shared" si="2336"/>
        <v>100</v>
      </c>
      <c r="RL202">
        <f t="shared" si="2337"/>
        <v>37</v>
      </c>
      <c r="RM202">
        <f t="shared" si="2465"/>
        <v>21</v>
      </c>
      <c r="RN202">
        <f t="shared" si="2000"/>
        <v>18</v>
      </c>
      <c r="RO202" t="str">
        <f t="shared" ref="RO202:TU202" si="2535">IF(COUNTIFS($NG202:$NL211,RO$1),"x",RO$1)</f>
        <v>x</v>
      </c>
      <c r="RP202" t="str">
        <f t="shared" si="2535"/>
        <v>x</v>
      </c>
      <c r="RQ202" t="str">
        <f t="shared" si="2535"/>
        <v>x</v>
      </c>
      <c r="RR202">
        <f t="shared" si="2535"/>
        <v>4</v>
      </c>
      <c r="RS202">
        <f t="shared" si="2535"/>
        <v>5</v>
      </c>
      <c r="RT202" t="str">
        <f t="shared" si="2535"/>
        <v>x</v>
      </c>
      <c r="RU202" t="str">
        <f t="shared" si="2535"/>
        <v>x</v>
      </c>
      <c r="RV202" t="str">
        <f t="shared" si="2535"/>
        <v>x</v>
      </c>
      <c r="RW202" t="str">
        <f t="shared" si="2535"/>
        <v>x</v>
      </c>
      <c r="RX202">
        <f t="shared" si="2535"/>
        <v>10</v>
      </c>
      <c r="RY202" t="str">
        <f t="shared" si="2535"/>
        <v>x</v>
      </c>
      <c r="RZ202" t="str">
        <f t="shared" si="2535"/>
        <v>x</v>
      </c>
      <c r="SA202" t="str">
        <f t="shared" si="2535"/>
        <v>x</v>
      </c>
      <c r="SB202" t="str">
        <f t="shared" si="2535"/>
        <v>x</v>
      </c>
      <c r="SC202" t="str">
        <f t="shared" si="2535"/>
        <v>x</v>
      </c>
      <c r="SD202" t="str">
        <f t="shared" si="2535"/>
        <v>x</v>
      </c>
      <c r="SE202" t="str">
        <f t="shared" si="2535"/>
        <v>x</v>
      </c>
      <c r="SF202" t="str">
        <f t="shared" si="2535"/>
        <v>x</v>
      </c>
      <c r="SG202" t="str">
        <f t="shared" si="2535"/>
        <v>x</v>
      </c>
      <c r="SH202" t="str">
        <f t="shared" si="2535"/>
        <v>x</v>
      </c>
      <c r="SI202">
        <f t="shared" si="2535"/>
        <v>21</v>
      </c>
      <c r="SJ202" t="str">
        <f t="shared" si="2535"/>
        <v>x</v>
      </c>
      <c r="SK202" t="str">
        <f t="shared" si="2535"/>
        <v>x</v>
      </c>
      <c r="SL202" t="str">
        <f t="shared" si="2535"/>
        <v>x</v>
      </c>
      <c r="SM202" t="str">
        <f t="shared" si="2535"/>
        <v>x</v>
      </c>
      <c r="SN202" t="str">
        <f t="shared" si="2535"/>
        <v>x</v>
      </c>
      <c r="SO202" t="str">
        <f t="shared" si="2535"/>
        <v>x</v>
      </c>
      <c r="SP202">
        <f t="shared" si="2535"/>
        <v>28</v>
      </c>
      <c r="SQ202" t="str">
        <f t="shared" si="2535"/>
        <v>x</v>
      </c>
      <c r="SR202">
        <f t="shared" si="2535"/>
        <v>30</v>
      </c>
      <c r="SS202">
        <f t="shared" si="2535"/>
        <v>31</v>
      </c>
      <c r="ST202">
        <f t="shared" si="2535"/>
        <v>32</v>
      </c>
      <c r="SU202">
        <f t="shared" si="2535"/>
        <v>33</v>
      </c>
      <c r="SV202">
        <f t="shared" si="2535"/>
        <v>34</v>
      </c>
      <c r="SW202">
        <f t="shared" si="2535"/>
        <v>35</v>
      </c>
      <c r="SX202">
        <f t="shared" si="2535"/>
        <v>36</v>
      </c>
      <c r="SY202">
        <f t="shared" si="2535"/>
        <v>37</v>
      </c>
      <c r="SZ202" t="str">
        <f t="shared" si="2535"/>
        <v>x</v>
      </c>
      <c r="TA202" t="str">
        <f t="shared" si="2535"/>
        <v>x</v>
      </c>
      <c r="TB202" t="str">
        <f t="shared" si="2535"/>
        <v>x</v>
      </c>
      <c r="TC202" t="str">
        <f t="shared" si="2535"/>
        <v>x</v>
      </c>
      <c r="TD202" t="str">
        <f t="shared" si="2535"/>
        <v>x</v>
      </c>
      <c r="TE202" t="str">
        <f t="shared" si="2535"/>
        <v>x</v>
      </c>
      <c r="TF202" t="str">
        <f t="shared" si="2535"/>
        <v>x</v>
      </c>
      <c r="TG202" t="str">
        <f t="shared" si="2535"/>
        <v>x</v>
      </c>
      <c r="TH202" t="str">
        <f t="shared" si="2535"/>
        <v>x</v>
      </c>
      <c r="TI202">
        <f t="shared" si="2535"/>
        <v>47</v>
      </c>
      <c r="TJ202">
        <f t="shared" si="2535"/>
        <v>48</v>
      </c>
      <c r="TK202" t="str">
        <f t="shared" si="2535"/>
        <v>x</v>
      </c>
      <c r="TL202">
        <f t="shared" si="2535"/>
        <v>50</v>
      </c>
      <c r="TM202" t="str">
        <f t="shared" si="2535"/>
        <v>x</v>
      </c>
      <c r="TN202" t="str">
        <f t="shared" si="2535"/>
        <v>x</v>
      </c>
      <c r="TO202">
        <f t="shared" si="2535"/>
        <v>53</v>
      </c>
      <c r="TP202" t="str">
        <f t="shared" si="2535"/>
        <v>x</v>
      </c>
      <c r="TQ202" t="str">
        <f t="shared" si="2535"/>
        <v>x</v>
      </c>
      <c r="TR202" t="str">
        <f t="shared" si="2535"/>
        <v>x</v>
      </c>
      <c r="TS202" t="str">
        <f t="shared" si="2535"/>
        <v>x</v>
      </c>
      <c r="TT202" t="str">
        <f t="shared" si="2535"/>
        <v>x</v>
      </c>
      <c r="TU202">
        <f t="shared" si="2535"/>
        <v>59</v>
      </c>
      <c r="TV202">
        <f t="shared" si="2467"/>
        <v>21</v>
      </c>
      <c r="TW202" t="str">
        <f t="shared" ref="TW202:WC202" si="2536">IF(COUNTIFS($NG202:$NL210,TW$1),"x",TW$1)</f>
        <v>x</v>
      </c>
      <c r="TX202" t="str">
        <f t="shared" si="2536"/>
        <v>x</v>
      </c>
      <c r="TY202">
        <f t="shared" si="2536"/>
        <v>3</v>
      </c>
      <c r="TZ202">
        <f t="shared" si="2536"/>
        <v>4</v>
      </c>
      <c r="UA202">
        <f t="shared" si="2536"/>
        <v>5</v>
      </c>
      <c r="UB202" t="str">
        <f t="shared" si="2536"/>
        <v>x</v>
      </c>
      <c r="UC202">
        <f t="shared" si="2536"/>
        <v>7</v>
      </c>
      <c r="UD202" t="str">
        <f t="shared" si="2536"/>
        <v>x</v>
      </c>
      <c r="UE202" t="str">
        <f t="shared" si="2536"/>
        <v>x</v>
      </c>
      <c r="UF202">
        <f t="shared" si="2536"/>
        <v>10</v>
      </c>
      <c r="UG202" t="str">
        <f t="shared" si="2536"/>
        <v>x</v>
      </c>
      <c r="UH202" t="str">
        <f t="shared" si="2536"/>
        <v>x</v>
      </c>
      <c r="UI202" t="str">
        <f t="shared" si="2536"/>
        <v>x</v>
      </c>
      <c r="UJ202" t="str">
        <f t="shared" si="2536"/>
        <v>x</v>
      </c>
      <c r="UK202" t="str">
        <f t="shared" si="2536"/>
        <v>x</v>
      </c>
      <c r="UL202" t="str">
        <f t="shared" si="2536"/>
        <v>x</v>
      </c>
      <c r="UM202" t="str">
        <f t="shared" si="2536"/>
        <v>x</v>
      </c>
      <c r="UN202">
        <f t="shared" si="2536"/>
        <v>18</v>
      </c>
      <c r="UO202" t="str">
        <f t="shared" si="2536"/>
        <v>x</v>
      </c>
      <c r="UP202" t="str">
        <f t="shared" si="2536"/>
        <v>x</v>
      </c>
      <c r="UQ202">
        <f t="shared" si="2536"/>
        <v>21</v>
      </c>
      <c r="UR202" t="str">
        <f t="shared" si="2536"/>
        <v>x</v>
      </c>
      <c r="US202" t="str">
        <f t="shared" si="2536"/>
        <v>x</v>
      </c>
      <c r="UT202" t="str">
        <f t="shared" si="2536"/>
        <v>x</v>
      </c>
      <c r="UU202" t="str">
        <f t="shared" si="2536"/>
        <v>x</v>
      </c>
      <c r="UV202" t="str">
        <f t="shared" si="2536"/>
        <v>x</v>
      </c>
      <c r="UW202" t="str">
        <f t="shared" si="2536"/>
        <v>x</v>
      </c>
      <c r="UX202">
        <f t="shared" si="2536"/>
        <v>28</v>
      </c>
      <c r="UY202" t="str">
        <f t="shared" si="2536"/>
        <v>x</v>
      </c>
      <c r="UZ202">
        <f t="shared" si="2536"/>
        <v>30</v>
      </c>
      <c r="VA202">
        <f t="shared" si="2536"/>
        <v>31</v>
      </c>
      <c r="VB202">
        <f t="shared" si="2536"/>
        <v>32</v>
      </c>
      <c r="VC202">
        <f t="shared" si="2536"/>
        <v>33</v>
      </c>
      <c r="VD202">
        <f t="shared" si="2536"/>
        <v>34</v>
      </c>
      <c r="VE202">
        <f t="shared" si="2536"/>
        <v>35</v>
      </c>
      <c r="VF202">
        <f t="shared" si="2536"/>
        <v>36</v>
      </c>
      <c r="VG202">
        <f t="shared" si="2536"/>
        <v>37</v>
      </c>
      <c r="VH202" t="str">
        <f t="shared" si="2536"/>
        <v>x</v>
      </c>
      <c r="VI202" t="str">
        <f t="shared" si="2536"/>
        <v>x</v>
      </c>
      <c r="VJ202" t="str">
        <f t="shared" si="2536"/>
        <v>x</v>
      </c>
      <c r="VK202" t="str">
        <f t="shared" si="2536"/>
        <v>x</v>
      </c>
      <c r="VL202" t="str">
        <f t="shared" si="2536"/>
        <v>x</v>
      </c>
      <c r="VM202" t="str">
        <f t="shared" si="2536"/>
        <v>x</v>
      </c>
      <c r="VN202" t="str">
        <f t="shared" si="2536"/>
        <v>x</v>
      </c>
      <c r="VO202" t="str">
        <f t="shared" si="2536"/>
        <v>x</v>
      </c>
      <c r="VP202" t="str">
        <f t="shared" si="2536"/>
        <v>x</v>
      </c>
      <c r="VQ202">
        <f t="shared" si="2536"/>
        <v>47</v>
      </c>
      <c r="VR202">
        <f t="shared" si="2536"/>
        <v>48</v>
      </c>
      <c r="VS202" t="str">
        <f t="shared" si="2536"/>
        <v>x</v>
      </c>
      <c r="VT202">
        <f t="shared" si="2536"/>
        <v>50</v>
      </c>
      <c r="VU202" t="str">
        <f t="shared" si="2536"/>
        <v>x</v>
      </c>
      <c r="VV202" t="str">
        <f t="shared" si="2536"/>
        <v>x</v>
      </c>
      <c r="VW202">
        <f t="shared" si="2536"/>
        <v>53</v>
      </c>
      <c r="VX202" t="str">
        <f t="shared" si="2536"/>
        <v>x</v>
      </c>
      <c r="VY202" t="str">
        <f t="shared" si="2536"/>
        <v>x</v>
      </c>
      <c r="VZ202" t="str">
        <f t="shared" si="2536"/>
        <v>x</v>
      </c>
      <c r="WA202" t="str">
        <f t="shared" si="2536"/>
        <v>x</v>
      </c>
      <c r="WB202" t="str">
        <f t="shared" si="2536"/>
        <v>x</v>
      </c>
      <c r="WC202">
        <f t="shared" si="2536"/>
        <v>59</v>
      </c>
      <c r="WE202">
        <f>COUNTIFS(NG202:NL202,"&lt;10")</f>
        <v>1</v>
      </c>
      <c r="WF202">
        <f t="shared" si="2340"/>
        <v>1</v>
      </c>
      <c r="WG202">
        <f t="shared" si="2341"/>
        <v>1</v>
      </c>
      <c r="WH202">
        <f t="shared" si="2342"/>
        <v>0</v>
      </c>
      <c r="WI202">
        <f t="shared" si="2343"/>
        <v>2</v>
      </c>
      <c r="WJ202">
        <f t="shared" si="2344"/>
        <v>1</v>
      </c>
      <c r="WL202" s="1">
        <f t="shared" si="2469"/>
        <v>5</v>
      </c>
      <c r="WM202" s="1">
        <f t="shared" si="2470"/>
        <v>10</v>
      </c>
      <c r="WN202" s="1">
        <f t="shared" si="2471"/>
        <v>1</v>
      </c>
      <c r="WO202" s="1">
        <f t="shared" si="2472"/>
        <v>0</v>
      </c>
      <c r="WP202" s="1">
        <f t="shared" si="2473"/>
        <v>0</v>
      </c>
      <c r="WQ202" s="1">
        <f t="shared" si="2474"/>
        <v>0</v>
      </c>
      <c r="WS202">
        <f t="shared" si="2475"/>
        <v>5</v>
      </c>
      <c r="WT202">
        <f t="shared" si="2476"/>
        <v>10</v>
      </c>
      <c r="WU202">
        <f t="shared" si="2477"/>
        <v>1</v>
      </c>
      <c r="WV202">
        <f t="shared" si="2478"/>
        <v>100</v>
      </c>
      <c r="WW202">
        <f t="shared" si="2479"/>
        <v>100</v>
      </c>
      <c r="WX202">
        <f t="shared" si="2480"/>
        <v>100</v>
      </c>
      <c r="WZ202" s="4">
        <f t="shared" si="2481"/>
        <v>1</v>
      </c>
      <c r="XB202" s="3">
        <f t="shared" si="2482"/>
        <v>10</v>
      </c>
      <c r="XD202" s="3">
        <f t="shared" si="2483"/>
        <v>2</v>
      </c>
      <c r="XE202" s="4">
        <f t="shared" si="2484"/>
        <v>3</v>
      </c>
      <c r="XG202" s="4">
        <f t="shared" si="2485"/>
        <v>0.66666666666666663</v>
      </c>
      <c r="XI202" s="4">
        <v>1</v>
      </c>
      <c r="XK202">
        <f t="shared" si="2486"/>
        <v>2</v>
      </c>
      <c r="XM202">
        <f t="shared" si="2109"/>
        <v>0</v>
      </c>
      <c r="XN202">
        <f t="shared" si="2487"/>
        <v>0</v>
      </c>
      <c r="XO202" s="1">
        <f t="shared" si="2345"/>
        <v>1</v>
      </c>
      <c r="XP202">
        <f t="shared" si="2488"/>
        <v>1</v>
      </c>
      <c r="XR202">
        <f t="shared" si="2489"/>
        <v>0</v>
      </c>
    </row>
    <row r="203" spans="4:642">
      <c r="D203" s="4">
        <f t="shared" si="2170"/>
        <v>0</v>
      </c>
      <c r="E203" s="4">
        <f t="shared" si="2171"/>
        <v>0</v>
      </c>
      <c r="F203" s="4">
        <f t="shared" si="2172"/>
        <v>0</v>
      </c>
      <c r="G203" s="4">
        <f t="shared" si="2173"/>
        <v>0</v>
      </c>
      <c r="H203" s="4">
        <f t="shared" si="2174"/>
        <v>0</v>
      </c>
      <c r="I203" s="4">
        <f t="shared" si="2175"/>
        <v>0</v>
      </c>
      <c r="J203" s="4">
        <f t="shared" si="2176"/>
        <v>0</v>
      </c>
      <c r="K203" s="4">
        <f t="shared" si="2177"/>
        <v>0</v>
      </c>
      <c r="L203" s="4">
        <f t="shared" si="2178"/>
        <v>0</v>
      </c>
      <c r="M203" s="4">
        <f t="shared" si="2179"/>
        <v>0</v>
      </c>
      <c r="N203" s="4">
        <f t="shared" si="2180"/>
        <v>0</v>
      </c>
      <c r="O203" s="4">
        <f t="shared" si="2181"/>
        <v>1</v>
      </c>
      <c r="P203" s="4">
        <f t="shared" si="2182"/>
        <v>0</v>
      </c>
      <c r="Q203" s="4">
        <f t="shared" si="2183"/>
        <v>0</v>
      </c>
      <c r="R203" s="4">
        <f t="shared" si="2184"/>
        <v>0</v>
      </c>
      <c r="S203" s="4">
        <f t="shared" si="2185"/>
        <v>0</v>
      </c>
      <c r="T203" s="4">
        <f t="shared" si="2186"/>
        <v>2</v>
      </c>
      <c r="U203" s="4">
        <f t="shared" si="2187"/>
        <v>0</v>
      </c>
      <c r="V203" s="4">
        <f t="shared" si="2188"/>
        <v>0</v>
      </c>
      <c r="W203" s="4">
        <f t="shared" si="2189"/>
        <v>1</v>
      </c>
      <c r="X203" s="4">
        <f t="shared" si="2190"/>
        <v>0</v>
      </c>
      <c r="Y203" s="4">
        <f t="shared" si="2191"/>
        <v>0</v>
      </c>
      <c r="Z203" s="4">
        <f t="shared" si="2192"/>
        <v>1</v>
      </c>
      <c r="AA203" s="4">
        <f t="shared" si="2193"/>
        <v>0</v>
      </c>
      <c r="AB203" s="4">
        <f t="shared" si="2194"/>
        <v>0</v>
      </c>
      <c r="AC203" s="4">
        <f t="shared" si="2195"/>
        <v>0</v>
      </c>
      <c r="AD203" s="4">
        <f t="shared" si="2196"/>
        <v>0</v>
      </c>
      <c r="AE203" s="4">
        <f t="shared" si="2197"/>
        <v>0</v>
      </c>
      <c r="AF203" s="4">
        <f t="shared" si="2198"/>
        <v>0</v>
      </c>
      <c r="AG203" s="4">
        <f t="shared" si="2199"/>
        <v>0</v>
      </c>
      <c r="AH203" s="4">
        <f t="shared" si="2200"/>
        <v>0</v>
      </c>
      <c r="AI203" s="4">
        <f t="shared" si="2201"/>
        <v>0</v>
      </c>
      <c r="AJ203" s="4">
        <f t="shared" si="2202"/>
        <v>0</v>
      </c>
      <c r="AK203" s="4">
        <f t="shared" si="2203"/>
        <v>0</v>
      </c>
      <c r="AL203" s="4">
        <f t="shared" si="2204"/>
        <v>0</v>
      </c>
      <c r="AM203" s="4">
        <f t="shared" si="2205"/>
        <v>0</v>
      </c>
      <c r="AN203" s="4">
        <f t="shared" si="2206"/>
        <v>0</v>
      </c>
      <c r="AO203" s="4">
        <f t="shared" si="2207"/>
        <v>0</v>
      </c>
      <c r="AP203" s="4">
        <f t="shared" si="2208"/>
        <v>0</v>
      </c>
      <c r="AQ203" s="4">
        <f t="shared" si="2209"/>
        <v>2</v>
      </c>
      <c r="AR203" s="4">
        <f t="shared" si="2210"/>
        <v>0</v>
      </c>
      <c r="AS203" s="4">
        <f t="shared" si="2211"/>
        <v>0</v>
      </c>
      <c r="AT203" s="4">
        <f t="shared" si="2212"/>
        <v>0</v>
      </c>
      <c r="AU203" s="4">
        <f t="shared" si="2213"/>
        <v>0</v>
      </c>
      <c r="AV203" s="4">
        <f t="shared" si="2214"/>
        <v>0</v>
      </c>
      <c r="AW203" s="4">
        <f t="shared" si="2215"/>
        <v>0</v>
      </c>
      <c r="AX203" s="4">
        <f t="shared" si="2216"/>
        <v>0</v>
      </c>
      <c r="AY203" s="4">
        <f t="shared" si="2217"/>
        <v>0</v>
      </c>
      <c r="AZ203" s="4">
        <f t="shared" si="2218"/>
        <v>0</v>
      </c>
      <c r="BA203" s="4">
        <f t="shared" si="2219"/>
        <v>0</v>
      </c>
      <c r="BB203" s="4">
        <f t="shared" si="2220"/>
        <v>0</v>
      </c>
      <c r="BC203" s="4">
        <f t="shared" si="2221"/>
        <v>0</v>
      </c>
      <c r="BD203" s="4">
        <f t="shared" si="2222"/>
        <v>0</v>
      </c>
      <c r="BE203" s="4">
        <f t="shared" si="2223"/>
        <v>0</v>
      </c>
      <c r="BF203" s="4">
        <f t="shared" si="2224"/>
        <v>0</v>
      </c>
      <c r="BG203" s="4">
        <f t="shared" si="2225"/>
        <v>0</v>
      </c>
      <c r="BH203" s="4">
        <f t="shared" si="2226"/>
        <v>0</v>
      </c>
      <c r="BI203" s="4">
        <f t="shared" si="2227"/>
        <v>1</v>
      </c>
      <c r="BJ203" s="4">
        <f t="shared" si="2228"/>
        <v>0</v>
      </c>
      <c r="BK203" s="4">
        <f t="shared" si="2346"/>
        <v>1.3333333333333333</v>
      </c>
      <c r="BL203" s="4">
        <f t="shared" si="2347"/>
        <v>0.40677966101694918</v>
      </c>
      <c r="BM203" s="4">
        <f t="shared" si="2348"/>
        <v>0.56949152542372883</v>
      </c>
      <c r="BN203" s="4">
        <f t="shared" si="2349"/>
        <v>0.2440677966101695</v>
      </c>
      <c r="BO203" s="4">
        <f t="shared" si="2350"/>
        <v>0.40677966101694918</v>
      </c>
      <c r="BP203" s="4">
        <f t="shared" si="2351"/>
        <v>24</v>
      </c>
      <c r="BQ203" s="4">
        <f>COUNTIFS($NG203:$NL$206,EF$1)</f>
        <v>0</v>
      </c>
      <c r="BR203" s="4">
        <f>COUNTIFS($NG203:$NL$206,EG$1)</f>
        <v>1</v>
      </c>
      <c r="BS203" s="4">
        <f>COUNTIFS($NG203:$NL$206,EH$1)</f>
        <v>0</v>
      </c>
      <c r="BT203" s="4">
        <f>COUNTIFS($NG203:$NL$206,EI$1)</f>
        <v>0</v>
      </c>
      <c r="BU203" s="4">
        <f>COUNTIFS($NG203:$NL$206,EJ$1)</f>
        <v>0</v>
      </c>
      <c r="BV203" s="4">
        <f>COUNTIFS($NG203:$NL$206,EK$1)</f>
        <v>0</v>
      </c>
      <c r="BW203" s="4">
        <f>COUNTIFS($NG203:$NL$206,EL$1)</f>
        <v>0</v>
      </c>
      <c r="BX203" s="4">
        <f>COUNTIFS($NG203:$NL$206,EM$1)</f>
        <v>1</v>
      </c>
      <c r="BY203" s="4">
        <f>COUNTIFS($NG203:$NL$206,EN$1)</f>
        <v>0</v>
      </c>
      <c r="BZ203" s="4">
        <f>COUNTIFS($NG203:$NL$206,EO$1)</f>
        <v>0</v>
      </c>
      <c r="CA203" s="4">
        <f>COUNTIFS($NG203:$NL$206,EP$1)</f>
        <v>0</v>
      </c>
      <c r="CB203" s="4">
        <f>COUNTIFS($NG203:$NL$206,EQ$1)</f>
        <v>1</v>
      </c>
      <c r="CC203" s="4">
        <f>COUNTIFS($NG203:$NL$206,ER$1)</f>
        <v>0</v>
      </c>
      <c r="CD203" s="4">
        <f>COUNTIFS($NG203:$NL$206,ES$1)</f>
        <v>0</v>
      </c>
      <c r="CE203" s="4">
        <f>COUNTIFS($NG203:$NL$206,ET$1)</f>
        <v>1</v>
      </c>
      <c r="CF203" s="4">
        <f>COUNTIFS($NG203:$NL$206,EU$1)</f>
        <v>0</v>
      </c>
      <c r="CG203" s="4">
        <f>COUNTIFS($NG203:$NL$206,EV$1)</f>
        <v>2</v>
      </c>
      <c r="CH203" s="4">
        <f>COUNTIFS($NG203:$NL$206,EW$1)</f>
        <v>0</v>
      </c>
      <c r="CI203" s="4">
        <f>COUNTIFS($NG203:$NL$206,EX$1)</f>
        <v>0</v>
      </c>
      <c r="CJ203" s="4">
        <f>COUNTIFS($NG203:$NL$206,EY$1)</f>
        <v>1</v>
      </c>
      <c r="CK203" s="4">
        <f>COUNTIFS($NG203:$NL$206,EZ$1)</f>
        <v>0</v>
      </c>
      <c r="CL203" s="4">
        <f>COUNTIFS($NG203:$NL$206,FA$1)</f>
        <v>0</v>
      </c>
      <c r="CM203" s="4">
        <f>COUNTIFS($NG203:$NL$206,FB$1)</f>
        <v>1</v>
      </c>
      <c r="CN203" s="4">
        <f>COUNTIFS($NG203:$NL$206,FC$1)</f>
        <v>1</v>
      </c>
      <c r="CO203" s="4">
        <f>COUNTIFS($NG203:$NL$206,FD$1)</f>
        <v>1</v>
      </c>
      <c r="CP203" s="4">
        <f>COUNTIFS($NG203:$NL$206,FE$1)</f>
        <v>0</v>
      </c>
      <c r="CQ203" s="4">
        <f>COUNTIFS($NG203:$NL$206,FF$1)</f>
        <v>0</v>
      </c>
      <c r="CR203" s="4">
        <f>COUNTIFS($NG203:$NL$206,FG$1)</f>
        <v>0</v>
      </c>
      <c r="CS203" s="4">
        <f>COUNTIFS($NG203:$NL$206,FH$1)</f>
        <v>1</v>
      </c>
      <c r="CT203" s="4">
        <f>COUNTIFS($NG203:$NL$206,FI$1)</f>
        <v>0</v>
      </c>
      <c r="CU203" s="4">
        <f>COUNTIFS($NG203:$NL$206,FJ$1)</f>
        <v>0</v>
      </c>
      <c r="CV203" s="4">
        <f>COUNTIFS($NG203:$NL$206,FK$1)</f>
        <v>0</v>
      </c>
      <c r="CW203" s="4">
        <f>COUNTIFS($NG203:$NL$206,FL$1)</f>
        <v>0</v>
      </c>
      <c r="CX203" s="4">
        <f>COUNTIFS($NG203:$NL$206,FM$1)</f>
        <v>0</v>
      </c>
      <c r="CY203" s="4">
        <f>COUNTIFS($NG203:$NL$206,FN$1)</f>
        <v>0</v>
      </c>
      <c r="CZ203" s="4">
        <f>COUNTIFS($NG203:$NL$206,FO$1)</f>
        <v>0</v>
      </c>
      <c r="DA203" s="4">
        <f>COUNTIFS($NG203:$NL$206,FP$1)</f>
        <v>0</v>
      </c>
      <c r="DB203" s="4">
        <f>COUNTIFS($NG203:$NL$206,FQ$1)</f>
        <v>0</v>
      </c>
      <c r="DC203" s="4">
        <f>COUNTIFS($NG203:$NL$206,FR$1)</f>
        <v>1</v>
      </c>
      <c r="DD203" s="4">
        <f>COUNTIFS($NG203:$NL$206,FS$1)</f>
        <v>2</v>
      </c>
      <c r="DE203" s="4">
        <f>COUNTIFS($NG203:$NL$206,FT$1)</f>
        <v>1</v>
      </c>
      <c r="DF203" s="4">
        <f>COUNTIFS($NG203:$NL$206,FU$1)</f>
        <v>0</v>
      </c>
      <c r="DG203" s="4">
        <f>COUNTIFS($NG203:$NL$206,FV$1)</f>
        <v>1</v>
      </c>
      <c r="DH203" s="4">
        <f>COUNTIFS($NG203:$NL$206,FW$1)</f>
        <v>0</v>
      </c>
      <c r="DI203" s="4">
        <f>COUNTIFS($NG203:$NL$206,FX$1)</f>
        <v>1</v>
      </c>
      <c r="DJ203" s="4">
        <f>COUNTIFS($NG203:$NL$206,FY$1)</f>
        <v>0</v>
      </c>
      <c r="DK203" s="4">
        <f>COUNTIFS($NG203:$NL$206,FZ$1)</f>
        <v>0</v>
      </c>
      <c r="DL203" s="4">
        <f>COUNTIFS($NG203:$NL$206,GA$1)</f>
        <v>0</v>
      </c>
      <c r="DM203" s="4">
        <f>COUNTIFS($NG203:$NL$206,GB$1)</f>
        <v>1</v>
      </c>
      <c r="DN203" s="4">
        <f>COUNTIFS($NG203:$NL$206,GC$1)</f>
        <v>0</v>
      </c>
      <c r="DO203" s="4">
        <f>COUNTIFS($NG203:$NL$206,GD$1)</f>
        <v>1</v>
      </c>
      <c r="DP203" s="4">
        <f>COUNTIFS($NG203:$NL$206,GE$1)</f>
        <v>1</v>
      </c>
      <c r="DQ203" s="4">
        <f>COUNTIFS($NG203:$NL$206,GF$1)</f>
        <v>0</v>
      </c>
      <c r="DR203" s="4">
        <f>COUNTIFS($NG203:$NL$206,GG$1)</f>
        <v>1</v>
      </c>
      <c r="DS203" s="4">
        <f>COUNTIFS($NG203:$NL$206,GH$1)</f>
        <v>0</v>
      </c>
      <c r="DT203" s="4">
        <f>COUNTIFS($NG203:$NL$206,GI$1)</f>
        <v>2</v>
      </c>
      <c r="DU203" s="4">
        <f>COUNTIFS($NG203:$NL$206,GJ$1)</f>
        <v>0</v>
      </c>
      <c r="DV203" s="4">
        <f>COUNTIFS($NG203:$NL$206,GK$1)</f>
        <v>1</v>
      </c>
      <c r="DW203" s="4">
        <f>COUNTIFS($NG203:$NL$206,GL$1)</f>
        <v>0</v>
      </c>
      <c r="DZ203" s="4">
        <f t="shared" si="1895"/>
        <v>38</v>
      </c>
      <c r="EA203" s="4">
        <f t="shared" si="1896"/>
        <v>22</v>
      </c>
      <c r="EB203" s="4">
        <f t="shared" si="1897"/>
        <v>10</v>
      </c>
      <c r="EC203" s="4">
        <f t="shared" si="1898"/>
        <v>6</v>
      </c>
      <c r="ED203" s="4">
        <f t="shared" si="1899"/>
        <v>0</v>
      </c>
      <c r="EF203" s="4">
        <f t="shared" ref="EF203:GL203" si="2537">COUNTIFS($NG203:$NL212,EF$1)</f>
        <v>1</v>
      </c>
      <c r="EG203" s="4">
        <f t="shared" si="2537"/>
        <v>2</v>
      </c>
      <c r="EH203" s="4">
        <f t="shared" si="2537"/>
        <v>1</v>
      </c>
      <c r="EI203" s="4">
        <f t="shared" si="2537"/>
        <v>0</v>
      </c>
      <c r="EJ203" s="4">
        <f t="shared" si="2537"/>
        <v>0</v>
      </c>
      <c r="EK203" s="4">
        <f t="shared" si="2537"/>
        <v>1</v>
      </c>
      <c r="EL203" s="4">
        <f t="shared" si="2537"/>
        <v>2</v>
      </c>
      <c r="EM203" s="4">
        <f t="shared" si="2537"/>
        <v>1</v>
      </c>
      <c r="EN203" s="4">
        <f t="shared" si="2537"/>
        <v>1</v>
      </c>
      <c r="EO203" s="4">
        <f t="shared" si="2537"/>
        <v>0</v>
      </c>
      <c r="EP203" s="4">
        <f t="shared" si="2537"/>
        <v>2</v>
      </c>
      <c r="EQ203" s="4">
        <f t="shared" si="2537"/>
        <v>3</v>
      </c>
      <c r="ER203" s="4">
        <f t="shared" si="2537"/>
        <v>2</v>
      </c>
      <c r="ES203" s="4">
        <f t="shared" si="2537"/>
        <v>1</v>
      </c>
      <c r="ET203" s="4">
        <f t="shared" si="2537"/>
        <v>2</v>
      </c>
      <c r="EU203" s="4">
        <f t="shared" si="2537"/>
        <v>2</v>
      </c>
      <c r="EV203" s="4">
        <f t="shared" si="2537"/>
        <v>2</v>
      </c>
      <c r="EW203" s="4">
        <f t="shared" si="2537"/>
        <v>1</v>
      </c>
      <c r="EX203" s="4">
        <f t="shared" si="2537"/>
        <v>1</v>
      </c>
      <c r="EY203" s="4">
        <f t="shared" si="2537"/>
        <v>2</v>
      </c>
      <c r="EZ203" s="4">
        <f t="shared" si="2537"/>
        <v>0</v>
      </c>
      <c r="FA203" s="4">
        <f t="shared" si="2537"/>
        <v>1</v>
      </c>
      <c r="FB203" s="4">
        <f t="shared" si="2537"/>
        <v>3</v>
      </c>
      <c r="FC203" s="4">
        <f t="shared" si="2537"/>
        <v>1</v>
      </c>
      <c r="FD203" s="4">
        <f t="shared" si="2537"/>
        <v>1</v>
      </c>
      <c r="FE203" s="4">
        <f t="shared" si="2537"/>
        <v>1</v>
      </c>
      <c r="FF203" s="4">
        <f t="shared" si="2537"/>
        <v>1</v>
      </c>
      <c r="FG203" s="4">
        <f t="shared" si="2537"/>
        <v>0</v>
      </c>
      <c r="FH203" s="4">
        <f t="shared" si="2537"/>
        <v>1</v>
      </c>
      <c r="FI203" s="4">
        <f t="shared" si="2537"/>
        <v>0</v>
      </c>
      <c r="FJ203" s="4">
        <f t="shared" si="2537"/>
        <v>0</v>
      </c>
      <c r="FK203" s="4">
        <f t="shared" si="2537"/>
        <v>0</v>
      </c>
      <c r="FL203" s="4">
        <f t="shared" si="2537"/>
        <v>0</v>
      </c>
      <c r="FM203" s="4">
        <f t="shared" si="2537"/>
        <v>0</v>
      </c>
      <c r="FN203" s="4">
        <f t="shared" si="2537"/>
        <v>0</v>
      </c>
      <c r="FO203" s="4">
        <f t="shared" si="2537"/>
        <v>0</v>
      </c>
      <c r="FP203" s="4">
        <f t="shared" si="2537"/>
        <v>0</v>
      </c>
      <c r="FQ203" s="4">
        <f t="shared" si="2537"/>
        <v>1</v>
      </c>
      <c r="FR203" s="4">
        <f t="shared" si="2537"/>
        <v>1</v>
      </c>
      <c r="FS203" s="4">
        <f t="shared" si="2537"/>
        <v>3</v>
      </c>
      <c r="FT203" s="4">
        <f t="shared" si="2537"/>
        <v>1</v>
      </c>
      <c r="FU203" s="4">
        <f t="shared" si="2537"/>
        <v>0</v>
      </c>
      <c r="FV203" s="4">
        <f t="shared" si="2537"/>
        <v>1</v>
      </c>
      <c r="FW203" s="4">
        <f t="shared" si="2537"/>
        <v>2</v>
      </c>
      <c r="FX203" s="4">
        <f t="shared" si="2537"/>
        <v>3</v>
      </c>
      <c r="FY203" s="4">
        <f t="shared" si="2537"/>
        <v>0</v>
      </c>
      <c r="FZ203" s="4">
        <f t="shared" si="2537"/>
        <v>0</v>
      </c>
      <c r="GA203" s="4">
        <f t="shared" si="2537"/>
        <v>0</v>
      </c>
      <c r="GB203" s="4">
        <f t="shared" si="2537"/>
        <v>1</v>
      </c>
      <c r="GC203" s="4">
        <f t="shared" si="2537"/>
        <v>0</v>
      </c>
      <c r="GD203" s="4">
        <f t="shared" si="2537"/>
        <v>1</v>
      </c>
      <c r="GE203" s="4">
        <f t="shared" si="2537"/>
        <v>2</v>
      </c>
      <c r="GF203" s="4">
        <f t="shared" si="2537"/>
        <v>0</v>
      </c>
      <c r="GG203" s="4">
        <f t="shared" si="2537"/>
        <v>1</v>
      </c>
      <c r="GH203" s="4">
        <f t="shared" si="2537"/>
        <v>0</v>
      </c>
      <c r="GI203" s="4">
        <f t="shared" si="2537"/>
        <v>3</v>
      </c>
      <c r="GJ203" s="4">
        <f t="shared" si="2537"/>
        <v>1</v>
      </c>
      <c r="GK203" s="4">
        <f t="shared" si="2537"/>
        <v>3</v>
      </c>
      <c r="GL203" s="4">
        <f t="shared" si="2537"/>
        <v>0</v>
      </c>
      <c r="GM203">
        <f t="shared" si="1901"/>
        <v>60</v>
      </c>
      <c r="GO203">
        <f t="shared" si="2353"/>
        <v>1</v>
      </c>
      <c r="GP203">
        <f t="shared" si="2517"/>
        <v>0</v>
      </c>
      <c r="GQ203">
        <f t="shared" si="2518"/>
        <v>1</v>
      </c>
      <c r="GR203">
        <f t="shared" si="2519"/>
        <v>0</v>
      </c>
      <c r="GS203">
        <f t="shared" si="2520"/>
        <v>0</v>
      </c>
      <c r="GT203">
        <f t="shared" si="2521"/>
        <v>0</v>
      </c>
      <c r="GU203">
        <f t="shared" si="2522"/>
        <v>0</v>
      </c>
      <c r="GV203" s="1">
        <f>COUNTIFS(WE203:WJ203,"&gt;0")</f>
        <v>4</v>
      </c>
      <c r="GW203">
        <f t="shared" si="2354"/>
        <v>0</v>
      </c>
      <c r="GX203">
        <f t="shared" si="2230"/>
        <v>0</v>
      </c>
      <c r="GY203">
        <f t="shared" si="2231"/>
        <v>0</v>
      </c>
      <c r="GZ203">
        <f t="shared" si="2232"/>
        <v>0</v>
      </c>
      <c r="HA203">
        <f t="shared" si="2233"/>
        <v>0</v>
      </c>
      <c r="HB203">
        <f t="shared" si="2234"/>
        <v>0</v>
      </c>
      <c r="HC203">
        <f t="shared" si="2235"/>
        <v>0</v>
      </c>
      <c r="HD203">
        <f t="shared" si="2236"/>
        <v>0</v>
      </c>
      <c r="HE203">
        <f t="shared" si="2237"/>
        <v>0</v>
      </c>
      <c r="HF203">
        <f t="shared" si="2238"/>
        <v>0</v>
      </c>
      <c r="HG203">
        <f t="shared" si="2239"/>
        <v>0</v>
      </c>
      <c r="HH203">
        <f t="shared" si="2240"/>
        <v>0</v>
      </c>
      <c r="HI203">
        <f t="shared" si="2241"/>
        <v>0</v>
      </c>
      <c r="HJ203">
        <f t="shared" si="2242"/>
        <v>0</v>
      </c>
      <c r="HK203">
        <f t="shared" si="2243"/>
        <v>0</v>
      </c>
      <c r="HL203">
        <f t="shared" si="2244"/>
        <v>0</v>
      </c>
      <c r="HM203">
        <f t="shared" si="2245"/>
        <v>0</v>
      </c>
      <c r="HN203">
        <f t="shared" si="2246"/>
        <v>0</v>
      </c>
      <c r="HO203">
        <f t="shared" si="2247"/>
        <v>0</v>
      </c>
      <c r="HP203">
        <f t="shared" si="2248"/>
        <v>0</v>
      </c>
      <c r="HQ203">
        <f t="shared" si="2249"/>
        <v>0</v>
      </c>
      <c r="HR203">
        <f t="shared" si="2250"/>
        <v>0</v>
      </c>
      <c r="HS203">
        <f t="shared" si="2251"/>
        <v>0</v>
      </c>
      <c r="HT203">
        <f t="shared" si="2252"/>
        <v>0</v>
      </c>
      <c r="HU203">
        <f t="shared" si="2253"/>
        <v>0</v>
      </c>
      <c r="HV203">
        <f t="shared" si="2254"/>
        <v>0</v>
      </c>
      <c r="HW203">
        <f t="shared" si="2255"/>
        <v>0</v>
      </c>
      <c r="HX203">
        <f t="shared" si="2256"/>
        <v>0</v>
      </c>
      <c r="HY203">
        <f t="shared" si="2257"/>
        <v>0</v>
      </c>
      <c r="HZ203">
        <f t="shared" si="2258"/>
        <v>0</v>
      </c>
      <c r="IA203">
        <f t="shared" si="2259"/>
        <v>0</v>
      </c>
      <c r="IB203">
        <f t="shared" si="2260"/>
        <v>0</v>
      </c>
      <c r="IC203">
        <f t="shared" si="2261"/>
        <v>0</v>
      </c>
      <c r="ID203">
        <f t="shared" si="2262"/>
        <v>0</v>
      </c>
      <c r="IE203">
        <f t="shared" si="2263"/>
        <v>0</v>
      </c>
      <c r="IF203">
        <f t="shared" si="2264"/>
        <v>1</v>
      </c>
      <c r="IG203">
        <f t="shared" si="2265"/>
        <v>1</v>
      </c>
      <c r="IH203">
        <f t="shared" si="2266"/>
        <v>0</v>
      </c>
      <c r="II203">
        <f t="shared" si="2267"/>
        <v>0</v>
      </c>
      <c r="IJ203">
        <f t="shared" si="2268"/>
        <v>0</v>
      </c>
      <c r="IK203">
        <f t="shared" si="2269"/>
        <v>0</v>
      </c>
      <c r="IL203">
        <f t="shared" si="2270"/>
        <v>0</v>
      </c>
      <c r="IM203">
        <f t="shared" si="2271"/>
        <v>0</v>
      </c>
      <c r="IN203">
        <f t="shared" si="2272"/>
        <v>0</v>
      </c>
      <c r="IO203">
        <f t="shared" si="2273"/>
        <v>0</v>
      </c>
      <c r="IP203">
        <f t="shared" si="2274"/>
        <v>0</v>
      </c>
      <c r="IQ203">
        <f t="shared" si="2275"/>
        <v>0</v>
      </c>
      <c r="IR203">
        <f t="shared" si="2276"/>
        <v>0</v>
      </c>
      <c r="IS203">
        <f t="shared" si="2277"/>
        <v>0</v>
      </c>
      <c r="IT203">
        <f t="shared" si="2278"/>
        <v>0</v>
      </c>
      <c r="IU203">
        <f t="shared" si="2279"/>
        <v>0</v>
      </c>
      <c r="IV203">
        <f t="shared" si="2280"/>
        <v>0</v>
      </c>
      <c r="IW203">
        <f t="shared" si="2281"/>
        <v>0</v>
      </c>
      <c r="IX203">
        <f t="shared" si="2282"/>
        <v>0</v>
      </c>
      <c r="IY203">
        <f t="shared" si="2283"/>
        <v>1</v>
      </c>
      <c r="IZ203">
        <f t="shared" si="2284"/>
        <v>0</v>
      </c>
      <c r="JA203">
        <f t="shared" si="2285"/>
        <v>0</v>
      </c>
      <c r="JB203">
        <f t="shared" si="2355"/>
        <v>0</v>
      </c>
      <c r="JC203">
        <f t="shared" si="2356"/>
        <v>0</v>
      </c>
      <c r="JF203">
        <f t="shared" si="2357"/>
        <v>0</v>
      </c>
      <c r="JG203">
        <f t="shared" si="2358"/>
        <v>0</v>
      </c>
      <c r="JH203">
        <f t="shared" si="2359"/>
        <v>0</v>
      </c>
      <c r="JI203">
        <f t="shared" si="2360"/>
        <v>0</v>
      </c>
      <c r="JJ203">
        <f t="shared" si="2361"/>
        <v>0</v>
      </c>
      <c r="JK203">
        <f t="shared" si="2362"/>
        <v>0</v>
      </c>
      <c r="JL203">
        <f t="shared" si="2363"/>
        <v>0</v>
      </c>
      <c r="JM203">
        <f t="shared" si="2364"/>
        <v>0</v>
      </c>
      <c r="JN203">
        <f t="shared" si="2365"/>
        <v>0</v>
      </c>
      <c r="JO203">
        <f t="shared" si="2366"/>
        <v>0</v>
      </c>
      <c r="JP203">
        <f t="shared" si="2367"/>
        <v>0</v>
      </c>
      <c r="JQ203">
        <f t="shared" si="2368"/>
        <v>0</v>
      </c>
      <c r="JR203">
        <f t="shared" si="2369"/>
        <v>0</v>
      </c>
      <c r="JS203">
        <f t="shared" si="2370"/>
        <v>0</v>
      </c>
      <c r="JT203">
        <f t="shared" si="2371"/>
        <v>0</v>
      </c>
      <c r="JU203">
        <f t="shared" si="2372"/>
        <v>0</v>
      </c>
      <c r="JV203">
        <f t="shared" si="2373"/>
        <v>0</v>
      </c>
      <c r="JW203">
        <f t="shared" si="2374"/>
        <v>0</v>
      </c>
      <c r="JX203">
        <f t="shared" si="2375"/>
        <v>0</v>
      </c>
      <c r="JY203">
        <f t="shared" si="2376"/>
        <v>0</v>
      </c>
      <c r="JZ203">
        <f t="shared" si="2377"/>
        <v>0</v>
      </c>
      <c r="KA203">
        <f t="shared" si="2378"/>
        <v>0</v>
      </c>
      <c r="KB203">
        <f t="shared" si="2379"/>
        <v>0</v>
      </c>
      <c r="KC203">
        <f t="shared" si="2380"/>
        <v>0</v>
      </c>
      <c r="KD203">
        <f t="shared" si="2381"/>
        <v>0</v>
      </c>
      <c r="KE203">
        <f t="shared" si="2382"/>
        <v>0</v>
      </c>
      <c r="KF203">
        <f t="shared" si="2383"/>
        <v>0</v>
      </c>
      <c r="KG203">
        <f t="shared" si="2384"/>
        <v>0</v>
      </c>
      <c r="KH203">
        <f t="shared" si="2385"/>
        <v>0</v>
      </c>
      <c r="KI203">
        <f t="shared" si="2386"/>
        <v>0</v>
      </c>
      <c r="KJ203">
        <f t="shared" si="2387"/>
        <v>0</v>
      </c>
      <c r="KK203">
        <f t="shared" si="2388"/>
        <v>0</v>
      </c>
      <c r="KL203">
        <f t="shared" si="2389"/>
        <v>0</v>
      </c>
      <c r="KM203">
        <f t="shared" si="2390"/>
        <v>0</v>
      </c>
      <c r="KN203">
        <f t="shared" si="2391"/>
        <v>0</v>
      </c>
      <c r="KO203">
        <f t="shared" si="2392"/>
        <v>0</v>
      </c>
      <c r="KP203">
        <f t="shared" si="2393"/>
        <v>0</v>
      </c>
      <c r="KQ203">
        <f t="shared" si="2394"/>
        <v>0</v>
      </c>
      <c r="KR203">
        <f t="shared" si="2395"/>
        <v>0</v>
      </c>
      <c r="KS203">
        <f t="shared" si="2396"/>
        <v>0</v>
      </c>
      <c r="KT203">
        <f t="shared" si="2397"/>
        <v>0</v>
      </c>
      <c r="KU203">
        <f t="shared" si="2398"/>
        <v>0</v>
      </c>
      <c r="KV203">
        <f t="shared" si="2399"/>
        <v>0</v>
      </c>
      <c r="KW203">
        <f t="shared" si="2400"/>
        <v>0</v>
      </c>
      <c r="KX203">
        <f t="shared" si="2401"/>
        <v>0</v>
      </c>
      <c r="KY203">
        <f t="shared" si="2402"/>
        <v>0</v>
      </c>
      <c r="KZ203">
        <f t="shared" si="2403"/>
        <v>0</v>
      </c>
      <c r="LA203">
        <f t="shared" si="2404"/>
        <v>0</v>
      </c>
      <c r="LB203">
        <f t="shared" si="2405"/>
        <v>0</v>
      </c>
      <c r="LC203">
        <f t="shared" si="2406"/>
        <v>0</v>
      </c>
      <c r="LD203">
        <f t="shared" si="2407"/>
        <v>0</v>
      </c>
      <c r="LE203">
        <f t="shared" si="2408"/>
        <v>0</v>
      </c>
      <c r="LF203">
        <f t="shared" si="2409"/>
        <v>0</v>
      </c>
      <c r="LG203">
        <f t="shared" si="2410"/>
        <v>0</v>
      </c>
      <c r="LH203">
        <f t="shared" si="2411"/>
        <v>0</v>
      </c>
      <c r="LI203">
        <f t="shared" si="2412"/>
        <v>0</v>
      </c>
      <c r="LJ203">
        <f t="shared" si="2413"/>
        <v>0</v>
      </c>
      <c r="LK203">
        <f t="shared" si="2414"/>
        <v>0</v>
      </c>
      <c r="LL203">
        <f t="shared" si="2415"/>
        <v>0</v>
      </c>
      <c r="LN203">
        <f t="shared" si="2416"/>
        <v>0</v>
      </c>
      <c r="LQ203">
        <f t="shared" ref="LQ203:LR203" si="2538">COUNTIFS($NG204:$NL213,NG213)</f>
        <v>2</v>
      </c>
      <c r="LR203">
        <f t="shared" si="2538"/>
        <v>1</v>
      </c>
      <c r="LS203">
        <f t="shared" si="2418"/>
        <v>1</v>
      </c>
      <c r="LT203">
        <f t="shared" si="2419"/>
        <v>3</v>
      </c>
      <c r="LU203">
        <f t="shared" si="2420"/>
        <v>2</v>
      </c>
      <c r="LV203">
        <f t="shared" si="2421"/>
        <v>1</v>
      </c>
      <c r="LX203" s="5">
        <f t="shared" ref="LX203:MC203" si="2539">COUNTIFS($NG203:$NL212,NG213)</f>
        <v>1</v>
      </c>
      <c r="LY203" s="5">
        <f t="shared" si="2539"/>
        <v>0</v>
      </c>
      <c r="LZ203" s="5">
        <f t="shared" si="2539"/>
        <v>0</v>
      </c>
      <c r="MA203" s="5">
        <f t="shared" si="2539"/>
        <v>2</v>
      </c>
      <c r="MB203" s="5">
        <f t="shared" si="2539"/>
        <v>1</v>
      </c>
      <c r="MC203" s="5">
        <f t="shared" si="2539"/>
        <v>0</v>
      </c>
      <c r="MD203" s="5"/>
      <c r="ME203" s="5">
        <f t="shared" si="2423"/>
        <v>0</v>
      </c>
      <c r="MF203" s="5">
        <f t="shared" si="2424"/>
        <v>0</v>
      </c>
      <c r="MG203" s="5">
        <f t="shared" si="2425"/>
        <v>0</v>
      </c>
      <c r="MH203" s="5">
        <f t="shared" si="2426"/>
        <v>0</v>
      </c>
      <c r="MI203" s="5">
        <f t="shared" si="2427"/>
        <v>0</v>
      </c>
      <c r="MJ203" s="5">
        <f t="shared" si="2428"/>
        <v>0</v>
      </c>
      <c r="MK203" s="5"/>
      <c r="ML203" s="20">
        <f t="shared" si="2429"/>
        <v>0</v>
      </c>
      <c r="MN203" s="4">
        <f t="shared" si="2508"/>
        <v>0</v>
      </c>
      <c r="MO203" s="4">
        <f t="shared" si="2509"/>
        <v>0</v>
      </c>
      <c r="MP203" s="4">
        <f t="shared" si="2510"/>
        <v>0</v>
      </c>
      <c r="MQ203" s="4">
        <f t="shared" si="2511"/>
        <v>0</v>
      </c>
      <c r="MR203" s="4">
        <f t="shared" si="2512"/>
        <v>0</v>
      </c>
      <c r="MS203" s="4">
        <f t="shared" si="2513"/>
        <v>0</v>
      </c>
      <c r="MU203">
        <f t="shared" si="2430"/>
        <v>0</v>
      </c>
      <c r="MV203">
        <f t="shared" si="2431"/>
        <v>1</v>
      </c>
      <c r="MW203">
        <f t="shared" si="2432"/>
        <v>1</v>
      </c>
      <c r="MX203">
        <f t="shared" si="2433"/>
        <v>0</v>
      </c>
      <c r="MY203">
        <f t="shared" si="2434"/>
        <v>0</v>
      </c>
      <c r="MZ203">
        <f t="shared" si="2435"/>
        <v>1</v>
      </c>
      <c r="NA203">
        <f t="shared" si="2288"/>
        <v>3</v>
      </c>
      <c r="NB203">
        <f t="shared" si="2436"/>
        <v>3</v>
      </c>
      <c r="NC203">
        <f t="shared" si="2437"/>
        <v>0</v>
      </c>
      <c r="ND203">
        <f t="shared" si="2438"/>
        <v>203</v>
      </c>
      <c r="NG203">
        <v>12</v>
      </c>
      <c r="NH203">
        <v>17</v>
      </c>
      <c r="NI203">
        <v>20</v>
      </c>
      <c r="NJ203">
        <v>23</v>
      </c>
      <c r="NK203">
        <v>40</v>
      </c>
      <c r="NL203">
        <v>58</v>
      </c>
      <c r="NN203" s="1">
        <f t="shared" si="2439"/>
        <v>1</v>
      </c>
      <c r="NO203" s="1">
        <f t="shared" si="2440"/>
        <v>1</v>
      </c>
      <c r="NP203" s="30">
        <f t="shared" si="2441"/>
        <v>2</v>
      </c>
      <c r="NR203" s="1">
        <f t="shared" si="2442"/>
        <v>5</v>
      </c>
      <c r="NS203" s="1">
        <f t="shared" si="2443"/>
        <v>3</v>
      </c>
      <c r="NT203" s="1">
        <f t="shared" si="2444"/>
        <v>3</v>
      </c>
      <c r="NU203" s="1">
        <f t="shared" si="2445"/>
        <v>17</v>
      </c>
      <c r="NV203" s="1">
        <f t="shared" si="2446"/>
        <v>18</v>
      </c>
      <c r="NW203" s="1"/>
      <c r="NX203" s="1">
        <f t="shared" si="2447"/>
        <v>4</v>
      </c>
      <c r="NY203" s="1"/>
      <c r="NZ203" s="1">
        <f t="shared" si="2448"/>
        <v>2</v>
      </c>
      <c r="OA203" s="1">
        <f t="shared" si="2289"/>
        <v>2</v>
      </c>
      <c r="OB203" s="1">
        <f t="shared" si="2290"/>
        <v>3</v>
      </c>
      <c r="OC203" s="1">
        <f t="shared" si="2291"/>
        <v>3</v>
      </c>
      <c r="OD203" s="1">
        <f t="shared" si="2292"/>
        <v>5</v>
      </c>
      <c r="OE203" s="1">
        <f t="shared" si="2293"/>
        <v>6</v>
      </c>
      <c r="OF203" s="1"/>
      <c r="OG203" s="1">
        <f t="shared" si="1969"/>
        <v>4</v>
      </c>
      <c r="OH203" s="1"/>
      <c r="OI203" s="1">
        <f t="shared" si="2449"/>
        <v>5</v>
      </c>
      <c r="OJ203" s="1">
        <f t="shared" si="2450"/>
        <v>1</v>
      </c>
      <c r="OK203" s="1">
        <f t="shared" si="2451"/>
        <v>8</v>
      </c>
      <c r="OL203" s="1">
        <f t="shared" si="2452"/>
        <v>4</v>
      </c>
      <c r="OM203" s="1">
        <f t="shared" si="2453"/>
        <v>3</v>
      </c>
      <c r="ON203" s="1">
        <f t="shared" si="2454"/>
        <v>6</v>
      </c>
      <c r="OO203" s="1"/>
      <c r="OP203" s="1">
        <f t="shared" si="1959"/>
        <v>0</v>
      </c>
      <c r="OQ203" s="1">
        <f t="shared" si="1960"/>
        <v>6</v>
      </c>
      <c r="OR203" s="1">
        <f t="shared" si="1961"/>
        <v>6</v>
      </c>
      <c r="OS203" s="33">
        <f t="shared" si="1962"/>
        <v>6</v>
      </c>
      <c r="OT203" s="1">
        <f t="shared" si="1963"/>
        <v>0</v>
      </c>
      <c r="OU203" s="1">
        <f t="shared" si="2455"/>
        <v>0</v>
      </c>
      <c r="OV203" s="19">
        <f t="shared" si="2456"/>
        <v>6</v>
      </c>
      <c r="OW203" s="1"/>
      <c r="OX203" s="19">
        <f t="shared" si="1975"/>
        <v>6</v>
      </c>
      <c r="OY203" s="1">
        <f t="shared" si="1976"/>
        <v>5</v>
      </c>
      <c r="OZ203" s="1"/>
      <c r="PA203" s="1">
        <f t="shared" si="2457"/>
        <v>6</v>
      </c>
      <c r="PB203" s="1"/>
      <c r="PC203" s="1"/>
      <c r="PD203" s="19">
        <f t="shared" si="2294"/>
        <v>6</v>
      </c>
      <c r="PE203" s="1"/>
      <c r="PF203" s="24">
        <f t="shared" si="2458"/>
        <v>0</v>
      </c>
      <c r="PI203" s="1">
        <f t="shared" si="2459"/>
        <v>5</v>
      </c>
      <c r="PJ203" s="19">
        <f t="shared" si="2295"/>
        <v>2</v>
      </c>
      <c r="PK203" s="1">
        <f t="shared" si="2460"/>
        <v>1</v>
      </c>
      <c r="PL203" s="19">
        <f t="shared" si="2296"/>
        <v>1</v>
      </c>
      <c r="PM203" s="1">
        <f t="shared" si="2461"/>
        <v>8</v>
      </c>
      <c r="PN203" s="19">
        <f t="shared" si="2297"/>
        <v>1</v>
      </c>
      <c r="PO203" s="1">
        <f t="shared" si="2462"/>
        <v>4</v>
      </c>
      <c r="PP203" s="19">
        <f t="shared" si="2298"/>
        <v>2</v>
      </c>
      <c r="PQ203" s="1">
        <f t="shared" si="2463"/>
        <v>3</v>
      </c>
      <c r="PR203" s="19">
        <f t="shared" si="2299"/>
        <v>2</v>
      </c>
      <c r="PS203" s="1">
        <f t="shared" si="2464"/>
        <v>6</v>
      </c>
      <c r="PT203" s="19">
        <f t="shared" si="2300"/>
        <v>2</v>
      </c>
      <c r="PV203" s="1">
        <f t="shared" si="2301"/>
        <v>100</v>
      </c>
      <c r="PW203" s="1">
        <f t="shared" si="2302"/>
        <v>5</v>
      </c>
      <c r="PX203" s="1">
        <f t="shared" si="2303"/>
        <v>8</v>
      </c>
      <c r="PY203" s="1">
        <f t="shared" si="2304"/>
        <v>100</v>
      </c>
      <c r="PZ203" s="1">
        <f t="shared" si="2305"/>
        <v>100</v>
      </c>
      <c r="QA203" s="1">
        <f t="shared" si="2306"/>
        <v>100</v>
      </c>
      <c r="QB203" s="1"/>
      <c r="QC203" s="1">
        <f t="shared" si="2307"/>
        <v>100</v>
      </c>
      <c r="QD203" s="1">
        <f t="shared" si="2308"/>
        <v>100</v>
      </c>
      <c r="QE203" s="1">
        <f t="shared" si="2309"/>
        <v>1</v>
      </c>
      <c r="QF203" s="1">
        <f t="shared" si="2310"/>
        <v>100</v>
      </c>
      <c r="QG203" s="1">
        <f t="shared" si="2311"/>
        <v>100</v>
      </c>
      <c r="QH203" s="1">
        <f t="shared" si="2312"/>
        <v>100</v>
      </c>
      <c r="QI203" s="1"/>
      <c r="QJ203" s="1">
        <f t="shared" si="2313"/>
        <v>100</v>
      </c>
      <c r="QK203" s="1">
        <f t="shared" si="2314"/>
        <v>100</v>
      </c>
      <c r="QL203" s="1">
        <f t="shared" si="2315"/>
        <v>100</v>
      </c>
      <c r="QM203" s="1">
        <f t="shared" si="2316"/>
        <v>100</v>
      </c>
      <c r="QN203" s="1">
        <f t="shared" si="2317"/>
        <v>100</v>
      </c>
      <c r="QO203" s="1">
        <f t="shared" si="2318"/>
        <v>8</v>
      </c>
      <c r="QP203" s="1"/>
      <c r="QQ203" s="1">
        <f t="shared" si="2319"/>
        <v>100</v>
      </c>
      <c r="QR203" s="1">
        <f t="shared" si="2320"/>
        <v>100</v>
      </c>
      <c r="QS203" s="1">
        <f t="shared" si="2321"/>
        <v>9</v>
      </c>
      <c r="QT203" s="1">
        <f t="shared" si="2322"/>
        <v>100</v>
      </c>
      <c r="QU203" s="1">
        <f t="shared" si="2323"/>
        <v>4</v>
      </c>
      <c r="QV203" s="1">
        <f t="shared" si="2324"/>
        <v>100</v>
      </c>
      <c r="QW203" s="1"/>
      <c r="QX203" s="1">
        <f t="shared" si="2325"/>
        <v>100</v>
      </c>
      <c r="QY203" s="1">
        <f t="shared" si="2326"/>
        <v>100</v>
      </c>
      <c r="QZ203" s="1">
        <f t="shared" si="2327"/>
        <v>3</v>
      </c>
      <c r="RA203" s="1">
        <f t="shared" si="2328"/>
        <v>100</v>
      </c>
      <c r="RB203" s="1">
        <f t="shared" si="2329"/>
        <v>7</v>
      </c>
      <c r="RC203" s="1">
        <f t="shared" si="2330"/>
        <v>100</v>
      </c>
      <c r="RD203" s="1"/>
      <c r="RE203" s="1">
        <f t="shared" si="2331"/>
        <v>100</v>
      </c>
      <c r="RF203" s="1">
        <f t="shared" si="2332"/>
        <v>100</v>
      </c>
      <c r="RG203" s="1">
        <f t="shared" si="2333"/>
        <v>100</v>
      </c>
      <c r="RH203" s="1">
        <f t="shared" si="2334"/>
        <v>100</v>
      </c>
      <c r="RI203" s="1">
        <f t="shared" si="2335"/>
        <v>100</v>
      </c>
      <c r="RJ203" s="1">
        <f t="shared" si="2336"/>
        <v>6</v>
      </c>
      <c r="RL203">
        <f t="shared" si="2337"/>
        <v>38</v>
      </c>
      <c r="RM203">
        <f t="shared" si="2465"/>
        <v>22</v>
      </c>
      <c r="RN203">
        <f t="shared" si="2000"/>
        <v>21</v>
      </c>
      <c r="RO203" t="str">
        <f t="shared" ref="RO203:TU203" si="2540">IF(COUNTIFS($NG203:$NL212,RO$1),"x",RO$1)</f>
        <v>x</v>
      </c>
      <c r="RP203" t="str">
        <f t="shared" si="2540"/>
        <v>x</v>
      </c>
      <c r="RQ203" t="str">
        <f t="shared" si="2540"/>
        <v>x</v>
      </c>
      <c r="RR203">
        <f t="shared" si="2540"/>
        <v>4</v>
      </c>
      <c r="RS203">
        <f t="shared" si="2540"/>
        <v>5</v>
      </c>
      <c r="RT203" t="str">
        <f t="shared" si="2540"/>
        <v>x</v>
      </c>
      <c r="RU203" t="str">
        <f t="shared" si="2540"/>
        <v>x</v>
      </c>
      <c r="RV203" t="str">
        <f t="shared" si="2540"/>
        <v>x</v>
      </c>
      <c r="RW203" t="str">
        <f t="shared" si="2540"/>
        <v>x</v>
      </c>
      <c r="RX203">
        <f t="shared" si="2540"/>
        <v>10</v>
      </c>
      <c r="RY203" t="str">
        <f t="shared" si="2540"/>
        <v>x</v>
      </c>
      <c r="RZ203" t="str">
        <f t="shared" si="2540"/>
        <v>x</v>
      </c>
      <c r="SA203" t="str">
        <f t="shared" si="2540"/>
        <v>x</v>
      </c>
      <c r="SB203" t="str">
        <f t="shared" si="2540"/>
        <v>x</v>
      </c>
      <c r="SC203" t="str">
        <f t="shared" si="2540"/>
        <v>x</v>
      </c>
      <c r="SD203" t="str">
        <f t="shared" si="2540"/>
        <v>x</v>
      </c>
      <c r="SE203" t="str">
        <f t="shared" si="2540"/>
        <v>x</v>
      </c>
      <c r="SF203" t="str">
        <f t="shared" si="2540"/>
        <v>x</v>
      </c>
      <c r="SG203" t="str">
        <f t="shared" si="2540"/>
        <v>x</v>
      </c>
      <c r="SH203" t="str">
        <f t="shared" si="2540"/>
        <v>x</v>
      </c>
      <c r="SI203">
        <f t="shared" si="2540"/>
        <v>21</v>
      </c>
      <c r="SJ203" t="str">
        <f t="shared" si="2540"/>
        <v>x</v>
      </c>
      <c r="SK203" t="str">
        <f t="shared" si="2540"/>
        <v>x</v>
      </c>
      <c r="SL203" t="str">
        <f t="shared" si="2540"/>
        <v>x</v>
      </c>
      <c r="SM203" t="str">
        <f t="shared" si="2540"/>
        <v>x</v>
      </c>
      <c r="SN203" t="str">
        <f t="shared" si="2540"/>
        <v>x</v>
      </c>
      <c r="SO203" t="str">
        <f t="shared" si="2540"/>
        <v>x</v>
      </c>
      <c r="SP203">
        <f t="shared" si="2540"/>
        <v>28</v>
      </c>
      <c r="SQ203" t="str">
        <f t="shared" si="2540"/>
        <v>x</v>
      </c>
      <c r="SR203">
        <f t="shared" si="2540"/>
        <v>30</v>
      </c>
      <c r="SS203">
        <f t="shared" si="2540"/>
        <v>31</v>
      </c>
      <c r="ST203">
        <f t="shared" si="2540"/>
        <v>32</v>
      </c>
      <c r="SU203">
        <f t="shared" si="2540"/>
        <v>33</v>
      </c>
      <c r="SV203">
        <f t="shared" si="2540"/>
        <v>34</v>
      </c>
      <c r="SW203">
        <f t="shared" si="2540"/>
        <v>35</v>
      </c>
      <c r="SX203">
        <f t="shared" si="2540"/>
        <v>36</v>
      </c>
      <c r="SY203">
        <f t="shared" si="2540"/>
        <v>37</v>
      </c>
      <c r="SZ203" t="str">
        <f t="shared" si="2540"/>
        <v>x</v>
      </c>
      <c r="TA203" t="str">
        <f t="shared" si="2540"/>
        <v>x</v>
      </c>
      <c r="TB203" t="str">
        <f t="shared" si="2540"/>
        <v>x</v>
      </c>
      <c r="TC203" t="str">
        <f t="shared" si="2540"/>
        <v>x</v>
      </c>
      <c r="TD203">
        <f t="shared" si="2540"/>
        <v>42</v>
      </c>
      <c r="TE203" t="str">
        <f t="shared" si="2540"/>
        <v>x</v>
      </c>
      <c r="TF203" t="str">
        <f t="shared" si="2540"/>
        <v>x</v>
      </c>
      <c r="TG203" t="str">
        <f t="shared" si="2540"/>
        <v>x</v>
      </c>
      <c r="TH203">
        <f t="shared" si="2540"/>
        <v>46</v>
      </c>
      <c r="TI203">
        <f t="shared" si="2540"/>
        <v>47</v>
      </c>
      <c r="TJ203">
        <f t="shared" si="2540"/>
        <v>48</v>
      </c>
      <c r="TK203" t="str">
        <f t="shared" si="2540"/>
        <v>x</v>
      </c>
      <c r="TL203">
        <f t="shared" si="2540"/>
        <v>50</v>
      </c>
      <c r="TM203" t="str">
        <f t="shared" si="2540"/>
        <v>x</v>
      </c>
      <c r="TN203" t="str">
        <f t="shared" si="2540"/>
        <v>x</v>
      </c>
      <c r="TO203">
        <f t="shared" si="2540"/>
        <v>53</v>
      </c>
      <c r="TP203" t="str">
        <f t="shared" si="2540"/>
        <v>x</v>
      </c>
      <c r="TQ203">
        <f t="shared" si="2540"/>
        <v>55</v>
      </c>
      <c r="TR203" t="str">
        <f t="shared" si="2540"/>
        <v>x</v>
      </c>
      <c r="TS203" t="str">
        <f t="shared" si="2540"/>
        <v>x</v>
      </c>
      <c r="TT203" t="str">
        <f t="shared" si="2540"/>
        <v>x</v>
      </c>
      <c r="TU203">
        <f t="shared" si="2540"/>
        <v>59</v>
      </c>
      <c r="TV203">
        <f t="shared" si="2467"/>
        <v>22</v>
      </c>
      <c r="TW203" t="str">
        <f t="shared" ref="TW203:WC203" si="2541">IF(COUNTIFS($NG203:$NL211,TW$1),"x",TW$1)</f>
        <v>x</v>
      </c>
      <c r="TX203" t="str">
        <f t="shared" si="2541"/>
        <v>x</v>
      </c>
      <c r="TY203" t="str">
        <f t="shared" si="2541"/>
        <v>x</v>
      </c>
      <c r="TZ203">
        <f t="shared" si="2541"/>
        <v>4</v>
      </c>
      <c r="UA203">
        <f t="shared" si="2541"/>
        <v>5</v>
      </c>
      <c r="UB203" t="str">
        <f t="shared" si="2541"/>
        <v>x</v>
      </c>
      <c r="UC203" t="str">
        <f t="shared" si="2541"/>
        <v>x</v>
      </c>
      <c r="UD203" t="str">
        <f t="shared" si="2541"/>
        <v>x</v>
      </c>
      <c r="UE203" t="str">
        <f t="shared" si="2541"/>
        <v>x</v>
      </c>
      <c r="UF203">
        <f t="shared" si="2541"/>
        <v>10</v>
      </c>
      <c r="UG203" t="str">
        <f t="shared" si="2541"/>
        <v>x</v>
      </c>
      <c r="UH203" t="str">
        <f t="shared" si="2541"/>
        <v>x</v>
      </c>
      <c r="UI203" t="str">
        <f t="shared" si="2541"/>
        <v>x</v>
      </c>
      <c r="UJ203" t="str">
        <f t="shared" si="2541"/>
        <v>x</v>
      </c>
      <c r="UK203" t="str">
        <f t="shared" si="2541"/>
        <v>x</v>
      </c>
      <c r="UL203" t="str">
        <f t="shared" si="2541"/>
        <v>x</v>
      </c>
      <c r="UM203" t="str">
        <f t="shared" si="2541"/>
        <v>x</v>
      </c>
      <c r="UN203" t="str">
        <f t="shared" si="2541"/>
        <v>x</v>
      </c>
      <c r="UO203">
        <f t="shared" si="2541"/>
        <v>19</v>
      </c>
      <c r="UP203" t="str">
        <f t="shared" si="2541"/>
        <v>x</v>
      </c>
      <c r="UQ203">
        <f t="shared" si="2541"/>
        <v>21</v>
      </c>
      <c r="UR203" t="str">
        <f t="shared" si="2541"/>
        <v>x</v>
      </c>
      <c r="US203" t="str">
        <f t="shared" si="2541"/>
        <v>x</v>
      </c>
      <c r="UT203" t="str">
        <f t="shared" si="2541"/>
        <v>x</v>
      </c>
      <c r="UU203" t="str">
        <f t="shared" si="2541"/>
        <v>x</v>
      </c>
      <c r="UV203" t="str">
        <f t="shared" si="2541"/>
        <v>x</v>
      </c>
      <c r="UW203" t="str">
        <f t="shared" si="2541"/>
        <v>x</v>
      </c>
      <c r="UX203">
        <f t="shared" si="2541"/>
        <v>28</v>
      </c>
      <c r="UY203" t="str">
        <f t="shared" si="2541"/>
        <v>x</v>
      </c>
      <c r="UZ203">
        <f t="shared" si="2541"/>
        <v>30</v>
      </c>
      <c r="VA203">
        <f t="shared" si="2541"/>
        <v>31</v>
      </c>
      <c r="VB203">
        <f t="shared" si="2541"/>
        <v>32</v>
      </c>
      <c r="VC203">
        <f t="shared" si="2541"/>
        <v>33</v>
      </c>
      <c r="VD203">
        <f t="shared" si="2541"/>
        <v>34</v>
      </c>
      <c r="VE203">
        <f t="shared" si="2541"/>
        <v>35</v>
      </c>
      <c r="VF203">
        <f t="shared" si="2541"/>
        <v>36</v>
      </c>
      <c r="VG203">
        <f t="shared" si="2541"/>
        <v>37</v>
      </c>
      <c r="VH203" t="str">
        <f t="shared" si="2541"/>
        <v>x</v>
      </c>
      <c r="VI203" t="str">
        <f t="shared" si="2541"/>
        <v>x</v>
      </c>
      <c r="VJ203" t="str">
        <f t="shared" si="2541"/>
        <v>x</v>
      </c>
      <c r="VK203" t="str">
        <f t="shared" si="2541"/>
        <v>x</v>
      </c>
      <c r="VL203">
        <f t="shared" si="2541"/>
        <v>42</v>
      </c>
      <c r="VM203" t="str">
        <f t="shared" si="2541"/>
        <v>x</v>
      </c>
      <c r="VN203" t="str">
        <f t="shared" si="2541"/>
        <v>x</v>
      </c>
      <c r="VO203" t="str">
        <f t="shared" si="2541"/>
        <v>x</v>
      </c>
      <c r="VP203">
        <f t="shared" si="2541"/>
        <v>46</v>
      </c>
      <c r="VQ203">
        <f t="shared" si="2541"/>
        <v>47</v>
      </c>
      <c r="VR203">
        <f t="shared" si="2541"/>
        <v>48</v>
      </c>
      <c r="VS203" t="str">
        <f t="shared" si="2541"/>
        <v>x</v>
      </c>
      <c r="VT203">
        <f t="shared" si="2541"/>
        <v>50</v>
      </c>
      <c r="VU203" t="str">
        <f t="shared" si="2541"/>
        <v>x</v>
      </c>
      <c r="VV203" t="str">
        <f t="shared" si="2541"/>
        <v>x</v>
      </c>
      <c r="VW203">
        <f t="shared" si="2541"/>
        <v>53</v>
      </c>
      <c r="VX203" t="str">
        <f t="shared" si="2541"/>
        <v>x</v>
      </c>
      <c r="VY203">
        <f t="shared" si="2541"/>
        <v>55</v>
      </c>
      <c r="VZ203" t="str">
        <f t="shared" si="2541"/>
        <v>x</v>
      </c>
      <c r="WA203" t="str">
        <f t="shared" si="2541"/>
        <v>x</v>
      </c>
      <c r="WB203" t="str">
        <f t="shared" si="2541"/>
        <v>x</v>
      </c>
      <c r="WC203">
        <f t="shared" si="2541"/>
        <v>59</v>
      </c>
      <c r="WE203">
        <f>COUNTIFS(NG203:NL203,"&lt;10")</f>
        <v>0</v>
      </c>
      <c r="WF203">
        <f t="shared" si="2340"/>
        <v>2</v>
      </c>
      <c r="WG203">
        <f t="shared" si="2341"/>
        <v>2</v>
      </c>
      <c r="WH203">
        <f t="shared" si="2342"/>
        <v>0</v>
      </c>
      <c r="WI203">
        <f t="shared" si="2343"/>
        <v>1</v>
      </c>
      <c r="WJ203">
        <f t="shared" si="2344"/>
        <v>1</v>
      </c>
      <c r="WL203" s="1">
        <f t="shared" si="2469"/>
        <v>5</v>
      </c>
      <c r="WM203" s="1">
        <f t="shared" si="2470"/>
        <v>1</v>
      </c>
      <c r="WN203" s="1">
        <f t="shared" si="2471"/>
        <v>8</v>
      </c>
      <c r="WO203" s="1">
        <f t="shared" si="2472"/>
        <v>4</v>
      </c>
      <c r="WP203" s="1">
        <f t="shared" si="2473"/>
        <v>3</v>
      </c>
      <c r="WQ203" s="1">
        <f t="shared" si="2474"/>
        <v>6</v>
      </c>
      <c r="WS203">
        <f t="shared" si="2475"/>
        <v>5</v>
      </c>
      <c r="WT203">
        <f t="shared" si="2476"/>
        <v>1</v>
      </c>
      <c r="WU203">
        <f t="shared" si="2477"/>
        <v>8</v>
      </c>
      <c r="WV203">
        <f t="shared" si="2478"/>
        <v>4</v>
      </c>
      <c r="WW203">
        <f t="shared" si="2479"/>
        <v>3</v>
      </c>
      <c r="WX203">
        <f t="shared" si="2480"/>
        <v>6</v>
      </c>
      <c r="WZ203" s="4">
        <f t="shared" si="2481"/>
        <v>1</v>
      </c>
      <c r="XB203" s="3">
        <f t="shared" si="2482"/>
        <v>8</v>
      </c>
      <c r="XD203" s="3">
        <f t="shared" si="2483"/>
        <v>4</v>
      </c>
      <c r="XE203" s="4">
        <f t="shared" si="2484"/>
        <v>6</v>
      </c>
      <c r="XG203" s="4">
        <f t="shared" si="2485"/>
        <v>0.66666666666666663</v>
      </c>
      <c r="XI203" s="4">
        <v>1</v>
      </c>
      <c r="XK203">
        <f t="shared" si="2486"/>
        <v>3</v>
      </c>
      <c r="XM203">
        <f t="shared" si="2109"/>
        <v>0</v>
      </c>
      <c r="XN203">
        <f t="shared" si="2487"/>
        <v>0</v>
      </c>
      <c r="XO203" s="1">
        <f t="shared" si="2345"/>
        <v>2</v>
      </c>
      <c r="XP203">
        <f t="shared" si="2488"/>
        <v>1</v>
      </c>
      <c r="XR203">
        <f t="shared" si="2489"/>
        <v>0</v>
      </c>
    </row>
    <row r="204" spans="4:642">
      <c r="D204" s="4">
        <f t="shared" si="2170"/>
        <v>0</v>
      </c>
      <c r="E204" s="4">
        <f t="shared" si="2171"/>
        <v>1</v>
      </c>
      <c r="F204" s="4">
        <f t="shared" si="2172"/>
        <v>0</v>
      </c>
      <c r="G204" s="4">
        <f t="shared" si="2173"/>
        <v>0</v>
      </c>
      <c r="H204" s="4">
        <f t="shared" si="2174"/>
        <v>0</v>
      </c>
      <c r="I204" s="4">
        <f t="shared" si="2175"/>
        <v>0</v>
      </c>
      <c r="J204" s="4">
        <f t="shared" si="2176"/>
        <v>0</v>
      </c>
      <c r="K204" s="4">
        <f t="shared" si="2177"/>
        <v>0</v>
      </c>
      <c r="L204" s="4">
        <f t="shared" si="2178"/>
        <v>0</v>
      </c>
      <c r="M204" s="4">
        <f t="shared" si="2179"/>
        <v>0</v>
      </c>
      <c r="N204" s="4">
        <f t="shared" si="2180"/>
        <v>0</v>
      </c>
      <c r="O204" s="4">
        <f t="shared" si="2181"/>
        <v>0</v>
      </c>
      <c r="P204" s="4">
        <f t="shared" si="2182"/>
        <v>0</v>
      </c>
      <c r="Q204" s="4">
        <f t="shared" si="2183"/>
        <v>0</v>
      </c>
      <c r="R204" s="4">
        <f t="shared" si="2184"/>
        <v>1</v>
      </c>
      <c r="S204" s="4">
        <f t="shared" si="2185"/>
        <v>0</v>
      </c>
      <c r="T204" s="4">
        <f t="shared" si="2186"/>
        <v>1</v>
      </c>
      <c r="U204" s="4">
        <f t="shared" si="2187"/>
        <v>0</v>
      </c>
      <c r="V204" s="4">
        <f t="shared" si="2188"/>
        <v>0</v>
      </c>
      <c r="W204" s="4">
        <f t="shared" si="2189"/>
        <v>0</v>
      </c>
      <c r="X204" s="4">
        <f t="shared" si="2190"/>
        <v>0</v>
      </c>
      <c r="Y204" s="4">
        <f t="shared" si="2191"/>
        <v>0</v>
      </c>
      <c r="Z204" s="4">
        <f t="shared" si="2192"/>
        <v>0</v>
      </c>
      <c r="AA204" s="4">
        <f t="shared" si="2193"/>
        <v>0</v>
      </c>
      <c r="AB204" s="4">
        <f t="shared" si="2194"/>
        <v>0</v>
      </c>
      <c r="AC204" s="4">
        <f t="shared" si="2195"/>
        <v>0</v>
      </c>
      <c r="AD204" s="4">
        <f t="shared" si="2196"/>
        <v>0</v>
      </c>
      <c r="AE204" s="4">
        <f t="shared" si="2197"/>
        <v>0</v>
      </c>
      <c r="AF204" s="4">
        <f t="shared" si="2198"/>
        <v>0</v>
      </c>
      <c r="AG204" s="4">
        <f t="shared" si="2199"/>
        <v>0</v>
      </c>
      <c r="AH204" s="4">
        <f t="shared" si="2200"/>
        <v>0</v>
      </c>
      <c r="AI204" s="4">
        <f t="shared" si="2201"/>
        <v>0</v>
      </c>
      <c r="AJ204" s="4">
        <f t="shared" si="2202"/>
        <v>0</v>
      </c>
      <c r="AK204" s="4">
        <f t="shared" si="2203"/>
        <v>0</v>
      </c>
      <c r="AL204" s="4">
        <f t="shared" si="2204"/>
        <v>0</v>
      </c>
      <c r="AM204" s="4">
        <f t="shared" si="2205"/>
        <v>0</v>
      </c>
      <c r="AN204" s="4">
        <f t="shared" si="2206"/>
        <v>0</v>
      </c>
      <c r="AO204" s="4">
        <f t="shared" si="2207"/>
        <v>0</v>
      </c>
      <c r="AP204" s="4">
        <f t="shared" si="2208"/>
        <v>1</v>
      </c>
      <c r="AQ204" s="4">
        <f t="shared" si="2209"/>
        <v>0</v>
      </c>
      <c r="AR204" s="4">
        <f t="shared" si="2210"/>
        <v>0</v>
      </c>
      <c r="AS204" s="4">
        <f t="shared" si="2211"/>
        <v>0</v>
      </c>
      <c r="AT204" s="4">
        <f t="shared" si="2212"/>
        <v>0</v>
      </c>
      <c r="AU204" s="4">
        <f t="shared" si="2213"/>
        <v>0</v>
      </c>
      <c r="AV204" s="4">
        <f t="shared" si="2214"/>
        <v>0</v>
      </c>
      <c r="AW204" s="4">
        <f t="shared" si="2215"/>
        <v>0</v>
      </c>
      <c r="AX204" s="4">
        <f t="shared" si="2216"/>
        <v>0</v>
      </c>
      <c r="AY204" s="4">
        <f t="shared" si="2217"/>
        <v>0</v>
      </c>
      <c r="AZ204" s="4">
        <f t="shared" si="2218"/>
        <v>0</v>
      </c>
      <c r="BA204" s="4">
        <f t="shared" si="2219"/>
        <v>0</v>
      </c>
      <c r="BB204" s="4">
        <f t="shared" si="2220"/>
        <v>1</v>
      </c>
      <c r="BC204" s="4">
        <f t="shared" si="2221"/>
        <v>1</v>
      </c>
      <c r="BD204" s="4">
        <f t="shared" si="2222"/>
        <v>0</v>
      </c>
      <c r="BE204" s="4">
        <f t="shared" si="2223"/>
        <v>0</v>
      </c>
      <c r="BF204" s="4">
        <f t="shared" si="2224"/>
        <v>0</v>
      </c>
      <c r="BG204" s="4">
        <f t="shared" si="2225"/>
        <v>0</v>
      </c>
      <c r="BH204" s="4">
        <f t="shared" si="2226"/>
        <v>0</v>
      </c>
      <c r="BI204" s="4">
        <f t="shared" si="2227"/>
        <v>0</v>
      </c>
      <c r="BJ204" s="4">
        <f t="shared" si="2228"/>
        <v>0</v>
      </c>
      <c r="BK204" s="4">
        <f t="shared" si="2346"/>
        <v>1</v>
      </c>
      <c r="BL204" s="4">
        <f t="shared" si="2347"/>
        <v>0.30508474576271183</v>
      </c>
      <c r="BM204" s="4">
        <f t="shared" si="2348"/>
        <v>0.42711864406779659</v>
      </c>
      <c r="BN204" s="4">
        <f t="shared" si="2349"/>
        <v>0.18305084745762712</v>
      </c>
      <c r="BO204" s="4">
        <f t="shared" si="2350"/>
        <v>0.30508474576271188</v>
      </c>
      <c r="BP204" s="4">
        <f t="shared" si="2351"/>
        <v>18</v>
      </c>
      <c r="BQ204" s="4">
        <f>COUNTIFS($NG204:$NL$206,EF$1)</f>
        <v>0</v>
      </c>
      <c r="BR204" s="4">
        <f>COUNTIFS($NG204:$NL$206,EG$1)</f>
        <v>1</v>
      </c>
      <c r="BS204" s="4">
        <f>COUNTIFS($NG204:$NL$206,EH$1)</f>
        <v>0</v>
      </c>
      <c r="BT204" s="4">
        <f>COUNTIFS($NG204:$NL$206,EI$1)</f>
        <v>0</v>
      </c>
      <c r="BU204" s="4">
        <f>COUNTIFS($NG204:$NL$206,EJ$1)</f>
        <v>0</v>
      </c>
      <c r="BV204" s="4">
        <f>COUNTIFS($NG204:$NL$206,EK$1)</f>
        <v>0</v>
      </c>
      <c r="BW204" s="4">
        <f>COUNTIFS($NG204:$NL$206,EL$1)</f>
        <v>0</v>
      </c>
      <c r="BX204" s="4">
        <f>COUNTIFS($NG204:$NL$206,EM$1)</f>
        <v>1</v>
      </c>
      <c r="BY204" s="4">
        <f>COUNTIFS($NG204:$NL$206,EN$1)</f>
        <v>0</v>
      </c>
      <c r="BZ204" s="4">
        <f>COUNTIFS($NG204:$NL$206,EO$1)</f>
        <v>0</v>
      </c>
      <c r="CA204" s="4">
        <f>COUNTIFS($NG204:$NL$206,EP$1)</f>
        <v>0</v>
      </c>
      <c r="CB204" s="4">
        <f>COUNTIFS($NG204:$NL$206,EQ$1)</f>
        <v>0</v>
      </c>
      <c r="CC204" s="4">
        <f>COUNTIFS($NG204:$NL$206,ER$1)</f>
        <v>0</v>
      </c>
      <c r="CD204" s="4">
        <f>COUNTIFS($NG204:$NL$206,ES$1)</f>
        <v>0</v>
      </c>
      <c r="CE204" s="4">
        <f>COUNTIFS($NG204:$NL$206,ET$1)</f>
        <v>1</v>
      </c>
      <c r="CF204" s="4">
        <f>COUNTIFS($NG204:$NL$206,EU$1)</f>
        <v>0</v>
      </c>
      <c r="CG204" s="4">
        <f>COUNTIFS($NG204:$NL$206,EV$1)</f>
        <v>1</v>
      </c>
      <c r="CH204" s="4">
        <f>COUNTIFS($NG204:$NL$206,EW$1)</f>
        <v>0</v>
      </c>
      <c r="CI204" s="4">
        <f>COUNTIFS($NG204:$NL$206,EX$1)</f>
        <v>0</v>
      </c>
      <c r="CJ204" s="4">
        <f>COUNTIFS($NG204:$NL$206,EY$1)</f>
        <v>0</v>
      </c>
      <c r="CK204" s="4">
        <f>COUNTIFS($NG204:$NL$206,EZ$1)</f>
        <v>0</v>
      </c>
      <c r="CL204" s="4">
        <f>COUNTIFS($NG204:$NL$206,FA$1)</f>
        <v>0</v>
      </c>
      <c r="CM204" s="4">
        <f>COUNTIFS($NG204:$NL$206,FB$1)</f>
        <v>0</v>
      </c>
      <c r="CN204" s="4">
        <f>COUNTIFS($NG204:$NL$206,FC$1)</f>
        <v>1</v>
      </c>
      <c r="CO204" s="4">
        <f>COUNTIFS($NG204:$NL$206,FD$1)</f>
        <v>1</v>
      </c>
      <c r="CP204" s="4">
        <f>COUNTIFS($NG204:$NL$206,FE$1)</f>
        <v>0</v>
      </c>
      <c r="CQ204" s="4">
        <f>COUNTIFS($NG204:$NL$206,FF$1)</f>
        <v>0</v>
      </c>
      <c r="CR204" s="4">
        <f>COUNTIFS($NG204:$NL$206,FG$1)</f>
        <v>0</v>
      </c>
      <c r="CS204" s="4">
        <f>COUNTIFS($NG204:$NL$206,FH$1)</f>
        <v>1</v>
      </c>
      <c r="CT204" s="4">
        <f>COUNTIFS($NG204:$NL$206,FI$1)</f>
        <v>0</v>
      </c>
      <c r="CU204" s="4">
        <f>COUNTIFS($NG204:$NL$206,FJ$1)</f>
        <v>0</v>
      </c>
      <c r="CV204" s="4">
        <f>COUNTIFS($NG204:$NL$206,FK$1)</f>
        <v>0</v>
      </c>
      <c r="CW204" s="4">
        <f>COUNTIFS($NG204:$NL$206,FL$1)</f>
        <v>0</v>
      </c>
      <c r="CX204" s="4">
        <f>COUNTIFS($NG204:$NL$206,FM$1)</f>
        <v>0</v>
      </c>
      <c r="CY204" s="4">
        <f>COUNTIFS($NG204:$NL$206,FN$1)</f>
        <v>0</v>
      </c>
      <c r="CZ204" s="4">
        <f>COUNTIFS($NG204:$NL$206,FO$1)</f>
        <v>0</v>
      </c>
      <c r="DA204" s="4">
        <f>COUNTIFS($NG204:$NL$206,FP$1)</f>
        <v>0</v>
      </c>
      <c r="DB204" s="4">
        <f>COUNTIFS($NG204:$NL$206,FQ$1)</f>
        <v>0</v>
      </c>
      <c r="DC204" s="4">
        <f>COUNTIFS($NG204:$NL$206,FR$1)</f>
        <v>1</v>
      </c>
      <c r="DD204" s="4">
        <f>COUNTIFS($NG204:$NL$206,FS$1)</f>
        <v>1</v>
      </c>
      <c r="DE204" s="4">
        <f>COUNTIFS($NG204:$NL$206,FT$1)</f>
        <v>1</v>
      </c>
      <c r="DF204" s="4">
        <f>COUNTIFS($NG204:$NL$206,FU$1)</f>
        <v>0</v>
      </c>
      <c r="DG204" s="4">
        <f>COUNTIFS($NG204:$NL$206,FV$1)</f>
        <v>1</v>
      </c>
      <c r="DH204" s="4">
        <f>COUNTIFS($NG204:$NL$206,FW$1)</f>
        <v>0</v>
      </c>
      <c r="DI204" s="4">
        <f>COUNTIFS($NG204:$NL$206,FX$1)</f>
        <v>1</v>
      </c>
      <c r="DJ204" s="4">
        <f>COUNTIFS($NG204:$NL$206,FY$1)</f>
        <v>0</v>
      </c>
      <c r="DK204" s="4">
        <f>COUNTIFS($NG204:$NL$206,FZ$1)</f>
        <v>0</v>
      </c>
      <c r="DL204" s="4">
        <f>COUNTIFS($NG204:$NL$206,GA$1)</f>
        <v>0</v>
      </c>
      <c r="DM204" s="4">
        <f>COUNTIFS($NG204:$NL$206,GB$1)</f>
        <v>1</v>
      </c>
      <c r="DN204" s="4">
        <f>COUNTIFS($NG204:$NL$206,GC$1)</f>
        <v>0</v>
      </c>
      <c r="DO204" s="4">
        <f>COUNTIFS($NG204:$NL$206,GD$1)</f>
        <v>1</v>
      </c>
      <c r="DP204" s="4">
        <f>COUNTIFS($NG204:$NL$206,GE$1)</f>
        <v>1</v>
      </c>
      <c r="DQ204" s="4">
        <f>COUNTIFS($NG204:$NL$206,GF$1)</f>
        <v>0</v>
      </c>
      <c r="DR204" s="4">
        <f>COUNTIFS($NG204:$NL$206,GG$1)</f>
        <v>1</v>
      </c>
      <c r="DS204" s="4">
        <f>COUNTIFS($NG204:$NL$206,GH$1)</f>
        <v>0</v>
      </c>
      <c r="DT204" s="4">
        <f>COUNTIFS($NG204:$NL$206,GI$1)</f>
        <v>2</v>
      </c>
      <c r="DU204" s="4">
        <f>COUNTIFS($NG204:$NL$206,GJ$1)</f>
        <v>0</v>
      </c>
      <c r="DV204" s="4">
        <f>COUNTIFS($NG204:$NL$206,GK$1)</f>
        <v>0</v>
      </c>
      <c r="DW204" s="4">
        <f>COUNTIFS($NG204:$NL$206,GL$1)</f>
        <v>0</v>
      </c>
      <c r="DZ204" s="4">
        <f t="shared" si="1895"/>
        <v>41</v>
      </c>
      <c r="EA204" s="4">
        <f t="shared" si="1896"/>
        <v>25</v>
      </c>
      <c r="EB204" s="4">
        <f t="shared" si="1897"/>
        <v>13</v>
      </c>
      <c r="EC204" s="4">
        <f t="shared" si="1898"/>
        <v>3</v>
      </c>
      <c r="ED204" s="4">
        <f t="shared" si="1899"/>
        <v>0</v>
      </c>
      <c r="EF204" s="4">
        <f t="shared" ref="EF204:GL204" si="2542">COUNTIFS($NG204:$NL213,EF$1)</f>
        <v>1</v>
      </c>
      <c r="EG204" s="4">
        <f t="shared" si="2542"/>
        <v>2</v>
      </c>
      <c r="EH204" s="4">
        <f t="shared" si="2542"/>
        <v>1</v>
      </c>
      <c r="EI204" s="4">
        <f t="shared" si="2542"/>
        <v>0</v>
      </c>
      <c r="EJ204" s="4">
        <f t="shared" si="2542"/>
        <v>0</v>
      </c>
      <c r="EK204" s="4">
        <f t="shared" si="2542"/>
        <v>1</v>
      </c>
      <c r="EL204" s="4">
        <f t="shared" si="2542"/>
        <v>2</v>
      </c>
      <c r="EM204" s="4">
        <f t="shared" si="2542"/>
        <v>1</v>
      </c>
      <c r="EN204" s="4">
        <f t="shared" si="2542"/>
        <v>1</v>
      </c>
      <c r="EO204" s="4">
        <f t="shared" si="2542"/>
        <v>0</v>
      </c>
      <c r="EP204" s="4">
        <f t="shared" si="2542"/>
        <v>2</v>
      </c>
      <c r="EQ204" s="4">
        <f t="shared" si="2542"/>
        <v>2</v>
      </c>
      <c r="ER204" s="4">
        <f t="shared" si="2542"/>
        <v>2</v>
      </c>
      <c r="ES204" s="4">
        <f t="shared" si="2542"/>
        <v>1</v>
      </c>
      <c r="ET204" s="4">
        <f t="shared" si="2542"/>
        <v>2</v>
      </c>
      <c r="EU204" s="4">
        <f t="shared" si="2542"/>
        <v>2</v>
      </c>
      <c r="EV204" s="4">
        <f t="shared" si="2542"/>
        <v>1</v>
      </c>
      <c r="EW204" s="4">
        <f t="shared" si="2542"/>
        <v>1</v>
      </c>
      <c r="EX204" s="4">
        <f t="shared" si="2542"/>
        <v>2</v>
      </c>
      <c r="EY204" s="4">
        <f t="shared" si="2542"/>
        <v>1</v>
      </c>
      <c r="EZ204" s="4">
        <f t="shared" si="2542"/>
        <v>0</v>
      </c>
      <c r="FA204" s="4">
        <f t="shared" si="2542"/>
        <v>1</v>
      </c>
      <c r="FB204" s="4">
        <f t="shared" si="2542"/>
        <v>2</v>
      </c>
      <c r="FC204" s="4">
        <f t="shared" si="2542"/>
        <v>1</v>
      </c>
      <c r="FD204" s="4">
        <f t="shared" si="2542"/>
        <v>1</v>
      </c>
      <c r="FE204" s="4">
        <f t="shared" si="2542"/>
        <v>1</v>
      </c>
      <c r="FF204" s="4">
        <f t="shared" si="2542"/>
        <v>1</v>
      </c>
      <c r="FG204" s="4">
        <f t="shared" si="2542"/>
        <v>0</v>
      </c>
      <c r="FH204" s="4">
        <f t="shared" si="2542"/>
        <v>1</v>
      </c>
      <c r="FI204" s="4">
        <f t="shared" si="2542"/>
        <v>0</v>
      </c>
      <c r="FJ204" s="4">
        <f t="shared" si="2542"/>
        <v>0</v>
      </c>
      <c r="FK204" s="4">
        <f t="shared" si="2542"/>
        <v>0</v>
      </c>
      <c r="FL204" s="4">
        <f t="shared" si="2542"/>
        <v>0</v>
      </c>
      <c r="FM204" s="4">
        <f t="shared" si="2542"/>
        <v>0</v>
      </c>
      <c r="FN204" s="4">
        <f t="shared" si="2542"/>
        <v>0</v>
      </c>
      <c r="FO204" s="4">
        <f t="shared" si="2542"/>
        <v>1</v>
      </c>
      <c r="FP204" s="4">
        <f t="shared" si="2542"/>
        <v>1</v>
      </c>
      <c r="FQ204" s="4">
        <f t="shared" si="2542"/>
        <v>1</v>
      </c>
      <c r="FR204" s="4">
        <f t="shared" si="2542"/>
        <v>1</v>
      </c>
      <c r="FS204" s="4">
        <f t="shared" si="2542"/>
        <v>2</v>
      </c>
      <c r="FT204" s="4">
        <f t="shared" si="2542"/>
        <v>1</v>
      </c>
      <c r="FU204" s="4">
        <f t="shared" si="2542"/>
        <v>0</v>
      </c>
      <c r="FV204" s="4">
        <f t="shared" si="2542"/>
        <v>1</v>
      </c>
      <c r="FW204" s="4">
        <f t="shared" si="2542"/>
        <v>3</v>
      </c>
      <c r="FX204" s="4">
        <f t="shared" si="2542"/>
        <v>3</v>
      </c>
      <c r="FY204" s="4">
        <f t="shared" si="2542"/>
        <v>0</v>
      </c>
      <c r="FZ204" s="4">
        <f t="shared" si="2542"/>
        <v>0</v>
      </c>
      <c r="GA204" s="4">
        <f t="shared" si="2542"/>
        <v>0</v>
      </c>
      <c r="GB204" s="4">
        <f t="shared" si="2542"/>
        <v>1</v>
      </c>
      <c r="GC204" s="4">
        <f t="shared" si="2542"/>
        <v>0</v>
      </c>
      <c r="GD204" s="4">
        <f t="shared" si="2542"/>
        <v>1</v>
      </c>
      <c r="GE204" s="4">
        <f t="shared" si="2542"/>
        <v>2</v>
      </c>
      <c r="GF204" s="4">
        <f t="shared" si="2542"/>
        <v>0</v>
      </c>
      <c r="GG204" s="4">
        <f t="shared" si="2542"/>
        <v>2</v>
      </c>
      <c r="GH204" s="4">
        <f t="shared" si="2542"/>
        <v>1</v>
      </c>
      <c r="GI204" s="4">
        <f t="shared" si="2542"/>
        <v>3</v>
      </c>
      <c r="GJ204" s="4">
        <f t="shared" si="2542"/>
        <v>1</v>
      </c>
      <c r="GK204" s="4">
        <f t="shared" si="2542"/>
        <v>2</v>
      </c>
      <c r="GL204" s="4">
        <f t="shared" si="2542"/>
        <v>0</v>
      </c>
      <c r="GM204">
        <f t="shared" si="1901"/>
        <v>60</v>
      </c>
      <c r="GO204">
        <f t="shared" si="2353"/>
        <v>0</v>
      </c>
      <c r="GP204">
        <f t="shared" si="2517"/>
        <v>0</v>
      </c>
      <c r="GQ204">
        <f t="shared" si="2518"/>
        <v>0</v>
      </c>
      <c r="GR204">
        <f t="shared" si="2519"/>
        <v>0</v>
      </c>
      <c r="GS204">
        <f t="shared" si="2520"/>
        <v>0</v>
      </c>
      <c r="GT204">
        <f t="shared" si="2521"/>
        <v>0</v>
      </c>
      <c r="GU204">
        <f t="shared" si="2522"/>
        <v>0</v>
      </c>
      <c r="GV204" s="1">
        <f>COUNTIFS(WE204:WJ204,"&gt;0")</f>
        <v>4</v>
      </c>
      <c r="GW204">
        <f t="shared" si="2354"/>
        <v>0</v>
      </c>
      <c r="GX204">
        <f t="shared" si="2230"/>
        <v>0</v>
      </c>
      <c r="GY204">
        <f t="shared" si="2231"/>
        <v>0</v>
      </c>
      <c r="GZ204">
        <f t="shared" si="2232"/>
        <v>0</v>
      </c>
      <c r="HA204">
        <f t="shared" si="2233"/>
        <v>0</v>
      </c>
      <c r="HB204">
        <f t="shared" si="2234"/>
        <v>0</v>
      </c>
      <c r="HC204">
        <f t="shared" si="2235"/>
        <v>0</v>
      </c>
      <c r="HD204">
        <f t="shared" si="2236"/>
        <v>0</v>
      </c>
      <c r="HE204">
        <f t="shared" si="2237"/>
        <v>0</v>
      </c>
      <c r="HF204">
        <f t="shared" si="2238"/>
        <v>0</v>
      </c>
      <c r="HG204">
        <f t="shared" si="2239"/>
        <v>0</v>
      </c>
      <c r="HH204">
        <f t="shared" si="2240"/>
        <v>0</v>
      </c>
      <c r="HI204">
        <f t="shared" si="2241"/>
        <v>0</v>
      </c>
      <c r="HJ204">
        <f t="shared" si="2242"/>
        <v>0</v>
      </c>
      <c r="HK204">
        <f t="shared" si="2243"/>
        <v>0</v>
      </c>
      <c r="HL204">
        <f t="shared" si="2244"/>
        <v>0</v>
      </c>
      <c r="HM204">
        <f t="shared" si="2245"/>
        <v>0</v>
      </c>
      <c r="HN204">
        <f t="shared" si="2246"/>
        <v>0</v>
      </c>
      <c r="HO204">
        <f t="shared" si="2247"/>
        <v>0</v>
      </c>
      <c r="HP204">
        <f t="shared" si="2248"/>
        <v>0</v>
      </c>
      <c r="HQ204">
        <f t="shared" si="2249"/>
        <v>0</v>
      </c>
      <c r="HR204">
        <f t="shared" si="2250"/>
        <v>0</v>
      </c>
      <c r="HS204">
        <f t="shared" si="2251"/>
        <v>0</v>
      </c>
      <c r="HT204">
        <f t="shared" si="2252"/>
        <v>0</v>
      </c>
      <c r="HU204">
        <f t="shared" si="2253"/>
        <v>0</v>
      </c>
      <c r="HV204">
        <f t="shared" si="2254"/>
        <v>0</v>
      </c>
      <c r="HW204">
        <f t="shared" si="2255"/>
        <v>0</v>
      </c>
      <c r="HX204">
        <f t="shared" si="2256"/>
        <v>0</v>
      </c>
      <c r="HY204">
        <f t="shared" si="2257"/>
        <v>0</v>
      </c>
      <c r="HZ204">
        <f t="shared" si="2258"/>
        <v>0</v>
      </c>
      <c r="IA204">
        <f t="shared" si="2259"/>
        <v>0</v>
      </c>
      <c r="IB204">
        <f t="shared" si="2260"/>
        <v>0</v>
      </c>
      <c r="IC204">
        <f t="shared" si="2261"/>
        <v>0</v>
      </c>
      <c r="ID204">
        <f t="shared" si="2262"/>
        <v>0</v>
      </c>
      <c r="IE204">
        <f t="shared" si="2263"/>
        <v>0</v>
      </c>
      <c r="IF204">
        <f t="shared" si="2264"/>
        <v>0</v>
      </c>
      <c r="IG204">
        <f t="shared" si="2265"/>
        <v>0</v>
      </c>
      <c r="IH204">
        <f t="shared" si="2266"/>
        <v>0</v>
      </c>
      <c r="II204">
        <f t="shared" si="2267"/>
        <v>0</v>
      </c>
      <c r="IJ204">
        <f t="shared" si="2268"/>
        <v>0</v>
      </c>
      <c r="IK204">
        <f t="shared" si="2269"/>
        <v>0</v>
      </c>
      <c r="IL204">
        <f t="shared" si="2270"/>
        <v>0</v>
      </c>
      <c r="IM204">
        <f t="shared" si="2271"/>
        <v>0</v>
      </c>
      <c r="IN204">
        <f t="shared" si="2272"/>
        <v>0</v>
      </c>
      <c r="IO204">
        <f t="shared" si="2273"/>
        <v>0</v>
      </c>
      <c r="IP204">
        <f t="shared" si="2274"/>
        <v>0</v>
      </c>
      <c r="IQ204">
        <f t="shared" si="2275"/>
        <v>0</v>
      </c>
      <c r="IR204">
        <f t="shared" si="2276"/>
        <v>0</v>
      </c>
      <c r="IS204">
        <f t="shared" si="2277"/>
        <v>0</v>
      </c>
      <c r="IT204">
        <f t="shared" si="2278"/>
        <v>0</v>
      </c>
      <c r="IU204">
        <f t="shared" si="2279"/>
        <v>0</v>
      </c>
      <c r="IV204">
        <f t="shared" si="2280"/>
        <v>0</v>
      </c>
      <c r="IW204">
        <f t="shared" si="2281"/>
        <v>0</v>
      </c>
      <c r="IX204">
        <f t="shared" si="2282"/>
        <v>0</v>
      </c>
      <c r="IY204">
        <f t="shared" si="2283"/>
        <v>0</v>
      </c>
      <c r="IZ204">
        <f t="shared" si="2284"/>
        <v>0</v>
      </c>
      <c r="JA204">
        <f t="shared" si="2285"/>
        <v>0</v>
      </c>
      <c r="JB204">
        <f t="shared" si="2355"/>
        <v>0</v>
      </c>
      <c r="JC204">
        <f t="shared" si="2356"/>
        <v>0</v>
      </c>
      <c r="JF204">
        <f t="shared" si="2357"/>
        <v>0</v>
      </c>
      <c r="JG204">
        <f t="shared" si="2358"/>
        <v>0</v>
      </c>
      <c r="JH204">
        <f t="shared" si="2359"/>
        <v>0</v>
      </c>
      <c r="JI204">
        <f t="shared" si="2360"/>
        <v>0</v>
      </c>
      <c r="JJ204">
        <f t="shared" si="2361"/>
        <v>0</v>
      </c>
      <c r="JK204">
        <f t="shared" si="2362"/>
        <v>0</v>
      </c>
      <c r="JL204">
        <f t="shared" si="2363"/>
        <v>0</v>
      </c>
      <c r="JM204">
        <f t="shared" si="2364"/>
        <v>0</v>
      </c>
      <c r="JN204">
        <f t="shared" si="2365"/>
        <v>0</v>
      </c>
      <c r="JO204">
        <f t="shared" si="2366"/>
        <v>0</v>
      </c>
      <c r="JP204">
        <f t="shared" si="2367"/>
        <v>0</v>
      </c>
      <c r="JQ204">
        <f t="shared" si="2368"/>
        <v>0</v>
      </c>
      <c r="JR204">
        <f t="shared" si="2369"/>
        <v>0</v>
      </c>
      <c r="JS204">
        <f t="shared" si="2370"/>
        <v>0</v>
      </c>
      <c r="JT204">
        <f t="shared" si="2371"/>
        <v>0</v>
      </c>
      <c r="JU204">
        <f t="shared" si="2372"/>
        <v>0</v>
      </c>
      <c r="JV204">
        <f t="shared" si="2373"/>
        <v>1</v>
      </c>
      <c r="JW204">
        <f t="shared" si="2374"/>
        <v>0</v>
      </c>
      <c r="JX204">
        <f t="shared" si="2375"/>
        <v>0</v>
      </c>
      <c r="JY204">
        <f t="shared" si="2376"/>
        <v>0</v>
      </c>
      <c r="JZ204">
        <f t="shared" si="2377"/>
        <v>0</v>
      </c>
      <c r="KA204">
        <f t="shared" si="2378"/>
        <v>0</v>
      </c>
      <c r="KB204">
        <f t="shared" si="2379"/>
        <v>0</v>
      </c>
      <c r="KC204">
        <f t="shared" si="2380"/>
        <v>0</v>
      </c>
      <c r="KD204">
        <f t="shared" si="2381"/>
        <v>0</v>
      </c>
      <c r="KE204">
        <f t="shared" si="2382"/>
        <v>0</v>
      </c>
      <c r="KF204">
        <f t="shared" si="2383"/>
        <v>0</v>
      </c>
      <c r="KG204">
        <f t="shared" si="2384"/>
        <v>0</v>
      </c>
      <c r="KH204">
        <f t="shared" si="2385"/>
        <v>0</v>
      </c>
      <c r="KI204">
        <f t="shared" si="2386"/>
        <v>0</v>
      </c>
      <c r="KJ204">
        <f t="shared" si="2387"/>
        <v>0</v>
      </c>
      <c r="KK204">
        <f t="shared" si="2388"/>
        <v>0</v>
      </c>
      <c r="KL204">
        <f t="shared" si="2389"/>
        <v>0</v>
      </c>
      <c r="KM204">
        <f t="shared" si="2390"/>
        <v>0</v>
      </c>
      <c r="KN204">
        <f t="shared" si="2391"/>
        <v>0</v>
      </c>
      <c r="KO204">
        <f t="shared" si="2392"/>
        <v>0</v>
      </c>
      <c r="KP204">
        <f t="shared" si="2393"/>
        <v>0</v>
      </c>
      <c r="KQ204">
        <f t="shared" si="2394"/>
        <v>0</v>
      </c>
      <c r="KR204">
        <f t="shared" si="2395"/>
        <v>1</v>
      </c>
      <c r="KS204">
        <f t="shared" si="2396"/>
        <v>0</v>
      </c>
      <c r="KT204">
        <f t="shared" si="2397"/>
        <v>0</v>
      </c>
      <c r="KU204">
        <f t="shared" si="2398"/>
        <v>0</v>
      </c>
      <c r="KV204">
        <f t="shared" si="2399"/>
        <v>0</v>
      </c>
      <c r="KW204">
        <f t="shared" si="2400"/>
        <v>0</v>
      </c>
      <c r="KX204">
        <f t="shared" si="2401"/>
        <v>0</v>
      </c>
      <c r="KY204">
        <f t="shared" si="2402"/>
        <v>0</v>
      </c>
      <c r="KZ204">
        <f t="shared" si="2403"/>
        <v>0</v>
      </c>
      <c r="LA204">
        <f t="shared" si="2404"/>
        <v>0</v>
      </c>
      <c r="LB204">
        <f t="shared" si="2405"/>
        <v>0</v>
      </c>
      <c r="LC204">
        <f t="shared" si="2406"/>
        <v>0</v>
      </c>
      <c r="LD204">
        <f t="shared" si="2407"/>
        <v>1</v>
      </c>
      <c r="LE204">
        <f t="shared" si="2408"/>
        <v>0</v>
      </c>
      <c r="LF204">
        <f t="shared" si="2409"/>
        <v>0</v>
      </c>
      <c r="LG204">
        <f t="shared" si="2410"/>
        <v>0</v>
      </c>
      <c r="LH204">
        <f t="shared" si="2411"/>
        <v>0</v>
      </c>
      <c r="LI204">
        <f t="shared" si="2412"/>
        <v>0</v>
      </c>
      <c r="LJ204">
        <f t="shared" si="2413"/>
        <v>0</v>
      </c>
      <c r="LK204">
        <f t="shared" si="2414"/>
        <v>0</v>
      </c>
      <c r="LL204">
        <f t="shared" si="2415"/>
        <v>0</v>
      </c>
      <c r="LN204">
        <f t="shared" si="2416"/>
        <v>3</v>
      </c>
      <c r="LQ204">
        <f t="shared" ref="LQ204:LR204" si="2543">COUNTIFS($NG205:$NL214,NG214)</f>
        <v>2</v>
      </c>
      <c r="LR204">
        <f t="shared" si="2543"/>
        <v>3</v>
      </c>
      <c r="LS204">
        <f t="shared" si="2418"/>
        <v>3</v>
      </c>
      <c r="LT204">
        <f t="shared" si="2419"/>
        <v>2</v>
      </c>
      <c r="LU204">
        <f t="shared" si="2420"/>
        <v>2</v>
      </c>
      <c r="LV204">
        <f t="shared" si="2421"/>
        <v>2</v>
      </c>
      <c r="LX204" s="5">
        <f t="shared" ref="LX204:MC204" si="2544">COUNTIFS($NG204:$NL213,NG214)</f>
        <v>2</v>
      </c>
      <c r="LY204" s="5">
        <f t="shared" si="2544"/>
        <v>2</v>
      </c>
      <c r="LZ204" s="5">
        <f t="shared" si="2544"/>
        <v>2</v>
      </c>
      <c r="MA204" s="5">
        <f t="shared" si="2544"/>
        <v>1</v>
      </c>
      <c r="MB204" s="5">
        <f t="shared" si="2544"/>
        <v>1</v>
      </c>
      <c r="MC204" s="5">
        <f t="shared" si="2544"/>
        <v>2</v>
      </c>
      <c r="MD204" s="5"/>
      <c r="ME204" s="5">
        <f t="shared" si="2423"/>
        <v>1</v>
      </c>
      <c r="MF204" s="5">
        <f t="shared" si="2424"/>
        <v>0</v>
      </c>
      <c r="MG204" s="5">
        <f t="shared" si="2425"/>
        <v>0</v>
      </c>
      <c r="MH204" s="5">
        <f t="shared" si="2426"/>
        <v>0</v>
      </c>
      <c r="MI204" s="5">
        <f t="shared" si="2427"/>
        <v>0</v>
      </c>
      <c r="MJ204" s="5">
        <f t="shared" si="2428"/>
        <v>1</v>
      </c>
      <c r="MK204" s="5"/>
      <c r="ML204" s="20">
        <f t="shared" si="2429"/>
        <v>2</v>
      </c>
      <c r="MN204" s="4">
        <f t="shared" si="2508"/>
        <v>2</v>
      </c>
      <c r="MO204" s="4">
        <f t="shared" si="2509"/>
        <v>0</v>
      </c>
      <c r="MP204" s="4">
        <f t="shared" si="2510"/>
        <v>0</v>
      </c>
      <c r="MQ204" s="4">
        <f t="shared" si="2511"/>
        <v>0</v>
      </c>
      <c r="MR204" s="4">
        <f t="shared" si="2512"/>
        <v>0</v>
      </c>
      <c r="MS204" s="4">
        <f t="shared" si="2513"/>
        <v>2</v>
      </c>
      <c r="MU204">
        <f t="shared" si="2430"/>
        <v>0</v>
      </c>
      <c r="MV204">
        <f t="shared" si="2431"/>
        <v>0</v>
      </c>
      <c r="MW204">
        <f t="shared" si="2432"/>
        <v>0</v>
      </c>
      <c r="MX204">
        <f t="shared" si="2433"/>
        <v>0</v>
      </c>
      <c r="MY204">
        <f t="shared" si="2434"/>
        <v>0</v>
      </c>
      <c r="MZ204">
        <f t="shared" si="2435"/>
        <v>0</v>
      </c>
      <c r="NA204">
        <f t="shared" si="2288"/>
        <v>0</v>
      </c>
      <c r="NB204">
        <f t="shared" si="2436"/>
        <v>0</v>
      </c>
      <c r="NC204">
        <f t="shared" si="2437"/>
        <v>0</v>
      </c>
      <c r="ND204">
        <f t="shared" si="2438"/>
        <v>204</v>
      </c>
      <c r="NG204">
        <v>2</v>
      </c>
      <c r="NH204">
        <v>15</v>
      </c>
      <c r="NI204">
        <v>17</v>
      </c>
      <c r="NJ204">
        <v>39</v>
      </c>
      <c r="NK204">
        <v>51</v>
      </c>
      <c r="NL204">
        <v>52</v>
      </c>
      <c r="NN204" s="1">
        <f t="shared" si="2439"/>
        <v>1</v>
      </c>
      <c r="NO204" s="1">
        <f t="shared" si="2440"/>
        <v>1</v>
      </c>
      <c r="NP204" s="30">
        <f t="shared" si="2441"/>
        <v>2</v>
      </c>
      <c r="NR204" s="1">
        <f t="shared" si="2442"/>
        <v>13</v>
      </c>
      <c r="NS204" s="1">
        <f t="shared" si="2443"/>
        <v>2</v>
      </c>
      <c r="NT204" s="1">
        <f t="shared" si="2444"/>
        <v>22</v>
      </c>
      <c r="NU204" s="1">
        <f t="shared" si="2445"/>
        <v>12</v>
      </c>
      <c r="NV204" s="1">
        <f t="shared" si="2446"/>
        <v>1</v>
      </c>
      <c r="NW204" s="1"/>
      <c r="NX204" s="1">
        <f t="shared" si="2447"/>
        <v>5</v>
      </c>
      <c r="NY204" s="1"/>
      <c r="NZ204" s="1">
        <f t="shared" si="2448"/>
        <v>1</v>
      </c>
      <c r="OA204" s="1">
        <f t="shared" si="2289"/>
        <v>2</v>
      </c>
      <c r="OB204" s="1">
        <f t="shared" si="2290"/>
        <v>2</v>
      </c>
      <c r="OC204" s="1">
        <f t="shared" si="2291"/>
        <v>4</v>
      </c>
      <c r="OD204" s="1">
        <f t="shared" si="2292"/>
        <v>6</v>
      </c>
      <c r="OE204" s="1">
        <f t="shared" si="2293"/>
        <v>6</v>
      </c>
      <c r="OF204" s="1"/>
      <c r="OG204" s="1">
        <f t="shared" si="1969"/>
        <v>4</v>
      </c>
      <c r="OH204" s="1"/>
      <c r="OI204" s="1">
        <f t="shared" si="2449"/>
        <v>3</v>
      </c>
      <c r="OJ204" s="1">
        <f t="shared" si="2450"/>
        <v>6</v>
      </c>
      <c r="OK204" s="1">
        <f t="shared" si="2451"/>
        <v>0</v>
      </c>
      <c r="OL204" s="1">
        <f t="shared" si="2452"/>
        <v>0</v>
      </c>
      <c r="OM204" s="1">
        <f t="shared" si="2453"/>
        <v>0</v>
      </c>
      <c r="ON204" s="1">
        <f t="shared" si="2454"/>
        <v>4</v>
      </c>
      <c r="OO204" s="1"/>
      <c r="OP204" s="1">
        <f t="shared" si="1959"/>
        <v>3</v>
      </c>
      <c r="OQ204" s="1">
        <f t="shared" si="1960"/>
        <v>3</v>
      </c>
      <c r="OR204" s="1">
        <f t="shared" si="1961"/>
        <v>3</v>
      </c>
      <c r="OS204" s="1">
        <f t="shared" si="1962"/>
        <v>3</v>
      </c>
      <c r="OT204" s="1">
        <f t="shared" si="1963"/>
        <v>0</v>
      </c>
      <c r="OU204" s="1">
        <f t="shared" si="2455"/>
        <v>0</v>
      </c>
      <c r="OV204" s="19">
        <f t="shared" si="2456"/>
        <v>4</v>
      </c>
      <c r="OW204" s="1"/>
      <c r="OX204" s="19">
        <f t="shared" si="1975"/>
        <v>3</v>
      </c>
      <c r="OY204" s="1">
        <f t="shared" si="1976"/>
        <v>3</v>
      </c>
      <c r="OZ204" s="1"/>
      <c r="PA204" s="1">
        <f t="shared" si="2457"/>
        <v>3</v>
      </c>
      <c r="PB204" s="1"/>
      <c r="PC204" s="1"/>
      <c r="PD204" s="19">
        <f t="shared" si="2294"/>
        <v>3</v>
      </c>
      <c r="PE204" s="1"/>
      <c r="PF204" s="24">
        <f t="shared" si="2458"/>
        <v>0</v>
      </c>
      <c r="PI204" s="1">
        <f t="shared" si="2459"/>
        <v>3</v>
      </c>
      <c r="PJ204" s="19">
        <f t="shared" si="2295"/>
        <v>2</v>
      </c>
      <c r="PK204" s="1">
        <f t="shared" si="2460"/>
        <v>6</v>
      </c>
      <c r="PL204" s="19">
        <f t="shared" si="2296"/>
        <v>1</v>
      </c>
      <c r="PM204" s="1">
        <f t="shared" si="2461"/>
        <v>0</v>
      </c>
      <c r="PN204" s="19">
        <f t="shared" si="2297"/>
        <v>0</v>
      </c>
      <c r="PO204" s="1">
        <f t="shared" si="2462"/>
        <v>0</v>
      </c>
      <c r="PP204" s="19">
        <f t="shared" si="2298"/>
        <v>0</v>
      </c>
      <c r="PQ204" s="1">
        <f t="shared" si="2463"/>
        <v>0</v>
      </c>
      <c r="PR204" s="19">
        <f t="shared" si="2299"/>
        <v>0</v>
      </c>
      <c r="PS204" s="1">
        <f t="shared" si="2464"/>
        <v>4</v>
      </c>
      <c r="PT204" s="19">
        <f t="shared" si="2300"/>
        <v>2</v>
      </c>
      <c r="PV204" s="1">
        <f t="shared" si="2301"/>
        <v>3</v>
      </c>
      <c r="PW204" s="1">
        <f t="shared" si="2302"/>
        <v>100</v>
      </c>
      <c r="PX204" s="1">
        <f t="shared" si="2303"/>
        <v>100</v>
      </c>
      <c r="PY204" s="1">
        <f t="shared" si="2304"/>
        <v>100</v>
      </c>
      <c r="PZ204" s="1">
        <f t="shared" si="2305"/>
        <v>100</v>
      </c>
      <c r="QA204" s="1">
        <f t="shared" si="2306"/>
        <v>100</v>
      </c>
      <c r="QB204" s="1"/>
      <c r="QC204" s="1">
        <f t="shared" si="2307"/>
        <v>100</v>
      </c>
      <c r="QD204" s="1">
        <f t="shared" si="2308"/>
        <v>100</v>
      </c>
      <c r="QE204" s="1">
        <f t="shared" si="2309"/>
        <v>6</v>
      </c>
      <c r="QF204" s="1">
        <f t="shared" si="2310"/>
        <v>100</v>
      </c>
      <c r="QG204" s="1">
        <f t="shared" si="2311"/>
        <v>100</v>
      </c>
      <c r="QH204" s="1">
        <f t="shared" si="2312"/>
        <v>100</v>
      </c>
      <c r="QI204" s="1"/>
      <c r="QJ204" s="1">
        <f t="shared" si="2313"/>
        <v>100</v>
      </c>
      <c r="QK204" s="1">
        <f t="shared" si="2314"/>
        <v>100</v>
      </c>
      <c r="QL204" s="1">
        <f t="shared" si="2315"/>
        <v>100</v>
      </c>
      <c r="QM204" s="1">
        <f t="shared" si="2316"/>
        <v>100</v>
      </c>
      <c r="QN204" s="1">
        <f t="shared" si="2317"/>
        <v>100</v>
      </c>
      <c r="QO204" s="1">
        <f t="shared" si="2318"/>
        <v>100</v>
      </c>
      <c r="QP204" s="1"/>
      <c r="QQ204" s="1">
        <f t="shared" si="2319"/>
        <v>100</v>
      </c>
      <c r="QR204" s="1">
        <f t="shared" si="2320"/>
        <v>100</v>
      </c>
      <c r="QS204" s="1">
        <f t="shared" si="2321"/>
        <v>100</v>
      </c>
      <c r="QT204" s="1">
        <f t="shared" si="2322"/>
        <v>100</v>
      </c>
      <c r="QU204" s="1">
        <f t="shared" si="2323"/>
        <v>100</v>
      </c>
      <c r="QV204" s="1">
        <f t="shared" si="2324"/>
        <v>100</v>
      </c>
      <c r="QW204" s="1"/>
      <c r="QX204" s="1">
        <f t="shared" si="2325"/>
        <v>100</v>
      </c>
      <c r="QY204" s="1">
        <f t="shared" si="2326"/>
        <v>100</v>
      </c>
      <c r="QZ204" s="1">
        <f t="shared" si="2327"/>
        <v>100</v>
      </c>
      <c r="RA204" s="1">
        <f t="shared" si="2328"/>
        <v>100</v>
      </c>
      <c r="RB204" s="1">
        <f t="shared" si="2329"/>
        <v>100</v>
      </c>
      <c r="RC204" s="1">
        <f t="shared" si="2330"/>
        <v>100</v>
      </c>
      <c r="RD204" s="1"/>
      <c r="RE204" s="1">
        <f t="shared" si="2331"/>
        <v>100</v>
      </c>
      <c r="RF204" s="1">
        <f t="shared" si="2332"/>
        <v>100</v>
      </c>
      <c r="RG204" s="1">
        <f t="shared" si="2333"/>
        <v>100</v>
      </c>
      <c r="RH204" s="1">
        <f t="shared" si="2334"/>
        <v>100</v>
      </c>
      <c r="RI204" s="1">
        <f t="shared" si="2335"/>
        <v>100</v>
      </c>
      <c r="RJ204" s="1">
        <f t="shared" si="2336"/>
        <v>4</v>
      </c>
      <c r="RL204">
        <f t="shared" si="2337"/>
        <v>38</v>
      </c>
      <c r="RM204">
        <f t="shared" si="2465"/>
        <v>21</v>
      </c>
      <c r="RN204">
        <f t="shared" si="2000"/>
        <v>18</v>
      </c>
      <c r="RO204" t="str">
        <f t="shared" ref="RO204:TU204" si="2545">IF(COUNTIFS($NG204:$NL213,RO$1),"x",RO$1)</f>
        <v>x</v>
      </c>
      <c r="RP204" t="str">
        <f t="shared" si="2545"/>
        <v>x</v>
      </c>
      <c r="RQ204" t="str">
        <f t="shared" si="2545"/>
        <v>x</v>
      </c>
      <c r="RR204">
        <f t="shared" si="2545"/>
        <v>4</v>
      </c>
      <c r="RS204">
        <f t="shared" si="2545"/>
        <v>5</v>
      </c>
      <c r="RT204" t="str">
        <f t="shared" si="2545"/>
        <v>x</v>
      </c>
      <c r="RU204" t="str">
        <f t="shared" si="2545"/>
        <v>x</v>
      </c>
      <c r="RV204" t="str">
        <f t="shared" si="2545"/>
        <v>x</v>
      </c>
      <c r="RW204" t="str">
        <f t="shared" si="2545"/>
        <v>x</v>
      </c>
      <c r="RX204">
        <f t="shared" si="2545"/>
        <v>10</v>
      </c>
      <c r="RY204" t="str">
        <f t="shared" si="2545"/>
        <v>x</v>
      </c>
      <c r="RZ204" t="str">
        <f t="shared" si="2545"/>
        <v>x</v>
      </c>
      <c r="SA204" t="str">
        <f t="shared" si="2545"/>
        <v>x</v>
      </c>
      <c r="SB204" t="str">
        <f t="shared" si="2545"/>
        <v>x</v>
      </c>
      <c r="SC204" t="str">
        <f t="shared" si="2545"/>
        <v>x</v>
      </c>
      <c r="SD204" t="str">
        <f t="shared" si="2545"/>
        <v>x</v>
      </c>
      <c r="SE204" t="str">
        <f t="shared" si="2545"/>
        <v>x</v>
      </c>
      <c r="SF204" t="str">
        <f t="shared" si="2545"/>
        <v>x</v>
      </c>
      <c r="SG204" t="str">
        <f t="shared" si="2545"/>
        <v>x</v>
      </c>
      <c r="SH204" t="str">
        <f t="shared" si="2545"/>
        <v>x</v>
      </c>
      <c r="SI204">
        <f t="shared" si="2545"/>
        <v>21</v>
      </c>
      <c r="SJ204" t="str">
        <f t="shared" si="2545"/>
        <v>x</v>
      </c>
      <c r="SK204" t="str">
        <f t="shared" si="2545"/>
        <v>x</v>
      </c>
      <c r="SL204" t="str">
        <f t="shared" si="2545"/>
        <v>x</v>
      </c>
      <c r="SM204" t="str">
        <f t="shared" si="2545"/>
        <v>x</v>
      </c>
      <c r="SN204" t="str">
        <f t="shared" si="2545"/>
        <v>x</v>
      </c>
      <c r="SO204" t="str">
        <f t="shared" si="2545"/>
        <v>x</v>
      </c>
      <c r="SP204">
        <f t="shared" si="2545"/>
        <v>28</v>
      </c>
      <c r="SQ204" t="str">
        <f t="shared" si="2545"/>
        <v>x</v>
      </c>
      <c r="SR204">
        <f t="shared" si="2545"/>
        <v>30</v>
      </c>
      <c r="SS204">
        <f t="shared" si="2545"/>
        <v>31</v>
      </c>
      <c r="ST204">
        <f t="shared" si="2545"/>
        <v>32</v>
      </c>
      <c r="SU204">
        <f t="shared" si="2545"/>
        <v>33</v>
      </c>
      <c r="SV204">
        <f t="shared" si="2545"/>
        <v>34</v>
      </c>
      <c r="SW204">
        <f t="shared" si="2545"/>
        <v>35</v>
      </c>
      <c r="SX204" t="str">
        <f t="shared" si="2545"/>
        <v>x</v>
      </c>
      <c r="SY204" t="str">
        <f t="shared" si="2545"/>
        <v>x</v>
      </c>
      <c r="SZ204" t="str">
        <f t="shared" si="2545"/>
        <v>x</v>
      </c>
      <c r="TA204" t="str">
        <f t="shared" si="2545"/>
        <v>x</v>
      </c>
      <c r="TB204" t="str">
        <f t="shared" si="2545"/>
        <v>x</v>
      </c>
      <c r="TC204" t="str">
        <f t="shared" si="2545"/>
        <v>x</v>
      </c>
      <c r="TD204">
        <f t="shared" si="2545"/>
        <v>42</v>
      </c>
      <c r="TE204" t="str">
        <f t="shared" si="2545"/>
        <v>x</v>
      </c>
      <c r="TF204" t="str">
        <f t="shared" si="2545"/>
        <v>x</v>
      </c>
      <c r="TG204" t="str">
        <f t="shared" si="2545"/>
        <v>x</v>
      </c>
      <c r="TH204">
        <f t="shared" si="2545"/>
        <v>46</v>
      </c>
      <c r="TI204">
        <f t="shared" si="2545"/>
        <v>47</v>
      </c>
      <c r="TJ204">
        <f t="shared" si="2545"/>
        <v>48</v>
      </c>
      <c r="TK204" t="str">
        <f t="shared" si="2545"/>
        <v>x</v>
      </c>
      <c r="TL204">
        <f t="shared" si="2545"/>
        <v>50</v>
      </c>
      <c r="TM204" t="str">
        <f t="shared" si="2545"/>
        <v>x</v>
      </c>
      <c r="TN204" t="str">
        <f t="shared" si="2545"/>
        <v>x</v>
      </c>
      <c r="TO204">
        <f t="shared" si="2545"/>
        <v>53</v>
      </c>
      <c r="TP204" t="str">
        <f t="shared" si="2545"/>
        <v>x</v>
      </c>
      <c r="TQ204" t="str">
        <f t="shared" si="2545"/>
        <v>x</v>
      </c>
      <c r="TR204" t="str">
        <f t="shared" si="2545"/>
        <v>x</v>
      </c>
      <c r="TS204" t="str">
        <f t="shared" si="2545"/>
        <v>x</v>
      </c>
      <c r="TT204" t="str">
        <f t="shared" si="2545"/>
        <v>x</v>
      </c>
      <c r="TU204">
        <f t="shared" si="2545"/>
        <v>59</v>
      </c>
      <c r="TV204">
        <f t="shared" si="2467"/>
        <v>21</v>
      </c>
      <c r="TW204" t="str">
        <f t="shared" ref="TW204:WC204" si="2546">IF(COUNTIFS($NG204:$NL212,TW$1),"x",TW$1)</f>
        <v>x</v>
      </c>
      <c r="TX204" t="str">
        <f t="shared" si="2546"/>
        <v>x</v>
      </c>
      <c r="TY204" t="str">
        <f t="shared" si="2546"/>
        <v>x</v>
      </c>
      <c r="TZ204">
        <f t="shared" si="2546"/>
        <v>4</v>
      </c>
      <c r="UA204">
        <f t="shared" si="2546"/>
        <v>5</v>
      </c>
      <c r="UB204" t="str">
        <f t="shared" si="2546"/>
        <v>x</v>
      </c>
      <c r="UC204" t="str">
        <f t="shared" si="2546"/>
        <v>x</v>
      </c>
      <c r="UD204" t="str">
        <f t="shared" si="2546"/>
        <v>x</v>
      </c>
      <c r="UE204" t="str">
        <f t="shared" si="2546"/>
        <v>x</v>
      </c>
      <c r="UF204">
        <f t="shared" si="2546"/>
        <v>10</v>
      </c>
      <c r="UG204" t="str">
        <f t="shared" si="2546"/>
        <v>x</v>
      </c>
      <c r="UH204" t="str">
        <f t="shared" si="2546"/>
        <v>x</v>
      </c>
      <c r="UI204" t="str">
        <f t="shared" si="2546"/>
        <v>x</v>
      </c>
      <c r="UJ204" t="str">
        <f t="shared" si="2546"/>
        <v>x</v>
      </c>
      <c r="UK204" t="str">
        <f t="shared" si="2546"/>
        <v>x</v>
      </c>
      <c r="UL204" t="str">
        <f t="shared" si="2546"/>
        <v>x</v>
      </c>
      <c r="UM204" t="str">
        <f t="shared" si="2546"/>
        <v>x</v>
      </c>
      <c r="UN204" t="str">
        <f t="shared" si="2546"/>
        <v>x</v>
      </c>
      <c r="UO204" t="str">
        <f t="shared" si="2546"/>
        <v>x</v>
      </c>
      <c r="UP204" t="str">
        <f t="shared" si="2546"/>
        <v>x</v>
      </c>
      <c r="UQ204">
        <f t="shared" si="2546"/>
        <v>21</v>
      </c>
      <c r="UR204" t="str">
        <f t="shared" si="2546"/>
        <v>x</v>
      </c>
      <c r="US204" t="str">
        <f t="shared" si="2546"/>
        <v>x</v>
      </c>
      <c r="UT204" t="str">
        <f t="shared" si="2546"/>
        <v>x</v>
      </c>
      <c r="UU204" t="str">
        <f t="shared" si="2546"/>
        <v>x</v>
      </c>
      <c r="UV204" t="str">
        <f t="shared" si="2546"/>
        <v>x</v>
      </c>
      <c r="UW204" t="str">
        <f t="shared" si="2546"/>
        <v>x</v>
      </c>
      <c r="UX204">
        <f t="shared" si="2546"/>
        <v>28</v>
      </c>
      <c r="UY204" t="str">
        <f t="shared" si="2546"/>
        <v>x</v>
      </c>
      <c r="UZ204">
        <f t="shared" si="2546"/>
        <v>30</v>
      </c>
      <c r="VA204">
        <f t="shared" si="2546"/>
        <v>31</v>
      </c>
      <c r="VB204">
        <f t="shared" si="2546"/>
        <v>32</v>
      </c>
      <c r="VC204">
        <f t="shared" si="2546"/>
        <v>33</v>
      </c>
      <c r="VD204">
        <f t="shared" si="2546"/>
        <v>34</v>
      </c>
      <c r="VE204">
        <f t="shared" si="2546"/>
        <v>35</v>
      </c>
      <c r="VF204">
        <f t="shared" si="2546"/>
        <v>36</v>
      </c>
      <c r="VG204">
        <f t="shared" si="2546"/>
        <v>37</v>
      </c>
      <c r="VH204" t="str">
        <f t="shared" si="2546"/>
        <v>x</v>
      </c>
      <c r="VI204" t="str">
        <f t="shared" si="2546"/>
        <v>x</v>
      </c>
      <c r="VJ204" t="str">
        <f t="shared" si="2546"/>
        <v>x</v>
      </c>
      <c r="VK204" t="str">
        <f t="shared" si="2546"/>
        <v>x</v>
      </c>
      <c r="VL204">
        <f t="shared" si="2546"/>
        <v>42</v>
      </c>
      <c r="VM204" t="str">
        <f t="shared" si="2546"/>
        <v>x</v>
      </c>
      <c r="VN204" t="str">
        <f t="shared" si="2546"/>
        <v>x</v>
      </c>
      <c r="VO204" t="str">
        <f t="shared" si="2546"/>
        <v>x</v>
      </c>
      <c r="VP204">
        <f t="shared" si="2546"/>
        <v>46</v>
      </c>
      <c r="VQ204">
        <f t="shared" si="2546"/>
        <v>47</v>
      </c>
      <c r="VR204">
        <f t="shared" si="2546"/>
        <v>48</v>
      </c>
      <c r="VS204" t="str">
        <f t="shared" si="2546"/>
        <v>x</v>
      </c>
      <c r="VT204">
        <f t="shared" si="2546"/>
        <v>50</v>
      </c>
      <c r="VU204" t="str">
        <f t="shared" si="2546"/>
        <v>x</v>
      </c>
      <c r="VV204" t="str">
        <f t="shared" si="2546"/>
        <v>x</v>
      </c>
      <c r="VW204">
        <f t="shared" si="2546"/>
        <v>53</v>
      </c>
      <c r="VX204" t="str">
        <f t="shared" si="2546"/>
        <v>x</v>
      </c>
      <c r="VY204">
        <f t="shared" si="2546"/>
        <v>55</v>
      </c>
      <c r="VZ204" t="str">
        <f t="shared" si="2546"/>
        <v>x</v>
      </c>
      <c r="WA204" t="str">
        <f t="shared" si="2546"/>
        <v>x</v>
      </c>
      <c r="WB204" t="str">
        <f t="shared" si="2546"/>
        <v>x</v>
      </c>
      <c r="WC204">
        <f t="shared" si="2546"/>
        <v>59</v>
      </c>
      <c r="WE204">
        <f>COUNTIFS(NG204:NL204,"&lt;10")</f>
        <v>1</v>
      </c>
      <c r="WF204">
        <f t="shared" si="2340"/>
        <v>2</v>
      </c>
      <c r="WG204">
        <f t="shared" si="2341"/>
        <v>0</v>
      </c>
      <c r="WH204">
        <f t="shared" si="2342"/>
        <v>1</v>
      </c>
      <c r="WI204">
        <f t="shared" si="2343"/>
        <v>0</v>
      </c>
      <c r="WJ204">
        <f t="shared" si="2344"/>
        <v>2</v>
      </c>
      <c r="WL204" s="1">
        <f t="shared" si="2469"/>
        <v>3</v>
      </c>
      <c r="WM204" s="1">
        <f t="shared" si="2470"/>
        <v>6</v>
      </c>
      <c r="WN204" s="1">
        <f t="shared" si="2471"/>
        <v>0</v>
      </c>
      <c r="WO204" s="1">
        <f t="shared" si="2472"/>
        <v>0</v>
      </c>
      <c r="WP204" s="1">
        <f t="shared" si="2473"/>
        <v>0</v>
      </c>
      <c r="WQ204" s="1">
        <f t="shared" si="2474"/>
        <v>4</v>
      </c>
      <c r="WS204">
        <f t="shared" si="2475"/>
        <v>3</v>
      </c>
      <c r="WT204">
        <f t="shared" si="2476"/>
        <v>6</v>
      </c>
      <c r="WU204">
        <f t="shared" si="2477"/>
        <v>100</v>
      </c>
      <c r="WV204">
        <f t="shared" si="2478"/>
        <v>100</v>
      </c>
      <c r="WW204">
        <f t="shared" si="2479"/>
        <v>100</v>
      </c>
      <c r="WX204">
        <f t="shared" si="2480"/>
        <v>4</v>
      </c>
      <c r="WZ204" s="4">
        <f t="shared" si="2481"/>
        <v>3</v>
      </c>
      <c r="XB204" s="3">
        <f t="shared" si="2482"/>
        <v>6</v>
      </c>
      <c r="XD204" s="3">
        <f t="shared" si="2483"/>
        <v>2</v>
      </c>
      <c r="XE204" s="4">
        <f t="shared" si="2484"/>
        <v>3</v>
      </c>
      <c r="XG204" s="4">
        <f t="shared" si="2485"/>
        <v>0.66666666666666663</v>
      </c>
      <c r="XI204" s="4">
        <v>1</v>
      </c>
      <c r="XK204">
        <f t="shared" si="2486"/>
        <v>2</v>
      </c>
      <c r="XM204">
        <f t="shared" si="2109"/>
        <v>0</v>
      </c>
      <c r="XN204">
        <f t="shared" si="2487"/>
        <v>0</v>
      </c>
      <c r="XO204" s="1">
        <f t="shared" si="2345"/>
        <v>1</v>
      </c>
      <c r="XP204">
        <f t="shared" si="2488"/>
        <v>0</v>
      </c>
      <c r="XR204">
        <f t="shared" si="2489"/>
        <v>0</v>
      </c>
    </row>
    <row r="205" spans="4:642">
      <c r="D205" s="4">
        <f t="shared" si="2170"/>
        <v>0</v>
      </c>
      <c r="E205" s="4">
        <f t="shared" si="2171"/>
        <v>0</v>
      </c>
      <c r="F205" s="4">
        <f t="shared" si="2172"/>
        <v>0</v>
      </c>
      <c r="G205" s="4">
        <f t="shared" si="2173"/>
        <v>0</v>
      </c>
      <c r="H205" s="4">
        <f t="shared" si="2174"/>
        <v>0</v>
      </c>
      <c r="I205" s="4">
        <f t="shared" si="2175"/>
        <v>0</v>
      </c>
      <c r="J205" s="4">
        <f t="shared" si="2176"/>
        <v>0</v>
      </c>
      <c r="K205" s="4">
        <f t="shared" si="2177"/>
        <v>1</v>
      </c>
      <c r="L205" s="4">
        <f t="shared" si="2178"/>
        <v>0</v>
      </c>
      <c r="M205" s="4">
        <f t="shared" si="2179"/>
        <v>0</v>
      </c>
      <c r="N205" s="4">
        <f t="shared" si="2180"/>
        <v>0</v>
      </c>
      <c r="O205" s="4">
        <f t="shared" si="2181"/>
        <v>0</v>
      </c>
      <c r="P205" s="4">
        <f t="shared" si="2182"/>
        <v>0</v>
      </c>
      <c r="Q205" s="4">
        <f t="shared" si="2183"/>
        <v>0</v>
      </c>
      <c r="R205" s="4">
        <f t="shared" si="2184"/>
        <v>0</v>
      </c>
      <c r="S205" s="4">
        <f t="shared" si="2185"/>
        <v>0</v>
      </c>
      <c r="T205" s="4">
        <f t="shared" si="2186"/>
        <v>0</v>
      </c>
      <c r="U205" s="4">
        <f t="shared" si="2187"/>
        <v>0</v>
      </c>
      <c r="V205" s="4">
        <f t="shared" si="2188"/>
        <v>0</v>
      </c>
      <c r="W205" s="4">
        <f t="shared" si="2189"/>
        <v>0</v>
      </c>
      <c r="X205" s="4">
        <f t="shared" si="2190"/>
        <v>0</v>
      </c>
      <c r="Y205" s="4">
        <f t="shared" si="2191"/>
        <v>0</v>
      </c>
      <c r="Z205" s="4">
        <f t="shared" si="2192"/>
        <v>0</v>
      </c>
      <c r="AA205" s="4">
        <f t="shared" si="2193"/>
        <v>1</v>
      </c>
      <c r="AB205" s="4">
        <f t="shared" si="2194"/>
        <v>0</v>
      </c>
      <c r="AC205" s="4">
        <f t="shared" si="2195"/>
        <v>0</v>
      </c>
      <c r="AD205" s="4">
        <f t="shared" si="2196"/>
        <v>0</v>
      </c>
      <c r="AE205" s="4">
        <f t="shared" si="2197"/>
        <v>0</v>
      </c>
      <c r="AF205" s="4">
        <f t="shared" si="2198"/>
        <v>0</v>
      </c>
      <c r="AG205" s="4">
        <f t="shared" si="2199"/>
        <v>0</v>
      </c>
      <c r="AH205" s="4">
        <f t="shared" si="2200"/>
        <v>0</v>
      </c>
      <c r="AI205" s="4">
        <f t="shared" si="2201"/>
        <v>0</v>
      </c>
      <c r="AJ205" s="4">
        <f t="shared" si="2202"/>
        <v>0</v>
      </c>
      <c r="AK205" s="4">
        <f t="shared" si="2203"/>
        <v>0</v>
      </c>
      <c r="AL205" s="4">
        <f t="shared" si="2204"/>
        <v>0</v>
      </c>
      <c r="AM205" s="4">
        <f t="shared" si="2205"/>
        <v>0</v>
      </c>
      <c r="AN205" s="4">
        <f t="shared" si="2206"/>
        <v>0</v>
      </c>
      <c r="AO205" s="4">
        <f t="shared" si="2207"/>
        <v>0</v>
      </c>
      <c r="AP205" s="4">
        <f t="shared" si="2208"/>
        <v>0</v>
      </c>
      <c r="AQ205" s="4">
        <f t="shared" si="2209"/>
        <v>0</v>
      </c>
      <c r="AR205" s="4">
        <f t="shared" si="2210"/>
        <v>0</v>
      </c>
      <c r="AS205" s="4">
        <f t="shared" si="2211"/>
        <v>0</v>
      </c>
      <c r="AT205" s="4">
        <f t="shared" si="2212"/>
        <v>1</v>
      </c>
      <c r="AU205" s="4">
        <f t="shared" si="2213"/>
        <v>0</v>
      </c>
      <c r="AV205" s="4">
        <f t="shared" si="2214"/>
        <v>1</v>
      </c>
      <c r="AW205" s="4">
        <f t="shared" si="2215"/>
        <v>0</v>
      </c>
      <c r="AX205" s="4">
        <f t="shared" si="2216"/>
        <v>0</v>
      </c>
      <c r="AY205" s="4">
        <f t="shared" si="2217"/>
        <v>0</v>
      </c>
      <c r="AZ205" s="4">
        <f t="shared" si="2218"/>
        <v>0</v>
      </c>
      <c r="BA205" s="4">
        <f t="shared" si="2219"/>
        <v>0</v>
      </c>
      <c r="BB205" s="4">
        <f t="shared" si="2220"/>
        <v>0</v>
      </c>
      <c r="BC205" s="4">
        <f t="shared" si="2221"/>
        <v>0</v>
      </c>
      <c r="BD205" s="4">
        <f t="shared" si="2222"/>
        <v>0</v>
      </c>
      <c r="BE205" s="4">
        <f t="shared" si="2223"/>
        <v>1</v>
      </c>
      <c r="BF205" s="4">
        <f t="shared" si="2224"/>
        <v>0</v>
      </c>
      <c r="BG205" s="4">
        <f t="shared" si="2225"/>
        <v>2</v>
      </c>
      <c r="BH205" s="4">
        <f t="shared" si="2226"/>
        <v>0</v>
      </c>
      <c r="BI205" s="4">
        <f t="shared" si="2227"/>
        <v>0</v>
      </c>
      <c r="BJ205" s="4">
        <f t="shared" si="2228"/>
        <v>0</v>
      </c>
      <c r="BK205" s="4">
        <f t="shared" si="2346"/>
        <v>1.1666666666666667</v>
      </c>
      <c r="BL205" s="4">
        <f t="shared" si="2347"/>
        <v>0.20338983050847459</v>
      </c>
      <c r="BM205" s="4">
        <f t="shared" si="2348"/>
        <v>0.28474576271186441</v>
      </c>
      <c r="BN205" s="4">
        <f t="shared" si="2349"/>
        <v>0.12203389830508475</v>
      </c>
      <c r="BO205" s="4">
        <f t="shared" si="2350"/>
        <v>0.20338983050847459</v>
      </c>
      <c r="BP205" s="4">
        <f t="shared" si="2351"/>
        <v>12</v>
      </c>
      <c r="BQ205" s="4">
        <f>COUNTIFS($NG205:$NL$206,EF$1)</f>
        <v>0</v>
      </c>
      <c r="BR205" s="4">
        <f>COUNTIFS($NG205:$NL$206,EG$1)</f>
        <v>0</v>
      </c>
      <c r="BS205" s="4">
        <f>COUNTIFS($NG205:$NL$206,EH$1)</f>
        <v>0</v>
      </c>
      <c r="BT205" s="4">
        <f>COUNTIFS($NG205:$NL$206,EI$1)</f>
        <v>0</v>
      </c>
      <c r="BU205" s="4">
        <f>COUNTIFS($NG205:$NL$206,EJ$1)</f>
        <v>0</v>
      </c>
      <c r="BV205" s="4">
        <f>COUNTIFS($NG205:$NL$206,EK$1)</f>
        <v>0</v>
      </c>
      <c r="BW205" s="4">
        <f>COUNTIFS($NG205:$NL$206,EL$1)</f>
        <v>0</v>
      </c>
      <c r="BX205" s="4">
        <f>COUNTIFS($NG205:$NL$206,EM$1)</f>
        <v>1</v>
      </c>
      <c r="BY205" s="4">
        <f>COUNTIFS($NG205:$NL$206,EN$1)</f>
        <v>0</v>
      </c>
      <c r="BZ205" s="4">
        <f>COUNTIFS($NG205:$NL$206,EO$1)</f>
        <v>0</v>
      </c>
      <c r="CA205" s="4">
        <f>COUNTIFS($NG205:$NL$206,EP$1)</f>
        <v>0</v>
      </c>
      <c r="CB205" s="4">
        <f>COUNTIFS($NG205:$NL$206,EQ$1)</f>
        <v>0</v>
      </c>
      <c r="CC205" s="4">
        <f>COUNTIFS($NG205:$NL$206,ER$1)</f>
        <v>0</v>
      </c>
      <c r="CD205" s="4">
        <f>COUNTIFS($NG205:$NL$206,ES$1)</f>
        <v>0</v>
      </c>
      <c r="CE205" s="4">
        <f>COUNTIFS($NG205:$NL$206,ET$1)</f>
        <v>0</v>
      </c>
      <c r="CF205" s="4">
        <f>COUNTIFS($NG205:$NL$206,EU$1)</f>
        <v>0</v>
      </c>
      <c r="CG205" s="4">
        <f>COUNTIFS($NG205:$NL$206,EV$1)</f>
        <v>0</v>
      </c>
      <c r="CH205" s="4">
        <f>COUNTIFS($NG205:$NL$206,EW$1)</f>
        <v>0</v>
      </c>
      <c r="CI205" s="4">
        <f>COUNTIFS($NG205:$NL$206,EX$1)</f>
        <v>0</v>
      </c>
      <c r="CJ205" s="4">
        <f>COUNTIFS($NG205:$NL$206,EY$1)</f>
        <v>0</v>
      </c>
      <c r="CK205" s="4">
        <f>COUNTIFS($NG205:$NL$206,EZ$1)</f>
        <v>0</v>
      </c>
      <c r="CL205" s="4">
        <f>COUNTIFS($NG205:$NL$206,FA$1)</f>
        <v>0</v>
      </c>
      <c r="CM205" s="4">
        <f>COUNTIFS($NG205:$NL$206,FB$1)</f>
        <v>0</v>
      </c>
      <c r="CN205" s="4">
        <f>COUNTIFS($NG205:$NL$206,FC$1)</f>
        <v>1</v>
      </c>
      <c r="CO205" s="4">
        <f>COUNTIFS($NG205:$NL$206,FD$1)</f>
        <v>1</v>
      </c>
      <c r="CP205" s="4">
        <f>COUNTIFS($NG205:$NL$206,FE$1)</f>
        <v>0</v>
      </c>
      <c r="CQ205" s="4">
        <f>COUNTIFS($NG205:$NL$206,FF$1)</f>
        <v>0</v>
      </c>
      <c r="CR205" s="4">
        <f>COUNTIFS($NG205:$NL$206,FG$1)</f>
        <v>0</v>
      </c>
      <c r="CS205" s="4">
        <f>COUNTIFS($NG205:$NL$206,FH$1)</f>
        <v>1</v>
      </c>
      <c r="CT205" s="4">
        <f>COUNTIFS($NG205:$NL$206,FI$1)</f>
        <v>0</v>
      </c>
      <c r="CU205" s="4">
        <f>COUNTIFS($NG205:$NL$206,FJ$1)</f>
        <v>0</v>
      </c>
      <c r="CV205" s="4">
        <f>COUNTIFS($NG205:$NL$206,FK$1)</f>
        <v>0</v>
      </c>
      <c r="CW205" s="4">
        <f>COUNTIFS($NG205:$NL$206,FL$1)</f>
        <v>0</v>
      </c>
      <c r="CX205" s="4">
        <f>COUNTIFS($NG205:$NL$206,FM$1)</f>
        <v>0</v>
      </c>
      <c r="CY205" s="4">
        <f>COUNTIFS($NG205:$NL$206,FN$1)</f>
        <v>0</v>
      </c>
      <c r="CZ205" s="4">
        <f>COUNTIFS($NG205:$NL$206,FO$1)</f>
        <v>0</v>
      </c>
      <c r="DA205" s="4">
        <f>COUNTIFS($NG205:$NL$206,FP$1)</f>
        <v>0</v>
      </c>
      <c r="DB205" s="4">
        <f>COUNTIFS($NG205:$NL$206,FQ$1)</f>
        <v>0</v>
      </c>
      <c r="DC205" s="4">
        <f>COUNTIFS($NG205:$NL$206,FR$1)</f>
        <v>0</v>
      </c>
      <c r="DD205" s="4">
        <f>COUNTIFS($NG205:$NL$206,FS$1)</f>
        <v>1</v>
      </c>
      <c r="DE205" s="4">
        <f>COUNTIFS($NG205:$NL$206,FT$1)</f>
        <v>1</v>
      </c>
      <c r="DF205" s="4">
        <f>COUNTIFS($NG205:$NL$206,FU$1)</f>
        <v>0</v>
      </c>
      <c r="DG205" s="4">
        <f>COUNTIFS($NG205:$NL$206,FV$1)</f>
        <v>1</v>
      </c>
      <c r="DH205" s="4">
        <f>COUNTIFS($NG205:$NL$206,FW$1)</f>
        <v>0</v>
      </c>
      <c r="DI205" s="4">
        <f>COUNTIFS($NG205:$NL$206,FX$1)</f>
        <v>1</v>
      </c>
      <c r="DJ205" s="4">
        <f>COUNTIFS($NG205:$NL$206,FY$1)</f>
        <v>0</v>
      </c>
      <c r="DK205" s="4">
        <f>COUNTIFS($NG205:$NL$206,FZ$1)</f>
        <v>0</v>
      </c>
      <c r="DL205" s="4">
        <f>COUNTIFS($NG205:$NL$206,GA$1)</f>
        <v>0</v>
      </c>
      <c r="DM205" s="4">
        <f>COUNTIFS($NG205:$NL$206,GB$1)</f>
        <v>1</v>
      </c>
      <c r="DN205" s="4">
        <f>COUNTIFS($NG205:$NL$206,GC$1)</f>
        <v>0</v>
      </c>
      <c r="DO205" s="4">
        <f>COUNTIFS($NG205:$NL$206,GD$1)</f>
        <v>0</v>
      </c>
      <c r="DP205" s="4">
        <f>COUNTIFS($NG205:$NL$206,GE$1)</f>
        <v>0</v>
      </c>
      <c r="DQ205" s="4">
        <f>COUNTIFS($NG205:$NL$206,GF$1)</f>
        <v>0</v>
      </c>
      <c r="DR205" s="4">
        <f>COUNTIFS($NG205:$NL$206,GG$1)</f>
        <v>1</v>
      </c>
      <c r="DS205" s="4">
        <f>COUNTIFS($NG205:$NL$206,GH$1)</f>
        <v>0</v>
      </c>
      <c r="DT205" s="4">
        <f>COUNTIFS($NG205:$NL$206,GI$1)</f>
        <v>2</v>
      </c>
      <c r="DU205" s="4">
        <f>COUNTIFS($NG205:$NL$206,GJ$1)</f>
        <v>0</v>
      </c>
      <c r="DV205" s="4">
        <f>COUNTIFS($NG205:$NL$206,GK$1)</f>
        <v>0</v>
      </c>
      <c r="DW205" s="4">
        <f>COUNTIFS($NG205:$NL$206,GL$1)</f>
        <v>0</v>
      </c>
      <c r="DZ205" s="4">
        <f t="shared" si="1895"/>
        <v>38</v>
      </c>
      <c r="EA205" s="4">
        <f t="shared" si="1896"/>
        <v>21</v>
      </c>
      <c r="EB205" s="4">
        <f t="shared" si="1897"/>
        <v>12</v>
      </c>
      <c r="EC205" s="4">
        <f t="shared" si="1898"/>
        <v>5</v>
      </c>
      <c r="ED205" s="4">
        <f t="shared" si="1899"/>
        <v>0</v>
      </c>
      <c r="EF205" s="4">
        <f t="shared" ref="EF205:GL205" si="2547">COUNTIFS($NG205:$NL214,EF$1)</f>
        <v>1</v>
      </c>
      <c r="EG205" s="4">
        <f t="shared" si="2547"/>
        <v>2</v>
      </c>
      <c r="EH205" s="4">
        <f t="shared" si="2547"/>
        <v>1</v>
      </c>
      <c r="EI205" s="4">
        <f t="shared" si="2547"/>
        <v>0</v>
      </c>
      <c r="EJ205" s="4">
        <f t="shared" si="2547"/>
        <v>0</v>
      </c>
      <c r="EK205" s="4">
        <f t="shared" si="2547"/>
        <v>1</v>
      </c>
      <c r="EL205" s="4">
        <f t="shared" si="2547"/>
        <v>2</v>
      </c>
      <c r="EM205" s="4">
        <f t="shared" si="2547"/>
        <v>1</v>
      </c>
      <c r="EN205" s="4">
        <f t="shared" si="2547"/>
        <v>1</v>
      </c>
      <c r="EO205" s="4">
        <f t="shared" si="2547"/>
        <v>0</v>
      </c>
      <c r="EP205" s="4">
        <f t="shared" si="2547"/>
        <v>3</v>
      </c>
      <c r="EQ205" s="4">
        <f t="shared" si="2547"/>
        <v>2</v>
      </c>
      <c r="ER205" s="4">
        <f t="shared" si="2547"/>
        <v>2</v>
      </c>
      <c r="ES205" s="4">
        <f t="shared" si="2547"/>
        <v>1</v>
      </c>
      <c r="ET205" s="4">
        <f t="shared" si="2547"/>
        <v>1</v>
      </c>
      <c r="EU205" s="4">
        <f t="shared" si="2547"/>
        <v>2</v>
      </c>
      <c r="EV205" s="4">
        <f t="shared" si="2547"/>
        <v>0</v>
      </c>
      <c r="EW205" s="4">
        <f t="shared" si="2547"/>
        <v>1</v>
      </c>
      <c r="EX205" s="4">
        <f t="shared" si="2547"/>
        <v>3</v>
      </c>
      <c r="EY205" s="4">
        <f t="shared" si="2547"/>
        <v>2</v>
      </c>
      <c r="EZ205" s="4">
        <f t="shared" si="2547"/>
        <v>0</v>
      </c>
      <c r="FA205" s="4">
        <f t="shared" si="2547"/>
        <v>1</v>
      </c>
      <c r="FB205" s="4">
        <f t="shared" si="2547"/>
        <v>2</v>
      </c>
      <c r="FC205" s="4">
        <f t="shared" si="2547"/>
        <v>1</v>
      </c>
      <c r="FD205" s="4">
        <f t="shared" si="2547"/>
        <v>1</v>
      </c>
      <c r="FE205" s="4">
        <f t="shared" si="2547"/>
        <v>2</v>
      </c>
      <c r="FF205" s="4">
        <f t="shared" si="2547"/>
        <v>1</v>
      </c>
      <c r="FG205" s="4">
        <f t="shared" si="2547"/>
        <v>0</v>
      </c>
      <c r="FH205" s="4">
        <f t="shared" si="2547"/>
        <v>1</v>
      </c>
      <c r="FI205" s="4">
        <f t="shared" si="2547"/>
        <v>0</v>
      </c>
      <c r="FJ205" s="4">
        <f t="shared" si="2547"/>
        <v>0</v>
      </c>
      <c r="FK205" s="4">
        <f t="shared" si="2547"/>
        <v>0</v>
      </c>
      <c r="FL205" s="4">
        <f t="shared" si="2547"/>
        <v>0</v>
      </c>
      <c r="FM205" s="4">
        <f t="shared" si="2547"/>
        <v>0</v>
      </c>
      <c r="FN205" s="4">
        <f t="shared" si="2547"/>
        <v>0</v>
      </c>
      <c r="FO205" s="4">
        <f t="shared" si="2547"/>
        <v>1</v>
      </c>
      <c r="FP205" s="4">
        <f t="shared" si="2547"/>
        <v>1</v>
      </c>
      <c r="FQ205" s="4">
        <f t="shared" si="2547"/>
        <v>1</v>
      </c>
      <c r="FR205" s="4">
        <f t="shared" si="2547"/>
        <v>0</v>
      </c>
      <c r="FS205" s="4">
        <f t="shared" si="2547"/>
        <v>2</v>
      </c>
      <c r="FT205" s="4">
        <f t="shared" si="2547"/>
        <v>1</v>
      </c>
      <c r="FU205" s="4">
        <f t="shared" si="2547"/>
        <v>0</v>
      </c>
      <c r="FV205" s="4">
        <f t="shared" si="2547"/>
        <v>1</v>
      </c>
      <c r="FW205" s="4">
        <f t="shared" si="2547"/>
        <v>3</v>
      </c>
      <c r="FX205" s="4">
        <f t="shared" si="2547"/>
        <v>3</v>
      </c>
      <c r="FY205" s="4">
        <f t="shared" si="2547"/>
        <v>0</v>
      </c>
      <c r="FZ205" s="4">
        <f t="shared" si="2547"/>
        <v>0</v>
      </c>
      <c r="GA205" s="4">
        <f t="shared" si="2547"/>
        <v>0</v>
      </c>
      <c r="GB205" s="4">
        <f t="shared" si="2547"/>
        <v>1</v>
      </c>
      <c r="GC205" s="4">
        <f t="shared" si="2547"/>
        <v>0</v>
      </c>
      <c r="GD205" s="4">
        <f t="shared" si="2547"/>
        <v>0</v>
      </c>
      <c r="GE205" s="4">
        <f t="shared" si="2547"/>
        <v>2</v>
      </c>
      <c r="GF205" s="4">
        <f t="shared" si="2547"/>
        <v>0</v>
      </c>
      <c r="GG205" s="4">
        <f t="shared" si="2547"/>
        <v>2</v>
      </c>
      <c r="GH205" s="4">
        <f t="shared" si="2547"/>
        <v>1</v>
      </c>
      <c r="GI205" s="4">
        <f t="shared" si="2547"/>
        <v>3</v>
      </c>
      <c r="GJ205" s="4">
        <f t="shared" si="2547"/>
        <v>1</v>
      </c>
      <c r="GK205" s="4">
        <f t="shared" si="2547"/>
        <v>2</v>
      </c>
      <c r="GL205" s="4">
        <f t="shared" si="2547"/>
        <v>0</v>
      </c>
      <c r="GM205">
        <f t="shared" si="1901"/>
        <v>60</v>
      </c>
      <c r="GO205">
        <f t="shared" si="2353"/>
        <v>1</v>
      </c>
      <c r="GP205">
        <f t="shared" si="2517"/>
        <v>0</v>
      </c>
      <c r="GQ205">
        <f t="shared" si="2518"/>
        <v>0</v>
      </c>
      <c r="GR205">
        <f t="shared" si="2519"/>
        <v>0</v>
      </c>
      <c r="GS205">
        <f t="shared" si="2520"/>
        <v>0</v>
      </c>
      <c r="GT205">
        <f t="shared" si="2521"/>
        <v>0</v>
      </c>
      <c r="GU205">
        <f t="shared" si="2522"/>
        <v>1</v>
      </c>
      <c r="GV205" s="1">
        <f>COUNTIFS(WE205:WJ205,"&gt;0")</f>
        <v>4</v>
      </c>
      <c r="GW205">
        <f t="shared" si="2354"/>
        <v>0</v>
      </c>
      <c r="GX205">
        <f t="shared" si="2230"/>
        <v>0</v>
      </c>
      <c r="GY205">
        <f t="shared" si="2231"/>
        <v>0</v>
      </c>
      <c r="GZ205">
        <f t="shared" si="2232"/>
        <v>0</v>
      </c>
      <c r="HA205">
        <f t="shared" si="2233"/>
        <v>0</v>
      </c>
      <c r="HB205">
        <f t="shared" si="2234"/>
        <v>0</v>
      </c>
      <c r="HC205">
        <f t="shared" si="2235"/>
        <v>0</v>
      </c>
      <c r="HD205">
        <f t="shared" si="2236"/>
        <v>0</v>
      </c>
      <c r="HE205">
        <f t="shared" si="2237"/>
        <v>0</v>
      </c>
      <c r="HF205">
        <f t="shared" si="2238"/>
        <v>1</v>
      </c>
      <c r="HG205">
        <f t="shared" si="2239"/>
        <v>0</v>
      </c>
      <c r="HH205">
        <f t="shared" si="2240"/>
        <v>0</v>
      </c>
      <c r="HI205">
        <f t="shared" si="2241"/>
        <v>0</v>
      </c>
      <c r="HJ205">
        <f t="shared" si="2242"/>
        <v>0</v>
      </c>
      <c r="HK205">
        <f t="shared" si="2243"/>
        <v>0</v>
      </c>
      <c r="HL205">
        <f t="shared" si="2244"/>
        <v>0</v>
      </c>
      <c r="HM205">
        <f t="shared" si="2245"/>
        <v>0</v>
      </c>
      <c r="HN205">
        <f t="shared" si="2246"/>
        <v>0</v>
      </c>
      <c r="HO205">
        <f t="shared" si="2247"/>
        <v>0</v>
      </c>
      <c r="HP205">
        <f t="shared" si="2248"/>
        <v>0</v>
      </c>
      <c r="HQ205">
        <f t="shared" si="2249"/>
        <v>0</v>
      </c>
      <c r="HR205">
        <f t="shared" si="2250"/>
        <v>0</v>
      </c>
      <c r="HS205">
        <f t="shared" si="2251"/>
        <v>0</v>
      </c>
      <c r="HT205">
        <f t="shared" si="2252"/>
        <v>0</v>
      </c>
      <c r="HU205">
        <f t="shared" si="2253"/>
        <v>0</v>
      </c>
      <c r="HV205">
        <f t="shared" si="2254"/>
        <v>0</v>
      </c>
      <c r="HW205">
        <f t="shared" si="2255"/>
        <v>0</v>
      </c>
      <c r="HX205">
        <f t="shared" si="2256"/>
        <v>0</v>
      </c>
      <c r="HY205">
        <f t="shared" si="2257"/>
        <v>0</v>
      </c>
      <c r="HZ205">
        <f t="shared" si="2258"/>
        <v>0</v>
      </c>
      <c r="IA205">
        <f t="shared" si="2259"/>
        <v>0</v>
      </c>
      <c r="IB205">
        <f t="shared" si="2260"/>
        <v>0</v>
      </c>
      <c r="IC205">
        <f t="shared" si="2261"/>
        <v>1</v>
      </c>
      <c r="ID205">
        <f t="shared" si="2262"/>
        <v>0</v>
      </c>
      <c r="IE205">
        <f t="shared" si="2263"/>
        <v>0</v>
      </c>
      <c r="IF205">
        <f t="shared" si="2264"/>
        <v>0</v>
      </c>
      <c r="IG205">
        <f t="shared" si="2265"/>
        <v>0</v>
      </c>
      <c r="IH205">
        <f t="shared" si="2266"/>
        <v>0</v>
      </c>
      <c r="II205">
        <f t="shared" si="2267"/>
        <v>1</v>
      </c>
      <c r="IJ205">
        <f t="shared" si="2268"/>
        <v>0</v>
      </c>
      <c r="IK205">
        <f t="shared" si="2269"/>
        <v>0</v>
      </c>
      <c r="IL205">
        <f t="shared" si="2270"/>
        <v>0</v>
      </c>
      <c r="IM205">
        <f t="shared" si="2271"/>
        <v>0</v>
      </c>
      <c r="IN205">
        <f t="shared" si="2272"/>
        <v>0</v>
      </c>
      <c r="IO205">
        <f t="shared" si="2273"/>
        <v>0</v>
      </c>
      <c r="IP205">
        <f t="shared" si="2274"/>
        <v>0</v>
      </c>
      <c r="IQ205">
        <f t="shared" si="2275"/>
        <v>0</v>
      </c>
      <c r="IR205">
        <f t="shared" si="2276"/>
        <v>0</v>
      </c>
      <c r="IS205">
        <f t="shared" si="2277"/>
        <v>0</v>
      </c>
      <c r="IT205">
        <f t="shared" si="2278"/>
        <v>0</v>
      </c>
      <c r="IU205">
        <f t="shared" si="2279"/>
        <v>0</v>
      </c>
      <c r="IV205">
        <f t="shared" si="2280"/>
        <v>0</v>
      </c>
      <c r="IW205">
        <f t="shared" si="2281"/>
        <v>0</v>
      </c>
      <c r="IX205">
        <f t="shared" si="2282"/>
        <v>0</v>
      </c>
      <c r="IY205">
        <f t="shared" si="2283"/>
        <v>0</v>
      </c>
      <c r="IZ205">
        <f t="shared" si="2284"/>
        <v>0</v>
      </c>
      <c r="JA205">
        <f t="shared" si="2285"/>
        <v>0</v>
      </c>
      <c r="JB205">
        <f t="shared" si="2355"/>
        <v>0</v>
      </c>
      <c r="JC205">
        <f t="shared" si="2356"/>
        <v>0</v>
      </c>
      <c r="JF205">
        <f t="shared" si="2357"/>
        <v>0</v>
      </c>
      <c r="JG205">
        <f t="shared" si="2358"/>
        <v>0</v>
      </c>
      <c r="JH205">
        <f t="shared" si="2359"/>
        <v>0</v>
      </c>
      <c r="JI205">
        <f t="shared" si="2360"/>
        <v>0</v>
      </c>
      <c r="JJ205">
        <f t="shared" si="2361"/>
        <v>0</v>
      </c>
      <c r="JK205">
        <f t="shared" si="2362"/>
        <v>0</v>
      </c>
      <c r="JL205">
        <f t="shared" si="2363"/>
        <v>0</v>
      </c>
      <c r="JM205">
        <f t="shared" si="2364"/>
        <v>1</v>
      </c>
      <c r="JN205">
        <f t="shared" si="2365"/>
        <v>0</v>
      </c>
      <c r="JO205">
        <f t="shared" si="2366"/>
        <v>0</v>
      </c>
      <c r="JP205">
        <f t="shared" si="2367"/>
        <v>0</v>
      </c>
      <c r="JQ205">
        <f t="shared" si="2368"/>
        <v>0</v>
      </c>
      <c r="JR205">
        <f t="shared" si="2369"/>
        <v>0</v>
      </c>
      <c r="JS205">
        <f t="shared" si="2370"/>
        <v>0</v>
      </c>
      <c r="JT205">
        <f t="shared" si="2371"/>
        <v>0</v>
      </c>
      <c r="JU205">
        <f t="shared" si="2372"/>
        <v>0</v>
      </c>
      <c r="JV205">
        <f t="shared" si="2373"/>
        <v>0</v>
      </c>
      <c r="JW205">
        <f t="shared" si="2374"/>
        <v>0</v>
      </c>
      <c r="JX205">
        <f t="shared" si="2375"/>
        <v>0</v>
      </c>
      <c r="JY205">
        <f t="shared" si="2376"/>
        <v>0</v>
      </c>
      <c r="JZ205">
        <f t="shared" si="2377"/>
        <v>0</v>
      </c>
      <c r="KA205">
        <f t="shared" si="2378"/>
        <v>0</v>
      </c>
      <c r="KB205">
        <f t="shared" si="2379"/>
        <v>0</v>
      </c>
      <c r="KC205">
        <f t="shared" si="2380"/>
        <v>1</v>
      </c>
      <c r="KD205">
        <f t="shared" si="2381"/>
        <v>0</v>
      </c>
      <c r="KE205">
        <f t="shared" si="2382"/>
        <v>0</v>
      </c>
      <c r="KF205">
        <f t="shared" si="2383"/>
        <v>0</v>
      </c>
      <c r="KG205">
        <f t="shared" si="2384"/>
        <v>0</v>
      </c>
      <c r="KH205">
        <f t="shared" si="2385"/>
        <v>0</v>
      </c>
      <c r="KI205">
        <f t="shared" si="2386"/>
        <v>0</v>
      </c>
      <c r="KJ205">
        <f t="shared" si="2387"/>
        <v>0</v>
      </c>
      <c r="KK205">
        <f t="shared" si="2388"/>
        <v>0</v>
      </c>
      <c r="KL205">
        <f t="shared" si="2389"/>
        <v>0</v>
      </c>
      <c r="KM205">
        <f t="shared" si="2390"/>
        <v>0</v>
      </c>
      <c r="KN205">
        <f t="shared" si="2391"/>
        <v>0</v>
      </c>
      <c r="KO205">
        <f t="shared" si="2392"/>
        <v>0</v>
      </c>
      <c r="KP205">
        <f t="shared" si="2393"/>
        <v>0</v>
      </c>
      <c r="KQ205">
        <f t="shared" si="2394"/>
        <v>0</v>
      </c>
      <c r="KR205">
        <f t="shared" si="2395"/>
        <v>0</v>
      </c>
      <c r="KS205">
        <f t="shared" si="2396"/>
        <v>0</v>
      </c>
      <c r="KT205">
        <f t="shared" si="2397"/>
        <v>0</v>
      </c>
      <c r="KU205">
        <f t="shared" si="2398"/>
        <v>0</v>
      </c>
      <c r="KV205">
        <f t="shared" si="2399"/>
        <v>1</v>
      </c>
      <c r="KW205">
        <f t="shared" si="2400"/>
        <v>0</v>
      </c>
      <c r="KX205">
        <f t="shared" si="2401"/>
        <v>0</v>
      </c>
      <c r="KY205">
        <f t="shared" si="2402"/>
        <v>0</v>
      </c>
      <c r="KZ205">
        <f t="shared" si="2403"/>
        <v>0</v>
      </c>
      <c r="LA205">
        <f t="shared" si="2404"/>
        <v>0</v>
      </c>
      <c r="LB205">
        <f t="shared" si="2405"/>
        <v>0</v>
      </c>
      <c r="LC205">
        <f t="shared" si="2406"/>
        <v>0</v>
      </c>
      <c r="LD205">
        <f t="shared" si="2407"/>
        <v>0</v>
      </c>
      <c r="LE205">
        <f t="shared" si="2408"/>
        <v>0</v>
      </c>
      <c r="LF205">
        <f t="shared" si="2409"/>
        <v>0</v>
      </c>
      <c r="LG205">
        <f t="shared" si="2410"/>
        <v>0</v>
      </c>
      <c r="LH205">
        <f t="shared" si="2411"/>
        <v>0</v>
      </c>
      <c r="LI205">
        <f t="shared" si="2412"/>
        <v>0</v>
      </c>
      <c r="LJ205">
        <f t="shared" si="2413"/>
        <v>0</v>
      </c>
      <c r="LK205">
        <f t="shared" si="2414"/>
        <v>0</v>
      </c>
      <c r="LL205">
        <f t="shared" si="2415"/>
        <v>0</v>
      </c>
      <c r="LN205">
        <f t="shared" si="2416"/>
        <v>3</v>
      </c>
      <c r="LQ205">
        <f t="shared" ref="LQ205:LR205" si="2548">COUNTIFS($NG206:$NL215,NG215)</f>
        <v>3</v>
      </c>
      <c r="LR205">
        <f t="shared" si="2548"/>
        <v>3</v>
      </c>
      <c r="LS205">
        <f t="shared" si="2418"/>
        <v>1</v>
      </c>
      <c r="LT205">
        <f t="shared" si="2419"/>
        <v>1</v>
      </c>
      <c r="LU205">
        <f t="shared" si="2420"/>
        <v>1</v>
      </c>
      <c r="LV205">
        <f t="shared" si="2421"/>
        <v>4</v>
      </c>
      <c r="LX205" s="5">
        <f t="shared" ref="LX205:MC205" si="2549">COUNTIFS($NG205:$NL214,NG215)</f>
        <v>2</v>
      </c>
      <c r="LY205" s="5">
        <f t="shared" si="2549"/>
        <v>2</v>
      </c>
      <c r="LZ205" s="5">
        <f t="shared" si="2549"/>
        <v>0</v>
      </c>
      <c r="MA205" s="5">
        <f t="shared" si="2549"/>
        <v>0</v>
      </c>
      <c r="MB205" s="5">
        <f t="shared" si="2549"/>
        <v>0</v>
      </c>
      <c r="MC205" s="5">
        <f t="shared" si="2549"/>
        <v>3</v>
      </c>
      <c r="MD205" s="5"/>
      <c r="ME205" s="5">
        <f t="shared" si="2423"/>
        <v>0</v>
      </c>
      <c r="MF205" s="5">
        <f t="shared" si="2424"/>
        <v>0</v>
      </c>
      <c r="MG205" s="5">
        <f t="shared" si="2425"/>
        <v>0</v>
      </c>
      <c r="MH205" s="5">
        <f t="shared" si="2426"/>
        <v>0</v>
      </c>
      <c r="MI205" s="5">
        <f t="shared" si="2427"/>
        <v>0</v>
      </c>
      <c r="MJ205" s="5">
        <f t="shared" si="2428"/>
        <v>0</v>
      </c>
      <c r="MK205" s="5"/>
      <c r="ML205" s="20">
        <f t="shared" si="2429"/>
        <v>0</v>
      </c>
      <c r="MN205" s="4">
        <f t="shared" si="2508"/>
        <v>0</v>
      </c>
      <c r="MO205" s="4">
        <f t="shared" si="2509"/>
        <v>0</v>
      </c>
      <c r="MP205" s="4">
        <f t="shared" si="2510"/>
        <v>0</v>
      </c>
      <c r="MQ205" s="4">
        <f t="shared" si="2511"/>
        <v>0</v>
      </c>
      <c r="MR205" s="4">
        <f t="shared" si="2512"/>
        <v>0</v>
      </c>
      <c r="MS205" s="4">
        <f t="shared" si="2513"/>
        <v>0</v>
      </c>
      <c r="MU205">
        <f t="shared" si="2430"/>
        <v>0</v>
      </c>
      <c r="MV205">
        <f t="shared" si="2431"/>
        <v>0</v>
      </c>
      <c r="MW205">
        <f t="shared" si="2432"/>
        <v>1</v>
      </c>
      <c r="MX205">
        <f t="shared" si="2433"/>
        <v>1</v>
      </c>
      <c r="MY205">
        <f t="shared" si="2434"/>
        <v>1</v>
      </c>
      <c r="MZ205">
        <f t="shared" si="2435"/>
        <v>0</v>
      </c>
      <c r="NA205">
        <f t="shared" si="2288"/>
        <v>3</v>
      </c>
      <c r="NB205">
        <f t="shared" si="2436"/>
        <v>3</v>
      </c>
      <c r="NC205">
        <f t="shared" si="2437"/>
        <v>0</v>
      </c>
      <c r="ND205">
        <f t="shared" si="2438"/>
        <v>205</v>
      </c>
      <c r="NG205">
        <v>8</v>
      </c>
      <c r="NH205">
        <v>24</v>
      </c>
      <c r="NI205">
        <v>43</v>
      </c>
      <c r="NJ205">
        <v>45</v>
      </c>
      <c r="NK205">
        <v>54</v>
      </c>
      <c r="NL205">
        <v>56</v>
      </c>
      <c r="NN205" s="1">
        <f t="shared" si="2439"/>
        <v>1</v>
      </c>
      <c r="NO205" s="1">
        <f t="shared" si="2440"/>
        <v>1</v>
      </c>
      <c r="NP205" s="30">
        <f t="shared" si="2441"/>
        <v>2</v>
      </c>
      <c r="NR205" s="1">
        <f t="shared" si="2442"/>
        <v>16</v>
      </c>
      <c r="NS205" s="1">
        <f t="shared" si="2443"/>
        <v>19</v>
      </c>
      <c r="NT205" s="1">
        <f t="shared" si="2444"/>
        <v>2</v>
      </c>
      <c r="NU205" s="1">
        <f t="shared" si="2445"/>
        <v>9</v>
      </c>
      <c r="NV205" s="1">
        <f t="shared" si="2446"/>
        <v>2</v>
      </c>
      <c r="NW205" s="1"/>
      <c r="NX205" s="1">
        <f t="shared" si="2447"/>
        <v>4</v>
      </c>
      <c r="NY205" s="1"/>
      <c r="NZ205" s="1">
        <f t="shared" si="2448"/>
        <v>1</v>
      </c>
      <c r="OA205" s="1">
        <f t="shared" si="2289"/>
        <v>3</v>
      </c>
      <c r="OB205" s="1">
        <f t="shared" si="2290"/>
        <v>5</v>
      </c>
      <c r="OC205" s="1">
        <f t="shared" si="2291"/>
        <v>5</v>
      </c>
      <c r="OD205" s="1">
        <f t="shared" si="2292"/>
        <v>6</v>
      </c>
      <c r="OE205" s="1">
        <f t="shared" si="2293"/>
        <v>6</v>
      </c>
      <c r="OF205" s="1"/>
      <c r="OG205" s="1">
        <f t="shared" si="1969"/>
        <v>4</v>
      </c>
      <c r="OH205" s="1"/>
      <c r="OI205" s="1">
        <f t="shared" si="2449"/>
        <v>0</v>
      </c>
      <c r="OJ205" s="1">
        <f t="shared" si="2450"/>
        <v>0</v>
      </c>
      <c r="OK205" s="1">
        <f t="shared" si="2451"/>
        <v>0</v>
      </c>
      <c r="OL205" s="1">
        <f t="shared" si="2452"/>
        <v>4</v>
      </c>
      <c r="OM205" s="1">
        <f t="shared" si="2453"/>
        <v>8</v>
      </c>
      <c r="ON205" s="1">
        <f t="shared" si="2454"/>
        <v>1</v>
      </c>
      <c r="OO205" s="1"/>
      <c r="OP205" s="1">
        <f t="shared" si="1959"/>
        <v>3</v>
      </c>
      <c r="OQ205" s="1">
        <f t="shared" si="1960"/>
        <v>3</v>
      </c>
      <c r="OR205" s="1">
        <f t="shared" si="1961"/>
        <v>3</v>
      </c>
      <c r="OS205" s="1">
        <f t="shared" si="1962"/>
        <v>3</v>
      </c>
      <c r="OT205" s="1">
        <f t="shared" si="1963"/>
        <v>0</v>
      </c>
      <c r="OU205" s="1">
        <f t="shared" si="2455"/>
        <v>0</v>
      </c>
      <c r="OV205" s="19">
        <f t="shared" si="2456"/>
        <v>4</v>
      </c>
      <c r="OW205" s="1"/>
      <c r="OX205" s="19">
        <f t="shared" si="1975"/>
        <v>3</v>
      </c>
      <c r="OY205" s="1">
        <f t="shared" si="1976"/>
        <v>3</v>
      </c>
      <c r="OZ205" s="1"/>
      <c r="PA205" s="1">
        <f t="shared" si="2457"/>
        <v>3</v>
      </c>
      <c r="PB205" s="1"/>
      <c r="PC205" s="1"/>
      <c r="PD205" s="19">
        <f t="shared" si="2294"/>
        <v>3</v>
      </c>
      <c r="PE205" s="1"/>
      <c r="PF205" s="24">
        <f t="shared" si="2458"/>
        <v>0</v>
      </c>
      <c r="PI205" s="1">
        <f t="shared" si="2459"/>
        <v>0</v>
      </c>
      <c r="PJ205" s="19">
        <f t="shared" si="2295"/>
        <v>0</v>
      </c>
      <c r="PK205" s="1">
        <f t="shared" si="2460"/>
        <v>0</v>
      </c>
      <c r="PL205" s="19">
        <f t="shared" si="2296"/>
        <v>0</v>
      </c>
      <c r="PM205" s="1">
        <f t="shared" si="2461"/>
        <v>0</v>
      </c>
      <c r="PN205" s="19">
        <f t="shared" si="2297"/>
        <v>0</v>
      </c>
      <c r="PO205" s="1">
        <f t="shared" si="2462"/>
        <v>4</v>
      </c>
      <c r="PP205" s="19">
        <f t="shared" si="2298"/>
        <v>2</v>
      </c>
      <c r="PQ205" s="1">
        <f t="shared" si="2463"/>
        <v>8</v>
      </c>
      <c r="PR205" s="19">
        <f t="shared" si="2299"/>
        <v>1</v>
      </c>
      <c r="PS205" s="1">
        <f t="shared" si="2464"/>
        <v>1</v>
      </c>
      <c r="PT205" s="19">
        <f t="shared" si="2300"/>
        <v>2</v>
      </c>
      <c r="PV205" s="1">
        <f t="shared" si="2301"/>
        <v>100</v>
      </c>
      <c r="PW205" s="1">
        <f t="shared" si="2302"/>
        <v>100</v>
      </c>
      <c r="PX205" s="1">
        <f t="shared" si="2303"/>
        <v>100</v>
      </c>
      <c r="PY205" s="1">
        <f t="shared" si="2304"/>
        <v>100</v>
      </c>
      <c r="PZ205" s="1">
        <f t="shared" si="2305"/>
        <v>100</v>
      </c>
      <c r="QA205" s="1">
        <f t="shared" si="2306"/>
        <v>100</v>
      </c>
      <c r="QB205" s="1"/>
      <c r="QC205" s="1">
        <f t="shared" si="2307"/>
        <v>100</v>
      </c>
      <c r="QD205" s="1">
        <f t="shared" si="2308"/>
        <v>100</v>
      </c>
      <c r="QE205" s="1">
        <f t="shared" si="2309"/>
        <v>100</v>
      </c>
      <c r="QF205" s="1">
        <f t="shared" si="2310"/>
        <v>100</v>
      </c>
      <c r="QG205" s="1">
        <f t="shared" si="2311"/>
        <v>100</v>
      </c>
      <c r="QH205" s="1">
        <f t="shared" si="2312"/>
        <v>100</v>
      </c>
      <c r="QI205" s="1"/>
      <c r="QJ205" s="1">
        <f t="shared" si="2313"/>
        <v>100</v>
      </c>
      <c r="QK205" s="1">
        <f t="shared" si="2314"/>
        <v>100</v>
      </c>
      <c r="QL205" s="1">
        <f t="shared" si="2315"/>
        <v>100</v>
      </c>
      <c r="QM205" s="1">
        <f t="shared" si="2316"/>
        <v>100</v>
      </c>
      <c r="QN205" s="1">
        <f t="shared" si="2317"/>
        <v>100</v>
      </c>
      <c r="QO205" s="1">
        <f t="shared" si="2318"/>
        <v>100</v>
      </c>
      <c r="QP205" s="1"/>
      <c r="QQ205" s="1">
        <f t="shared" si="2319"/>
        <v>100</v>
      </c>
      <c r="QR205" s="1">
        <f t="shared" si="2320"/>
        <v>100</v>
      </c>
      <c r="QS205" s="1">
        <f t="shared" si="2321"/>
        <v>100</v>
      </c>
      <c r="QT205" s="1">
        <f t="shared" si="2322"/>
        <v>4</v>
      </c>
      <c r="QU205" s="1">
        <f t="shared" si="2323"/>
        <v>7</v>
      </c>
      <c r="QV205" s="1">
        <f t="shared" si="2324"/>
        <v>100</v>
      </c>
      <c r="QW205" s="1"/>
      <c r="QX205" s="1">
        <f t="shared" si="2325"/>
        <v>100</v>
      </c>
      <c r="QY205" s="1">
        <f t="shared" si="2326"/>
        <v>100</v>
      </c>
      <c r="QZ205" s="1">
        <f t="shared" si="2327"/>
        <v>100</v>
      </c>
      <c r="RA205" s="1">
        <f t="shared" si="2328"/>
        <v>100</v>
      </c>
      <c r="RB205" s="1">
        <f t="shared" si="2329"/>
        <v>8</v>
      </c>
      <c r="RC205" s="1">
        <f t="shared" si="2330"/>
        <v>100</v>
      </c>
      <c r="RD205" s="1"/>
      <c r="RE205" s="1">
        <f t="shared" si="2331"/>
        <v>100</v>
      </c>
      <c r="RF205" s="1">
        <f t="shared" si="2332"/>
        <v>100</v>
      </c>
      <c r="RG205" s="1">
        <f t="shared" si="2333"/>
        <v>100</v>
      </c>
      <c r="RH205" s="1">
        <f t="shared" si="2334"/>
        <v>100</v>
      </c>
      <c r="RI205" s="1">
        <f t="shared" si="2335"/>
        <v>100</v>
      </c>
      <c r="RJ205" s="1">
        <f t="shared" si="2336"/>
        <v>1</v>
      </c>
      <c r="RL205">
        <f t="shared" si="2337"/>
        <v>35</v>
      </c>
      <c r="RM205">
        <f t="shared" si="2465"/>
        <v>21</v>
      </c>
      <c r="RN205">
        <f t="shared" si="2000"/>
        <v>21</v>
      </c>
      <c r="RO205" t="str">
        <f t="shared" ref="RO205:TU205" si="2550">IF(COUNTIFS($NG205:$NL214,RO$1),"x",RO$1)</f>
        <v>x</v>
      </c>
      <c r="RP205" t="str">
        <f t="shared" si="2550"/>
        <v>x</v>
      </c>
      <c r="RQ205" t="str">
        <f t="shared" si="2550"/>
        <v>x</v>
      </c>
      <c r="RR205">
        <f t="shared" si="2550"/>
        <v>4</v>
      </c>
      <c r="RS205">
        <f t="shared" si="2550"/>
        <v>5</v>
      </c>
      <c r="RT205" t="str">
        <f t="shared" si="2550"/>
        <v>x</v>
      </c>
      <c r="RU205" t="str">
        <f t="shared" si="2550"/>
        <v>x</v>
      </c>
      <c r="RV205" t="str">
        <f t="shared" si="2550"/>
        <v>x</v>
      </c>
      <c r="RW205" t="str">
        <f t="shared" si="2550"/>
        <v>x</v>
      </c>
      <c r="RX205">
        <f t="shared" si="2550"/>
        <v>10</v>
      </c>
      <c r="RY205" t="str">
        <f t="shared" si="2550"/>
        <v>x</v>
      </c>
      <c r="RZ205" t="str">
        <f t="shared" si="2550"/>
        <v>x</v>
      </c>
      <c r="SA205" t="str">
        <f t="shared" si="2550"/>
        <v>x</v>
      </c>
      <c r="SB205" t="str">
        <f t="shared" si="2550"/>
        <v>x</v>
      </c>
      <c r="SC205" t="str">
        <f t="shared" si="2550"/>
        <v>x</v>
      </c>
      <c r="SD205" t="str">
        <f t="shared" si="2550"/>
        <v>x</v>
      </c>
      <c r="SE205">
        <f t="shared" si="2550"/>
        <v>17</v>
      </c>
      <c r="SF205" t="str">
        <f t="shared" si="2550"/>
        <v>x</v>
      </c>
      <c r="SG205" t="str">
        <f t="shared" si="2550"/>
        <v>x</v>
      </c>
      <c r="SH205" t="str">
        <f t="shared" si="2550"/>
        <v>x</v>
      </c>
      <c r="SI205">
        <f t="shared" si="2550"/>
        <v>21</v>
      </c>
      <c r="SJ205" t="str">
        <f t="shared" si="2550"/>
        <v>x</v>
      </c>
      <c r="SK205" t="str">
        <f t="shared" si="2550"/>
        <v>x</v>
      </c>
      <c r="SL205" t="str">
        <f t="shared" si="2550"/>
        <v>x</v>
      </c>
      <c r="SM205" t="str">
        <f t="shared" si="2550"/>
        <v>x</v>
      </c>
      <c r="SN205" t="str">
        <f t="shared" si="2550"/>
        <v>x</v>
      </c>
      <c r="SO205" t="str">
        <f t="shared" si="2550"/>
        <v>x</v>
      </c>
      <c r="SP205">
        <f t="shared" si="2550"/>
        <v>28</v>
      </c>
      <c r="SQ205" t="str">
        <f t="shared" si="2550"/>
        <v>x</v>
      </c>
      <c r="SR205">
        <f t="shared" si="2550"/>
        <v>30</v>
      </c>
      <c r="SS205">
        <f t="shared" si="2550"/>
        <v>31</v>
      </c>
      <c r="ST205">
        <f t="shared" si="2550"/>
        <v>32</v>
      </c>
      <c r="SU205">
        <f t="shared" si="2550"/>
        <v>33</v>
      </c>
      <c r="SV205">
        <f t="shared" si="2550"/>
        <v>34</v>
      </c>
      <c r="SW205">
        <f t="shared" si="2550"/>
        <v>35</v>
      </c>
      <c r="SX205" t="str">
        <f t="shared" si="2550"/>
        <v>x</v>
      </c>
      <c r="SY205" t="str">
        <f t="shared" si="2550"/>
        <v>x</v>
      </c>
      <c r="SZ205" t="str">
        <f t="shared" si="2550"/>
        <v>x</v>
      </c>
      <c r="TA205">
        <f t="shared" si="2550"/>
        <v>39</v>
      </c>
      <c r="TB205" t="str">
        <f t="shared" si="2550"/>
        <v>x</v>
      </c>
      <c r="TC205" t="str">
        <f t="shared" si="2550"/>
        <v>x</v>
      </c>
      <c r="TD205">
        <f t="shared" si="2550"/>
        <v>42</v>
      </c>
      <c r="TE205" t="str">
        <f t="shared" si="2550"/>
        <v>x</v>
      </c>
      <c r="TF205" t="str">
        <f t="shared" si="2550"/>
        <v>x</v>
      </c>
      <c r="TG205" t="str">
        <f t="shared" si="2550"/>
        <v>x</v>
      </c>
      <c r="TH205">
        <f t="shared" si="2550"/>
        <v>46</v>
      </c>
      <c r="TI205">
        <f t="shared" si="2550"/>
        <v>47</v>
      </c>
      <c r="TJ205">
        <f t="shared" si="2550"/>
        <v>48</v>
      </c>
      <c r="TK205" t="str">
        <f t="shared" si="2550"/>
        <v>x</v>
      </c>
      <c r="TL205">
        <f t="shared" si="2550"/>
        <v>50</v>
      </c>
      <c r="TM205">
        <f t="shared" si="2550"/>
        <v>51</v>
      </c>
      <c r="TN205" t="str">
        <f t="shared" si="2550"/>
        <v>x</v>
      </c>
      <c r="TO205">
        <f t="shared" si="2550"/>
        <v>53</v>
      </c>
      <c r="TP205" t="str">
        <f t="shared" si="2550"/>
        <v>x</v>
      </c>
      <c r="TQ205" t="str">
        <f t="shared" si="2550"/>
        <v>x</v>
      </c>
      <c r="TR205" t="str">
        <f t="shared" si="2550"/>
        <v>x</v>
      </c>
      <c r="TS205" t="str">
        <f t="shared" si="2550"/>
        <v>x</v>
      </c>
      <c r="TT205" t="str">
        <f t="shared" si="2550"/>
        <v>x</v>
      </c>
      <c r="TU205">
        <f t="shared" si="2550"/>
        <v>59</v>
      </c>
      <c r="TV205">
        <f t="shared" si="2467"/>
        <v>21</v>
      </c>
      <c r="TW205" t="str">
        <f t="shared" ref="TW205:WC205" si="2551">IF(COUNTIFS($NG205:$NL213,TW$1),"x",TW$1)</f>
        <v>x</v>
      </c>
      <c r="TX205" t="str">
        <f t="shared" si="2551"/>
        <v>x</v>
      </c>
      <c r="TY205" t="str">
        <f t="shared" si="2551"/>
        <v>x</v>
      </c>
      <c r="TZ205">
        <f t="shared" si="2551"/>
        <v>4</v>
      </c>
      <c r="UA205">
        <f t="shared" si="2551"/>
        <v>5</v>
      </c>
      <c r="UB205" t="str">
        <f t="shared" si="2551"/>
        <v>x</v>
      </c>
      <c r="UC205" t="str">
        <f t="shared" si="2551"/>
        <v>x</v>
      </c>
      <c r="UD205" t="str">
        <f t="shared" si="2551"/>
        <v>x</v>
      </c>
      <c r="UE205" t="str">
        <f t="shared" si="2551"/>
        <v>x</v>
      </c>
      <c r="UF205">
        <f t="shared" si="2551"/>
        <v>10</v>
      </c>
      <c r="UG205" t="str">
        <f t="shared" si="2551"/>
        <v>x</v>
      </c>
      <c r="UH205" t="str">
        <f t="shared" si="2551"/>
        <v>x</v>
      </c>
      <c r="UI205" t="str">
        <f t="shared" si="2551"/>
        <v>x</v>
      </c>
      <c r="UJ205" t="str">
        <f t="shared" si="2551"/>
        <v>x</v>
      </c>
      <c r="UK205" t="str">
        <f t="shared" si="2551"/>
        <v>x</v>
      </c>
      <c r="UL205" t="str">
        <f t="shared" si="2551"/>
        <v>x</v>
      </c>
      <c r="UM205">
        <f t="shared" si="2551"/>
        <v>17</v>
      </c>
      <c r="UN205" t="str">
        <f t="shared" si="2551"/>
        <v>x</v>
      </c>
      <c r="UO205" t="str">
        <f t="shared" si="2551"/>
        <v>x</v>
      </c>
      <c r="UP205" t="str">
        <f t="shared" si="2551"/>
        <v>x</v>
      </c>
      <c r="UQ205">
        <f t="shared" si="2551"/>
        <v>21</v>
      </c>
      <c r="UR205" t="str">
        <f t="shared" si="2551"/>
        <v>x</v>
      </c>
      <c r="US205" t="str">
        <f t="shared" si="2551"/>
        <v>x</v>
      </c>
      <c r="UT205" t="str">
        <f t="shared" si="2551"/>
        <v>x</v>
      </c>
      <c r="UU205" t="str">
        <f t="shared" si="2551"/>
        <v>x</v>
      </c>
      <c r="UV205" t="str">
        <f t="shared" si="2551"/>
        <v>x</v>
      </c>
      <c r="UW205" t="str">
        <f t="shared" si="2551"/>
        <v>x</v>
      </c>
      <c r="UX205">
        <f t="shared" si="2551"/>
        <v>28</v>
      </c>
      <c r="UY205" t="str">
        <f t="shared" si="2551"/>
        <v>x</v>
      </c>
      <c r="UZ205">
        <f t="shared" si="2551"/>
        <v>30</v>
      </c>
      <c r="VA205">
        <f t="shared" si="2551"/>
        <v>31</v>
      </c>
      <c r="VB205">
        <f t="shared" si="2551"/>
        <v>32</v>
      </c>
      <c r="VC205">
        <f t="shared" si="2551"/>
        <v>33</v>
      </c>
      <c r="VD205">
        <f t="shared" si="2551"/>
        <v>34</v>
      </c>
      <c r="VE205">
        <f t="shared" si="2551"/>
        <v>35</v>
      </c>
      <c r="VF205" t="str">
        <f t="shared" si="2551"/>
        <v>x</v>
      </c>
      <c r="VG205" t="str">
        <f t="shared" si="2551"/>
        <v>x</v>
      </c>
      <c r="VH205" t="str">
        <f t="shared" si="2551"/>
        <v>x</v>
      </c>
      <c r="VI205">
        <f t="shared" si="2551"/>
        <v>39</v>
      </c>
      <c r="VJ205" t="str">
        <f t="shared" si="2551"/>
        <v>x</v>
      </c>
      <c r="VK205" t="str">
        <f t="shared" si="2551"/>
        <v>x</v>
      </c>
      <c r="VL205">
        <f t="shared" si="2551"/>
        <v>42</v>
      </c>
      <c r="VM205" t="str">
        <f t="shared" si="2551"/>
        <v>x</v>
      </c>
      <c r="VN205" t="str">
        <f t="shared" si="2551"/>
        <v>x</v>
      </c>
      <c r="VO205" t="str">
        <f t="shared" si="2551"/>
        <v>x</v>
      </c>
      <c r="VP205">
        <f t="shared" si="2551"/>
        <v>46</v>
      </c>
      <c r="VQ205">
        <f t="shared" si="2551"/>
        <v>47</v>
      </c>
      <c r="VR205">
        <f t="shared" si="2551"/>
        <v>48</v>
      </c>
      <c r="VS205" t="str">
        <f t="shared" si="2551"/>
        <v>x</v>
      </c>
      <c r="VT205">
        <f t="shared" si="2551"/>
        <v>50</v>
      </c>
      <c r="VU205">
        <f t="shared" si="2551"/>
        <v>51</v>
      </c>
      <c r="VV205" t="str">
        <f t="shared" si="2551"/>
        <v>x</v>
      </c>
      <c r="VW205">
        <f t="shared" si="2551"/>
        <v>53</v>
      </c>
      <c r="VX205" t="str">
        <f t="shared" si="2551"/>
        <v>x</v>
      </c>
      <c r="VY205" t="str">
        <f t="shared" si="2551"/>
        <v>x</v>
      </c>
      <c r="VZ205" t="str">
        <f t="shared" si="2551"/>
        <v>x</v>
      </c>
      <c r="WA205" t="str">
        <f t="shared" si="2551"/>
        <v>x</v>
      </c>
      <c r="WB205" t="str">
        <f t="shared" si="2551"/>
        <v>x</v>
      </c>
      <c r="WC205">
        <f t="shared" si="2551"/>
        <v>59</v>
      </c>
      <c r="WE205">
        <f>COUNTIFS(NG205:NL205,"&lt;10")</f>
        <v>1</v>
      </c>
      <c r="WF205">
        <f t="shared" si="2340"/>
        <v>0</v>
      </c>
      <c r="WG205">
        <f t="shared" si="2341"/>
        <v>1</v>
      </c>
      <c r="WH205">
        <f t="shared" si="2342"/>
        <v>0</v>
      </c>
      <c r="WI205">
        <f t="shared" si="2343"/>
        <v>2</v>
      </c>
      <c r="WJ205">
        <f t="shared" si="2344"/>
        <v>2</v>
      </c>
      <c r="WL205" s="1">
        <f t="shared" si="2469"/>
        <v>0</v>
      </c>
      <c r="WM205" s="1">
        <f t="shared" si="2470"/>
        <v>0</v>
      </c>
      <c r="WN205" s="1">
        <f t="shared" si="2471"/>
        <v>0</v>
      </c>
      <c r="WO205" s="1">
        <f t="shared" si="2472"/>
        <v>4</v>
      </c>
      <c r="WP205" s="1">
        <f t="shared" si="2473"/>
        <v>8</v>
      </c>
      <c r="WQ205" s="1">
        <f t="shared" si="2474"/>
        <v>1</v>
      </c>
      <c r="WS205">
        <f t="shared" si="2475"/>
        <v>100</v>
      </c>
      <c r="WT205">
        <f t="shared" si="2476"/>
        <v>100</v>
      </c>
      <c r="WU205">
        <f t="shared" si="2477"/>
        <v>100</v>
      </c>
      <c r="WV205">
        <f t="shared" si="2478"/>
        <v>4</v>
      </c>
      <c r="WW205">
        <f t="shared" si="2479"/>
        <v>8</v>
      </c>
      <c r="WX205">
        <f t="shared" si="2480"/>
        <v>1</v>
      </c>
      <c r="WZ205" s="4">
        <f t="shared" si="2481"/>
        <v>1</v>
      </c>
      <c r="XB205" s="3">
        <f t="shared" si="2482"/>
        <v>8</v>
      </c>
      <c r="XD205" s="3">
        <f t="shared" si="2483"/>
        <v>2</v>
      </c>
      <c r="XE205" s="4">
        <f t="shared" si="2484"/>
        <v>3</v>
      </c>
      <c r="XG205" s="4">
        <f t="shared" si="2485"/>
        <v>0.66666666666666663</v>
      </c>
      <c r="XI205" s="4">
        <v>1</v>
      </c>
      <c r="XK205">
        <f t="shared" si="2486"/>
        <v>2</v>
      </c>
      <c r="XM205">
        <f t="shared" si="2109"/>
        <v>0</v>
      </c>
      <c r="XN205">
        <f t="shared" si="2487"/>
        <v>0</v>
      </c>
      <c r="XO205" s="1">
        <f t="shared" si="2345"/>
        <v>1</v>
      </c>
      <c r="XP205">
        <f t="shared" si="2488"/>
        <v>0</v>
      </c>
      <c r="XR205">
        <f t="shared" si="2489"/>
        <v>0</v>
      </c>
    </row>
    <row r="206" spans="4:642" s="6" customFormat="1">
      <c r="D206" s="4">
        <f t="shared" si="2170"/>
        <v>0</v>
      </c>
      <c r="E206" s="4">
        <f t="shared" si="2171"/>
        <v>0</v>
      </c>
      <c r="F206" s="4">
        <f t="shared" si="2172"/>
        <v>0</v>
      </c>
      <c r="G206" s="4">
        <f t="shared" si="2173"/>
        <v>0</v>
      </c>
      <c r="H206" s="4">
        <f t="shared" si="2174"/>
        <v>0</v>
      </c>
      <c r="I206" s="4">
        <f t="shared" si="2175"/>
        <v>0</v>
      </c>
      <c r="J206" s="4">
        <f t="shared" si="2176"/>
        <v>0</v>
      </c>
      <c r="K206" s="4">
        <f t="shared" si="2177"/>
        <v>0</v>
      </c>
      <c r="L206" s="4">
        <f t="shared" si="2178"/>
        <v>0</v>
      </c>
      <c r="M206" s="4">
        <f t="shared" si="2179"/>
        <v>0</v>
      </c>
      <c r="N206" s="4">
        <f t="shared" si="2180"/>
        <v>0</v>
      </c>
      <c r="O206" s="4">
        <f t="shared" si="2181"/>
        <v>0</v>
      </c>
      <c r="P206" s="4">
        <f t="shared" si="2182"/>
        <v>0</v>
      </c>
      <c r="Q206" s="4">
        <f t="shared" si="2183"/>
        <v>0</v>
      </c>
      <c r="R206" s="4">
        <f t="shared" si="2184"/>
        <v>0</v>
      </c>
      <c r="S206" s="4">
        <f t="shared" si="2185"/>
        <v>0</v>
      </c>
      <c r="T206" s="4">
        <f t="shared" si="2186"/>
        <v>0</v>
      </c>
      <c r="U206" s="4">
        <f t="shared" si="2187"/>
        <v>0</v>
      </c>
      <c r="V206" s="4">
        <f t="shared" si="2188"/>
        <v>0</v>
      </c>
      <c r="W206" s="4">
        <f t="shared" si="2189"/>
        <v>0</v>
      </c>
      <c r="X206" s="4">
        <f t="shared" si="2190"/>
        <v>0</v>
      </c>
      <c r="Y206" s="4">
        <f t="shared" si="2191"/>
        <v>0</v>
      </c>
      <c r="Z206" s="4">
        <f t="shared" si="2192"/>
        <v>0</v>
      </c>
      <c r="AA206" s="4">
        <f t="shared" si="2193"/>
        <v>0</v>
      </c>
      <c r="AB206" s="4">
        <f t="shared" si="2194"/>
        <v>1</v>
      </c>
      <c r="AC206" s="4">
        <f t="shared" si="2195"/>
        <v>0</v>
      </c>
      <c r="AD206" s="4">
        <f t="shared" si="2196"/>
        <v>0</v>
      </c>
      <c r="AE206" s="4">
        <f t="shared" si="2197"/>
        <v>0</v>
      </c>
      <c r="AF206" s="4">
        <f t="shared" si="2198"/>
        <v>1</v>
      </c>
      <c r="AG206" s="4">
        <f t="shared" si="2199"/>
        <v>0</v>
      </c>
      <c r="AH206" s="4">
        <f t="shared" si="2200"/>
        <v>0</v>
      </c>
      <c r="AI206" s="4">
        <f t="shared" si="2201"/>
        <v>0</v>
      </c>
      <c r="AJ206" s="4">
        <f t="shared" si="2202"/>
        <v>0</v>
      </c>
      <c r="AK206" s="4">
        <f t="shared" si="2203"/>
        <v>0</v>
      </c>
      <c r="AL206" s="4">
        <f t="shared" si="2204"/>
        <v>0</v>
      </c>
      <c r="AM206" s="4">
        <f t="shared" si="2205"/>
        <v>0</v>
      </c>
      <c r="AN206" s="4">
        <f t="shared" si="2206"/>
        <v>0</v>
      </c>
      <c r="AO206" s="4">
        <f t="shared" si="2207"/>
        <v>0</v>
      </c>
      <c r="AP206" s="4">
        <f t="shared" si="2208"/>
        <v>0</v>
      </c>
      <c r="AQ206" s="4">
        <f t="shared" si="2209"/>
        <v>1</v>
      </c>
      <c r="AR206" s="4">
        <f t="shared" si="2210"/>
        <v>1</v>
      </c>
      <c r="AS206" s="4">
        <f t="shared" si="2211"/>
        <v>0</v>
      </c>
      <c r="AT206" s="4">
        <f t="shared" si="2212"/>
        <v>0</v>
      </c>
      <c r="AU206" s="4">
        <f t="shared" si="2213"/>
        <v>0</v>
      </c>
      <c r="AV206" s="4">
        <f t="shared" si="2214"/>
        <v>0</v>
      </c>
      <c r="AW206" s="4">
        <f t="shared" si="2215"/>
        <v>0</v>
      </c>
      <c r="AX206" s="4">
        <f t="shared" si="2216"/>
        <v>0</v>
      </c>
      <c r="AY206" s="4">
        <f t="shared" si="2217"/>
        <v>0</v>
      </c>
      <c r="AZ206" s="4">
        <f t="shared" si="2218"/>
        <v>1</v>
      </c>
      <c r="BA206" s="4">
        <f t="shared" si="2219"/>
        <v>0</v>
      </c>
      <c r="BB206" s="4">
        <f t="shared" si="2220"/>
        <v>0</v>
      </c>
      <c r="BC206" s="4">
        <f t="shared" si="2221"/>
        <v>0</v>
      </c>
      <c r="BD206" s="4">
        <f t="shared" si="2222"/>
        <v>0</v>
      </c>
      <c r="BE206" s="4">
        <f t="shared" si="2223"/>
        <v>0</v>
      </c>
      <c r="BF206" s="4">
        <f t="shared" si="2224"/>
        <v>0</v>
      </c>
      <c r="BG206" s="4">
        <f t="shared" si="2225"/>
        <v>1</v>
      </c>
      <c r="BH206" s="4">
        <f t="shared" si="2226"/>
        <v>0</v>
      </c>
      <c r="BI206" s="4">
        <f t="shared" si="2227"/>
        <v>0</v>
      </c>
      <c r="BJ206" s="4">
        <f t="shared" si="2228"/>
        <v>0</v>
      </c>
      <c r="BK206" s="4">
        <f t="shared" si="2346"/>
        <v>1</v>
      </c>
      <c r="BL206" s="4">
        <f t="shared" si="2347"/>
        <v>0.10169491525423729</v>
      </c>
      <c r="BM206" s="4">
        <f t="shared" si="2348"/>
        <v>0.14237288135593221</v>
      </c>
      <c r="BN206" s="4">
        <f t="shared" si="2349"/>
        <v>6.1016949152542375E-2</v>
      </c>
      <c r="BO206" s="4">
        <f t="shared" si="2350"/>
        <v>0.10169491525423729</v>
      </c>
      <c r="BP206" s="4">
        <f t="shared" si="2351"/>
        <v>6</v>
      </c>
      <c r="BQ206" s="4">
        <f>COUNTIFS($NG206:$NL$206,EF$1)</f>
        <v>0</v>
      </c>
      <c r="BR206" s="4">
        <f>COUNTIFS($NG206:$NL$206,EG$1)</f>
        <v>0</v>
      </c>
      <c r="BS206" s="4">
        <f>COUNTIFS($NG206:$NL$206,EH$1)</f>
        <v>0</v>
      </c>
      <c r="BT206" s="4">
        <f>COUNTIFS($NG206:$NL$206,EI$1)</f>
        <v>0</v>
      </c>
      <c r="BU206" s="4">
        <f>COUNTIFS($NG206:$NL$206,EJ$1)</f>
        <v>0</v>
      </c>
      <c r="BV206" s="4">
        <f>COUNTIFS($NG206:$NL$206,EK$1)</f>
        <v>0</v>
      </c>
      <c r="BW206" s="4">
        <f>COUNTIFS($NG206:$NL$206,EL$1)</f>
        <v>0</v>
      </c>
      <c r="BX206" s="4">
        <f>COUNTIFS($NG206:$NL$206,EM$1)</f>
        <v>0</v>
      </c>
      <c r="BY206" s="4">
        <f>COUNTIFS($NG206:$NL$206,EN$1)</f>
        <v>0</v>
      </c>
      <c r="BZ206" s="4">
        <f>COUNTIFS($NG206:$NL$206,EO$1)</f>
        <v>0</v>
      </c>
      <c r="CA206" s="4">
        <f>COUNTIFS($NG206:$NL$206,EP$1)</f>
        <v>0</v>
      </c>
      <c r="CB206" s="4">
        <f>COUNTIFS($NG206:$NL$206,EQ$1)</f>
        <v>0</v>
      </c>
      <c r="CC206" s="4">
        <f>COUNTIFS($NG206:$NL$206,ER$1)</f>
        <v>0</v>
      </c>
      <c r="CD206" s="4">
        <f>COUNTIFS($NG206:$NL$206,ES$1)</f>
        <v>0</v>
      </c>
      <c r="CE206" s="4">
        <f>COUNTIFS($NG206:$NL$206,ET$1)</f>
        <v>0</v>
      </c>
      <c r="CF206" s="4">
        <f>COUNTIFS($NG206:$NL$206,EU$1)</f>
        <v>0</v>
      </c>
      <c r="CG206" s="4">
        <f>COUNTIFS($NG206:$NL$206,EV$1)</f>
        <v>0</v>
      </c>
      <c r="CH206" s="4">
        <f>COUNTIFS($NG206:$NL$206,EW$1)</f>
        <v>0</v>
      </c>
      <c r="CI206" s="4">
        <f>COUNTIFS($NG206:$NL$206,EX$1)</f>
        <v>0</v>
      </c>
      <c r="CJ206" s="4">
        <f>COUNTIFS($NG206:$NL$206,EY$1)</f>
        <v>0</v>
      </c>
      <c r="CK206" s="4">
        <f>COUNTIFS($NG206:$NL$206,EZ$1)</f>
        <v>0</v>
      </c>
      <c r="CL206" s="4">
        <f>COUNTIFS($NG206:$NL$206,FA$1)</f>
        <v>0</v>
      </c>
      <c r="CM206" s="4">
        <f>COUNTIFS($NG206:$NL$206,FB$1)</f>
        <v>0</v>
      </c>
      <c r="CN206" s="4">
        <f>COUNTIFS($NG206:$NL$206,FC$1)</f>
        <v>0</v>
      </c>
      <c r="CO206" s="4">
        <f>COUNTIFS($NG206:$NL$206,FD$1)</f>
        <v>1</v>
      </c>
      <c r="CP206" s="4">
        <f>COUNTIFS($NG206:$NL$206,FE$1)</f>
        <v>0</v>
      </c>
      <c r="CQ206" s="4">
        <f>COUNTIFS($NG206:$NL$206,FF$1)</f>
        <v>0</v>
      </c>
      <c r="CR206" s="4">
        <f>COUNTIFS($NG206:$NL$206,FG$1)</f>
        <v>0</v>
      </c>
      <c r="CS206" s="4">
        <f>COUNTIFS($NG206:$NL$206,FH$1)</f>
        <v>1</v>
      </c>
      <c r="CT206" s="4">
        <f>COUNTIFS($NG206:$NL$206,FI$1)</f>
        <v>0</v>
      </c>
      <c r="CU206" s="4">
        <f>COUNTIFS($NG206:$NL$206,FJ$1)</f>
        <v>0</v>
      </c>
      <c r="CV206" s="4">
        <f>COUNTIFS($NG206:$NL$206,FK$1)</f>
        <v>0</v>
      </c>
      <c r="CW206" s="4">
        <f>COUNTIFS($NG206:$NL$206,FL$1)</f>
        <v>0</v>
      </c>
      <c r="CX206" s="4">
        <f>COUNTIFS($NG206:$NL$206,FM$1)</f>
        <v>0</v>
      </c>
      <c r="CY206" s="4">
        <f>COUNTIFS($NG206:$NL$206,FN$1)</f>
        <v>0</v>
      </c>
      <c r="CZ206" s="4">
        <f>COUNTIFS($NG206:$NL$206,FO$1)</f>
        <v>0</v>
      </c>
      <c r="DA206" s="4">
        <f>COUNTIFS($NG206:$NL$206,FP$1)</f>
        <v>0</v>
      </c>
      <c r="DB206" s="4">
        <f>COUNTIFS($NG206:$NL$206,FQ$1)</f>
        <v>0</v>
      </c>
      <c r="DC206" s="4">
        <f>COUNTIFS($NG206:$NL$206,FR$1)</f>
        <v>0</v>
      </c>
      <c r="DD206" s="4">
        <f>COUNTIFS($NG206:$NL$206,FS$1)</f>
        <v>1</v>
      </c>
      <c r="DE206" s="4">
        <f>COUNTIFS($NG206:$NL$206,FT$1)</f>
        <v>1</v>
      </c>
      <c r="DF206" s="4">
        <f>COUNTIFS($NG206:$NL$206,FU$1)</f>
        <v>0</v>
      </c>
      <c r="DG206" s="4">
        <f>COUNTIFS($NG206:$NL$206,FV$1)</f>
        <v>0</v>
      </c>
      <c r="DH206" s="4">
        <f>COUNTIFS($NG206:$NL$206,FW$1)</f>
        <v>0</v>
      </c>
      <c r="DI206" s="4">
        <f>COUNTIFS($NG206:$NL$206,FX$1)</f>
        <v>0</v>
      </c>
      <c r="DJ206" s="4">
        <f>COUNTIFS($NG206:$NL$206,FY$1)</f>
        <v>0</v>
      </c>
      <c r="DK206" s="4">
        <f>COUNTIFS($NG206:$NL$206,FZ$1)</f>
        <v>0</v>
      </c>
      <c r="DL206" s="4">
        <f>COUNTIFS($NG206:$NL$206,GA$1)</f>
        <v>0</v>
      </c>
      <c r="DM206" s="4">
        <f>COUNTIFS($NG206:$NL$206,GB$1)</f>
        <v>1</v>
      </c>
      <c r="DN206" s="4">
        <f>COUNTIFS($NG206:$NL$206,GC$1)</f>
        <v>0</v>
      </c>
      <c r="DO206" s="4">
        <f>COUNTIFS($NG206:$NL$206,GD$1)</f>
        <v>0</v>
      </c>
      <c r="DP206" s="4">
        <f>COUNTIFS($NG206:$NL$206,GE$1)</f>
        <v>0</v>
      </c>
      <c r="DQ206" s="4">
        <f>COUNTIFS($NG206:$NL$206,GF$1)</f>
        <v>0</v>
      </c>
      <c r="DR206" s="4">
        <f>COUNTIFS($NG206:$NL$206,GG$1)</f>
        <v>0</v>
      </c>
      <c r="DS206" s="4">
        <f>COUNTIFS($NG206:$NL$206,GH$1)</f>
        <v>0</v>
      </c>
      <c r="DT206" s="4">
        <f>COUNTIFS($NG206:$NL$206,GI$1)</f>
        <v>1</v>
      </c>
      <c r="DU206" s="4">
        <f>COUNTIFS($NG206:$NL$206,GJ$1)</f>
        <v>0</v>
      </c>
      <c r="DV206" s="4">
        <f>COUNTIFS($NG206:$NL$206,GK$1)</f>
        <v>0</v>
      </c>
      <c r="DW206" s="4">
        <f>COUNTIFS($NG206:$NL$206,GL$1)</f>
        <v>0</v>
      </c>
      <c r="DX206" s="4"/>
      <c r="DY206" s="4"/>
      <c r="DZ206" s="4">
        <f t="shared" si="1895"/>
        <v>38</v>
      </c>
      <c r="EA206" s="4">
        <f t="shared" si="1896"/>
        <v>22</v>
      </c>
      <c r="EB206" s="4">
        <f t="shared" si="1897"/>
        <v>11</v>
      </c>
      <c r="EC206" s="4">
        <f t="shared" si="1898"/>
        <v>4</v>
      </c>
      <c r="ED206" s="4">
        <f t="shared" si="1899"/>
        <v>1</v>
      </c>
      <c r="EE206" s="4"/>
      <c r="EF206" s="4">
        <f t="shared" ref="EF206:GL206" si="2552">COUNTIFS($NG206:$NL215,EF$1)</f>
        <v>1</v>
      </c>
      <c r="EG206" s="4">
        <f t="shared" si="2552"/>
        <v>3</v>
      </c>
      <c r="EH206" s="4">
        <f t="shared" si="2552"/>
        <v>1</v>
      </c>
      <c r="EI206" s="4">
        <f t="shared" si="2552"/>
        <v>0</v>
      </c>
      <c r="EJ206" s="4">
        <f t="shared" si="2552"/>
        <v>0</v>
      </c>
      <c r="EK206" s="4">
        <f t="shared" si="2552"/>
        <v>1</v>
      </c>
      <c r="EL206" s="4">
        <f t="shared" si="2552"/>
        <v>3</v>
      </c>
      <c r="EM206" s="4">
        <f t="shared" si="2552"/>
        <v>0</v>
      </c>
      <c r="EN206" s="4">
        <f t="shared" si="2552"/>
        <v>1</v>
      </c>
      <c r="EO206" s="4">
        <f t="shared" si="2552"/>
        <v>1</v>
      </c>
      <c r="EP206" s="4">
        <f t="shared" si="2552"/>
        <v>3</v>
      </c>
      <c r="EQ206" s="4">
        <f t="shared" si="2552"/>
        <v>2</v>
      </c>
      <c r="ER206" s="4">
        <f t="shared" si="2552"/>
        <v>2</v>
      </c>
      <c r="ES206" s="4">
        <f t="shared" si="2552"/>
        <v>1</v>
      </c>
      <c r="ET206" s="4">
        <f t="shared" si="2552"/>
        <v>1</v>
      </c>
      <c r="EU206" s="4">
        <f t="shared" si="2552"/>
        <v>2</v>
      </c>
      <c r="EV206" s="4">
        <f t="shared" si="2552"/>
        <v>0</v>
      </c>
      <c r="EW206" s="4">
        <f t="shared" si="2552"/>
        <v>1</v>
      </c>
      <c r="EX206" s="4">
        <f t="shared" si="2552"/>
        <v>3</v>
      </c>
      <c r="EY206" s="4">
        <f t="shared" si="2552"/>
        <v>2</v>
      </c>
      <c r="EZ206" s="4">
        <f t="shared" si="2552"/>
        <v>0</v>
      </c>
      <c r="FA206" s="4">
        <f t="shared" si="2552"/>
        <v>1</v>
      </c>
      <c r="FB206" s="4">
        <f t="shared" si="2552"/>
        <v>2</v>
      </c>
      <c r="FC206" s="4">
        <f t="shared" si="2552"/>
        <v>0</v>
      </c>
      <c r="FD206" s="4">
        <f t="shared" si="2552"/>
        <v>1</v>
      </c>
      <c r="FE206" s="4">
        <f t="shared" si="2552"/>
        <v>2</v>
      </c>
      <c r="FF206" s="4">
        <f t="shared" si="2552"/>
        <v>1</v>
      </c>
      <c r="FG206" s="4">
        <f t="shared" si="2552"/>
        <v>0</v>
      </c>
      <c r="FH206" s="4">
        <f t="shared" si="2552"/>
        <v>1</v>
      </c>
      <c r="FI206" s="4">
        <f t="shared" si="2552"/>
        <v>0</v>
      </c>
      <c r="FJ206" s="4">
        <f t="shared" si="2552"/>
        <v>0</v>
      </c>
      <c r="FK206" s="4">
        <f t="shared" si="2552"/>
        <v>0</v>
      </c>
      <c r="FL206" s="4">
        <f t="shared" si="2552"/>
        <v>1</v>
      </c>
      <c r="FM206" s="4">
        <f t="shared" si="2552"/>
        <v>0</v>
      </c>
      <c r="FN206" s="4">
        <f t="shared" si="2552"/>
        <v>0</v>
      </c>
      <c r="FO206" s="4">
        <f t="shared" si="2552"/>
        <v>1</v>
      </c>
      <c r="FP206" s="4">
        <f t="shared" si="2552"/>
        <v>1</v>
      </c>
      <c r="FQ206" s="4">
        <f t="shared" si="2552"/>
        <v>1</v>
      </c>
      <c r="FR206" s="4">
        <f t="shared" si="2552"/>
        <v>1</v>
      </c>
      <c r="FS206" s="4">
        <f t="shared" si="2552"/>
        <v>2</v>
      </c>
      <c r="FT206" s="4">
        <f t="shared" si="2552"/>
        <v>1</v>
      </c>
      <c r="FU206" s="4">
        <f t="shared" si="2552"/>
        <v>0</v>
      </c>
      <c r="FV206" s="4">
        <f t="shared" si="2552"/>
        <v>0</v>
      </c>
      <c r="FW206" s="4">
        <f t="shared" si="2552"/>
        <v>4</v>
      </c>
      <c r="FX206" s="4">
        <f t="shared" si="2552"/>
        <v>2</v>
      </c>
      <c r="FY206" s="4">
        <f t="shared" si="2552"/>
        <v>0</v>
      </c>
      <c r="FZ206" s="4">
        <f t="shared" si="2552"/>
        <v>0</v>
      </c>
      <c r="GA206" s="4">
        <f t="shared" si="2552"/>
        <v>0</v>
      </c>
      <c r="GB206" s="4">
        <f t="shared" si="2552"/>
        <v>1</v>
      </c>
      <c r="GC206" s="4">
        <f t="shared" si="2552"/>
        <v>0</v>
      </c>
      <c r="GD206" s="4">
        <f t="shared" si="2552"/>
        <v>0</v>
      </c>
      <c r="GE206" s="4">
        <f t="shared" si="2552"/>
        <v>2</v>
      </c>
      <c r="GF206" s="4">
        <f t="shared" si="2552"/>
        <v>0</v>
      </c>
      <c r="GG206" s="4">
        <f t="shared" si="2552"/>
        <v>1</v>
      </c>
      <c r="GH206" s="4">
        <f t="shared" si="2552"/>
        <v>1</v>
      </c>
      <c r="GI206" s="4">
        <f t="shared" si="2552"/>
        <v>2</v>
      </c>
      <c r="GJ206" s="4">
        <f t="shared" si="2552"/>
        <v>1</v>
      </c>
      <c r="GK206" s="4">
        <f t="shared" si="2552"/>
        <v>2</v>
      </c>
      <c r="GL206" s="4">
        <f t="shared" si="2552"/>
        <v>0</v>
      </c>
      <c r="GM206">
        <f t="shared" si="1901"/>
        <v>60</v>
      </c>
      <c r="GO206" s="6">
        <f t="shared" si="2353"/>
        <v>0</v>
      </c>
      <c r="GP206" s="6">
        <f t="shared" si="2517"/>
        <v>0</v>
      </c>
      <c r="GQ206" s="6">
        <f t="shared" si="2518"/>
        <v>0</v>
      </c>
      <c r="GR206" s="6">
        <f t="shared" si="2519"/>
        <v>0</v>
      </c>
      <c r="GS206" s="6">
        <f t="shared" si="2520"/>
        <v>0</v>
      </c>
      <c r="GT206" s="6">
        <f t="shared" si="2521"/>
        <v>0</v>
      </c>
      <c r="GU206" s="6">
        <f t="shared" si="2522"/>
        <v>0</v>
      </c>
      <c r="GV206" s="1">
        <f>COUNTIFS(WE206:WJ206,"&gt;0")</f>
        <v>3</v>
      </c>
      <c r="GW206">
        <f t="shared" si="2354"/>
        <v>0</v>
      </c>
      <c r="GX206">
        <f t="shared" si="2230"/>
        <v>0</v>
      </c>
      <c r="GY206">
        <f t="shared" si="2231"/>
        <v>0</v>
      </c>
      <c r="GZ206">
        <f t="shared" si="2232"/>
        <v>0</v>
      </c>
      <c r="HA206">
        <f t="shared" si="2233"/>
        <v>0</v>
      </c>
      <c r="HB206">
        <f t="shared" si="2234"/>
        <v>0</v>
      </c>
      <c r="HC206">
        <f t="shared" si="2235"/>
        <v>0</v>
      </c>
      <c r="HD206">
        <f t="shared" si="2236"/>
        <v>0</v>
      </c>
      <c r="HE206">
        <f t="shared" si="2237"/>
        <v>0</v>
      </c>
      <c r="HF206">
        <f t="shared" si="2238"/>
        <v>0</v>
      </c>
      <c r="HG206">
        <f t="shared" si="2239"/>
        <v>0</v>
      </c>
      <c r="HH206">
        <f t="shared" si="2240"/>
        <v>0</v>
      </c>
      <c r="HI206">
        <f t="shared" si="2241"/>
        <v>0</v>
      </c>
      <c r="HJ206">
        <f t="shared" si="2242"/>
        <v>0</v>
      </c>
      <c r="HK206">
        <f t="shared" si="2243"/>
        <v>0</v>
      </c>
      <c r="HL206">
        <f t="shared" si="2244"/>
        <v>0</v>
      </c>
      <c r="HM206">
        <f t="shared" si="2245"/>
        <v>0</v>
      </c>
      <c r="HN206">
        <f t="shared" si="2246"/>
        <v>0</v>
      </c>
      <c r="HO206">
        <f t="shared" si="2247"/>
        <v>0</v>
      </c>
      <c r="HP206">
        <f t="shared" si="2248"/>
        <v>0</v>
      </c>
      <c r="HQ206">
        <f t="shared" si="2249"/>
        <v>0</v>
      </c>
      <c r="HR206">
        <f t="shared" si="2250"/>
        <v>0</v>
      </c>
      <c r="HS206">
        <f t="shared" si="2251"/>
        <v>0</v>
      </c>
      <c r="HT206">
        <f t="shared" si="2252"/>
        <v>0</v>
      </c>
      <c r="HU206">
        <f t="shared" si="2253"/>
        <v>0</v>
      </c>
      <c r="HV206">
        <f t="shared" si="2254"/>
        <v>0</v>
      </c>
      <c r="HW206">
        <f t="shared" si="2255"/>
        <v>0</v>
      </c>
      <c r="HX206">
        <f t="shared" si="2256"/>
        <v>0</v>
      </c>
      <c r="HY206">
        <f t="shared" si="2257"/>
        <v>0</v>
      </c>
      <c r="HZ206">
        <f t="shared" si="2258"/>
        <v>0</v>
      </c>
      <c r="IA206">
        <f t="shared" si="2259"/>
        <v>0</v>
      </c>
      <c r="IB206">
        <f t="shared" si="2260"/>
        <v>0</v>
      </c>
      <c r="IC206">
        <f t="shared" si="2261"/>
        <v>0</v>
      </c>
      <c r="ID206">
        <f t="shared" si="2262"/>
        <v>0</v>
      </c>
      <c r="IE206">
        <f t="shared" si="2263"/>
        <v>0</v>
      </c>
      <c r="IF206">
        <f t="shared" si="2264"/>
        <v>0</v>
      </c>
      <c r="IG206">
        <f t="shared" si="2265"/>
        <v>0</v>
      </c>
      <c r="IH206">
        <f t="shared" si="2266"/>
        <v>0</v>
      </c>
      <c r="II206">
        <f t="shared" si="2267"/>
        <v>0</v>
      </c>
      <c r="IJ206">
        <f t="shared" si="2268"/>
        <v>0</v>
      </c>
      <c r="IK206">
        <f t="shared" si="2269"/>
        <v>0</v>
      </c>
      <c r="IL206">
        <f t="shared" si="2270"/>
        <v>0</v>
      </c>
      <c r="IM206">
        <f t="shared" si="2271"/>
        <v>0</v>
      </c>
      <c r="IN206">
        <f t="shared" si="2272"/>
        <v>0</v>
      </c>
      <c r="IO206">
        <f t="shared" si="2273"/>
        <v>0</v>
      </c>
      <c r="IP206">
        <f t="shared" si="2274"/>
        <v>0</v>
      </c>
      <c r="IQ206">
        <f t="shared" si="2275"/>
        <v>0</v>
      </c>
      <c r="IR206">
        <f t="shared" si="2276"/>
        <v>0</v>
      </c>
      <c r="IS206">
        <f t="shared" si="2277"/>
        <v>0</v>
      </c>
      <c r="IT206">
        <f t="shared" si="2278"/>
        <v>0</v>
      </c>
      <c r="IU206">
        <f t="shared" si="2279"/>
        <v>0</v>
      </c>
      <c r="IV206">
        <f t="shared" si="2280"/>
        <v>0</v>
      </c>
      <c r="IW206">
        <f t="shared" si="2281"/>
        <v>0</v>
      </c>
      <c r="IX206">
        <f t="shared" si="2282"/>
        <v>0</v>
      </c>
      <c r="IY206">
        <f t="shared" si="2283"/>
        <v>0</v>
      </c>
      <c r="IZ206">
        <f t="shared" si="2284"/>
        <v>0</v>
      </c>
      <c r="JA206">
        <f t="shared" si="2285"/>
        <v>0</v>
      </c>
      <c r="JB206">
        <f t="shared" si="2355"/>
        <v>0</v>
      </c>
      <c r="JC206">
        <f t="shared" si="2356"/>
        <v>0</v>
      </c>
      <c r="JD206"/>
      <c r="JE206"/>
      <c r="JF206">
        <f t="shared" si="2357"/>
        <v>1</v>
      </c>
      <c r="JG206">
        <f t="shared" si="2358"/>
        <v>1</v>
      </c>
      <c r="JH206">
        <f t="shared" si="2359"/>
        <v>1</v>
      </c>
      <c r="JI206">
        <f t="shared" si="2360"/>
        <v>0</v>
      </c>
      <c r="JJ206">
        <f t="shared" si="2361"/>
        <v>0</v>
      </c>
      <c r="JK206">
        <f t="shared" si="2362"/>
        <v>1</v>
      </c>
      <c r="JL206">
        <f t="shared" si="2363"/>
        <v>1</v>
      </c>
      <c r="JM206">
        <f t="shared" si="2364"/>
        <v>0</v>
      </c>
      <c r="JN206">
        <f t="shared" si="2365"/>
        <v>1</v>
      </c>
      <c r="JO206">
        <f t="shared" si="2366"/>
        <v>1</v>
      </c>
      <c r="JP206">
        <f t="shared" si="2367"/>
        <v>1</v>
      </c>
      <c r="JQ206">
        <f t="shared" si="2368"/>
        <v>1</v>
      </c>
      <c r="JR206">
        <f t="shared" si="2369"/>
        <v>1</v>
      </c>
      <c r="JS206">
        <f t="shared" si="2370"/>
        <v>1</v>
      </c>
      <c r="JT206">
        <f t="shared" si="2371"/>
        <v>1</v>
      </c>
      <c r="JU206">
        <f t="shared" si="2372"/>
        <v>1</v>
      </c>
      <c r="JV206">
        <f t="shared" si="2373"/>
        <v>0</v>
      </c>
      <c r="JW206">
        <f t="shared" si="2374"/>
        <v>1</v>
      </c>
      <c r="JX206">
        <f t="shared" si="2375"/>
        <v>1</v>
      </c>
      <c r="JY206">
        <f t="shared" si="2376"/>
        <v>1</v>
      </c>
      <c r="JZ206">
        <f t="shared" si="2377"/>
        <v>0</v>
      </c>
      <c r="KA206">
        <f t="shared" si="2378"/>
        <v>1</v>
      </c>
      <c r="KB206">
        <f t="shared" si="2379"/>
        <v>1</v>
      </c>
      <c r="KC206">
        <f t="shared" si="2380"/>
        <v>0</v>
      </c>
      <c r="KD206">
        <f t="shared" si="2381"/>
        <v>1</v>
      </c>
      <c r="KE206">
        <f t="shared" si="2382"/>
        <v>1</v>
      </c>
      <c r="KF206">
        <f t="shared" si="2383"/>
        <v>1</v>
      </c>
      <c r="KG206">
        <f t="shared" si="2384"/>
        <v>0</v>
      </c>
      <c r="KH206">
        <f t="shared" si="2385"/>
        <v>1</v>
      </c>
      <c r="KI206">
        <f t="shared" si="2386"/>
        <v>0</v>
      </c>
      <c r="KJ206">
        <f t="shared" si="2387"/>
        <v>0</v>
      </c>
      <c r="KK206">
        <f t="shared" si="2388"/>
        <v>0</v>
      </c>
      <c r="KL206">
        <f t="shared" si="2389"/>
        <v>1</v>
      </c>
      <c r="KM206">
        <f t="shared" si="2390"/>
        <v>0</v>
      </c>
      <c r="KN206">
        <f t="shared" si="2391"/>
        <v>0</v>
      </c>
      <c r="KO206">
        <f t="shared" si="2392"/>
        <v>1</v>
      </c>
      <c r="KP206">
        <f t="shared" si="2393"/>
        <v>1</v>
      </c>
      <c r="KQ206">
        <f t="shared" si="2394"/>
        <v>1</v>
      </c>
      <c r="KR206">
        <f t="shared" si="2395"/>
        <v>1</v>
      </c>
      <c r="KS206">
        <f t="shared" si="2396"/>
        <v>1</v>
      </c>
      <c r="KT206">
        <f t="shared" si="2397"/>
        <v>1</v>
      </c>
      <c r="KU206">
        <f t="shared" si="2398"/>
        <v>0</v>
      </c>
      <c r="KV206">
        <f t="shared" si="2399"/>
        <v>0</v>
      </c>
      <c r="KW206">
        <f t="shared" si="2400"/>
        <v>1</v>
      </c>
      <c r="KX206">
        <f t="shared" si="2401"/>
        <v>1</v>
      </c>
      <c r="KY206">
        <f t="shared" si="2402"/>
        <v>0</v>
      </c>
      <c r="KZ206">
        <f t="shared" si="2403"/>
        <v>0</v>
      </c>
      <c r="LA206">
        <f t="shared" si="2404"/>
        <v>0</v>
      </c>
      <c r="LB206">
        <f t="shared" si="2405"/>
        <v>1</v>
      </c>
      <c r="LC206">
        <f t="shared" si="2406"/>
        <v>0</v>
      </c>
      <c r="LD206">
        <f t="shared" si="2407"/>
        <v>0</v>
      </c>
      <c r="LE206">
        <f t="shared" si="2408"/>
        <v>1</v>
      </c>
      <c r="LF206">
        <f t="shared" si="2409"/>
        <v>0</v>
      </c>
      <c r="LG206">
        <f t="shared" si="2410"/>
        <v>1</v>
      </c>
      <c r="LH206">
        <f t="shared" si="2411"/>
        <v>1</v>
      </c>
      <c r="LI206">
        <f t="shared" si="2412"/>
        <v>1</v>
      </c>
      <c r="LJ206">
        <f t="shared" si="2413"/>
        <v>1</v>
      </c>
      <c r="LK206">
        <f t="shared" si="2414"/>
        <v>1</v>
      </c>
      <c r="LL206">
        <f t="shared" si="2415"/>
        <v>0</v>
      </c>
      <c r="LM206"/>
      <c r="LN206">
        <f t="shared" si="2416"/>
        <v>38</v>
      </c>
      <c r="LO206"/>
      <c r="LP206"/>
      <c r="LQ206">
        <f t="shared" ref="LQ206:LR206" si="2553">COUNTIFS($NG207:$NL216,NG216)</f>
        <v>2</v>
      </c>
      <c r="LR206">
        <f t="shared" si="2553"/>
        <v>3</v>
      </c>
      <c r="LS206">
        <f t="shared" si="2418"/>
        <v>3</v>
      </c>
      <c r="LT206">
        <f t="shared" si="2419"/>
        <v>1</v>
      </c>
      <c r="LU206">
        <f t="shared" si="2420"/>
        <v>1</v>
      </c>
      <c r="LV206">
        <f t="shared" si="2421"/>
        <v>1</v>
      </c>
      <c r="LW206"/>
      <c r="LX206" s="5">
        <f t="shared" ref="LX206:MC206" si="2554">COUNTIFS($NG206:$NL215,NG216)</f>
        <v>1</v>
      </c>
      <c r="LY206" s="5">
        <f t="shared" si="2554"/>
        <v>2</v>
      </c>
      <c r="LZ206" s="5">
        <f t="shared" si="2554"/>
        <v>2</v>
      </c>
      <c r="MA206" s="5">
        <f t="shared" si="2554"/>
        <v>0</v>
      </c>
      <c r="MB206" s="5">
        <f t="shared" si="2554"/>
        <v>0</v>
      </c>
      <c r="MC206" s="5">
        <f t="shared" si="2554"/>
        <v>0</v>
      </c>
      <c r="MD206" s="5"/>
      <c r="ME206" s="5">
        <f t="shared" si="2423"/>
        <v>0</v>
      </c>
      <c r="MF206" s="5">
        <f t="shared" si="2424"/>
        <v>0</v>
      </c>
      <c r="MG206" s="5">
        <f t="shared" si="2425"/>
        <v>0</v>
      </c>
      <c r="MH206" s="5">
        <f t="shared" si="2426"/>
        <v>0</v>
      </c>
      <c r="MI206" s="5">
        <f t="shared" si="2427"/>
        <v>0</v>
      </c>
      <c r="MJ206" s="5">
        <f t="shared" si="2428"/>
        <v>0</v>
      </c>
      <c r="MK206" s="5"/>
      <c r="ML206" s="20">
        <f t="shared" si="2429"/>
        <v>0</v>
      </c>
      <c r="MM206" s="4"/>
      <c r="MN206" s="4">
        <f t="shared" si="2508"/>
        <v>0</v>
      </c>
      <c r="MO206" s="4">
        <f t="shared" si="2509"/>
        <v>0</v>
      </c>
      <c r="MP206" s="4">
        <f t="shared" si="2510"/>
        <v>0</v>
      </c>
      <c r="MQ206" s="4">
        <f t="shared" si="2511"/>
        <v>0</v>
      </c>
      <c r="MR206" s="4">
        <f t="shared" si="2512"/>
        <v>0</v>
      </c>
      <c r="MS206" s="4">
        <f t="shared" si="2513"/>
        <v>0</v>
      </c>
      <c r="MT206"/>
      <c r="MU206">
        <f t="shared" si="2430"/>
        <v>0</v>
      </c>
      <c r="MV206">
        <f t="shared" si="2431"/>
        <v>0</v>
      </c>
      <c r="MW206">
        <f t="shared" si="2432"/>
        <v>0</v>
      </c>
      <c r="MX206">
        <f t="shared" si="2433"/>
        <v>1</v>
      </c>
      <c r="MY206">
        <f t="shared" si="2434"/>
        <v>1</v>
      </c>
      <c r="MZ206">
        <f t="shared" si="2435"/>
        <v>1</v>
      </c>
      <c r="NA206">
        <f t="shared" si="2288"/>
        <v>0</v>
      </c>
      <c r="NB206">
        <f t="shared" si="2436"/>
        <v>3</v>
      </c>
      <c r="NC206">
        <f t="shared" si="2437"/>
        <v>3</v>
      </c>
      <c r="ND206" s="6">
        <f t="shared" si="2438"/>
        <v>206</v>
      </c>
      <c r="NG206" s="6">
        <v>25</v>
      </c>
      <c r="NH206" s="6">
        <v>29</v>
      </c>
      <c r="NI206" s="6">
        <v>40</v>
      </c>
      <c r="NJ206" s="6">
        <v>41</v>
      </c>
      <c r="NK206" s="6">
        <v>49</v>
      </c>
      <c r="NL206" s="6">
        <v>56</v>
      </c>
      <c r="NN206" s="32">
        <f t="shared" si="2439"/>
        <v>0</v>
      </c>
      <c r="NO206" s="1">
        <f t="shared" si="2440"/>
        <v>1</v>
      </c>
      <c r="NP206" s="30">
        <f t="shared" si="2441"/>
        <v>1</v>
      </c>
      <c r="NR206" s="1">
        <f t="shared" si="2442"/>
        <v>4</v>
      </c>
      <c r="NS206" s="1">
        <f t="shared" si="2443"/>
        <v>11</v>
      </c>
      <c r="NT206" s="1">
        <f t="shared" si="2444"/>
        <v>1</v>
      </c>
      <c r="NU206" s="1">
        <f t="shared" si="2445"/>
        <v>8</v>
      </c>
      <c r="NV206" s="1">
        <f t="shared" si="2446"/>
        <v>7</v>
      </c>
      <c r="NW206" s="1"/>
      <c r="NX206" s="1">
        <f t="shared" si="2447"/>
        <v>5</v>
      </c>
      <c r="NY206" s="1"/>
      <c r="NZ206" s="1">
        <f t="shared" si="2448"/>
        <v>3</v>
      </c>
      <c r="OA206" s="1">
        <f t="shared" si="2289"/>
        <v>3</v>
      </c>
      <c r="OB206" s="1">
        <f t="shared" si="2290"/>
        <v>5</v>
      </c>
      <c r="OC206" s="1">
        <f t="shared" si="2291"/>
        <v>5</v>
      </c>
      <c r="OD206" s="1">
        <f t="shared" si="2292"/>
        <v>5</v>
      </c>
      <c r="OE206" s="1">
        <f t="shared" si="2293"/>
        <v>6</v>
      </c>
      <c r="OF206" s="1"/>
      <c r="OG206" s="32">
        <f t="shared" si="1969"/>
        <v>3</v>
      </c>
      <c r="OH206" s="1"/>
      <c r="OI206" s="1">
        <f t="shared" si="2449"/>
        <v>0</v>
      </c>
      <c r="OJ206" s="1">
        <f t="shared" si="2450"/>
        <v>0</v>
      </c>
      <c r="OK206" s="1">
        <f t="shared" si="2451"/>
        <v>4</v>
      </c>
      <c r="OL206" s="1">
        <f t="shared" si="2452"/>
        <v>0</v>
      </c>
      <c r="OM206" s="1">
        <f t="shared" si="2453"/>
        <v>0</v>
      </c>
      <c r="ON206" s="1">
        <f t="shared" si="2454"/>
        <v>6</v>
      </c>
      <c r="OO206" s="1"/>
      <c r="OP206" s="1">
        <f t="shared" si="1959"/>
        <v>4</v>
      </c>
      <c r="OQ206" s="1">
        <f t="shared" si="1960"/>
        <v>2</v>
      </c>
      <c r="OR206" s="1">
        <f t="shared" si="1961"/>
        <v>2</v>
      </c>
      <c r="OS206" s="1">
        <f t="shared" si="1962"/>
        <v>2</v>
      </c>
      <c r="OT206" s="1">
        <f t="shared" si="1963"/>
        <v>0</v>
      </c>
      <c r="OU206" s="1">
        <f t="shared" si="2455"/>
        <v>0</v>
      </c>
      <c r="OV206" s="19">
        <f t="shared" si="2456"/>
        <v>3</v>
      </c>
      <c r="OW206" s="1"/>
      <c r="OX206" s="19">
        <f t="shared" si="1975"/>
        <v>2</v>
      </c>
      <c r="OY206" s="1">
        <f t="shared" si="1976"/>
        <v>2</v>
      </c>
      <c r="OZ206" s="1"/>
      <c r="PA206" s="1">
        <f t="shared" si="2457"/>
        <v>2</v>
      </c>
      <c r="PB206" s="1"/>
      <c r="PC206" s="1"/>
      <c r="PD206" s="19">
        <f t="shared" si="2294"/>
        <v>2</v>
      </c>
      <c r="PE206" s="1"/>
      <c r="PF206" s="24">
        <f t="shared" si="2458"/>
        <v>0</v>
      </c>
      <c r="PG206"/>
      <c r="PI206" s="1">
        <f t="shared" si="2459"/>
        <v>0</v>
      </c>
      <c r="PJ206" s="19">
        <f t="shared" si="2295"/>
        <v>0</v>
      </c>
      <c r="PK206" s="1">
        <f t="shared" si="2460"/>
        <v>0</v>
      </c>
      <c r="PL206" s="19">
        <f t="shared" si="2296"/>
        <v>0</v>
      </c>
      <c r="PM206" s="1">
        <f t="shared" si="2461"/>
        <v>4</v>
      </c>
      <c r="PN206" s="19">
        <f t="shared" si="2297"/>
        <v>1</v>
      </c>
      <c r="PO206" s="1">
        <f t="shared" si="2462"/>
        <v>0</v>
      </c>
      <c r="PP206" s="19">
        <f t="shared" si="2298"/>
        <v>0</v>
      </c>
      <c r="PQ206" s="1">
        <f t="shared" si="2463"/>
        <v>0</v>
      </c>
      <c r="PR206" s="19">
        <f t="shared" si="2299"/>
        <v>0</v>
      </c>
      <c r="PS206" s="1">
        <f t="shared" si="2464"/>
        <v>6</v>
      </c>
      <c r="PT206" s="19">
        <f t="shared" si="2300"/>
        <v>1</v>
      </c>
      <c r="PU206" s="4"/>
      <c r="PV206" s="1">
        <f t="shared" si="2301"/>
        <v>100</v>
      </c>
      <c r="PW206" s="1">
        <f t="shared" si="2302"/>
        <v>100</v>
      </c>
      <c r="PX206" s="1">
        <f t="shared" si="2303"/>
        <v>100</v>
      </c>
      <c r="PY206" s="1">
        <f t="shared" si="2304"/>
        <v>100</v>
      </c>
      <c r="PZ206" s="1">
        <f t="shared" si="2305"/>
        <v>100</v>
      </c>
      <c r="QA206" s="1">
        <f t="shared" si="2306"/>
        <v>100</v>
      </c>
      <c r="QB206" s="1"/>
      <c r="QC206" s="1">
        <f t="shared" si="2307"/>
        <v>100</v>
      </c>
      <c r="QD206" s="1">
        <f t="shared" si="2308"/>
        <v>100</v>
      </c>
      <c r="QE206" s="1">
        <f t="shared" si="2309"/>
        <v>100</v>
      </c>
      <c r="QF206" s="1">
        <f t="shared" si="2310"/>
        <v>100</v>
      </c>
      <c r="QG206" s="1">
        <f t="shared" si="2311"/>
        <v>100</v>
      </c>
      <c r="QH206" s="1">
        <f t="shared" si="2312"/>
        <v>100</v>
      </c>
      <c r="QI206" s="1"/>
      <c r="QJ206" s="1">
        <f t="shared" si="2313"/>
        <v>100</v>
      </c>
      <c r="QK206" s="1">
        <f t="shared" si="2314"/>
        <v>100</v>
      </c>
      <c r="QL206" s="1">
        <f t="shared" si="2315"/>
        <v>100</v>
      </c>
      <c r="QM206" s="1">
        <f t="shared" si="2316"/>
        <v>100</v>
      </c>
      <c r="QN206" s="1">
        <f t="shared" si="2317"/>
        <v>4</v>
      </c>
      <c r="QO206" s="1">
        <f t="shared" si="2318"/>
        <v>100</v>
      </c>
      <c r="QP206" s="1"/>
      <c r="QQ206" s="1">
        <f t="shared" si="2319"/>
        <v>100</v>
      </c>
      <c r="QR206" s="1">
        <f t="shared" si="2320"/>
        <v>100</v>
      </c>
      <c r="QS206" s="1">
        <f t="shared" si="2321"/>
        <v>100</v>
      </c>
      <c r="QT206" s="1">
        <f t="shared" si="2322"/>
        <v>100</v>
      </c>
      <c r="QU206" s="1">
        <f t="shared" si="2323"/>
        <v>100</v>
      </c>
      <c r="QV206" s="1">
        <f t="shared" si="2324"/>
        <v>100</v>
      </c>
      <c r="QW206" s="1"/>
      <c r="QX206" s="1">
        <f t="shared" si="2325"/>
        <v>100</v>
      </c>
      <c r="QY206" s="1">
        <f t="shared" si="2326"/>
        <v>100</v>
      </c>
      <c r="QZ206" s="1">
        <f t="shared" si="2327"/>
        <v>100</v>
      </c>
      <c r="RA206" s="1">
        <f t="shared" si="2328"/>
        <v>100</v>
      </c>
      <c r="RB206" s="1">
        <f t="shared" si="2329"/>
        <v>100</v>
      </c>
      <c r="RC206" s="1">
        <f t="shared" si="2330"/>
        <v>100</v>
      </c>
      <c r="RD206" s="1"/>
      <c r="RE206" s="1">
        <f t="shared" si="2331"/>
        <v>100</v>
      </c>
      <c r="RF206" s="1">
        <f t="shared" si="2332"/>
        <v>100</v>
      </c>
      <c r="RG206" s="1">
        <f t="shared" si="2333"/>
        <v>100</v>
      </c>
      <c r="RH206" s="1">
        <f t="shared" si="2334"/>
        <v>100</v>
      </c>
      <c r="RI206" s="1">
        <f t="shared" si="2335"/>
        <v>100</v>
      </c>
      <c r="RJ206" s="1">
        <f t="shared" si="2336"/>
        <v>6</v>
      </c>
      <c r="RL206">
        <f t="shared" si="2337"/>
        <v>34</v>
      </c>
      <c r="RM206" s="6">
        <f t="shared" si="2465"/>
        <v>24</v>
      </c>
      <c r="RN206" s="6">
        <f t="shared" si="2000"/>
        <v>21</v>
      </c>
      <c r="RO206" s="6" t="str">
        <f t="shared" ref="RO206:TU206" si="2555">IF(COUNTIFS($NG206:$NL215,RO$1),"x",RO$1)</f>
        <v>x</v>
      </c>
      <c r="RP206" s="6" t="str">
        <f t="shared" si="2555"/>
        <v>x</v>
      </c>
      <c r="RQ206" s="6" t="str">
        <f t="shared" si="2555"/>
        <v>x</v>
      </c>
      <c r="RR206" s="6">
        <f t="shared" si="2555"/>
        <v>4</v>
      </c>
      <c r="RS206" s="6">
        <f t="shared" si="2555"/>
        <v>5</v>
      </c>
      <c r="RT206" s="6" t="str">
        <f t="shared" si="2555"/>
        <v>x</v>
      </c>
      <c r="RU206" s="6" t="str">
        <f t="shared" si="2555"/>
        <v>x</v>
      </c>
      <c r="RV206" s="6">
        <f t="shared" si="2555"/>
        <v>8</v>
      </c>
      <c r="RW206" s="6" t="str">
        <f t="shared" si="2555"/>
        <v>x</v>
      </c>
      <c r="RX206" s="6" t="str">
        <f t="shared" si="2555"/>
        <v>x</v>
      </c>
      <c r="RY206" s="6" t="str">
        <f t="shared" si="2555"/>
        <v>x</v>
      </c>
      <c r="RZ206" s="6" t="str">
        <f t="shared" si="2555"/>
        <v>x</v>
      </c>
      <c r="SA206" s="6" t="str">
        <f t="shared" si="2555"/>
        <v>x</v>
      </c>
      <c r="SB206" s="6" t="str">
        <f t="shared" si="2555"/>
        <v>x</v>
      </c>
      <c r="SC206" s="6" t="str">
        <f t="shared" si="2555"/>
        <v>x</v>
      </c>
      <c r="SD206" s="6" t="str">
        <f t="shared" si="2555"/>
        <v>x</v>
      </c>
      <c r="SE206" s="6">
        <f t="shared" si="2555"/>
        <v>17</v>
      </c>
      <c r="SF206" s="6" t="str">
        <f t="shared" si="2555"/>
        <v>x</v>
      </c>
      <c r="SG206" s="6" t="str">
        <f t="shared" si="2555"/>
        <v>x</v>
      </c>
      <c r="SH206" s="6" t="str">
        <f t="shared" si="2555"/>
        <v>x</v>
      </c>
      <c r="SI206" s="6">
        <f t="shared" si="2555"/>
        <v>21</v>
      </c>
      <c r="SJ206" s="6" t="str">
        <f t="shared" si="2555"/>
        <v>x</v>
      </c>
      <c r="SK206" s="6" t="str">
        <f t="shared" si="2555"/>
        <v>x</v>
      </c>
      <c r="SL206" s="6">
        <f t="shared" si="2555"/>
        <v>24</v>
      </c>
      <c r="SM206" s="6" t="str">
        <f t="shared" si="2555"/>
        <v>x</v>
      </c>
      <c r="SN206" s="6" t="str">
        <f t="shared" si="2555"/>
        <v>x</v>
      </c>
      <c r="SO206" s="6" t="str">
        <f t="shared" si="2555"/>
        <v>x</v>
      </c>
      <c r="SP206" s="6">
        <f t="shared" si="2555"/>
        <v>28</v>
      </c>
      <c r="SQ206" s="6" t="str">
        <f t="shared" si="2555"/>
        <v>x</v>
      </c>
      <c r="SR206" s="6">
        <f t="shared" si="2555"/>
        <v>30</v>
      </c>
      <c r="SS206" s="6">
        <f t="shared" si="2555"/>
        <v>31</v>
      </c>
      <c r="ST206" s="6">
        <f t="shared" si="2555"/>
        <v>32</v>
      </c>
      <c r="SU206" s="6" t="str">
        <f t="shared" si="2555"/>
        <v>x</v>
      </c>
      <c r="SV206" s="6">
        <f t="shared" si="2555"/>
        <v>34</v>
      </c>
      <c r="SW206" s="6">
        <f t="shared" si="2555"/>
        <v>35</v>
      </c>
      <c r="SX206" s="6" t="str">
        <f t="shared" si="2555"/>
        <v>x</v>
      </c>
      <c r="SY206" s="6" t="str">
        <f t="shared" si="2555"/>
        <v>x</v>
      </c>
      <c r="SZ206" s="6" t="str">
        <f t="shared" si="2555"/>
        <v>x</v>
      </c>
      <c r="TA206" s="6" t="str">
        <f t="shared" si="2555"/>
        <v>x</v>
      </c>
      <c r="TB206" s="6" t="str">
        <f t="shared" si="2555"/>
        <v>x</v>
      </c>
      <c r="TC206" s="6" t="str">
        <f t="shared" si="2555"/>
        <v>x</v>
      </c>
      <c r="TD206" s="6">
        <f t="shared" si="2555"/>
        <v>42</v>
      </c>
      <c r="TE206" s="6">
        <f t="shared" si="2555"/>
        <v>43</v>
      </c>
      <c r="TF206" s="6" t="str">
        <f t="shared" si="2555"/>
        <v>x</v>
      </c>
      <c r="TG206" s="6" t="str">
        <f t="shared" si="2555"/>
        <v>x</v>
      </c>
      <c r="TH206" s="6">
        <f t="shared" si="2555"/>
        <v>46</v>
      </c>
      <c r="TI206" s="6">
        <f t="shared" si="2555"/>
        <v>47</v>
      </c>
      <c r="TJ206" s="6">
        <f t="shared" si="2555"/>
        <v>48</v>
      </c>
      <c r="TK206" s="6" t="str">
        <f t="shared" si="2555"/>
        <v>x</v>
      </c>
      <c r="TL206" s="6">
        <f t="shared" si="2555"/>
        <v>50</v>
      </c>
      <c r="TM206" s="6">
        <f t="shared" si="2555"/>
        <v>51</v>
      </c>
      <c r="TN206" s="6" t="str">
        <f t="shared" si="2555"/>
        <v>x</v>
      </c>
      <c r="TO206" s="6">
        <f t="shared" si="2555"/>
        <v>53</v>
      </c>
      <c r="TP206" s="6" t="str">
        <f t="shared" si="2555"/>
        <v>x</v>
      </c>
      <c r="TQ206" s="6" t="str">
        <f t="shared" si="2555"/>
        <v>x</v>
      </c>
      <c r="TR206" s="6" t="str">
        <f t="shared" si="2555"/>
        <v>x</v>
      </c>
      <c r="TS206" s="6" t="str">
        <f t="shared" si="2555"/>
        <v>x</v>
      </c>
      <c r="TT206" s="6" t="str">
        <f t="shared" si="2555"/>
        <v>x</v>
      </c>
      <c r="TU206" s="6">
        <f t="shared" si="2555"/>
        <v>59</v>
      </c>
      <c r="TV206" s="6">
        <f t="shared" si="2467"/>
        <v>24</v>
      </c>
      <c r="TW206" s="6" t="str">
        <f t="shared" ref="TW206:WC206" si="2556">IF(COUNTIFS($NG206:$NL214,TW$1),"x",TW$1)</f>
        <v>x</v>
      </c>
      <c r="TX206" s="6" t="str">
        <f t="shared" si="2556"/>
        <v>x</v>
      </c>
      <c r="TY206" s="6" t="str">
        <f t="shared" si="2556"/>
        <v>x</v>
      </c>
      <c r="TZ206" s="6">
        <f t="shared" si="2556"/>
        <v>4</v>
      </c>
      <c r="UA206" s="6">
        <f t="shared" si="2556"/>
        <v>5</v>
      </c>
      <c r="UB206" s="6" t="str">
        <f t="shared" si="2556"/>
        <v>x</v>
      </c>
      <c r="UC206" s="6" t="str">
        <f t="shared" si="2556"/>
        <v>x</v>
      </c>
      <c r="UD206" s="6">
        <f t="shared" si="2556"/>
        <v>8</v>
      </c>
      <c r="UE206" s="6" t="str">
        <f t="shared" si="2556"/>
        <v>x</v>
      </c>
      <c r="UF206" s="6">
        <f t="shared" si="2556"/>
        <v>10</v>
      </c>
      <c r="UG206" s="6" t="str">
        <f t="shared" si="2556"/>
        <v>x</v>
      </c>
      <c r="UH206" s="6" t="str">
        <f t="shared" si="2556"/>
        <v>x</v>
      </c>
      <c r="UI206" s="6" t="str">
        <f t="shared" si="2556"/>
        <v>x</v>
      </c>
      <c r="UJ206" s="6" t="str">
        <f t="shared" si="2556"/>
        <v>x</v>
      </c>
      <c r="UK206" s="6" t="str">
        <f t="shared" si="2556"/>
        <v>x</v>
      </c>
      <c r="UL206" s="6" t="str">
        <f t="shared" si="2556"/>
        <v>x</v>
      </c>
      <c r="UM206" s="6">
        <f t="shared" si="2556"/>
        <v>17</v>
      </c>
      <c r="UN206" s="6" t="str">
        <f t="shared" si="2556"/>
        <v>x</v>
      </c>
      <c r="UO206" s="6" t="str">
        <f t="shared" si="2556"/>
        <v>x</v>
      </c>
      <c r="UP206" s="6" t="str">
        <f t="shared" si="2556"/>
        <v>x</v>
      </c>
      <c r="UQ206" s="6">
        <f t="shared" si="2556"/>
        <v>21</v>
      </c>
      <c r="UR206" s="6" t="str">
        <f t="shared" si="2556"/>
        <v>x</v>
      </c>
      <c r="US206" s="6" t="str">
        <f t="shared" si="2556"/>
        <v>x</v>
      </c>
      <c r="UT206" s="6">
        <f t="shared" si="2556"/>
        <v>24</v>
      </c>
      <c r="UU206" s="6" t="str">
        <f t="shared" si="2556"/>
        <v>x</v>
      </c>
      <c r="UV206" s="6" t="str">
        <f t="shared" si="2556"/>
        <v>x</v>
      </c>
      <c r="UW206" s="6" t="str">
        <f t="shared" si="2556"/>
        <v>x</v>
      </c>
      <c r="UX206" s="6">
        <f t="shared" si="2556"/>
        <v>28</v>
      </c>
      <c r="UY206" s="6" t="str">
        <f t="shared" si="2556"/>
        <v>x</v>
      </c>
      <c r="UZ206" s="6">
        <f t="shared" si="2556"/>
        <v>30</v>
      </c>
      <c r="VA206" s="6">
        <f t="shared" si="2556"/>
        <v>31</v>
      </c>
      <c r="VB206" s="6">
        <f t="shared" si="2556"/>
        <v>32</v>
      </c>
      <c r="VC206" s="6">
        <f t="shared" si="2556"/>
        <v>33</v>
      </c>
      <c r="VD206" s="6">
        <f t="shared" si="2556"/>
        <v>34</v>
      </c>
      <c r="VE206" s="6">
        <f t="shared" si="2556"/>
        <v>35</v>
      </c>
      <c r="VF206" s="6" t="str">
        <f t="shared" si="2556"/>
        <v>x</v>
      </c>
      <c r="VG206" s="6" t="str">
        <f t="shared" si="2556"/>
        <v>x</v>
      </c>
      <c r="VH206" s="6" t="str">
        <f t="shared" si="2556"/>
        <v>x</v>
      </c>
      <c r="VI206" s="6">
        <f t="shared" si="2556"/>
        <v>39</v>
      </c>
      <c r="VJ206" s="6" t="str">
        <f t="shared" si="2556"/>
        <v>x</v>
      </c>
      <c r="VK206" s="6" t="str">
        <f t="shared" si="2556"/>
        <v>x</v>
      </c>
      <c r="VL206" s="6">
        <f t="shared" si="2556"/>
        <v>42</v>
      </c>
      <c r="VM206" s="6">
        <f t="shared" si="2556"/>
        <v>43</v>
      </c>
      <c r="VN206" s="6" t="str">
        <f t="shared" si="2556"/>
        <v>x</v>
      </c>
      <c r="VO206" s="6" t="str">
        <f t="shared" si="2556"/>
        <v>x</v>
      </c>
      <c r="VP206" s="6">
        <f t="shared" si="2556"/>
        <v>46</v>
      </c>
      <c r="VQ206" s="6">
        <f t="shared" si="2556"/>
        <v>47</v>
      </c>
      <c r="VR206" s="6">
        <f t="shared" si="2556"/>
        <v>48</v>
      </c>
      <c r="VS206" s="6" t="str">
        <f t="shared" si="2556"/>
        <v>x</v>
      </c>
      <c r="VT206" s="6">
        <f t="shared" si="2556"/>
        <v>50</v>
      </c>
      <c r="VU206" s="6">
        <f t="shared" si="2556"/>
        <v>51</v>
      </c>
      <c r="VV206" s="6" t="str">
        <f t="shared" si="2556"/>
        <v>x</v>
      </c>
      <c r="VW206" s="6">
        <f t="shared" si="2556"/>
        <v>53</v>
      </c>
      <c r="VX206" s="6" t="str">
        <f t="shared" si="2556"/>
        <v>x</v>
      </c>
      <c r="VY206" s="6" t="str">
        <f t="shared" si="2556"/>
        <v>x</v>
      </c>
      <c r="VZ206" s="6" t="str">
        <f t="shared" si="2556"/>
        <v>x</v>
      </c>
      <c r="WA206" s="6" t="str">
        <f t="shared" si="2556"/>
        <v>x</v>
      </c>
      <c r="WB206" s="6" t="str">
        <f t="shared" si="2556"/>
        <v>x</v>
      </c>
      <c r="WC206" s="6">
        <f t="shared" si="2556"/>
        <v>59</v>
      </c>
      <c r="WE206">
        <f>COUNTIFS(NG206:NL206,"&lt;10")</f>
        <v>0</v>
      </c>
      <c r="WF206">
        <f t="shared" si="2340"/>
        <v>0</v>
      </c>
      <c r="WG206">
        <f t="shared" si="2341"/>
        <v>2</v>
      </c>
      <c r="WH206">
        <f t="shared" si="2342"/>
        <v>0</v>
      </c>
      <c r="WI206">
        <f t="shared" si="2343"/>
        <v>3</v>
      </c>
      <c r="WJ206">
        <f t="shared" si="2344"/>
        <v>1</v>
      </c>
      <c r="WL206" s="1">
        <f t="shared" si="2469"/>
        <v>0</v>
      </c>
      <c r="WM206" s="1">
        <f t="shared" si="2470"/>
        <v>0</v>
      </c>
      <c r="WN206" s="1">
        <f t="shared" si="2471"/>
        <v>4</v>
      </c>
      <c r="WO206" s="1">
        <f t="shared" si="2472"/>
        <v>0</v>
      </c>
      <c r="WP206" s="1">
        <f t="shared" si="2473"/>
        <v>0</v>
      </c>
      <c r="WQ206" s="1">
        <f t="shared" si="2474"/>
        <v>6</v>
      </c>
      <c r="WR206"/>
      <c r="WS206">
        <f t="shared" si="2475"/>
        <v>100</v>
      </c>
      <c r="WT206">
        <f t="shared" si="2476"/>
        <v>100</v>
      </c>
      <c r="WU206">
        <f t="shared" si="2477"/>
        <v>4</v>
      </c>
      <c r="WV206">
        <f t="shared" si="2478"/>
        <v>100</v>
      </c>
      <c r="WW206">
        <f t="shared" si="2479"/>
        <v>100</v>
      </c>
      <c r="WX206">
        <f t="shared" si="2480"/>
        <v>6</v>
      </c>
      <c r="WY206" s="4"/>
      <c r="WZ206" s="4">
        <f t="shared" si="2481"/>
        <v>4</v>
      </c>
      <c r="XA206" s="4"/>
      <c r="XB206" s="3">
        <f t="shared" si="2482"/>
        <v>6</v>
      </c>
      <c r="XC206" s="4"/>
      <c r="XD206" s="3">
        <f t="shared" si="2483"/>
        <v>1</v>
      </c>
      <c r="XE206" s="4">
        <f t="shared" si="2484"/>
        <v>2</v>
      </c>
      <c r="XF206" s="4"/>
      <c r="XG206" s="4">
        <f t="shared" si="2485"/>
        <v>0.5</v>
      </c>
      <c r="XI206"/>
      <c r="XK206">
        <f t="shared" si="2486"/>
        <v>1</v>
      </c>
      <c r="XL206"/>
      <c r="XM206">
        <f t="shared" si="2109"/>
        <v>0</v>
      </c>
      <c r="XN206">
        <f t="shared" si="2487"/>
        <v>0</v>
      </c>
      <c r="XO206" s="1">
        <f t="shared" si="2345"/>
        <v>1</v>
      </c>
      <c r="XP206">
        <f t="shared" si="2488"/>
        <v>0</v>
      </c>
      <c r="XR206">
        <f t="shared" si="2489"/>
        <v>0</v>
      </c>
    </row>
    <row r="207" spans="4:642">
      <c r="MT207">
        <f>COUNTIFS(ML2:ML206,0)</f>
        <v>96</v>
      </c>
      <c r="NG207">
        <v>2</v>
      </c>
      <c r="NH207">
        <v>9</v>
      </c>
      <c r="NI207">
        <v>14</v>
      </c>
      <c r="NJ207">
        <v>16</v>
      </c>
      <c r="NK207">
        <v>23</v>
      </c>
      <c r="NL207">
        <v>27</v>
      </c>
      <c r="NX207" s="1">
        <f>COUNTIFS(NX2:NX206,"&gt;3")</f>
        <v>198</v>
      </c>
      <c r="NY207" s="29">
        <f>NX207/205</f>
        <v>0.96585365853658534</v>
      </c>
    </row>
    <row r="208" spans="4:642">
      <c r="EF208">
        <f>SUM(EF2:EF206)</f>
        <v>147</v>
      </c>
      <c r="EG208">
        <f t="shared" ref="EG208:GL208" si="2557">SUM(EG2:EG206)</f>
        <v>267</v>
      </c>
      <c r="EH208">
        <f t="shared" si="2557"/>
        <v>225</v>
      </c>
      <c r="EI208">
        <f t="shared" si="2557"/>
        <v>229</v>
      </c>
      <c r="EJ208">
        <f t="shared" si="2557"/>
        <v>277</v>
      </c>
      <c r="EK208">
        <f t="shared" si="2557"/>
        <v>178</v>
      </c>
      <c r="EL208">
        <f t="shared" si="2557"/>
        <v>133</v>
      </c>
      <c r="EM208">
        <f t="shared" si="2557"/>
        <v>170</v>
      </c>
      <c r="EN208">
        <f t="shared" si="2557"/>
        <v>269</v>
      </c>
      <c r="EO208">
        <f t="shared" si="2557"/>
        <v>232</v>
      </c>
      <c r="EP208">
        <f t="shared" si="2557"/>
        <v>287</v>
      </c>
      <c r="EQ208">
        <f t="shared" si="2557"/>
        <v>233</v>
      </c>
      <c r="ER208">
        <f t="shared" si="2557"/>
        <v>161</v>
      </c>
      <c r="ES208">
        <f t="shared" si="2557"/>
        <v>179</v>
      </c>
      <c r="ET208">
        <f t="shared" si="2557"/>
        <v>227</v>
      </c>
      <c r="EU208" s="4">
        <f t="shared" si="2557"/>
        <v>198</v>
      </c>
      <c r="EV208">
        <f t="shared" si="2557"/>
        <v>272</v>
      </c>
      <c r="EW208">
        <f t="shared" si="2557"/>
        <v>157</v>
      </c>
      <c r="EX208">
        <f t="shared" si="2557"/>
        <v>225</v>
      </c>
      <c r="EY208">
        <f t="shared" si="2557"/>
        <v>217</v>
      </c>
      <c r="EZ208">
        <f t="shared" si="2557"/>
        <v>221</v>
      </c>
      <c r="FA208" s="4">
        <f t="shared" si="2557"/>
        <v>241</v>
      </c>
      <c r="FB208">
        <f t="shared" si="2557"/>
        <v>202</v>
      </c>
      <c r="FC208">
        <f t="shared" si="2557"/>
        <v>184</v>
      </c>
      <c r="FD208">
        <f t="shared" si="2557"/>
        <v>210</v>
      </c>
      <c r="FE208" s="4">
        <f t="shared" si="2557"/>
        <v>188</v>
      </c>
      <c r="FF208">
        <f t="shared" si="2557"/>
        <v>290</v>
      </c>
      <c r="FG208">
        <f t="shared" si="2557"/>
        <v>266</v>
      </c>
      <c r="FH208">
        <f t="shared" si="2557"/>
        <v>222</v>
      </c>
      <c r="FI208">
        <f t="shared" si="2557"/>
        <v>220</v>
      </c>
      <c r="FJ208">
        <f t="shared" si="2557"/>
        <v>267</v>
      </c>
      <c r="FK208">
        <f t="shared" si="2557"/>
        <v>129</v>
      </c>
      <c r="FL208">
        <f t="shared" si="2557"/>
        <v>161</v>
      </c>
      <c r="FM208">
        <f t="shared" si="2557"/>
        <v>224</v>
      </c>
      <c r="FN208" s="4">
        <f t="shared" si="2557"/>
        <v>228</v>
      </c>
      <c r="FO208">
        <f t="shared" si="2557"/>
        <v>139</v>
      </c>
      <c r="FP208">
        <f t="shared" si="2557"/>
        <v>213</v>
      </c>
      <c r="FQ208">
        <f t="shared" si="2557"/>
        <v>159</v>
      </c>
      <c r="FR208">
        <f t="shared" si="2557"/>
        <v>176</v>
      </c>
      <c r="FS208">
        <f t="shared" si="2557"/>
        <v>126</v>
      </c>
      <c r="FT208">
        <f t="shared" si="2557"/>
        <v>217</v>
      </c>
      <c r="FU208">
        <f t="shared" si="2557"/>
        <v>160</v>
      </c>
      <c r="FV208">
        <f t="shared" si="2557"/>
        <v>170</v>
      </c>
      <c r="FW208">
        <f t="shared" si="2557"/>
        <v>252</v>
      </c>
      <c r="FX208">
        <f t="shared" si="2557"/>
        <v>233</v>
      </c>
      <c r="FY208">
        <f t="shared" si="2557"/>
        <v>183</v>
      </c>
      <c r="FZ208">
        <f t="shared" si="2557"/>
        <v>120</v>
      </c>
      <c r="GA208">
        <f t="shared" si="2557"/>
        <v>200</v>
      </c>
      <c r="GB208">
        <f t="shared" si="2557"/>
        <v>140</v>
      </c>
      <c r="GC208" s="4">
        <f t="shared" si="2557"/>
        <v>254</v>
      </c>
      <c r="GD208">
        <f t="shared" si="2557"/>
        <v>129</v>
      </c>
      <c r="GE208">
        <f t="shared" si="2557"/>
        <v>329</v>
      </c>
      <c r="GF208">
        <f t="shared" si="2557"/>
        <v>230</v>
      </c>
      <c r="GG208" s="4">
        <f t="shared" si="2557"/>
        <v>168</v>
      </c>
      <c r="GH208">
        <f t="shared" si="2557"/>
        <v>261</v>
      </c>
      <c r="GI208">
        <f t="shared" si="2557"/>
        <v>169</v>
      </c>
      <c r="GJ208">
        <f t="shared" si="2557"/>
        <v>207</v>
      </c>
      <c r="GK208">
        <f t="shared" si="2557"/>
        <v>263</v>
      </c>
      <c r="GL208">
        <f t="shared" si="2557"/>
        <v>266</v>
      </c>
      <c r="GV208">
        <f>COUNTIFS(GV2:GV206,"=0")</f>
        <v>0</v>
      </c>
      <c r="LN208">
        <f>COUNTIFS(LN2:LN205,"=0")</f>
        <v>19</v>
      </c>
      <c r="MT208">
        <f>COUNTIFS(ML2:ML206,1)</f>
        <v>78</v>
      </c>
      <c r="NG208">
        <v>6</v>
      </c>
      <c r="NH208">
        <v>12</v>
      </c>
      <c r="NI208">
        <v>16</v>
      </c>
      <c r="NJ208">
        <v>38</v>
      </c>
      <c r="NK208">
        <v>44</v>
      </c>
      <c r="NL208">
        <v>52</v>
      </c>
      <c r="NR208">
        <v>1</v>
      </c>
      <c r="NS208" s="1">
        <f t="shared" ref="NS208:NS240" si="2558">COUNTIF(NG$2:NG$206,NR208)</f>
        <v>14</v>
      </c>
      <c r="NT208" s="1">
        <f>SUM(NX$208:NX208)</f>
        <v>0</v>
      </c>
      <c r="NU208" s="29">
        <f>NT208/205</f>
        <v>0</v>
      </c>
      <c r="NX208" s="1">
        <f>COUNTIF(NL$2:NL$206,$NR208)</f>
        <v>0</v>
      </c>
      <c r="NZ208" s="1">
        <f>COUNTIFS(NZ2:NZ206,6)</f>
        <v>0</v>
      </c>
      <c r="OE208" s="1">
        <f>COUNTIFS(OE2:OE206,6)</f>
        <v>146</v>
      </c>
      <c r="OG208" s="1">
        <f>COUNTIFS(OG2:OG206,6)</f>
        <v>2</v>
      </c>
      <c r="OT208" s="13">
        <f>COUNTIFS(OT2:OT206,"&lt;&gt;0")</f>
        <v>87</v>
      </c>
      <c r="PF208" s="13">
        <f>COUNTIFS(PF2:PF206,"&lt;&gt;0")</f>
        <v>43</v>
      </c>
      <c r="PJ208" s="5">
        <f>COUNTIFS(PJ2:PJ206,4)</f>
        <v>0</v>
      </c>
      <c r="PL208" s="5">
        <f>COUNTIFS(PL2:PL206,4)</f>
        <v>3</v>
      </c>
      <c r="PN208" s="5">
        <f>COUNTIFS(PN2:PN206,4)</f>
        <v>2</v>
      </c>
      <c r="PP208" s="5">
        <f>COUNTIFS(PP2:PP206,4)</f>
        <v>0</v>
      </c>
      <c r="PR208" s="5">
        <f>COUNTIFS(PR2:PR206,4)</f>
        <v>7</v>
      </c>
      <c r="PT208" s="5">
        <f>COUNTIFS(PT2:PT206,4)</f>
        <v>3</v>
      </c>
      <c r="RL208">
        <f>AVERAGE(RL2:RL206)</f>
        <v>36.297560975609755</v>
      </c>
      <c r="WY208" s="35"/>
      <c r="WZ208" s="35">
        <f>COUNTIFS(WZ2:WZ206,"=1")</f>
        <v>93</v>
      </c>
      <c r="XA208" s="35"/>
      <c r="XB208" s="35">
        <f>COUNTIFS(XB2:XB206,"=1")</f>
        <v>0</v>
      </c>
      <c r="XC208" s="35"/>
      <c r="XF208" s="4">
        <f>XG208/205</f>
        <v>0.17073170731707318</v>
      </c>
      <c r="XG208" s="35">
        <f>COUNTIFS(XG2:XG206,XI205)</f>
        <v>35</v>
      </c>
      <c r="XI208">
        <f>XI205</f>
        <v>1</v>
      </c>
      <c r="XM208">
        <f>COUNTIFS(XM2:XM206,"&gt;0")</f>
        <v>38</v>
      </c>
    </row>
    <row r="209" spans="132:642">
      <c r="GO209">
        <f>COUNTIFS(GO2:GO206,0)</f>
        <v>112</v>
      </c>
      <c r="GP209">
        <f>GO209/205</f>
        <v>0.54634146341463419</v>
      </c>
      <c r="GV209">
        <f>COUNTIFS(GV2:GV206,"=1")</f>
        <v>0</v>
      </c>
      <c r="LN209">
        <f>COUNTIFS(LN2:LN205,"=1")</f>
        <v>45</v>
      </c>
      <c r="MT209">
        <f>COUNTIFS(ML2:ML206,2)</f>
        <v>28</v>
      </c>
      <c r="NC209">
        <f>COUNTIFS(NC2:NC206,"&gt;0")</f>
        <v>46</v>
      </c>
      <c r="NG209">
        <v>1</v>
      </c>
      <c r="NH209">
        <v>11</v>
      </c>
      <c r="NI209">
        <v>22</v>
      </c>
      <c r="NJ209">
        <v>45</v>
      </c>
      <c r="NK209">
        <v>57</v>
      </c>
      <c r="NL209">
        <v>58</v>
      </c>
      <c r="NP209" s="6">
        <f>COUNTIFS(NP2:NP206,"=2")</f>
        <v>170</v>
      </c>
      <c r="NR209">
        <f>NR208+1</f>
        <v>2</v>
      </c>
      <c r="NS209" s="1">
        <f t="shared" si="2558"/>
        <v>26</v>
      </c>
      <c r="NT209" s="1">
        <f>SUM(NS$208:NS209)</f>
        <v>40</v>
      </c>
      <c r="NU209" s="29">
        <f t="shared" ref="NU209:NU238" si="2559">NT209/205</f>
        <v>0.1951219512195122</v>
      </c>
      <c r="NX209" s="1">
        <f t="shared" ref="NX209:NX266" si="2560">COUNTIF(NL$2:NL$206,$NR209)</f>
        <v>0</v>
      </c>
      <c r="NZ209">
        <f>COUNTIFS(NZ2:NZ206,5)</f>
        <v>0</v>
      </c>
      <c r="OE209">
        <f>COUNTIFS(OE2:OE206,5)</f>
        <v>44</v>
      </c>
      <c r="OG209">
        <f>COUNTIFS(OG2:OG206,5)</f>
        <v>55</v>
      </c>
      <c r="OT209" s="25">
        <f>OT208/205</f>
        <v>0.42439024390243901</v>
      </c>
      <c r="PF209" s="25">
        <f>PF208/205</f>
        <v>0.2097560975609756</v>
      </c>
      <c r="WY209" s="35"/>
      <c r="WZ209" s="35">
        <f>COUNTIFS(WZ3:WZ207,"=2")</f>
        <v>53</v>
      </c>
      <c r="XA209" s="35"/>
      <c r="XB209" s="35">
        <f>COUNTIFS(XB3:XB206,"=2")</f>
        <v>1</v>
      </c>
      <c r="XC209" s="35"/>
      <c r="XF209" s="4">
        <f t="shared" ref="XF209:XF218" si="2561">XG209/205</f>
        <v>7.3170731707317069E-2</v>
      </c>
      <c r="XG209" s="4">
        <f>COUNTIFS(XG2:XG206,XI170)</f>
        <v>15</v>
      </c>
      <c r="XI209">
        <f>XI170</f>
        <v>0.8</v>
      </c>
      <c r="XM209">
        <f>205-XM208</f>
        <v>167</v>
      </c>
      <c r="XN209" s="29">
        <f>XM209/205</f>
        <v>0.81463414634146336</v>
      </c>
    </row>
    <row r="210" spans="132:642">
      <c r="EC210" s="4">
        <f>AVERAGE(EF210:GL210)</f>
        <v>20.847457627118644</v>
      </c>
      <c r="EE210" s="4">
        <f>SUM(EF210:GL210)</f>
        <v>1230</v>
      </c>
      <c r="EF210">
        <f t="shared" ref="EF210:FK210" si="2562">COUNTIFS($NG2:$NL206,EF1)</f>
        <v>14</v>
      </c>
      <c r="EG210">
        <f t="shared" si="2562"/>
        <v>26</v>
      </c>
      <c r="EH210">
        <f t="shared" si="2562"/>
        <v>22</v>
      </c>
      <c r="EI210">
        <f t="shared" si="2562"/>
        <v>24</v>
      </c>
      <c r="EJ210">
        <f t="shared" si="2562"/>
        <v>28</v>
      </c>
      <c r="EK210">
        <f t="shared" si="2562"/>
        <v>17</v>
      </c>
      <c r="EL210">
        <f t="shared" si="2562"/>
        <v>13</v>
      </c>
      <c r="EM210">
        <f t="shared" si="2562"/>
        <v>17</v>
      </c>
      <c r="EN210">
        <f t="shared" si="2562"/>
        <v>26</v>
      </c>
      <c r="EO210">
        <f t="shared" si="2562"/>
        <v>24</v>
      </c>
      <c r="EP210">
        <f t="shared" si="2562"/>
        <v>28</v>
      </c>
      <c r="EQ210">
        <f t="shared" si="2562"/>
        <v>22</v>
      </c>
      <c r="ER210">
        <f t="shared" si="2562"/>
        <v>15</v>
      </c>
      <c r="ES210">
        <f t="shared" si="2562"/>
        <v>17</v>
      </c>
      <c r="ET210">
        <f t="shared" si="2562"/>
        <v>23</v>
      </c>
      <c r="EU210" s="4">
        <f t="shared" si="2562"/>
        <v>19</v>
      </c>
      <c r="EV210">
        <f t="shared" si="2562"/>
        <v>28</v>
      </c>
      <c r="EW210">
        <f t="shared" si="2562"/>
        <v>16</v>
      </c>
      <c r="EX210">
        <f t="shared" si="2562"/>
        <v>22</v>
      </c>
      <c r="EY210">
        <f t="shared" si="2562"/>
        <v>21</v>
      </c>
      <c r="EZ210">
        <f t="shared" si="2562"/>
        <v>23</v>
      </c>
      <c r="FA210" s="4">
        <f t="shared" si="2562"/>
        <v>24</v>
      </c>
      <c r="FB210">
        <f t="shared" si="2562"/>
        <v>19</v>
      </c>
      <c r="FC210">
        <f t="shared" si="2562"/>
        <v>19</v>
      </c>
      <c r="FD210">
        <f t="shared" si="2562"/>
        <v>21</v>
      </c>
      <c r="FE210" s="4">
        <f t="shared" si="2562"/>
        <v>19</v>
      </c>
      <c r="FF210">
        <f t="shared" si="2562"/>
        <v>29</v>
      </c>
      <c r="FG210">
        <f t="shared" si="2562"/>
        <v>27</v>
      </c>
      <c r="FH210">
        <f t="shared" si="2562"/>
        <v>23</v>
      </c>
      <c r="FI210">
        <f t="shared" si="2562"/>
        <v>22</v>
      </c>
      <c r="FJ210">
        <f t="shared" si="2562"/>
        <v>27</v>
      </c>
      <c r="FK210">
        <f t="shared" si="2562"/>
        <v>14</v>
      </c>
      <c r="FL210">
        <f t="shared" ref="FL210:GL210" si="2563">COUNTIFS($NG2:$NL206,FL1)</f>
        <v>16</v>
      </c>
      <c r="FM210">
        <f t="shared" si="2563"/>
        <v>23</v>
      </c>
      <c r="FN210" s="4">
        <f t="shared" si="2563"/>
        <v>23</v>
      </c>
      <c r="FO210">
        <f t="shared" si="2563"/>
        <v>15</v>
      </c>
      <c r="FP210">
        <f t="shared" si="2563"/>
        <v>21</v>
      </c>
      <c r="FQ210">
        <f t="shared" si="2563"/>
        <v>16</v>
      </c>
      <c r="FR210">
        <f t="shared" si="2563"/>
        <v>19</v>
      </c>
      <c r="FS210">
        <f t="shared" si="2563"/>
        <v>12</v>
      </c>
      <c r="FT210">
        <f t="shared" si="2563"/>
        <v>23</v>
      </c>
      <c r="FU210">
        <f t="shared" si="2563"/>
        <v>16</v>
      </c>
      <c r="FV210">
        <f t="shared" si="2563"/>
        <v>17</v>
      </c>
      <c r="FW210">
        <f t="shared" si="2563"/>
        <v>24</v>
      </c>
      <c r="FX210">
        <f t="shared" si="2563"/>
        <v>23</v>
      </c>
      <c r="FY210">
        <f t="shared" si="2563"/>
        <v>19</v>
      </c>
      <c r="FZ210">
        <f t="shared" si="2563"/>
        <v>12</v>
      </c>
      <c r="GA210">
        <f t="shared" si="2563"/>
        <v>20</v>
      </c>
      <c r="GB210">
        <f t="shared" si="2563"/>
        <v>14</v>
      </c>
      <c r="GC210" s="4">
        <f t="shared" si="2563"/>
        <v>26</v>
      </c>
      <c r="GD210">
        <f t="shared" si="2563"/>
        <v>13</v>
      </c>
      <c r="GE210">
        <f t="shared" si="2563"/>
        <v>32</v>
      </c>
      <c r="GF210">
        <f t="shared" si="2563"/>
        <v>23</v>
      </c>
      <c r="GG210" s="4">
        <f t="shared" si="2563"/>
        <v>18</v>
      </c>
      <c r="GH210">
        <f t="shared" si="2563"/>
        <v>27</v>
      </c>
      <c r="GI210">
        <f t="shared" si="2563"/>
        <v>17</v>
      </c>
      <c r="GJ210">
        <f t="shared" si="2563"/>
        <v>20</v>
      </c>
      <c r="GK210">
        <f t="shared" si="2563"/>
        <v>25</v>
      </c>
      <c r="GL210">
        <f t="shared" si="2563"/>
        <v>27</v>
      </c>
      <c r="GO210">
        <f>COUNTIFS(GO2:GO206,1)</f>
        <v>75</v>
      </c>
      <c r="GP210">
        <f>GO210/205</f>
        <v>0.36585365853658536</v>
      </c>
      <c r="GV210">
        <f>COUNTIFS(GV2:GV206,"=2")</f>
        <v>1</v>
      </c>
      <c r="LN210">
        <f>COUNTIFS(LN2:LN205,"=2")</f>
        <v>71</v>
      </c>
      <c r="MT210">
        <f>COUNTIFS(ML2:ML206,3)</f>
        <v>3</v>
      </c>
      <c r="NC210">
        <f>44/205</f>
        <v>0.21463414634146341</v>
      </c>
      <c r="NG210">
        <v>11</v>
      </c>
      <c r="NH210">
        <v>13</v>
      </c>
      <c r="NI210">
        <v>15</v>
      </c>
      <c r="NJ210">
        <v>26</v>
      </c>
      <c r="NK210">
        <v>40</v>
      </c>
      <c r="NL210">
        <v>58</v>
      </c>
      <c r="NP210" s="31">
        <f>NP209/205</f>
        <v>0.82926829268292679</v>
      </c>
      <c r="NR210">
        <f t="shared" ref="NR210:NR266" si="2564">NR209+1</f>
        <v>3</v>
      </c>
      <c r="NS210" s="1">
        <f t="shared" si="2558"/>
        <v>18</v>
      </c>
      <c r="NT210" s="1">
        <f>SUM(NS$208:NS210)</f>
        <v>58</v>
      </c>
      <c r="NU210" s="29">
        <f t="shared" si="2559"/>
        <v>0.28292682926829266</v>
      </c>
      <c r="NX210" s="1">
        <f t="shared" si="2560"/>
        <v>0</v>
      </c>
      <c r="NZ210">
        <f>COUNTIFS(NZ2:NZ206,4)</f>
        <v>1</v>
      </c>
      <c r="OE210">
        <f>COUNTIFS(OE2:OE206,4)</f>
        <v>10</v>
      </c>
      <c r="OG210">
        <f>COUNTIFS(OG2:OG206,4)</f>
        <v>107</v>
      </c>
      <c r="OS210" s="28" t="s">
        <v>26</v>
      </c>
      <c r="WY210" s="35"/>
      <c r="WZ210" s="35">
        <f>COUNTIFS(WZ4:WZ208,"=3")</f>
        <v>26</v>
      </c>
      <c r="XA210" s="35"/>
      <c r="XB210" s="35">
        <f>COUNTIFS(XB4:XB206,"=3")</f>
        <v>6</v>
      </c>
      <c r="XC210" s="35"/>
      <c r="XF210" s="4">
        <f t="shared" si="2561"/>
        <v>0.16097560975609757</v>
      </c>
      <c r="XG210" s="4">
        <f>COUNTIFS(XG2:XG206,XI155)</f>
        <v>33</v>
      </c>
      <c r="XI210">
        <f>XI155</f>
        <v>0.75</v>
      </c>
      <c r="XO210">
        <f>COUNTIFS(XO2:XO206,"=0")</f>
        <v>13</v>
      </c>
      <c r="XP210">
        <f>XO210/205</f>
        <v>6.3414634146341464E-2</v>
      </c>
      <c r="XR210">
        <f>COUNTIFS(XR2:XR206,"=1")</f>
        <v>19</v>
      </c>
    </row>
    <row r="211" spans="132:642">
      <c r="EE211" s="4">
        <f>EE210/59</f>
        <v>20.847457627118644</v>
      </c>
      <c r="GO211">
        <f>COUNTIFS(GO2:GO206,2)</f>
        <v>16</v>
      </c>
      <c r="GP211">
        <f>GO211/205</f>
        <v>7.8048780487804878E-2</v>
      </c>
      <c r="GV211">
        <f>COUNTIFS(GV2:GV206,"=3")</f>
        <v>40</v>
      </c>
      <c r="LN211">
        <f>COUNTIFS(LN2:LN205,"=3")</f>
        <v>52</v>
      </c>
      <c r="MT211">
        <f>COUNTIFS(ML2:ML206,4)</f>
        <v>0</v>
      </c>
      <c r="NC211">
        <f>1-NC210</f>
        <v>0.78536585365853662</v>
      </c>
      <c r="NG211">
        <v>3</v>
      </c>
      <c r="NH211">
        <v>7</v>
      </c>
      <c r="NI211">
        <v>12</v>
      </c>
      <c r="NJ211">
        <v>13</v>
      </c>
      <c r="NK211">
        <v>18</v>
      </c>
      <c r="NL211">
        <v>20</v>
      </c>
      <c r="NR211">
        <f t="shared" si="2564"/>
        <v>4</v>
      </c>
      <c r="NS211" s="1">
        <f t="shared" si="2558"/>
        <v>20</v>
      </c>
      <c r="NT211" s="1">
        <f>SUM(NS$208:NS211)</f>
        <v>78</v>
      </c>
      <c r="NU211" s="29">
        <f t="shared" si="2559"/>
        <v>0.38048780487804879</v>
      </c>
      <c r="NX211" s="1">
        <f t="shared" si="2560"/>
        <v>0</v>
      </c>
      <c r="NZ211">
        <f>COUNTIFS(NZ2:NZ206,3)</f>
        <v>18</v>
      </c>
      <c r="OE211">
        <f>COUNTIFS(OE2:OE206,3)</f>
        <v>5</v>
      </c>
      <c r="OG211">
        <f>COUNTIFS(OG2:OG206,3)</f>
        <v>40</v>
      </c>
      <c r="OS211" s="28" t="s">
        <v>28</v>
      </c>
      <c r="RN211">
        <f>59-COUNTIFS(RO211:TU211,"x")</f>
        <v>19</v>
      </c>
      <c r="RO211" t="s">
        <v>0</v>
      </c>
      <c r="RP211" t="s">
        <v>0</v>
      </c>
      <c r="RQ211" t="s">
        <v>0</v>
      </c>
      <c r="RR211">
        <v>4</v>
      </c>
      <c r="RS211">
        <v>5</v>
      </c>
      <c r="RT211">
        <v>6</v>
      </c>
      <c r="RU211" t="s">
        <v>0</v>
      </c>
      <c r="RV211" t="s">
        <v>0</v>
      </c>
      <c r="RW211" t="s">
        <v>0</v>
      </c>
      <c r="RX211" t="s">
        <v>0</v>
      </c>
      <c r="RY211" t="s">
        <v>0</v>
      </c>
      <c r="RZ211" t="s">
        <v>0</v>
      </c>
      <c r="SA211" t="s">
        <v>0</v>
      </c>
      <c r="SB211">
        <v>14</v>
      </c>
      <c r="SC211" t="s">
        <v>0</v>
      </c>
      <c r="SD211">
        <v>16</v>
      </c>
      <c r="SE211" t="s">
        <v>0</v>
      </c>
      <c r="SF211" t="s">
        <v>0</v>
      </c>
      <c r="SG211" t="s">
        <v>0</v>
      </c>
      <c r="SH211" t="s">
        <v>0</v>
      </c>
      <c r="SI211" t="s">
        <v>0</v>
      </c>
      <c r="SJ211" t="s">
        <v>0</v>
      </c>
      <c r="SK211" t="s">
        <v>0</v>
      </c>
      <c r="SL211" t="s">
        <v>0</v>
      </c>
      <c r="SM211">
        <v>25</v>
      </c>
      <c r="SN211" t="s">
        <v>0</v>
      </c>
      <c r="SO211">
        <v>27</v>
      </c>
      <c r="SP211">
        <v>28</v>
      </c>
      <c r="SQ211">
        <v>29</v>
      </c>
      <c r="SR211">
        <v>30</v>
      </c>
      <c r="SS211" t="s">
        <v>0</v>
      </c>
      <c r="ST211">
        <v>32</v>
      </c>
      <c r="SU211" t="s">
        <v>0</v>
      </c>
      <c r="SV211" t="s">
        <v>0</v>
      </c>
      <c r="SW211" t="s">
        <v>0</v>
      </c>
      <c r="SX211" t="s">
        <v>0</v>
      </c>
      <c r="SY211" t="s">
        <v>0</v>
      </c>
      <c r="SZ211">
        <v>38</v>
      </c>
      <c r="TA211" t="s">
        <v>0</v>
      </c>
      <c r="TB211" t="s">
        <v>0</v>
      </c>
      <c r="TC211">
        <v>41</v>
      </c>
      <c r="TD211" t="s">
        <v>0</v>
      </c>
      <c r="TE211" t="s">
        <v>0</v>
      </c>
      <c r="TF211" t="s">
        <v>0</v>
      </c>
      <c r="TG211" t="s">
        <v>0</v>
      </c>
      <c r="TH211">
        <v>46</v>
      </c>
      <c r="TI211">
        <v>47</v>
      </c>
      <c r="TJ211" t="s">
        <v>0</v>
      </c>
      <c r="TK211">
        <v>49</v>
      </c>
      <c r="TL211">
        <v>50</v>
      </c>
      <c r="TM211">
        <v>51</v>
      </c>
      <c r="TN211" t="s">
        <v>0</v>
      </c>
      <c r="TO211" t="s">
        <v>0</v>
      </c>
      <c r="TP211" t="s">
        <v>0</v>
      </c>
      <c r="TQ211" t="s">
        <v>0</v>
      </c>
      <c r="TR211" t="s">
        <v>0</v>
      </c>
      <c r="TS211" t="s">
        <v>0</v>
      </c>
      <c r="TT211" t="s">
        <v>0</v>
      </c>
      <c r="TU211">
        <v>59</v>
      </c>
      <c r="WY211" s="35"/>
      <c r="WZ211" s="35">
        <f>COUNTIFS(WZ4:WZ208,"=4")</f>
        <v>16</v>
      </c>
      <c r="XA211" s="35"/>
      <c r="XB211" s="35">
        <f>COUNTIFS(XB4:XB206,"=4")</f>
        <v>6</v>
      </c>
      <c r="XC211" s="35"/>
      <c r="XF211" s="4">
        <f t="shared" si="2561"/>
        <v>0.18536585365853658</v>
      </c>
      <c r="XG211" s="4">
        <f>COUNTIFS(XG2:XG206,XI122)</f>
        <v>38</v>
      </c>
      <c r="XI211">
        <f>XI122</f>
        <v>0.66666666666666663</v>
      </c>
      <c r="XN211">
        <f>SUM(XN2:XN206)</f>
        <v>6</v>
      </c>
      <c r="XR211">
        <f>205-XR210</f>
        <v>186</v>
      </c>
    </row>
    <row r="212" spans="132:642">
      <c r="EF212">
        <f>EE210/59</f>
        <v>20.847457627118644</v>
      </c>
      <c r="FH212">
        <f>EU210+FA210+FE210+FN210+GC210+GG210</f>
        <v>129</v>
      </c>
      <c r="GO212">
        <f>COUNTIFS(GO2:GO206,3)</f>
        <v>2</v>
      </c>
      <c r="GP212">
        <f>GO212/205</f>
        <v>9.7560975609756097E-3</v>
      </c>
      <c r="GV212">
        <f>COUNTIFS(GV2:GV206,"=4")</f>
        <v>107</v>
      </c>
      <c r="LN212">
        <f>COUNTIFS(LN2:LN205,"=4")</f>
        <v>13</v>
      </c>
      <c r="NG212">
        <v>7</v>
      </c>
      <c r="NH212">
        <v>19</v>
      </c>
      <c r="NI212">
        <v>23</v>
      </c>
      <c r="NJ212">
        <v>44</v>
      </c>
      <c r="NK212">
        <v>45</v>
      </c>
      <c r="NL212">
        <v>56</v>
      </c>
      <c r="NR212">
        <f t="shared" si="2564"/>
        <v>5</v>
      </c>
      <c r="NS212" s="1">
        <f t="shared" si="2558"/>
        <v>19</v>
      </c>
      <c r="NT212" s="1">
        <f>SUM(NS$208:NS212)</f>
        <v>97</v>
      </c>
      <c r="NU212" s="29">
        <f t="shared" si="2559"/>
        <v>0.47317073170731705</v>
      </c>
      <c r="NX212" s="1">
        <f t="shared" si="2560"/>
        <v>0</v>
      </c>
      <c r="NZ212">
        <f>COUNTIFS(NZ2:NZ206,2)</f>
        <v>48</v>
      </c>
      <c r="OE212">
        <f>COUNTIFS(OE2:OE206,2)</f>
        <v>0</v>
      </c>
      <c r="OG212">
        <f>COUNTIFS(OG2:OG206,2)</f>
        <v>1</v>
      </c>
      <c r="OS212" s="28" t="s">
        <v>27</v>
      </c>
      <c r="OT212">
        <f>COUNTIFS(OT2:OT206,"=-3")</f>
        <v>0</v>
      </c>
      <c r="WY212" s="35">
        <f>SUM(WZ208:WZ212)</f>
        <v>200</v>
      </c>
      <c r="WZ212" s="35">
        <f>COUNTIFS(WZ4:WZ208,"=5")</f>
        <v>12</v>
      </c>
      <c r="XA212" s="35"/>
      <c r="XB212" s="35">
        <f>COUNTIFS(XB4:XB206,"=5")</f>
        <v>22</v>
      </c>
      <c r="XC212" s="35">
        <f>SUM(XB212:XB217)</f>
        <v>190</v>
      </c>
      <c r="XF212" s="4">
        <f t="shared" si="2561"/>
        <v>8.2926829268292687E-2</v>
      </c>
      <c r="XG212" s="4">
        <f>COUNTIFS(XG2:XG206,XI84)</f>
        <v>17</v>
      </c>
      <c r="XI212">
        <f>XI84</f>
        <v>0.6</v>
      </c>
      <c r="XN212">
        <f>205-XN211</f>
        <v>199</v>
      </c>
      <c r="XO212">
        <f>XN212/205</f>
        <v>0.97073170731707314</v>
      </c>
      <c r="XR212">
        <f>XR211/205</f>
        <v>0.90731707317073174</v>
      </c>
    </row>
    <row r="213" spans="132:642">
      <c r="EF213">
        <f>EF212*0.6</f>
        <v>12.508474576271185</v>
      </c>
      <c r="EG213">
        <f>EF212*1.4</f>
        <v>29.1864406779661</v>
      </c>
      <c r="FH213">
        <f>FH212/6</f>
        <v>21.5</v>
      </c>
      <c r="GO213">
        <f>COUNTIFS(GO2:GO206,4)</f>
        <v>0</v>
      </c>
      <c r="GV213">
        <f>COUNTIFS(GV2:GV206,"=5")</f>
        <v>55</v>
      </c>
      <c r="LN213">
        <f>COUNTIFS(LN2:LN205,"=5")</f>
        <v>4</v>
      </c>
      <c r="MR213" s="21">
        <f>MT213/MS213</f>
        <v>0.10560344827586207</v>
      </c>
      <c r="MS213" s="4">
        <f>COUNTIFS(LQ2:LV206,"=1")</f>
        <v>464</v>
      </c>
      <c r="MT213">
        <f>COUNTIFS(MN2:MS206,"=1")</f>
        <v>49</v>
      </c>
      <c r="NG213">
        <v>19</v>
      </c>
      <c r="NH213">
        <v>36</v>
      </c>
      <c r="NI213">
        <v>37</v>
      </c>
      <c r="NJ213">
        <v>44</v>
      </c>
      <c r="NK213">
        <v>54</v>
      </c>
      <c r="NL213">
        <v>55</v>
      </c>
      <c r="NR213">
        <f t="shared" si="2564"/>
        <v>6</v>
      </c>
      <c r="NS213" s="1">
        <f t="shared" si="2558"/>
        <v>6</v>
      </c>
      <c r="NT213" s="1">
        <f>SUM(NS$208:NS213)</f>
        <v>103</v>
      </c>
      <c r="NU213" s="29">
        <f t="shared" si="2559"/>
        <v>0.5024390243902439</v>
      </c>
      <c r="NX213" s="1">
        <f t="shared" si="2560"/>
        <v>0</v>
      </c>
      <c r="NZ213">
        <f>COUNTIFS(NZ2:NZ206,1)</f>
        <v>138</v>
      </c>
      <c r="OE213">
        <f>COUNTIFS(OE2:OE206,1)</f>
        <v>0</v>
      </c>
      <c r="OT213" s="25">
        <f>OT212/205</f>
        <v>0</v>
      </c>
      <c r="WR213" s="34"/>
      <c r="WY213" s="35"/>
      <c r="WZ213" s="35">
        <f>COUNTIFS(WZ4:WZ208,"=6")</f>
        <v>2</v>
      </c>
      <c r="XA213" s="35"/>
      <c r="XB213" s="35">
        <f>COUNTIFS(XB4:XB206,"=6")</f>
        <v>30</v>
      </c>
      <c r="XC213" s="35"/>
      <c r="XF213" s="4">
        <f t="shared" si="2561"/>
        <v>0.14146341463414633</v>
      </c>
      <c r="XG213" s="4">
        <f>COUNTIFS(XG2:XG206,XI67)</f>
        <v>29</v>
      </c>
      <c r="XI213">
        <f>XI67</f>
        <v>0.5</v>
      </c>
      <c r="XJ213">
        <f>SUM(XG$208:XG213)</f>
        <v>167</v>
      </c>
      <c r="XK213">
        <f>XJ213/205</f>
        <v>0.81463414634146336</v>
      </c>
    </row>
    <row r="214" spans="132:642">
      <c r="EC214" s="4">
        <f>EE214/10</f>
        <v>3.6297560975609757</v>
      </c>
      <c r="EE214" s="4">
        <f>RL208</f>
        <v>36.297560975609755</v>
      </c>
      <c r="GV214">
        <f>COUNTIFS(GV2:GV206,"=6")</f>
        <v>2</v>
      </c>
      <c r="MR214" s="21">
        <f t="shared" ref="MR214:MR218" si="2565">MT214/MS214</f>
        <v>0.12087912087912088</v>
      </c>
      <c r="MS214" s="4">
        <f>COUNTIFS(LQ2:LV206,"=2")</f>
        <v>455</v>
      </c>
      <c r="MT214">
        <f>COUNTIFS(MN2:MS206,"=2")</f>
        <v>55</v>
      </c>
      <c r="NG214">
        <v>2</v>
      </c>
      <c r="NH214">
        <v>11</v>
      </c>
      <c r="NI214">
        <v>19</v>
      </c>
      <c r="NJ214">
        <v>20</v>
      </c>
      <c r="NK214">
        <v>26</v>
      </c>
      <c r="NL214">
        <v>52</v>
      </c>
      <c r="NR214">
        <f t="shared" si="2564"/>
        <v>7</v>
      </c>
      <c r="NS214" s="1">
        <f t="shared" si="2558"/>
        <v>11</v>
      </c>
      <c r="NT214" s="1">
        <f>SUM(NS$208:NS214)</f>
        <v>114</v>
      </c>
      <c r="NU214" s="29">
        <f t="shared" si="2559"/>
        <v>0.55609756097560981</v>
      </c>
      <c r="NX214" s="1">
        <f t="shared" si="2560"/>
        <v>0</v>
      </c>
      <c r="NZ214">
        <f>(NZ213+NZ212)/205</f>
        <v>0.90731707317073174</v>
      </c>
      <c r="OE214">
        <f>(OE208+OE209)/205</f>
        <v>0.92682926829268297</v>
      </c>
      <c r="OT214">
        <f>COUNTIFS(OT2:OT206,"=-2")</f>
        <v>17</v>
      </c>
      <c r="WY214" s="35"/>
      <c r="WZ214" s="35">
        <f>COUNTIFS(WZ4:WZ208,"=7")</f>
        <v>1</v>
      </c>
      <c r="XA214" s="35"/>
      <c r="XB214" s="35">
        <f>COUNTIFS(XB4:XB206,"=7")</f>
        <v>23</v>
      </c>
      <c r="XC214" s="35"/>
      <c r="XF214" s="4">
        <f t="shared" si="2561"/>
        <v>4.3902439024390241E-2</v>
      </c>
      <c r="XG214" s="4">
        <f>COUNTIFS(XG2:XG206,XI38)</f>
        <v>9</v>
      </c>
      <c r="XI214">
        <f>XI38</f>
        <v>0.4</v>
      </c>
      <c r="XJ214">
        <f>SUM(XG$208:XG214)</f>
        <v>176</v>
      </c>
      <c r="XK214">
        <f>XJ214/205</f>
        <v>0.85853658536585364</v>
      </c>
    </row>
    <row r="215" spans="132:642">
      <c r="EE215" s="4">
        <f>EE214/60</f>
        <v>0.60495934959349595</v>
      </c>
      <c r="MR215" s="21">
        <f t="shared" si="2565"/>
        <v>0.13793103448275862</v>
      </c>
      <c r="MS215" s="4">
        <f>COUNTIFS(LQ2:LV206,"=3")</f>
        <v>232</v>
      </c>
      <c r="MT215">
        <f>COUNTIFS(MN2:MS206,"=3")</f>
        <v>32</v>
      </c>
      <c r="NG215">
        <v>2</v>
      </c>
      <c r="NH215">
        <v>7</v>
      </c>
      <c r="NI215">
        <v>10</v>
      </c>
      <c r="NJ215">
        <v>33</v>
      </c>
      <c r="NK215">
        <v>39</v>
      </c>
      <c r="NL215">
        <v>44</v>
      </c>
      <c r="NR215">
        <f t="shared" si="2564"/>
        <v>8</v>
      </c>
      <c r="NS215" s="1">
        <f t="shared" si="2558"/>
        <v>12</v>
      </c>
      <c r="NT215" s="1">
        <f>SUM(NS$208:NS215)</f>
        <v>126</v>
      </c>
      <c r="NU215" s="29">
        <f t="shared" si="2559"/>
        <v>0.61463414634146341</v>
      </c>
      <c r="NX215" s="1">
        <f t="shared" si="2560"/>
        <v>0</v>
      </c>
      <c r="OT215" s="25">
        <f>OT214/205</f>
        <v>8.2926829268292687E-2</v>
      </c>
      <c r="WY215" s="35"/>
      <c r="WZ215" s="35">
        <f>COUNTIFS(WZ4:WZ208,"=8")</f>
        <v>1</v>
      </c>
      <c r="XA215" s="35"/>
      <c r="XB215" s="35">
        <f>COUNTIFS(XB4:XB206,"=8")</f>
        <v>31</v>
      </c>
      <c r="XC215" s="35"/>
      <c r="XF215" s="4">
        <f t="shared" si="2561"/>
        <v>6.3414634146341464E-2</v>
      </c>
      <c r="XG215" s="4">
        <f>COUNTIFS(XG2:XG206,XI29)</f>
        <v>13</v>
      </c>
      <c r="XI215">
        <f>XI29</f>
        <v>0.33333333333333331</v>
      </c>
      <c r="XJ215">
        <f>SUM(XG$208:XG215)</f>
        <v>189</v>
      </c>
      <c r="XK215">
        <f t="shared" ref="XK215:XK218" si="2566">XJ215/205</f>
        <v>0.92195121951219516</v>
      </c>
    </row>
    <row r="216" spans="132:642">
      <c r="EB216" s="4">
        <f>205/10</f>
        <v>20.5</v>
      </c>
      <c r="EE216" s="4">
        <f>EF212*EE215</f>
        <v>12.611864406779661</v>
      </c>
      <c r="MR216" s="21">
        <f t="shared" si="2565"/>
        <v>7.575757575757576E-2</v>
      </c>
      <c r="MS216" s="4">
        <f>COUNTIFS(LQ2:LV206,"=4")</f>
        <v>66</v>
      </c>
      <c r="MT216">
        <f>COUNTIFS(MN2:MS206,"=4")</f>
        <v>5</v>
      </c>
      <c r="NG216">
        <v>3</v>
      </c>
      <c r="NH216">
        <v>12</v>
      </c>
      <c r="NI216">
        <v>13</v>
      </c>
      <c r="NJ216">
        <v>17</v>
      </c>
      <c r="NK216">
        <v>31</v>
      </c>
      <c r="NL216">
        <v>34</v>
      </c>
      <c r="NR216">
        <f t="shared" si="2564"/>
        <v>9</v>
      </c>
      <c r="NS216" s="1">
        <f t="shared" si="2558"/>
        <v>12</v>
      </c>
      <c r="NT216" s="1">
        <f>SUM(NS$208:NS216)</f>
        <v>138</v>
      </c>
      <c r="NU216" s="29">
        <f t="shared" si="2559"/>
        <v>0.67317073170731712</v>
      </c>
      <c r="NX216" s="1">
        <f t="shared" si="2560"/>
        <v>0</v>
      </c>
      <c r="OT216">
        <f>COUNTIFS(OT2:OT206,"=-1")</f>
        <v>70</v>
      </c>
      <c r="OU216" s="1">
        <f>SUM(OU2:OU206)</f>
        <v>40</v>
      </c>
      <c r="WY216" s="35"/>
      <c r="WZ216" s="35">
        <f>COUNTIFS(WZ4:WZ208,"=9")</f>
        <v>0</v>
      </c>
      <c r="XA216" s="35"/>
      <c r="XB216" s="35">
        <f>COUNTIFS(XB4:XB206,"=9")</f>
        <v>40</v>
      </c>
      <c r="XC216" s="35"/>
      <c r="XF216" s="4">
        <f t="shared" si="2561"/>
        <v>4.878048780487805E-2</v>
      </c>
      <c r="XG216" s="4">
        <f>COUNTIFS(XG2:XG206,XI16)</f>
        <v>10</v>
      </c>
      <c r="XI216">
        <f>XI16</f>
        <v>0.25</v>
      </c>
      <c r="XJ216">
        <f>SUM(XG$208:XG216)</f>
        <v>199</v>
      </c>
      <c r="XK216">
        <f t="shared" si="2566"/>
        <v>0.97073170731707314</v>
      </c>
    </row>
    <row r="217" spans="132:642">
      <c r="EB217" s="4">
        <f>EB216*36</f>
        <v>738</v>
      </c>
      <c r="MR217" s="21">
        <f t="shared" si="2565"/>
        <v>0.16666666666666666</v>
      </c>
      <c r="MS217" s="4">
        <f>COUNTIFS(LQ2:LV206,"=5")</f>
        <v>12</v>
      </c>
      <c r="MT217">
        <f>COUNTIFS(MN2:MS206,"=5")</f>
        <v>2</v>
      </c>
      <c r="NG217">
        <v>9</v>
      </c>
      <c r="NH217">
        <v>17</v>
      </c>
      <c r="NI217">
        <v>35</v>
      </c>
      <c r="NJ217">
        <v>42</v>
      </c>
      <c r="NK217">
        <v>53</v>
      </c>
      <c r="NL217">
        <v>57</v>
      </c>
      <c r="NR217">
        <f t="shared" si="2564"/>
        <v>10</v>
      </c>
      <c r="NS217" s="1">
        <f t="shared" si="2558"/>
        <v>6</v>
      </c>
      <c r="NT217" s="1">
        <f>SUM(NS$208:NS217)</f>
        <v>144</v>
      </c>
      <c r="NU217" s="29">
        <f t="shared" si="2559"/>
        <v>0.70243902439024386</v>
      </c>
      <c r="NX217" s="1">
        <f t="shared" si="2560"/>
        <v>0</v>
      </c>
      <c r="NZ217">
        <v>0</v>
      </c>
      <c r="OE217">
        <v>138</v>
      </c>
      <c r="OG217">
        <v>3</v>
      </c>
      <c r="OT217" s="25">
        <f>OT216/205</f>
        <v>0.34146341463414637</v>
      </c>
      <c r="OU217" s="29">
        <f>OU216/205</f>
        <v>0.1951219512195122</v>
      </c>
      <c r="WY217" s="35"/>
      <c r="WZ217" s="35"/>
      <c r="XA217" s="35"/>
      <c r="XB217" s="35">
        <f>COUNTIFS(XB4:XB206,"=10")</f>
        <v>44</v>
      </c>
      <c r="XC217" s="35"/>
      <c r="XF217" s="4">
        <f t="shared" si="2561"/>
        <v>9.7560975609756097E-3</v>
      </c>
      <c r="XG217" s="4">
        <f>COUNTIFS(XG2:XG206,XI6)</f>
        <v>2</v>
      </c>
      <c r="XI217">
        <f>XI6</f>
        <v>0.2</v>
      </c>
      <c r="XJ217">
        <f>SUM(XG$208:XG217)</f>
        <v>201</v>
      </c>
      <c r="XK217">
        <f t="shared" si="2566"/>
        <v>0.98048780487804876</v>
      </c>
    </row>
    <row r="218" spans="132:642">
      <c r="EB218" s="4">
        <f>EB217/59</f>
        <v>12.508474576271187</v>
      </c>
      <c r="EE218" s="4">
        <v>12</v>
      </c>
      <c r="EF218">
        <v>205</v>
      </c>
      <c r="MR218" s="21">
        <f t="shared" si="2565"/>
        <v>0</v>
      </c>
      <c r="MS218" s="4">
        <f>COUNTIFS(LQ2:LV206,"=6")</f>
        <v>1</v>
      </c>
      <c r="MT218">
        <f>COUNTIFS(MN2:MS206,"=6")</f>
        <v>0</v>
      </c>
      <c r="NG218">
        <v>8</v>
      </c>
      <c r="NH218">
        <v>21</v>
      </c>
      <c r="NI218">
        <v>24</v>
      </c>
      <c r="NJ218">
        <v>43</v>
      </c>
      <c r="NK218">
        <v>48</v>
      </c>
      <c r="NL218">
        <v>53</v>
      </c>
      <c r="NR218">
        <f t="shared" si="2564"/>
        <v>11</v>
      </c>
      <c r="NS218" s="1">
        <f t="shared" si="2558"/>
        <v>8</v>
      </c>
      <c r="NT218" s="1">
        <f>SUM(NS$208:NS218)</f>
        <v>152</v>
      </c>
      <c r="NU218" s="29">
        <f t="shared" si="2559"/>
        <v>0.74146341463414633</v>
      </c>
      <c r="NX218" s="1">
        <f t="shared" si="2560"/>
        <v>0</v>
      </c>
      <c r="NZ218">
        <v>0</v>
      </c>
      <c r="OE218">
        <v>51</v>
      </c>
      <c r="OG218">
        <v>51</v>
      </c>
      <c r="OT218">
        <f>COUNTIFS(OT2:OT206,"=-0")</f>
        <v>118</v>
      </c>
      <c r="XF218" s="4">
        <f t="shared" si="2561"/>
        <v>1.9512195121951219E-2</v>
      </c>
      <c r="XG218" s="4">
        <f>COUNTIFS(XG2:XG206,XI4)</f>
        <v>4</v>
      </c>
      <c r="XI218">
        <f>XI4</f>
        <v>0</v>
      </c>
      <c r="XJ218">
        <f>SUM(XG$208:XG218)</f>
        <v>205</v>
      </c>
      <c r="XK218">
        <f>XJ218/205</f>
        <v>1</v>
      </c>
    </row>
    <row r="219" spans="132:642">
      <c r="EE219" s="4">
        <f>EF219*EE218/EF218</f>
        <v>0.58536585365853655</v>
      </c>
      <c r="EF219">
        <v>10</v>
      </c>
      <c r="NG219">
        <v>4</v>
      </c>
      <c r="NH219">
        <v>5</v>
      </c>
      <c r="NI219">
        <v>19</v>
      </c>
      <c r="NJ219">
        <v>36</v>
      </c>
      <c r="NK219">
        <v>43</v>
      </c>
      <c r="NL219">
        <v>47</v>
      </c>
      <c r="NR219">
        <f t="shared" si="2564"/>
        <v>12</v>
      </c>
      <c r="NS219" s="1">
        <f t="shared" si="2558"/>
        <v>5</v>
      </c>
      <c r="NT219" s="1">
        <f>SUM(NS$208:NS219)</f>
        <v>157</v>
      </c>
      <c r="NU219" s="29">
        <f t="shared" si="2559"/>
        <v>0.76585365853658538</v>
      </c>
      <c r="NX219" s="1">
        <f t="shared" si="2560"/>
        <v>0</v>
      </c>
      <c r="NZ219">
        <v>1</v>
      </c>
      <c r="OE219">
        <v>11</v>
      </c>
      <c r="OG219">
        <v>108</v>
      </c>
      <c r="OT219" s="25">
        <f>OT218/205</f>
        <v>0.57560975609756093</v>
      </c>
    </row>
    <row r="220" spans="132:642">
      <c r="NG220">
        <v>8</v>
      </c>
      <c r="NH220">
        <v>23</v>
      </c>
      <c r="NI220">
        <v>25</v>
      </c>
      <c r="NJ220">
        <v>26</v>
      </c>
      <c r="NK220">
        <v>45</v>
      </c>
      <c r="NL220">
        <v>51</v>
      </c>
      <c r="NR220">
        <f t="shared" si="2564"/>
        <v>13</v>
      </c>
      <c r="NS220" s="1">
        <f t="shared" si="2558"/>
        <v>6</v>
      </c>
      <c r="NT220" s="1">
        <f>SUM(NS$208:NS220)</f>
        <v>163</v>
      </c>
      <c r="NU220" s="29">
        <f t="shared" si="2559"/>
        <v>0.79512195121951224</v>
      </c>
      <c r="NX220" s="1">
        <f t="shared" si="2560"/>
        <v>0</v>
      </c>
      <c r="NZ220">
        <v>16</v>
      </c>
      <c r="OE220">
        <v>5</v>
      </c>
      <c r="OG220">
        <v>41</v>
      </c>
    </row>
    <row r="221" spans="132:642">
      <c r="EB221" s="4">
        <f>59*2</f>
        <v>118</v>
      </c>
      <c r="NG221">
        <v>16</v>
      </c>
      <c r="NH221">
        <v>23</v>
      </c>
      <c r="NI221">
        <v>25</v>
      </c>
      <c r="NJ221">
        <v>35</v>
      </c>
      <c r="NK221">
        <v>39</v>
      </c>
      <c r="NL221">
        <v>55</v>
      </c>
      <c r="NR221">
        <f t="shared" si="2564"/>
        <v>14</v>
      </c>
      <c r="NS221" s="1">
        <f t="shared" si="2558"/>
        <v>5</v>
      </c>
      <c r="NT221" s="1">
        <f>SUM(NS$208:NS221)</f>
        <v>168</v>
      </c>
      <c r="NU221" s="29">
        <f t="shared" si="2559"/>
        <v>0.81951219512195117</v>
      </c>
      <c r="NX221" s="1">
        <f t="shared" si="2560"/>
        <v>0</v>
      </c>
      <c r="NZ221">
        <v>44</v>
      </c>
      <c r="OE221">
        <v>0</v>
      </c>
      <c r="OG221">
        <v>2</v>
      </c>
      <c r="OT221" s="29">
        <f>OT219+OT217</f>
        <v>0.91707317073170724</v>
      </c>
      <c r="RN221">
        <f>59-COUNTIFS(RO221:TU221,"x")</f>
        <v>22</v>
      </c>
      <c r="RO221">
        <v>1</v>
      </c>
      <c r="RP221" t="s">
        <v>0</v>
      </c>
      <c r="RQ221" t="s">
        <v>0</v>
      </c>
      <c r="RR221" t="s">
        <v>0</v>
      </c>
      <c r="RS221" t="s">
        <v>0</v>
      </c>
      <c r="RT221" t="s">
        <v>0</v>
      </c>
      <c r="RU221" t="s">
        <v>0</v>
      </c>
      <c r="RV221" t="s">
        <v>0</v>
      </c>
      <c r="RW221">
        <v>9</v>
      </c>
      <c r="RX221" t="s">
        <v>0</v>
      </c>
      <c r="RY221">
        <v>11</v>
      </c>
      <c r="RZ221">
        <v>12</v>
      </c>
      <c r="SA221">
        <v>13</v>
      </c>
      <c r="SB221" t="s">
        <v>0</v>
      </c>
      <c r="SC221" t="s">
        <v>0</v>
      </c>
      <c r="SD221" t="s">
        <v>0</v>
      </c>
      <c r="SE221" t="s">
        <v>0</v>
      </c>
      <c r="SF221">
        <v>18</v>
      </c>
      <c r="SG221" t="s">
        <v>0</v>
      </c>
      <c r="SH221">
        <v>20</v>
      </c>
      <c r="SI221">
        <v>21</v>
      </c>
      <c r="SJ221">
        <v>22</v>
      </c>
      <c r="SK221" t="s">
        <v>0</v>
      </c>
      <c r="SL221" t="s">
        <v>0</v>
      </c>
      <c r="SM221" t="s">
        <v>0</v>
      </c>
      <c r="SN221" t="s">
        <v>0</v>
      </c>
      <c r="SO221">
        <v>27</v>
      </c>
      <c r="SP221">
        <v>28</v>
      </c>
      <c r="SQ221">
        <v>29</v>
      </c>
      <c r="SR221">
        <v>30</v>
      </c>
      <c r="SS221">
        <v>31</v>
      </c>
      <c r="ST221" t="s">
        <v>0</v>
      </c>
      <c r="SU221" t="s">
        <v>0</v>
      </c>
      <c r="SV221" t="s">
        <v>0</v>
      </c>
      <c r="SW221" t="s">
        <v>0</v>
      </c>
      <c r="SX221" t="s">
        <v>0</v>
      </c>
      <c r="SY221" t="s">
        <v>0</v>
      </c>
      <c r="SZ221">
        <v>38</v>
      </c>
      <c r="TA221" t="s">
        <v>0</v>
      </c>
      <c r="TB221">
        <v>40</v>
      </c>
      <c r="TC221">
        <v>41</v>
      </c>
      <c r="TD221" t="s">
        <v>0</v>
      </c>
      <c r="TE221" t="s">
        <v>0</v>
      </c>
      <c r="TF221" t="s">
        <v>0</v>
      </c>
      <c r="TG221" t="s">
        <v>0</v>
      </c>
      <c r="TH221">
        <v>46</v>
      </c>
      <c r="TI221" t="s">
        <v>0</v>
      </c>
      <c r="TJ221" t="s">
        <v>0</v>
      </c>
      <c r="TK221" t="s">
        <v>0</v>
      </c>
      <c r="TL221" t="s">
        <v>0</v>
      </c>
      <c r="TM221" t="s">
        <v>0</v>
      </c>
      <c r="TN221" t="s">
        <v>0</v>
      </c>
      <c r="TO221" t="s">
        <v>0</v>
      </c>
      <c r="TP221">
        <v>54</v>
      </c>
      <c r="TQ221" t="s">
        <v>0</v>
      </c>
      <c r="TR221" t="s">
        <v>0</v>
      </c>
      <c r="TS221">
        <v>57</v>
      </c>
      <c r="TT221">
        <v>58</v>
      </c>
      <c r="TU221">
        <v>59</v>
      </c>
    </row>
    <row r="222" spans="132:642">
      <c r="EB222" s="4">
        <f>EB221/59</f>
        <v>2</v>
      </c>
      <c r="NG222">
        <v>6</v>
      </c>
      <c r="NH222">
        <v>7</v>
      </c>
      <c r="NI222">
        <v>33</v>
      </c>
      <c r="NJ222">
        <v>37</v>
      </c>
      <c r="NK222">
        <v>48</v>
      </c>
      <c r="NL222">
        <v>53</v>
      </c>
      <c r="NR222">
        <f t="shared" si="2564"/>
        <v>15</v>
      </c>
      <c r="NS222" s="1">
        <f t="shared" si="2558"/>
        <v>7</v>
      </c>
      <c r="NT222" s="1">
        <f>SUM(NS$208:NS222)</f>
        <v>175</v>
      </c>
      <c r="NU222" s="29">
        <f t="shared" si="2559"/>
        <v>0.85365853658536583</v>
      </c>
      <c r="NX222" s="1">
        <f t="shared" si="2560"/>
        <v>0</v>
      </c>
      <c r="NZ222">
        <v>144</v>
      </c>
      <c r="OE222">
        <v>0</v>
      </c>
    </row>
    <row r="223" spans="132:642">
      <c r="EB223" s="4">
        <f>36*2</f>
        <v>72</v>
      </c>
      <c r="NG223">
        <v>2</v>
      </c>
      <c r="NH223">
        <v>3</v>
      </c>
      <c r="NI223">
        <v>7</v>
      </c>
      <c r="NJ223">
        <v>14</v>
      </c>
      <c r="NK223">
        <v>15</v>
      </c>
      <c r="NL223">
        <v>43</v>
      </c>
      <c r="NR223">
        <f t="shared" si="2564"/>
        <v>16</v>
      </c>
      <c r="NS223" s="1">
        <f t="shared" si="2558"/>
        <v>2</v>
      </c>
      <c r="NT223" s="1">
        <f>SUM(NS$208:NS223)</f>
        <v>177</v>
      </c>
      <c r="NU223" s="29">
        <f t="shared" si="2559"/>
        <v>0.86341463414634145</v>
      </c>
      <c r="NX223" s="1">
        <f t="shared" si="2560"/>
        <v>0</v>
      </c>
    </row>
    <row r="224" spans="132:642">
      <c r="EB224" s="4">
        <f>EB223/59</f>
        <v>1.2203389830508475</v>
      </c>
      <c r="NG224">
        <v>3</v>
      </c>
      <c r="NH224">
        <v>16</v>
      </c>
      <c r="NI224">
        <v>34</v>
      </c>
      <c r="NJ224">
        <v>36</v>
      </c>
      <c r="NK224">
        <v>47</v>
      </c>
      <c r="NL224">
        <v>50</v>
      </c>
      <c r="NR224">
        <f t="shared" si="2564"/>
        <v>17</v>
      </c>
      <c r="NS224" s="1">
        <f t="shared" si="2558"/>
        <v>5</v>
      </c>
      <c r="NT224" s="1">
        <f>SUM(NS$208:NS224)</f>
        <v>182</v>
      </c>
      <c r="NU224" s="29">
        <f t="shared" si="2559"/>
        <v>0.8878048780487805</v>
      </c>
      <c r="NX224" s="1">
        <f t="shared" si="2560"/>
        <v>0</v>
      </c>
      <c r="NZ224" s="28" t="s">
        <v>20</v>
      </c>
      <c r="OE224" s="28" t="s">
        <v>19</v>
      </c>
    </row>
    <row r="225" spans="371:541">
      <c r="NG225">
        <v>14</v>
      </c>
      <c r="NH225">
        <v>25</v>
      </c>
      <c r="NI225">
        <v>42</v>
      </c>
      <c r="NJ225">
        <v>47</v>
      </c>
      <c r="NK225">
        <v>51</v>
      </c>
      <c r="NL225">
        <v>56</v>
      </c>
      <c r="NR225">
        <f t="shared" si="2564"/>
        <v>18</v>
      </c>
      <c r="NS225" s="1">
        <f t="shared" si="2558"/>
        <v>0</v>
      </c>
      <c r="NT225" s="1">
        <f>SUM(NS$208:NS225)</f>
        <v>182</v>
      </c>
      <c r="NU225" s="29">
        <f t="shared" si="2559"/>
        <v>0.8878048780487805</v>
      </c>
      <c r="NX225" s="1">
        <f t="shared" si="2560"/>
        <v>0</v>
      </c>
    </row>
    <row r="226" spans="371:541">
      <c r="NG226">
        <v>15</v>
      </c>
      <c r="NH226">
        <v>25</v>
      </c>
      <c r="NI226">
        <v>32</v>
      </c>
      <c r="NJ226">
        <v>33</v>
      </c>
      <c r="NK226">
        <v>39</v>
      </c>
      <c r="NL226">
        <v>48</v>
      </c>
      <c r="NR226">
        <f t="shared" si="2564"/>
        <v>19</v>
      </c>
      <c r="NS226" s="1">
        <f t="shared" si="2558"/>
        <v>4</v>
      </c>
      <c r="NT226" s="1">
        <f>SUM(NS$208:NS226)</f>
        <v>186</v>
      </c>
      <c r="NU226" s="29">
        <f t="shared" si="2559"/>
        <v>0.90731707317073174</v>
      </c>
      <c r="NX226" s="1">
        <f t="shared" si="2560"/>
        <v>0</v>
      </c>
    </row>
    <row r="227" spans="371:541">
      <c r="NG227">
        <v>10</v>
      </c>
      <c r="NH227">
        <v>17</v>
      </c>
      <c r="NI227">
        <v>24</v>
      </c>
      <c r="NJ227">
        <v>25</v>
      </c>
      <c r="NK227">
        <v>52</v>
      </c>
      <c r="NL227">
        <v>53</v>
      </c>
      <c r="NR227">
        <f t="shared" si="2564"/>
        <v>20</v>
      </c>
      <c r="NS227" s="1">
        <f t="shared" si="2558"/>
        <v>2</v>
      </c>
      <c r="NT227" s="1">
        <f>SUM(NS$208:NS227)</f>
        <v>188</v>
      </c>
      <c r="NU227" s="29">
        <f t="shared" si="2559"/>
        <v>0.91707317073170735</v>
      </c>
      <c r="NX227" s="1">
        <f t="shared" si="2560"/>
        <v>0</v>
      </c>
    </row>
    <row r="228" spans="371:541">
      <c r="NG228">
        <v>10</v>
      </c>
      <c r="NH228">
        <v>17</v>
      </c>
      <c r="NI228">
        <v>19</v>
      </c>
      <c r="NJ228">
        <v>42</v>
      </c>
      <c r="NK228">
        <v>44</v>
      </c>
      <c r="NL228">
        <v>49</v>
      </c>
      <c r="NR228">
        <f t="shared" si="2564"/>
        <v>21</v>
      </c>
      <c r="NS228" s="1">
        <f t="shared" si="2558"/>
        <v>1</v>
      </c>
      <c r="NT228" s="1">
        <f>SUM(NS$208:NS228)</f>
        <v>189</v>
      </c>
      <c r="NU228" s="29">
        <f t="shared" si="2559"/>
        <v>0.92195121951219516</v>
      </c>
      <c r="NX228" s="1">
        <f t="shared" si="2560"/>
        <v>0</v>
      </c>
    </row>
    <row r="229" spans="371:541">
      <c r="NG229">
        <v>29</v>
      </c>
      <c r="NH229">
        <v>31</v>
      </c>
      <c r="NI229">
        <v>38</v>
      </c>
      <c r="NJ229">
        <v>42</v>
      </c>
      <c r="NK229">
        <v>52</v>
      </c>
      <c r="NL229">
        <v>58</v>
      </c>
      <c r="NR229">
        <f t="shared" si="2564"/>
        <v>22</v>
      </c>
      <c r="NS229" s="1">
        <f t="shared" si="2558"/>
        <v>4</v>
      </c>
      <c r="NT229" s="1">
        <f>SUM(NS$208:NS229)</f>
        <v>193</v>
      </c>
      <c r="NU229" s="29">
        <f t="shared" si="2559"/>
        <v>0.94146341463414629</v>
      </c>
      <c r="NX229" s="1">
        <f t="shared" si="2560"/>
        <v>0</v>
      </c>
    </row>
    <row r="230" spans="371:541">
      <c r="NG230">
        <v>3</v>
      </c>
      <c r="NH230">
        <v>8</v>
      </c>
      <c r="NI230">
        <v>25</v>
      </c>
      <c r="NJ230">
        <v>35</v>
      </c>
      <c r="NK230">
        <v>49</v>
      </c>
      <c r="NL230">
        <v>50</v>
      </c>
      <c r="NR230">
        <f t="shared" si="2564"/>
        <v>23</v>
      </c>
      <c r="NS230" s="1">
        <f t="shared" si="2558"/>
        <v>3</v>
      </c>
      <c r="NT230" s="1">
        <f>SUM(NS$208:NS230)</f>
        <v>196</v>
      </c>
      <c r="NU230" s="29">
        <f t="shared" si="2559"/>
        <v>0.95609756097560972</v>
      </c>
      <c r="NX230" s="1">
        <f t="shared" si="2560"/>
        <v>0</v>
      </c>
    </row>
    <row r="231" spans="371:541">
      <c r="NG231">
        <v>12</v>
      </c>
      <c r="NH231">
        <v>15</v>
      </c>
      <c r="NI231">
        <v>27</v>
      </c>
      <c r="NJ231">
        <v>43</v>
      </c>
      <c r="NK231">
        <v>49</v>
      </c>
      <c r="NL231">
        <v>53</v>
      </c>
      <c r="NR231">
        <f t="shared" si="2564"/>
        <v>24</v>
      </c>
      <c r="NS231" s="1">
        <f t="shared" si="2558"/>
        <v>1</v>
      </c>
      <c r="NT231" s="1">
        <f>SUM(NS$208:NS231)</f>
        <v>197</v>
      </c>
      <c r="NU231" s="29">
        <f t="shared" si="2559"/>
        <v>0.96097560975609753</v>
      </c>
      <c r="NX231" s="1">
        <f t="shared" si="2560"/>
        <v>1</v>
      </c>
      <c r="RN231">
        <f>59-COUNTIFS(RO231:TU231,"x")</f>
        <v>17</v>
      </c>
      <c r="RO231" t="s">
        <v>0</v>
      </c>
      <c r="RP231" t="s">
        <v>0</v>
      </c>
      <c r="RQ231" t="s">
        <v>0</v>
      </c>
      <c r="RR231">
        <v>4</v>
      </c>
      <c r="RS231" t="s">
        <v>0</v>
      </c>
      <c r="RT231">
        <v>6</v>
      </c>
      <c r="RU231">
        <v>7</v>
      </c>
      <c r="RV231" t="s">
        <v>0</v>
      </c>
      <c r="RW231" t="s">
        <v>0</v>
      </c>
      <c r="RX231">
        <v>10</v>
      </c>
      <c r="RY231" t="s">
        <v>0</v>
      </c>
      <c r="RZ231" t="s">
        <v>0</v>
      </c>
      <c r="SA231" t="s">
        <v>0</v>
      </c>
      <c r="SB231">
        <v>14</v>
      </c>
      <c r="SC231" t="s">
        <v>0</v>
      </c>
      <c r="SD231">
        <v>16</v>
      </c>
      <c r="SE231">
        <v>17</v>
      </c>
      <c r="SF231" t="s">
        <v>0</v>
      </c>
      <c r="SG231" t="s">
        <v>0</v>
      </c>
      <c r="SH231" t="s">
        <v>0</v>
      </c>
      <c r="SI231">
        <v>21</v>
      </c>
      <c r="SJ231">
        <v>22</v>
      </c>
      <c r="SK231" t="s">
        <v>0</v>
      </c>
      <c r="SL231">
        <v>24</v>
      </c>
      <c r="SM231" t="s">
        <v>0</v>
      </c>
      <c r="SN231" t="s">
        <v>0</v>
      </c>
      <c r="SO231" t="s">
        <v>0</v>
      </c>
      <c r="SP231">
        <v>28</v>
      </c>
      <c r="SQ231" t="s">
        <v>0</v>
      </c>
      <c r="SR231">
        <v>30</v>
      </c>
      <c r="SS231" t="s">
        <v>0</v>
      </c>
      <c r="ST231">
        <v>32</v>
      </c>
      <c r="SU231" t="s">
        <v>0</v>
      </c>
      <c r="SV231" t="s">
        <v>0</v>
      </c>
      <c r="SW231" t="s">
        <v>0</v>
      </c>
      <c r="SX231" t="s">
        <v>0</v>
      </c>
      <c r="SY231" t="s">
        <v>0</v>
      </c>
      <c r="SZ231" t="s">
        <v>0</v>
      </c>
      <c r="TA231">
        <v>39</v>
      </c>
      <c r="TB231">
        <v>40</v>
      </c>
      <c r="TC231" t="s">
        <v>0</v>
      </c>
      <c r="TD231" t="s">
        <v>0</v>
      </c>
      <c r="TE231" t="s">
        <v>0</v>
      </c>
      <c r="TF231" t="s">
        <v>0</v>
      </c>
      <c r="TG231" t="s">
        <v>0</v>
      </c>
      <c r="TH231" t="s">
        <v>0</v>
      </c>
      <c r="TI231" t="s">
        <v>0</v>
      </c>
      <c r="TJ231" t="s">
        <v>0</v>
      </c>
      <c r="TK231" t="s">
        <v>0</v>
      </c>
      <c r="TL231" t="s">
        <v>0</v>
      </c>
      <c r="TM231" t="s">
        <v>0</v>
      </c>
      <c r="TN231" t="s">
        <v>0</v>
      </c>
      <c r="TO231" t="s">
        <v>0</v>
      </c>
      <c r="TP231" t="s">
        <v>0</v>
      </c>
      <c r="TQ231">
        <v>55</v>
      </c>
      <c r="TR231">
        <v>56</v>
      </c>
      <c r="TS231" t="s">
        <v>0</v>
      </c>
      <c r="TT231" t="s">
        <v>0</v>
      </c>
      <c r="TU231" t="s">
        <v>0</v>
      </c>
    </row>
    <row r="232" spans="371:541">
      <c r="NG232">
        <v>9</v>
      </c>
      <c r="NH232">
        <v>19</v>
      </c>
      <c r="NI232">
        <v>26</v>
      </c>
      <c r="NJ232">
        <v>33</v>
      </c>
      <c r="NK232">
        <v>34</v>
      </c>
      <c r="NL232">
        <v>51</v>
      </c>
      <c r="NR232">
        <f t="shared" si="2564"/>
        <v>25</v>
      </c>
      <c r="NS232" s="1">
        <f t="shared" si="2558"/>
        <v>3</v>
      </c>
      <c r="NT232" s="1">
        <f>SUM(NS$208:NS232)</f>
        <v>200</v>
      </c>
      <c r="NU232" s="29">
        <f t="shared" si="2559"/>
        <v>0.97560975609756095</v>
      </c>
      <c r="NX232" s="1">
        <f t="shared" si="2560"/>
        <v>0</v>
      </c>
    </row>
    <row r="233" spans="371:541">
      <c r="NG233">
        <v>1</v>
      </c>
      <c r="NH233">
        <v>2</v>
      </c>
      <c r="NI233">
        <v>5</v>
      </c>
      <c r="NJ233">
        <v>8</v>
      </c>
      <c r="NK233">
        <v>45</v>
      </c>
      <c r="NL233">
        <v>48</v>
      </c>
      <c r="NR233">
        <f t="shared" si="2564"/>
        <v>26</v>
      </c>
      <c r="NS233" s="1">
        <f t="shared" si="2558"/>
        <v>0</v>
      </c>
      <c r="NT233" s="1">
        <f>SUM(NS$208:NS233)</f>
        <v>200</v>
      </c>
      <c r="NU233" s="29">
        <f t="shared" si="2559"/>
        <v>0.97560975609756095</v>
      </c>
      <c r="NX233" s="1">
        <f t="shared" si="2560"/>
        <v>0</v>
      </c>
    </row>
    <row r="234" spans="371:541">
      <c r="NG234">
        <v>15</v>
      </c>
      <c r="NH234">
        <v>18</v>
      </c>
      <c r="NI234">
        <v>31</v>
      </c>
      <c r="NJ234">
        <v>44</v>
      </c>
      <c r="NK234">
        <v>51</v>
      </c>
      <c r="NL234">
        <v>53</v>
      </c>
      <c r="NR234">
        <f t="shared" si="2564"/>
        <v>27</v>
      </c>
      <c r="NS234" s="1">
        <f t="shared" si="2558"/>
        <v>3</v>
      </c>
      <c r="NT234" s="1">
        <f>SUM(NS$208:NS234)</f>
        <v>203</v>
      </c>
      <c r="NU234" s="29">
        <f t="shared" si="2559"/>
        <v>0.99024390243902438</v>
      </c>
      <c r="NX234" s="1">
        <f t="shared" si="2560"/>
        <v>0</v>
      </c>
    </row>
    <row r="235" spans="371:541">
      <c r="NG235">
        <v>13</v>
      </c>
      <c r="NH235">
        <v>15</v>
      </c>
      <c r="NI235">
        <v>36</v>
      </c>
      <c r="NJ235">
        <v>46</v>
      </c>
      <c r="NK235">
        <v>47</v>
      </c>
      <c r="NL235">
        <v>53</v>
      </c>
      <c r="NR235">
        <f t="shared" si="2564"/>
        <v>28</v>
      </c>
      <c r="NS235" s="1">
        <f t="shared" si="2558"/>
        <v>1</v>
      </c>
      <c r="NT235" s="1">
        <f>SUM(NS$208:NS235)</f>
        <v>204</v>
      </c>
      <c r="NU235" s="29">
        <f t="shared" si="2559"/>
        <v>0.99512195121951219</v>
      </c>
      <c r="NX235" s="1">
        <f t="shared" si="2560"/>
        <v>2</v>
      </c>
    </row>
    <row r="236" spans="371:541">
      <c r="NG236">
        <v>1</v>
      </c>
      <c r="NH236">
        <v>18</v>
      </c>
      <c r="NI236">
        <v>20</v>
      </c>
      <c r="NJ236">
        <v>33</v>
      </c>
      <c r="NK236">
        <v>35</v>
      </c>
      <c r="NL236">
        <v>46</v>
      </c>
      <c r="NR236">
        <f t="shared" si="2564"/>
        <v>29</v>
      </c>
      <c r="NS236" s="1">
        <f t="shared" si="2558"/>
        <v>0</v>
      </c>
      <c r="NT236" s="1">
        <f>SUM(NS$208:NS236)</f>
        <v>204</v>
      </c>
      <c r="NU236" s="29">
        <f t="shared" si="2559"/>
        <v>0.99512195121951219</v>
      </c>
      <c r="NX236" s="1">
        <f t="shared" si="2560"/>
        <v>2</v>
      </c>
    </row>
    <row r="237" spans="371:541">
      <c r="NG237">
        <v>11</v>
      </c>
      <c r="NH237">
        <v>19</v>
      </c>
      <c r="NI237">
        <v>31</v>
      </c>
      <c r="NJ237">
        <v>37</v>
      </c>
      <c r="NK237">
        <v>54</v>
      </c>
      <c r="NL237">
        <v>59</v>
      </c>
      <c r="NR237">
        <f t="shared" si="2564"/>
        <v>30</v>
      </c>
      <c r="NS237" s="1">
        <f t="shared" si="2558"/>
        <v>0</v>
      </c>
      <c r="NT237" s="1">
        <f>SUM(NS$208:NS237)</f>
        <v>204</v>
      </c>
      <c r="NU237" s="29">
        <f t="shared" si="2559"/>
        <v>0.99512195121951219</v>
      </c>
      <c r="NX237" s="1">
        <f t="shared" si="2560"/>
        <v>0</v>
      </c>
    </row>
    <row r="238" spans="371:541">
      <c r="NG238">
        <v>23</v>
      </c>
      <c r="NH238">
        <v>34</v>
      </c>
      <c r="NI238">
        <v>41</v>
      </c>
      <c r="NJ238">
        <v>48</v>
      </c>
      <c r="NK238">
        <v>57</v>
      </c>
      <c r="NL238">
        <v>59</v>
      </c>
      <c r="NR238">
        <f t="shared" si="2564"/>
        <v>31</v>
      </c>
      <c r="NS238" s="1">
        <f t="shared" si="2558"/>
        <v>0</v>
      </c>
      <c r="NT238" s="1">
        <f>SUM(NS$208:NS238)</f>
        <v>204</v>
      </c>
      <c r="NU238" s="29">
        <f t="shared" si="2559"/>
        <v>0.99512195121951219</v>
      </c>
      <c r="NX238" s="1">
        <f t="shared" si="2560"/>
        <v>3</v>
      </c>
    </row>
    <row r="239" spans="371:541">
      <c r="NG239">
        <v>5</v>
      </c>
      <c r="NH239">
        <v>26</v>
      </c>
      <c r="NI239">
        <v>27</v>
      </c>
      <c r="NJ239">
        <v>31</v>
      </c>
      <c r="NK239">
        <v>38</v>
      </c>
      <c r="NL239">
        <v>49</v>
      </c>
      <c r="NR239">
        <f t="shared" si="2564"/>
        <v>32</v>
      </c>
      <c r="NS239" s="1">
        <f t="shared" si="2558"/>
        <v>0</v>
      </c>
      <c r="NX239" s="1">
        <f t="shared" si="2560"/>
        <v>0</v>
      </c>
    </row>
    <row r="240" spans="371:541">
      <c r="NG240">
        <v>11</v>
      </c>
      <c r="NH240">
        <v>20</v>
      </c>
      <c r="NI240">
        <v>21</v>
      </c>
      <c r="NJ240">
        <v>26</v>
      </c>
      <c r="NK240">
        <v>43</v>
      </c>
      <c r="NL240">
        <v>58</v>
      </c>
      <c r="NR240">
        <f t="shared" si="2564"/>
        <v>33</v>
      </c>
      <c r="NS240" s="1">
        <f t="shared" si="2558"/>
        <v>0</v>
      </c>
      <c r="NX240" s="1">
        <f t="shared" si="2560"/>
        <v>1</v>
      </c>
    </row>
    <row r="241" spans="371:541">
      <c r="NG241">
        <v>19</v>
      </c>
      <c r="NH241">
        <v>37</v>
      </c>
      <c r="NI241">
        <v>39</v>
      </c>
      <c r="NJ241">
        <v>47</v>
      </c>
      <c r="NK241">
        <v>51</v>
      </c>
      <c r="NL241">
        <v>53</v>
      </c>
      <c r="NR241">
        <f t="shared" si="2564"/>
        <v>34</v>
      </c>
      <c r="NX241" s="1">
        <f t="shared" si="2560"/>
        <v>1</v>
      </c>
      <c r="RN241">
        <f>59-COUNTIFS(RO241:TU241,"x")</f>
        <v>15</v>
      </c>
      <c r="RO241" t="s">
        <v>0</v>
      </c>
      <c r="RP241" t="s">
        <v>0</v>
      </c>
      <c r="RQ241" t="s">
        <v>0</v>
      </c>
      <c r="RR241">
        <v>4</v>
      </c>
      <c r="RS241" t="s">
        <v>0</v>
      </c>
      <c r="RT241">
        <v>6</v>
      </c>
      <c r="RU241" t="s">
        <v>0</v>
      </c>
      <c r="RV241">
        <v>8</v>
      </c>
      <c r="RW241" t="s">
        <v>0</v>
      </c>
      <c r="RX241" t="s">
        <v>0</v>
      </c>
      <c r="RY241" t="s">
        <v>0</v>
      </c>
      <c r="RZ241" t="s">
        <v>0</v>
      </c>
      <c r="SA241" t="s">
        <v>0</v>
      </c>
      <c r="SB241">
        <v>14</v>
      </c>
      <c r="SC241" t="s">
        <v>0</v>
      </c>
      <c r="SD241" t="s">
        <v>0</v>
      </c>
      <c r="SE241" t="s">
        <v>0</v>
      </c>
      <c r="SF241" t="s">
        <v>0</v>
      </c>
      <c r="SG241" t="s">
        <v>0</v>
      </c>
      <c r="SH241" t="s">
        <v>0</v>
      </c>
      <c r="SI241" t="s">
        <v>0</v>
      </c>
      <c r="SJ241" t="s">
        <v>0</v>
      </c>
      <c r="SK241" t="s">
        <v>0</v>
      </c>
      <c r="SL241" t="s">
        <v>0</v>
      </c>
      <c r="SM241">
        <v>25</v>
      </c>
      <c r="SN241" t="s">
        <v>0</v>
      </c>
      <c r="SO241" t="s">
        <v>0</v>
      </c>
      <c r="SP241">
        <v>28</v>
      </c>
      <c r="SQ241">
        <v>29</v>
      </c>
      <c r="SR241" t="s">
        <v>0</v>
      </c>
      <c r="SS241" t="s">
        <v>0</v>
      </c>
      <c r="ST241" t="s">
        <v>0</v>
      </c>
      <c r="SU241" t="s">
        <v>0</v>
      </c>
      <c r="SV241">
        <v>34</v>
      </c>
      <c r="SW241">
        <v>35</v>
      </c>
      <c r="SX241" t="s">
        <v>0</v>
      </c>
      <c r="SY241" t="s">
        <v>0</v>
      </c>
      <c r="SZ241" t="s">
        <v>0</v>
      </c>
      <c r="TA241" t="s">
        <v>0</v>
      </c>
      <c r="TB241" t="s">
        <v>0</v>
      </c>
      <c r="TC241" t="s">
        <v>0</v>
      </c>
      <c r="TD241">
        <v>42</v>
      </c>
      <c r="TE241" t="s">
        <v>0</v>
      </c>
      <c r="TF241">
        <v>44</v>
      </c>
      <c r="TG241">
        <v>45</v>
      </c>
      <c r="TH241">
        <v>46</v>
      </c>
      <c r="TI241" t="s">
        <v>0</v>
      </c>
      <c r="TJ241" t="s">
        <v>0</v>
      </c>
      <c r="TK241" t="s">
        <v>0</v>
      </c>
      <c r="TL241" t="s">
        <v>0</v>
      </c>
      <c r="TM241" t="s">
        <v>0</v>
      </c>
      <c r="TN241">
        <v>52</v>
      </c>
      <c r="TO241" t="s">
        <v>0</v>
      </c>
      <c r="TP241" t="s">
        <v>0</v>
      </c>
      <c r="TQ241">
        <v>55</v>
      </c>
      <c r="TR241" t="s">
        <v>0</v>
      </c>
      <c r="TS241" t="s">
        <v>0</v>
      </c>
      <c r="TT241" t="s">
        <v>0</v>
      </c>
      <c r="TU241" t="s">
        <v>0</v>
      </c>
    </row>
    <row r="242" spans="371:541">
      <c r="NG242">
        <v>12</v>
      </c>
      <c r="NH242">
        <v>17</v>
      </c>
      <c r="NI242">
        <v>21</v>
      </c>
      <c r="NJ242">
        <v>30</v>
      </c>
      <c r="NK242">
        <v>50</v>
      </c>
      <c r="NL242">
        <v>59</v>
      </c>
      <c r="NR242">
        <f t="shared" si="2564"/>
        <v>35</v>
      </c>
      <c r="NX242" s="1">
        <f t="shared" si="2560"/>
        <v>3</v>
      </c>
    </row>
    <row r="243" spans="371:541">
      <c r="NG243">
        <v>5</v>
      </c>
      <c r="NH243">
        <v>23</v>
      </c>
      <c r="NI243">
        <v>26</v>
      </c>
      <c r="NJ243">
        <v>27</v>
      </c>
      <c r="NK243">
        <v>30</v>
      </c>
      <c r="NL243">
        <v>53</v>
      </c>
      <c r="NR243">
        <f t="shared" si="2564"/>
        <v>36</v>
      </c>
      <c r="NX243" s="1">
        <f t="shared" si="2560"/>
        <v>0</v>
      </c>
    </row>
    <row r="244" spans="371:541">
      <c r="NG244">
        <v>2</v>
      </c>
      <c r="NH244">
        <v>13</v>
      </c>
      <c r="NI244">
        <v>22</v>
      </c>
      <c r="NJ244">
        <v>30</v>
      </c>
      <c r="NK244">
        <v>47</v>
      </c>
      <c r="NL244">
        <v>56</v>
      </c>
      <c r="NR244">
        <f t="shared" si="2564"/>
        <v>37</v>
      </c>
      <c r="NX244" s="1">
        <f t="shared" si="2560"/>
        <v>0</v>
      </c>
    </row>
    <row r="245" spans="371:541">
      <c r="NG245">
        <v>3</v>
      </c>
      <c r="NH245">
        <v>9</v>
      </c>
      <c r="NI245">
        <v>10</v>
      </c>
      <c r="NJ245">
        <v>33</v>
      </c>
      <c r="NK245">
        <v>48</v>
      </c>
      <c r="NL245">
        <v>51</v>
      </c>
      <c r="NR245">
        <f t="shared" si="2564"/>
        <v>38</v>
      </c>
      <c r="NX245" s="1">
        <f t="shared" si="2560"/>
        <v>1</v>
      </c>
    </row>
    <row r="246" spans="371:541">
      <c r="NG246">
        <v>19</v>
      </c>
      <c r="NH246">
        <v>31</v>
      </c>
      <c r="NI246">
        <v>37</v>
      </c>
      <c r="NJ246">
        <v>40</v>
      </c>
      <c r="NK246">
        <v>43</v>
      </c>
      <c r="NL246">
        <v>54</v>
      </c>
      <c r="NR246">
        <f t="shared" si="2564"/>
        <v>39</v>
      </c>
      <c r="NX246" s="1">
        <f t="shared" si="2560"/>
        <v>1</v>
      </c>
    </row>
    <row r="247" spans="371:541">
      <c r="NG247">
        <v>1</v>
      </c>
      <c r="NH247">
        <v>13</v>
      </c>
      <c r="NI247">
        <v>16</v>
      </c>
      <c r="NJ247">
        <v>24</v>
      </c>
      <c r="NK247">
        <v>32</v>
      </c>
      <c r="NL247">
        <v>57</v>
      </c>
      <c r="NR247">
        <f t="shared" si="2564"/>
        <v>40</v>
      </c>
      <c r="NX247" s="1">
        <f t="shared" si="2560"/>
        <v>1</v>
      </c>
    </row>
    <row r="248" spans="371:541">
      <c r="NG248">
        <v>7</v>
      </c>
      <c r="NH248">
        <v>15</v>
      </c>
      <c r="NI248">
        <v>18</v>
      </c>
      <c r="NJ248">
        <v>24</v>
      </c>
      <c r="NK248">
        <v>36</v>
      </c>
      <c r="NL248">
        <v>41</v>
      </c>
      <c r="NR248">
        <f t="shared" si="2564"/>
        <v>41</v>
      </c>
      <c r="NX248" s="1">
        <f t="shared" si="2560"/>
        <v>5</v>
      </c>
    </row>
    <row r="249" spans="371:541">
      <c r="NG249">
        <v>4</v>
      </c>
      <c r="NH249">
        <v>11</v>
      </c>
      <c r="NI249">
        <v>18</v>
      </c>
      <c r="NJ249">
        <v>27</v>
      </c>
      <c r="NK249">
        <v>31</v>
      </c>
      <c r="NL249">
        <v>45</v>
      </c>
      <c r="NR249">
        <f t="shared" si="2564"/>
        <v>42</v>
      </c>
      <c r="NX249" s="1">
        <f t="shared" si="2560"/>
        <v>4</v>
      </c>
    </row>
    <row r="250" spans="371:541">
      <c r="NG250">
        <v>3</v>
      </c>
      <c r="NH250">
        <v>23</v>
      </c>
      <c r="NI250">
        <v>31</v>
      </c>
      <c r="NJ250">
        <v>32</v>
      </c>
      <c r="NK250">
        <v>44</v>
      </c>
      <c r="NL250">
        <v>50</v>
      </c>
      <c r="NR250">
        <f t="shared" si="2564"/>
        <v>43</v>
      </c>
      <c r="NX250" s="1">
        <f t="shared" si="2560"/>
        <v>2</v>
      </c>
    </row>
    <row r="251" spans="371:541">
      <c r="NG251">
        <v>9</v>
      </c>
      <c r="NH251">
        <v>18</v>
      </c>
      <c r="NI251">
        <v>20</v>
      </c>
      <c r="NJ251">
        <v>40</v>
      </c>
      <c r="NK251">
        <v>46</v>
      </c>
      <c r="NL251">
        <v>55</v>
      </c>
      <c r="NR251">
        <f t="shared" si="2564"/>
        <v>44</v>
      </c>
      <c r="NX251" s="1">
        <f t="shared" si="2560"/>
        <v>5</v>
      </c>
      <c r="RN251">
        <f>59-COUNTIFS(RO251:TU251,"x")</f>
        <v>18</v>
      </c>
      <c r="RO251" t="s">
        <v>0</v>
      </c>
      <c r="RP251">
        <v>2</v>
      </c>
      <c r="RQ251" t="s">
        <v>0</v>
      </c>
      <c r="RR251" t="s">
        <v>0</v>
      </c>
      <c r="RS251" t="s">
        <v>0</v>
      </c>
      <c r="RT251" t="s">
        <v>0</v>
      </c>
      <c r="RU251" t="s">
        <v>0</v>
      </c>
      <c r="RV251" t="s">
        <v>0</v>
      </c>
      <c r="RW251" t="s">
        <v>0</v>
      </c>
      <c r="RX251">
        <v>10</v>
      </c>
      <c r="RY251" t="s">
        <v>0</v>
      </c>
      <c r="RZ251" t="s">
        <v>0</v>
      </c>
      <c r="SA251">
        <v>13</v>
      </c>
      <c r="SB251" t="s">
        <v>0</v>
      </c>
      <c r="SC251" t="s">
        <v>0</v>
      </c>
      <c r="SD251" t="s">
        <v>0</v>
      </c>
      <c r="SE251" t="s">
        <v>0</v>
      </c>
      <c r="SF251" t="s">
        <v>0</v>
      </c>
      <c r="SG251">
        <v>19</v>
      </c>
      <c r="SH251" t="s">
        <v>0</v>
      </c>
      <c r="SI251">
        <v>21</v>
      </c>
      <c r="SJ251" t="s">
        <v>0</v>
      </c>
      <c r="SK251" t="s">
        <v>0</v>
      </c>
      <c r="SL251">
        <v>24</v>
      </c>
      <c r="SM251">
        <v>25</v>
      </c>
      <c r="SN251">
        <v>26</v>
      </c>
      <c r="SO251" t="s">
        <v>0</v>
      </c>
      <c r="SP251" t="s">
        <v>0</v>
      </c>
      <c r="SQ251" t="s">
        <v>0</v>
      </c>
      <c r="SR251" t="s">
        <v>0</v>
      </c>
      <c r="SS251" t="s">
        <v>0</v>
      </c>
      <c r="ST251" t="s">
        <v>0</v>
      </c>
      <c r="SU251">
        <v>33</v>
      </c>
      <c r="SV251">
        <v>34</v>
      </c>
      <c r="SW251" t="s">
        <v>0</v>
      </c>
      <c r="SX251" t="s">
        <v>0</v>
      </c>
      <c r="SY251">
        <v>37</v>
      </c>
      <c r="SZ251">
        <v>38</v>
      </c>
      <c r="TA251">
        <v>39</v>
      </c>
      <c r="TB251" t="s">
        <v>0</v>
      </c>
      <c r="TC251">
        <v>41</v>
      </c>
      <c r="TD251" t="s">
        <v>0</v>
      </c>
      <c r="TE251" t="s">
        <v>0</v>
      </c>
      <c r="TF251" t="s">
        <v>0</v>
      </c>
      <c r="TG251" t="s">
        <v>0</v>
      </c>
      <c r="TH251" t="s">
        <v>0</v>
      </c>
      <c r="TI251" t="s">
        <v>0</v>
      </c>
      <c r="TJ251" t="s">
        <v>0</v>
      </c>
      <c r="TK251">
        <v>49</v>
      </c>
      <c r="TL251" t="s">
        <v>0</v>
      </c>
      <c r="TM251" t="s">
        <v>0</v>
      </c>
      <c r="TN251">
        <v>52</v>
      </c>
      <c r="TO251">
        <v>53</v>
      </c>
      <c r="TP251" t="s">
        <v>0</v>
      </c>
      <c r="TQ251" t="s">
        <v>0</v>
      </c>
      <c r="TR251" t="s">
        <v>0</v>
      </c>
      <c r="TS251" t="s">
        <v>0</v>
      </c>
      <c r="TT251">
        <v>58</v>
      </c>
      <c r="TU251" t="s">
        <v>0</v>
      </c>
    </row>
    <row r="252" spans="371:541">
      <c r="NG252">
        <v>1</v>
      </c>
      <c r="NH252">
        <v>16</v>
      </c>
      <c r="NI252">
        <v>17</v>
      </c>
      <c r="NJ252">
        <v>22</v>
      </c>
      <c r="NK252">
        <v>27</v>
      </c>
      <c r="NL252">
        <v>36</v>
      </c>
      <c r="NR252">
        <f t="shared" si="2564"/>
        <v>45</v>
      </c>
      <c r="NX252" s="1">
        <f t="shared" si="2560"/>
        <v>3</v>
      </c>
    </row>
    <row r="253" spans="371:541">
      <c r="NG253">
        <v>9</v>
      </c>
      <c r="NH253">
        <v>20</v>
      </c>
      <c r="NI253">
        <v>35</v>
      </c>
      <c r="NJ253">
        <v>51</v>
      </c>
      <c r="NK253">
        <v>55</v>
      </c>
      <c r="NL253">
        <v>59</v>
      </c>
      <c r="NR253">
        <f t="shared" si="2564"/>
        <v>46</v>
      </c>
      <c r="NX253" s="1">
        <f t="shared" si="2560"/>
        <v>6</v>
      </c>
    </row>
    <row r="254" spans="371:541">
      <c r="NG254">
        <v>9</v>
      </c>
      <c r="NH254">
        <v>22</v>
      </c>
      <c r="NI254">
        <v>35</v>
      </c>
      <c r="NJ254">
        <v>47</v>
      </c>
      <c r="NK254">
        <v>48</v>
      </c>
      <c r="NL254">
        <v>57</v>
      </c>
      <c r="NR254">
        <f t="shared" si="2564"/>
        <v>47</v>
      </c>
      <c r="NX254" s="1">
        <f t="shared" si="2560"/>
        <v>6</v>
      </c>
    </row>
    <row r="255" spans="371:541">
      <c r="NG255">
        <v>5</v>
      </c>
      <c r="NH255">
        <v>14</v>
      </c>
      <c r="NI255">
        <v>22</v>
      </c>
      <c r="NJ255">
        <v>28</v>
      </c>
      <c r="NK255">
        <v>30</v>
      </c>
      <c r="NL255">
        <v>31</v>
      </c>
      <c r="NR255">
        <f t="shared" si="2564"/>
        <v>48</v>
      </c>
      <c r="NX255" s="1">
        <f t="shared" si="2560"/>
        <v>6</v>
      </c>
    </row>
    <row r="256" spans="371:541">
      <c r="NG256">
        <v>7</v>
      </c>
      <c r="NH256">
        <v>8</v>
      </c>
      <c r="NI256">
        <v>12</v>
      </c>
      <c r="NJ256">
        <v>29</v>
      </c>
      <c r="NK256">
        <v>43</v>
      </c>
      <c r="NL256">
        <v>51</v>
      </c>
      <c r="NR256">
        <f t="shared" si="2564"/>
        <v>49</v>
      </c>
      <c r="NX256" s="1">
        <f t="shared" si="2560"/>
        <v>6</v>
      </c>
    </row>
    <row r="257" spans="371:541">
      <c r="NG257">
        <v>4</v>
      </c>
      <c r="NH257">
        <v>7</v>
      </c>
      <c r="NI257">
        <v>11</v>
      </c>
      <c r="NJ257">
        <v>44</v>
      </c>
      <c r="NK257">
        <v>54</v>
      </c>
      <c r="NL257">
        <v>56</v>
      </c>
      <c r="NR257">
        <f t="shared" si="2564"/>
        <v>50</v>
      </c>
      <c r="NX257" s="1">
        <f t="shared" si="2560"/>
        <v>8</v>
      </c>
    </row>
    <row r="258" spans="371:541">
      <c r="NG258">
        <v>6</v>
      </c>
      <c r="NH258">
        <v>15</v>
      </c>
      <c r="NI258">
        <v>22</v>
      </c>
      <c r="NJ258">
        <v>30</v>
      </c>
      <c r="NK258">
        <v>42</v>
      </c>
      <c r="NL258">
        <v>56</v>
      </c>
      <c r="NR258">
        <f t="shared" si="2564"/>
        <v>51</v>
      </c>
      <c r="NX258" s="1">
        <f t="shared" si="2560"/>
        <v>3</v>
      </c>
    </row>
    <row r="259" spans="371:541">
      <c r="NG259">
        <v>5</v>
      </c>
      <c r="NH259">
        <v>25</v>
      </c>
      <c r="NI259">
        <v>36</v>
      </c>
      <c r="NJ259">
        <v>44</v>
      </c>
      <c r="NK259">
        <v>47</v>
      </c>
      <c r="NL259">
        <v>49</v>
      </c>
      <c r="NR259">
        <f t="shared" si="2564"/>
        <v>52</v>
      </c>
      <c r="NX259" s="1">
        <f t="shared" si="2560"/>
        <v>15</v>
      </c>
    </row>
    <row r="260" spans="371:541">
      <c r="NG260">
        <v>2</v>
      </c>
      <c r="NH260">
        <v>21</v>
      </c>
      <c r="NI260">
        <v>29</v>
      </c>
      <c r="NJ260">
        <v>35</v>
      </c>
      <c r="NK260">
        <v>40</v>
      </c>
      <c r="NL260">
        <v>43</v>
      </c>
      <c r="NR260">
        <f t="shared" si="2564"/>
        <v>53</v>
      </c>
      <c r="NX260" s="1">
        <f t="shared" si="2560"/>
        <v>15</v>
      </c>
    </row>
    <row r="261" spans="371:541">
      <c r="NG261">
        <v>3</v>
      </c>
      <c r="NH261">
        <v>8</v>
      </c>
      <c r="NI261">
        <v>26</v>
      </c>
      <c r="NJ261">
        <v>38</v>
      </c>
      <c r="NK261">
        <v>51</v>
      </c>
      <c r="NL261">
        <v>58</v>
      </c>
      <c r="NR261">
        <f t="shared" si="2564"/>
        <v>54</v>
      </c>
      <c r="NX261" s="1">
        <f t="shared" si="2560"/>
        <v>11</v>
      </c>
      <c r="RN261">
        <f>59-COUNTIFS(RO261:TU261,"x")</f>
        <v>17</v>
      </c>
      <c r="RO261">
        <v>1</v>
      </c>
      <c r="RP261" t="s">
        <v>0</v>
      </c>
      <c r="RQ261" t="s">
        <v>0</v>
      </c>
      <c r="RR261">
        <v>4</v>
      </c>
      <c r="RS261" t="s">
        <v>0</v>
      </c>
      <c r="RT261" t="s">
        <v>0</v>
      </c>
      <c r="RU261">
        <v>7</v>
      </c>
      <c r="RV261" t="s">
        <v>0</v>
      </c>
      <c r="RW261">
        <v>9</v>
      </c>
      <c r="RX261" t="s">
        <v>0</v>
      </c>
      <c r="RY261">
        <v>11</v>
      </c>
      <c r="RZ261" t="s">
        <v>0</v>
      </c>
      <c r="SA261" t="s">
        <v>0</v>
      </c>
      <c r="SB261" t="s">
        <v>0</v>
      </c>
      <c r="SC261" t="s">
        <v>0</v>
      </c>
      <c r="SD261" t="s">
        <v>0</v>
      </c>
      <c r="SE261">
        <v>17</v>
      </c>
      <c r="SF261">
        <v>18</v>
      </c>
      <c r="SG261" t="s">
        <v>0</v>
      </c>
      <c r="SH261" t="s">
        <v>0</v>
      </c>
      <c r="SI261" t="s">
        <v>0</v>
      </c>
      <c r="SJ261" t="s">
        <v>0</v>
      </c>
      <c r="SK261">
        <v>23</v>
      </c>
      <c r="SL261">
        <v>24</v>
      </c>
      <c r="SM261" t="s">
        <v>0</v>
      </c>
      <c r="SN261" t="s">
        <v>0</v>
      </c>
      <c r="SO261" t="s">
        <v>0</v>
      </c>
      <c r="SP261">
        <v>28</v>
      </c>
      <c r="SQ261" t="s">
        <v>0</v>
      </c>
      <c r="SR261" t="s">
        <v>0</v>
      </c>
      <c r="SS261" t="s">
        <v>0</v>
      </c>
      <c r="ST261" t="s">
        <v>0</v>
      </c>
      <c r="SU261" t="s">
        <v>0</v>
      </c>
      <c r="SV261">
        <v>34</v>
      </c>
      <c r="SW261" t="s">
        <v>0</v>
      </c>
      <c r="SX261" t="s">
        <v>0</v>
      </c>
      <c r="SY261">
        <v>37</v>
      </c>
      <c r="SZ261" t="s">
        <v>0</v>
      </c>
      <c r="TA261" t="s">
        <v>0</v>
      </c>
      <c r="TB261" t="s">
        <v>0</v>
      </c>
      <c r="TC261">
        <v>41</v>
      </c>
      <c r="TD261" t="s">
        <v>0</v>
      </c>
      <c r="TE261" t="s">
        <v>0</v>
      </c>
      <c r="TF261" t="s">
        <v>0</v>
      </c>
      <c r="TG261">
        <v>45</v>
      </c>
      <c r="TH261">
        <v>46</v>
      </c>
      <c r="TI261" t="s">
        <v>0</v>
      </c>
      <c r="TJ261">
        <v>48</v>
      </c>
      <c r="TK261" t="s">
        <v>0</v>
      </c>
      <c r="TL261" t="s">
        <v>0</v>
      </c>
      <c r="TM261" t="s">
        <v>0</v>
      </c>
      <c r="TN261" t="s">
        <v>0</v>
      </c>
      <c r="TO261">
        <v>53</v>
      </c>
      <c r="TP261" t="s">
        <v>0</v>
      </c>
      <c r="TQ261" t="s">
        <v>0</v>
      </c>
      <c r="TR261" t="s">
        <v>0</v>
      </c>
      <c r="TS261" t="s">
        <v>0</v>
      </c>
      <c r="TT261" t="s">
        <v>0</v>
      </c>
      <c r="TU261" t="s">
        <v>0</v>
      </c>
    </row>
    <row r="262" spans="371:541">
      <c r="NG262">
        <v>2</v>
      </c>
      <c r="NH262">
        <v>3</v>
      </c>
      <c r="NI262">
        <v>8</v>
      </c>
      <c r="NJ262">
        <v>12</v>
      </c>
      <c r="NK262">
        <v>31</v>
      </c>
      <c r="NL262">
        <v>55</v>
      </c>
      <c r="NR262">
        <f t="shared" si="2564"/>
        <v>55</v>
      </c>
      <c r="NX262" s="1">
        <f t="shared" si="2560"/>
        <v>17</v>
      </c>
    </row>
    <row r="263" spans="371:541">
      <c r="NG263">
        <v>10</v>
      </c>
      <c r="NH263">
        <v>13</v>
      </c>
      <c r="NI263">
        <v>22</v>
      </c>
      <c r="NJ263">
        <v>30</v>
      </c>
      <c r="NK263">
        <v>40</v>
      </c>
      <c r="NL263">
        <v>57</v>
      </c>
      <c r="NR263">
        <f t="shared" si="2564"/>
        <v>56</v>
      </c>
      <c r="NX263" s="1">
        <f t="shared" si="2560"/>
        <v>13</v>
      </c>
    </row>
    <row r="264" spans="371:541">
      <c r="NG264">
        <v>6</v>
      </c>
      <c r="NH264">
        <v>12</v>
      </c>
      <c r="NI264">
        <v>14</v>
      </c>
      <c r="NJ264">
        <v>32</v>
      </c>
      <c r="NK264">
        <v>56</v>
      </c>
      <c r="NL264">
        <v>59</v>
      </c>
      <c r="NR264">
        <f t="shared" si="2564"/>
        <v>57</v>
      </c>
      <c r="NX264" s="1">
        <f t="shared" si="2560"/>
        <v>16</v>
      </c>
    </row>
    <row r="265" spans="371:541">
      <c r="NG265">
        <v>16</v>
      </c>
      <c r="NH265">
        <v>19</v>
      </c>
      <c r="NI265">
        <v>20</v>
      </c>
      <c r="NJ265">
        <v>22</v>
      </c>
      <c r="NK265">
        <v>25</v>
      </c>
      <c r="NL265">
        <v>55</v>
      </c>
      <c r="NR265">
        <f t="shared" si="2564"/>
        <v>58</v>
      </c>
      <c r="NX265" s="1">
        <f t="shared" si="2560"/>
        <v>21</v>
      </c>
    </row>
    <row r="266" spans="371:541">
      <c r="NG266">
        <v>12</v>
      </c>
      <c r="NH266">
        <v>21</v>
      </c>
      <c r="NI266">
        <v>29</v>
      </c>
      <c r="NJ266">
        <v>33</v>
      </c>
      <c r="NK266">
        <v>42</v>
      </c>
      <c r="NL266">
        <v>54</v>
      </c>
      <c r="NR266">
        <f t="shared" si="2564"/>
        <v>59</v>
      </c>
      <c r="NX266" s="1">
        <f t="shared" si="2560"/>
        <v>27</v>
      </c>
    </row>
    <row r="267" spans="371:541">
      <c r="NG267">
        <v>5</v>
      </c>
      <c r="NH267">
        <v>15</v>
      </c>
      <c r="NI267">
        <v>33</v>
      </c>
      <c r="NJ267">
        <v>39</v>
      </c>
      <c r="NK267">
        <v>43</v>
      </c>
      <c r="NL267">
        <v>52</v>
      </c>
    </row>
    <row r="268" spans="371:541">
      <c r="NG268">
        <v>2</v>
      </c>
      <c r="NH268">
        <v>5</v>
      </c>
      <c r="NI268">
        <v>27</v>
      </c>
      <c r="NJ268">
        <v>32</v>
      </c>
      <c r="NK268">
        <v>38</v>
      </c>
      <c r="NL268">
        <v>50</v>
      </c>
    </row>
    <row r="269" spans="371:541">
      <c r="NG269">
        <v>15</v>
      </c>
      <c r="NH269">
        <v>23</v>
      </c>
      <c r="NI269">
        <v>24</v>
      </c>
      <c r="NJ269">
        <v>31</v>
      </c>
      <c r="NK269">
        <v>36</v>
      </c>
      <c r="NL269">
        <v>41</v>
      </c>
    </row>
    <row r="270" spans="371:541">
      <c r="NG270">
        <v>6</v>
      </c>
      <c r="NH270">
        <v>10</v>
      </c>
      <c r="NI270">
        <v>16</v>
      </c>
      <c r="NJ270">
        <v>24</v>
      </c>
      <c r="NK270">
        <v>33</v>
      </c>
      <c r="NL270">
        <v>39</v>
      </c>
    </row>
    <row r="271" spans="371:541">
      <c r="NG271">
        <v>30</v>
      </c>
      <c r="NH271">
        <v>35</v>
      </c>
      <c r="NI271">
        <v>39</v>
      </c>
      <c r="NJ271">
        <v>48</v>
      </c>
      <c r="NK271">
        <v>50</v>
      </c>
      <c r="NL271">
        <v>59</v>
      </c>
      <c r="RN271">
        <f>59-COUNTIFS(RO271:TU271,"x")</f>
        <v>24</v>
      </c>
      <c r="RO271">
        <v>1</v>
      </c>
      <c r="RP271" t="s">
        <v>0</v>
      </c>
      <c r="RQ271" t="s">
        <v>0</v>
      </c>
      <c r="RR271">
        <v>4</v>
      </c>
      <c r="RS271">
        <v>5</v>
      </c>
      <c r="RT271" t="s">
        <v>0</v>
      </c>
      <c r="RU271">
        <v>7</v>
      </c>
      <c r="RV271" t="s">
        <v>0</v>
      </c>
      <c r="RW271">
        <v>9</v>
      </c>
      <c r="RX271" t="s">
        <v>0</v>
      </c>
      <c r="RY271" t="s">
        <v>0</v>
      </c>
      <c r="RZ271" t="s">
        <v>0</v>
      </c>
      <c r="SA271">
        <v>13</v>
      </c>
      <c r="SB271" t="s">
        <v>0</v>
      </c>
      <c r="SC271" t="s">
        <v>0</v>
      </c>
      <c r="SD271" t="s">
        <v>0</v>
      </c>
      <c r="SE271" t="s">
        <v>0</v>
      </c>
      <c r="SF271">
        <v>18</v>
      </c>
      <c r="SG271">
        <v>19</v>
      </c>
      <c r="SH271" t="s">
        <v>0</v>
      </c>
      <c r="SI271" t="s">
        <v>0</v>
      </c>
      <c r="SJ271">
        <v>22</v>
      </c>
      <c r="SK271" t="s">
        <v>0</v>
      </c>
      <c r="SL271" t="s">
        <v>0</v>
      </c>
      <c r="SM271">
        <v>25</v>
      </c>
      <c r="SN271" t="s">
        <v>0</v>
      </c>
      <c r="SO271" t="s">
        <v>0</v>
      </c>
      <c r="SP271" t="s">
        <v>0</v>
      </c>
      <c r="SQ271">
        <v>29</v>
      </c>
      <c r="SR271" t="s">
        <v>0</v>
      </c>
      <c r="SS271" t="s">
        <v>0</v>
      </c>
      <c r="ST271">
        <v>32</v>
      </c>
      <c r="SU271" t="s">
        <v>0</v>
      </c>
      <c r="SV271">
        <v>34</v>
      </c>
      <c r="SW271" t="s">
        <v>0</v>
      </c>
      <c r="SX271" t="s">
        <v>0</v>
      </c>
      <c r="SY271">
        <v>37</v>
      </c>
      <c r="SZ271">
        <v>38</v>
      </c>
      <c r="TA271" t="s">
        <v>0</v>
      </c>
      <c r="TB271" t="s">
        <v>0</v>
      </c>
      <c r="TC271" t="s">
        <v>0</v>
      </c>
      <c r="TD271" t="s">
        <v>0</v>
      </c>
      <c r="TE271" t="s">
        <v>0</v>
      </c>
      <c r="TF271">
        <v>44</v>
      </c>
      <c r="TG271">
        <v>45</v>
      </c>
      <c r="TH271">
        <v>46</v>
      </c>
      <c r="TI271">
        <v>47</v>
      </c>
      <c r="TJ271" t="s">
        <v>0</v>
      </c>
      <c r="TK271">
        <v>49</v>
      </c>
      <c r="TL271" t="s">
        <v>0</v>
      </c>
      <c r="TM271" t="s">
        <v>0</v>
      </c>
      <c r="TN271">
        <v>52</v>
      </c>
      <c r="TO271" t="s">
        <v>0</v>
      </c>
      <c r="TP271">
        <v>54</v>
      </c>
      <c r="TQ271" t="s">
        <v>0</v>
      </c>
      <c r="TR271" t="s">
        <v>0</v>
      </c>
      <c r="TS271">
        <v>57</v>
      </c>
      <c r="TT271">
        <v>58</v>
      </c>
      <c r="TU271" t="s">
        <v>0</v>
      </c>
    </row>
    <row r="272" spans="371:541">
      <c r="NG272">
        <v>10</v>
      </c>
      <c r="NH272">
        <v>11</v>
      </c>
      <c r="NI272">
        <v>30</v>
      </c>
      <c r="NJ272">
        <v>40</v>
      </c>
      <c r="NK272">
        <v>42</v>
      </c>
      <c r="NL272">
        <v>59</v>
      </c>
    </row>
    <row r="273" spans="371:541">
      <c r="NG273">
        <v>20</v>
      </c>
      <c r="NH273">
        <v>31</v>
      </c>
      <c r="NI273">
        <v>33</v>
      </c>
      <c r="NJ273">
        <v>41</v>
      </c>
      <c r="NK273">
        <v>48</v>
      </c>
      <c r="NL273">
        <v>56</v>
      </c>
    </row>
    <row r="274" spans="371:541">
      <c r="NG274">
        <v>2</v>
      </c>
      <c r="NH274">
        <v>3</v>
      </c>
      <c r="NI274">
        <v>16</v>
      </c>
      <c r="NJ274">
        <v>17</v>
      </c>
      <c r="NK274">
        <v>23</v>
      </c>
      <c r="NL274">
        <v>43</v>
      </c>
    </row>
    <row r="275" spans="371:541">
      <c r="NG275">
        <v>8</v>
      </c>
      <c r="NH275">
        <v>21</v>
      </c>
      <c r="NI275">
        <v>27</v>
      </c>
      <c r="NJ275">
        <v>28</v>
      </c>
      <c r="NK275">
        <v>50</v>
      </c>
      <c r="NL275">
        <v>53</v>
      </c>
    </row>
    <row r="276" spans="371:541">
      <c r="NG276">
        <v>17</v>
      </c>
      <c r="NH276">
        <v>24</v>
      </c>
      <c r="NI276">
        <v>27</v>
      </c>
      <c r="NJ276">
        <v>28</v>
      </c>
      <c r="NK276">
        <v>50</v>
      </c>
      <c r="NL276">
        <v>55</v>
      </c>
    </row>
    <row r="277" spans="371:541">
      <c r="NG277">
        <v>6</v>
      </c>
      <c r="NH277">
        <v>14</v>
      </c>
      <c r="NI277">
        <v>17</v>
      </c>
      <c r="NJ277">
        <v>24</v>
      </c>
      <c r="NK277">
        <v>41</v>
      </c>
      <c r="NL277">
        <v>59</v>
      </c>
    </row>
    <row r="278" spans="371:541">
      <c r="NG278">
        <v>12</v>
      </c>
      <c r="NH278">
        <v>17</v>
      </c>
      <c r="NI278">
        <v>21</v>
      </c>
      <c r="NJ278">
        <v>23</v>
      </c>
      <c r="NK278">
        <v>26</v>
      </c>
      <c r="NL278">
        <v>51</v>
      </c>
    </row>
    <row r="279" spans="371:541">
      <c r="NG279">
        <v>5</v>
      </c>
      <c r="NH279">
        <v>16</v>
      </c>
      <c r="NI279">
        <v>18</v>
      </c>
      <c r="NJ279">
        <v>25</v>
      </c>
      <c r="NK279">
        <v>41</v>
      </c>
      <c r="NL279">
        <v>55</v>
      </c>
    </row>
    <row r="280" spans="371:541">
      <c r="NG280">
        <v>12</v>
      </c>
      <c r="NH280">
        <v>15</v>
      </c>
      <c r="NI280">
        <v>32</v>
      </c>
      <c r="NJ280">
        <v>44</v>
      </c>
      <c r="NK280">
        <v>51</v>
      </c>
      <c r="NL280">
        <v>56</v>
      </c>
    </row>
    <row r="281" spans="371:541">
      <c r="NG281">
        <v>3</v>
      </c>
      <c r="NH281">
        <v>8</v>
      </c>
      <c r="NI281">
        <v>34</v>
      </c>
      <c r="NJ281">
        <v>41</v>
      </c>
      <c r="NK281">
        <v>54</v>
      </c>
      <c r="NL281">
        <v>55</v>
      </c>
      <c r="RN281">
        <f>59-COUNTIFS(RO281:TU281,"x")</f>
        <v>22</v>
      </c>
      <c r="RO281" t="s">
        <v>0</v>
      </c>
      <c r="RP281" t="s">
        <v>0</v>
      </c>
      <c r="RQ281" t="s">
        <v>0</v>
      </c>
      <c r="RR281" t="s">
        <v>0</v>
      </c>
      <c r="RS281" t="s">
        <v>0</v>
      </c>
      <c r="RT281" t="s">
        <v>0</v>
      </c>
      <c r="RU281" t="s">
        <v>0</v>
      </c>
      <c r="RV281" t="s">
        <v>0</v>
      </c>
      <c r="RW281" t="s">
        <v>0</v>
      </c>
      <c r="RX281">
        <v>10</v>
      </c>
      <c r="RY281">
        <v>11</v>
      </c>
      <c r="RZ281" t="s">
        <v>0</v>
      </c>
      <c r="SA281">
        <v>13</v>
      </c>
      <c r="SB281" t="s">
        <v>0</v>
      </c>
      <c r="SC281" t="s">
        <v>0</v>
      </c>
      <c r="SD281" t="s">
        <v>0</v>
      </c>
      <c r="SE281">
        <v>17</v>
      </c>
      <c r="SF281" t="s">
        <v>0</v>
      </c>
      <c r="SG281">
        <v>19</v>
      </c>
      <c r="SH281">
        <v>20</v>
      </c>
      <c r="SI281">
        <v>21</v>
      </c>
      <c r="SJ281" t="s">
        <v>0</v>
      </c>
      <c r="SK281">
        <v>23</v>
      </c>
      <c r="SL281" t="s">
        <v>0</v>
      </c>
      <c r="SM281" t="s">
        <v>0</v>
      </c>
      <c r="SN281" t="s">
        <v>0</v>
      </c>
      <c r="SO281" t="s">
        <v>0</v>
      </c>
      <c r="SP281" t="s">
        <v>0</v>
      </c>
      <c r="SQ281">
        <v>29</v>
      </c>
      <c r="SR281">
        <v>30</v>
      </c>
      <c r="SS281">
        <v>31</v>
      </c>
      <c r="ST281" t="s">
        <v>0</v>
      </c>
      <c r="SU281">
        <v>33</v>
      </c>
      <c r="SV281" t="s">
        <v>0</v>
      </c>
      <c r="SW281" t="s">
        <v>0</v>
      </c>
      <c r="SX281">
        <v>36</v>
      </c>
      <c r="SY281" t="s">
        <v>0</v>
      </c>
      <c r="SZ281">
        <v>38</v>
      </c>
      <c r="TA281">
        <v>39</v>
      </c>
      <c r="TB281">
        <v>40</v>
      </c>
      <c r="TC281" t="s">
        <v>0</v>
      </c>
      <c r="TD281" t="s">
        <v>0</v>
      </c>
      <c r="TE281">
        <v>43</v>
      </c>
      <c r="TF281" t="s">
        <v>0</v>
      </c>
      <c r="TG281" t="s">
        <v>0</v>
      </c>
      <c r="TH281">
        <v>46</v>
      </c>
      <c r="TI281" t="s">
        <v>0</v>
      </c>
      <c r="TJ281">
        <v>48</v>
      </c>
      <c r="TK281">
        <v>49</v>
      </c>
      <c r="TL281" t="s">
        <v>0</v>
      </c>
      <c r="TM281" t="s">
        <v>0</v>
      </c>
      <c r="TN281" t="s">
        <v>0</v>
      </c>
      <c r="TO281" t="s">
        <v>0</v>
      </c>
      <c r="TP281" t="s">
        <v>0</v>
      </c>
      <c r="TQ281" t="s">
        <v>0</v>
      </c>
      <c r="TR281" t="s">
        <v>0</v>
      </c>
      <c r="TS281">
        <v>57</v>
      </c>
      <c r="TT281">
        <v>58</v>
      </c>
      <c r="TU281" t="s">
        <v>0</v>
      </c>
    </row>
    <row r="282" spans="371:541">
      <c r="NG282">
        <v>5</v>
      </c>
      <c r="NH282">
        <v>8</v>
      </c>
      <c r="NI282">
        <v>14</v>
      </c>
      <c r="NJ282">
        <v>37</v>
      </c>
      <c r="NK282">
        <v>42</v>
      </c>
      <c r="NL282">
        <v>55</v>
      </c>
    </row>
    <row r="283" spans="371:541">
      <c r="NG283">
        <v>4</v>
      </c>
      <c r="NH283">
        <v>9</v>
      </c>
      <c r="NI283">
        <v>25</v>
      </c>
      <c r="NJ283">
        <v>26</v>
      </c>
      <c r="NK283">
        <v>32</v>
      </c>
      <c r="NL283">
        <v>35</v>
      </c>
    </row>
    <row r="284" spans="371:541">
      <c r="NG284">
        <v>2</v>
      </c>
      <c r="NH284">
        <v>5</v>
      </c>
      <c r="NI284">
        <v>7</v>
      </c>
      <c r="NJ284">
        <v>27</v>
      </c>
      <c r="NK284">
        <v>28</v>
      </c>
      <c r="NL284">
        <v>53</v>
      </c>
    </row>
    <row r="285" spans="371:541">
      <c r="NG285">
        <v>1</v>
      </c>
      <c r="NH285">
        <v>6</v>
      </c>
      <c r="NI285">
        <v>8</v>
      </c>
      <c r="NJ285">
        <v>28</v>
      </c>
      <c r="NK285">
        <v>35</v>
      </c>
      <c r="NL285">
        <v>42</v>
      </c>
    </row>
    <row r="286" spans="371:541">
      <c r="NG286">
        <v>2</v>
      </c>
      <c r="NH286">
        <v>6</v>
      </c>
      <c r="NI286">
        <v>15</v>
      </c>
      <c r="NJ286">
        <v>32</v>
      </c>
      <c r="NK286">
        <v>50</v>
      </c>
      <c r="NL286">
        <v>53</v>
      </c>
    </row>
    <row r="287" spans="371:541">
      <c r="NG287">
        <v>26</v>
      </c>
      <c r="NH287">
        <v>27</v>
      </c>
      <c r="NI287">
        <v>28</v>
      </c>
      <c r="NJ287">
        <v>32</v>
      </c>
      <c r="NK287">
        <v>47</v>
      </c>
      <c r="NL287">
        <v>59</v>
      </c>
    </row>
    <row r="288" spans="371:541">
      <c r="NG288">
        <v>22</v>
      </c>
      <c r="NH288">
        <v>24</v>
      </c>
      <c r="NI288">
        <v>37</v>
      </c>
      <c r="NJ288">
        <v>45</v>
      </c>
      <c r="NK288">
        <v>52</v>
      </c>
      <c r="NL288">
        <v>56</v>
      </c>
    </row>
    <row r="289" spans="371:541">
      <c r="NG289">
        <v>6</v>
      </c>
      <c r="NH289">
        <v>24</v>
      </c>
      <c r="NI289">
        <v>41</v>
      </c>
      <c r="NJ289">
        <v>42</v>
      </c>
      <c r="NK289">
        <v>49</v>
      </c>
      <c r="NL289">
        <v>55</v>
      </c>
    </row>
    <row r="290" spans="371:541">
      <c r="NG290">
        <v>17</v>
      </c>
      <c r="NH290">
        <v>20</v>
      </c>
      <c r="NI290">
        <v>33</v>
      </c>
      <c r="NJ290">
        <v>35</v>
      </c>
      <c r="NK290">
        <v>37</v>
      </c>
      <c r="NL290">
        <v>49</v>
      </c>
    </row>
    <row r="291" spans="371:541">
      <c r="NG291">
        <v>3</v>
      </c>
      <c r="NH291">
        <v>19</v>
      </c>
      <c r="NI291">
        <v>23</v>
      </c>
      <c r="NJ291">
        <v>43</v>
      </c>
      <c r="NK291">
        <v>46</v>
      </c>
      <c r="NL291">
        <v>49</v>
      </c>
      <c r="RN291">
        <f>59-COUNTIFS(RO291:TU291,"x")</f>
        <v>23</v>
      </c>
      <c r="RO291" t="s">
        <v>0</v>
      </c>
      <c r="RP291" t="s">
        <v>0</v>
      </c>
      <c r="RQ291" t="s">
        <v>0</v>
      </c>
      <c r="RR291" t="s">
        <v>0</v>
      </c>
      <c r="RS291" t="s">
        <v>0</v>
      </c>
      <c r="RT291" t="s">
        <v>0</v>
      </c>
      <c r="RU291">
        <v>7</v>
      </c>
      <c r="RV291">
        <v>8</v>
      </c>
      <c r="RW291" t="s">
        <v>0</v>
      </c>
      <c r="RX291">
        <v>10</v>
      </c>
      <c r="RY291" t="s">
        <v>0</v>
      </c>
      <c r="RZ291">
        <v>12</v>
      </c>
      <c r="SA291">
        <v>13</v>
      </c>
      <c r="SB291" t="s">
        <v>0</v>
      </c>
      <c r="SC291">
        <v>15</v>
      </c>
      <c r="SD291">
        <v>16</v>
      </c>
      <c r="SE291" t="s">
        <v>0</v>
      </c>
      <c r="SF291">
        <v>18</v>
      </c>
      <c r="SG291" t="s">
        <v>0</v>
      </c>
      <c r="SH291" t="s">
        <v>0</v>
      </c>
      <c r="SI291">
        <v>21</v>
      </c>
      <c r="SJ291">
        <v>22</v>
      </c>
      <c r="SK291" t="s">
        <v>0</v>
      </c>
      <c r="SL291" t="s">
        <v>0</v>
      </c>
      <c r="SM291" t="s">
        <v>0</v>
      </c>
      <c r="SN291">
        <v>26</v>
      </c>
      <c r="SO291" t="s">
        <v>0</v>
      </c>
      <c r="SP291">
        <v>28</v>
      </c>
      <c r="SQ291">
        <v>29</v>
      </c>
      <c r="SR291" t="s">
        <v>0</v>
      </c>
      <c r="SS291" t="s">
        <v>0</v>
      </c>
      <c r="ST291">
        <v>32</v>
      </c>
      <c r="SU291" t="s">
        <v>0</v>
      </c>
      <c r="SV291">
        <v>34</v>
      </c>
      <c r="SW291" t="s">
        <v>0</v>
      </c>
      <c r="SX291" t="s">
        <v>0</v>
      </c>
      <c r="SY291" t="s">
        <v>0</v>
      </c>
      <c r="SZ291" t="s">
        <v>0</v>
      </c>
      <c r="TA291" t="s">
        <v>0</v>
      </c>
      <c r="TB291">
        <v>40</v>
      </c>
      <c r="TC291" t="s">
        <v>0</v>
      </c>
      <c r="TD291" t="s">
        <v>0</v>
      </c>
      <c r="TE291" t="s">
        <v>0</v>
      </c>
      <c r="TF291" t="s">
        <v>0</v>
      </c>
      <c r="TG291">
        <v>45</v>
      </c>
      <c r="TH291" t="s">
        <v>0</v>
      </c>
      <c r="TI291">
        <v>47</v>
      </c>
      <c r="TJ291" t="s">
        <v>0</v>
      </c>
      <c r="TK291" t="s">
        <v>0</v>
      </c>
      <c r="TL291" t="s">
        <v>0</v>
      </c>
      <c r="TM291">
        <v>51</v>
      </c>
      <c r="TN291" t="s">
        <v>0</v>
      </c>
      <c r="TO291" t="s">
        <v>0</v>
      </c>
      <c r="TP291" t="s">
        <v>0</v>
      </c>
      <c r="TQ291" t="s">
        <v>0</v>
      </c>
      <c r="TR291">
        <v>56</v>
      </c>
      <c r="TS291">
        <v>57</v>
      </c>
      <c r="TT291">
        <v>58</v>
      </c>
      <c r="TU291">
        <v>59</v>
      </c>
    </row>
    <row r="292" spans="371:541">
      <c r="NG292">
        <v>9</v>
      </c>
      <c r="NH292">
        <v>36</v>
      </c>
      <c r="NI292">
        <v>38</v>
      </c>
      <c r="NJ292">
        <v>43</v>
      </c>
      <c r="NK292">
        <v>46</v>
      </c>
      <c r="NL292">
        <v>49</v>
      </c>
    </row>
    <row r="293" spans="371:541">
      <c r="NG293">
        <v>4</v>
      </c>
      <c r="NH293">
        <v>5</v>
      </c>
      <c r="NI293">
        <v>27</v>
      </c>
      <c r="NJ293">
        <v>33</v>
      </c>
      <c r="NK293">
        <v>38</v>
      </c>
      <c r="NL293">
        <v>46</v>
      </c>
    </row>
    <row r="294" spans="371:541">
      <c r="NG294">
        <v>11</v>
      </c>
      <c r="NH294">
        <v>20</v>
      </c>
      <c r="NI294">
        <v>30</v>
      </c>
      <c r="NJ294">
        <v>36</v>
      </c>
      <c r="NK294">
        <v>53</v>
      </c>
      <c r="NL294">
        <v>54</v>
      </c>
    </row>
    <row r="295" spans="371:541">
      <c r="NG295">
        <v>2</v>
      </c>
      <c r="NH295">
        <v>9</v>
      </c>
      <c r="NI295">
        <v>25</v>
      </c>
      <c r="NJ295">
        <v>31</v>
      </c>
      <c r="NK295">
        <v>39</v>
      </c>
      <c r="NL295">
        <v>42</v>
      </c>
    </row>
    <row r="296" spans="371:541">
      <c r="NG296">
        <v>2</v>
      </c>
      <c r="NH296">
        <v>14</v>
      </c>
      <c r="NI296">
        <v>37</v>
      </c>
      <c r="NJ296">
        <v>43</v>
      </c>
      <c r="NK296">
        <v>44</v>
      </c>
      <c r="NL296">
        <v>49</v>
      </c>
    </row>
    <row r="297" spans="371:541">
      <c r="NG297">
        <v>1</v>
      </c>
      <c r="NH297">
        <v>11</v>
      </c>
      <c r="NI297">
        <v>33</v>
      </c>
      <c r="NJ297">
        <v>48</v>
      </c>
      <c r="NK297">
        <v>50</v>
      </c>
      <c r="NL297">
        <v>52</v>
      </c>
    </row>
    <row r="298" spans="371:541">
      <c r="NG298">
        <v>2</v>
      </c>
      <c r="NH298">
        <v>11</v>
      </c>
      <c r="NI298">
        <v>20</v>
      </c>
      <c r="NJ298">
        <v>31</v>
      </c>
      <c r="NK298">
        <v>48</v>
      </c>
      <c r="NL298">
        <v>54</v>
      </c>
    </row>
    <row r="299" spans="371:541">
      <c r="NG299">
        <v>10</v>
      </c>
      <c r="NH299">
        <v>30</v>
      </c>
      <c r="NI299">
        <v>32</v>
      </c>
      <c r="NJ299">
        <v>48</v>
      </c>
      <c r="NK299">
        <v>50</v>
      </c>
      <c r="NL299">
        <v>52</v>
      </c>
    </row>
    <row r="300" spans="371:541">
      <c r="NG300">
        <v>18</v>
      </c>
      <c r="NH300">
        <v>27</v>
      </c>
      <c r="NI300">
        <v>30</v>
      </c>
      <c r="NJ300">
        <v>35</v>
      </c>
      <c r="NK300">
        <v>49</v>
      </c>
      <c r="NL300">
        <v>53</v>
      </c>
    </row>
    <row r="301" spans="371:541">
      <c r="NG301">
        <v>5</v>
      </c>
      <c r="NH301">
        <v>6</v>
      </c>
      <c r="NI301">
        <v>7</v>
      </c>
      <c r="NJ301">
        <v>15</v>
      </c>
      <c r="NK301">
        <v>26</v>
      </c>
      <c r="NL301">
        <v>42</v>
      </c>
      <c r="RN301">
        <f>59-COUNTIFS(RO301:TU301,"x")</f>
        <v>20</v>
      </c>
      <c r="RO301" t="s">
        <v>0</v>
      </c>
      <c r="RP301">
        <v>2</v>
      </c>
      <c r="RQ301">
        <v>3</v>
      </c>
      <c r="RR301" t="s">
        <v>0</v>
      </c>
      <c r="RS301" t="s">
        <v>0</v>
      </c>
      <c r="RT301" t="s">
        <v>0</v>
      </c>
      <c r="RU301" t="s">
        <v>0</v>
      </c>
      <c r="RV301">
        <v>8</v>
      </c>
      <c r="RW301" t="s">
        <v>0</v>
      </c>
      <c r="RX301" t="s">
        <v>0</v>
      </c>
      <c r="RY301" t="s">
        <v>0</v>
      </c>
      <c r="RZ301" t="s">
        <v>0</v>
      </c>
      <c r="SA301" t="s">
        <v>0</v>
      </c>
      <c r="SB301" t="s">
        <v>0</v>
      </c>
      <c r="SC301" t="s">
        <v>0</v>
      </c>
      <c r="SD301">
        <v>16</v>
      </c>
      <c r="SE301">
        <v>17</v>
      </c>
      <c r="SF301" t="s">
        <v>0</v>
      </c>
      <c r="SG301" t="s">
        <v>0</v>
      </c>
      <c r="SH301">
        <v>20</v>
      </c>
      <c r="SI301" t="s">
        <v>0</v>
      </c>
      <c r="SJ301">
        <v>22</v>
      </c>
      <c r="SK301">
        <v>23</v>
      </c>
      <c r="SL301" t="s">
        <v>0</v>
      </c>
      <c r="SM301" t="s">
        <v>0</v>
      </c>
      <c r="SN301" t="s">
        <v>0</v>
      </c>
      <c r="SO301" t="s">
        <v>0</v>
      </c>
      <c r="SP301">
        <v>28</v>
      </c>
      <c r="SQ301">
        <v>29</v>
      </c>
      <c r="SR301" t="s">
        <v>0</v>
      </c>
      <c r="SS301">
        <v>31</v>
      </c>
      <c r="ST301" t="s">
        <v>0</v>
      </c>
      <c r="SU301">
        <v>33</v>
      </c>
      <c r="SV301" t="s">
        <v>0</v>
      </c>
      <c r="SW301" t="s">
        <v>0</v>
      </c>
      <c r="SX301" t="s">
        <v>0</v>
      </c>
      <c r="SY301">
        <v>37</v>
      </c>
      <c r="SZ301">
        <v>38</v>
      </c>
      <c r="TA301">
        <v>39</v>
      </c>
      <c r="TB301" t="s">
        <v>0</v>
      </c>
      <c r="TC301">
        <v>41</v>
      </c>
      <c r="TD301" t="s">
        <v>0</v>
      </c>
      <c r="TE301" t="s">
        <v>0</v>
      </c>
      <c r="TF301" t="s">
        <v>0</v>
      </c>
      <c r="TG301" t="s">
        <v>0</v>
      </c>
      <c r="TH301" t="s">
        <v>0</v>
      </c>
      <c r="TI301" t="s">
        <v>0</v>
      </c>
      <c r="TJ301" t="s">
        <v>0</v>
      </c>
      <c r="TK301" t="s">
        <v>0</v>
      </c>
      <c r="TL301" t="s">
        <v>0</v>
      </c>
      <c r="TM301" t="s">
        <v>0</v>
      </c>
      <c r="TN301" t="s">
        <v>0</v>
      </c>
      <c r="TO301" t="s">
        <v>0</v>
      </c>
      <c r="TP301">
        <v>54</v>
      </c>
      <c r="TQ301" t="s">
        <v>0</v>
      </c>
      <c r="TR301" t="s">
        <v>0</v>
      </c>
      <c r="TS301">
        <v>57</v>
      </c>
      <c r="TT301">
        <v>58</v>
      </c>
      <c r="TU301">
        <v>59</v>
      </c>
    </row>
    <row r="302" spans="371:541">
      <c r="NG302">
        <v>5</v>
      </c>
      <c r="NH302">
        <v>21</v>
      </c>
      <c r="NI302">
        <v>44</v>
      </c>
      <c r="NJ302">
        <v>45</v>
      </c>
      <c r="NK302">
        <v>51</v>
      </c>
      <c r="NL302">
        <v>56</v>
      </c>
    </row>
    <row r="303" spans="371:541">
      <c r="NG303">
        <v>14</v>
      </c>
      <c r="NH303">
        <v>24</v>
      </c>
      <c r="NI303">
        <v>25</v>
      </c>
      <c r="NJ303">
        <v>34</v>
      </c>
      <c r="NK303">
        <v>42</v>
      </c>
      <c r="NL303">
        <v>43</v>
      </c>
    </row>
    <row r="304" spans="371:541">
      <c r="NG304">
        <v>7</v>
      </c>
      <c r="NH304">
        <v>9</v>
      </c>
      <c r="NI304">
        <v>27</v>
      </c>
      <c r="NJ304">
        <v>44</v>
      </c>
      <c r="NK304">
        <v>46</v>
      </c>
      <c r="NL304">
        <v>56</v>
      </c>
    </row>
    <row r="305" spans="371:541">
      <c r="NG305">
        <v>11</v>
      </c>
      <c r="NH305">
        <v>13</v>
      </c>
      <c r="NI305">
        <v>21</v>
      </c>
      <c r="NJ305">
        <v>35</v>
      </c>
      <c r="NK305">
        <v>48</v>
      </c>
      <c r="NL305">
        <v>55</v>
      </c>
    </row>
    <row r="306" spans="371:541">
      <c r="NG306">
        <v>1</v>
      </c>
      <c r="NH306">
        <v>5</v>
      </c>
      <c r="NI306">
        <v>7</v>
      </c>
      <c r="NJ306">
        <v>32</v>
      </c>
      <c r="NK306">
        <v>55</v>
      </c>
      <c r="NL306">
        <v>56</v>
      </c>
    </row>
    <row r="307" spans="371:541">
      <c r="NG307">
        <v>12</v>
      </c>
      <c r="NH307">
        <v>19</v>
      </c>
      <c r="NI307">
        <v>36</v>
      </c>
      <c r="NJ307">
        <v>43</v>
      </c>
      <c r="NK307">
        <v>47</v>
      </c>
      <c r="NL307">
        <v>51</v>
      </c>
    </row>
    <row r="308" spans="371:541">
      <c r="NG308">
        <v>1</v>
      </c>
      <c r="NH308">
        <v>4</v>
      </c>
      <c r="NI308">
        <v>12</v>
      </c>
      <c r="NJ308">
        <v>30</v>
      </c>
      <c r="NK308">
        <v>40</v>
      </c>
      <c r="NL308">
        <v>48</v>
      </c>
    </row>
    <row r="309" spans="371:541">
      <c r="NG309">
        <v>30</v>
      </c>
      <c r="NH309">
        <v>34</v>
      </c>
      <c r="NI309">
        <v>42</v>
      </c>
      <c r="NJ309">
        <v>50</v>
      </c>
      <c r="NK309">
        <v>53</v>
      </c>
      <c r="NL309">
        <v>55</v>
      </c>
    </row>
    <row r="310" spans="371:541">
      <c r="NG310">
        <v>19</v>
      </c>
      <c r="NH310">
        <v>25</v>
      </c>
      <c r="NI310">
        <v>37</v>
      </c>
      <c r="NJ310">
        <v>51</v>
      </c>
      <c r="NK310">
        <v>55</v>
      </c>
      <c r="NL310">
        <v>56</v>
      </c>
    </row>
    <row r="311" spans="371:541">
      <c r="NG311">
        <v>11</v>
      </c>
      <c r="NH311">
        <v>18</v>
      </c>
      <c r="NI311">
        <v>20</v>
      </c>
      <c r="NJ311">
        <v>31</v>
      </c>
      <c r="NK311">
        <v>44</v>
      </c>
      <c r="NL311">
        <v>46</v>
      </c>
      <c r="RN311">
        <f>59-COUNTIFS(RO311:TU311,"x")</f>
        <v>19</v>
      </c>
      <c r="RO311" t="s">
        <v>0</v>
      </c>
      <c r="RP311">
        <v>2</v>
      </c>
      <c r="RQ311">
        <v>3</v>
      </c>
      <c r="RR311">
        <v>4</v>
      </c>
      <c r="RS311" t="s">
        <v>0</v>
      </c>
      <c r="RT311" t="s">
        <v>0</v>
      </c>
      <c r="RU311">
        <v>7</v>
      </c>
      <c r="RV311" t="s">
        <v>0</v>
      </c>
      <c r="RW311" t="s">
        <v>0</v>
      </c>
      <c r="RX311" t="s">
        <v>0</v>
      </c>
      <c r="RY311" t="s">
        <v>0</v>
      </c>
      <c r="RZ311">
        <v>12</v>
      </c>
      <c r="SA311">
        <v>13</v>
      </c>
      <c r="SB311" t="s">
        <v>0</v>
      </c>
      <c r="SC311" t="s">
        <v>0</v>
      </c>
      <c r="SD311">
        <v>16</v>
      </c>
      <c r="SE311">
        <v>17</v>
      </c>
      <c r="SF311" t="s">
        <v>0</v>
      </c>
      <c r="SG311" t="s">
        <v>0</v>
      </c>
      <c r="SH311" t="s">
        <v>0</v>
      </c>
      <c r="SI311" t="s">
        <v>0</v>
      </c>
      <c r="SJ311" t="s">
        <v>0</v>
      </c>
      <c r="SK311" t="s">
        <v>0</v>
      </c>
      <c r="SL311" t="s">
        <v>0</v>
      </c>
      <c r="SM311" t="s">
        <v>0</v>
      </c>
      <c r="SN311" t="s">
        <v>0</v>
      </c>
      <c r="SO311">
        <v>27</v>
      </c>
      <c r="SP311" t="s">
        <v>0</v>
      </c>
      <c r="SQ311">
        <v>29</v>
      </c>
      <c r="SR311" t="s">
        <v>0</v>
      </c>
      <c r="SS311" t="s">
        <v>0</v>
      </c>
      <c r="ST311" t="s">
        <v>0</v>
      </c>
      <c r="SU311">
        <v>33</v>
      </c>
      <c r="SV311" t="s">
        <v>0</v>
      </c>
      <c r="SW311" t="s">
        <v>0</v>
      </c>
      <c r="SX311" t="s">
        <v>0</v>
      </c>
      <c r="SY311" t="s">
        <v>0</v>
      </c>
      <c r="SZ311" t="s">
        <v>0</v>
      </c>
      <c r="TA311">
        <v>39</v>
      </c>
      <c r="TB311">
        <v>40</v>
      </c>
      <c r="TC311">
        <v>41</v>
      </c>
      <c r="TD311" t="s">
        <v>0</v>
      </c>
      <c r="TE311" t="s">
        <v>0</v>
      </c>
      <c r="TF311" t="s">
        <v>0</v>
      </c>
      <c r="TG311">
        <v>45</v>
      </c>
      <c r="TH311" t="s">
        <v>0</v>
      </c>
      <c r="TI311">
        <v>47</v>
      </c>
      <c r="TJ311">
        <v>48</v>
      </c>
      <c r="TK311">
        <v>49</v>
      </c>
      <c r="TL311" t="s">
        <v>0</v>
      </c>
      <c r="TM311" t="s">
        <v>0</v>
      </c>
      <c r="TN311" t="s">
        <v>0</v>
      </c>
      <c r="TO311" t="s">
        <v>0</v>
      </c>
      <c r="TP311" t="s">
        <v>0</v>
      </c>
      <c r="TQ311" t="s">
        <v>0</v>
      </c>
      <c r="TR311" t="s">
        <v>0</v>
      </c>
      <c r="TS311" t="s">
        <v>0</v>
      </c>
      <c r="TT311">
        <v>58</v>
      </c>
      <c r="TU311" t="s">
        <v>0</v>
      </c>
    </row>
    <row r="312" spans="371:541">
      <c r="NG312">
        <v>23</v>
      </c>
      <c r="NH312">
        <v>25</v>
      </c>
      <c r="NI312">
        <v>31</v>
      </c>
      <c r="NJ312">
        <v>36</v>
      </c>
      <c r="NK312">
        <v>42</v>
      </c>
      <c r="NL312">
        <v>59</v>
      </c>
    </row>
    <row r="313" spans="371:541">
      <c r="NG313">
        <v>6</v>
      </c>
      <c r="NH313">
        <v>10</v>
      </c>
      <c r="NI313">
        <v>19</v>
      </c>
      <c r="NJ313">
        <v>22</v>
      </c>
      <c r="NK313">
        <v>37</v>
      </c>
      <c r="NL313">
        <v>43</v>
      </c>
    </row>
    <row r="314" spans="371:541">
      <c r="NG314">
        <v>5</v>
      </c>
      <c r="NH314">
        <v>14</v>
      </c>
      <c r="NI314">
        <v>28</v>
      </c>
      <c r="NJ314">
        <v>35</v>
      </c>
      <c r="NK314">
        <v>50</v>
      </c>
      <c r="NL314">
        <v>53</v>
      </c>
    </row>
    <row r="315" spans="371:541">
      <c r="NG315">
        <v>8</v>
      </c>
      <c r="NH315">
        <v>9</v>
      </c>
      <c r="NI315">
        <v>21</v>
      </c>
      <c r="NJ315">
        <v>26</v>
      </c>
      <c r="NK315">
        <v>35</v>
      </c>
      <c r="NL315">
        <v>38</v>
      </c>
    </row>
    <row r="316" spans="371:541">
      <c r="NG316">
        <v>5</v>
      </c>
      <c r="NH316">
        <v>6</v>
      </c>
      <c r="NI316">
        <v>14</v>
      </c>
      <c r="NJ316">
        <v>44</v>
      </c>
      <c r="NK316">
        <v>52</v>
      </c>
      <c r="NL316">
        <v>54</v>
      </c>
    </row>
    <row r="317" spans="371:541">
      <c r="NG317">
        <v>1</v>
      </c>
      <c r="NH317">
        <v>11</v>
      </c>
      <c r="NI317">
        <v>14</v>
      </c>
      <c r="NJ317">
        <v>26</v>
      </c>
      <c r="NK317">
        <v>28</v>
      </c>
      <c r="NL317">
        <v>56</v>
      </c>
    </row>
    <row r="318" spans="371:541">
      <c r="NG318">
        <v>15</v>
      </c>
      <c r="NH318">
        <v>24</v>
      </c>
      <c r="NI318">
        <v>32</v>
      </c>
      <c r="NJ318">
        <v>34</v>
      </c>
      <c r="NK318">
        <v>43</v>
      </c>
      <c r="NL318">
        <v>57</v>
      </c>
    </row>
    <row r="319" spans="371:541">
      <c r="NG319">
        <v>20</v>
      </c>
      <c r="NH319">
        <v>34</v>
      </c>
      <c r="NI319">
        <v>36</v>
      </c>
      <c r="NJ319">
        <v>40</v>
      </c>
      <c r="NK319">
        <v>41</v>
      </c>
      <c r="NL319">
        <v>51</v>
      </c>
    </row>
    <row r="320" spans="371:541">
      <c r="NG320">
        <v>23</v>
      </c>
      <c r="NH320">
        <v>36</v>
      </c>
      <c r="NI320">
        <v>38</v>
      </c>
      <c r="NJ320">
        <v>39</v>
      </c>
      <c r="NK320">
        <v>42</v>
      </c>
      <c r="NL320">
        <v>44</v>
      </c>
    </row>
    <row r="321" spans="371:541">
      <c r="NG321">
        <v>7</v>
      </c>
      <c r="NH321">
        <v>10</v>
      </c>
      <c r="NI321">
        <v>28</v>
      </c>
      <c r="NJ321">
        <v>43</v>
      </c>
      <c r="NK321">
        <v>47</v>
      </c>
      <c r="NL321">
        <v>48</v>
      </c>
      <c r="RN321">
        <f>59-COUNTIFS(RO321:TU321,"x")</f>
        <v>21</v>
      </c>
      <c r="RO321" t="s">
        <v>0</v>
      </c>
      <c r="RP321" t="s">
        <v>0</v>
      </c>
      <c r="RQ321">
        <v>3</v>
      </c>
      <c r="RR321">
        <v>4</v>
      </c>
      <c r="RS321">
        <v>5</v>
      </c>
      <c r="RT321" t="s">
        <v>0</v>
      </c>
      <c r="RU321" t="s">
        <v>0</v>
      </c>
      <c r="RV321" t="s">
        <v>0</v>
      </c>
      <c r="RW321" t="s">
        <v>0</v>
      </c>
      <c r="RX321" t="s">
        <v>0</v>
      </c>
      <c r="RY321">
        <v>11</v>
      </c>
      <c r="RZ321" t="s">
        <v>0</v>
      </c>
      <c r="SA321">
        <v>13</v>
      </c>
      <c r="SB321">
        <v>14</v>
      </c>
      <c r="SC321">
        <v>15</v>
      </c>
      <c r="SD321" t="s">
        <v>0</v>
      </c>
      <c r="SE321" t="s">
        <v>0</v>
      </c>
      <c r="SF321">
        <v>18</v>
      </c>
      <c r="SG321" t="s">
        <v>0</v>
      </c>
      <c r="SH321" t="s">
        <v>0</v>
      </c>
      <c r="SI321">
        <v>21</v>
      </c>
      <c r="SJ321" t="s">
        <v>0</v>
      </c>
      <c r="SK321" t="s">
        <v>0</v>
      </c>
      <c r="SL321" t="s">
        <v>0</v>
      </c>
      <c r="SM321" t="s">
        <v>0</v>
      </c>
      <c r="SN321">
        <v>26</v>
      </c>
      <c r="SO321" t="s">
        <v>0</v>
      </c>
      <c r="SP321" t="s">
        <v>0</v>
      </c>
      <c r="SQ321">
        <v>29</v>
      </c>
      <c r="SR321" t="s">
        <v>0</v>
      </c>
      <c r="SS321">
        <v>31</v>
      </c>
      <c r="ST321" t="s">
        <v>0</v>
      </c>
      <c r="SU321">
        <v>33</v>
      </c>
      <c r="SV321" t="s">
        <v>0</v>
      </c>
      <c r="SW321" t="s">
        <v>0</v>
      </c>
      <c r="SX321" t="s">
        <v>0</v>
      </c>
      <c r="SY321">
        <v>37</v>
      </c>
      <c r="SZ321" t="s">
        <v>0</v>
      </c>
      <c r="TA321" t="s">
        <v>0</v>
      </c>
      <c r="TB321" t="s">
        <v>0</v>
      </c>
      <c r="TC321" t="s">
        <v>0</v>
      </c>
      <c r="TD321" t="s">
        <v>0</v>
      </c>
      <c r="TE321" t="s">
        <v>0</v>
      </c>
      <c r="TF321" t="s">
        <v>0</v>
      </c>
      <c r="TG321">
        <v>45</v>
      </c>
      <c r="TH321">
        <v>46</v>
      </c>
      <c r="TI321" t="s">
        <v>0</v>
      </c>
      <c r="TJ321" t="s">
        <v>0</v>
      </c>
      <c r="TK321" t="s">
        <v>0</v>
      </c>
      <c r="TL321" t="s">
        <v>0</v>
      </c>
      <c r="TM321" t="s">
        <v>0</v>
      </c>
      <c r="TN321" t="s">
        <v>0</v>
      </c>
      <c r="TO321" t="s">
        <v>0</v>
      </c>
      <c r="TP321" t="s">
        <v>0</v>
      </c>
      <c r="TQ321">
        <v>55</v>
      </c>
      <c r="TR321">
        <v>56</v>
      </c>
      <c r="TS321">
        <v>57</v>
      </c>
      <c r="TT321">
        <v>58</v>
      </c>
      <c r="TU321">
        <v>59</v>
      </c>
    </row>
    <row r="322" spans="371:541">
      <c r="NG322">
        <v>7</v>
      </c>
      <c r="NH322">
        <v>8</v>
      </c>
      <c r="NI322">
        <v>39</v>
      </c>
      <c r="NJ322">
        <v>44</v>
      </c>
      <c r="NK322">
        <v>50</v>
      </c>
      <c r="NL322">
        <v>54</v>
      </c>
    </row>
    <row r="323" spans="371:541">
      <c r="NG323">
        <v>7</v>
      </c>
      <c r="NH323">
        <v>17</v>
      </c>
      <c r="NI323">
        <v>25</v>
      </c>
      <c r="NJ323">
        <v>28</v>
      </c>
      <c r="NK323">
        <v>48</v>
      </c>
      <c r="NL323">
        <v>49</v>
      </c>
    </row>
    <row r="324" spans="371:541">
      <c r="NG324">
        <v>10</v>
      </c>
      <c r="NH324">
        <v>17</v>
      </c>
      <c r="NI324">
        <v>23</v>
      </c>
      <c r="NJ324">
        <v>27</v>
      </c>
      <c r="NK324">
        <v>30</v>
      </c>
      <c r="NL324">
        <v>50</v>
      </c>
    </row>
    <row r="325" spans="371:541">
      <c r="NG325">
        <v>8</v>
      </c>
      <c r="NH325">
        <v>12</v>
      </c>
      <c r="NI325">
        <v>19</v>
      </c>
      <c r="NJ325">
        <v>24</v>
      </c>
      <c r="NK325">
        <v>32</v>
      </c>
      <c r="NL325">
        <v>53</v>
      </c>
    </row>
    <row r="326" spans="371:541">
      <c r="NG326">
        <v>1</v>
      </c>
      <c r="NH326">
        <v>6</v>
      </c>
      <c r="NI326">
        <v>9</v>
      </c>
      <c r="NJ326">
        <v>22</v>
      </c>
      <c r="NK326">
        <v>35</v>
      </c>
      <c r="NL326">
        <v>41</v>
      </c>
    </row>
    <row r="327" spans="371:541">
      <c r="NG327">
        <v>2</v>
      </c>
      <c r="NH327">
        <v>17</v>
      </c>
      <c r="NI327">
        <v>22</v>
      </c>
      <c r="NJ327">
        <v>30</v>
      </c>
      <c r="NK327">
        <v>35</v>
      </c>
      <c r="NL327">
        <v>49</v>
      </c>
    </row>
    <row r="328" spans="371:541">
      <c r="NG328">
        <v>8</v>
      </c>
      <c r="NH328">
        <v>12</v>
      </c>
      <c r="NI328">
        <v>16</v>
      </c>
      <c r="NJ328">
        <v>27</v>
      </c>
      <c r="NK328">
        <v>42</v>
      </c>
      <c r="NL328">
        <v>52</v>
      </c>
    </row>
    <row r="329" spans="371:541">
      <c r="NG329">
        <v>10</v>
      </c>
      <c r="NH329">
        <v>24</v>
      </c>
      <c r="NI329">
        <v>28</v>
      </c>
      <c r="NJ329">
        <v>35</v>
      </c>
      <c r="NK329">
        <v>43</v>
      </c>
      <c r="NL329">
        <v>55</v>
      </c>
    </row>
    <row r="330" spans="371:541">
      <c r="NG330">
        <v>1</v>
      </c>
      <c r="NH330">
        <v>6</v>
      </c>
      <c r="NI330">
        <v>13</v>
      </c>
      <c r="NJ330">
        <v>26</v>
      </c>
      <c r="NK330">
        <v>40</v>
      </c>
      <c r="NL330">
        <v>55</v>
      </c>
    </row>
    <row r="331" spans="371:541">
      <c r="NG331">
        <v>1</v>
      </c>
      <c r="NH331">
        <v>4</v>
      </c>
      <c r="NI331">
        <v>18</v>
      </c>
      <c r="NJ331">
        <v>39</v>
      </c>
      <c r="NK331">
        <v>42</v>
      </c>
      <c r="NL331">
        <v>54</v>
      </c>
      <c r="RN331">
        <f>59-COUNTIFS(RO331:TU331,"x")</f>
        <v>17</v>
      </c>
      <c r="RO331" t="s">
        <v>0</v>
      </c>
      <c r="RP331" t="s">
        <v>0</v>
      </c>
      <c r="RQ331" t="s">
        <v>0</v>
      </c>
      <c r="RR331" t="s">
        <v>0</v>
      </c>
      <c r="RS331" t="s">
        <v>0</v>
      </c>
      <c r="RT331" t="s">
        <v>0</v>
      </c>
      <c r="RU331">
        <v>7</v>
      </c>
      <c r="RV331" t="s">
        <v>0</v>
      </c>
      <c r="RW331" t="s">
        <v>0</v>
      </c>
      <c r="RX331" t="s">
        <v>0</v>
      </c>
      <c r="RY331" t="s">
        <v>0</v>
      </c>
      <c r="RZ331">
        <v>12</v>
      </c>
      <c r="SA331" t="s">
        <v>0</v>
      </c>
      <c r="SB331">
        <v>14</v>
      </c>
      <c r="SC331">
        <v>15</v>
      </c>
      <c r="SD331">
        <v>16</v>
      </c>
      <c r="SE331">
        <v>17</v>
      </c>
      <c r="SF331" t="s">
        <v>0</v>
      </c>
      <c r="SG331" t="s">
        <v>0</v>
      </c>
      <c r="SH331">
        <v>20</v>
      </c>
      <c r="SI331" t="s">
        <v>0</v>
      </c>
      <c r="SJ331">
        <v>22</v>
      </c>
      <c r="SK331">
        <v>23</v>
      </c>
      <c r="SL331" t="s">
        <v>0</v>
      </c>
      <c r="SM331">
        <v>25</v>
      </c>
      <c r="SN331" t="s">
        <v>0</v>
      </c>
      <c r="SO331" t="s">
        <v>0</v>
      </c>
      <c r="SP331" t="s">
        <v>0</v>
      </c>
      <c r="SQ331">
        <v>29</v>
      </c>
      <c r="SR331" t="s">
        <v>0</v>
      </c>
      <c r="SS331">
        <v>31</v>
      </c>
      <c r="ST331" t="s">
        <v>0</v>
      </c>
      <c r="SU331" t="s">
        <v>0</v>
      </c>
      <c r="SV331">
        <v>34</v>
      </c>
      <c r="SW331" t="s">
        <v>0</v>
      </c>
      <c r="SX331" t="s">
        <v>0</v>
      </c>
      <c r="SY331" t="s">
        <v>0</v>
      </c>
      <c r="SZ331">
        <v>38</v>
      </c>
      <c r="TA331" t="s">
        <v>0</v>
      </c>
      <c r="TB331" t="s">
        <v>0</v>
      </c>
      <c r="TC331" t="s">
        <v>0</v>
      </c>
      <c r="TD331" t="s">
        <v>0</v>
      </c>
      <c r="TE331" t="s">
        <v>0</v>
      </c>
      <c r="TF331" t="s">
        <v>0</v>
      </c>
      <c r="TG331" t="s">
        <v>0</v>
      </c>
      <c r="TH331" t="s">
        <v>0</v>
      </c>
      <c r="TI331" t="s">
        <v>0</v>
      </c>
      <c r="TJ331" t="s">
        <v>0</v>
      </c>
      <c r="TK331" t="s">
        <v>0</v>
      </c>
      <c r="TL331" t="s">
        <v>0</v>
      </c>
      <c r="TM331" t="s">
        <v>0</v>
      </c>
      <c r="TN331">
        <v>52</v>
      </c>
      <c r="TO331" t="s">
        <v>0</v>
      </c>
      <c r="TP331" t="s">
        <v>0</v>
      </c>
      <c r="TQ331" t="s">
        <v>0</v>
      </c>
      <c r="TR331" t="s">
        <v>0</v>
      </c>
      <c r="TS331" t="s">
        <v>0</v>
      </c>
      <c r="TT331">
        <v>58</v>
      </c>
      <c r="TU331">
        <v>59</v>
      </c>
    </row>
    <row r="332" spans="371:541">
      <c r="NG332">
        <v>2</v>
      </c>
      <c r="NH332">
        <v>8</v>
      </c>
      <c r="NI332">
        <v>26</v>
      </c>
      <c r="NJ332">
        <v>41</v>
      </c>
      <c r="NK332">
        <v>47</v>
      </c>
      <c r="NL332">
        <v>55</v>
      </c>
    </row>
    <row r="333" spans="371:541">
      <c r="NG333">
        <v>3</v>
      </c>
      <c r="NH333">
        <v>32</v>
      </c>
      <c r="NI333">
        <v>40</v>
      </c>
      <c r="NJ333">
        <v>46</v>
      </c>
      <c r="NK333">
        <v>50</v>
      </c>
      <c r="NL333">
        <v>56</v>
      </c>
    </row>
    <row r="334" spans="371:541">
      <c r="NG334">
        <v>6</v>
      </c>
      <c r="NH334">
        <v>8</v>
      </c>
      <c r="NI334">
        <v>32</v>
      </c>
      <c r="NJ334">
        <v>44</v>
      </c>
      <c r="NK334">
        <v>47</v>
      </c>
      <c r="NL334">
        <v>50</v>
      </c>
    </row>
    <row r="335" spans="371:541">
      <c r="NG335">
        <v>3</v>
      </c>
      <c r="NH335">
        <v>5</v>
      </c>
      <c r="NI335">
        <v>19</v>
      </c>
      <c r="NJ335">
        <v>24</v>
      </c>
      <c r="NK335">
        <v>33</v>
      </c>
      <c r="NL335">
        <v>53</v>
      </c>
    </row>
    <row r="336" spans="371:541">
      <c r="NG336">
        <v>11</v>
      </c>
      <c r="NH336">
        <v>27</v>
      </c>
      <c r="NI336">
        <v>30</v>
      </c>
      <c r="NJ336">
        <v>36</v>
      </c>
      <c r="NK336">
        <v>46</v>
      </c>
      <c r="NL336">
        <v>49</v>
      </c>
    </row>
    <row r="337" spans="371:541">
      <c r="NG337">
        <v>3</v>
      </c>
      <c r="NH337">
        <v>9</v>
      </c>
      <c r="NI337">
        <v>41</v>
      </c>
      <c r="NJ337">
        <v>45</v>
      </c>
      <c r="NK337">
        <v>51</v>
      </c>
      <c r="NL337">
        <v>57</v>
      </c>
    </row>
    <row r="338" spans="371:541">
      <c r="NG338">
        <v>21</v>
      </c>
      <c r="NH338">
        <v>32</v>
      </c>
      <c r="NI338">
        <v>37</v>
      </c>
      <c r="NJ338">
        <v>43</v>
      </c>
      <c r="NK338">
        <v>48</v>
      </c>
      <c r="NL338">
        <v>57</v>
      </c>
    </row>
    <row r="339" spans="371:541">
      <c r="NG339">
        <v>4</v>
      </c>
      <c r="NH339">
        <v>17</v>
      </c>
      <c r="NI339">
        <v>27</v>
      </c>
      <c r="NJ339">
        <v>34</v>
      </c>
      <c r="NK339">
        <v>53</v>
      </c>
      <c r="NL339">
        <v>54</v>
      </c>
    </row>
    <row r="340" spans="371:541">
      <c r="NG340">
        <v>5</v>
      </c>
      <c r="NH340">
        <v>29</v>
      </c>
      <c r="NI340">
        <v>30</v>
      </c>
      <c r="NJ340">
        <v>31</v>
      </c>
      <c r="NK340">
        <v>46</v>
      </c>
      <c r="NL340">
        <v>59</v>
      </c>
    </row>
    <row r="341" spans="371:541">
      <c r="NG341">
        <v>1</v>
      </c>
      <c r="NH341">
        <v>14</v>
      </c>
      <c r="NI341">
        <v>20</v>
      </c>
      <c r="NJ341">
        <v>28</v>
      </c>
      <c r="NK341">
        <v>35</v>
      </c>
      <c r="NL341">
        <v>40</v>
      </c>
      <c r="RN341">
        <f>59-COUNTIFS(RO341:TU341,"x")</f>
        <v>16</v>
      </c>
      <c r="RO341" t="s">
        <v>0</v>
      </c>
      <c r="RP341" t="s">
        <v>0</v>
      </c>
      <c r="RQ341" t="s">
        <v>0</v>
      </c>
      <c r="RR341" t="s">
        <v>0</v>
      </c>
      <c r="RS341" t="s">
        <v>0</v>
      </c>
      <c r="RT341" t="s">
        <v>0</v>
      </c>
      <c r="RU341" t="s">
        <v>0</v>
      </c>
      <c r="RV341">
        <v>8</v>
      </c>
      <c r="RW341">
        <v>9</v>
      </c>
      <c r="RX341" t="s">
        <v>0</v>
      </c>
      <c r="RY341">
        <v>11</v>
      </c>
      <c r="RZ341">
        <v>12</v>
      </c>
      <c r="SA341" t="s">
        <v>0</v>
      </c>
      <c r="SB341" t="s">
        <v>0</v>
      </c>
      <c r="SC341">
        <v>15</v>
      </c>
      <c r="SD341" t="s">
        <v>0</v>
      </c>
      <c r="SE341" t="s">
        <v>0</v>
      </c>
      <c r="SF341" t="s">
        <v>0</v>
      </c>
      <c r="SG341">
        <v>19</v>
      </c>
      <c r="SH341" t="s">
        <v>0</v>
      </c>
      <c r="SI341" t="s">
        <v>0</v>
      </c>
      <c r="SJ341" t="s">
        <v>0</v>
      </c>
      <c r="SK341" t="s">
        <v>0</v>
      </c>
      <c r="SL341" t="s">
        <v>0</v>
      </c>
      <c r="SM341" t="s">
        <v>0</v>
      </c>
      <c r="SN341" t="s">
        <v>0</v>
      </c>
      <c r="SO341" t="s">
        <v>0</v>
      </c>
      <c r="SP341" t="s">
        <v>0</v>
      </c>
      <c r="SQ341" t="s">
        <v>0</v>
      </c>
      <c r="SR341" t="s">
        <v>0</v>
      </c>
      <c r="SS341" t="s">
        <v>0</v>
      </c>
      <c r="ST341">
        <v>32</v>
      </c>
      <c r="SU341" t="s">
        <v>0</v>
      </c>
      <c r="SV341" t="s">
        <v>0</v>
      </c>
      <c r="SW341" t="s">
        <v>0</v>
      </c>
      <c r="SX341">
        <v>36</v>
      </c>
      <c r="SY341" t="s">
        <v>0</v>
      </c>
      <c r="SZ341">
        <v>38</v>
      </c>
      <c r="TA341" t="s">
        <v>0</v>
      </c>
      <c r="TB341" t="s">
        <v>0</v>
      </c>
      <c r="TC341">
        <v>41</v>
      </c>
      <c r="TD341">
        <v>42</v>
      </c>
      <c r="TE341" t="s">
        <v>0</v>
      </c>
      <c r="TF341">
        <v>44</v>
      </c>
      <c r="TG341" t="s">
        <v>0</v>
      </c>
      <c r="TH341" t="s">
        <v>0</v>
      </c>
      <c r="TI341">
        <v>47</v>
      </c>
      <c r="TJ341" t="s">
        <v>0</v>
      </c>
      <c r="TK341" t="s">
        <v>0</v>
      </c>
      <c r="TL341">
        <v>50</v>
      </c>
      <c r="TM341" t="s">
        <v>0</v>
      </c>
      <c r="TN341" t="s">
        <v>0</v>
      </c>
      <c r="TO341" t="s">
        <v>0</v>
      </c>
      <c r="TP341" t="s">
        <v>0</v>
      </c>
      <c r="TQ341" t="s">
        <v>0</v>
      </c>
      <c r="TR341">
        <v>56</v>
      </c>
      <c r="TS341">
        <v>57</v>
      </c>
      <c r="TT341" t="s">
        <v>0</v>
      </c>
      <c r="TU341" t="s">
        <v>0</v>
      </c>
    </row>
    <row r="342" spans="371:541">
      <c r="NG342">
        <v>23</v>
      </c>
      <c r="NH342">
        <v>31</v>
      </c>
      <c r="NI342">
        <v>37</v>
      </c>
      <c r="NJ342">
        <v>45</v>
      </c>
      <c r="NK342">
        <v>46</v>
      </c>
      <c r="NL342">
        <v>51</v>
      </c>
    </row>
    <row r="343" spans="371:541">
      <c r="NG343">
        <v>5</v>
      </c>
      <c r="NH343">
        <v>13</v>
      </c>
      <c r="NI343">
        <v>14</v>
      </c>
      <c r="NJ343">
        <v>16</v>
      </c>
      <c r="NK343">
        <v>22</v>
      </c>
      <c r="NL343">
        <v>25</v>
      </c>
    </row>
    <row r="344" spans="371:541">
      <c r="NG344">
        <v>1</v>
      </c>
      <c r="NH344">
        <v>3</v>
      </c>
      <c r="NI344">
        <v>25</v>
      </c>
      <c r="NJ344">
        <v>26</v>
      </c>
      <c r="NK344">
        <v>49</v>
      </c>
      <c r="NL344">
        <v>52</v>
      </c>
    </row>
    <row r="345" spans="371:541">
      <c r="NG345">
        <v>2</v>
      </c>
      <c r="NH345">
        <v>6</v>
      </c>
      <c r="NI345">
        <v>10</v>
      </c>
      <c r="NJ345">
        <v>20</v>
      </c>
      <c r="NK345">
        <v>43</v>
      </c>
      <c r="NL345">
        <v>58</v>
      </c>
    </row>
    <row r="346" spans="371:541">
      <c r="NG346">
        <v>7</v>
      </c>
      <c r="NH346">
        <v>17</v>
      </c>
      <c r="NI346">
        <v>24</v>
      </c>
      <c r="NJ346">
        <v>39</v>
      </c>
      <c r="NK346">
        <v>48</v>
      </c>
      <c r="NL346">
        <v>55</v>
      </c>
    </row>
    <row r="347" spans="371:541">
      <c r="NG347">
        <v>5</v>
      </c>
      <c r="NH347">
        <v>16</v>
      </c>
      <c r="NI347">
        <v>18</v>
      </c>
      <c r="NJ347">
        <v>21</v>
      </c>
      <c r="NK347">
        <v>24</v>
      </c>
      <c r="NL347">
        <v>54</v>
      </c>
    </row>
    <row r="348" spans="371:541">
      <c r="NG348">
        <v>1</v>
      </c>
      <c r="NH348">
        <v>4</v>
      </c>
      <c r="NI348">
        <v>18</v>
      </c>
      <c r="NJ348">
        <v>25</v>
      </c>
      <c r="NK348">
        <v>33</v>
      </c>
      <c r="NL348">
        <v>37</v>
      </c>
    </row>
    <row r="349" spans="371:541">
      <c r="NG349">
        <v>29</v>
      </c>
      <c r="NH349">
        <v>30</v>
      </c>
      <c r="NI349">
        <v>31</v>
      </c>
      <c r="NJ349">
        <v>35</v>
      </c>
      <c r="NK349">
        <v>47</v>
      </c>
      <c r="NL349">
        <v>57</v>
      </c>
    </row>
    <row r="350" spans="371:541">
      <c r="NG350">
        <v>14</v>
      </c>
      <c r="NH350">
        <v>33</v>
      </c>
      <c r="NI350">
        <v>35</v>
      </c>
      <c r="NJ350">
        <v>39</v>
      </c>
      <c r="NK350">
        <v>44</v>
      </c>
      <c r="NL350">
        <v>57</v>
      </c>
    </row>
    <row r="351" spans="371:541">
      <c r="NG351">
        <v>4</v>
      </c>
      <c r="NH351">
        <v>8</v>
      </c>
      <c r="NI351">
        <v>12</v>
      </c>
      <c r="NJ351">
        <v>23</v>
      </c>
      <c r="NK351">
        <v>34</v>
      </c>
      <c r="NL351">
        <v>53</v>
      </c>
      <c r="RN351">
        <f>59-COUNTIFS(RO351:TU351,"x")</f>
        <v>18</v>
      </c>
      <c r="RO351" t="s">
        <v>0</v>
      </c>
      <c r="RP351" t="s">
        <v>0</v>
      </c>
      <c r="RQ351" t="s">
        <v>0</v>
      </c>
      <c r="RR351" t="s">
        <v>0</v>
      </c>
      <c r="RS351">
        <v>5</v>
      </c>
      <c r="RT351" t="s">
        <v>0</v>
      </c>
      <c r="RU351">
        <v>7</v>
      </c>
      <c r="RV351" t="s">
        <v>0</v>
      </c>
      <c r="RW351" t="s">
        <v>0</v>
      </c>
      <c r="RX351">
        <v>10</v>
      </c>
      <c r="RY351">
        <v>11</v>
      </c>
      <c r="RZ351" t="s">
        <v>0</v>
      </c>
      <c r="SA351" t="s">
        <v>0</v>
      </c>
      <c r="SB351" t="s">
        <v>0</v>
      </c>
      <c r="SC351" t="s">
        <v>0</v>
      </c>
      <c r="SD351" t="s">
        <v>0</v>
      </c>
      <c r="SE351" t="s">
        <v>0</v>
      </c>
      <c r="SF351" t="s">
        <v>0</v>
      </c>
      <c r="SG351" t="s">
        <v>0</v>
      </c>
      <c r="SH351" t="s">
        <v>0</v>
      </c>
      <c r="SI351">
        <v>21</v>
      </c>
      <c r="SJ351" t="s">
        <v>0</v>
      </c>
      <c r="SK351" t="s">
        <v>0</v>
      </c>
      <c r="SL351">
        <v>24</v>
      </c>
      <c r="SM351" t="s">
        <v>0</v>
      </c>
      <c r="SN351">
        <v>26</v>
      </c>
      <c r="SO351">
        <v>27</v>
      </c>
      <c r="SP351">
        <v>28</v>
      </c>
      <c r="SQ351" t="s">
        <v>0</v>
      </c>
      <c r="SR351" t="s">
        <v>0</v>
      </c>
      <c r="SS351" t="s">
        <v>0</v>
      </c>
      <c r="ST351">
        <v>32</v>
      </c>
      <c r="SU351" t="s">
        <v>0</v>
      </c>
      <c r="SV351" t="s">
        <v>0</v>
      </c>
      <c r="SW351" t="s">
        <v>0</v>
      </c>
      <c r="SX351" t="s">
        <v>0</v>
      </c>
      <c r="SY351">
        <v>37</v>
      </c>
      <c r="SZ351" t="s">
        <v>0</v>
      </c>
      <c r="TA351" t="s">
        <v>0</v>
      </c>
      <c r="TB351" t="s">
        <v>0</v>
      </c>
      <c r="TC351">
        <v>41</v>
      </c>
      <c r="TD351">
        <v>42</v>
      </c>
      <c r="TE351" t="s">
        <v>0</v>
      </c>
      <c r="TF351" t="s">
        <v>0</v>
      </c>
      <c r="TG351" t="s">
        <v>0</v>
      </c>
      <c r="TH351" t="s">
        <v>0</v>
      </c>
      <c r="TI351" t="s">
        <v>0</v>
      </c>
      <c r="TJ351" t="s">
        <v>0</v>
      </c>
      <c r="TK351">
        <v>49</v>
      </c>
      <c r="TL351">
        <v>50</v>
      </c>
      <c r="TM351" t="s">
        <v>0</v>
      </c>
      <c r="TN351">
        <v>52</v>
      </c>
      <c r="TO351" t="s">
        <v>0</v>
      </c>
      <c r="TP351" t="s">
        <v>0</v>
      </c>
      <c r="TQ351">
        <v>55</v>
      </c>
      <c r="TR351" t="s">
        <v>0</v>
      </c>
      <c r="TS351" t="s">
        <v>0</v>
      </c>
      <c r="TT351">
        <v>58</v>
      </c>
      <c r="TU351" t="s">
        <v>0</v>
      </c>
    </row>
    <row r="352" spans="371:541">
      <c r="NG352">
        <v>6</v>
      </c>
      <c r="NH352">
        <v>15</v>
      </c>
      <c r="NI352">
        <v>31</v>
      </c>
      <c r="NJ352">
        <v>48</v>
      </c>
      <c r="NK352">
        <v>53</v>
      </c>
      <c r="NL352">
        <v>57</v>
      </c>
    </row>
    <row r="353" spans="371:541">
      <c r="NG353">
        <v>9</v>
      </c>
      <c r="NH353">
        <v>17</v>
      </c>
      <c r="NI353">
        <v>35</v>
      </c>
      <c r="NJ353">
        <v>43</v>
      </c>
      <c r="NK353">
        <v>45</v>
      </c>
      <c r="NL353">
        <v>53</v>
      </c>
    </row>
    <row r="354" spans="371:541">
      <c r="NG354">
        <v>1</v>
      </c>
      <c r="NH354">
        <v>13</v>
      </c>
      <c r="NI354">
        <v>16</v>
      </c>
      <c r="NJ354">
        <v>25</v>
      </c>
      <c r="NK354">
        <v>40</v>
      </c>
      <c r="NL354">
        <v>43</v>
      </c>
    </row>
    <row r="355" spans="371:541">
      <c r="NG355">
        <v>2</v>
      </c>
      <c r="NH355">
        <v>18</v>
      </c>
      <c r="NI355">
        <v>29</v>
      </c>
      <c r="NJ355">
        <v>38</v>
      </c>
      <c r="NK355">
        <v>46</v>
      </c>
      <c r="NL355">
        <v>59</v>
      </c>
    </row>
    <row r="356" spans="371:541">
      <c r="NG356">
        <v>12</v>
      </c>
      <c r="NH356">
        <v>13</v>
      </c>
      <c r="NI356">
        <v>19</v>
      </c>
      <c r="NJ356">
        <v>22</v>
      </c>
      <c r="NK356">
        <v>47</v>
      </c>
      <c r="NL356">
        <v>48</v>
      </c>
    </row>
    <row r="357" spans="371:541">
      <c r="NG357">
        <v>3</v>
      </c>
      <c r="NH357">
        <v>6</v>
      </c>
      <c r="NI357">
        <v>33</v>
      </c>
      <c r="NJ357">
        <v>36</v>
      </c>
      <c r="NK357">
        <v>51</v>
      </c>
      <c r="NL357">
        <v>56</v>
      </c>
    </row>
    <row r="358" spans="371:541">
      <c r="NG358">
        <v>4</v>
      </c>
      <c r="NH358">
        <v>6</v>
      </c>
      <c r="NI358">
        <v>20</v>
      </c>
      <c r="NJ358">
        <v>31</v>
      </c>
      <c r="NK358">
        <v>39</v>
      </c>
      <c r="NL358">
        <v>54</v>
      </c>
    </row>
    <row r="359" spans="371:541">
      <c r="NG359">
        <v>4</v>
      </c>
      <c r="NH359">
        <v>15</v>
      </c>
      <c r="NI359">
        <v>22</v>
      </c>
      <c r="NJ359">
        <v>41</v>
      </c>
      <c r="NK359">
        <v>50</v>
      </c>
      <c r="NL359">
        <v>55</v>
      </c>
    </row>
    <row r="360" spans="371:541">
      <c r="NG360">
        <v>1</v>
      </c>
      <c r="NH360">
        <v>6</v>
      </c>
      <c r="NI360">
        <v>11</v>
      </c>
      <c r="NJ360">
        <v>13</v>
      </c>
      <c r="NK360">
        <v>23</v>
      </c>
      <c r="NL360">
        <v>24</v>
      </c>
    </row>
    <row r="361" spans="371:541">
      <c r="NG361">
        <v>8</v>
      </c>
      <c r="NH361">
        <v>21</v>
      </c>
      <c r="NI361">
        <v>36</v>
      </c>
      <c r="NJ361">
        <v>39</v>
      </c>
      <c r="NK361">
        <v>58</v>
      </c>
      <c r="NL361">
        <v>59</v>
      </c>
      <c r="RN361">
        <f>59-COUNTIFS(RO361:TU361,"x")</f>
        <v>20</v>
      </c>
      <c r="RO361" t="s">
        <v>0</v>
      </c>
      <c r="RP361">
        <v>2</v>
      </c>
      <c r="RQ361">
        <v>3</v>
      </c>
      <c r="RR361" t="s">
        <v>0</v>
      </c>
      <c r="RS361">
        <v>5</v>
      </c>
      <c r="RT361" t="s">
        <v>0</v>
      </c>
      <c r="RU361">
        <v>7</v>
      </c>
      <c r="RV361" t="s">
        <v>0</v>
      </c>
      <c r="RW361" t="s">
        <v>0</v>
      </c>
      <c r="RX361" t="s">
        <v>0</v>
      </c>
      <c r="RY361" t="s">
        <v>0</v>
      </c>
      <c r="RZ361">
        <v>12</v>
      </c>
      <c r="SA361" t="s">
        <v>0</v>
      </c>
      <c r="SB361">
        <v>14</v>
      </c>
      <c r="SC361" t="s">
        <v>0</v>
      </c>
      <c r="SD361">
        <v>16</v>
      </c>
      <c r="SE361">
        <v>17</v>
      </c>
      <c r="SF361">
        <v>18</v>
      </c>
      <c r="SG361">
        <v>19</v>
      </c>
      <c r="SH361" t="s">
        <v>0</v>
      </c>
      <c r="SI361" t="s">
        <v>0</v>
      </c>
      <c r="SJ361" t="s">
        <v>0</v>
      </c>
      <c r="SK361" t="s">
        <v>0</v>
      </c>
      <c r="SL361" t="s">
        <v>0</v>
      </c>
      <c r="SM361">
        <v>25</v>
      </c>
      <c r="SN361" t="s">
        <v>0</v>
      </c>
      <c r="SO361" t="s">
        <v>0</v>
      </c>
      <c r="SP361">
        <v>28</v>
      </c>
      <c r="SQ361" t="s">
        <v>0</v>
      </c>
      <c r="SR361">
        <v>30</v>
      </c>
      <c r="SS361">
        <v>31</v>
      </c>
      <c r="ST361">
        <v>32</v>
      </c>
      <c r="SU361" t="s">
        <v>0</v>
      </c>
      <c r="SV361">
        <v>34</v>
      </c>
      <c r="SW361" t="s">
        <v>0</v>
      </c>
      <c r="SX361" t="s">
        <v>0</v>
      </c>
      <c r="SY361" t="s">
        <v>0</v>
      </c>
      <c r="SZ361" t="s">
        <v>0</v>
      </c>
      <c r="TA361" t="s">
        <v>0</v>
      </c>
      <c r="TB361" t="s">
        <v>0</v>
      </c>
      <c r="TC361" t="s">
        <v>0</v>
      </c>
      <c r="TD361">
        <v>42</v>
      </c>
      <c r="TE361">
        <v>43</v>
      </c>
      <c r="TF361" t="s">
        <v>0</v>
      </c>
      <c r="TG361">
        <v>45</v>
      </c>
      <c r="TH361" t="s">
        <v>0</v>
      </c>
      <c r="TI361">
        <v>47</v>
      </c>
      <c r="TJ361" t="s">
        <v>0</v>
      </c>
      <c r="TK361" t="s">
        <v>0</v>
      </c>
      <c r="TL361" t="s">
        <v>0</v>
      </c>
      <c r="TM361" t="s">
        <v>0</v>
      </c>
      <c r="TN361" t="s">
        <v>0</v>
      </c>
      <c r="TO361" t="s">
        <v>0</v>
      </c>
      <c r="TP361" t="s">
        <v>0</v>
      </c>
      <c r="TQ361" t="s">
        <v>0</v>
      </c>
      <c r="TR361" t="s">
        <v>0</v>
      </c>
      <c r="TS361" t="s">
        <v>0</v>
      </c>
      <c r="TT361" t="s">
        <v>0</v>
      </c>
      <c r="TU361" t="s">
        <v>0</v>
      </c>
    </row>
    <row r="362" spans="371:541">
      <c r="NG362">
        <v>4</v>
      </c>
      <c r="NH362">
        <v>9</v>
      </c>
      <c r="NI362">
        <v>15</v>
      </c>
      <c r="NJ362">
        <v>29</v>
      </c>
      <c r="NK362">
        <v>39</v>
      </c>
      <c r="NL362">
        <v>55</v>
      </c>
    </row>
    <row r="363" spans="371:541">
      <c r="NG363">
        <v>10</v>
      </c>
      <c r="NH363">
        <v>22</v>
      </c>
      <c r="NI363">
        <v>23</v>
      </c>
      <c r="NJ363">
        <v>40</v>
      </c>
      <c r="NK363">
        <v>46</v>
      </c>
      <c r="NL363">
        <v>52</v>
      </c>
    </row>
    <row r="364" spans="371:541">
      <c r="NG364">
        <v>20</v>
      </c>
      <c r="NH364">
        <v>33</v>
      </c>
      <c r="NI364">
        <v>49</v>
      </c>
      <c r="NJ364">
        <v>51</v>
      </c>
      <c r="NK364">
        <v>52</v>
      </c>
      <c r="NL364">
        <v>56</v>
      </c>
    </row>
    <row r="365" spans="371:541">
      <c r="NG365">
        <v>6</v>
      </c>
      <c r="NH365">
        <v>8</v>
      </c>
      <c r="NI365">
        <v>26</v>
      </c>
      <c r="NJ365">
        <v>27</v>
      </c>
      <c r="NK365">
        <v>36</v>
      </c>
      <c r="NL365">
        <v>48</v>
      </c>
    </row>
    <row r="366" spans="371:541">
      <c r="NG366">
        <v>1</v>
      </c>
      <c r="NH366">
        <v>20</v>
      </c>
      <c r="NI366">
        <v>21</v>
      </c>
      <c r="NJ366">
        <v>27</v>
      </c>
      <c r="NK366">
        <v>37</v>
      </c>
      <c r="NL366">
        <v>38</v>
      </c>
    </row>
    <row r="367" spans="371:541">
      <c r="NG367">
        <v>11</v>
      </c>
      <c r="NH367">
        <v>13</v>
      </c>
      <c r="NI367">
        <v>21</v>
      </c>
      <c r="NJ367">
        <v>35</v>
      </c>
      <c r="NK367">
        <v>44</v>
      </c>
      <c r="NL367">
        <v>54</v>
      </c>
    </row>
    <row r="368" spans="371:541">
      <c r="NG368">
        <v>21</v>
      </c>
      <c r="NH368">
        <v>24</v>
      </c>
      <c r="NI368">
        <v>26</v>
      </c>
      <c r="NJ368">
        <v>41</v>
      </c>
      <c r="NK368">
        <v>53</v>
      </c>
      <c r="NL368">
        <v>57</v>
      </c>
    </row>
    <row r="369" spans="371:541">
      <c r="NG369">
        <v>6</v>
      </c>
      <c r="NH369">
        <v>16</v>
      </c>
      <c r="NI369">
        <v>25</v>
      </c>
      <c r="NJ369">
        <v>30</v>
      </c>
      <c r="NK369">
        <v>38</v>
      </c>
      <c r="NL369">
        <v>55</v>
      </c>
    </row>
    <row r="370" spans="371:541">
      <c r="NG370">
        <v>1</v>
      </c>
      <c r="NH370">
        <v>15</v>
      </c>
      <c r="NI370">
        <v>38</v>
      </c>
      <c r="NJ370">
        <v>41</v>
      </c>
      <c r="NK370">
        <v>50</v>
      </c>
      <c r="NL370">
        <v>52</v>
      </c>
    </row>
    <row r="371" spans="371:541">
      <c r="NG371">
        <v>1</v>
      </c>
      <c r="NH371">
        <v>17</v>
      </c>
      <c r="NI371">
        <v>27</v>
      </c>
      <c r="NJ371">
        <v>28</v>
      </c>
      <c r="NK371">
        <v>39</v>
      </c>
      <c r="NL371">
        <v>45</v>
      </c>
      <c r="RN371">
        <f>59-COUNTIFS(RO371:TU371,"x")</f>
        <v>23</v>
      </c>
      <c r="RO371" t="s">
        <v>0</v>
      </c>
      <c r="RP371">
        <v>2</v>
      </c>
      <c r="RQ371">
        <v>3</v>
      </c>
      <c r="RR371">
        <v>4</v>
      </c>
      <c r="RS371">
        <v>5</v>
      </c>
      <c r="RT371" t="s">
        <v>0</v>
      </c>
      <c r="RU371" t="s">
        <v>0</v>
      </c>
      <c r="RV371" t="s">
        <v>0</v>
      </c>
      <c r="RW371" t="s">
        <v>0</v>
      </c>
      <c r="RX371" t="s">
        <v>0</v>
      </c>
      <c r="RY371" t="s">
        <v>0</v>
      </c>
      <c r="RZ371" t="s">
        <v>0</v>
      </c>
      <c r="SA371" t="s">
        <v>0</v>
      </c>
      <c r="SB371" t="s">
        <v>0</v>
      </c>
      <c r="SC371" t="s">
        <v>0</v>
      </c>
      <c r="SD371" t="s">
        <v>0</v>
      </c>
      <c r="SE371" t="s">
        <v>0</v>
      </c>
      <c r="SF371">
        <v>18</v>
      </c>
      <c r="SG371" t="s">
        <v>0</v>
      </c>
      <c r="SH371" t="s">
        <v>0</v>
      </c>
      <c r="SI371">
        <v>21</v>
      </c>
      <c r="SJ371">
        <v>22</v>
      </c>
      <c r="SK371" t="s">
        <v>0</v>
      </c>
      <c r="SL371">
        <v>24</v>
      </c>
      <c r="SM371" t="s">
        <v>0</v>
      </c>
      <c r="SN371" t="s">
        <v>0</v>
      </c>
      <c r="SO371" t="s">
        <v>0</v>
      </c>
      <c r="SP371" t="s">
        <v>0</v>
      </c>
      <c r="SQ371" t="s">
        <v>0</v>
      </c>
      <c r="SR371" t="s">
        <v>0</v>
      </c>
      <c r="SS371">
        <v>31</v>
      </c>
      <c r="ST371" t="s">
        <v>0</v>
      </c>
      <c r="SU371">
        <v>33</v>
      </c>
      <c r="SV371">
        <v>34</v>
      </c>
      <c r="SW371">
        <v>35</v>
      </c>
      <c r="SX371">
        <v>36</v>
      </c>
      <c r="SY371">
        <v>37</v>
      </c>
      <c r="SZ371" t="s">
        <v>0</v>
      </c>
      <c r="TA371" t="s">
        <v>0</v>
      </c>
      <c r="TB371">
        <v>40</v>
      </c>
      <c r="TC371" t="s">
        <v>0</v>
      </c>
      <c r="TD371">
        <v>42</v>
      </c>
      <c r="TE371">
        <v>43</v>
      </c>
      <c r="TF371" t="s">
        <v>0</v>
      </c>
      <c r="TG371" t="s">
        <v>0</v>
      </c>
      <c r="TH371" t="s">
        <v>0</v>
      </c>
      <c r="TI371">
        <v>47</v>
      </c>
      <c r="TJ371">
        <v>48</v>
      </c>
      <c r="TK371">
        <v>49</v>
      </c>
      <c r="TL371" t="s">
        <v>0</v>
      </c>
      <c r="TM371" t="s">
        <v>0</v>
      </c>
      <c r="TN371" t="s">
        <v>0</v>
      </c>
      <c r="TO371" t="s">
        <v>0</v>
      </c>
      <c r="TP371" t="s">
        <v>0</v>
      </c>
      <c r="TQ371" t="s">
        <v>0</v>
      </c>
      <c r="TR371">
        <v>56</v>
      </c>
      <c r="TS371">
        <v>57</v>
      </c>
      <c r="TT371" t="s">
        <v>0</v>
      </c>
      <c r="TU371">
        <v>59</v>
      </c>
    </row>
    <row r="372" spans="371:541">
      <c r="NG372">
        <v>1</v>
      </c>
      <c r="NH372">
        <v>6</v>
      </c>
      <c r="NI372">
        <v>7</v>
      </c>
      <c r="NJ372">
        <v>12</v>
      </c>
      <c r="NK372">
        <v>14</v>
      </c>
      <c r="NL372">
        <v>55</v>
      </c>
    </row>
    <row r="373" spans="371:541">
      <c r="NG373">
        <v>8</v>
      </c>
      <c r="NH373">
        <v>27</v>
      </c>
      <c r="NI373">
        <v>32</v>
      </c>
      <c r="NJ373">
        <v>44</v>
      </c>
      <c r="NK373">
        <v>54</v>
      </c>
      <c r="NL373">
        <v>55</v>
      </c>
    </row>
    <row r="374" spans="371:541">
      <c r="NG374">
        <v>10</v>
      </c>
      <c r="NH374">
        <v>20</v>
      </c>
      <c r="NI374">
        <v>28</v>
      </c>
      <c r="NJ374">
        <v>29</v>
      </c>
      <c r="NK374">
        <v>51</v>
      </c>
      <c r="NL374">
        <v>52</v>
      </c>
    </row>
    <row r="375" spans="371:541">
      <c r="NG375">
        <v>12</v>
      </c>
      <c r="NH375">
        <v>20</v>
      </c>
      <c r="NI375">
        <v>30</v>
      </c>
      <c r="NJ375">
        <v>50</v>
      </c>
      <c r="NK375">
        <v>54</v>
      </c>
      <c r="NL375">
        <v>55</v>
      </c>
    </row>
    <row r="376" spans="371:541">
      <c r="NG376">
        <v>10</v>
      </c>
      <c r="NH376">
        <v>11</v>
      </c>
      <c r="NI376">
        <v>15</v>
      </c>
      <c r="NJ376">
        <v>17</v>
      </c>
      <c r="NK376">
        <v>23</v>
      </c>
      <c r="NL376">
        <v>26</v>
      </c>
    </row>
    <row r="377" spans="371:541">
      <c r="NG377">
        <v>9</v>
      </c>
      <c r="NH377">
        <v>17</v>
      </c>
      <c r="NI377">
        <v>19</v>
      </c>
      <c r="NJ377">
        <v>44</v>
      </c>
      <c r="NK377">
        <v>46</v>
      </c>
      <c r="NL377">
        <v>53</v>
      </c>
    </row>
    <row r="378" spans="371:541">
      <c r="NG378">
        <v>13</v>
      </c>
      <c r="NH378">
        <v>17</v>
      </c>
      <c r="NI378">
        <v>26</v>
      </c>
      <c r="NJ378">
        <v>27</v>
      </c>
      <c r="NK378">
        <v>55</v>
      </c>
      <c r="NL378">
        <v>58</v>
      </c>
    </row>
    <row r="379" spans="371:541">
      <c r="NG379">
        <v>8</v>
      </c>
      <c r="NH379">
        <v>16</v>
      </c>
      <c r="NI379">
        <v>27</v>
      </c>
      <c r="NJ379">
        <v>30</v>
      </c>
      <c r="NK379">
        <v>37</v>
      </c>
      <c r="NL379">
        <v>57</v>
      </c>
    </row>
    <row r="380" spans="371:541">
      <c r="NG380">
        <v>7</v>
      </c>
      <c r="NH380">
        <v>23</v>
      </c>
      <c r="NI380">
        <v>24</v>
      </c>
      <c r="NJ380">
        <v>43</v>
      </c>
      <c r="NK380">
        <v>50</v>
      </c>
      <c r="NL380">
        <v>53</v>
      </c>
    </row>
    <row r="381" spans="371:541">
      <c r="NG381">
        <v>8</v>
      </c>
      <c r="NH381">
        <v>24</v>
      </c>
      <c r="NI381">
        <v>32</v>
      </c>
      <c r="NJ381">
        <v>36</v>
      </c>
      <c r="NK381">
        <v>40</v>
      </c>
      <c r="NL381">
        <v>42</v>
      </c>
      <c r="RN381">
        <f>59-COUNTIFS(RO381:TU381,"x")</f>
        <v>18</v>
      </c>
      <c r="RO381" t="s">
        <v>0</v>
      </c>
      <c r="RP381">
        <v>2</v>
      </c>
      <c r="RQ381" t="s">
        <v>0</v>
      </c>
      <c r="RR381" t="s">
        <v>0</v>
      </c>
      <c r="RS381" t="s">
        <v>0</v>
      </c>
      <c r="RT381" t="s">
        <v>0</v>
      </c>
      <c r="RU381" t="s">
        <v>0</v>
      </c>
      <c r="RV381" t="s">
        <v>0</v>
      </c>
      <c r="RW381">
        <v>9</v>
      </c>
      <c r="RX381">
        <v>10</v>
      </c>
      <c r="RY381">
        <v>11</v>
      </c>
      <c r="RZ381" t="s">
        <v>0</v>
      </c>
      <c r="SA381" t="s">
        <v>0</v>
      </c>
      <c r="SB381">
        <v>14</v>
      </c>
      <c r="SC381" t="s">
        <v>0</v>
      </c>
      <c r="SD381" t="s">
        <v>0</v>
      </c>
      <c r="SE381">
        <v>17</v>
      </c>
      <c r="SF381" t="s">
        <v>0</v>
      </c>
      <c r="SG381" t="s">
        <v>0</v>
      </c>
      <c r="SH381" t="s">
        <v>0</v>
      </c>
      <c r="SI381">
        <v>21</v>
      </c>
      <c r="SJ381" t="s">
        <v>0</v>
      </c>
      <c r="SK381" t="s">
        <v>0</v>
      </c>
      <c r="SL381" t="s">
        <v>0</v>
      </c>
      <c r="SM381" t="s">
        <v>0</v>
      </c>
      <c r="SN381">
        <v>26</v>
      </c>
      <c r="SO381" t="s">
        <v>0</v>
      </c>
      <c r="SP381" t="s">
        <v>0</v>
      </c>
      <c r="SQ381">
        <v>29</v>
      </c>
      <c r="SR381" t="s">
        <v>0</v>
      </c>
      <c r="SS381">
        <v>31</v>
      </c>
      <c r="ST381" t="s">
        <v>0</v>
      </c>
      <c r="SU381" t="s">
        <v>0</v>
      </c>
      <c r="SV381">
        <v>34</v>
      </c>
      <c r="SW381" t="s">
        <v>0</v>
      </c>
      <c r="SX381" t="s">
        <v>0</v>
      </c>
      <c r="SY381" t="s">
        <v>0</v>
      </c>
      <c r="SZ381" t="s">
        <v>0</v>
      </c>
      <c r="TA381">
        <v>39</v>
      </c>
      <c r="TB381" t="s">
        <v>0</v>
      </c>
      <c r="TC381">
        <v>41</v>
      </c>
      <c r="TD381" t="s">
        <v>0</v>
      </c>
      <c r="TE381" t="s">
        <v>0</v>
      </c>
      <c r="TF381">
        <v>44</v>
      </c>
      <c r="TG381" t="s">
        <v>0</v>
      </c>
      <c r="TH381" t="s">
        <v>0</v>
      </c>
      <c r="TI381">
        <v>47</v>
      </c>
      <c r="TJ381" t="s">
        <v>0</v>
      </c>
      <c r="TK381">
        <v>49</v>
      </c>
      <c r="TL381" t="s">
        <v>0</v>
      </c>
      <c r="TM381" t="s">
        <v>0</v>
      </c>
      <c r="TN381" t="s">
        <v>0</v>
      </c>
      <c r="TO381" t="s">
        <v>0</v>
      </c>
      <c r="TP381" t="s">
        <v>0</v>
      </c>
      <c r="TQ381" t="s">
        <v>0</v>
      </c>
      <c r="TR381">
        <v>56</v>
      </c>
      <c r="TS381" t="s">
        <v>0</v>
      </c>
      <c r="TT381">
        <v>58</v>
      </c>
      <c r="TU381" t="s">
        <v>0</v>
      </c>
    </row>
    <row r="382" spans="371:541">
      <c r="NG382">
        <v>6</v>
      </c>
      <c r="NH382">
        <v>18</v>
      </c>
      <c r="NI382">
        <v>51</v>
      </c>
      <c r="NJ382">
        <v>52</v>
      </c>
      <c r="NK382">
        <v>53</v>
      </c>
      <c r="NL382">
        <v>55</v>
      </c>
    </row>
    <row r="383" spans="371:541">
      <c r="NG383">
        <v>1</v>
      </c>
      <c r="NH383">
        <v>13</v>
      </c>
      <c r="NI383">
        <v>15</v>
      </c>
      <c r="NJ383">
        <v>19</v>
      </c>
      <c r="NK383">
        <v>20</v>
      </c>
      <c r="NL383">
        <v>33</v>
      </c>
    </row>
    <row r="384" spans="371:541">
      <c r="NG384">
        <v>3</v>
      </c>
      <c r="NH384">
        <v>4</v>
      </c>
      <c r="NI384">
        <v>38</v>
      </c>
      <c r="NJ384">
        <v>46</v>
      </c>
      <c r="NK384">
        <v>48</v>
      </c>
      <c r="NL384">
        <v>55</v>
      </c>
    </row>
    <row r="385" spans="371:541">
      <c r="NG385">
        <v>7</v>
      </c>
      <c r="NH385">
        <v>8</v>
      </c>
      <c r="NI385">
        <v>12</v>
      </c>
      <c r="NJ385">
        <v>37</v>
      </c>
      <c r="NK385">
        <v>38</v>
      </c>
      <c r="NL385">
        <v>55</v>
      </c>
    </row>
    <row r="386" spans="371:541">
      <c r="NG386">
        <v>1</v>
      </c>
      <c r="NH386">
        <v>5</v>
      </c>
      <c r="NI386">
        <v>22</v>
      </c>
      <c r="NJ386">
        <v>25</v>
      </c>
      <c r="NK386">
        <v>35</v>
      </c>
      <c r="NL386">
        <v>45</v>
      </c>
    </row>
    <row r="387" spans="371:541">
      <c r="NG387">
        <v>15</v>
      </c>
      <c r="NH387">
        <v>18</v>
      </c>
      <c r="NI387">
        <v>28</v>
      </c>
      <c r="NJ387">
        <v>35</v>
      </c>
      <c r="NK387">
        <v>52</v>
      </c>
      <c r="NL387">
        <v>55</v>
      </c>
    </row>
    <row r="388" spans="371:541">
      <c r="NG388">
        <v>12</v>
      </c>
      <c r="NH388">
        <v>24</v>
      </c>
      <c r="NI388">
        <v>33</v>
      </c>
      <c r="NJ388">
        <v>46</v>
      </c>
      <c r="NK388">
        <v>54</v>
      </c>
      <c r="NL388">
        <v>59</v>
      </c>
    </row>
    <row r="389" spans="371:541">
      <c r="NG389">
        <v>5</v>
      </c>
      <c r="NH389">
        <v>18</v>
      </c>
      <c r="NI389">
        <v>21</v>
      </c>
      <c r="NJ389">
        <v>43</v>
      </c>
      <c r="NK389">
        <v>48</v>
      </c>
      <c r="NL389">
        <v>49</v>
      </c>
    </row>
    <row r="390" spans="371:541">
      <c r="NG390">
        <v>4</v>
      </c>
      <c r="NH390">
        <v>25</v>
      </c>
      <c r="NI390">
        <v>26</v>
      </c>
      <c r="NJ390">
        <v>36</v>
      </c>
      <c r="NK390">
        <v>47</v>
      </c>
      <c r="NL390">
        <v>55</v>
      </c>
    </row>
    <row r="391" spans="371:541">
      <c r="NG391">
        <v>1</v>
      </c>
      <c r="NH391">
        <v>23</v>
      </c>
      <c r="NI391">
        <v>24</v>
      </c>
      <c r="NJ391">
        <v>25</v>
      </c>
      <c r="NK391">
        <v>36</v>
      </c>
      <c r="NL391">
        <v>52</v>
      </c>
      <c r="RN391">
        <f>59-COUNTIFS(RO391:TU391,"x")</f>
        <v>20</v>
      </c>
      <c r="RO391" t="s">
        <v>0</v>
      </c>
      <c r="RP391" t="s">
        <v>0</v>
      </c>
      <c r="RQ391" t="s">
        <v>0</v>
      </c>
      <c r="RR391" t="s">
        <v>0</v>
      </c>
      <c r="RS391" t="s">
        <v>0</v>
      </c>
      <c r="RT391" t="s">
        <v>0</v>
      </c>
      <c r="RU391">
        <v>7</v>
      </c>
      <c r="RV391" t="s">
        <v>0</v>
      </c>
      <c r="RW391" t="s">
        <v>0</v>
      </c>
      <c r="RX391">
        <v>10</v>
      </c>
      <c r="RY391" t="s">
        <v>0</v>
      </c>
      <c r="RZ391" t="s">
        <v>0</v>
      </c>
      <c r="SA391">
        <v>13</v>
      </c>
      <c r="SB391" t="s">
        <v>0</v>
      </c>
      <c r="SC391" t="s">
        <v>0</v>
      </c>
      <c r="SD391" t="s">
        <v>0</v>
      </c>
      <c r="SE391" t="s">
        <v>0</v>
      </c>
      <c r="SF391" t="s">
        <v>0</v>
      </c>
      <c r="SG391" t="s">
        <v>0</v>
      </c>
      <c r="SH391">
        <v>20</v>
      </c>
      <c r="SI391" t="s">
        <v>0</v>
      </c>
      <c r="SJ391" t="s">
        <v>0</v>
      </c>
      <c r="SK391" t="s">
        <v>0</v>
      </c>
      <c r="SL391" t="s">
        <v>0</v>
      </c>
      <c r="SM391" t="s">
        <v>0</v>
      </c>
      <c r="SN391" t="s">
        <v>0</v>
      </c>
      <c r="SO391" t="s">
        <v>0</v>
      </c>
      <c r="SP391" t="s">
        <v>0</v>
      </c>
      <c r="SQ391">
        <v>29</v>
      </c>
      <c r="SR391">
        <v>30</v>
      </c>
      <c r="SS391" t="s">
        <v>0</v>
      </c>
      <c r="ST391">
        <v>32</v>
      </c>
      <c r="SU391">
        <v>33</v>
      </c>
      <c r="SV391" t="s">
        <v>0</v>
      </c>
      <c r="SW391" t="s">
        <v>0</v>
      </c>
      <c r="SX391" t="s">
        <v>0</v>
      </c>
      <c r="SY391">
        <v>37</v>
      </c>
      <c r="SZ391" t="s">
        <v>0</v>
      </c>
      <c r="TA391">
        <v>39</v>
      </c>
      <c r="TB391">
        <v>40</v>
      </c>
      <c r="TC391">
        <v>41</v>
      </c>
      <c r="TD391">
        <v>42</v>
      </c>
      <c r="TE391" t="s">
        <v>0</v>
      </c>
      <c r="TF391" t="s">
        <v>0</v>
      </c>
      <c r="TG391">
        <v>45</v>
      </c>
      <c r="TH391" t="s">
        <v>0</v>
      </c>
      <c r="TI391" t="s">
        <v>0</v>
      </c>
      <c r="TJ391" t="s">
        <v>0</v>
      </c>
      <c r="TK391" t="s">
        <v>0</v>
      </c>
      <c r="TL391" t="s">
        <v>0</v>
      </c>
      <c r="TM391">
        <v>51</v>
      </c>
      <c r="TN391" t="s">
        <v>0</v>
      </c>
      <c r="TO391">
        <v>53</v>
      </c>
      <c r="TP391" t="s">
        <v>0</v>
      </c>
      <c r="TQ391" t="s">
        <v>0</v>
      </c>
      <c r="TR391">
        <v>56</v>
      </c>
      <c r="TS391">
        <v>57</v>
      </c>
      <c r="TT391">
        <v>58</v>
      </c>
      <c r="TU391">
        <v>59</v>
      </c>
    </row>
    <row r="392" spans="371:541">
      <c r="NG392">
        <v>3</v>
      </c>
      <c r="NH392">
        <v>5</v>
      </c>
      <c r="NI392">
        <v>11</v>
      </c>
      <c r="NJ392">
        <v>12</v>
      </c>
      <c r="NK392">
        <v>17</v>
      </c>
      <c r="NL392">
        <v>27</v>
      </c>
    </row>
    <row r="393" spans="371:541">
      <c r="NG393">
        <v>15</v>
      </c>
      <c r="NH393">
        <v>16</v>
      </c>
      <c r="NI393">
        <v>34</v>
      </c>
      <c r="NJ393">
        <v>35</v>
      </c>
      <c r="NK393">
        <v>44</v>
      </c>
      <c r="NL393">
        <v>54</v>
      </c>
    </row>
    <row r="394" spans="371:541">
      <c r="NG394">
        <v>2</v>
      </c>
      <c r="NH394">
        <v>11</v>
      </c>
      <c r="NI394">
        <v>12</v>
      </c>
      <c r="NJ394">
        <v>21</v>
      </c>
      <c r="NK394">
        <v>36</v>
      </c>
      <c r="NL394">
        <v>50</v>
      </c>
    </row>
    <row r="395" spans="371:541">
      <c r="NG395">
        <v>6</v>
      </c>
      <c r="NH395">
        <v>8</v>
      </c>
      <c r="NI395">
        <v>17</v>
      </c>
      <c r="NJ395">
        <v>22</v>
      </c>
      <c r="NK395">
        <v>27</v>
      </c>
      <c r="NL395">
        <v>28</v>
      </c>
    </row>
    <row r="396" spans="371:541">
      <c r="NG396">
        <v>25</v>
      </c>
      <c r="NH396">
        <v>26</v>
      </c>
      <c r="NI396">
        <v>28</v>
      </c>
      <c r="NJ396">
        <v>35</v>
      </c>
      <c r="NK396">
        <v>49</v>
      </c>
      <c r="NL396">
        <v>55</v>
      </c>
    </row>
    <row r="397" spans="371:541">
      <c r="NG397">
        <v>14</v>
      </c>
      <c r="NH397">
        <v>16</v>
      </c>
      <c r="NI397">
        <v>31</v>
      </c>
      <c r="NJ397">
        <v>38</v>
      </c>
      <c r="NK397">
        <v>43</v>
      </c>
      <c r="NL397">
        <v>54</v>
      </c>
    </row>
    <row r="398" spans="371:541">
      <c r="NG398">
        <v>9</v>
      </c>
      <c r="NH398">
        <v>15</v>
      </c>
      <c r="NI398">
        <v>19</v>
      </c>
      <c r="NJ398">
        <v>27</v>
      </c>
      <c r="NK398">
        <v>46</v>
      </c>
      <c r="NL398">
        <v>54</v>
      </c>
    </row>
    <row r="399" spans="371:541">
      <c r="NG399">
        <v>6</v>
      </c>
      <c r="NH399">
        <v>8</v>
      </c>
      <c r="NI399">
        <v>11</v>
      </c>
      <c r="NJ399">
        <v>35</v>
      </c>
      <c r="NK399">
        <v>38</v>
      </c>
      <c r="NL399">
        <v>56</v>
      </c>
    </row>
    <row r="400" spans="371:541">
      <c r="NG400">
        <v>14</v>
      </c>
      <c r="NH400">
        <v>16</v>
      </c>
      <c r="NI400">
        <v>19</v>
      </c>
      <c r="NJ400">
        <v>30</v>
      </c>
      <c r="NK400">
        <v>37</v>
      </c>
      <c r="NL400">
        <v>40</v>
      </c>
    </row>
    <row r="401" spans="371:541">
      <c r="NG401">
        <v>5</v>
      </c>
      <c r="NH401">
        <v>8</v>
      </c>
      <c r="NI401">
        <v>25</v>
      </c>
      <c r="NJ401">
        <v>31</v>
      </c>
      <c r="NK401">
        <v>45</v>
      </c>
      <c r="NL401">
        <v>59</v>
      </c>
      <c r="RN401">
        <f>59-COUNTIFS(RO401:TU401,"x")</f>
        <v>18</v>
      </c>
      <c r="RO401" t="s">
        <v>0</v>
      </c>
      <c r="RP401" t="s">
        <v>0</v>
      </c>
      <c r="RQ401">
        <v>3</v>
      </c>
      <c r="RR401">
        <v>4</v>
      </c>
      <c r="RS401" t="s">
        <v>0</v>
      </c>
      <c r="RT401" t="s">
        <v>0</v>
      </c>
      <c r="RU401">
        <v>7</v>
      </c>
      <c r="RV401" t="s">
        <v>0</v>
      </c>
      <c r="RW401" t="s">
        <v>0</v>
      </c>
      <c r="RX401">
        <v>10</v>
      </c>
      <c r="RY401" t="s">
        <v>0</v>
      </c>
      <c r="RZ401">
        <v>12</v>
      </c>
      <c r="SA401" t="s">
        <v>0</v>
      </c>
      <c r="SB401" t="s">
        <v>0</v>
      </c>
      <c r="SC401" t="s">
        <v>0</v>
      </c>
      <c r="SD401" t="s">
        <v>0</v>
      </c>
      <c r="SE401" t="s">
        <v>0</v>
      </c>
      <c r="SF401" t="s">
        <v>0</v>
      </c>
      <c r="SG401" t="s">
        <v>0</v>
      </c>
      <c r="SH401" t="s">
        <v>0</v>
      </c>
      <c r="SI401" t="s">
        <v>0</v>
      </c>
      <c r="SJ401" t="s">
        <v>0</v>
      </c>
      <c r="SK401">
        <v>23</v>
      </c>
      <c r="SL401" t="s">
        <v>0</v>
      </c>
      <c r="SM401" t="s">
        <v>0</v>
      </c>
      <c r="SN401">
        <v>26</v>
      </c>
      <c r="SO401" t="s">
        <v>0</v>
      </c>
      <c r="SP401" t="s">
        <v>0</v>
      </c>
      <c r="SQ401">
        <v>29</v>
      </c>
      <c r="SR401" t="s">
        <v>0</v>
      </c>
      <c r="SS401" t="s">
        <v>0</v>
      </c>
      <c r="ST401">
        <v>32</v>
      </c>
      <c r="SU401" t="s">
        <v>0</v>
      </c>
      <c r="SV401" t="s">
        <v>0</v>
      </c>
      <c r="SW401" t="s">
        <v>0</v>
      </c>
      <c r="SX401">
        <v>36</v>
      </c>
      <c r="SY401" t="s">
        <v>0</v>
      </c>
      <c r="SZ401" t="s">
        <v>0</v>
      </c>
      <c r="TA401">
        <v>39</v>
      </c>
      <c r="TB401" t="s">
        <v>0</v>
      </c>
      <c r="TC401" t="s">
        <v>0</v>
      </c>
      <c r="TD401" t="s">
        <v>0</v>
      </c>
      <c r="TE401" t="s">
        <v>0</v>
      </c>
      <c r="TF401">
        <v>44</v>
      </c>
      <c r="TG401" t="s">
        <v>0</v>
      </c>
      <c r="TH401">
        <v>46</v>
      </c>
      <c r="TI401">
        <v>47</v>
      </c>
      <c r="TJ401" t="s">
        <v>0</v>
      </c>
      <c r="TK401">
        <v>49</v>
      </c>
      <c r="TL401" t="s">
        <v>0</v>
      </c>
      <c r="TM401">
        <v>51</v>
      </c>
      <c r="TN401">
        <v>52</v>
      </c>
      <c r="TO401" t="s">
        <v>0</v>
      </c>
      <c r="TP401" t="s">
        <v>0</v>
      </c>
      <c r="TQ401" t="s">
        <v>0</v>
      </c>
      <c r="TR401" t="s">
        <v>0</v>
      </c>
      <c r="TS401">
        <v>57</v>
      </c>
      <c r="TT401" t="s">
        <v>0</v>
      </c>
      <c r="TU401" t="s">
        <v>0</v>
      </c>
    </row>
    <row r="402" spans="371:541">
      <c r="NG402">
        <v>5</v>
      </c>
      <c r="NH402">
        <v>21</v>
      </c>
      <c r="NI402">
        <v>31</v>
      </c>
      <c r="NJ402">
        <v>35</v>
      </c>
      <c r="NK402">
        <v>41</v>
      </c>
      <c r="NL402">
        <v>55</v>
      </c>
    </row>
    <row r="403" spans="371:541">
      <c r="NG403">
        <v>1</v>
      </c>
      <c r="NH403">
        <v>14</v>
      </c>
      <c r="NI403">
        <v>24</v>
      </c>
      <c r="NJ403">
        <v>25</v>
      </c>
      <c r="NK403">
        <v>50</v>
      </c>
      <c r="NL403">
        <v>58</v>
      </c>
    </row>
    <row r="404" spans="371:541">
      <c r="NG404">
        <v>5</v>
      </c>
      <c r="NH404">
        <v>27</v>
      </c>
      <c r="NI404">
        <v>28</v>
      </c>
      <c r="NJ404">
        <v>31</v>
      </c>
      <c r="NK404">
        <v>48</v>
      </c>
      <c r="NL404">
        <v>58</v>
      </c>
    </row>
    <row r="405" spans="371:541">
      <c r="NG405">
        <v>2</v>
      </c>
      <c r="NH405">
        <v>9</v>
      </c>
      <c r="NI405">
        <v>19</v>
      </c>
      <c r="NJ405">
        <v>42</v>
      </c>
      <c r="NK405">
        <v>43</v>
      </c>
      <c r="NL405">
        <v>54</v>
      </c>
    </row>
    <row r="406" spans="371:541">
      <c r="NG406">
        <v>18</v>
      </c>
      <c r="NH406">
        <v>20</v>
      </c>
      <c r="NI406">
        <v>34</v>
      </c>
      <c r="NJ406">
        <v>37</v>
      </c>
      <c r="NK406">
        <v>42</v>
      </c>
      <c r="NL406">
        <v>56</v>
      </c>
    </row>
    <row r="407" spans="371:541">
      <c r="NG407">
        <v>13</v>
      </c>
      <c r="NH407">
        <v>14</v>
      </c>
      <c r="NI407">
        <v>17</v>
      </c>
      <c r="NJ407">
        <v>25</v>
      </c>
      <c r="NK407">
        <v>34</v>
      </c>
      <c r="NL407">
        <v>48</v>
      </c>
    </row>
    <row r="408" spans="371:541">
      <c r="NG408">
        <v>15</v>
      </c>
      <c r="NH408">
        <v>22</v>
      </c>
      <c r="NI408">
        <v>33</v>
      </c>
      <c r="NJ408">
        <v>42</v>
      </c>
      <c r="NK408">
        <v>48</v>
      </c>
      <c r="NL408">
        <v>53</v>
      </c>
    </row>
    <row r="409" spans="371:541">
      <c r="NG409">
        <v>12</v>
      </c>
      <c r="NH409">
        <v>18</v>
      </c>
      <c r="NI409">
        <v>32</v>
      </c>
      <c r="NJ409">
        <v>40</v>
      </c>
      <c r="NK409">
        <v>50</v>
      </c>
      <c r="NL409">
        <v>52</v>
      </c>
    </row>
    <row r="410" spans="371:541">
      <c r="NG410">
        <v>5</v>
      </c>
      <c r="NH410">
        <v>7</v>
      </c>
      <c r="NI410">
        <v>10</v>
      </c>
      <c r="NJ410">
        <v>22</v>
      </c>
      <c r="NK410">
        <v>27</v>
      </c>
      <c r="NL410">
        <v>54</v>
      </c>
    </row>
    <row r="411" spans="371:541">
      <c r="NG411">
        <v>5</v>
      </c>
      <c r="NH411">
        <v>10</v>
      </c>
      <c r="NI411">
        <v>19</v>
      </c>
      <c r="NJ411">
        <v>22</v>
      </c>
      <c r="NK411">
        <v>36</v>
      </c>
      <c r="NL411">
        <v>39</v>
      </c>
      <c r="RN411">
        <f>59-COUNTIFS(RO411:TU411,"x")</f>
        <v>21</v>
      </c>
      <c r="RO411" t="s">
        <v>0</v>
      </c>
      <c r="RP411" t="s">
        <v>0</v>
      </c>
      <c r="RQ411" t="s">
        <v>0</v>
      </c>
      <c r="RR411">
        <v>4</v>
      </c>
      <c r="RS411" t="s">
        <v>0</v>
      </c>
      <c r="RT411">
        <v>6</v>
      </c>
      <c r="RU411" t="s">
        <v>0</v>
      </c>
      <c r="RV411">
        <v>8</v>
      </c>
      <c r="RW411" t="s">
        <v>0</v>
      </c>
      <c r="RX411" t="s">
        <v>0</v>
      </c>
      <c r="RY411" t="s">
        <v>0</v>
      </c>
      <c r="RZ411" t="s">
        <v>0</v>
      </c>
      <c r="SA411" t="s">
        <v>0</v>
      </c>
      <c r="SB411" t="s">
        <v>0</v>
      </c>
      <c r="SC411">
        <v>15</v>
      </c>
      <c r="SD411">
        <v>16</v>
      </c>
      <c r="SE411">
        <v>17</v>
      </c>
      <c r="SF411" t="s">
        <v>0</v>
      </c>
      <c r="SG411" t="s">
        <v>0</v>
      </c>
      <c r="SH411">
        <v>20</v>
      </c>
      <c r="SI411">
        <v>21</v>
      </c>
      <c r="SJ411" t="s">
        <v>0</v>
      </c>
      <c r="SK411">
        <v>23</v>
      </c>
      <c r="SL411">
        <v>24</v>
      </c>
      <c r="SM411">
        <v>25</v>
      </c>
      <c r="SN411">
        <v>26</v>
      </c>
      <c r="SO411" t="s">
        <v>0</v>
      </c>
      <c r="SP411" t="s">
        <v>0</v>
      </c>
      <c r="SQ411" t="s">
        <v>0</v>
      </c>
      <c r="SR411">
        <v>30</v>
      </c>
      <c r="SS411">
        <v>31</v>
      </c>
      <c r="ST411" t="s">
        <v>0</v>
      </c>
      <c r="SU411">
        <v>33</v>
      </c>
      <c r="SV411">
        <v>34</v>
      </c>
      <c r="SW411" t="s">
        <v>0</v>
      </c>
      <c r="SX411" t="s">
        <v>0</v>
      </c>
      <c r="SY411">
        <v>37</v>
      </c>
      <c r="SZ411" t="s">
        <v>0</v>
      </c>
      <c r="TA411" t="s">
        <v>0</v>
      </c>
      <c r="TB411" t="s">
        <v>0</v>
      </c>
      <c r="TC411" t="s">
        <v>0</v>
      </c>
      <c r="TD411" t="s">
        <v>0</v>
      </c>
      <c r="TE411" t="s">
        <v>0</v>
      </c>
      <c r="TF411" t="s">
        <v>0</v>
      </c>
      <c r="TG411" t="s">
        <v>0</v>
      </c>
      <c r="TH411" t="s">
        <v>0</v>
      </c>
      <c r="TI411" t="s">
        <v>0</v>
      </c>
      <c r="TJ411">
        <v>48</v>
      </c>
      <c r="TK411">
        <v>49</v>
      </c>
      <c r="TL411" t="s">
        <v>0</v>
      </c>
      <c r="TM411">
        <v>51</v>
      </c>
      <c r="TN411" t="s">
        <v>0</v>
      </c>
      <c r="TO411" t="s">
        <v>0</v>
      </c>
      <c r="TP411" t="s">
        <v>0</v>
      </c>
      <c r="TQ411" t="s">
        <v>0</v>
      </c>
      <c r="TR411" t="s">
        <v>0</v>
      </c>
      <c r="TS411">
        <v>57</v>
      </c>
      <c r="TT411" t="s">
        <v>0</v>
      </c>
      <c r="TU411" t="s">
        <v>0</v>
      </c>
    </row>
    <row r="412" spans="371:541">
      <c r="NG412">
        <v>7</v>
      </c>
      <c r="NH412">
        <v>13</v>
      </c>
      <c r="NI412">
        <v>14</v>
      </c>
      <c r="NJ412">
        <v>28</v>
      </c>
      <c r="NK412">
        <v>38</v>
      </c>
      <c r="NL412">
        <v>43</v>
      </c>
    </row>
    <row r="413" spans="371:541">
      <c r="NG413">
        <v>2</v>
      </c>
      <c r="NH413">
        <v>39</v>
      </c>
      <c r="NI413">
        <v>41</v>
      </c>
      <c r="NJ413">
        <v>53</v>
      </c>
      <c r="NK413">
        <v>54</v>
      </c>
      <c r="NL413">
        <v>56</v>
      </c>
    </row>
    <row r="414" spans="371:541">
      <c r="NG414">
        <v>3</v>
      </c>
      <c r="NH414">
        <v>22</v>
      </c>
      <c r="NI414">
        <v>41</v>
      </c>
      <c r="NJ414">
        <v>42</v>
      </c>
      <c r="NK414">
        <v>45</v>
      </c>
      <c r="NL414">
        <v>47</v>
      </c>
    </row>
    <row r="415" spans="371:541">
      <c r="NG415">
        <v>1</v>
      </c>
      <c r="NH415">
        <v>10</v>
      </c>
      <c r="NI415">
        <v>18</v>
      </c>
      <c r="NJ415">
        <v>29</v>
      </c>
      <c r="NK415">
        <v>43</v>
      </c>
      <c r="NL415">
        <v>46</v>
      </c>
    </row>
    <row r="416" spans="371:541">
      <c r="NG416">
        <v>11</v>
      </c>
      <c r="NH416">
        <v>22</v>
      </c>
      <c r="NI416">
        <v>36</v>
      </c>
      <c r="NJ416">
        <v>39</v>
      </c>
      <c r="NK416">
        <v>45</v>
      </c>
      <c r="NL416">
        <v>50</v>
      </c>
    </row>
    <row r="417" spans="371:541">
      <c r="NG417">
        <v>9</v>
      </c>
      <c r="NH417">
        <v>14</v>
      </c>
      <c r="NI417">
        <v>35</v>
      </c>
      <c r="NJ417">
        <v>44</v>
      </c>
      <c r="NK417">
        <v>55</v>
      </c>
      <c r="NL417">
        <v>58</v>
      </c>
    </row>
    <row r="418" spans="371:541">
      <c r="NG418">
        <v>1</v>
      </c>
      <c r="NH418">
        <v>3</v>
      </c>
      <c r="NI418">
        <v>13</v>
      </c>
      <c r="NJ418">
        <v>18</v>
      </c>
      <c r="NK418">
        <v>41</v>
      </c>
      <c r="NL418">
        <v>59</v>
      </c>
    </row>
    <row r="419" spans="371:541">
      <c r="NG419">
        <v>6</v>
      </c>
      <c r="NH419">
        <v>9</v>
      </c>
      <c r="NI419">
        <v>10</v>
      </c>
      <c r="NJ419">
        <v>19</v>
      </c>
      <c r="NK419">
        <v>39</v>
      </c>
      <c r="NL419">
        <v>47</v>
      </c>
    </row>
    <row r="420" spans="371:541">
      <c r="NG420">
        <v>13</v>
      </c>
      <c r="NH420">
        <v>15</v>
      </c>
      <c r="NI420">
        <v>21</v>
      </c>
      <c r="NJ420">
        <v>24</v>
      </c>
      <c r="NK420">
        <v>28</v>
      </c>
      <c r="NL420">
        <v>45</v>
      </c>
    </row>
    <row r="421" spans="371:541">
      <c r="NG421">
        <v>13</v>
      </c>
      <c r="NH421">
        <v>27</v>
      </c>
      <c r="NI421">
        <v>29</v>
      </c>
      <c r="NJ421">
        <v>33</v>
      </c>
      <c r="NK421">
        <v>40</v>
      </c>
      <c r="NL421">
        <v>45</v>
      </c>
      <c r="RN421">
        <f>59-COUNTIFS(RO421:TU421,"x")</f>
        <v>25</v>
      </c>
      <c r="RO421">
        <v>1</v>
      </c>
      <c r="RP421">
        <v>2</v>
      </c>
      <c r="RQ421" t="s">
        <v>0</v>
      </c>
      <c r="RR421" t="s">
        <v>0</v>
      </c>
      <c r="RS421">
        <v>5</v>
      </c>
      <c r="RT421" t="s">
        <v>0</v>
      </c>
      <c r="RU421">
        <v>7</v>
      </c>
      <c r="RV421">
        <v>8</v>
      </c>
      <c r="RW421" t="s">
        <v>0</v>
      </c>
      <c r="RX421" t="s">
        <v>0</v>
      </c>
      <c r="RY421" t="s">
        <v>0</v>
      </c>
      <c r="RZ421" t="s">
        <v>0</v>
      </c>
      <c r="SA421" t="s">
        <v>0</v>
      </c>
      <c r="SB421" t="s">
        <v>0</v>
      </c>
      <c r="SC421" t="s">
        <v>0</v>
      </c>
      <c r="SD421">
        <v>16</v>
      </c>
      <c r="SE421">
        <v>17</v>
      </c>
      <c r="SF421">
        <v>18</v>
      </c>
      <c r="SG421" t="s">
        <v>0</v>
      </c>
      <c r="SH421">
        <v>20</v>
      </c>
      <c r="SI421" t="s">
        <v>0</v>
      </c>
      <c r="SJ421" t="s">
        <v>0</v>
      </c>
      <c r="SK421" t="s">
        <v>0</v>
      </c>
      <c r="SL421" t="s">
        <v>0</v>
      </c>
      <c r="SM421">
        <v>25</v>
      </c>
      <c r="SN421" t="s">
        <v>0</v>
      </c>
      <c r="SO421" t="s">
        <v>0</v>
      </c>
      <c r="SP421" t="s">
        <v>0</v>
      </c>
      <c r="SQ421" t="s">
        <v>0</v>
      </c>
      <c r="SR421">
        <v>30</v>
      </c>
      <c r="SS421">
        <v>31</v>
      </c>
      <c r="ST421" t="s">
        <v>0</v>
      </c>
      <c r="SU421" t="s">
        <v>0</v>
      </c>
      <c r="SV421">
        <v>34</v>
      </c>
      <c r="SW421">
        <v>35</v>
      </c>
      <c r="SX421">
        <v>36</v>
      </c>
      <c r="SY421">
        <v>37</v>
      </c>
      <c r="SZ421" t="s">
        <v>0</v>
      </c>
      <c r="TA421" t="s">
        <v>0</v>
      </c>
      <c r="TB421" t="s">
        <v>0</v>
      </c>
      <c r="TC421">
        <v>41</v>
      </c>
      <c r="TD421">
        <v>42</v>
      </c>
      <c r="TE421" t="s">
        <v>0</v>
      </c>
      <c r="TF421" t="s">
        <v>0</v>
      </c>
      <c r="TG421" t="s">
        <v>0</v>
      </c>
      <c r="TH421" t="s">
        <v>0</v>
      </c>
      <c r="TI421" t="s">
        <v>0</v>
      </c>
      <c r="TJ421">
        <v>48</v>
      </c>
      <c r="TK421">
        <v>49</v>
      </c>
      <c r="TL421">
        <v>50</v>
      </c>
      <c r="TM421" t="s">
        <v>0</v>
      </c>
      <c r="TN421">
        <v>52</v>
      </c>
      <c r="TO421" t="s">
        <v>0</v>
      </c>
      <c r="TP421">
        <v>54</v>
      </c>
      <c r="TQ421" t="s">
        <v>0</v>
      </c>
      <c r="TR421">
        <v>56</v>
      </c>
      <c r="TS421" t="s">
        <v>0</v>
      </c>
      <c r="TT421">
        <v>58</v>
      </c>
      <c r="TU421" t="s">
        <v>0</v>
      </c>
    </row>
    <row r="422" spans="371:541">
      <c r="NG422">
        <v>29</v>
      </c>
      <c r="NH422">
        <v>38</v>
      </c>
      <c r="NI422">
        <v>39</v>
      </c>
      <c r="NJ422">
        <v>43</v>
      </c>
      <c r="NK422">
        <v>53</v>
      </c>
      <c r="NL422">
        <v>57</v>
      </c>
    </row>
    <row r="423" spans="371:541">
      <c r="NG423">
        <v>6</v>
      </c>
      <c r="NH423">
        <v>11</v>
      </c>
      <c r="NI423">
        <v>21</v>
      </c>
      <c r="NJ423">
        <v>45</v>
      </c>
      <c r="NK423">
        <v>55</v>
      </c>
      <c r="NL423">
        <v>57</v>
      </c>
    </row>
    <row r="424" spans="371:541">
      <c r="NG424">
        <v>9</v>
      </c>
      <c r="NH424">
        <v>13</v>
      </c>
      <c r="NI424">
        <v>14</v>
      </c>
      <c r="NJ424">
        <v>29</v>
      </c>
      <c r="NK424">
        <v>32</v>
      </c>
      <c r="NL424">
        <v>51</v>
      </c>
    </row>
    <row r="425" spans="371:541">
      <c r="NG425">
        <v>3</v>
      </c>
      <c r="NH425">
        <v>12</v>
      </c>
      <c r="NI425">
        <v>22</v>
      </c>
      <c r="NJ425">
        <v>28</v>
      </c>
      <c r="NK425">
        <v>43</v>
      </c>
      <c r="NL425">
        <v>59</v>
      </c>
    </row>
    <row r="426" spans="371:541">
      <c r="NG426">
        <v>11</v>
      </c>
      <c r="NH426">
        <v>14</v>
      </c>
      <c r="NI426">
        <v>26</v>
      </c>
      <c r="NJ426">
        <v>29</v>
      </c>
      <c r="NK426">
        <v>33</v>
      </c>
      <c r="NL426">
        <v>44</v>
      </c>
    </row>
    <row r="427" spans="371:541">
      <c r="NG427">
        <v>3</v>
      </c>
      <c r="NH427">
        <v>4</v>
      </c>
      <c r="NI427">
        <v>23</v>
      </c>
      <c r="NJ427">
        <v>27</v>
      </c>
      <c r="NK427">
        <v>46</v>
      </c>
      <c r="NL427">
        <v>55</v>
      </c>
    </row>
    <row r="428" spans="371:541">
      <c r="NG428">
        <v>32</v>
      </c>
      <c r="NH428">
        <v>38</v>
      </c>
      <c r="NI428">
        <v>44</v>
      </c>
      <c r="NJ428">
        <v>45</v>
      </c>
      <c r="NK428">
        <v>55</v>
      </c>
      <c r="NL428">
        <v>57</v>
      </c>
    </row>
    <row r="429" spans="371:541">
      <c r="NG429">
        <v>2</v>
      </c>
      <c r="NH429">
        <v>3</v>
      </c>
      <c r="NI429">
        <v>7</v>
      </c>
      <c r="NJ429">
        <v>9</v>
      </c>
      <c r="NK429">
        <v>12</v>
      </c>
      <c r="NL429">
        <v>57</v>
      </c>
    </row>
    <row r="430" spans="371:541">
      <c r="NG430">
        <v>4</v>
      </c>
      <c r="NH430">
        <v>7</v>
      </c>
      <c r="NI430">
        <v>17</v>
      </c>
      <c r="NJ430">
        <v>40</v>
      </c>
      <c r="NK430">
        <v>42</v>
      </c>
      <c r="NL430">
        <v>44</v>
      </c>
    </row>
    <row r="431" spans="371:541">
      <c r="NG431">
        <v>4</v>
      </c>
      <c r="NH431">
        <v>17</v>
      </c>
      <c r="NI431">
        <v>39</v>
      </c>
      <c r="NJ431">
        <v>51</v>
      </c>
      <c r="NK431">
        <v>52</v>
      </c>
      <c r="NL431">
        <v>53</v>
      </c>
      <c r="RN431">
        <f>59-COUNTIFS(RO431:TU431,"x")</f>
        <v>16</v>
      </c>
      <c r="RO431">
        <v>1</v>
      </c>
      <c r="RP431" t="s">
        <v>0</v>
      </c>
      <c r="RQ431" t="s">
        <v>0</v>
      </c>
      <c r="RR431" t="s">
        <v>0</v>
      </c>
      <c r="RS431" t="s">
        <v>0</v>
      </c>
      <c r="RT431">
        <v>6</v>
      </c>
      <c r="RU431" t="s">
        <v>0</v>
      </c>
      <c r="RV431" t="s">
        <v>0</v>
      </c>
      <c r="RW431" t="s">
        <v>0</v>
      </c>
      <c r="RX431">
        <v>10</v>
      </c>
      <c r="RY431" t="s">
        <v>0</v>
      </c>
      <c r="RZ431" t="s">
        <v>0</v>
      </c>
      <c r="SA431" t="s">
        <v>0</v>
      </c>
      <c r="SB431" t="s">
        <v>0</v>
      </c>
      <c r="SC431" t="s">
        <v>0</v>
      </c>
      <c r="SD431" t="s">
        <v>0</v>
      </c>
      <c r="SE431" t="s">
        <v>0</v>
      </c>
      <c r="SF431" t="s">
        <v>0</v>
      </c>
      <c r="SG431">
        <v>19</v>
      </c>
      <c r="SH431" t="s">
        <v>0</v>
      </c>
      <c r="SI431" t="s">
        <v>0</v>
      </c>
      <c r="SJ431" t="s">
        <v>0</v>
      </c>
      <c r="SK431" t="s">
        <v>0</v>
      </c>
      <c r="SL431" t="s">
        <v>0</v>
      </c>
      <c r="SM431" t="s">
        <v>0</v>
      </c>
      <c r="SN431">
        <v>26</v>
      </c>
      <c r="SO431">
        <v>27</v>
      </c>
      <c r="SP431" t="s">
        <v>0</v>
      </c>
      <c r="SQ431">
        <v>29</v>
      </c>
      <c r="SR431" t="s">
        <v>0</v>
      </c>
      <c r="SS431" t="s">
        <v>0</v>
      </c>
      <c r="ST431">
        <v>32</v>
      </c>
      <c r="SU431" t="s">
        <v>0</v>
      </c>
      <c r="SV431" t="s">
        <v>0</v>
      </c>
      <c r="SW431" t="s">
        <v>0</v>
      </c>
      <c r="SX431" t="s">
        <v>0</v>
      </c>
      <c r="SY431" t="s">
        <v>0</v>
      </c>
      <c r="SZ431">
        <v>38</v>
      </c>
      <c r="TA431" t="s">
        <v>0</v>
      </c>
      <c r="TB431" t="s">
        <v>0</v>
      </c>
      <c r="TC431" t="s">
        <v>0</v>
      </c>
      <c r="TD431" t="s">
        <v>0</v>
      </c>
      <c r="TE431">
        <v>43</v>
      </c>
      <c r="TF431" t="s">
        <v>0</v>
      </c>
      <c r="TG431" t="s">
        <v>0</v>
      </c>
      <c r="TH431" t="s">
        <v>0</v>
      </c>
      <c r="TI431">
        <v>47</v>
      </c>
      <c r="TJ431">
        <v>48</v>
      </c>
      <c r="TK431">
        <v>49</v>
      </c>
      <c r="TL431" t="s">
        <v>0</v>
      </c>
      <c r="TM431" t="s">
        <v>0</v>
      </c>
      <c r="TN431" t="s">
        <v>0</v>
      </c>
      <c r="TO431" t="s">
        <v>0</v>
      </c>
      <c r="TP431">
        <v>54</v>
      </c>
      <c r="TQ431" t="s">
        <v>0</v>
      </c>
      <c r="TR431" t="s">
        <v>0</v>
      </c>
      <c r="TS431" t="s">
        <v>0</v>
      </c>
      <c r="TT431">
        <v>58</v>
      </c>
      <c r="TU431">
        <v>59</v>
      </c>
    </row>
    <row r="432" spans="371:541">
      <c r="NG432">
        <v>4</v>
      </c>
      <c r="NH432">
        <v>8</v>
      </c>
      <c r="NI432">
        <v>11</v>
      </c>
      <c r="NJ432">
        <v>13</v>
      </c>
      <c r="NK432">
        <v>31</v>
      </c>
      <c r="NL432">
        <v>36</v>
      </c>
    </row>
    <row r="433" spans="371:541">
      <c r="NG433">
        <v>17</v>
      </c>
      <c r="NH433">
        <v>30</v>
      </c>
      <c r="NI433">
        <v>34</v>
      </c>
      <c r="NJ433">
        <v>36</v>
      </c>
      <c r="NK433">
        <v>42</v>
      </c>
      <c r="NL433">
        <v>57</v>
      </c>
    </row>
    <row r="434" spans="371:541">
      <c r="NG434">
        <v>4</v>
      </c>
      <c r="NH434">
        <v>14</v>
      </c>
      <c r="NI434">
        <v>17</v>
      </c>
      <c r="NJ434">
        <v>23</v>
      </c>
      <c r="NK434">
        <v>36</v>
      </c>
      <c r="NL434">
        <v>53</v>
      </c>
    </row>
    <row r="435" spans="371:541">
      <c r="NG435">
        <v>13</v>
      </c>
      <c r="NH435">
        <v>15</v>
      </c>
      <c r="NI435">
        <v>20</v>
      </c>
      <c r="NJ435">
        <v>28</v>
      </c>
      <c r="NK435">
        <v>36</v>
      </c>
      <c r="NL435">
        <v>56</v>
      </c>
    </row>
    <row r="436" spans="371:541">
      <c r="NG436">
        <v>13</v>
      </c>
      <c r="NH436">
        <v>21</v>
      </c>
      <c r="NI436">
        <v>35</v>
      </c>
      <c r="NJ436">
        <v>41</v>
      </c>
      <c r="NK436">
        <v>46</v>
      </c>
      <c r="NL436">
        <v>55</v>
      </c>
    </row>
    <row r="437" spans="371:541">
      <c r="NG437">
        <v>5</v>
      </c>
      <c r="NH437">
        <v>13</v>
      </c>
      <c r="NI437">
        <v>18</v>
      </c>
      <c r="NJ437">
        <v>25</v>
      </c>
      <c r="NK437">
        <v>45</v>
      </c>
      <c r="NL437">
        <v>50</v>
      </c>
    </row>
    <row r="438" spans="371:541">
      <c r="NG438">
        <v>16</v>
      </c>
      <c r="NH438">
        <v>22</v>
      </c>
      <c r="NI438">
        <v>24</v>
      </c>
      <c r="NJ438">
        <v>33</v>
      </c>
      <c r="NK438">
        <v>37</v>
      </c>
      <c r="NL438">
        <v>42</v>
      </c>
    </row>
    <row r="439" spans="371:541">
      <c r="NG439">
        <v>8</v>
      </c>
      <c r="NH439">
        <v>15</v>
      </c>
      <c r="NI439">
        <v>19</v>
      </c>
      <c r="NJ439">
        <v>37</v>
      </c>
      <c r="NK439">
        <v>48</v>
      </c>
      <c r="NL439">
        <v>59</v>
      </c>
    </row>
    <row r="440" spans="371:541">
      <c r="NG440">
        <v>8</v>
      </c>
      <c r="NH440">
        <v>16</v>
      </c>
      <c r="NI440">
        <v>17</v>
      </c>
      <c r="NJ440">
        <v>29</v>
      </c>
      <c r="NK440">
        <v>39</v>
      </c>
      <c r="NL440">
        <v>56</v>
      </c>
    </row>
    <row r="441" spans="371:541">
      <c r="NG441">
        <v>2</v>
      </c>
      <c r="NH441">
        <v>8</v>
      </c>
      <c r="NI441">
        <v>20</v>
      </c>
      <c r="NJ441">
        <v>42</v>
      </c>
      <c r="NK441">
        <v>54</v>
      </c>
      <c r="NL441">
        <v>59</v>
      </c>
      <c r="RN441">
        <f>59-COUNTIFS(RO441:TU441,"x")</f>
        <v>18</v>
      </c>
      <c r="RO441">
        <v>1</v>
      </c>
      <c r="RP441" t="s">
        <v>0</v>
      </c>
      <c r="RQ441" t="s">
        <v>0</v>
      </c>
      <c r="RR441" t="s">
        <v>0</v>
      </c>
      <c r="RS441">
        <v>5</v>
      </c>
      <c r="RT441" t="s">
        <v>0</v>
      </c>
      <c r="RU441">
        <v>7</v>
      </c>
      <c r="RV441" t="s">
        <v>0</v>
      </c>
      <c r="RW441" t="s">
        <v>0</v>
      </c>
      <c r="RX441" t="s">
        <v>0</v>
      </c>
      <c r="RY441" t="s">
        <v>0</v>
      </c>
      <c r="RZ441" t="s">
        <v>0</v>
      </c>
      <c r="SA441">
        <v>13</v>
      </c>
      <c r="SB441">
        <v>14</v>
      </c>
      <c r="SC441" t="s">
        <v>0</v>
      </c>
      <c r="SD441" t="s">
        <v>0</v>
      </c>
      <c r="SE441" t="s">
        <v>0</v>
      </c>
      <c r="SF441" t="s">
        <v>0</v>
      </c>
      <c r="SG441" t="s">
        <v>0</v>
      </c>
      <c r="SH441" t="s">
        <v>0</v>
      </c>
      <c r="SI441" t="s">
        <v>0</v>
      </c>
      <c r="SJ441">
        <v>22</v>
      </c>
      <c r="SK441" t="s">
        <v>0</v>
      </c>
      <c r="SL441" t="s">
        <v>0</v>
      </c>
      <c r="SM441" t="s">
        <v>0</v>
      </c>
      <c r="SN441" t="s">
        <v>0</v>
      </c>
      <c r="SO441" t="s">
        <v>0</v>
      </c>
      <c r="SP441" t="s">
        <v>0</v>
      </c>
      <c r="SQ441" t="s">
        <v>0</v>
      </c>
      <c r="SR441" t="s">
        <v>0</v>
      </c>
      <c r="SS441">
        <v>31</v>
      </c>
      <c r="ST441">
        <v>32</v>
      </c>
      <c r="SU441">
        <v>33</v>
      </c>
      <c r="SV441" t="s">
        <v>0</v>
      </c>
      <c r="SW441" t="s">
        <v>0</v>
      </c>
      <c r="SX441" t="s">
        <v>0</v>
      </c>
      <c r="SY441" t="s">
        <v>0</v>
      </c>
      <c r="SZ441" t="s">
        <v>0</v>
      </c>
      <c r="TA441" t="s">
        <v>0</v>
      </c>
      <c r="TB441" t="s">
        <v>0</v>
      </c>
      <c r="TC441" t="s">
        <v>0</v>
      </c>
      <c r="TD441" t="s">
        <v>0</v>
      </c>
      <c r="TE441">
        <v>43</v>
      </c>
      <c r="TF441">
        <v>44</v>
      </c>
      <c r="TG441" t="s">
        <v>0</v>
      </c>
      <c r="TH441" t="s">
        <v>0</v>
      </c>
      <c r="TI441">
        <v>47</v>
      </c>
      <c r="TJ441" t="s">
        <v>0</v>
      </c>
      <c r="TK441">
        <v>49</v>
      </c>
      <c r="TL441" t="s">
        <v>0</v>
      </c>
      <c r="TM441">
        <v>51</v>
      </c>
      <c r="TN441">
        <v>52</v>
      </c>
      <c r="TO441">
        <v>53</v>
      </c>
      <c r="TP441" t="s">
        <v>0</v>
      </c>
      <c r="TQ441" t="s">
        <v>0</v>
      </c>
      <c r="TR441" t="s">
        <v>0</v>
      </c>
      <c r="TS441">
        <v>57</v>
      </c>
      <c r="TT441">
        <v>58</v>
      </c>
      <c r="TU441" t="s">
        <v>0</v>
      </c>
    </row>
    <row r="442" spans="371:541">
      <c r="NG442">
        <v>3</v>
      </c>
      <c r="NH442">
        <v>10</v>
      </c>
      <c r="NI442">
        <v>30</v>
      </c>
      <c r="NJ442">
        <v>35</v>
      </c>
      <c r="NK442">
        <v>37</v>
      </c>
      <c r="NL442">
        <v>39</v>
      </c>
    </row>
    <row r="443" spans="371:541">
      <c r="NG443">
        <v>11</v>
      </c>
      <c r="NH443">
        <v>19</v>
      </c>
      <c r="NI443">
        <v>20</v>
      </c>
      <c r="NJ443">
        <v>23</v>
      </c>
      <c r="NK443">
        <v>26</v>
      </c>
      <c r="NL443">
        <v>38</v>
      </c>
    </row>
    <row r="444" spans="371:541">
      <c r="NG444">
        <v>12</v>
      </c>
      <c r="NH444">
        <v>19</v>
      </c>
      <c r="NI444">
        <v>25</v>
      </c>
      <c r="NJ444">
        <v>38</v>
      </c>
      <c r="NK444">
        <v>50</v>
      </c>
      <c r="NL444">
        <v>55</v>
      </c>
    </row>
    <row r="445" spans="371:541">
      <c r="NG445">
        <v>15</v>
      </c>
      <c r="NH445">
        <v>18</v>
      </c>
      <c r="NI445">
        <v>19</v>
      </c>
      <c r="NJ445">
        <v>24</v>
      </c>
      <c r="NK445">
        <v>41</v>
      </c>
      <c r="NL445">
        <v>59</v>
      </c>
    </row>
    <row r="446" spans="371:541">
      <c r="NG446">
        <v>6</v>
      </c>
      <c r="NH446">
        <v>24</v>
      </c>
      <c r="NI446">
        <v>28</v>
      </c>
      <c r="NJ446">
        <v>34</v>
      </c>
      <c r="NK446">
        <v>41</v>
      </c>
      <c r="NL446">
        <v>55</v>
      </c>
    </row>
    <row r="447" spans="371:541">
      <c r="NG447">
        <v>9</v>
      </c>
      <c r="NH447">
        <v>23</v>
      </c>
      <c r="NI447">
        <v>27</v>
      </c>
      <c r="NJ447">
        <v>37</v>
      </c>
      <c r="NK447">
        <v>41</v>
      </c>
      <c r="NL447">
        <v>45</v>
      </c>
    </row>
    <row r="448" spans="371:541">
      <c r="NG448">
        <v>4</v>
      </c>
      <c r="NH448">
        <v>21</v>
      </c>
      <c r="NI448">
        <v>30</v>
      </c>
      <c r="NJ448">
        <v>36</v>
      </c>
      <c r="NK448">
        <v>40</v>
      </c>
      <c r="NL448">
        <v>46</v>
      </c>
    </row>
    <row r="449" spans="371:541">
      <c r="NG449">
        <v>1</v>
      </c>
      <c r="NH449">
        <v>14</v>
      </c>
      <c r="NI449">
        <v>24</v>
      </c>
      <c r="NJ449">
        <v>31</v>
      </c>
      <c r="NK449">
        <v>42</v>
      </c>
      <c r="NL449">
        <v>51</v>
      </c>
    </row>
    <row r="450" spans="371:541">
      <c r="NG450">
        <v>15</v>
      </c>
      <c r="NH450">
        <v>19</v>
      </c>
      <c r="NI450">
        <v>22</v>
      </c>
      <c r="NJ450">
        <v>23</v>
      </c>
      <c r="NK450">
        <v>30</v>
      </c>
      <c r="NL450">
        <v>54</v>
      </c>
    </row>
    <row r="451" spans="371:541">
      <c r="NG451">
        <v>13</v>
      </c>
      <c r="NH451">
        <v>15</v>
      </c>
      <c r="NI451">
        <v>16</v>
      </c>
      <c r="NJ451">
        <v>26</v>
      </c>
      <c r="NK451">
        <v>38</v>
      </c>
      <c r="NL451">
        <v>44</v>
      </c>
      <c r="RN451">
        <f>59-COUNTIFS(RO451:TU451,"x")</f>
        <v>20</v>
      </c>
      <c r="RO451" t="s">
        <v>0</v>
      </c>
      <c r="RP451">
        <v>2</v>
      </c>
      <c r="RQ451">
        <v>3</v>
      </c>
      <c r="RR451">
        <v>4</v>
      </c>
      <c r="RS451" t="s">
        <v>0</v>
      </c>
      <c r="RT451" t="s">
        <v>0</v>
      </c>
      <c r="RU451">
        <v>7</v>
      </c>
      <c r="RV451" t="s">
        <v>0</v>
      </c>
      <c r="RW451">
        <v>9</v>
      </c>
      <c r="RX451">
        <v>10</v>
      </c>
      <c r="RY451" t="s">
        <v>0</v>
      </c>
      <c r="RZ451">
        <v>12</v>
      </c>
      <c r="SA451" t="s">
        <v>0</v>
      </c>
      <c r="SB451" t="s">
        <v>0</v>
      </c>
      <c r="SC451" t="s">
        <v>0</v>
      </c>
      <c r="SD451" t="s">
        <v>0</v>
      </c>
      <c r="SE451" t="s">
        <v>0</v>
      </c>
      <c r="SF451" t="s">
        <v>0</v>
      </c>
      <c r="SG451" t="s">
        <v>0</v>
      </c>
      <c r="SH451" t="s">
        <v>0</v>
      </c>
      <c r="SI451">
        <v>21</v>
      </c>
      <c r="SJ451" t="s">
        <v>0</v>
      </c>
      <c r="SK451" t="s">
        <v>0</v>
      </c>
      <c r="SL451" t="s">
        <v>0</v>
      </c>
      <c r="SM451">
        <v>25</v>
      </c>
      <c r="SN451" t="s">
        <v>0</v>
      </c>
      <c r="SO451" t="s">
        <v>0</v>
      </c>
      <c r="SP451">
        <v>28</v>
      </c>
      <c r="SQ451">
        <v>29</v>
      </c>
      <c r="SR451" t="s">
        <v>0</v>
      </c>
      <c r="SS451" t="s">
        <v>0</v>
      </c>
      <c r="ST451">
        <v>32</v>
      </c>
      <c r="SU451" t="s">
        <v>0</v>
      </c>
      <c r="SV451" t="s">
        <v>0</v>
      </c>
      <c r="SW451">
        <v>35</v>
      </c>
      <c r="SX451">
        <v>36</v>
      </c>
      <c r="SY451" t="s">
        <v>0</v>
      </c>
      <c r="SZ451" t="s">
        <v>0</v>
      </c>
      <c r="TA451">
        <v>39</v>
      </c>
      <c r="TB451" t="s">
        <v>0</v>
      </c>
      <c r="TC451" t="s">
        <v>0</v>
      </c>
      <c r="TD451" t="s">
        <v>0</v>
      </c>
      <c r="TE451" t="s">
        <v>0</v>
      </c>
      <c r="TF451" t="s">
        <v>0</v>
      </c>
      <c r="TG451">
        <v>45</v>
      </c>
      <c r="TH451">
        <v>46</v>
      </c>
      <c r="TI451" t="s">
        <v>0</v>
      </c>
      <c r="TJ451" t="s">
        <v>0</v>
      </c>
      <c r="TK451" t="s">
        <v>0</v>
      </c>
      <c r="TL451" t="s">
        <v>0</v>
      </c>
      <c r="TM451" t="s">
        <v>0</v>
      </c>
      <c r="TN451" t="s">
        <v>0</v>
      </c>
      <c r="TO451">
        <v>53</v>
      </c>
      <c r="TP451" t="s">
        <v>0</v>
      </c>
      <c r="TQ451">
        <v>55</v>
      </c>
      <c r="TR451" t="s">
        <v>0</v>
      </c>
      <c r="TS451" t="s">
        <v>0</v>
      </c>
      <c r="TT451" t="s">
        <v>0</v>
      </c>
      <c r="TU451">
        <v>59</v>
      </c>
    </row>
    <row r="452" spans="371:541">
      <c r="NG452">
        <v>5</v>
      </c>
      <c r="NH452">
        <v>6</v>
      </c>
      <c r="NI452">
        <v>11</v>
      </c>
      <c r="NJ452">
        <v>47</v>
      </c>
      <c r="NK452">
        <v>50</v>
      </c>
      <c r="NL452">
        <v>51</v>
      </c>
    </row>
    <row r="453" spans="371:541">
      <c r="NG453">
        <v>15</v>
      </c>
      <c r="NH453">
        <v>17</v>
      </c>
      <c r="NI453">
        <v>27</v>
      </c>
      <c r="NJ453">
        <v>37</v>
      </c>
      <c r="NK453">
        <v>40</v>
      </c>
      <c r="NL453">
        <v>49</v>
      </c>
    </row>
    <row r="454" spans="371:541">
      <c r="NG454">
        <v>1</v>
      </c>
      <c r="NH454">
        <v>5</v>
      </c>
      <c r="NI454">
        <v>40</v>
      </c>
      <c r="NJ454">
        <v>44</v>
      </c>
      <c r="NK454">
        <v>56</v>
      </c>
      <c r="NL454">
        <v>57</v>
      </c>
    </row>
    <row r="455" spans="371:541">
      <c r="NG455">
        <v>13</v>
      </c>
      <c r="NH455">
        <v>18</v>
      </c>
      <c r="NI455">
        <v>23</v>
      </c>
      <c r="NJ455">
        <v>24</v>
      </c>
      <c r="NK455">
        <v>30</v>
      </c>
      <c r="NL455">
        <v>54</v>
      </c>
    </row>
    <row r="456" spans="371:541">
      <c r="NG456">
        <v>8</v>
      </c>
      <c r="NH456">
        <v>15</v>
      </c>
      <c r="NI456">
        <v>20</v>
      </c>
      <c r="NJ456">
        <v>41</v>
      </c>
      <c r="NK456">
        <v>43</v>
      </c>
      <c r="NL456">
        <v>48</v>
      </c>
    </row>
    <row r="457" spans="371:541">
      <c r="NG457">
        <v>8</v>
      </c>
      <c r="NH457">
        <v>23</v>
      </c>
      <c r="NI457">
        <v>33</v>
      </c>
      <c r="NJ457">
        <v>34</v>
      </c>
      <c r="NK457">
        <v>52</v>
      </c>
      <c r="NL457">
        <v>58</v>
      </c>
    </row>
    <row r="458" spans="371:541">
      <c r="NG458">
        <v>5</v>
      </c>
      <c r="NH458">
        <v>15</v>
      </c>
      <c r="NI458">
        <v>18</v>
      </c>
      <c r="NJ458">
        <v>40</v>
      </c>
      <c r="NK458">
        <v>42</v>
      </c>
      <c r="NL458">
        <v>47</v>
      </c>
    </row>
    <row r="459" spans="371:541">
      <c r="NG459">
        <v>8</v>
      </c>
      <c r="NH459">
        <v>16</v>
      </c>
      <c r="NI459">
        <v>21</v>
      </c>
      <c r="NJ459">
        <v>36</v>
      </c>
      <c r="NK459">
        <v>41</v>
      </c>
      <c r="NL459">
        <v>44</v>
      </c>
    </row>
    <row r="460" spans="371:541">
      <c r="NG460">
        <v>17</v>
      </c>
      <c r="NH460">
        <v>18</v>
      </c>
      <c r="NI460">
        <v>32</v>
      </c>
      <c r="NJ460">
        <v>33</v>
      </c>
      <c r="NK460">
        <v>36</v>
      </c>
      <c r="NL460">
        <v>50</v>
      </c>
    </row>
    <row r="461" spans="371:541">
      <c r="NG461">
        <v>4</v>
      </c>
      <c r="NH461">
        <v>11</v>
      </c>
      <c r="NI461">
        <v>13</v>
      </c>
      <c r="NJ461">
        <v>19</v>
      </c>
      <c r="NK461">
        <v>36</v>
      </c>
      <c r="NL461">
        <v>51</v>
      </c>
      <c r="RN461">
        <f>59-COUNTIFS(RO461:TU461,"x")</f>
        <v>24</v>
      </c>
      <c r="RO461" t="s">
        <v>0</v>
      </c>
      <c r="RP461" t="s">
        <v>0</v>
      </c>
      <c r="RQ461">
        <v>3</v>
      </c>
      <c r="RR461" t="s">
        <v>0</v>
      </c>
      <c r="RS461">
        <v>5</v>
      </c>
      <c r="RT461">
        <v>6</v>
      </c>
      <c r="RU461" t="s">
        <v>0</v>
      </c>
      <c r="RV461" t="s">
        <v>0</v>
      </c>
      <c r="RW461">
        <v>9</v>
      </c>
      <c r="RX461" t="s">
        <v>0</v>
      </c>
      <c r="RY461" t="s">
        <v>0</v>
      </c>
      <c r="RZ461" t="s">
        <v>0</v>
      </c>
      <c r="SA461" t="s">
        <v>0</v>
      </c>
      <c r="SB461">
        <v>14</v>
      </c>
      <c r="SC461" t="s">
        <v>0</v>
      </c>
      <c r="SD461" t="s">
        <v>0</v>
      </c>
      <c r="SE461" t="s">
        <v>0</v>
      </c>
      <c r="SF461" t="s">
        <v>0</v>
      </c>
      <c r="SG461" t="s">
        <v>0</v>
      </c>
      <c r="SH461">
        <v>20</v>
      </c>
      <c r="SI461" t="s">
        <v>0</v>
      </c>
      <c r="SJ461" t="s">
        <v>0</v>
      </c>
      <c r="SK461" t="s">
        <v>0</v>
      </c>
      <c r="SL461">
        <v>24</v>
      </c>
      <c r="SM461">
        <v>25</v>
      </c>
      <c r="SN461">
        <v>26</v>
      </c>
      <c r="SO461">
        <v>27</v>
      </c>
      <c r="SP461">
        <v>28</v>
      </c>
      <c r="SQ461" t="s">
        <v>0</v>
      </c>
      <c r="SR461">
        <v>30</v>
      </c>
      <c r="SS461" t="s">
        <v>0</v>
      </c>
      <c r="ST461" t="s">
        <v>0</v>
      </c>
      <c r="SU461" t="s">
        <v>0</v>
      </c>
      <c r="SV461" t="s">
        <v>0</v>
      </c>
      <c r="SW461">
        <v>35</v>
      </c>
      <c r="SX461" t="s">
        <v>0</v>
      </c>
      <c r="SY461">
        <v>37</v>
      </c>
      <c r="SZ461" t="s">
        <v>0</v>
      </c>
      <c r="TA461">
        <v>39</v>
      </c>
      <c r="TB461" t="s">
        <v>0</v>
      </c>
      <c r="TC461" t="s">
        <v>0</v>
      </c>
      <c r="TD461">
        <v>42</v>
      </c>
      <c r="TE461">
        <v>43</v>
      </c>
      <c r="TF461" t="s">
        <v>0</v>
      </c>
      <c r="TG461">
        <v>45</v>
      </c>
      <c r="TH461" t="s">
        <v>0</v>
      </c>
      <c r="TI461" t="s">
        <v>0</v>
      </c>
      <c r="TJ461">
        <v>48</v>
      </c>
      <c r="TK461">
        <v>49</v>
      </c>
      <c r="TL461" t="s">
        <v>0</v>
      </c>
      <c r="TM461" t="s">
        <v>0</v>
      </c>
      <c r="TN461" t="s">
        <v>0</v>
      </c>
      <c r="TO461" t="s">
        <v>0</v>
      </c>
      <c r="TP461" t="s">
        <v>0</v>
      </c>
      <c r="TQ461">
        <v>55</v>
      </c>
      <c r="TR461">
        <v>56</v>
      </c>
      <c r="TS461" t="s">
        <v>0</v>
      </c>
      <c r="TT461">
        <v>58</v>
      </c>
      <c r="TU461">
        <v>59</v>
      </c>
    </row>
    <row r="462" spans="371:541">
      <c r="NG462">
        <v>2</v>
      </c>
      <c r="NH462">
        <v>12</v>
      </c>
      <c r="NI462">
        <v>16</v>
      </c>
      <c r="NJ462">
        <v>17</v>
      </c>
      <c r="NK462">
        <v>40</v>
      </c>
      <c r="NL462">
        <v>57</v>
      </c>
    </row>
    <row r="463" spans="371:541">
      <c r="NG463">
        <v>1</v>
      </c>
      <c r="NH463">
        <v>16</v>
      </c>
      <c r="NI463">
        <v>19</v>
      </c>
      <c r="NJ463">
        <v>31</v>
      </c>
      <c r="NK463">
        <v>34</v>
      </c>
      <c r="NL463">
        <v>53</v>
      </c>
    </row>
    <row r="464" spans="371:541">
      <c r="NG464">
        <v>2</v>
      </c>
      <c r="NH464">
        <v>10</v>
      </c>
      <c r="NI464">
        <v>19</v>
      </c>
      <c r="NJ464">
        <v>22</v>
      </c>
      <c r="NK464">
        <v>23</v>
      </c>
      <c r="NL464">
        <v>46</v>
      </c>
    </row>
    <row r="465" spans="371:541">
      <c r="NG465">
        <v>7</v>
      </c>
      <c r="NH465">
        <v>16</v>
      </c>
      <c r="NI465">
        <v>36</v>
      </c>
      <c r="NJ465">
        <v>50</v>
      </c>
      <c r="NK465">
        <v>52</v>
      </c>
      <c r="NL465">
        <v>57</v>
      </c>
    </row>
    <row r="466" spans="371:541">
      <c r="NG466">
        <v>16</v>
      </c>
      <c r="NH466">
        <v>23</v>
      </c>
      <c r="NI466">
        <v>29</v>
      </c>
      <c r="NJ466">
        <v>36</v>
      </c>
      <c r="NK466">
        <v>38</v>
      </c>
      <c r="NL466">
        <v>57</v>
      </c>
    </row>
    <row r="467" spans="371:541">
      <c r="NG467">
        <v>1</v>
      </c>
      <c r="NH467">
        <v>11</v>
      </c>
      <c r="NI467">
        <v>13</v>
      </c>
      <c r="NJ467">
        <v>47</v>
      </c>
      <c r="NK467">
        <v>51</v>
      </c>
      <c r="NL467">
        <v>54</v>
      </c>
    </row>
    <row r="468" spans="371:541">
      <c r="NG468">
        <v>1</v>
      </c>
      <c r="NH468">
        <v>15</v>
      </c>
      <c r="NI468">
        <v>19</v>
      </c>
      <c r="NJ468">
        <v>32</v>
      </c>
      <c r="NK468">
        <v>46</v>
      </c>
      <c r="NL468">
        <v>50</v>
      </c>
    </row>
    <row r="469" spans="371:541">
      <c r="NG469">
        <v>11</v>
      </c>
      <c r="NH469">
        <v>38</v>
      </c>
      <c r="NI469">
        <v>44</v>
      </c>
      <c r="NJ469">
        <v>48</v>
      </c>
      <c r="NK469">
        <v>53</v>
      </c>
      <c r="NL469">
        <v>54</v>
      </c>
    </row>
    <row r="470" spans="371:541">
      <c r="NG470">
        <v>4</v>
      </c>
      <c r="NH470">
        <v>6</v>
      </c>
      <c r="NI470">
        <v>11</v>
      </c>
      <c r="NJ470">
        <v>18</v>
      </c>
      <c r="NK470">
        <v>20</v>
      </c>
      <c r="NL470">
        <v>33</v>
      </c>
    </row>
    <row r="471" spans="371:541">
      <c r="NG471">
        <v>14</v>
      </c>
      <c r="NH471">
        <v>16</v>
      </c>
      <c r="NI471">
        <v>18</v>
      </c>
      <c r="NJ471">
        <v>23</v>
      </c>
      <c r="NK471">
        <v>27</v>
      </c>
      <c r="NL471">
        <v>54</v>
      </c>
      <c r="RN471">
        <f>59-COUNTIFS(RO471:TU471,"x")</f>
        <v>24</v>
      </c>
      <c r="RO471" t="s">
        <v>0</v>
      </c>
      <c r="RP471">
        <v>2</v>
      </c>
      <c r="RQ471">
        <v>3</v>
      </c>
      <c r="RR471" t="s">
        <v>0</v>
      </c>
      <c r="RS471" t="s">
        <v>0</v>
      </c>
      <c r="RT471" t="s">
        <v>0</v>
      </c>
      <c r="RU471">
        <v>7</v>
      </c>
      <c r="RV471" t="s">
        <v>0</v>
      </c>
      <c r="RW471">
        <v>9</v>
      </c>
      <c r="RX471">
        <v>10</v>
      </c>
      <c r="RY471" t="s">
        <v>0</v>
      </c>
      <c r="RZ471" t="s">
        <v>0</v>
      </c>
      <c r="SA471">
        <v>13</v>
      </c>
      <c r="SB471" t="s">
        <v>0</v>
      </c>
      <c r="SC471" t="s">
        <v>0</v>
      </c>
      <c r="SD471" t="s">
        <v>0</v>
      </c>
      <c r="SE471">
        <v>17</v>
      </c>
      <c r="SF471" t="s">
        <v>0</v>
      </c>
      <c r="SG471">
        <v>19</v>
      </c>
      <c r="SH471" t="s">
        <v>0</v>
      </c>
      <c r="SI471" t="s">
        <v>0</v>
      </c>
      <c r="SJ471">
        <v>22</v>
      </c>
      <c r="SK471" t="s">
        <v>0</v>
      </c>
      <c r="SL471" t="s">
        <v>0</v>
      </c>
      <c r="SM471">
        <v>25</v>
      </c>
      <c r="SN471" t="s">
        <v>0</v>
      </c>
      <c r="SO471" t="s">
        <v>0</v>
      </c>
      <c r="SP471" t="s">
        <v>0</v>
      </c>
      <c r="SQ471">
        <v>29</v>
      </c>
      <c r="SR471">
        <v>30</v>
      </c>
      <c r="SS471" t="s">
        <v>0</v>
      </c>
      <c r="ST471" t="s">
        <v>0</v>
      </c>
      <c r="SU471" t="s">
        <v>0</v>
      </c>
      <c r="SV471" t="s">
        <v>0</v>
      </c>
      <c r="SW471">
        <v>35</v>
      </c>
      <c r="SX471" t="s">
        <v>0</v>
      </c>
      <c r="SY471">
        <v>37</v>
      </c>
      <c r="SZ471" t="s">
        <v>0</v>
      </c>
      <c r="TA471">
        <v>39</v>
      </c>
      <c r="TB471" t="s">
        <v>0</v>
      </c>
      <c r="TC471" t="s">
        <v>0</v>
      </c>
      <c r="TD471" t="s">
        <v>0</v>
      </c>
      <c r="TE471">
        <v>43</v>
      </c>
      <c r="TF471" t="s">
        <v>0</v>
      </c>
      <c r="TG471">
        <v>45</v>
      </c>
      <c r="TH471">
        <v>46</v>
      </c>
      <c r="TI471">
        <v>47</v>
      </c>
      <c r="TJ471" t="s">
        <v>0</v>
      </c>
      <c r="TK471">
        <v>49</v>
      </c>
      <c r="TL471">
        <v>50</v>
      </c>
      <c r="TM471">
        <v>51</v>
      </c>
      <c r="TN471" t="s">
        <v>0</v>
      </c>
      <c r="TO471" t="s">
        <v>0</v>
      </c>
      <c r="TP471" t="s">
        <v>0</v>
      </c>
      <c r="TQ471" t="s">
        <v>0</v>
      </c>
      <c r="TR471" t="s">
        <v>0</v>
      </c>
      <c r="TS471">
        <v>57</v>
      </c>
      <c r="TT471">
        <v>58</v>
      </c>
      <c r="TU471" t="s">
        <v>0</v>
      </c>
    </row>
    <row r="472" spans="371:541">
      <c r="NG472">
        <v>12</v>
      </c>
      <c r="NH472">
        <v>28</v>
      </c>
      <c r="NI472">
        <v>31</v>
      </c>
      <c r="NJ472">
        <v>41</v>
      </c>
      <c r="NK472">
        <v>42</v>
      </c>
      <c r="NL472">
        <v>59</v>
      </c>
    </row>
    <row r="473" spans="371:541">
      <c r="NG473">
        <v>1</v>
      </c>
      <c r="NH473">
        <v>4</v>
      </c>
      <c r="NI473">
        <v>26</v>
      </c>
      <c r="NJ473">
        <v>40</v>
      </c>
      <c r="NK473">
        <v>44</v>
      </c>
      <c r="NL473">
        <v>55</v>
      </c>
    </row>
    <row r="474" spans="371:541">
      <c r="NG474">
        <v>4</v>
      </c>
      <c r="NH474">
        <v>5</v>
      </c>
      <c r="NI474">
        <v>18</v>
      </c>
      <c r="NJ474">
        <v>27</v>
      </c>
      <c r="NK474">
        <v>38</v>
      </c>
      <c r="NL474">
        <v>48</v>
      </c>
    </row>
    <row r="475" spans="371:541">
      <c r="NG475">
        <v>23</v>
      </c>
      <c r="NH475">
        <v>34</v>
      </c>
      <c r="NI475">
        <v>36</v>
      </c>
      <c r="NJ475">
        <v>40</v>
      </c>
      <c r="NK475">
        <v>52</v>
      </c>
      <c r="NL475">
        <v>53</v>
      </c>
    </row>
    <row r="476" spans="371:541">
      <c r="NG476">
        <v>4</v>
      </c>
      <c r="NH476">
        <v>21</v>
      </c>
      <c r="NI476">
        <v>27</v>
      </c>
      <c r="NJ476">
        <v>32</v>
      </c>
      <c r="NK476">
        <v>33</v>
      </c>
      <c r="NL476">
        <v>36</v>
      </c>
    </row>
    <row r="477" spans="371:541">
      <c r="NG477">
        <v>16</v>
      </c>
      <c r="NH477">
        <v>18</v>
      </c>
      <c r="NI477">
        <v>21</v>
      </c>
      <c r="NJ477">
        <v>24</v>
      </c>
      <c r="NK477">
        <v>34</v>
      </c>
      <c r="NL477">
        <v>41</v>
      </c>
    </row>
    <row r="478" spans="371:541">
      <c r="NG478">
        <v>8</v>
      </c>
      <c r="NH478">
        <v>15</v>
      </c>
      <c r="NI478">
        <v>21</v>
      </c>
      <c r="NJ478">
        <v>28</v>
      </c>
      <c r="NK478">
        <v>53</v>
      </c>
      <c r="NL478">
        <v>56</v>
      </c>
    </row>
    <row r="479" spans="371:541">
      <c r="NG479">
        <v>5</v>
      </c>
      <c r="NH479">
        <v>11</v>
      </c>
      <c r="NI479">
        <v>17</v>
      </c>
      <c r="NJ479">
        <v>26</v>
      </c>
      <c r="NK479">
        <v>50</v>
      </c>
      <c r="NL479">
        <v>55</v>
      </c>
    </row>
    <row r="480" spans="371:541">
      <c r="NG480">
        <v>15</v>
      </c>
      <c r="NH480">
        <v>24</v>
      </c>
      <c r="NI480">
        <v>27</v>
      </c>
      <c r="NJ480">
        <v>55</v>
      </c>
      <c r="NK480">
        <v>56</v>
      </c>
      <c r="NL480">
        <v>58</v>
      </c>
    </row>
    <row r="481" spans="371:541">
      <c r="NG481">
        <v>1</v>
      </c>
      <c r="NH481">
        <v>10</v>
      </c>
      <c r="NI481">
        <v>13</v>
      </c>
      <c r="NJ481">
        <v>17</v>
      </c>
      <c r="NK481">
        <v>21</v>
      </c>
      <c r="NL481">
        <v>58</v>
      </c>
      <c r="RN481">
        <f>59-COUNTIFS(RO481:TU481,"x")</f>
        <v>22</v>
      </c>
      <c r="RO481" t="s">
        <v>0</v>
      </c>
      <c r="RP481" t="s">
        <v>0</v>
      </c>
      <c r="RQ481" t="s">
        <v>0</v>
      </c>
      <c r="RR481">
        <v>4</v>
      </c>
      <c r="RS481" t="s">
        <v>0</v>
      </c>
      <c r="RT481" t="s">
        <v>0</v>
      </c>
      <c r="RU481">
        <v>7</v>
      </c>
      <c r="RV481">
        <v>8</v>
      </c>
      <c r="RW481">
        <v>9</v>
      </c>
      <c r="RX481" t="s">
        <v>0</v>
      </c>
      <c r="RY481" t="s">
        <v>0</v>
      </c>
      <c r="RZ481" t="s">
        <v>0</v>
      </c>
      <c r="SA481" t="s">
        <v>0</v>
      </c>
      <c r="SB481">
        <v>14</v>
      </c>
      <c r="SC481" t="s">
        <v>0</v>
      </c>
      <c r="SD481">
        <v>16</v>
      </c>
      <c r="SE481" t="s">
        <v>0</v>
      </c>
      <c r="SF481" t="s">
        <v>0</v>
      </c>
      <c r="SG481">
        <v>19</v>
      </c>
      <c r="SH481">
        <v>20</v>
      </c>
      <c r="SI481" t="s">
        <v>0</v>
      </c>
      <c r="SJ481">
        <v>22</v>
      </c>
      <c r="SK481" t="s">
        <v>0</v>
      </c>
      <c r="SL481" t="s">
        <v>0</v>
      </c>
      <c r="SM481">
        <v>25</v>
      </c>
      <c r="SN481" t="s">
        <v>0</v>
      </c>
      <c r="SO481" t="s">
        <v>0</v>
      </c>
      <c r="SP481" t="s">
        <v>0</v>
      </c>
      <c r="SQ481" t="s">
        <v>0</v>
      </c>
      <c r="SR481">
        <v>30</v>
      </c>
      <c r="SS481" t="s">
        <v>0</v>
      </c>
      <c r="ST481" t="s">
        <v>0</v>
      </c>
      <c r="SU481" t="s">
        <v>0</v>
      </c>
      <c r="SV481">
        <v>34</v>
      </c>
      <c r="SW481" t="s">
        <v>0</v>
      </c>
      <c r="SX481">
        <v>36</v>
      </c>
      <c r="SY481">
        <v>37</v>
      </c>
      <c r="SZ481">
        <v>38</v>
      </c>
      <c r="TA481" t="s">
        <v>0</v>
      </c>
      <c r="TB481">
        <v>40</v>
      </c>
      <c r="TC481" t="s">
        <v>0</v>
      </c>
      <c r="TD481" t="s">
        <v>0</v>
      </c>
      <c r="TE481">
        <v>43</v>
      </c>
      <c r="TF481">
        <v>44</v>
      </c>
      <c r="TG481" t="s">
        <v>0</v>
      </c>
      <c r="TH481" t="s">
        <v>0</v>
      </c>
      <c r="TI481" t="s">
        <v>0</v>
      </c>
      <c r="TJ481">
        <v>48</v>
      </c>
      <c r="TK481">
        <v>49</v>
      </c>
      <c r="TL481" t="s">
        <v>0</v>
      </c>
      <c r="TM481" t="s">
        <v>0</v>
      </c>
      <c r="TN481" t="s">
        <v>0</v>
      </c>
      <c r="TO481" t="s">
        <v>0</v>
      </c>
      <c r="TP481">
        <v>54</v>
      </c>
      <c r="TQ481" t="s">
        <v>0</v>
      </c>
      <c r="TR481" t="s">
        <v>0</v>
      </c>
      <c r="TS481">
        <v>57</v>
      </c>
      <c r="TT481" t="s">
        <v>0</v>
      </c>
      <c r="TU481" t="s">
        <v>0</v>
      </c>
    </row>
    <row r="482" spans="371:541">
      <c r="NG482">
        <v>17</v>
      </c>
      <c r="NH482">
        <v>21</v>
      </c>
      <c r="NI482">
        <v>32</v>
      </c>
      <c r="NJ482">
        <v>50</v>
      </c>
      <c r="NK482">
        <v>55</v>
      </c>
      <c r="NL482">
        <v>59</v>
      </c>
    </row>
    <row r="483" spans="371:541">
      <c r="NG483">
        <v>17</v>
      </c>
      <c r="NH483">
        <v>29</v>
      </c>
      <c r="NI483">
        <v>42</v>
      </c>
      <c r="NJ483">
        <v>45</v>
      </c>
      <c r="NK483">
        <v>47</v>
      </c>
      <c r="NL483">
        <v>52</v>
      </c>
    </row>
    <row r="484" spans="371:541">
      <c r="NG484">
        <v>3</v>
      </c>
      <c r="NH484">
        <v>15</v>
      </c>
      <c r="NI484">
        <v>27</v>
      </c>
      <c r="NJ484">
        <v>33</v>
      </c>
      <c r="NK484">
        <v>39</v>
      </c>
      <c r="NL484">
        <v>46</v>
      </c>
    </row>
    <row r="485" spans="371:541">
      <c r="NG485">
        <v>6</v>
      </c>
      <c r="NH485">
        <v>10</v>
      </c>
      <c r="NI485">
        <v>18</v>
      </c>
      <c r="NJ485">
        <v>29</v>
      </c>
      <c r="NK485">
        <v>45</v>
      </c>
      <c r="NL485">
        <v>53</v>
      </c>
    </row>
    <row r="486" spans="371:541">
      <c r="NG486">
        <v>12</v>
      </c>
      <c r="NH486">
        <v>27</v>
      </c>
      <c r="NI486">
        <v>39</v>
      </c>
      <c r="NJ486">
        <v>41</v>
      </c>
      <c r="NK486">
        <v>45</v>
      </c>
      <c r="NL486">
        <v>51</v>
      </c>
    </row>
    <row r="487" spans="371:541">
      <c r="NG487">
        <v>1</v>
      </c>
      <c r="NH487">
        <v>13</v>
      </c>
      <c r="NI487">
        <v>23</v>
      </c>
      <c r="NJ487">
        <v>24</v>
      </c>
      <c r="NK487">
        <v>45</v>
      </c>
      <c r="NL487">
        <v>50</v>
      </c>
    </row>
    <row r="488" spans="371:541">
      <c r="NG488">
        <v>2</v>
      </c>
      <c r="NH488">
        <v>15</v>
      </c>
      <c r="NI488">
        <v>27</v>
      </c>
      <c r="NJ488">
        <v>28</v>
      </c>
      <c r="NK488">
        <v>31</v>
      </c>
      <c r="NL488">
        <v>35</v>
      </c>
    </row>
    <row r="489" spans="371:541">
      <c r="NG489">
        <v>7</v>
      </c>
      <c r="NH489">
        <v>9</v>
      </c>
      <c r="NI489">
        <v>23</v>
      </c>
      <c r="NJ489">
        <v>30</v>
      </c>
      <c r="NK489">
        <v>38</v>
      </c>
      <c r="NL489">
        <v>51</v>
      </c>
    </row>
    <row r="490" spans="371:541">
      <c r="NG490">
        <v>12</v>
      </c>
      <c r="NH490">
        <v>13</v>
      </c>
      <c r="NI490">
        <v>24</v>
      </c>
      <c r="NJ490">
        <v>35</v>
      </c>
      <c r="NK490">
        <v>39</v>
      </c>
      <c r="NL490">
        <v>41</v>
      </c>
    </row>
    <row r="491" spans="371:541">
      <c r="NG491">
        <v>1</v>
      </c>
      <c r="NH491">
        <v>8</v>
      </c>
      <c r="NI491">
        <v>31</v>
      </c>
      <c r="NJ491">
        <v>40</v>
      </c>
      <c r="NK491">
        <v>49</v>
      </c>
      <c r="NL491">
        <v>58</v>
      </c>
      <c r="RN491">
        <f>59-COUNTIFS(RO491:TU491,"x")</f>
        <v>18</v>
      </c>
      <c r="RO491" t="s">
        <v>0</v>
      </c>
      <c r="RP491" t="s">
        <v>0</v>
      </c>
      <c r="RQ491">
        <v>3</v>
      </c>
      <c r="RR491" t="s">
        <v>0</v>
      </c>
      <c r="RS491">
        <v>5</v>
      </c>
      <c r="RT491">
        <v>6</v>
      </c>
      <c r="RU491" t="s">
        <v>0</v>
      </c>
      <c r="RV491" t="s">
        <v>0</v>
      </c>
      <c r="RW491" t="s">
        <v>0</v>
      </c>
      <c r="RX491">
        <v>10</v>
      </c>
      <c r="RY491" t="s">
        <v>0</v>
      </c>
      <c r="RZ491" t="s">
        <v>0</v>
      </c>
      <c r="SA491" t="s">
        <v>0</v>
      </c>
      <c r="SB491" t="s">
        <v>0</v>
      </c>
      <c r="SC491" t="s">
        <v>0</v>
      </c>
      <c r="SD491" t="s">
        <v>0</v>
      </c>
      <c r="SE491">
        <v>17</v>
      </c>
      <c r="SF491">
        <v>18</v>
      </c>
      <c r="SG491">
        <v>19</v>
      </c>
      <c r="SH491" t="s">
        <v>0</v>
      </c>
      <c r="SI491">
        <v>21</v>
      </c>
      <c r="SJ491">
        <v>22</v>
      </c>
      <c r="SK491" t="s">
        <v>0</v>
      </c>
      <c r="SL491" t="s">
        <v>0</v>
      </c>
      <c r="SM491">
        <v>25</v>
      </c>
      <c r="SN491">
        <v>26</v>
      </c>
      <c r="SO491" t="s">
        <v>0</v>
      </c>
      <c r="SP491" t="s">
        <v>0</v>
      </c>
      <c r="SQ491">
        <v>29</v>
      </c>
      <c r="SR491" t="s">
        <v>0</v>
      </c>
      <c r="SS491" t="s">
        <v>0</v>
      </c>
      <c r="ST491">
        <v>32</v>
      </c>
      <c r="SU491">
        <v>33</v>
      </c>
      <c r="SV491" t="s">
        <v>0</v>
      </c>
      <c r="SW491" t="s">
        <v>0</v>
      </c>
      <c r="SX491">
        <v>36</v>
      </c>
      <c r="SY491">
        <v>37</v>
      </c>
      <c r="SZ491" t="s">
        <v>0</v>
      </c>
      <c r="TA491" t="s">
        <v>0</v>
      </c>
      <c r="TB491" t="s">
        <v>0</v>
      </c>
      <c r="TC491" t="s">
        <v>0</v>
      </c>
      <c r="TD491" t="s">
        <v>0</v>
      </c>
      <c r="TE491" t="s">
        <v>0</v>
      </c>
      <c r="TF491">
        <v>44</v>
      </c>
      <c r="TG491" t="s">
        <v>0</v>
      </c>
      <c r="TH491" t="s">
        <v>0</v>
      </c>
      <c r="TI491" t="s">
        <v>0</v>
      </c>
      <c r="TJ491" t="s">
        <v>0</v>
      </c>
      <c r="TK491" t="s">
        <v>0</v>
      </c>
      <c r="TL491" t="s">
        <v>0</v>
      </c>
      <c r="TM491" t="s">
        <v>0</v>
      </c>
      <c r="TN491" t="s">
        <v>0</v>
      </c>
      <c r="TO491" t="s">
        <v>0</v>
      </c>
      <c r="TP491" t="s">
        <v>0</v>
      </c>
      <c r="TQ491" t="s">
        <v>0</v>
      </c>
      <c r="TR491" t="s">
        <v>0</v>
      </c>
      <c r="TS491" t="s">
        <v>0</v>
      </c>
      <c r="TT491" t="s">
        <v>0</v>
      </c>
      <c r="TU491">
        <v>59</v>
      </c>
    </row>
    <row r="492" spans="371:541">
      <c r="NG492">
        <v>2</v>
      </c>
      <c r="NH492">
        <v>43</v>
      </c>
      <c r="NI492">
        <v>48</v>
      </c>
      <c r="NJ492">
        <v>50</v>
      </c>
      <c r="NK492">
        <v>53</v>
      </c>
      <c r="NL492">
        <v>54</v>
      </c>
    </row>
    <row r="493" spans="371:541">
      <c r="NG493">
        <v>1</v>
      </c>
      <c r="NH493">
        <v>11</v>
      </c>
      <c r="NI493">
        <v>13</v>
      </c>
      <c r="NJ493">
        <v>14</v>
      </c>
      <c r="NK493">
        <v>27</v>
      </c>
      <c r="NL493">
        <v>40</v>
      </c>
    </row>
    <row r="494" spans="371:541">
      <c r="NG494">
        <v>11</v>
      </c>
      <c r="NH494">
        <v>16</v>
      </c>
      <c r="NI494">
        <v>23</v>
      </c>
      <c r="NJ494">
        <v>43</v>
      </c>
      <c r="NK494">
        <v>47</v>
      </c>
      <c r="NL494">
        <v>51</v>
      </c>
    </row>
    <row r="495" spans="371:541">
      <c r="NG495">
        <v>8</v>
      </c>
      <c r="NH495">
        <v>13</v>
      </c>
      <c r="NI495">
        <v>15</v>
      </c>
      <c r="NJ495">
        <v>16</v>
      </c>
      <c r="NK495">
        <v>39</v>
      </c>
      <c r="NL495">
        <v>53</v>
      </c>
    </row>
    <row r="496" spans="371:541">
      <c r="NG496">
        <v>12</v>
      </c>
      <c r="NH496">
        <v>28</v>
      </c>
      <c r="NI496">
        <v>34</v>
      </c>
      <c r="NJ496">
        <v>45</v>
      </c>
      <c r="NK496">
        <v>46</v>
      </c>
      <c r="NL496">
        <v>56</v>
      </c>
    </row>
    <row r="497" spans="371:541">
      <c r="NG497">
        <v>4</v>
      </c>
      <c r="NH497">
        <v>42</v>
      </c>
      <c r="NI497">
        <v>47</v>
      </c>
      <c r="NJ497">
        <v>55</v>
      </c>
      <c r="NK497">
        <v>56</v>
      </c>
      <c r="NL497">
        <v>57</v>
      </c>
    </row>
    <row r="498" spans="371:541">
      <c r="NG498">
        <v>8</v>
      </c>
      <c r="NH498">
        <v>13</v>
      </c>
      <c r="NI498">
        <v>20</v>
      </c>
      <c r="NJ498">
        <v>35</v>
      </c>
      <c r="NK498">
        <v>41</v>
      </c>
      <c r="NL498">
        <v>52</v>
      </c>
    </row>
    <row r="499" spans="371:541">
      <c r="NG499">
        <v>7</v>
      </c>
      <c r="NH499">
        <v>25</v>
      </c>
      <c r="NI499">
        <v>37</v>
      </c>
      <c r="NJ499">
        <v>44</v>
      </c>
      <c r="NK499">
        <v>52</v>
      </c>
      <c r="NL499">
        <v>58</v>
      </c>
    </row>
    <row r="500" spans="371:541">
      <c r="NG500">
        <v>4</v>
      </c>
      <c r="NH500">
        <v>18</v>
      </c>
      <c r="NI500">
        <v>21</v>
      </c>
      <c r="NJ500">
        <v>30</v>
      </c>
      <c r="NK500">
        <v>44</v>
      </c>
      <c r="NL500">
        <v>59</v>
      </c>
    </row>
    <row r="501" spans="371:541">
      <c r="NG501">
        <v>21</v>
      </c>
      <c r="NH501">
        <v>23</v>
      </c>
      <c r="NI501">
        <v>26</v>
      </c>
      <c r="NJ501">
        <v>42</v>
      </c>
      <c r="NK501">
        <v>51</v>
      </c>
      <c r="NL501">
        <v>58</v>
      </c>
      <c r="RN501">
        <f>59-COUNTIFS(RO501:TU501,"x")</f>
        <v>25</v>
      </c>
      <c r="RO501">
        <v>1</v>
      </c>
      <c r="RP501" t="s">
        <v>0</v>
      </c>
      <c r="RQ501" t="s">
        <v>0</v>
      </c>
      <c r="RR501" t="s">
        <v>0</v>
      </c>
      <c r="RS501">
        <v>5</v>
      </c>
      <c r="RT501">
        <v>6</v>
      </c>
      <c r="RU501" t="s">
        <v>0</v>
      </c>
      <c r="RV501" t="s">
        <v>0</v>
      </c>
      <c r="RW501" t="s">
        <v>0</v>
      </c>
      <c r="RX501">
        <v>10</v>
      </c>
      <c r="RY501">
        <v>11</v>
      </c>
      <c r="RZ501" t="s">
        <v>0</v>
      </c>
      <c r="SA501">
        <v>13</v>
      </c>
      <c r="SB501">
        <v>14</v>
      </c>
      <c r="SC501" t="s">
        <v>0</v>
      </c>
      <c r="SD501" t="s">
        <v>0</v>
      </c>
      <c r="SE501" t="s">
        <v>0</v>
      </c>
      <c r="SF501" t="s">
        <v>0</v>
      </c>
      <c r="SG501" t="s">
        <v>0</v>
      </c>
      <c r="SH501">
        <v>20</v>
      </c>
      <c r="SI501" t="s">
        <v>0</v>
      </c>
      <c r="SJ501" t="s">
        <v>0</v>
      </c>
      <c r="SK501" t="s">
        <v>0</v>
      </c>
      <c r="SL501" t="s">
        <v>0</v>
      </c>
      <c r="SM501" t="s">
        <v>0</v>
      </c>
      <c r="SN501" t="s">
        <v>0</v>
      </c>
      <c r="SO501">
        <v>27</v>
      </c>
      <c r="SP501">
        <v>28</v>
      </c>
      <c r="SQ501">
        <v>29</v>
      </c>
      <c r="SR501" t="s">
        <v>0</v>
      </c>
      <c r="SS501">
        <v>31</v>
      </c>
      <c r="ST501">
        <v>32</v>
      </c>
      <c r="SU501">
        <v>33</v>
      </c>
      <c r="SV501">
        <v>34</v>
      </c>
      <c r="SW501">
        <v>35</v>
      </c>
      <c r="SX501">
        <v>36</v>
      </c>
      <c r="SY501" t="s">
        <v>0</v>
      </c>
      <c r="SZ501">
        <v>38</v>
      </c>
      <c r="TA501" t="s">
        <v>0</v>
      </c>
      <c r="TB501">
        <v>40</v>
      </c>
      <c r="TC501">
        <v>41</v>
      </c>
      <c r="TD501" t="s">
        <v>0</v>
      </c>
      <c r="TE501">
        <v>43</v>
      </c>
      <c r="TF501" t="s">
        <v>0</v>
      </c>
      <c r="TG501" t="s">
        <v>0</v>
      </c>
      <c r="TH501" t="s">
        <v>0</v>
      </c>
      <c r="TI501">
        <v>47</v>
      </c>
      <c r="TJ501" t="s">
        <v>0</v>
      </c>
      <c r="TK501" t="s">
        <v>0</v>
      </c>
      <c r="TL501">
        <v>50</v>
      </c>
      <c r="TM501" t="s">
        <v>0</v>
      </c>
      <c r="TN501" t="s">
        <v>0</v>
      </c>
      <c r="TO501" t="s">
        <v>0</v>
      </c>
      <c r="TP501">
        <v>54</v>
      </c>
      <c r="TQ501" t="s">
        <v>0</v>
      </c>
      <c r="TR501">
        <v>56</v>
      </c>
      <c r="TS501" t="s">
        <v>0</v>
      </c>
      <c r="TT501" t="s">
        <v>0</v>
      </c>
      <c r="TU501" t="s">
        <v>0</v>
      </c>
    </row>
    <row r="502" spans="371:541">
      <c r="NG502">
        <v>3</v>
      </c>
      <c r="NH502">
        <v>17</v>
      </c>
      <c r="NI502">
        <v>37</v>
      </c>
      <c r="NJ502">
        <v>44</v>
      </c>
      <c r="NK502">
        <v>46</v>
      </c>
      <c r="NL502">
        <v>57</v>
      </c>
    </row>
    <row r="503" spans="371:541">
      <c r="NG503">
        <v>8</v>
      </c>
      <c r="NH503">
        <v>16</v>
      </c>
      <c r="NI503">
        <v>37</v>
      </c>
      <c r="NJ503">
        <v>39</v>
      </c>
      <c r="NK503">
        <v>45</v>
      </c>
      <c r="NL503">
        <v>48</v>
      </c>
    </row>
    <row r="504" spans="371:541">
      <c r="NG504">
        <v>2</v>
      </c>
      <c r="NH504">
        <v>3</v>
      </c>
      <c r="NI504">
        <v>21</v>
      </c>
      <c r="NJ504">
        <v>25</v>
      </c>
      <c r="NK504">
        <v>45</v>
      </c>
      <c r="NL504">
        <v>53</v>
      </c>
    </row>
    <row r="505" spans="371:541">
      <c r="NG505">
        <v>7</v>
      </c>
      <c r="NH505">
        <v>15</v>
      </c>
      <c r="NI505">
        <v>18</v>
      </c>
      <c r="NJ505">
        <v>30</v>
      </c>
      <c r="NK505">
        <v>42</v>
      </c>
      <c r="NL505">
        <v>57</v>
      </c>
    </row>
    <row r="506" spans="371:541">
      <c r="NG506">
        <v>8</v>
      </c>
      <c r="NH506">
        <v>16</v>
      </c>
      <c r="NI506">
        <v>19</v>
      </c>
      <c r="NJ506">
        <v>25</v>
      </c>
      <c r="NK506">
        <v>45</v>
      </c>
      <c r="NL506">
        <v>48</v>
      </c>
    </row>
    <row r="507" spans="371:541">
      <c r="NG507">
        <v>9</v>
      </c>
      <c r="NH507">
        <v>22</v>
      </c>
      <c r="NI507">
        <v>24</v>
      </c>
      <c r="NJ507">
        <v>42</v>
      </c>
      <c r="NK507">
        <v>45</v>
      </c>
      <c r="NL507">
        <v>57</v>
      </c>
    </row>
    <row r="508" spans="371:541">
      <c r="NG508">
        <v>9</v>
      </c>
      <c r="NH508">
        <v>12</v>
      </c>
      <c r="NI508">
        <v>26</v>
      </c>
      <c r="NJ508">
        <v>49</v>
      </c>
      <c r="NK508">
        <v>52</v>
      </c>
      <c r="NL508">
        <v>55</v>
      </c>
    </row>
    <row r="509" spans="371:541">
      <c r="NG509">
        <v>1</v>
      </c>
      <c r="NH509">
        <v>9</v>
      </c>
      <c r="NI509">
        <v>20</v>
      </c>
      <c r="NJ509">
        <v>21</v>
      </c>
      <c r="NK509">
        <v>27</v>
      </c>
      <c r="NL509">
        <v>52</v>
      </c>
    </row>
    <row r="510" spans="371:541">
      <c r="NG510">
        <v>15</v>
      </c>
      <c r="NH510">
        <v>17</v>
      </c>
      <c r="NI510">
        <v>18</v>
      </c>
      <c r="NJ510">
        <v>33</v>
      </c>
      <c r="NK510">
        <v>40</v>
      </c>
      <c r="NL510">
        <v>45</v>
      </c>
    </row>
    <row r="511" spans="371:541">
      <c r="NG511">
        <v>8</v>
      </c>
      <c r="NH511">
        <v>13</v>
      </c>
      <c r="NI511">
        <v>28</v>
      </c>
      <c r="NJ511">
        <v>30</v>
      </c>
      <c r="NK511">
        <v>33</v>
      </c>
      <c r="NL511">
        <v>36</v>
      </c>
      <c r="RN511">
        <f>59-COUNTIFS(RO511:TU511,"x")</f>
        <v>19</v>
      </c>
      <c r="RO511" t="s">
        <v>0</v>
      </c>
      <c r="RP511">
        <v>2</v>
      </c>
      <c r="RQ511" t="s">
        <v>0</v>
      </c>
      <c r="RR511">
        <v>4</v>
      </c>
      <c r="RS511" t="s">
        <v>0</v>
      </c>
      <c r="RT511" t="s">
        <v>0</v>
      </c>
      <c r="RU511" t="s">
        <v>0</v>
      </c>
      <c r="RV511" t="s">
        <v>0</v>
      </c>
      <c r="RW511" t="s">
        <v>0</v>
      </c>
      <c r="RX511">
        <v>10</v>
      </c>
      <c r="RY511">
        <v>11</v>
      </c>
      <c r="RZ511" t="s">
        <v>0</v>
      </c>
      <c r="SA511" t="s">
        <v>0</v>
      </c>
      <c r="SB511">
        <v>14</v>
      </c>
      <c r="SC511" t="s">
        <v>0</v>
      </c>
      <c r="SD511" t="s">
        <v>0</v>
      </c>
      <c r="SE511" t="s">
        <v>0</v>
      </c>
      <c r="SF511" t="s">
        <v>0</v>
      </c>
      <c r="SG511">
        <v>19</v>
      </c>
      <c r="SH511" t="s">
        <v>0</v>
      </c>
      <c r="SI511" t="s">
        <v>0</v>
      </c>
      <c r="SJ511" t="s">
        <v>0</v>
      </c>
      <c r="SK511">
        <v>23</v>
      </c>
      <c r="SL511">
        <v>24</v>
      </c>
      <c r="SM511">
        <v>25</v>
      </c>
      <c r="SN511" t="s">
        <v>0</v>
      </c>
      <c r="SO511" t="s">
        <v>0</v>
      </c>
      <c r="SP511" t="s">
        <v>0</v>
      </c>
      <c r="SQ511" t="s">
        <v>0</v>
      </c>
      <c r="SR511" t="s">
        <v>0</v>
      </c>
      <c r="SS511" t="s">
        <v>0</v>
      </c>
      <c r="ST511">
        <v>32</v>
      </c>
      <c r="SU511" t="s">
        <v>0</v>
      </c>
      <c r="SV511" t="s">
        <v>0</v>
      </c>
      <c r="SW511" t="s">
        <v>0</v>
      </c>
      <c r="SX511" t="s">
        <v>0</v>
      </c>
      <c r="SY511">
        <v>37</v>
      </c>
      <c r="SZ511">
        <v>38</v>
      </c>
      <c r="TA511" t="s">
        <v>0</v>
      </c>
      <c r="TB511" t="s">
        <v>0</v>
      </c>
      <c r="TC511" t="s">
        <v>0</v>
      </c>
      <c r="TD511" t="s">
        <v>0</v>
      </c>
      <c r="TE511">
        <v>43</v>
      </c>
      <c r="TF511" t="s">
        <v>0</v>
      </c>
      <c r="TG511" t="s">
        <v>0</v>
      </c>
      <c r="TH511" t="s">
        <v>0</v>
      </c>
      <c r="TI511">
        <v>47</v>
      </c>
      <c r="TJ511">
        <v>48</v>
      </c>
      <c r="TK511" t="s">
        <v>0</v>
      </c>
      <c r="TL511">
        <v>50</v>
      </c>
      <c r="TM511" t="s">
        <v>0</v>
      </c>
      <c r="TN511" t="s">
        <v>0</v>
      </c>
      <c r="TO511" t="s">
        <v>0</v>
      </c>
      <c r="TP511">
        <v>54</v>
      </c>
      <c r="TQ511" t="s">
        <v>0</v>
      </c>
      <c r="TR511" t="s">
        <v>0</v>
      </c>
      <c r="TS511">
        <v>57</v>
      </c>
      <c r="TT511" t="s">
        <v>0</v>
      </c>
      <c r="TU511">
        <v>59</v>
      </c>
    </row>
    <row r="512" spans="371:541">
      <c r="NG512">
        <v>9</v>
      </c>
      <c r="NH512">
        <v>21</v>
      </c>
      <c r="NI512">
        <v>28</v>
      </c>
      <c r="NJ512">
        <v>30</v>
      </c>
      <c r="NK512">
        <v>35</v>
      </c>
      <c r="NL512">
        <v>51</v>
      </c>
    </row>
    <row r="513" spans="371:541">
      <c r="NG513">
        <v>5</v>
      </c>
      <c r="NH513">
        <v>16</v>
      </c>
      <c r="NI513">
        <v>29</v>
      </c>
      <c r="NJ513">
        <v>42</v>
      </c>
      <c r="NK513">
        <v>46</v>
      </c>
      <c r="NL513">
        <v>51</v>
      </c>
    </row>
    <row r="514" spans="371:541">
      <c r="NG514">
        <v>3</v>
      </c>
      <c r="NH514">
        <v>7</v>
      </c>
      <c r="NI514">
        <v>18</v>
      </c>
      <c r="NJ514">
        <v>36</v>
      </c>
      <c r="NK514">
        <v>44</v>
      </c>
      <c r="NL514">
        <v>53</v>
      </c>
    </row>
    <row r="515" spans="371:541">
      <c r="NG515">
        <v>5</v>
      </c>
      <c r="NH515">
        <v>18</v>
      </c>
      <c r="NI515">
        <v>26</v>
      </c>
      <c r="NJ515">
        <v>41</v>
      </c>
      <c r="NK515">
        <v>49</v>
      </c>
      <c r="NL515">
        <v>56</v>
      </c>
    </row>
    <row r="516" spans="371:541">
      <c r="NG516">
        <v>3</v>
      </c>
      <c r="NH516">
        <v>8</v>
      </c>
      <c r="NI516">
        <v>12</v>
      </c>
      <c r="NJ516">
        <v>15</v>
      </c>
      <c r="NK516">
        <v>31</v>
      </c>
      <c r="NL516">
        <v>51</v>
      </c>
    </row>
    <row r="517" spans="371:541">
      <c r="NG517">
        <v>6</v>
      </c>
      <c r="NH517">
        <v>12</v>
      </c>
      <c r="NI517">
        <v>27</v>
      </c>
      <c r="NJ517">
        <v>34</v>
      </c>
      <c r="NK517">
        <v>53</v>
      </c>
      <c r="NL517">
        <v>58</v>
      </c>
    </row>
    <row r="518" spans="371:541">
      <c r="NG518">
        <v>22</v>
      </c>
      <c r="NH518">
        <v>28</v>
      </c>
      <c r="NI518">
        <v>35</v>
      </c>
      <c r="NJ518">
        <v>39</v>
      </c>
      <c r="NK518">
        <v>52</v>
      </c>
      <c r="NL518">
        <v>55</v>
      </c>
    </row>
    <row r="519" spans="371:541">
      <c r="NG519">
        <v>5</v>
      </c>
      <c r="NH519">
        <v>9</v>
      </c>
      <c r="NI519">
        <v>15</v>
      </c>
      <c r="NJ519">
        <v>16</v>
      </c>
      <c r="NK519">
        <v>34</v>
      </c>
      <c r="NL519">
        <v>48</v>
      </c>
    </row>
    <row r="520" spans="371:541">
      <c r="NG520">
        <v>9</v>
      </c>
      <c r="NH520">
        <v>23</v>
      </c>
      <c r="NI520">
        <v>34</v>
      </c>
      <c r="NJ520">
        <v>37</v>
      </c>
      <c r="NK520">
        <v>53</v>
      </c>
      <c r="NL520">
        <v>56</v>
      </c>
    </row>
    <row r="521" spans="371:541">
      <c r="NG521">
        <v>6</v>
      </c>
      <c r="NH521">
        <v>13</v>
      </c>
      <c r="NI521">
        <v>33</v>
      </c>
      <c r="NJ521">
        <v>40</v>
      </c>
      <c r="NK521">
        <v>43</v>
      </c>
      <c r="NL521">
        <v>55</v>
      </c>
      <c r="RN521">
        <f>59-COUNTIFS(RO521:TU521,"x")</f>
        <v>21</v>
      </c>
      <c r="RO521">
        <v>1</v>
      </c>
      <c r="RP521">
        <v>2</v>
      </c>
      <c r="RQ521">
        <v>3</v>
      </c>
      <c r="RR521" t="s">
        <v>0</v>
      </c>
      <c r="RS521" t="s">
        <v>0</v>
      </c>
      <c r="RT521" t="s">
        <v>0</v>
      </c>
      <c r="RU521" t="s">
        <v>0</v>
      </c>
      <c r="RV521">
        <v>8</v>
      </c>
      <c r="RW521" t="s">
        <v>0</v>
      </c>
      <c r="RX521">
        <v>10</v>
      </c>
      <c r="RY521" t="s">
        <v>0</v>
      </c>
      <c r="RZ521">
        <v>12</v>
      </c>
      <c r="SA521" t="s">
        <v>0</v>
      </c>
      <c r="SB521">
        <v>14</v>
      </c>
      <c r="SC521" t="s">
        <v>0</v>
      </c>
      <c r="SD521" t="s">
        <v>0</v>
      </c>
      <c r="SE521">
        <v>17</v>
      </c>
      <c r="SF521">
        <v>18</v>
      </c>
      <c r="SG521" t="s">
        <v>0</v>
      </c>
      <c r="SH521">
        <v>20</v>
      </c>
      <c r="SI521">
        <v>21</v>
      </c>
      <c r="SJ521" t="s">
        <v>0</v>
      </c>
      <c r="SK521" t="s">
        <v>0</v>
      </c>
      <c r="SL521">
        <v>24</v>
      </c>
      <c r="SM521" t="s">
        <v>0</v>
      </c>
      <c r="SN521" t="s">
        <v>0</v>
      </c>
      <c r="SO521" t="s">
        <v>0</v>
      </c>
      <c r="SP521" t="s">
        <v>0</v>
      </c>
      <c r="SQ521" t="s">
        <v>0</v>
      </c>
      <c r="SR521">
        <v>30</v>
      </c>
      <c r="SS521" t="s">
        <v>0</v>
      </c>
      <c r="ST521">
        <v>32</v>
      </c>
      <c r="SU521" t="s">
        <v>0</v>
      </c>
      <c r="SV521" t="s">
        <v>0</v>
      </c>
      <c r="SW521" t="s">
        <v>0</v>
      </c>
      <c r="SX521">
        <v>36</v>
      </c>
      <c r="SY521" t="s">
        <v>0</v>
      </c>
      <c r="SZ521" t="s">
        <v>0</v>
      </c>
      <c r="TA521" t="s">
        <v>0</v>
      </c>
      <c r="TB521" t="s">
        <v>0</v>
      </c>
      <c r="TC521" t="s">
        <v>0</v>
      </c>
      <c r="TD521" t="s">
        <v>0</v>
      </c>
      <c r="TE521" t="s">
        <v>0</v>
      </c>
      <c r="TF521">
        <v>44</v>
      </c>
      <c r="TG521" t="s">
        <v>0</v>
      </c>
      <c r="TH521">
        <v>46</v>
      </c>
      <c r="TI521">
        <v>47</v>
      </c>
      <c r="TJ521" t="s">
        <v>0</v>
      </c>
      <c r="TK521">
        <v>49</v>
      </c>
      <c r="TL521" t="s">
        <v>0</v>
      </c>
      <c r="TM521">
        <v>51</v>
      </c>
      <c r="TN521" t="s">
        <v>0</v>
      </c>
      <c r="TO521" t="s">
        <v>0</v>
      </c>
      <c r="TP521" t="s">
        <v>0</v>
      </c>
      <c r="TQ521" t="s">
        <v>0</v>
      </c>
      <c r="TR521" t="s">
        <v>0</v>
      </c>
      <c r="TS521" t="s">
        <v>0</v>
      </c>
      <c r="TT521">
        <v>58</v>
      </c>
      <c r="TU521" t="s">
        <v>0</v>
      </c>
    </row>
    <row r="522" spans="371:541">
      <c r="NG522">
        <v>28</v>
      </c>
      <c r="NH522">
        <v>29</v>
      </c>
      <c r="NI522">
        <v>37</v>
      </c>
      <c r="NJ522">
        <v>45</v>
      </c>
      <c r="NK522">
        <v>50</v>
      </c>
      <c r="NL522">
        <v>59</v>
      </c>
    </row>
    <row r="523" spans="371:541">
      <c r="NG523">
        <v>4</v>
      </c>
      <c r="NH523">
        <v>7</v>
      </c>
      <c r="NI523">
        <v>19</v>
      </c>
      <c r="NJ523">
        <v>34</v>
      </c>
      <c r="NK523">
        <v>41</v>
      </c>
      <c r="NL523">
        <v>56</v>
      </c>
    </row>
    <row r="524" spans="371:541">
      <c r="NG524">
        <v>4</v>
      </c>
      <c r="NH524">
        <v>6</v>
      </c>
      <c r="NI524">
        <v>27</v>
      </c>
      <c r="NJ524">
        <v>28</v>
      </c>
      <c r="NK524">
        <v>31</v>
      </c>
      <c r="NL524">
        <v>38</v>
      </c>
    </row>
    <row r="525" spans="371:541">
      <c r="NG525">
        <v>11</v>
      </c>
      <c r="NH525">
        <v>25</v>
      </c>
      <c r="NI525">
        <v>26</v>
      </c>
      <c r="NJ525">
        <v>35</v>
      </c>
      <c r="NK525">
        <v>42</v>
      </c>
      <c r="NL525">
        <v>45</v>
      </c>
    </row>
    <row r="526" spans="371:541">
      <c r="NG526">
        <v>11</v>
      </c>
      <c r="NH526">
        <v>19</v>
      </c>
      <c r="NI526">
        <v>33</v>
      </c>
      <c r="NJ526">
        <v>40</v>
      </c>
      <c r="NK526">
        <v>43</v>
      </c>
      <c r="NL526">
        <v>55</v>
      </c>
    </row>
    <row r="527" spans="371:541">
      <c r="NG527">
        <v>13</v>
      </c>
      <c r="NH527">
        <v>22</v>
      </c>
      <c r="NI527">
        <v>26</v>
      </c>
      <c r="NJ527">
        <v>28</v>
      </c>
      <c r="NK527">
        <v>35</v>
      </c>
      <c r="NL527">
        <v>52</v>
      </c>
    </row>
    <row r="528" spans="371:541">
      <c r="NG528">
        <v>39</v>
      </c>
      <c r="NH528">
        <v>40</v>
      </c>
      <c r="NI528">
        <v>43</v>
      </c>
      <c r="NJ528">
        <v>53</v>
      </c>
      <c r="NK528">
        <v>54</v>
      </c>
      <c r="NL528">
        <v>57</v>
      </c>
    </row>
    <row r="529" spans="371:541">
      <c r="NG529">
        <v>8</v>
      </c>
      <c r="NH529">
        <v>13</v>
      </c>
      <c r="NI529">
        <v>18</v>
      </c>
      <c r="NJ529">
        <v>19</v>
      </c>
      <c r="NK529">
        <v>29</v>
      </c>
      <c r="NL529">
        <v>59</v>
      </c>
    </row>
    <row r="530" spans="371:541">
      <c r="NG530">
        <v>15</v>
      </c>
      <c r="NH530">
        <v>18</v>
      </c>
      <c r="NI530">
        <v>24</v>
      </c>
      <c r="NJ530">
        <v>26</v>
      </c>
      <c r="NK530">
        <v>50</v>
      </c>
      <c r="NL530">
        <v>52</v>
      </c>
    </row>
    <row r="531" spans="371:541">
      <c r="NG531">
        <v>11</v>
      </c>
      <c r="NH531">
        <v>22</v>
      </c>
      <c r="NI531">
        <v>36</v>
      </c>
      <c r="NJ531">
        <v>40</v>
      </c>
      <c r="NK531">
        <v>51</v>
      </c>
      <c r="NL531">
        <v>52</v>
      </c>
      <c r="RN531">
        <f>59-COUNTIFS(RO531:TU531,"x")</f>
        <v>24</v>
      </c>
      <c r="RO531" t="s">
        <v>0</v>
      </c>
      <c r="RP531" t="s">
        <v>0</v>
      </c>
      <c r="RQ531">
        <v>3</v>
      </c>
      <c r="RR531" t="s">
        <v>0</v>
      </c>
      <c r="RS531">
        <v>5</v>
      </c>
      <c r="RT531" t="s">
        <v>0</v>
      </c>
      <c r="RU531">
        <v>7</v>
      </c>
      <c r="RV531" t="s">
        <v>0</v>
      </c>
      <c r="RW531" t="s">
        <v>0</v>
      </c>
      <c r="RX531" t="s">
        <v>0</v>
      </c>
      <c r="RY531" t="s">
        <v>0</v>
      </c>
      <c r="RZ531">
        <v>12</v>
      </c>
      <c r="SA531" t="s">
        <v>0</v>
      </c>
      <c r="SB531" t="s">
        <v>0</v>
      </c>
      <c r="SC531" t="s">
        <v>0</v>
      </c>
      <c r="SD531" t="s">
        <v>0</v>
      </c>
      <c r="SE531">
        <v>17</v>
      </c>
      <c r="SF531" t="s">
        <v>0</v>
      </c>
      <c r="SG531" t="s">
        <v>0</v>
      </c>
      <c r="SH531" t="s">
        <v>0</v>
      </c>
      <c r="SI531">
        <v>21</v>
      </c>
      <c r="SJ531" t="s">
        <v>0</v>
      </c>
      <c r="SK531" t="s">
        <v>0</v>
      </c>
      <c r="SL531" t="s">
        <v>0</v>
      </c>
      <c r="SM531">
        <v>25</v>
      </c>
      <c r="SN531" t="s">
        <v>0</v>
      </c>
      <c r="SO531">
        <v>27</v>
      </c>
      <c r="SP531" t="s">
        <v>0</v>
      </c>
      <c r="SQ531" t="s">
        <v>0</v>
      </c>
      <c r="SR531" t="s">
        <v>0</v>
      </c>
      <c r="SS531">
        <v>31</v>
      </c>
      <c r="ST531">
        <v>32</v>
      </c>
      <c r="SU531" t="s">
        <v>0</v>
      </c>
      <c r="SV531" t="s">
        <v>0</v>
      </c>
      <c r="SW531">
        <v>35</v>
      </c>
      <c r="SX531" t="s">
        <v>0</v>
      </c>
      <c r="SY531">
        <v>37</v>
      </c>
      <c r="SZ531">
        <v>38</v>
      </c>
      <c r="TA531">
        <v>39</v>
      </c>
      <c r="TB531" t="s">
        <v>0</v>
      </c>
      <c r="TC531">
        <v>41</v>
      </c>
      <c r="TD531">
        <v>42</v>
      </c>
      <c r="TE531">
        <v>43</v>
      </c>
      <c r="TF531">
        <v>44</v>
      </c>
      <c r="TG531" t="s">
        <v>0</v>
      </c>
      <c r="TH531">
        <v>46</v>
      </c>
      <c r="TI531">
        <v>47</v>
      </c>
      <c r="TJ531">
        <v>48</v>
      </c>
      <c r="TK531" t="s">
        <v>0</v>
      </c>
      <c r="TL531" t="s">
        <v>0</v>
      </c>
      <c r="TM531" t="s">
        <v>0</v>
      </c>
      <c r="TN531" t="s">
        <v>0</v>
      </c>
      <c r="TO531" t="s">
        <v>0</v>
      </c>
      <c r="TP531">
        <v>54</v>
      </c>
      <c r="TQ531">
        <v>55</v>
      </c>
      <c r="TR531">
        <v>56</v>
      </c>
      <c r="TS531" t="s">
        <v>0</v>
      </c>
      <c r="TT531" t="s">
        <v>0</v>
      </c>
      <c r="TU531" t="s">
        <v>0</v>
      </c>
    </row>
    <row r="532" spans="371:541">
      <c r="NG532">
        <v>6</v>
      </c>
      <c r="NH532">
        <v>10</v>
      </c>
      <c r="NI532">
        <v>16</v>
      </c>
      <c r="NJ532">
        <v>18</v>
      </c>
      <c r="NK532">
        <v>19</v>
      </c>
      <c r="NL532">
        <v>53</v>
      </c>
    </row>
    <row r="533" spans="371:541">
      <c r="NG533">
        <v>4</v>
      </c>
      <c r="NH533">
        <v>18</v>
      </c>
      <c r="NI533">
        <v>23</v>
      </c>
      <c r="NJ533">
        <v>29</v>
      </c>
      <c r="NK533">
        <v>30</v>
      </c>
      <c r="NL533">
        <v>36</v>
      </c>
    </row>
    <row r="534" spans="371:541">
      <c r="NG534">
        <v>2</v>
      </c>
      <c r="NH534">
        <v>8</v>
      </c>
      <c r="NI534">
        <v>14</v>
      </c>
      <c r="NJ534">
        <v>33</v>
      </c>
      <c r="NK534">
        <v>34</v>
      </c>
      <c r="NL534">
        <v>57</v>
      </c>
    </row>
    <row r="535" spans="371:541">
      <c r="NG535">
        <v>1</v>
      </c>
      <c r="NH535">
        <v>14</v>
      </c>
      <c r="NI535">
        <v>19</v>
      </c>
      <c r="NJ535">
        <v>22</v>
      </c>
      <c r="NK535">
        <v>52</v>
      </c>
      <c r="NL535">
        <v>58</v>
      </c>
    </row>
    <row r="536" spans="371:541">
      <c r="NG536">
        <v>2</v>
      </c>
      <c r="NH536">
        <v>4</v>
      </c>
      <c r="NI536">
        <v>9</v>
      </c>
      <c r="NJ536">
        <v>13</v>
      </c>
      <c r="NK536">
        <v>26</v>
      </c>
      <c r="NL536">
        <v>45</v>
      </c>
    </row>
    <row r="537" spans="371:541">
      <c r="NG537">
        <v>8</v>
      </c>
      <c r="NH537">
        <v>20</v>
      </c>
      <c r="NI537">
        <v>28</v>
      </c>
      <c r="NJ537">
        <v>52</v>
      </c>
      <c r="NK537">
        <v>58</v>
      </c>
      <c r="NL537">
        <v>59</v>
      </c>
    </row>
    <row r="538" spans="371:541">
      <c r="NG538">
        <v>4</v>
      </c>
      <c r="NH538">
        <v>9</v>
      </c>
      <c r="NI538">
        <v>10</v>
      </c>
      <c r="NJ538">
        <v>23</v>
      </c>
      <c r="NK538">
        <v>28</v>
      </c>
      <c r="NL538">
        <v>49</v>
      </c>
    </row>
    <row r="539" spans="371:541">
      <c r="NG539">
        <v>7</v>
      </c>
      <c r="NH539">
        <v>31</v>
      </c>
      <c r="NI539">
        <v>33</v>
      </c>
      <c r="NJ539">
        <v>38</v>
      </c>
      <c r="NK539">
        <v>45</v>
      </c>
      <c r="NL539">
        <v>46</v>
      </c>
    </row>
    <row r="540" spans="371:541">
      <c r="NG540">
        <v>8</v>
      </c>
      <c r="NH540">
        <v>11</v>
      </c>
      <c r="NI540">
        <v>15</v>
      </c>
      <c r="NJ540">
        <v>24</v>
      </c>
      <c r="NK540">
        <v>52</v>
      </c>
      <c r="NL540">
        <v>53</v>
      </c>
    </row>
    <row r="541" spans="371:541">
      <c r="NG541">
        <v>4</v>
      </c>
      <c r="NH541">
        <v>5</v>
      </c>
      <c r="NI541">
        <v>12</v>
      </c>
      <c r="NJ541">
        <v>23</v>
      </c>
      <c r="NK541">
        <v>43</v>
      </c>
      <c r="NL541">
        <v>56</v>
      </c>
      <c r="RN541">
        <f>59-COUNTIFS(RO541:TU541,"x")</f>
        <v>22</v>
      </c>
      <c r="RO541" t="s">
        <v>0</v>
      </c>
      <c r="RP541" t="s">
        <v>0</v>
      </c>
      <c r="RQ541" t="s">
        <v>0</v>
      </c>
      <c r="RR541" t="s">
        <v>0</v>
      </c>
      <c r="RS541" t="s">
        <v>0</v>
      </c>
      <c r="RT541">
        <v>6</v>
      </c>
      <c r="RU541" t="s">
        <v>0</v>
      </c>
      <c r="RV541" t="s">
        <v>0</v>
      </c>
      <c r="RW541">
        <v>9</v>
      </c>
      <c r="RX541">
        <v>10</v>
      </c>
      <c r="RY541" t="s">
        <v>0</v>
      </c>
      <c r="RZ541" t="s">
        <v>0</v>
      </c>
      <c r="SA541" t="s">
        <v>0</v>
      </c>
      <c r="SB541">
        <v>14</v>
      </c>
      <c r="SC541" t="s">
        <v>0</v>
      </c>
      <c r="SD541">
        <v>16</v>
      </c>
      <c r="SE541">
        <v>17</v>
      </c>
      <c r="SF541">
        <v>18</v>
      </c>
      <c r="SG541" t="s">
        <v>0</v>
      </c>
      <c r="SH541">
        <v>20</v>
      </c>
      <c r="SI541" t="s">
        <v>0</v>
      </c>
      <c r="SJ541">
        <v>22</v>
      </c>
      <c r="SK541" t="s">
        <v>0</v>
      </c>
      <c r="SL541" t="s">
        <v>0</v>
      </c>
      <c r="SM541" t="s">
        <v>0</v>
      </c>
      <c r="SN541">
        <v>26</v>
      </c>
      <c r="SO541">
        <v>27</v>
      </c>
      <c r="SP541">
        <v>28</v>
      </c>
      <c r="SQ541">
        <v>29</v>
      </c>
      <c r="SR541">
        <v>30</v>
      </c>
      <c r="SS541" t="s">
        <v>0</v>
      </c>
      <c r="ST541" t="s">
        <v>0</v>
      </c>
      <c r="SU541" t="s">
        <v>0</v>
      </c>
      <c r="SV541" t="s">
        <v>0</v>
      </c>
      <c r="SW541">
        <v>35</v>
      </c>
      <c r="SX541">
        <v>36</v>
      </c>
      <c r="SY541">
        <v>37</v>
      </c>
      <c r="SZ541" t="s">
        <v>0</v>
      </c>
      <c r="TA541">
        <v>39</v>
      </c>
      <c r="TB541" t="s">
        <v>0</v>
      </c>
      <c r="TC541">
        <v>41</v>
      </c>
      <c r="TD541" t="s">
        <v>0</v>
      </c>
      <c r="TE541" t="s">
        <v>0</v>
      </c>
      <c r="TF541" t="s">
        <v>0</v>
      </c>
      <c r="TG541" t="s">
        <v>0</v>
      </c>
      <c r="TH541" t="s">
        <v>0</v>
      </c>
      <c r="TI541" t="s">
        <v>0</v>
      </c>
      <c r="TJ541" t="s">
        <v>0</v>
      </c>
      <c r="TK541" t="s">
        <v>0</v>
      </c>
      <c r="TL541" t="s">
        <v>0</v>
      </c>
      <c r="TM541" t="s">
        <v>0</v>
      </c>
      <c r="TN541" t="s">
        <v>0</v>
      </c>
      <c r="TO541" t="s">
        <v>0</v>
      </c>
      <c r="TP541" t="s">
        <v>0</v>
      </c>
      <c r="TQ541">
        <v>55</v>
      </c>
      <c r="TR541" t="s">
        <v>0</v>
      </c>
      <c r="TS541">
        <v>57</v>
      </c>
      <c r="TT541">
        <v>58</v>
      </c>
      <c r="TU541" t="s">
        <v>0</v>
      </c>
    </row>
    <row r="542" spans="371:541">
      <c r="NG542">
        <v>1</v>
      </c>
      <c r="NH542">
        <v>7</v>
      </c>
      <c r="NI542">
        <v>15</v>
      </c>
      <c r="NJ542">
        <v>19</v>
      </c>
      <c r="NK542">
        <v>49</v>
      </c>
      <c r="NL542">
        <v>50</v>
      </c>
    </row>
    <row r="543" spans="371:541">
      <c r="NG543">
        <v>2</v>
      </c>
      <c r="NH543">
        <v>7</v>
      </c>
      <c r="NI543">
        <v>8</v>
      </c>
      <c r="NJ543">
        <v>42</v>
      </c>
      <c r="NK543">
        <v>44</v>
      </c>
      <c r="NL543">
        <v>48</v>
      </c>
    </row>
    <row r="544" spans="371:541">
      <c r="NG544">
        <v>15</v>
      </c>
      <c r="NH544">
        <v>21</v>
      </c>
      <c r="NI544">
        <v>32</v>
      </c>
      <c r="NJ544">
        <v>33</v>
      </c>
      <c r="NK544">
        <v>51</v>
      </c>
      <c r="NL544">
        <v>52</v>
      </c>
    </row>
    <row r="545" spans="371:541">
      <c r="NG545">
        <v>8</v>
      </c>
      <c r="NH545">
        <v>13</v>
      </c>
      <c r="NI545">
        <v>25</v>
      </c>
      <c r="NJ545">
        <v>34</v>
      </c>
      <c r="NK545">
        <v>46</v>
      </c>
      <c r="NL545">
        <v>54</v>
      </c>
    </row>
    <row r="546" spans="371:541">
      <c r="NG546">
        <v>3</v>
      </c>
      <c r="NH546">
        <v>8</v>
      </c>
      <c r="NI546">
        <v>32</v>
      </c>
      <c r="NJ546">
        <v>40</v>
      </c>
      <c r="NK546">
        <v>42</v>
      </c>
      <c r="NL546">
        <v>51</v>
      </c>
    </row>
    <row r="547" spans="371:541">
      <c r="NG547">
        <v>8</v>
      </c>
      <c r="NH547">
        <v>24</v>
      </c>
      <c r="NI547">
        <v>44</v>
      </c>
      <c r="NJ547">
        <v>53</v>
      </c>
      <c r="NK547">
        <v>54</v>
      </c>
      <c r="NL547">
        <v>59</v>
      </c>
    </row>
    <row r="548" spans="371:541">
      <c r="NG548">
        <v>7</v>
      </c>
      <c r="NH548">
        <v>23</v>
      </c>
      <c r="NI548">
        <v>42</v>
      </c>
      <c r="NJ548">
        <v>47</v>
      </c>
      <c r="NK548">
        <v>48</v>
      </c>
      <c r="NL548">
        <v>54</v>
      </c>
    </row>
    <row r="549" spans="371:541">
      <c r="NG549">
        <v>9</v>
      </c>
      <c r="NH549">
        <v>12</v>
      </c>
      <c r="NI549">
        <v>13</v>
      </c>
      <c r="NJ549">
        <v>14</v>
      </c>
      <c r="NK549">
        <v>27</v>
      </c>
      <c r="NL549">
        <v>46</v>
      </c>
    </row>
    <row r="550" spans="371:541">
      <c r="NG550">
        <v>11</v>
      </c>
      <c r="NH550">
        <v>16</v>
      </c>
      <c r="NI550">
        <v>20</v>
      </c>
      <c r="NJ550">
        <v>23</v>
      </c>
      <c r="NK550">
        <v>25</v>
      </c>
      <c r="NL550">
        <v>36</v>
      </c>
    </row>
    <row r="551" spans="371:541">
      <c r="NG551">
        <v>1</v>
      </c>
      <c r="NH551">
        <v>13</v>
      </c>
      <c r="NI551">
        <v>17</v>
      </c>
      <c r="NJ551">
        <v>42</v>
      </c>
      <c r="NK551">
        <v>47</v>
      </c>
      <c r="NL551">
        <v>53</v>
      </c>
      <c r="RN551">
        <f>59-COUNTIFS(RO551:TU551,"x")</f>
        <v>23</v>
      </c>
      <c r="RO551" t="s">
        <v>0</v>
      </c>
      <c r="RP551" t="s">
        <v>0</v>
      </c>
      <c r="RQ551" t="s">
        <v>0</v>
      </c>
      <c r="RR551">
        <v>4</v>
      </c>
      <c r="RS551" t="s">
        <v>0</v>
      </c>
      <c r="RT551" t="s">
        <v>0</v>
      </c>
      <c r="RU551" t="s">
        <v>0</v>
      </c>
      <c r="RV551">
        <v>8</v>
      </c>
      <c r="RW551" t="s">
        <v>0</v>
      </c>
      <c r="RX551">
        <v>10</v>
      </c>
      <c r="RY551" t="s">
        <v>0</v>
      </c>
      <c r="RZ551" t="s">
        <v>0</v>
      </c>
      <c r="SA551" t="s">
        <v>0</v>
      </c>
      <c r="SB551" t="s">
        <v>0</v>
      </c>
      <c r="SC551">
        <v>15</v>
      </c>
      <c r="SD551" t="s">
        <v>0</v>
      </c>
      <c r="SE551" t="s">
        <v>0</v>
      </c>
      <c r="SF551">
        <v>18</v>
      </c>
      <c r="SG551" t="s">
        <v>0</v>
      </c>
      <c r="SH551" t="s">
        <v>0</v>
      </c>
      <c r="SI551">
        <v>21</v>
      </c>
      <c r="SJ551" t="s">
        <v>0</v>
      </c>
      <c r="SK551" t="s">
        <v>0</v>
      </c>
      <c r="SL551">
        <v>24</v>
      </c>
      <c r="SM551" t="s">
        <v>0</v>
      </c>
      <c r="SN551">
        <v>26</v>
      </c>
      <c r="SO551" t="s">
        <v>0</v>
      </c>
      <c r="SP551">
        <v>28</v>
      </c>
      <c r="SQ551" t="s">
        <v>0</v>
      </c>
      <c r="SR551" t="s">
        <v>0</v>
      </c>
      <c r="SS551">
        <v>31</v>
      </c>
      <c r="ST551">
        <v>32</v>
      </c>
      <c r="SU551">
        <v>33</v>
      </c>
      <c r="SV551">
        <v>34</v>
      </c>
      <c r="SW551" t="s">
        <v>0</v>
      </c>
      <c r="SX551" t="s">
        <v>0</v>
      </c>
      <c r="SY551" t="s">
        <v>0</v>
      </c>
      <c r="SZ551" t="s">
        <v>0</v>
      </c>
      <c r="TA551">
        <v>39</v>
      </c>
      <c r="TB551" t="s">
        <v>0</v>
      </c>
      <c r="TC551">
        <v>41</v>
      </c>
      <c r="TD551" t="s">
        <v>0</v>
      </c>
      <c r="TE551" t="s">
        <v>0</v>
      </c>
      <c r="TF551">
        <v>44</v>
      </c>
      <c r="TG551">
        <v>45</v>
      </c>
      <c r="TH551" t="s">
        <v>0</v>
      </c>
      <c r="TI551" t="s">
        <v>0</v>
      </c>
      <c r="TJ551">
        <v>48</v>
      </c>
      <c r="TK551" t="s">
        <v>0</v>
      </c>
      <c r="TL551">
        <v>50</v>
      </c>
      <c r="TM551">
        <v>51</v>
      </c>
      <c r="TN551" t="s">
        <v>0</v>
      </c>
      <c r="TO551" t="s">
        <v>0</v>
      </c>
      <c r="TP551" t="s">
        <v>0</v>
      </c>
      <c r="TQ551" t="s">
        <v>0</v>
      </c>
      <c r="TR551">
        <v>56</v>
      </c>
      <c r="TS551" t="s">
        <v>0</v>
      </c>
      <c r="TT551">
        <v>58</v>
      </c>
      <c r="TU551">
        <v>59</v>
      </c>
    </row>
    <row r="552" spans="371:541">
      <c r="NG552">
        <v>12</v>
      </c>
      <c r="NH552">
        <v>16</v>
      </c>
      <c r="NI552">
        <v>29</v>
      </c>
      <c r="NJ552">
        <v>42</v>
      </c>
      <c r="NK552">
        <v>49</v>
      </c>
      <c r="NL552">
        <v>52</v>
      </c>
    </row>
    <row r="553" spans="371:541">
      <c r="NG553">
        <v>7</v>
      </c>
      <c r="NH553">
        <v>19</v>
      </c>
      <c r="NI553">
        <v>27</v>
      </c>
      <c r="NJ553">
        <v>29</v>
      </c>
      <c r="NK553">
        <v>30</v>
      </c>
      <c r="NL553">
        <v>35</v>
      </c>
    </row>
    <row r="554" spans="371:541">
      <c r="NG554">
        <v>12</v>
      </c>
      <c r="NH554">
        <v>29</v>
      </c>
      <c r="NI554">
        <v>30</v>
      </c>
      <c r="NJ554">
        <v>42</v>
      </c>
      <c r="NK554">
        <v>52</v>
      </c>
      <c r="NL554">
        <v>54</v>
      </c>
    </row>
    <row r="555" spans="371:541">
      <c r="NG555">
        <v>11</v>
      </c>
      <c r="NH555">
        <v>19</v>
      </c>
      <c r="NI555">
        <v>25</v>
      </c>
      <c r="NJ555">
        <v>29</v>
      </c>
      <c r="NK555">
        <v>30</v>
      </c>
      <c r="NL555">
        <v>55</v>
      </c>
    </row>
    <row r="556" spans="371:541">
      <c r="NG556">
        <v>6</v>
      </c>
      <c r="NH556">
        <v>23</v>
      </c>
      <c r="NI556">
        <v>27</v>
      </c>
      <c r="NJ556">
        <v>37</v>
      </c>
      <c r="NK556">
        <v>40</v>
      </c>
      <c r="NL556">
        <v>57</v>
      </c>
    </row>
    <row r="557" spans="371:541">
      <c r="NG557">
        <v>3</v>
      </c>
      <c r="NH557">
        <v>5</v>
      </c>
      <c r="NI557">
        <v>6</v>
      </c>
      <c r="NJ557">
        <v>14</v>
      </c>
      <c r="NK557">
        <v>22</v>
      </c>
      <c r="NL557">
        <v>38</v>
      </c>
    </row>
    <row r="558" spans="371:541">
      <c r="NG558">
        <v>2</v>
      </c>
      <c r="NH558">
        <v>17</v>
      </c>
      <c r="NI558">
        <v>30</v>
      </c>
      <c r="NJ558">
        <v>38</v>
      </c>
      <c r="NK558">
        <v>43</v>
      </c>
      <c r="NL558">
        <v>53</v>
      </c>
    </row>
    <row r="559" spans="371:541">
      <c r="NG559">
        <v>3</v>
      </c>
      <c r="NH559">
        <v>4</v>
      </c>
      <c r="NI559">
        <v>5</v>
      </c>
      <c r="NJ559">
        <v>30</v>
      </c>
      <c r="NK559">
        <v>40</v>
      </c>
      <c r="NL559">
        <v>43</v>
      </c>
    </row>
    <row r="560" spans="371:541">
      <c r="NG560">
        <v>3</v>
      </c>
      <c r="NH560">
        <v>4</v>
      </c>
      <c r="NI560">
        <v>14</v>
      </c>
      <c r="NJ560">
        <v>40</v>
      </c>
      <c r="NK560">
        <v>42</v>
      </c>
      <c r="NL560">
        <v>54</v>
      </c>
    </row>
    <row r="561" spans="371:541">
      <c r="NG561">
        <v>28</v>
      </c>
      <c r="NH561">
        <v>35</v>
      </c>
      <c r="NI561">
        <v>36</v>
      </c>
      <c r="NJ561">
        <v>43</v>
      </c>
      <c r="NK561">
        <v>44</v>
      </c>
      <c r="NL561">
        <v>53</v>
      </c>
      <c r="RN561">
        <f>59-COUNTIFS(RO561:TU561,"x")</f>
        <v>21</v>
      </c>
      <c r="RO561">
        <v>1</v>
      </c>
      <c r="RP561" t="s">
        <v>0</v>
      </c>
      <c r="RQ561" t="s">
        <v>0</v>
      </c>
      <c r="RR561" t="s">
        <v>0</v>
      </c>
      <c r="RS561" t="s">
        <v>0</v>
      </c>
      <c r="RT561">
        <v>6</v>
      </c>
      <c r="RU561">
        <v>7</v>
      </c>
      <c r="RV561" t="s">
        <v>0</v>
      </c>
      <c r="RW561">
        <v>9</v>
      </c>
      <c r="RX561">
        <v>10</v>
      </c>
      <c r="RY561" t="s">
        <v>0</v>
      </c>
      <c r="RZ561" t="s">
        <v>0</v>
      </c>
      <c r="SA561" t="s">
        <v>0</v>
      </c>
      <c r="SB561" t="s">
        <v>0</v>
      </c>
      <c r="SC561">
        <v>15</v>
      </c>
      <c r="SD561">
        <v>16</v>
      </c>
      <c r="SE561">
        <v>17</v>
      </c>
      <c r="SF561" t="s">
        <v>0</v>
      </c>
      <c r="SG561">
        <v>19</v>
      </c>
      <c r="SH561">
        <v>20</v>
      </c>
      <c r="SI561">
        <v>21</v>
      </c>
      <c r="SJ561" t="s">
        <v>0</v>
      </c>
      <c r="SK561" t="s">
        <v>0</v>
      </c>
      <c r="SL561" t="s">
        <v>0</v>
      </c>
      <c r="SM561">
        <v>25</v>
      </c>
      <c r="SN561">
        <v>26</v>
      </c>
      <c r="SO561" t="s">
        <v>0</v>
      </c>
      <c r="SP561" t="s">
        <v>0</v>
      </c>
      <c r="SQ561" t="s">
        <v>0</v>
      </c>
      <c r="SR561" t="s">
        <v>0</v>
      </c>
      <c r="SS561" t="s">
        <v>0</v>
      </c>
      <c r="ST561" t="s">
        <v>0</v>
      </c>
      <c r="SU561">
        <v>33</v>
      </c>
      <c r="SV561">
        <v>34</v>
      </c>
      <c r="SW561" t="s">
        <v>0</v>
      </c>
      <c r="SX561" t="s">
        <v>0</v>
      </c>
      <c r="SY561">
        <v>37</v>
      </c>
      <c r="SZ561" t="s">
        <v>0</v>
      </c>
      <c r="TA561">
        <v>39</v>
      </c>
      <c r="TB561" t="s">
        <v>0</v>
      </c>
      <c r="TC561">
        <v>41</v>
      </c>
      <c r="TD561" t="s">
        <v>0</v>
      </c>
      <c r="TE561" t="s">
        <v>0</v>
      </c>
      <c r="TF561" t="s">
        <v>0</v>
      </c>
      <c r="TG561" t="s">
        <v>0</v>
      </c>
      <c r="TH561" t="s">
        <v>0</v>
      </c>
      <c r="TI561" t="s">
        <v>0</v>
      </c>
      <c r="TJ561" t="s">
        <v>0</v>
      </c>
      <c r="TK561" t="s">
        <v>0</v>
      </c>
      <c r="TL561" t="s">
        <v>0</v>
      </c>
      <c r="TM561">
        <v>51</v>
      </c>
      <c r="TN561" t="s">
        <v>0</v>
      </c>
      <c r="TO561" t="s">
        <v>0</v>
      </c>
      <c r="TP561" t="s">
        <v>0</v>
      </c>
      <c r="TQ561" t="s">
        <v>0</v>
      </c>
      <c r="TR561">
        <v>56</v>
      </c>
      <c r="TS561" t="s">
        <v>0</v>
      </c>
      <c r="TT561" t="s">
        <v>0</v>
      </c>
      <c r="TU561">
        <v>59</v>
      </c>
    </row>
    <row r="562" spans="371:541">
      <c r="NG562">
        <v>18</v>
      </c>
      <c r="NH562">
        <v>22</v>
      </c>
      <c r="NI562">
        <v>31</v>
      </c>
      <c r="NJ562">
        <v>49</v>
      </c>
      <c r="NK562">
        <v>50</v>
      </c>
      <c r="NL562">
        <v>58</v>
      </c>
    </row>
    <row r="563" spans="371:541">
      <c r="NG563">
        <v>27</v>
      </c>
      <c r="NH563">
        <v>45</v>
      </c>
      <c r="NI563">
        <v>46</v>
      </c>
      <c r="NJ563">
        <v>52</v>
      </c>
      <c r="NK563">
        <v>53</v>
      </c>
      <c r="NL563">
        <v>55</v>
      </c>
    </row>
    <row r="564" spans="371:541">
      <c r="NG564">
        <v>13</v>
      </c>
      <c r="NH564">
        <v>31</v>
      </c>
      <c r="NI564">
        <v>38</v>
      </c>
      <c r="NJ564">
        <v>42</v>
      </c>
      <c r="NK564">
        <v>43</v>
      </c>
      <c r="NL564">
        <v>46</v>
      </c>
    </row>
    <row r="565" spans="371:541">
      <c r="NG565">
        <v>2</v>
      </c>
      <c r="NH565">
        <v>11</v>
      </c>
      <c r="NI565">
        <v>32</v>
      </c>
      <c r="NJ565">
        <v>42</v>
      </c>
      <c r="NK565">
        <v>47</v>
      </c>
      <c r="NL565">
        <v>48</v>
      </c>
    </row>
    <row r="566" spans="371:541">
      <c r="NG566">
        <v>23</v>
      </c>
      <c r="NH566">
        <v>24</v>
      </c>
      <c r="NI566">
        <v>43</v>
      </c>
      <c r="NJ566">
        <v>44</v>
      </c>
      <c r="NK566">
        <v>55</v>
      </c>
      <c r="NL566">
        <v>57</v>
      </c>
    </row>
    <row r="567" spans="371:541">
      <c r="NG567">
        <v>8</v>
      </c>
      <c r="NH567">
        <v>12</v>
      </c>
      <c r="NI567">
        <v>29</v>
      </c>
      <c r="NJ567">
        <v>32</v>
      </c>
      <c r="NK567">
        <v>40</v>
      </c>
      <c r="NL567">
        <v>47</v>
      </c>
    </row>
    <row r="568" spans="371:541">
      <c r="NG568">
        <v>13</v>
      </c>
      <c r="NH568">
        <v>31</v>
      </c>
      <c r="NI568">
        <v>40</v>
      </c>
      <c r="NJ568">
        <v>52</v>
      </c>
      <c r="NK568">
        <v>57</v>
      </c>
      <c r="NL568">
        <v>58</v>
      </c>
    </row>
    <row r="569" spans="371:541">
      <c r="NG569">
        <v>6</v>
      </c>
      <c r="NH569">
        <v>18</v>
      </c>
      <c r="NI569">
        <v>27</v>
      </c>
      <c r="NJ569">
        <v>40</v>
      </c>
      <c r="NK569">
        <v>51</v>
      </c>
      <c r="NL569">
        <v>55</v>
      </c>
    </row>
    <row r="570" spans="371:541">
      <c r="NG570">
        <v>10</v>
      </c>
      <c r="NH570">
        <v>20</v>
      </c>
      <c r="NI570">
        <v>35</v>
      </c>
      <c r="NJ570">
        <v>40</v>
      </c>
      <c r="NK570">
        <v>47</v>
      </c>
      <c r="NL570">
        <v>52</v>
      </c>
    </row>
    <row r="571" spans="371:541">
      <c r="NG571">
        <v>19</v>
      </c>
      <c r="NH571">
        <v>21</v>
      </c>
      <c r="NI571">
        <v>27</v>
      </c>
      <c r="NJ571">
        <v>39</v>
      </c>
      <c r="NK571">
        <v>48</v>
      </c>
      <c r="NL571">
        <v>49</v>
      </c>
      <c r="RN571">
        <f>59-COUNTIFS(RO571:TU571,"x")</f>
        <v>20</v>
      </c>
      <c r="RO571" t="s">
        <v>0</v>
      </c>
      <c r="RP571" t="s">
        <v>0</v>
      </c>
      <c r="RQ571" t="s">
        <v>0</v>
      </c>
      <c r="RR571" t="s">
        <v>0</v>
      </c>
      <c r="RS571">
        <v>5</v>
      </c>
      <c r="RT571" t="s">
        <v>0</v>
      </c>
      <c r="RU571">
        <v>7</v>
      </c>
      <c r="RV571">
        <v>8</v>
      </c>
      <c r="RW571" t="s">
        <v>0</v>
      </c>
      <c r="RX571" t="s">
        <v>0</v>
      </c>
      <c r="RY571">
        <v>11</v>
      </c>
      <c r="RZ571">
        <v>12</v>
      </c>
      <c r="SA571" t="s">
        <v>0</v>
      </c>
      <c r="SB571">
        <v>14</v>
      </c>
      <c r="SC571" t="s">
        <v>0</v>
      </c>
      <c r="SD571">
        <v>16</v>
      </c>
      <c r="SE571" t="s">
        <v>0</v>
      </c>
      <c r="SF571" t="s">
        <v>0</v>
      </c>
      <c r="SG571" t="s">
        <v>0</v>
      </c>
      <c r="SH571" t="s">
        <v>0</v>
      </c>
      <c r="SI571" t="s">
        <v>0</v>
      </c>
      <c r="SJ571" t="s">
        <v>0</v>
      </c>
      <c r="SK571" t="s">
        <v>0</v>
      </c>
      <c r="SL571" t="s">
        <v>0</v>
      </c>
      <c r="SM571">
        <v>25</v>
      </c>
      <c r="SN571">
        <v>26</v>
      </c>
      <c r="SO571" t="s">
        <v>0</v>
      </c>
      <c r="SP571" t="s">
        <v>0</v>
      </c>
      <c r="SQ571" t="s">
        <v>0</v>
      </c>
      <c r="SR571">
        <v>30</v>
      </c>
      <c r="SS571" t="s">
        <v>0</v>
      </c>
      <c r="ST571" t="s">
        <v>0</v>
      </c>
      <c r="SU571" t="s">
        <v>0</v>
      </c>
      <c r="SV571">
        <v>34</v>
      </c>
      <c r="SW571" t="s">
        <v>0</v>
      </c>
      <c r="SX571" t="s">
        <v>0</v>
      </c>
      <c r="SY571" t="s">
        <v>0</v>
      </c>
      <c r="SZ571" t="s">
        <v>0</v>
      </c>
      <c r="TA571" t="s">
        <v>0</v>
      </c>
      <c r="TB571" t="s">
        <v>0</v>
      </c>
      <c r="TC571">
        <v>41</v>
      </c>
      <c r="TD571">
        <v>42</v>
      </c>
      <c r="TE571" t="s">
        <v>0</v>
      </c>
      <c r="TF571">
        <v>44</v>
      </c>
      <c r="TG571">
        <v>45</v>
      </c>
      <c r="TH571" t="s">
        <v>0</v>
      </c>
      <c r="TI571" t="s">
        <v>0</v>
      </c>
      <c r="TJ571" t="s">
        <v>0</v>
      </c>
      <c r="TK571" t="s">
        <v>0</v>
      </c>
      <c r="TL571">
        <v>50</v>
      </c>
      <c r="TM571" t="s">
        <v>0</v>
      </c>
      <c r="TN571" t="s">
        <v>0</v>
      </c>
      <c r="TO571">
        <v>53</v>
      </c>
      <c r="TP571">
        <v>54</v>
      </c>
      <c r="TQ571" t="s">
        <v>0</v>
      </c>
      <c r="TR571" t="s">
        <v>0</v>
      </c>
      <c r="TS571" t="s">
        <v>0</v>
      </c>
      <c r="TT571">
        <v>58</v>
      </c>
      <c r="TU571">
        <v>59</v>
      </c>
    </row>
    <row r="572" spans="371:541">
      <c r="NG572">
        <v>3</v>
      </c>
      <c r="NH572">
        <v>18</v>
      </c>
      <c r="NI572">
        <v>24</v>
      </c>
      <c r="NJ572">
        <v>32</v>
      </c>
      <c r="NK572">
        <v>36</v>
      </c>
      <c r="NL572">
        <v>46</v>
      </c>
    </row>
    <row r="573" spans="371:541">
      <c r="NG573">
        <v>9</v>
      </c>
      <c r="NH573">
        <v>15</v>
      </c>
      <c r="NI573">
        <v>21</v>
      </c>
      <c r="NJ573">
        <v>23</v>
      </c>
      <c r="NK573">
        <v>31</v>
      </c>
      <c r="NL573">
        <v>46</v>
      </c>
    </row>
    <row r="574" spans="371:541">
      <c r="NG574">
        <v>1</v>
      </c>
      <c r="NH574">
        <v>19</v>
      </c>
      <c r="NI574">
        <v>22</v>
      </c>
      <c r="NJ574">
        <v>27</v>
      </c>
      <c r="NK574">
        <v>39</v>
      </c>
      <c r="NL574">
        <v>46</v>
      </c>
    </row>
    <row r="575" spans="371:541">
      <c r="NG575">
        <v>4</v>
      </c>
      <c r="NH575">
        <v>28</v>
      </c>
      <c r="NI575">
        <v>29</v>
      </c>
      <c r="NJ575">
        <v>37</v>
      </c>
      <c r="NK575">
        <v>43</v>
      </c>
      <c r="NL575">
        <v>56</v>
      </c>
    </row>
    <row r="576" spans="371:541">
      <c r="NG576">
        <v>10</v>
      </c>
      <c r="NH576">
        <v>13</v>
      </c>
      <c r="NI576">
        <v>17</v>
      </c>
      <c r="NJ576">
        <v>38</v>
      </c>
      <c r="NK576">
        <v>48</v>
      </c>
      <c r="NL576">
        <v>55</v>
      </c>
    </row>
    <row r="577" spans="371:541">
      <c r="NG577">
        <v>2</v>
      </c>
      <c r="NH577">
        <v>18</v>
      </c>
      <c r="NI577">
        <v>32</v>
      </c>
      <c r="NJ577">
        <v>35</v>
      </c>
      <c r="NK577">
        <v>51</v>
      </c>
      <c r="NL577">
        <v>52</v>
      </c>
    </row>
    <row r="578" spans="371:541">
      <c r="NG578">
        <v>18</v>
      </c>
      <c r="NH578">
        <v>33</v>
      </c>
      <c r="NI578">
        <v>35</v>
      </c>
      <c r="NJ578">
        <v>37</v>
      </c>
      <c r="NK578">
        <v>39</v>
      </c>
      <c r="NL578">
        <v>57</v>
      </c>
    </row>
    <row r="579" spans="371:541">
      <c r="NG579">
        <v>12</v>
      </c>
      <c r="NH579">
        <v>15</v>
      </c>
      <c r="NI579">
        <v>20</v>
      </c>
      <c r="NJ579">
        <v>32</v>
      </c>
      <c r="NK579">
        <v>36</v>
      </c>
      <c r="NL579">
        <v>44</v>
      </c>
    </row>
    <row r="580" spans="371:541">
      <c r="NG580">
        <v>11</v>
      </c>
      <c r="NH580">
        <v>28</v>
      </c>
      <c r="NI580">
        <v>30</v>
      </c>
      <c r="NJ580">
        <v>45</v>
      </c>
      <c r="NK580">
        <v>49</v>
      </c>
      <c r="NL580">
        <v>58</v>
      </c>
    </row>
    <row r="581" spans="371:541">
      <c r="NG581">
        <v>8</v>
      </c>
      <c r="NH581">
        <v>16</v>
      </c>
      <c r="NI581">
        <v>33</v>
      </c>
      <c r="NJ581">
        <v>36</v>
      </c>
      <c r="NK581">
        <v>43</v>
      </c>
      <c r="NL581">
        <v>52</v>
      </c>
      <c r="RN581">
        <f>59-COUNTIFS(RO581:TU581,"x")</f>
        <v>20</v>
      </c>
      <c r="RO581">
        <v>1</v>
      </c>
      <c r="RP581">
        <v>2</v>
      </c>
      <c r="RQ581">
        <v>3</v>
      </c>
      <c r="RR581" t="s">
        <v>0</v>
      </c>
      <c r="RS581" t="s">
        <v>0</v>
      </c>
      <c r="RT581" t="s">
        <v>0</v>
      </c>
      <c r="RU581" t="s">
        <v>0</v>
      </c>
      <c r="RV581" t="s">
        <v>0</v>
      </c>
      <c r="RW581" t="s">
        <v>0</v>
      </c>
      <c r="RX581">
        <v>10</v>
      </c>
      <c r="RY581" t="s">
        <v>0</v>
      </c>
      <c r="RZ581" t="s">
        <v>0</v>
      </c>
      <c r="SA581">
        <v>13</v>
      </c>
      <c r="SB581">
        <v>14</v>
      </c>
      <c r="SC581" t="s">
        <v>0</v>
      </c>
      <c r="SD581" t="s">
        <v>0</v>
      </c>
      <c r="SE581">
        <v>17</v>
      </c>
      <c r="SF581">
        <v>18</v>
      </c>
      <c r="SG581" t="s">
        <v>0</v>
      </c>
      <c r="SH581" t="s">
        <v>0</v>
      </c>
      <c r="SI581" t="s">
        <v>0</v>
      </c>
      <c r="SJ581">
        <v>22</v>
      </c>
      <c r="SK581" t="s">
        <v>0</v>
      </c>
      <c r="SL581">
        <v>24</v>
      </c>
      <c r="SM581">
        <v>25</v>
      </c>
      <c r="SN581" t="s">
        <v>0</v>
      </c>
      <c r="SO581" t="s">
        <v>0</v>
      </c>
      <c r="SP581" t="s">
        <v>0</v>
      </c>
      <c r="SQ581" t="s">
        <v>0</v>
      </c>
      <c r="SR581" t="s">
        <v>0</v>
      </c>
      <c r="SS581">
        <v>31</v>
      </c>
      <c r="ST581" t="s">
        <v>0</v>
      </c>
      <c r="SU581" t="s">
        <v>0</v>
      </c>
      <c r="SV581">
        <v>34</v>
      </c>
      <c r="SW581" t="s">
        <v>0</v>
      </c>
      <c r="SX581" t="s">
        <v>0</v>
      </c>
      <c r="SY581" t="s">
        <v>0</v>
      </c>
      <c r="SZ581">
        <v>38</v>
      </c>
      <c r="TA581" t="s">
        <v>0</v>
      </c>
      <c r="TB581">
        <v>40</v>
      </c>
      <c r="TC581">
        <v>41</v>
      </c>
      <c r="TD581" t="s">
        <v>0</v>
      </c>
      <c r="TE581" t="s">
        <v>0</v>
      </c>
      <c r="TF581" t="s">
        <v>0</v>
      </c>
      <c r="TG581" t="s">
        <v>0</v>
      </c>
      <c r="TH581" t="s">
        <v>0</v>
      </c>
      <c r="TI581">
        <v>47</v>
      </c>
      <c r="TJ581" t="s">
        <v>0</v>
      </c>
      <c r="TK581" t="s">
        <v>0</v>
      </c>
      <c r="TL581" t="s">
        <v>0</v>
      </c>
      <c r="TM581">
        <v>51</v>
      </c>
      <c r="TN581" t="s">
        <v>0</v>
      </c>
      <c r="TO581" t="s">
        <v>0</v>
      </c>
      <c r="TP581" t="s">
        <v>0</v>
      </c>
      <c r="TQ581">
        <v>55</v>
      </c>
      <c r="TR581">
        <v>56</v>
      </c>
      <c r="TS581" t="s">
        <v>0</v>
      </c>
      <c r="TT581" t="s">
        <v>0</v>
      </c>
      <c r="TU581" t="s">
        <v>0</v>
      </c>
    </row>
    <row r="582" spans="371:541">
      <c r="NG582">
        <v>4</v>
      </c>
      <c r="NH582">
        <v>5</v>
      </c>
      <c r="NI582">
        <v>6</v>
      </c>
      <c r="NJ582">
        <v>15</v>
      </c>
      <c r="NK582">
        <v>50</v>
      </c>
      <c r="NL582">
        <v>57</v>
      </c>
    </row>
    <row r="583" spans="371:541">
      <c r="NG583">
        <v>11</v>
      </c>
      <c r="NH583">
        <v>21</v>
      </c>
      <c r="NI583">
        <v>26</v>
      </c>
      <c r="NJ583">
        <v>39</v>
      </c>
      <c r="NK583">
        <v>43</v>
      </c>
      <c r="NL583">
        <v>54</v>
      </c>
    </row>
    <row r="584" spans="371:541">
      <c r="NG584">
        <v>19</v>
      </c>
      <c r="NH584">
        <v>30</v>
      </c>
      <c r="NI584">
        <v>37</v>
      </c>
      <c r="NJ584">
        <v>53</v>
      </c>
      <c r="NK584">
        <v>54</v>
      </c>
      <c r="NL584">
        <v>57</v>
      </c>
    </row>
    <row r="585" spans="371:541">
      <c r="NG585">
        <v>9</v>
      </c>
      <c r="NH585">
        <v>39</v>
      </c>
      <c r="NI585">
        <v>45</v>
      </c>
      <c r="NJ585">
        <v>49</v>
      </c>
      <c r="NK585">
        <v>57</v>
      </c>
      <c r="NL585">
        <v>59</v>
      </c>
    </row>
    <row r="586" spans="371:541">
      <c r="NG586">
        <v>7</v>
      </c>
      <c r="NH586">
        <v>29</v>
      </c>
      <c r="NI586">
        <v>33</v>
      </c>
      <c r="NJ586">
        <v>35</v>
      </c>
      <c r="NK586">
        <v>42</v>
      </c>
      <c r="NL586">
        <v>46</v>
      </c>
    </row>
    <row r="587" spans="371:541">
      <c r="NG587">
        <v>16</v>
      </c>
      <c r="NH587">
        <v>23</v>
      </c>
      <c r="NI587">
        <v>26</v>
      </c>
      <c r="NJ587">
        <v>30</v>
      </c>
      <c r="NK587">
        <v>32</v>
      </c>
      <c r="NL587">
        <v>53</v>
      </c>
    </row>
    <row r="588" spans="371:541">
      <c r="NG588">
        <v>6</v>
      </c>
      <c r="NH588">
        <v>8</v>
      </c>
      <c r="NI588">
        <v>27</v>
      </c>
      <c r="NJ588">
        <v>39</v>
      </c>
      <c r="NK588">
        <v>45</v>
      </c>
      <c r="NL588">
        <v>48</v>
      </c>
    </row>
    <row r="589" spans="371:541">
      <c r="NG589">
        <v>4</v>
      </c>
      <c r="NH589">
        <v>11</v>
      </c>
      <c r="NI589">
        <v>28</v>
      </c>
      <c r="NJ589">
        <v>34</v>
      </c>
      <c r="NK589">
        <v>42</v>
      </c>
      <c r="NL589">
        <v>43</v>
      </c>
    </row>
    <row r="590" spans="371:541">
      <c r="NG590">
        <v>16</v>
      </c>
      <c r="NH590">
        <v>17</v>
      </c>
      <c r="NI590">
        <v>28</v>
      </c>
      <c r="NJ590">
        <v>31</v>
      </c>
      <c r="NK590">
        <v>45</v>
      </c>
      <c r="NL590">
        <v>53</v>
      </c>
    </row>
    <row r="591" spans="371:541">
      <c r="NG591">
        <v>16</v>
      </c>
      <c r="NH591">
        <v>20</v>
      </c>
      <c r="NI591">
        <v>47</v>
      </c>
      <c r="NJ591">
        <v>53</v>
      </c>
      <c r="NK591">
        <v>54</v>
      </c>
      <c r="NL591">
        <v>55</v>
      </c>
      <c r="RN591">
        <f>59-COUNTIFS(RO591:TU591,"x")</f>
        <v>21</v>
      </c>
      <c r="RO591">
        <v>1</v>
      </c>
      <c r="RP591" t="s">
        <v>0</v>
      </c>
      <c r="RQ591" t="s">
        <v>0</v>
      </c>
      <c r="RR591" t="s">
        <v>0</v>
      </c>
      <c r="RS591" t="s">
        <v>0</v>
      </c>
      <c r="RT591">
        <v>6</v>
      </c>
      <c r="RU591">
        <v>7</v>
      </c>
      <c r="RV591" t="s">
        <v>0</v>
      </c>
      <c r="RW591">
        <v>9</v>
      </c>
      <c r="RX591" t="s">
        <v>0</v>
      </c>
      <c r="RY591" t="s">
        <v>0</v>
      </c>
      <c r="RZ591" t="s">
        <v>0</v>
      </c>
      <c r="SA591">
        <v>13</v>
      </c>
      <c r="SB591" t="s">
        <v>0</v>
      </c>
      <c r="SC591" t="s">
        <v>0</v>
      </c>
      <c r="SD591" t="s">
        <v>0</v>
      </c>
      <c r="SE591" t="s">
        <v>0</v>
      </c>
      <c r="SF591">
        <v>18</v>
      </c>
      <c r="SG591">
        <v>19</v>
      </c>
      <c r="SH591" t="s">
        <v>0</v>
      </c>
      <c r="SI591" t="s">
        <v>0</v>
      </c>
      <c r="SJ591" t="s">
        <v>0</v>
      </c>
      <c r="SK591">
        <v>23</v>
      </c>
      <c r="SL591" t="s">
        <v>0</v>
      </c>
      <c r="SM591" t="s">
        <v>0</v>
      </c>
      <c r="SN591" t="s">
        <v>0</v>
      </c>
      <c r="SO591">
        <v>27</v>
      </c>
      <c r="SP591" t="s">
        <v>0</v>
      </c>
      <c r="SQ591" t="s">
        <v>0</v>
      </c>
      <c r="SR591">
        <v>30</v>
      </c>
      <c r="SS591" t="s">
        <v>0</v>
      </c>
      <c r="ST591" t="s">
        <v>0</v>
      </c>
      <c r="SU591">
        <v>33</v>
      </c>
      <c r="SV591" t="s">
        <v>0</v>
      </c>
      <c r="SW591" t="s">
        <v>0</v>
      </c>
      <c r="SX591" t="s">
        <v>0</v>
      </c>
      <c r="SY591">
        <v>37</v>
      </c>
      <c r="SZ591">
        <v>38</v>
      </c>
      <c r="TA591">
        <v>39</v>
      </c>
      <c r="TB591">
        <v>40</v>
      </c>
      <c r="TC591" t="s">
        <v>0</v>
      </c>
      <c r="TD591" t="s">
        <v>0</v>
      </c>
      <c r="TE591" t="s">
        <v>0</v>
      </c>
      <c r="TF591">
        <v>44</v>
      </c>
      <c r="TG591" t="s">
        <v>0</v>
      </c>
      <c r="TH591">
        <v>46</v>
      </c>
      <c r="TI591" t="s">
        <v>0</v>
      </c>
      <c r="TJ591" t="s">
        <v>0</v>
      </c>
      <c r="TK591">
        <v>49</v>
      </c>
      <c r="TL591">
        <v>50</v>
      </c>
      <c r="TM591" t="s">
        <v>0</v>
      </c>
      <c r="TN591" t="s">
        <v>0</v>
      </c>
      <c r="TO591" t="s">
        <v>0</v>
      </c>
      <c r="TP591" t="s">
        <v>0</v>
      </c>
      <c r="TQ591" t="s">
        <v>0</v>
      </c>
      <c r="TR591" t="s">
        <v>0</v>
      </c>
      <c r="TS591">
        <v>57</v>
      </c>
      <c r="TT591" t="s">
        <v>0</v>
      </c>
      <c r="TU591">
        <v>59</v>
      </c>
    </row>
    <row r="592" spans="371:541">
      <c r="NG592">
        <v>10</v>
      </c>
      <c r="NH592">
        <v>17</v>
      </c>
      <c r="NI592">
        <v>26</v>
      </c>
      <c r="NJ592">
        <v>28</v>
      </c>
      <c r="NK592">
        <v>31</v>
      </c>
      <c r="NL592">
        <v>53</v>
      </c>
    </row>
    <row r="593" spans="371:541">
      <c r="NG593">
        <v>2</v>
      </c>
      <c r="NH593">
        <v>15</v>
      </c>
      <c r="NI593">
        <v>17</v>
      </c>
      <c r="NJ593">
        <v>21</v>
      </c>
      <c r="NK593">
        <v>24</v>
      </c>
      <c r="NL593">
        <v>42</v>
      </c>
    </row>
    <row r="594" spans="371:541">
      <c r="NG594">
        <v>8</v>
      </c>
      <c r="NH594">
        <v>12</v>
      </c>
      <c r="NI594">
        <v>22</v>
      </c>
      <c r="NJ594">
        <v>32</v>
      </c>
      <c r="NK594">
        <v>35</v>
      </c>
      <c r="NL594">
        <v>56</v>
      </c>
    </row>
    <row r="595" spans="371:541">
      <c r="NG595">
        <v>4</v>
      </c>
      <c r="NH595">
        <v>5</v>
      </c>
      <c r="NI595">
        <v>10</v>
      </c>
      <c r="NJ595">
        <v>16</v>
      </c>
      <c r="NK595">
        <v>48</v>
      </c>
      <c r="NL595">
        <v>53</v>
      </c>
    </row>
    <row r="596" spans="371:541">
      <c r="NG596">
        <v>26</v>
      </c>
      <c r="NH596">
        <v>29</v>
      </c>
      <c r="NI596">
        <v>43</v>
      </c>
      <c r="NJ596">
        <v>51</v>
      </c>
      <c r="NK596">
        <v>52</v>
      </c>
      <c r="NL596">
        <v>54</v>
      </c>
    </row>
    <row r="597" spans="371:541">
      <c r="NG597">
        <v>3</v>
      </c>
      <c r="NH597">
        <v>16</v>
      </c>
      <c r="NI597">
        <v>17</v>
      </c>
      <c r="NJ597">
        <v>36</v>
      </c>
      <c r="NK597">
        <v>51</v>
      </c>
      <c r="NL597">
        <v>58</v>
      </c>
    </row>
    <row r="598" spans="371:541">
      <c r="NG598">
        <v>10</v>
      </c>
      <c r="NH598">
        <v>14</v>
      </c>
      <c r="NI598">
        <v>25</v>
      </c>
      <c r="NJ598">
        <v>34</v>
      </c>
      <c r="NK598">
        <v>41</v>
      </c>
      <c r="NL598">
        <v>45</v>
      </c>
    </row>
    <row r="599" spans="371:541">
      <c r="NG599">
        <v>19</v>
      </c>
      <c r="NH599">
        <v>23</v>
      </c>
      <c r="NI599">
        <v>36</v>
      </c>
      <c r="NJ599">
        <v>37</v>
      </c>
      <c r="NK599">
        <v>38</v>
      </c>
      <c r="NL599">
        <v>42</v>
      </c>
    </row>
    <row r="600" spans="371:541">
      <c r="NG600">
        <v>3</v>
      </c>
      <c r="NH600">
        <v>5</v>
      </c>
      <c r="NI600">
        <v>20</v>
      </c>
      <c r="NJ600">
        <v>31</v>
      </c>
      <c r="NK600">
        <v>57</v>
      </c>
      <c r="NL600">
        <v>59</v>
      </c>
    </row>
    <row r="601" spans="371:541">
      <c r="NG601">
        <v>26</v>
      </c>
      <c r="NH601">
        <v>28</v>
      </c>
      <c r="NI601">
        <v>37</v>
      </c>
      <c r="NJ601">
        <v>38</v>
      </c>
      <c r="NK601">
        <v>57</v>
      </c>
      <c r="NL601">
        <v>58</v>
      </c>
      <c r="RN601">
        <f>59-COUNTIFS(RO601:TU601,"x")</f>
        <v>21</v>
      </c>
      <c r="RO601">
        <v>1</v>
      </c>
      <c r="RP601">
        <v>2</v>
      </c>
      <c r="RQ601" t="s">
        <v>0</v>
      </c>
      <c r="RR601">
        <v>4</v>
      </c>
      <c r="RS601" t="s">
        <v>0</v>
      </c>
      <c r="RT601">
        <v>6</v>
      </c>
      <c r="RU601">
        <v>7</v>
      </c>
      <c r="RV601" t="s">
        <v>0</v>
      </c>
      <c r="RW601" t="s">
        <v>0</v>
      </c>
      <c r="RX601">
        <v>10</v>
      </c>
      <c r="RY601">
        <v>11</v>
      </c>
      <c r="RZ601">
        <v>12</v>
      </c>
      <c r="SA601">
        <v>13</v>
      </c>
      <c r="SB601" t="s">
        <v>0</v>
      </c>
      <c r="SC601" t="s">
        <v>0</v>
      </c>
      <c r="SD601">
        <v>16</v>
      </c>
      <c r="SE601" t="s">
        <v>0</v>
      </c>
      <c r="SF601">
        <v>18</v>
      </c>
      <c r="SG601" t="s">
        <v>0</v>
      </c>
      <c r="SH601" t="s">
        <v>0</v>
      </c>
      <c r="SI601">
        <v>21</v>
      </c>
      <c r="SJ601" t="s">
        <v>0</v>
      </c>
      <c r="SK601" t="s">
        <v>0</v>
      </c>
      <c r="SL601">
        <v>24</v>
      </c>
      <c r="SM601" t="s">
        <v>0</v>
      </c>
      <c r="SN601" t="s">
        <v>0</v>
      </c>
      <c r="SO601" t="s">
        <v>0</v>
      </c>
      <c r="SP601" t="s">
        <v>0</v>
      </c>
      <c r="SQ601" t="s">
        <v>0</v>
      </c>
      <c r="SR601" t="s">
        <v>0</v>
      </c>
      <c r="SS601" t="s">
        <v>0</v>
      </c>
      <c r="ST601">
        <v>32</v>
      </c>
      <c r="SU601" t="s">
        <v>0</v>
      </c>
      <c r="SV601" t="s">
        <v>0</v>
      </c>
      <c r="SW601">
        <v>35</v>
      </c>
      <c r="SX601" t="s">
        <v>0</v>
      </c>
      <c r="SY601" t="s">
        <v>0</v>
      </c>
      <c r="SZ601" t="s">
        <v>0</v>
      </c>
      <c r="TA601">
        <v>39</v>
      </c>
      <c r="TB601">
        <v>40</v>
      </c>
      <c r="TC601">
        <v>41</v>
      </c>
      <c r="TD601" t="s">
        <v>0</v>
      </c>
      <c r="TE601" t="s">
        <v>0</v>
      </c>
      <c r="TF601">
        <v>44</v>
      </c>
      <c r="TG601" t="s">
        <v>0</v>
      </c>
      <c r="TH601">
        <v>46</v>
      </c>
      <c r="TI601" t="s">
        <v>0</v>
      </c>
      <c r="TJ601" t="s">
        <v>0</v>
      </c>
      <c r="TK601" t="s">
        <v>0</v>
      </c>
      <c r="TL601" t="s">
        <v>0</v>
      </c>
      <c r="TM601" t="s">
        <v>0</v>
      </c>
      <c r="TN601" t="s">
        <v>0</v>
      </c>
      <c r="TO601" t="s">
        <v>0</v>
      </c>
      <c r="TP601" t="s">
        <v>0</v>
      </c>
      <c r="TQ601">
        <v>55</v>
      </c>
      <c r="TR601" t="s">
        <v>0</v>
      </c>
      <c r="TS601" t="s">
        <v>0</v>
      </c>
      <c r="TT601" t="s">
        <v>0</v>
      </c>
      <c r="TU601" t="s">
        <v>0</v>
      </c>
    </row>
    <row r="602" spans="371:541">
      <c r="NG602">
        <v>8</v>
      </c>
      <c r="NH602">
        <v>14</v>
      </c>
      <c r="NI602">
        <v>17</v>
      </c>
      <c r="NJ602">
        <v>26</v>
      </c>
      <c r="NK602">
        <v>36</v>
      </c>
      <c r="NL602">
        <v>54</v>
      </c>
    </row>
    <row r="603" spans="371:541">
      <c r="NG603">
        <v>17</v>
      </c>
      <c r="NH603">
        <v>22</v>
      </c>
      <c r="NI603">
        <v>25</v>
      </c>
      <c r="NJ603">
        <v>42</v>
      </c>
      <c r="NK603">
        <v>49</v>
      </c>
      <c r="NL603">
        <v>59</v>
      </c>
    </row>
    <row r="604" spans="371:541">
      <c r="NG604">
        <v>9</v>
      </c>
      <c r="NH604">
        <v>15</v>
      </c>
      <c r="NI604">
        <v>22</v>
      </c>
      <c r="NJ604">
        <v>33</v>
      </c>
      <c r="NK604">
        <v>34</v>
      </c>
      <c r="NL604">
        <v>38</v>
      </c>
    </row>
    <row r="605" spans="371:541">
      <c r="NG605">
        <v>9</v>
      </c>
      <c r="NH605">
        <v>22</v>
      </c>
      <c r="NI605">
        <v>43</v>
      </c>
      <c r="NJ605">
        <v>47</v>
      </c>
      <c r="NK605">
        <v>51</v>
      </c>
      <c r="NL605">
        <v>53</v>
      </c>
    </row>
    <row r="606" spans="371:541">
      <c r="NG606">
        <v>17</v>
      </c>
      <c r="NH606">
        <v>29</v>
      </c>
      <c r="NI606">
        <v>30</v>
      </c>
      <c r="NJ606">
        <v>43</v>
      </c>
      <c r="NK606">
        <v>52</v>
      </c>
      <c r="NL606">
        <v>59</v>
      </c>
    </row>
    <row r="607" spans="371:541">
      <c r="NG607">
        <v>19</v>
      </c>
      <c r="NH607">
        <v>22</v>
      </c>
      <c r="NI607">
        <v>27</v>
      </c>
      <c r="NJ607">
        <v>45</v>
      </c>
      <c r="NK607">
        <v>50</v>
      </c>
      <c r="NL607">
        <v>52</v>
      </c>
    </row>
    <row r="608" spans="371:541">
      <c r="NG608">
        <v>22</v>
      </c>
      <c r="NH608">
        <v>27</v>
      </c>
      <c r="NI608">
        <v>36</v>
      </c>
      <c r="NJ608">
        <v>43</v>
      </c>
      <c r="NK608">
        <v>48</v>
      </c>
      <c r="NL608">
        <v>56</v>
      </c>
    </row>
    <row r="609" spans="371:541">
      <c r="NG609">
        <v>7</v>
      </c>
      <c r="NH609">
        <v>26</v>
      </c>
      <c r="NI609">
        <v>29</v>
      </c>
      <c r="NJ609">
        <v>31</v>
      </c>
      <c r="NK609">
        <v>38</v>
      </c>
      <c r="NL609">
        <v>47</v>
      </c>
    </row>
    <row r="610" spans="371:541">
      <c r="NG610">
        <v>23</v>
      </c>
      <c r="NH610">
        <v>24</v>
      </c>
      <c r="NI610">
        <v>30</v>
      </c>
      <c r="NJ610">
        <v>35</v>
      </c>
      <c r="NK610">
        <v>45</v>
      </c>
      <c r="NL610">
        <v>54</v>
      </c>
    </row>
    <row r="611" spans="371:541">
      <c r="NG611">
        <v>7</v>
      </c>
      <c r="NH611">
        <v>29</v>
      </c>
      <c r="NI611">
        <v>34</v>
      </c>
      <c r="NJ611">
        <v>49</v>
      </c>
      <c r="NK611">
        <v>53</v>
      </c>
      <c r="NL611">
        <v>57</v>
      </c>
      <c r="RN611">
        <f>59-COUNTIFS(RO611:TU611,"x")</f>
        <v>20</v>
      </c>
      <c r="RO611" t="s">
        <v>0</v>
      </c>
      <c r="RP611">
        <v>2</v>
      </c>
      <c r="RQ611" t="s">
        <v>0</v>
      </c>
      <c r="RR611">
        <v>4</v>
      </c>
      <c r="RS611" t="s">
        <v>0</v>
      </c>
      <c r="RT611">
        <v>6</v>
      </c>
      <c r="RU611" t="s">
        <v>0</v>
      </c>
      <c r="RV611" t="s">
        <v>0</v>
      </c>
      <c r="RW611" t="s">
        <v>0</v>
      </c>
      <c r="RX611" t="s">
        <v>0</v>
      </c>
      <c r="RY611">
        <v>11</v>
      </c>
      <c r="RZ611" t="s">
        <v>0</v>
      </c>
      <c r="SA611">
        <v>13</v>
      </c>
      <c r="SB611" t="s">
        <v>0</v>
      </c>
      <c r="SC611">
        <v>15</v>
      </c>
      <c r="SD611">
        <v>16</v>
      </c>
      <c r="SE611">
        <v>17</v>
      </c>
      <c r="SF611">
        <v>18</v>
      </c>
      <c r="SG611">
        <v>19</v>
      </c>
      <c r="SH611" t="s">
        <v>0</v>
      </c>
      <c r="SI611" t="s">
        <v>0</v>
      </c>
      <c r="SJ611" t="s">
        <v>0</v>
      </c>
      <c r="SK611" t="s">
        <v>0</v>
      </c>
      <c r="SL611" t="s">
        <v>0</v>
      </c>
      <c r="SM611">
        <v>25</v>
      </c>
      <c r="SN611" t="s">
        <v>0</v>
      </c>
      <c r="SO611" t="s">
        <v>0</v>
      </c>
      <c r="SP611" t="s">
        <v>0</v>
      </c>
      <c r="SQ611" t="s">
        <v>0</v>
      </c>
      <c r="SR611" t="s">
        <v>0</v>
      </c>
      <c r="SS611" t="s">
        <v>0</v>
      </c>
      <c r="ST611" t="s">
        <v>0</v>
      </c>
      <c r="SU611">
        <v>33</v>
      </c>
      <c r="SV611" t="s">
        <v>0</v>
      </c>
      <c r="SW611" t="s">
        <v>0</v>
      </c>
      <c r="SX611" t="s">
        <v>0</v>
      </c>
      <c r="SY611">
        <v>37</v>
      </c>
      <c r="SZ611" t="s">
        <v>0</v>
      </c>
      <c r="TA611" t="s">
        <v>0</v>
      </c>
      <c r="TB611">
        <v>40</v>
      </c>
      <c r="TC611">
        <v>41</v>
      </c>
      <c r="TD611">
        <v>42</v>
      </c>
      <c r="TE611" t="s">
        <v>0</v>
      </c>
      <c r="TF611" t="s">
        <v>0</v>
      </c>
      <c r="TG611" t="s">
        <v>0</v>
      </c>
      <c r="TH611">
        <v>46</v>
      </c>
      <c r="TI611" t="s">
        <v>0</v>
      </c>
      <c r="TJ611">
        <v>48</v>
      </c>
      <c r="TK611" t="s">
        <v>0</v>
      </c>
      <c r="TL611" t="s">
        <v>0</v>
      </c>
      <c r="TM611" t="s">
        <v>0</v>
      </c>
      <c r="TN611">
        <v>52</v>
      </c>
      <c r="TO611" t="s">
        <v>0</v>
      </c>
      <c r="TP611" t="s">
        <v>0</v>
      </c>
      <c r="TQ611" t="s">
        <v>0</v>
      </c>
      <c r="TR611" t="s">
        <v>0</v>
      </c>
      <c r="TS611" t="s">
        <v>0</v>
      </c>
      <c r="TT611" t="s">
        <v>0</v>
      </c>
      <c r="TU611">
        <v>59</v>
      </c>
    </row>
    <row r="612" spans="371:541">
      <c r="NG612">
        <v>3</v>
      </c>
      <c r="NH612">
        <v>5</v>
      </c>
      <c r="NI612">
        <v>9</v>
      </c>
      <c r="NJ612">
        <v>14</v>
      </c>
      <c r="NK612">
        <v>34</v>
      </c>
      <c r="NL612">
        <v>58</v>
      </c>
    </row>
    <row r="613" spans="371:541">
      <c r="NG613">
        <v>22</v>
      </c>
      <c r="NH613">
        <v>32</v>
      </c>
      <c r="NI613">
        <v>34</v>
      </c>
      <c r="NJ613">
        <v>43</v>
      </c>
      <c r="NK613">
        <v>55</v>
      </c>
      <c r="NL613">
        <v>56</v>
      </c>
    </row>
    <row r="614" spans="371:541">
      <c r="NG614">
        <v>3</v>
      </c>
      <c r="NH614">
        <v>7</v>
      </c>
      <c r="NI614">
        <v>14</v>
      </c>
      <c r="NJ614">
        <v>38</v>
      </c>
      <c r="NK614">
        <v>50</v>
      </c>
      <c r="NL614">
        <v>51</v>
      </c>
    </row>
    <row r="615" spans="371:541">
      <c r="NG615">
        <v>1</v>
      </c>
      <c r="NH615">
        <v>8</v>
      </c>
      <c r="NI615">
        <v>35</v>
      </c>
      <c r="NJ615">
        <v>39</v>
      </c>
      <c r="NK615">
        <v>45</v>
      </c>
      <c r="NL615">
        <v>49</v>
      </c>
    </row>
    <row r="616" spans="371:541">
      <c r="NG616">
        <v>5</v>
      </c>
      <c r="NH616">
        <v>12</v>
      </c>
      <c r="NI616">
        <v>20</v>
      </c>
      <c r="NJ616">
        <v>27</v>
      </c>
      <c r="NK616">
        <v>36</v>
      </c>
      <c r="NL616">
        <v>55</v>
      </c>
    </row>
    <row r="617" spans="371:541">
      <c r="NG617">
        <v>10</v>
      </c>
      <c r="NH617">
        <v>21</v>
      </c>
      <c r="NI617">
        <v>28</v>
      </c>
      <c r="NJ617">
        <v>32</v>
      </c>
      <c r="NK617">
        <v>43</v>
      </c>
      <c r="NL617">
        <v>53</v>
      </c>
    </row>
    <row r="618" spans="371:541">
      <c r="NG618">
        <v>9</v>
      </c>
      <c r="NH618">
        <v>30</v>
      </c>
      <c r="NI618">
        <v>39</v>
      </c>
      <c r="NJ618">
        <v>44</v>
      </c>
      <c r="NK618">
        <v>47</v>
      </c>
      <c r="NL618">
        <v>50</v>
      </c>
    </row>
    <row r="619" spans="371:541">
      <c r="NG619">
        <v>5</v>
      </c>
      <c r="NH619">
        <v>13</v>
      </c>
      <c r="NI619">
        <v>19</v>
      </c>
      <c r="NJ619">
        <v>25</v>
      </c>
      <c r="NK619">
        <v>40</v>
      </c>
      <c r="NL619">
        <v>54</v>
      </c>
    </row>
    <row r="620" spans="371:541">
      <c r="NG620">
        <v>14</v>
      </c>
      <c r="NH620">
        <v>25</v>
      </c>
      <c r="NI620">
        <v>45</v>
      </c>
      <c r="NJ620">
        <v>48</v>
      </c>
      <c r="NK620">
        <v>52</v>
      </c>
      <c r="NL620">
        <v>56</v>
      </c>
    </row>
    <row r="621" spans="371:541">
      <c r="NG621">
        <v>2</v>
      </c>
      <c r="NH621">
        <v>8</v>
      </c>
      <c r="NI621">
        <v>21</v>
      </c>
      <c r="NJ621">
        <v>34</v>
      </c>
      <c r="NK621">
        <v>35</v>
      </c>
      <c r="NL621">
        <v>40</v>
      </c>
      <c r="RN621">
        <f>59-COUNTIFS(RO621:TU621,"x")</f>
        <v>20</v>
      </c>
      <c r="RO621" t="s">
        <v>0</v>
      </c>
      <c r="RP621" t="s">
        <v>0</v>
      </c>
      <c r="RQ621" t="s">
        <v>0</v>
      </c>
      <c r="RR621">
        <v>4</v>
      </c>
      <c r="RS621" t="s">
        <v>0</v>
      </c>
      <c r="RT621">
        <v>6</v>
      </c>
      <c r="RU621" t="s">
        <v>0</v>
      </c>
      <c r="RV621" t="s">
        <v>0</v>
      </c>
      <c r="RW621" t="s">
        <v>0</v>
      </c>
      <c r="RX621">
        <v>10</v>
      </c>
      <c r="RY621">
        <v>11</v>
      </c>
      <c r="RZ621" t="s">
        <v>0</v>
      </c>
      <c r="SA621" t="s">
        <v>0</v>
      </c>
      <c r="SB621" t="s">
        <v>0</v>
      </c>
      <c r="SC621">
        <v>15</v>
      </c>
      <c r="SD621" t="s">
        <v>0</v>
      </c>
      <c r="SE621">
        <v>17</v>
      </c>
      <c r="SF621" t="s">
        <v>0</v>
      </c>
      <c r="SG621" t="s">
        <v>0</v>
      </c>
      <c r="SH621" t="s">
        <v>0</v>
      </c>
      <c r="SI621" t="s">
        <v>0</v>
      </c>
      <c r="SJ621">
        <v>22</v>
      </c>
      <c r="SK621">
        <v>23</v>
      </c>
      <c r="SL621">
        <v>24</v>
      </c>
      <c r="SM621" t="s">
        <v>0</v>
      </c>
      <c r="SN621" t="s">
        <v>0</v>
      </c>
      <c r="SO621">
        <v>27</v>
      </c>
      <c r="SP621" t="s">
        <v>0</v>
      </c>
      <c r="SQ621" t="s">
        <v>0</v>
      </c>
      <c r="SR621">
        <v>30</v>
      </c>
      <c r="SS621">
        <v>31</v>
      </c>
      <c r="ST621" t="s">
        <v>0</v>
      </c>
      <c r="SU621" t="s">
        <v>0</v>
      </c>
      <c r="SV621" t="s">
        <v>0</v>
      </c>
      <c r="SW621" t="s">
        <v>0</v>
      </c>
      <c r="SX621">
        <v>36</v>
      </c>
      <c r="SY621" t="s">
        <v>0</v>
      </c>
      <c r="SZ621">
        <v>38</v>
      </c>
      <c r="TA621" t="s">
        <v>0</v>
      </c>
      <c r="TB621" t="s">
        <v>0</v>
      </c>
      <c r="TC621" t="s">
        <v>0</v>
      </c>
      <c r="TD621" t="s">
        <v>0</v>
      </c>
      <c r="TE621">
        <v>43</v>
      </c>
      <c r="TF621" t="s">
        <v>0</v>
      </c>
      <c r="TG621" t="s">
        <v>0</v>
      </c>
      <c r="TH621">
        <v>46</v>
      </c>
      <c r="TI621" t="s">
        <v>0</v>
      </c>
      <c r="TJ621" t="s">
        <v>0</v>
      </c>
      <c r="TK621" t="s">
        <v>0</v>
      </c>
      <c r="TL621">
        <v>50</v>
      </c>
      <c r="TM621">
        <v>51</v>
      </c>
      <c r="TN621" t="s">
        <v>0</v>
      </c>
      <c r="TO621">
        <v>53</v>
      </c>
      <c r="TP621" t="s">
        <v>0</v>
      </c>
      <c r="TQ621" t="s">
        <v>0</v>
      </c>
      <c r="TR621" t="s">
        <v>0</v>
      </c>
      <c r="TS621">
        <v>57</v>
      </c>
      <c r="TT621" t="s">
        <v>0</v>
      </c>
      <c r="TU621" t="s">
        <v>0</v>
      </c>
    </row>
    <row r="622" spans="371:541">
      <c r="NG622">
        <v>7</v>
      </c>
      <c r="NH622">
        <v>18</v>
      </c>
      <c r="NI622">
        <v>29</v>
      </c>
      <c r="NJ622">
        <v>35</v>
      </c>
      <c r="NK622">
        <v>37</v>
      </c>
      <c r="NL622">
        <v>42</v>
      </c>
    </row>
    <row r="623" spans="371:541">
      <c r="NG623">
        <v>5</v>
      </c>
      <c r="NH623">
        <v>12</v>
      </c>
      <c r="NI623">
        <v>16</v>
      </c>
      <c r="NJ623">
        <v>18</v>
      </c>
      <c r="NK623">
        <v>20</v>
      </c>
      <c r="NL623">
        <v>41</v>
      </c>
    </row>
    <row r="624" spans="371:541">
      <c r="NG624">
        <v>7</v>
      </c>
      <c r="NH624">
        <v>19</v>
      </c>
      <c r="NI624">
        <v>26</v>
      </c>
      <c r="NJ624">
        <v>28</v>
      </c>
      <c r="NK624">
        <v>35</v>
      </c>
      <c r="NL624">
        <v>44</v>
      </c>
    </row>
    <row r="625" spans="371:541">
      <c r="NG625">
        <v>8</v>
      </c>
      <c r="NH625">
        <v>12</v>
      </c>
      <c r="NI625">
        <v>25</v>
      </c>
      <c r="NJ625">
        <v>32</v>
      </c>
      <c r="NK625">
        <v>52</v>
      </c>
      <c r="NL625">
        <v>58</v>
      </c>
    </row>
    <row r="626" spans="371:541">
      <c r="NG626">
        <v>3</v>
      </c>
      <c r="NH626">
        <v>5</v>
      </c>
      <c r="NI626">
        <v>7</v>
      </c>
      <c r="NJ626">
        <v>9</v>
      </c>
      <c r="NK626">
        <v>39</v>
      </c>
      <c r="NL626">
        <v>54</v>
      </c>
    </row>
    <row r="627" spans="371:541">
      <c r="NG627">
        <v>1</v>
      </c>
      <c r="NH627">
        <v>19</v>
      </c>
      <c r="NI627">
        <v>33</v>
      </c>
      <c r="NJ627">
        <v>42</v>
      </c>
      <c r="NK627">
        <v>47</v>
      </c>
      <c r="NL627">
        <v>49</v>
      </c>
    </row>
    <row r="628" spans="371:541">
      <c r="NG628">
        <v>2</v>
      </c>
      <c r="NH628">
        <v>35</v>
      </c>
      <c r="NI628">
        <v>40</v>
      </c>
      <c r="NJ628">
        <v>55</v>
      </c>
      <c r="NK628">
        <v>56</v>
      </c>
      <c r="NL628">
        <v>59</v>
      </c>
    </row>
    <row r="629" spans="371:541">
      <c r="NG629">
        <v>19</v>
      </c>
      <c r="NH629">
        <v>36</v>
      </c>
      <c r="NI629">
        <v>38</v>
      </c>
      <c r="NJ629">
        <v>42</v>
      </c>
      <c r="NK629">
        <v>43</v>
      </c>
      <c r="NL629">
        <v>45</v>
      </c>
    </row>
    <row r="630" spans="371:541">
      <c r="NG630">
        <v>19</v>
      </c>
      <c r="NH630">
        <v>29</v>
      </c>
      <c r="NI630">
        <v>35</v>
      </c>
      <c r="NJ630">
        <v>42</v>
      </c>
      <c r="NK630">
        <v>49</v>
      </c>
      <c r="NL630">
        <v>59</v>
      </c>
    </row>
    <row r="631" spans="371:541">
      <c r="NG631">
        <v>12</v>
      </c>
      <c r="NH631">
        <v>21</v>
      </c>
      <c r="NI631">
        <v>28</v>
      </c>
      <c r="NJ631">
        <v>37</v>
      </c>
      <c r="NK631">
        <v>44</v>
      </c>
      <c r="NL631">
        <v>58</v>
      </c>
      <c r="RN631">
        <f>59-COUNTIFS(RO631:TU631,"x")</f>
        <v>19</v>
      </c>
      <c r="RO631">
        <v>1</v>
      </c>
      <c r="RP631">
        <v>2</v>
      </c>
      <c r="RQ631">
        <v>3</v>
      </c>
      <c r="RR631">
        <v>4</v>
      </c>
      <c r="RS631">
        <v>5</v>
      </c>
      <c r="RT631" t="s">
        <v>0</v>
      </c>
      <c r="RU631" t="s">
        <v>0</v>
      </c>
      <c r="RV631" t="s">
        <v>0</v>
      </c>
      <c r="RW631">
        <v>9</v>
      </c>
      <c r="RX631">
        <v>10</v>
      </c>
      <c r="RY631" t="s">
        <v>0</v>
      </c>
      <c r="RZ631" t="s">
        <v>0</v>
      </c>
      <c r="SA631" t="s">
        <v>0</v>
      </c>
      <c r="SB631" t="s">
        <v>0</v>
      </c>
      <c r="SC631" t="s">
        <v>0</v>
      </c>
      <c r="SD631" t="s">
        <v>0</v>
      </c>
      <c r="SE631">
        <v>17</v>
      </c>
      <c r="SF631" t="s">
        <v>0</v>
      </c>
      <c r="SG631" t="s">
        <v>0</v>
      </c>
      <c r="SH631">
        <v>20</v>
      </c>
      <c r="SI631" t="s">
        <v>0</v>
      </c>
      <c r="SJ631" t="s">
        <v>0</v>
      </c>
      <c r="SK631">
        <v>23</v>
      </c>
      <c r="SL631">
        <v>24</v>
      </c>
      <c r="SM631" t="s">
        <v>0</v>
      </c>
      <c r="SN631" t="s">
        <v>0</v>
      </c>
      <c r="SO631" t="s">
        <v>0</v>
      </c>
      <c r="SP631" t="s">
        <v>0</v>
      </c>
      <c r="SQ631" t="s">
        <v>0</v>
      </c>
      <c r="SR631" t="s">
        <v>0</v>
      </c>
      <c r="SS631" t="s">
        <v>0</v>
      </c>
      <c r="ST631">
        <v>32</v>
      </c>
      <c r="SU631" t="s">
        <v>0</v>
      </c>
      <c r="SV631">
        <v>34</v>
      </c>
      <c r="SW631" t="s">
        <v>0</v>
      </c>
      <c r="SX631" t="s">
        <v>0</v>
      </c>
      <c r="SY631" t="s">
        <v>0</v>
      </c>
      <c r="SZ631" t="s">
        <v>0</v>
      </c>
      <c r="TA631" t="s">
        <v>0</v>
      </c>
      <c r="TB631" t="s">
        <v>0</v>
      </c>
      <c r="TC631">
        <v>41</v>
      </c>
      <c r="TD631" t="s">
        <v>0</v>
      </c>
      <c r="TE631" t="s">
        <v>0</v>
      </c>
      <c r="TF631" t="s">
        <v>0</v>
      </c>
      <c r="TG631" t="s">
        <v>0</v>
      </c>
      <c r="TH631" t="s">
        <v>0</v>
      </c>
      <c r="TI631" t="s">
        <v>0</v>
      </c>
      <c r="TJ631" t="s">
        <v>0</v>
      </c>
      <c r="TK631" t="s">
        <v>0</v>
      </c>
      <c r="TL631" t="s">
        <v>0</v>
      </c>
      <c r="TM631">
        <v>51</v>
      </c>
      <c r="TN631">
        <v>52</v>
      </c>
      <c r="TO631">
        <v>53</v>
      </c>
      <c r="TP631">
        <v>54</v>
      </c>
      <c r="TQ631" t="s">
        <v>0</v>
      </c>
      <c r="TR631" t="s">
        <v>0</v>
      </c>
      <c r="TS631">
        <v>57</v>
      </c>
      <c r="TT631" t="s">
        <v>0</v>
      </c>
      <c r="TU631" t="s">
        <v>0</v>
      </c>
    </row>
    <row r="632" spans="371:541">
      <c r="NG632">
        <v>22</v>
      </c>
      <c r="NH632">
        <v>40</v>
      </c>
      <c r="NI632">
        <v>42</v>
      </c>
      <c r="NJ632">
        <v>43</v>
      </c>
      <c r="NK632">
        <v>45</v>
      </c>
      <c r="NL632">
        <v>55</v>
      </c>
    </row>
    <row r="633" spans="371:541">
      <c r="NG633">
        <v>33</v>
      </c>
      <c r="NH633">
        <v>35</v>
      </c>
      <c r="NI633">
        <v>37</v>
      </c>
      <c r="NJ633">
        <v>47</v>
      </c>
      <c r="NK633">
        <v>48</v>
      </c>
      <c r="NL633">
        <v>58</v>
      </c>
    </row>
    <row r="634" spans="371:541">
      <c r="NG634">
        <v>11</v>
      </c>
      <c r="NH634">
        <v>26</v>
      </c>
      <c r="NI634">
        <v>36</v>
      </c>
      <c r="NJ634">
        <v>42</v>
      </c>
      <c r="NK634">
        <v>46</v>
      </c>
      <c r="NL634">
        <v>56</v>
      </c>
    </row>
    <row r="635" spans="371:541">
      <c r="NG635">
        <v>7</v>
      </c>
      <c r="NH635">
        <v>18</v>
      </c>
      <c r="NI635">
        <v>27</v>
      </c>
      <c r="NJ635">
        <v>31</v>
      </c>
      <c r="NK635">
        <v>39</v>
      </c>
      <c r="NL635">
        <v>45</v>
      </c>
    </row>
    <row r="636" spans="371:541">
      <c r="NG636">
        <v>8</v>
      </c>
      <c r="NH636">
        <v>14</v>
      </c>
      <c r="NI636">
        <v>15</v>
      </c>
      <c r="NJ636">
        <v>40</v>
      </c>
      <c r="NK636">
        <v>45</v>
      </c>
      <c r="NL636">
        <v>49</v>
      </c>
    </row>
    <row r="637" spans="371:541">
      <c r="NG637">
        <v>6</v>
      </c>
      <c r="NH637">
        <v>11</v>
      </c>
      <c r="NI637">
        <v>13</v>
      </c>
      <c r="NJ637">
        <v>15</v>
      </c>
      <c r="NK637">
        <v>25</v>
      </c>
      <c r="NL637">
        <v>27</v>
      </c>
    </row>
    <row r="638" spans="371:541">
      <c r="NG638">
        <v>16</v>
      </c>
      <c r="NH638">
        <v>29</v>
      </c>
      <c r="NI638">
        <v>30</v>
      </c>
      <c r="NJ638">
        <v>43</v>
      </c>
      <c r="NK638">
        <v>44</v>
      </c>
      <c r="NL638">
        <v>50</v>
      </c>
    </row>
    <row r="639" spans="371:541">
      <c r="NG639">
        <v>18</v>
      </c>
      <c r="NH639">
        <v>23</v>
      </c>
      <c r="NI639">
        <v>29</v>
      </c>
      <c r="NJ639">
        <v>35</v>
      </c>
      <c r="NK639">
        <v>42</v>
      </c>
      <c r="NL639">
        <v>59</v>
      </c>
    </row>
    <row r="640" spans="371:541">
      <c r="NG640">
        <v>7</v>
      </c>
      <c r="NH640">
        <v>9</v>
      </c>
      <c r="NI640">
        <v>19</v>
      </c>
      <c r="NJ640">
        <v>25</v>
      </c>
      <c r="NK640">
        <v>36</v>
      </c>
      <c r="NL640">
        <v>50</v>
      </c>
    </row>
    <row r="641" spans="371:541">
      <c r="NG641">
        <v>11</v>
      </c>
      <c r="NH641">
        <v>19</v>
      </c>
      <c r="NI641">
        <v>30</v>
      </c>
      <c r="NJ641">
        <v>45</v>
      </c>
      <c r="NK641">
        <v>55</v>
      </c>
      <c r="NL641">
        <v>56</v>
      </c>
      <c r="RN641">
        <f>59-COUNTIFS(RO641:TU641,"x")</f>
        <v>22</v>
      </c>
      <c r="RO641" t="s">
        <v>0</v>
      </c>
      <c r="RP641" t="s">
        <v>0</v>
      </c>
      <c r="RQ641" t="s">
        <v>0</v>
      </c>
      <c r="RR641" t="s">
        <v>0</v>
      </c>
      <c r="RS641">
        <v>5</v>
      </c>
      <c r="RT641" t="s">
        <v>0</v>
      </c>
      <c r="RU641" t="s">
        <v>0</v>
      </c>
      <c r="RV641" t="s">
        <v>0</v>
      </c>
      <c r="RW641" t="s">
        <v>0</v>
      </c>
      <c r="RX641" t="s">
        <v>0</v>
      </c>
      <c r="RY641" t="s">
        <v>0</v>
      </c>
      <c r="RZ641">
        <v>12</v>
      </c>
      <c r="SA641">
        <v>13</v>
      </c>
      <c r="SB641">
        <v>14</v>
      </c>
      <c r="SC641">
        <v>15</v>
      </c>
      <c r="SD641">
        <v>16</v>
      </c>
      <c r="SE641">
        <v>17</v>
      </c>
      <c r="SF641" t="s">
        <v>0</v>
      </c>
      <c r="SG641" t="s">
        <v>0</v>
      </c>
      <c r="SH641" t="s">
        <v>0</v>
      </c>
      <c r="SI641">
        <v>21</v>
      </c>
      <c r="SJ641">
        <v>22</v>
      </c>
      <c r="SK641" t="s">
        <v>0</v>
      </c>
      <c r="SL641" t="s">
        <v>0</v>
      </c>
      <c r="SM641" t="s">
        <v>0</v>
      </c>
      <c r="SN641">
        <v>26</v>
      </c>
      <c r="SO641">
        <v>27</v>
      </c>
      <c r="SP641" t="s">
        <v>0</v>
      </c>
      <c r="SQ641" t="s">
        <v>0</v>
      </c>
      <c r="SR641" t="s">
        <v>0</v>
      </c>
      <c r="SS641" t="s">
        <v>0</v>
      </c>
      <c r="ST641" t="s">
        <v>0</v>
      </c>
      <c r="SU641">
        <v>33</v>
      </c>
      <c r="SV641">
        <v>34</v>
      </c>
      <c r="SW641" t="s">
        <v>0</v>
      </c>
      <c r="SX641" t="s">
        <v>0</v>
      </c>
      <c r="SY641">
        <v>37</v>
      </c>
      <c r="SZ641" t="s">
        <v>0</v>
      </c>
      <c r="TA641" t="s">
        <v>0</v>
      </c>
      <c r="TB641" t="s">
        <v>0</v>
      </c>
      <c r="TC641">
        <v>41</v>
      </c>
      <c r="TD641" t="s">
        <v>0</v>
      </c>
      <c r="TE641">
        <v>43</v>
      </c>
      <c r="TF641">
        <v>44</v>
      </c>
      <c r="TG641" t="s">
        <v>0</v>
      </c>
      <c r="TH641" t="s">
        <v>0</v>
      </c>
      <c r="TI641" t="s">
        <v>0</v>
      </c>
      <c r="TJ641" t="s">
        <v>0</v>
      </c>
      <c r="TK641" t="s">
        <v>0</v>
      </c>
      <c r="TL641" t="s">
        <v>0</v>
      </c>
      <c r="TM641">
        <v>51</v>
      </c>
      <c r="TN641">
        <v>52</v>
      </c>
      <c r="TO641" t="s">
        <v>0</v>
      </c>
      <c r="TP641">
        <v>54</v>
      </c>
      <c r="TQ641" t="s">
        <v>0</v>
      </c>
      <c r="TR641" t="s">
        <v>0</v>
      </c>
      <c r="TS641">
        <v>57</v>
      </c>
      <c r="TT641">
        <v>58</v>
      </c>
      <c r="TU641" t="s">
        <v>0</v>
      </c>
    </row>
    <row r="642" spans="371:541">
      <c r="NG642">
        <v>4</v>
      </c>
      <c r="NH642">
        <v>24</v>
      </c>
      <c r="NI642">
        <v>38</v>
      </c>
      <c r="NJ642">
        <v>40</v>
      </c>
      <c r="NK642">
        <v>47</v>
      </c>
      <c r="NL642">
        <v>48</v>
      </c>
    </row>
    <row r="643" spans="371:541">
      <c r="NG643">
        <v>2</v>
      </c>
      <c r="NH643">
        <v>6</v>
      </c>
      <c r="NI643">
        <v>35</v>
      </c>
      <c r="NJ643">
        <v>39</v>
      </c>
      <c r="NK643">
        <v>46</v>
      </c>
      <c r="NL643">
        <v>47</v>
      </c>
    </row>
    <row r="644" spans="371:541">
      <c r="NG644">
        <v>3</v>
      </c>
      <c r="NH644">
        <v>29</v>
      </c>
      <c r="NI644">
        <v>32</v>
      </c>
      <c r="NJ644">
        <v>45</v>
      </c>
      <c r="NK644">
        <v>46</v>
      </c>
      <c r="NL644">
        <v>50</v>
      </c>
    </row>
    <row r="645" spans="371:541">
      <c r="NG645">
        <v>1</v>
      </c>
      <c r="NH645">
        <v>8</v>
      </c>
      <c r="NI645">
        <v>19</v>
      </c>
      <c r="NJ645">
        <v>28</v>
      </c>
      <c r="NK645">
        <v>46</v>
      </c>
      <c r="NL645">
        <v>48</v>
      </c>
    </row>
    <row r="646" spans="371:541">
      <c r="NG646">
        <v>1</v>
      </c>
      <c r="NH646">
        <v>2</v>
      </c>
      <c r="NI646">
        <v>10</v>
      </c>
      <c r="NJ646">
        <v>28</v>
      </c>
      <c r="NK646">
        <v>35</v>
      </c>
      <c r="NL646">
        <v>36</v>
      </c>
    </row>
    <row r="647" spans="371:541">
      <c r="NG647">
        <v>2</v>
      </c>
      <c r="NH647">
        <v>7</v>
      </c>
      <c r="NI647">
        <v>18</v>
      </c>
      <c r="NJ647">
        <v>29</v>
      </c>
      <c r="NK647">
        <v>31</v>
      </c>
      <c r="NL647">
        <v>49</v>
      </c>
    </row>
    <row r="648" spans="371:541">
      <c r="NG648">
        <v>9</v>
      </c>
      <c r="NH648">
        <v>11</v>
      </c>
      <c r="NI648">
        <v>20</v>
      </c>
      <c r="NJ648">
        <v>23</v>
      </c>
      <c r="NK648">
        <v>39</v>
      </c>
      <c r="NL648">
        <v>53</v>
      </c>
    </row>
    <row r="649" spans="371:541">
      <c r="NG649">
        <v>1</v>
      </c>
      <c r="NH649">
        <v>18</v>
      </c>
      <c r="NI649">
        <v>34</v>
      </c>
      <c r="NJ649">
        <v>44</v>
      </c>
      <c r="NK649">
        <v>50</v>
      </c>
      <c r="NL649">
        <v>51</v>
      </c>
    </row>
    <row r="650" spans="371:541">
      <c r="NG650">
        <v>12</v>
      </c>
      <c r="NH650">
        <v>25</v>
      </c>
      <c r="NI650">
        <v>29</v>
      </c>
      <c r="NJ650">
        <v>30</v>
      </c>
      <c r="NK650">
        <v>37</v>
      </c>
      <c r="NL650">
        <v>53</v>
      </c>
    </row>
    <row r="651" spans="371:541">
      <c r="NG651">
        <v>8</v>
      </c>
      <c r="NH651">
        <v>14</v>
      </c>
      <c r="NI651">
        <v>15</v>
      </c>
      <c r="NJ651">
        <v>31</v>
      </c>
      <c r="NK651">
        <v>50</v>
      </c>
      <c r="NL651">
        <v>56</v>
      </c>
      <c r="RN651">
        <f>59-COUNTIFS(RO651:TU651,"x")</f>
        <v>19</v>
      </c>
      <c r="RO651" t="s">
        <v>0</v>
      </c>
      <c r="RP651" t="s">
        <v>0</v>
      </c>
      <c r="RQ651">
        <v>3</v>
      </c>
      <c r="RR651">
        <v>4</v>
      </c>
      <c r="RS651" t="s">
        <v>0</v>
      </c>
      <c r="RT651" t="s">
        <v>0</v>
      </c>
      <c r="RU651" t="s">
        <v>0</v>
      </c>
      <c r="RV651" t="s">
        <v>0</v>
      </c>
      <c r="RW651" t="s">
        <v>0</v>
      </c>
      <c r="RX651" t="s">
        <v>0</v>
      </c>
      <c r="RY651" t="s">
        <v>0</v>
      </c>
      <c r="RZ651" t="s">
        <v>0</v>
      </c>
      <c r="SA651">
        <v>13</v>
      </c>
      <c r="SB651" t="s">
        <v>0</v>
      </c>
      <c r="SC651" t="s">
        <v>0</v>
      </c>
      <c r="SD651">
        <v>16</v>
      </c>
      <c r="SE651">
        <v>17</v>
      </c>
      <c r="SF651" t="s">
        <v>0</v>
      </c>
      <c r="SG651" t="s">
        <v>0</v>
      </c>
      <c r="SH651" t="s">
        <v>0</v>
      </c>
      <c r="SI651" t="s">
        <v>0</v>
      </c>
      <c r="SJ651" t="s">
        <v>0</v>
      </c>
      <c r="SK651">
        <v>23</v>
      </c>
      <c r="SL651">
        <v>24</v>
      </c>
      <c r="SM651" t="s">
        <v>0</v>
      </c>
      <c r="SN651">
        <v>26</v>
      </c>
      <c r="SO651">
        <v>27</v>
      </c>
      <c r="SP651" t="s">
        <v>0</v>
      </c>
      <c r="SQ651" t="s">
        <v>0</v>
      </c>
      <c r="SR651" t="s">
        <v>0</v>
      </c>
      <c r="SS651" t="s">
        <v>0</v>
      </c>
      <c r="ST651" t="s">
        <v>0</v>
      </c>
      <c r="SU651" t="s">
        <v>0</v>
      </c>
      <c r="SV651" t="s">
        <v>0</v>
      </c>
      <c r="SW651" t="s">
        <v>0</v>
      </c>
      <c r="SX651" t="s">
        <v>0</v>
      </c>
      <c r="SY651" t="s">
        <v>0</v>
      </c>
      <c r="SZ651" t="s">
        <v>0</v>
      </c>
      <c r="TA651">
        <v>39</v>
      </c>
      <c r="TB651">
        <v>40</v>
      </c>
      <c r="TC651">
        <v>41</v>
      </c>
      <c r="TD651">
        <v>42</v>
      </c>
      <c r="TE651">
        <v>43</v>
      </c>
      <c r="TF651" t="s">
        <v>0</v>
      </c>
      <c r="TG651">
        <v>45</v>
      </c>
      <c r="TH651" t="s">
        <v>0</v>
      </c>
      <c r="TI651" t="s">
        <v>0</v>
      </c>
      <c r="TJ651">
        <v>48</v>
      </c>
      <c r="TK651">
        <v>49</v>
      </c>
      <c r="TL651" t="s">
        <v>0</v>
      </c>
      <c r="TM651" t="s">
        <v>0</v>
      </c>
      <c r="TN651" t="s">
        <v>0</v>
      </c>
      <c r="TO651" t="s">
        <v>0</v>
      </c>
      <c r="TP651">
        <v>54</v>
      </c>
      <c r="TQ651" t="s">
        <v>0</v>
      </c>
      <c r="TR651" t="s">
        <v>0</v>
      </c>
      <c r="TS651" t="s">
        <v>0</v>
      </c>
      <c r="TT651">
        <v>58</v>
      </c>
      <c r="TU651" t="s">
        <v>0</v>
      </c>
    </row>
    <row r="652" spans="371:541">
      <c r="NG652">
        <v>5</v>
      </c>
      <c r="NH652">
        <v>6</v>
      </c>
      <c r="NI652">
        <v>21</v>
      </c>
      <c r="NJ652">
        <v>35</v>
      </c>
      <c r="NK652">
        <v>38</v>
      </c>
      <c r="NL652">
        <v>51</v>
      </c>
    </row>
    <row r="653" spans="371:541">
      <c r="NG653">
        <v>10</v>
      </c>
      <c r="NH653">
        <v>14</v>
      </c>
      <c r="NI653">
        <v>20</v>
      </c>
      <c r="NJ653">
        <v>33</v>
      </c>
      <c r="NK653">
        <v>46</v>
      </c>
      <c r="NL653">
        <v>55</v>
      </c>
    </row>
    <row r="654" spans="371:541">
      <c r="NG654">
        <v>5</v>
      </c>
      <c r="NH654">
        <v>7</v>
      </c>
      <c r="NI654">
        <v>12</v>
      </c>
      <c r="NJ654">
        <v>20</v>
      </c>
      <c r="NK654">
        <v>37</v>
      </c>
      <c r="NL654">
        <v>53</v>
      </c>
    </row>
    <row r="655" spans="371:541">
      <c r="NG655">
        <v>11</v>
      </c>
      <c r="NH655">
        <v>47</v>
      </c>
      <c r="NI655">
        <v>52</v>
      </c>
      <c r="NJ655">
        <v>56</v>
      </c>
      <c r="NK655">
        <v>57</v>
      </c>
      <c r="NL655">
        <v>59</v>
      </c>
    </row>
    <row r="656" spans="371:541">
      <c r="NG656">
        <v>9</v>
      </c>
      <c r="NH656">
        <v>12</v>
      </c>
      <c r="NI656">
        <v>35</v>
      </c>
      <c r="NJ656">
        <v>36</v>
      </c>
      <c r="NK656">
        <v>47</v>
      </c>
      <c r="NL656">
        <v>55</v>
      </c>
    </row>
    <row r="657" spans="371:541">
      <c r="NG657">
        <v>2</v>
      </c>
      <c r="NH657">
        <v>5</v>
      </c>
      <c r="NI657">
        <v>8</v>
      </c>
      <c r="NJ657">
        <v>29</v>
      </c>
      <c r="NK657">
        <v>33</v>
      </c>
      <c r="NL657">
        <v>50</v>
      </c>
    </row>
    <row r="658" spans="371:541">
      <c r="NG658">
        <v>9</v>
      </c>
      <c r="NH658">
        <v>19</v>
      </c>
      <c r="NI658">
        <v>21</v>
      </c>
      <c r="NJ658">
        <v>22</v>
      </c>
      <c r="NK658">
        <v>28</v>
      </c>
      <c r="NL658">
        <v>32</v>
      </c>
    </row>
    <row r="659" spans="371:541">
      <c r="NG659">
        <v>4</v>
      </c>
      <c r="NH659">
        <v>18</v>
      </c>
      <c r="NI659">
        <v>36</v>
      </c>
      <c r="NJ659">
        <v>42</v>
      </c>
      <c r="NK659">
        <v>43</v>
      </c>
      <c r="NL659">
        <v>47</v>
      </c>
    </row>
    <row r="660" spans="371:541">
      <c r="NG660">
        <v>2</v>
      </c>
      <c r="NH660">
        <v>8</v>
      </c>
      <c r="NI660">
        <v>12</v>
      </c>
      <c r="NJ660">
        <v>27</v>
      </c>
      <c r="NK660">
        <v>30</v>
      </c>
      <c r="NL660">
        <v>37</v>
      </c>
    </row>
    <row r="661" spans="371:541">
      <c r="NG661">
        <v>14</v>
      </c>
      <c r="NH661">
        <v>25</v>
      </c>
      <c r="NI661">
        <v>28</v>
      </c>
      <c r="NJ661">
        <v>36</v>
      </c>
      <c r="NK661">
        <v>49</v>
      </c>
      <c r="NL661">
        <v>59</v>
      </c>
      <c r="RN661">
        <f>59-COUNTIFS(RO661:TU661,"x")</f>
        <v>20</v>
      </c>
      <c r="RO661" t="s">
        <v>0</v>
      </c>
      <c r="RP661" t="s">
        <v>0</v>
      </c>
      <c r="RQ661" t="s">
        <v>0</v>
      </c>
      <c r="RR661" t="s">
        <v>0</v>
      </c>
      <c r="RS661">
        <v>5</v>
      </c>
      <c r="RT661">
        <v>6</v>
      </c>
      <c r="RU661">
        <v>7</v>
      </c>
      <c r="RV661" t="s">
        <v>0</v>
      </c>
      <c r="RW661">
        <v>9</v>
      </c>
      <c r="RX661" t="s">
        <v>0</v>
      </c>
      <c r="RY661" t="s">
        <v>0</v>
      </c>
      <c r="RZ661" t="s">
        <v>0</v>
      </c>
      <c r="SA661">
        <v>13</v>
      </c>
      <c r="SB661" t="s">
        <v>0</v>
      </c>
      <c r="SC661">
        <v>15</v>
      </c>
      <c r="SD661" t="s">
        <v>0</v>
      </c>
      <c r="SE661">
        <v>17</v>
      </c>
      <c r="SF661" t="s">
        <v>0</v>
      </c>
      <c r="SG661">
        <v>19</v>
      </c>
      <c r="SH661">
        <v>20</v>
      </c>
      <c r="SI661">
        <v>21</v>
      </c>
      <c r="SJ661" t="s">
        <v>0</v>
      </c>
      <c r="SK661" t="s">
        <v>0</v>
      </c>
      <c r="SL661" t="s">
        <v>0</v>
      </c>
      <c r="SM661" t="s">
        <v>0</v>
      </c>
      <c r="SN661">
        <v>26</v>
      </c>
      <c r="SO661" t="s">
        <v>0</v>
      </c>
      <c r="SP661" t="s">
        <v>0</v>
      </c>
      <c r="SQ661" t="s">
        <v>0</v>
      </c>
      <c r="SR661" t="s">
        <v>0</v>
      </c>
      <c r="SS661">
        <v>31</v>
      </c>
      <c r="ST661" t="s">
        <v>0</v>
      </c>
      <c r="SU661" t="s">
        <v>0</v>
      </c>
      <c r="SV661" t="s">
        <v>0</v>
      </c>
      <c r="SW661" t="s">
        <v>0</v>
      </c>
      <c r="SX661" t="s">
        <v>0</v>
      </c>
      <c r="SY661" t="s">
        <v>0</v>
      </c>
      <c r="SZ661" t="s">
        <v>0</v>
      </c>
      <c r="TA661" t="s">
        <v>0</v>
      </c>
      <c r="TB661">
        <v>40</v>
      </c>
      <c r="TC661">
        <v>41</v>
      </c>
      <c r="TD661" t="s">
        <v>0</v>
      </c>
      <c r="TE661" t="s">
        <v>0</v>
      </c>
      <c r="TF661">
        <v>44</v>
      </c>
      <c r="TG661" t="s">
        <v>0</v>
      </c>
      <c r="TH661" t="s">
        <v>0</v>
      </c>
      <c r="TI661" t="s">
        <v>0</v>
      </c>
      <c r="TJ661">
        <v>48</v>
      </c>
      <c r="TK661" t="s">
        <v>0</v>
      </c>
      <c r="TL661">
        <v>50</v>
      </c>
      <c r="TM661">
        <v>51</v>
      </c>
      <c r="TN661" t="s">
        <v>0</v>
      </c>
      <c r="TO661">
        <v>53</v>
      </c>
      <c r="TP661" t="s">
        <v>0</v>
      </c>
      <c r="TQ661" t="s">
        <v>0</v>
      </c>
      <c r="TR661" t="s">
        <v>0</v>
      </c>
      <c r="TS661" t="s">
        <v>0</v>
      </c>
      <c r="TT661">
        <v>58</v>
      </c>
      <c r="TU661" t="s">
        <v>0</v>
      </c>
    </row>
    <row r="662" spans="371:541">
      <c r="NG662">
        <v>3</v>
      </c>
      <c r="NH662">
        <v>18</v>
      </c>
      <c r="NI662">
        <v>25</v>
      </c>
      <c r="NJ662">
        <v>33</v>
      </c>
      <c r="NK662">
        <v>39</v>
      </c>
      <c r="NL662">
        <v>46</v>
      </c>
    </row>
    <row r="663" spans="371:541">
      <c r="NG663">
        <v>1</v>
      </c>
      <c r="NH663">
        <v>29</v>
      </c>
      <c r="NI663">
        <v>36</v>
      </c>
      <c r="NJ663">
        <v>42</v>
      </c>
      <c r="NK663">
        <v>55</v>
      </c>
      <c r="NL663">
        <v>56</v>
      </c>
    </row>
    <row r="664" spans="371:541">
      <c r="NG664">
        <v>1</v>
      </c>
      <c r="NH664">
        <v>2</v>
      </c>
      <c r="NI664">
        <v>22</v>
      </c>
      <c r="NJ664">
        <v>23</v>
      </c>
      <c r="NK664">
        <v>30</v>
      </c>
      <c r="NL664">
        <v>32</v>
      </c>
    </row>
    <row r="665" spans="371:541">
      <c r="NG665">
        <v>4</v>
      </c>
      <c r="NH665">
        <v>11</v>
      </c>
      <c r="NI665">
        <v>35</v>
      </c>
      <c r="NJ665">
        <v>52</v>
      </c>
      <c r="NK665">
        <v>56</v>
      </c>
      <c r="NL665">
        <v>57</v>
      </c>
    </row>
    <row r="666" spans="371:541">
      <c r="NG666">
        <v>4</v>
      </c>
      <c r="NH666">
        <v>38</v>
      </c>
      <c r="NI666">
        <v>39</v>
      </c>
      <c r="NJ666">
        <v>45</v>
      </c>
      <c r="NK666">
        <v>46</v>
      </c>
      <c r="NL666">
        <v>47</v>
      </c>
    </row>
    <row r="667" spans="371:541">
      <c r="NG667">
        <v>3</v>
      </c>
      <c r="NH667">
        <v>34</v>
      </c>
      <c r="NI667">
        <v>37</v>
      </c>
      <c r="NJ667">
        <v>38</v>
      </c>
      <c r="NK667">
        <v>46</v>
      </c>
      <c r="NL667">
        <v>59</v>
      </c>
    </row>
    <row r="668" spans="371:541">
      <c r="NG668">
        <v>10</v>
      </c>
      <c r="NH668">
        <v>11</v>
      </c>
      <c r="NI668">
        <v>16</v>
      </c>
      <c r="NJ668">
        <v>24</v>
      </c>
      <c r="NK668">
        <v>42</v>
      </c>
      <c r="NL668">
        <v>54</v>
      </c>
    </row>
    <row r="669" spans="371:541">
      <c r="NG669">
        <v>1</v>
      </c>
      <c r="NH669">
        <v>23</v>
      </c>
      <c r="NI669">
        <v>31</v>
      </c>
      <c r="NJ669">
        <v>35</v>
      </c>
      <c r="NK669">
        <v>44</v>
      </c>
      <c r="NL669">
        <v>50</v>
      </c>
    </row>
    <row r="670" spans="371:541">
      <c r="NG670">
        <v>12</v>
      </c>
      <c r="NH670">
        <v>16</v>
      </c>
      <c r="NI670">
        <v>24</v>
      </c>
      <c r="NJ670">
        <v>40</v>
      </c>
      <c r="NK670">
        <v>44</v>
      </c>
      <c r="NL670">
        <v>48</v>
      </c>
    </row>
    <row r="671" spans="371:541">
      <c r="NG671">
        <v>23</v>
      </c>
      <c r="NH671">
        <v>26</v>
      </c>
      <c r="NI671">
        <v>29</v>
      </c>
      <c r="NJ671">
        <v>31</v>
      </c>
      <c r="NK671">
        <v>40</v>
      </c>
      <c r="NL671">
        <v>58</v>
      </c>
      <c r="RN671">
        <f>59-COUNTIFS(RO671:TU671,"x")</f>
        <v>22</v>
      </c>
      <c r="RO671" t="s">
        <v>0</v>
      </c>
      <c r="RP671">
        <v>2</v>
      </c>
      <c r="RQ671">
        <v>3</v>
      </c>
      <c r="RR671">
        <v>4</v>
      </c>
      <c r="RS671" t="s">
        <v>0</v>
      </c>
      <c r="RT671">
        <v>6</v>
      </c>
      <c r="RU671">
        <v>7</v>
      </c>
      <c r="RV671">
        <v>8</v>
      </c>
      <c r="RW671">
        <v>9</v>
      </c>
      <c r="RX671" t="s">
        <v>0</v>
      </c>
      <c r="RY671">
        <v>11</v>
      </c>
      <c r="RZ671" t="s">
        <v>0</v>
      </c>
      <c r="SA671" t="s">
        <v>0</v>
      </c>
      <c r="SB671">
        <v>14</v>
      </c>
      <c r="SC671">
        <v>15</v>
      </c>
      <c r="SD671" t="s">
        <v>0</v>
      </c>
      <c r="SE671" t="s">
        <v>0</v>
      </c>
      <c r="SF671" t="s">
        <v>0</v>
      </c>
      <c r="SG671" t="s">
        <v>0</v>
      </c>
      <c r="SH671" t="s">
        <v>0</v>
      </c>
      <c r="SI671">
        <v>21</v>
      </c>
      <c r="SJ671" t="s">
        <v>0</v>
      </c>
      <c r="SK671" t="s">
        <v>0</v>
      </c>
      <c r="SL671" t="s">
        <v>0</v>
      </c>
      <c r="SM671">
        <v>25</v>
      </c>
      <c r="SN671" t="s">
        <v>0</v>
      </c>
      <c r="SO671">
        <v>27</v>
      </c>
      <c r="SP671" t="s">
        <v>0</v>
      </c>
      <c r="SQ671" t="s">
        <v>0</v>
      </c>
      <c r="SR671">
        <v>30</v>
      </c>
      <c r="SS671" t="s">
        <v>0</v>
      </c>
      <c r="ST671">
        <v>32</v>
      </c>
      <c r="SU671" t="s">
        <v>0</v>
      </c>
      <c r="SV671" t="s">
        <v>0</v>
      </c>
      <c r="SW671" t="s">
        <v>0</v>
      </c>
      <c r="SX671">
        <v>36</v>
      </c>
      <c r="SY671">
        <v>37</v>
      </c>
      <c r="SZ671" t="s">
        <v>0</v>
      </c>
      <c r="TA671">
        <v>39</v>
      </c>
      <c r="TB671" t="s">
        <v>0</v>
      </c>
      <c r="TC671" t="s">
        <v>0</v>
      </c>
      <c r="TD671" t="s">
        <v>0</v>
      </c>
      <c r="TE671" t="s">
        <v>0</v>
      </c>
      <c r="TF671" t="s">
        <v>0</v>
      </c>
      <c r="TG671" t="s">
        <v>0</v>
      </c>
      <c r="TH671">
        <v>46</v>
      </c>
      <c r="TI671" t="s">
        <v>0</v>
      </c>
      <c r="TJ671" t="s">
        <v>0</v>
      </c>
      <c r="TK671">
        <v>49</v>
      </c>
      <c r="TL671" t="s">
        <v>0</v>
      </c>
      <c r="TM671" t="s">
        <v>0</v>
      </c>
      <c r="TN671">
        <v>52</v>
      </c>
      <c r="TO671" t="s">
        <v>0</v>
      </c>
      <c r="TP671" t="s">
        <v>0</v>
      </c>
      <c r="TQ671" t="s">
        <v>0</v>
      </c>
      <c r="TR671">
        <v>56</v>
      </c>
      <c r="TS671" t="s">
        <v>0</v>
      </c>
      <c r="TT671" t="s">
        <v>0</v>
      </c>
      <c r="TU671" t="s">
        <v>0</v>
      </c>
    </row>
    <row r="672" spans="371:541">
      <c r="NG672">
        <v>1</v>
      </c>
      <c r="NH672">
        <v>10</v>
      </c>
      <c r="NI672">
        <v>18</v>
      </c>
      <c r="NJ672">
        <v>31</v>
      </c>
      <c r="NK672">
        <v>34</v>
      </c>
      <c r="NL672">
        <v>42</v>
      </c>
    </row>
    <row r="673" spans="371:541">
      <c r="NG673">
        <v>12</v>
      </c>
      <c r="NH673">
        <v>20</v>
      </c>
      <c r="NI673">
        <v>26</v>
      </c>
      <c r="NJ673">
        <v>31</v>
      </c>
      <c r="NK673">
        <v>57</v>
      </c>
      <c r="NL673">
        <v>59</v>
      </c>
    </row>
    <row r="674" spans="371:541">
      <c r="NG674">
        <v>17</v>
      </c>
      <c r="NH674">
        <v>22</v>
      </c>
      <c r="NI674">
        <v>23</v>
      </c>
      <c r="NJ674">
        <v>28</v>
      </c>
      <c r="NK674">
        <v>41</v>
      </c>
      <c r="NL674">
        <v>53</v>
      </c>
    </row>
    <row r="675" spans="371:541">
      <c r="NG675">
        <v>5</v>
      </c>
      <c r="NH675">
        <v>12</v>
      </c>
      <c r="NI675">
        <v>16</v>
      </c>
      <c r="NJ675">
        <v>45</v>
      </c>
      <c r="NK675">
        <v>48</v>
      </c>
      <c r="NL675">
        <v>54</v>
      </c>
    </row>
    <row r="676" spans="371:541">
      <c r="NG676">
        <v>10</v>
      </c>
      <c r="NH676">
        <v>13</v>
      </c>
      <c r="NI676">
        <v>16</v>
      </c>
      <c r="NJ676">
        <v>19</v>
      </c>
      <c r="NK676">
        <v>33</v>
      </c>
      <c r="NL676">
        <v>57</v>
      </c>
    </row>
    <row r="677" spans="371:541">
      <c r="NG677">
        <v>16</v>
      </c>
      <c r="NH677">
        <v>17</v>
      </c>
      <c r="NI677">
        <v>43</v>
      </c>
      <c r="NJ677">
        <v>47</v>
      </c>
      <c r="NK677">
        <v>48</v>
      </c>
      <c r="NL677">
        <v>51</v>
      </c>
    </row>
    <row r="678" spans="371:541">
      <c r="NG678">
        <v>12</v>
      </c>
      <c r="NH678">
        <v>17</v>
      </c>
      <c r="NI678">
        <v>38</v>
      </c>
      <c r="NJ678">
        <v>48</v>
      </c>
      <c r="NK678">
        <v>55</v>
      </c>
      <c r="NL678">
        <v>57</v>
      </c>
    </row>
    <row r="679" spans="371:541">
      <c r="NG679">
        <v>28</v>
      </c>
      <c r="NH679">
        <v>35</v>
      </c>
      <c r="NI679">
        <v>39</v>
      </c>
      <c r="NJ679">
        <v>46</v>
      </c>
      <c r="NK679">
        <v>52</v>
      </c>
      <c r="NL679">
        <v>57</v>
      </c>
    </row>
    <row r="680" spans="371:541">
      <c r="NG680">
        <v>2</v>
      </c>
      <c r="NH680">
        <v>7</v>
      </c>
      <c r="NI680">
        <v>13</v>
      </c>
      <c r="NJ680">
        <v>26</v>
      </c>
      <c r="NK680">
        <v>32</v>
      </c>
      <c r="NL680">
        <v>47</v>
      </c>
    </row>
    <row r="681" spans="371:541">
      <c r="NG681">
        <v>11</v>
      </c>
      <c r="NH681">
        <v>26</v>
      </c>
      <c r="NI681">
        <v>31</v>
      </c>
      <c r="NJ681">
        <v>36</v>
      </c>
      <c r="NK681">
        <v>53</v>
      </c>
      <c r="NL681">
        <v>58</v>
      </c>
      <c r="RN681">
        <f>59-COUNTIFS(RO681:TU681,"x")</f>
        <v>20</v>
      </c>
      <c r="RO681">
        <v>1</v>
      </c>
      <c r="RP681" t="s">
        <v>0</v>
      </c>
      <c r="RQ681">
        <v>3</v>
      </c>
      <c r="RR681">
        <v>4</v>
      </c>
      <c r="RS681">
        <v>5</v>
      </c>
      <c r="RT681">
        <v>6</v>
      </c>
      <c r="RU681" t="s">
        <v>0</v>
      </c>
      <c r="RV681" t="s">
        <v>0</v>
      </c>
      <c r="RW681" t="s">
        <v>0</v>
      </c>
      <c r="RX681">
        <v>10</v>
      </c>
      <c r="RY681" t="s">
        <v>0</v>
      </c>
      <c r="RZ681" t="s">
        <v>0</v>
      </c>
      <c r="SA681" t="s">
        <v>0</v>
      </c>
      <c r="SB681">
        <v>14</v>
      </c>
      <c r="SC681" t="s">
        <v>0</v>
      </c>
      <c r="SD681" t="s">
        <v>0</v>
      </c>
      <c r="SE681">
        <v>17</v>
      </c>
      <c r="SF681">
        <v>18</v>
      </c>
      <c r="SG681" t="s">
        <v>0</v>
      </c>
      <c r="SH681" t="s">
        <v>0</v>
      </c>
      <c r="SI681">
        <v>21</v>
      </c>
      <c r="SJ681">
        <v>22</v>
      </c>
      <c r="SK681">
        <v>23</v>
      </c>
      <c r="SL681" t="s">
        <v>0</v>
      </c>
      <c r="SM681" t="s">
        <v>0</v>
      </c>
      <c r="SN681" t="s">
        <v>0</v>
      </c>
      <c r="SO681" t="s">
        <v>0</v>
      </c>
      <c r="SP681" t="s">
        <v>0</v>
      </c>
      <c r="SQ681" t="s">
        <v>0</v>
      </c>
      <c r="SR681">
        <v>30</v>
      </c>
      <c r="SS681" t="s">
        <v>0</v>
      </c>
      <c r="ST681" t="s">
        <v>0</v>
      </c>
      <c r="SU681">
        <v>33</v>
      </c>
      <c r="SV681" t="s">
        <v>0</v>
      </c>
      <c r="SW681" t="s">
        <v>0</v>
      </c>
      <c r="SX681" t="s">
        <v>0</v>
      </c>
      <c r="SY681" t="s">
        <v>0</v>
      </c>
      <c r="SZ681" t="s">
        <v>0</v>
      </c>
      <c r="TA681" t="s">
        <v>0</v>
      </c>
      <c r="TB681" t="s">
        <v>0</v>
      </c>
      <c r="TC681" t="s">
        <v>0</v>
      </c>
      <c r="TD681">
        <v>42</v>
      </c>
      <c r="TE681">
        <v>43</v>
      </c>
      <c r="TF681" t="s">
        <v>0</v>
      </c>
      <c r="TG681">
        <v>45</v>
      </c>
      <c r="TH681" t="s">
        <v>0</v>
      </c>
      <c r="TI681" t="s">
        <v>0</v>
      </c>
      <c r="TJ681" t="s">
        <v>0</v>
      </c>
      <c r="TK681">
        <v>49</v>
      </c>
      <c r="TL681">
        <v>50</v>
      </c>
      <c r="TM681" t="s">
        <v>0</v>
      </c>
      <c r="TN681" t="s">
        <v>0</v>
      </c>
      <c r="TO681" t="s">
        <v>0</v>
      </c>
      <c r="TP681" t="s">
        <v>0</v>
      </c>
      <c r="TQ681" t="s">
        <v>0</v>
      </c>
      <c r="TR681">
        <v>56</v>
      </c>
      <c r="TS681" t="s">
        <v>0</v>
      </c>
      <c r="TT681" t="s">
        <v>0</v>
      </c>
      <c r="TU681" t="s">
        <v>0</v>
      </c>
    </row>
    <row r="682" spans="371:541">
      <c r="NG682">
        <v>8</v>
      </c>
      <c r="NH682">
        <v>15</v>
      </c>
      <c r="NI682">
        <v>28</v>
      </c>
      <c r="NJ682">
        <v>37</v>
      </c>
      <c r="NK682">
        <v>40</v>
      </c>
      <c r="NL682">
        <v>47</v>
      </c>
    </row>
    <row r="683" spans="371:541">
      <c r="NG683">
        <v>7</v>
      </c>
      <c r="NH683">
        <v>9</v>
      </c>
      <c r="NI683">
        <v>11</v>
      </c>
      <c r="NJ683">
        <v>24</v>
      </c>
      <c r="NK683">
        <v>41</v>
      </c>
      <c r="NL683">
        <v>57</v>
      </c>
    </row>
    <row r="684" spans="371:541">
      <c r="NG684">
        <v>11</v>
      </c>
      <c r="NH684">
        <v>12</v>
      </c>
      <c r="NI684">
        <v>19</v>
      </c>
      <c r="NJ684">
        <v>32</v>
      </c>
      <c r="NK684">
        <v>34</v>
      </c>
      <c r="NL684">
        <v>59</v>
      </c>
    </row>
    <row r="685" spans="371:541">
      <c r="NG685">
        <v>8</v>
      </c>
      <c r="NH685">
        <v>16</v>
      </c>
      <c r="NI685">
        <v>27</v>
      </c>
      <c r="NJ685">
        <v>35</v>
      </c>
      <c r="NK685">
        <v>37</v>
      </c>
      <c r="NL685">
        <v>41</v>
      </c>
    </row>
    <row r="686" spans="371:541">
      <c r="NG686">
        <v>16</v>
      </c>
      <c r="NH686">
        <v>20</v>
      </c>
      <c r="NI686">
        <v>25</v>
      </c>
      <c r="NJ686">
        <v>36</v>
      </c>
      <c r="NK686">
        <v>46</v>
      </c>
      <c r="NL686">
        <v>54</v>
      </c>
    </row>
    <row r="687" spans="371:541">
      <c r="NG687">
        <v>25</v>
      </c>
      <c r="NH687">
        <v>28</v>
      </c>
      <c r="NI687">
        <v>29</v>
      </c>
      <c r="NJ687">
        <v>35</v>
      </c>
      <c r="NK687">
        <v>51</v>
      </c>
      <c r="NL687">
        <v>55</v>
      </c>
    </row>
    <row r="688" spans="371:541">
      <c r="NG688">
        <v>31</v>
      </c>
      <c r="NH688">
        <v>36</v>
      </c>
      <c r="NI688">
        <v>38</v>
      </c>
      <c r="NJ688">
        <v>41</v>
      </c>
      <c r="NK688">
        <v>44</v>
      </c>
      <c r="NL688">
        <v>48</v>
      </c>
    </row>
    <row r="689" spans="371:541">
      <c r="NG689">
        <v>16</v>
      </c>
      <c r="NH689">
        <v>19</v>
      </c>
      <c r="NI689">
        <v>22</v>
      </c>
      <c r="NJ689">
        <v>47</v>
      </c>
      <c r="NK689">
        <v>48</v>
      </c>
      <c r="NL689">
        <v>56</v>
      </c>
    </row>
    <row r="690" spans="371:541">
      <c r="NG690">
        <v>7</v>
      </c>
      <c r="NH690">
        <v>11</v>
      </c>
      <c r="NI690">
        <v>19</v>
      </c>
      <c r="NJ690">
        <v>21</v>
      </c>
      <c r="NK690">
        <v>23</v>
      </c>
      <c r="NL690">
        <v>37</v>
      </c>
    </row>
    <row r="691" spans="371:541">
      <c r="NG691">
        <v>7</v>
      </c>
      <c r="NH691">
        <v>9</v>
      </c>
      <c r="NI691">
        <v>12</v>
      </c>
      <c r="NJ691">
        <v>42</v>
      </c>
      <c r="NK691">
        <v>43</v>
      </c>
      <c r="NL691">
        <v>59</v>
      </c>
      <c r="RN691">
        <f>59-COUNTIFS(RO691:TU691,"x")</f>
        <v>20</v>
      </c>
      <c r="RO691" t="s">
        <v>0</v>
      </c>
      <c r="RP691">
        <v>2</v>
      </c>
      <c r="RQ691">
        <v>3</v>
      </c>
      <c r="RR691">
        <v>4</v>
      </c>
      <c r="RS691">
        <v>5</v>
      </c>
      <c r="RT691" t="s">
        <v>0</v>
      </c>
      <c r="RU691" t="s">
        <v>0</v>
      </c>
      <c r="RV691" t="s">
        <v>0</v>
      </c>
      <c r="RW691" t="s">
        <v>0</v>
      </c>
      <c r="RX691">
        <v>10</v>
      </c>
      <c r="RY691" t="s">
        <v>0</v>
      </c>
      <c r="RZ691" t="s">
        <v>0</v>
      </c>
      <c r="SA691" t="s">
        <v>0</v>
      </c>
      <c r="SB691" t="s">
        <v>0</v>
      </c>
      <c r="SC691" t="s">
        <v>0</v>
      </c>
      <c r="SD691" t="s">
        <v>0</v>
      </c>
      <c r="SE691">
        <v>17</v>
      </c>
      <c r="SF691">
        <v>18</v>
      </c>
      <c r="SG691" t="s">
        <v>0</v>
      </c>
      <c r="SH691">
        <v>20</v>
      </c>
      <c r="SI691" t="s">
        <v>0</v>
      </c>
      <c r="SJ691" t="s">
        <v>0</v>
      </c>
      <c r="SK691" t="s">
        <v>0</v>
      </c>
      <c r="SL691" t="s">
        <v>0</v>
      </c>
      <c r="SM691">
        <v>25</v>
      </c>
      <c r="SN691" t="s">
        <v>0</v>
      </c>
      <c r="SO691" t="s">
        <v>0</v>
      </c>
      <c r="SP691" t="s">
        <v>0</v>
      </c>
      <c r="SQ691" t="s">
        <v>0</v>
      </c>
      <c r="SR691">
        <v>30</v>
      </c>
      <c r="SS691" t="s">
        <v>0</v>
      </c>
      <c r="ST691" t="s">
        <v>0</v>
      </c>
      <c r="SU691" t="s">
        <v>0</v>
      </c>
      <c r="SV691">
        <v>34</v>
      </c>
      <c r="SW691">
        <v>35</v>
      </c>
      <c r="SX691">
        <v>36</v>
      </c>
      <c r="SY691" t="s">
        <v>0</v>
      </c>
      <c r="SZ691" t="s">
        <v>0</v>
      </c>
      <c r="TA691">
        <v>39</v>
      </c>
      <c r="TB691">
        <v>40</v>
      </c>
      <c r="TC691" t="s">
        <v>0</v>
      </c>
      <c r="TD691" t="s">
        <v>0</v>
      </c>
      <c r="TE691" t="s">
        <v>0</v>
      </c>
      <c r="TF691" t="s">
        <v>0</v>
      </c>
      <c r="TG691">
        <v>45</v>
      </c>
      <c r="TH691">
        <v>46</v>
      </c>
      <c r="TI691" t="s">
        <v>0</v>
      </c>
      <c r="TJ691" t="s">
        <v>0</v>
      </c>
      <c r="TK691" t="s">
        <v>0</v>
      </c>
      <c r="TL691">
        <v>50</v>
      </c>
      <c r="TM691" t="s">
        <v>0</v>
      </c>
      <c r="TN691" t="s">
        <v>0</v>
      </c>
      <c r="TO691" t="s">
        <v>0</v>
      </c>
      <c r="TP691">
        <v>54</v>
      </c>
      <c r="TQ691" t="s">
        <v>0</v>
      </c>
      <c r="TR691" t="s">
        <v>0</v>
      </c>
      <c r="TS691">
        <v>57</v>
      </c>
      <c r="TT691" t="s">
        <v>0</v>
      </c>
      <c r="TU691" t="s">
        <v>0</v>
      </c>
    </row>
    <row r="692" spans="371:541">
      <c r="NG692">
        <v>6</v>
      </c>
      <c r="NH692">
        <v>7</v>
      </c>
      <c r="NI692">
        <v>32</v>
      </c>
      <c r="NJ692">
        <v>41</v>
      </c>
      <c r="NK692">
        <v>42</v>
      </c>
      <c r="NL692">
        <v>52</v>
      </c>
    </row>
    <row r="693" spans="371:541">
      <c r="NG693">
        <v>1</v>
      </c>
      <c r="NH693">
        <v>8</v>
      </c>
      <c r="NI693">
        <v>27</v>
      </c>
      <c r="NJ693">
        <v>42</v>
      </c>
      <c r="NK693">
        <v>44</v>
      </c>
      <c r="NL693">
        <v>49</v>
      </c>
    </row>
    <row r="694" spans="371:541">
      <c r="NG694">
        <v>1</v>
      </c>
      <c r="NH694">
        <v>13</v>
      </c>
      <c r="NI694">
        <v>14</v>
      </c>
      <c r="NJ694">
        <v>29</v>
      </c>
      <c r="NK694">
        <v>32</v>
      </c>
      <c r="NL694">
        <v>38</v>
      </c>
    </row>
    <row r="695" spans="371:541">
      <c r="NG695">
        <v>15</v>
      </c>
      <c r="NH695">
        <v>28</v>
      </c>
      <c r="NI695">
        <v>31</v>
      </c>
      <c r="NJ695">
        <v>33</v>
      </c>
      <c r="NK695">
        <v>44</v>
      </c>
      <c r="NL695">
        <v>58</v>
      </c>
    </row>
    <row r="696" spans="371:541">
      <c r="NG696">
        <v>15</v>
      </c>
      <c r="NH696">
        <v>33</v>
      </c>
      <c r="NI696">
        <v>47</v>
      </c>
      <c r="NJ696">
        <v>53</v>
      </c>
      <c r="NK696">
        <v>55</v>
      </c>
      <c r="NL696">
        <v>58</v>
      </c>
    </row>
    <row r="697" spans="371:541">
      <c r="NG697">
        <v>12</v>
      </c>
      <c r="NH697">
        <v>24</v>
      </c>
      <c r="NI697">
        <v>26</v>
      </c>
      <c r="NJ697">
        <v>44</v>
      </c>
      <c r="NK697">
        <v>47</v>
      </c>
      <c r="NL697">
        <v>52</v>
      </c>
    </row>
    <row r="698" spans="371:541">
      <c r="NG698">
        <v>1</v>
      </c>
      <c r="NH698">
        <v>13</v>
      </c>
      <c r="NI698">
        <v>14</v>
      </c>
      <c r="NJ698">
        <v>27</v>
      </c>
      <c r="NK698">
        <v>31</v>
      </c>
      <c r="NL698">
        <v>51</v>
      </c>
    </row>
    <row r="699" spans="371:541">
      <c r="NG699">
        <v>13</v>
      </c>
      <c r="NH699">
        <v>15</v>
      </c>
      <c r="NI699">
        <v>16</v>
      </c>
      <c r="NJ699">
        <v>20</v>
      </c>
      <c r="NK699">
        <v>21</v>
      </c>
      <c r="NL699">
        <v>34</v>
      </c>
    </row>
    <row r="700" spans="371:541">
      <c r="NG700">
        <v>3</v>
      </c>
      <c r="NH700">
        <v>14</v>
      </c>
      <c r="NI700">
        <v>28</v>
      </c>
      <c r="NJ700">
        <v>32</v>
      </c>
      <c r="NK700">
        <v>44</v>
      </c>
      <c r="NL700">
        <v>50</v>
      </c>
    </row>
    <row r="701" spans="371:541">
      <c r="NG701">
        <v>5</v>
      </c>
      <c r="NH701">
        <v>22</v>
      </c>
      <c r="NI701">
        <v>27</v>
      </c>
      <c r="NJ701">
        <v>41</v>
      </c>
      <c r="NK701">
        <v>53</v>
      </c>
      <c r="NL701">
        <v>56</v>
      </c>
      <c r="RN701">
        <f>59-COUNTIFS(RO701:TU701,"x")</f>
        <v>19</v>
      </c>
      <c r="RO701" t="s">
        <v>0</v>
      </c>
      <c r="RP701" t="s">
        <v>0</v>
      </c>
      <c r="RQ701" t="s">
        <v>0</v>
      </c>
      <c r="RR701">
        <v>4</v>
      </c>
      <c r="RS701" t="s">
        <v>0</v>
      </c>
      <c r="RT701">
        <v>6</v>
      </c>
      <c r="RU701">
        <v>7</v>
      </c>
      <c r="RV701" t="s">
        <v>0</v>
      </c>
      <c r="RW701">
        <v>9</v>
      </c>
      <c r="RX701" t="s">
        <v>0</v>
      </c>
      <c r="RY701" t="s">
        <v>0</v>
      </c>
      <c r="RZ701">
        <v>12</v>
      </c>
      <c r="SA701" t="s">
        <v>0</v>
      </c>
      <c r="SB701" t="s">
        <v>0</v>
      </c>
      <c r="SC701" t="s">
        <v>0</v>
      </c>
      <c r="SD701" t="s">
        <v>0</v>
      </c>
      <c r="SE701" t="s">
        <v>0</v>
      </c>
      <c r="SF701" t="s">
        <v>0</v>
      </c>
      <c r="SG701" t="s">
        <v>0</v>
      </c>
      <c r="SH701" t="s">
        <v>0</v>
      </c>
      <c r="SI701" t="s">
        <v>0</v>
      </c>
      <c r="SJ701" t="s">
        <v>0</v>
      </c>
      <c r="SK701" t="s">
        <v>0</v>
      </c>
      <c r="SL701">
        <v>24</v>
      </c>
      <c r="SM701" t="s">
        <v>0</v>
      </c>
      <c r="SN701">
        <v>26</v>
      </c>
      <c r="SO701" t="s">
        <v>0</v>
      </c>
      <c r="SP701" t="s">
        <v>0</v>
      </c>
      <c r="SQ701">
        <v>29</v>
      </c>
      <c r="SR701" t="s">
        <v>0</v>
      </c>
      <c r="SS701" t="s">
        <v>0</v>
      </c>
      <c r="ST701" t="s">
        <v>0</v>
      </c>
      <c r="SU701">
        <v>33</v>
      </c>
      <c r="SV701" t="s">
        <v>0</v>
      </c>
      <c r="SW701">
        <v>35</v>
      </c>
      <c r="SX701">
        <v>36</v>
      </c>
      <c r="SY701">
        <v>37</v>
      </c>
      <c r="SZ701" t="s">
        <v>0</v>
      </c>
      <c r="TA701">
        <v>39</v>
      </c>
      <c r="TB701">
        <v>40</v>
      </c>
      <c r="TC701" t="s">
        <v>0</v>
      </c>
      <c r="TD701">
        <v>42</v>
      </c>
      <c r="TE701" t="s">
        <v>0</v>
      </c>
      <c r="TF701" t="s">
        <v>0</v>
      </c>
      <c r="TG701" t="s">
        <v>0</v>
      </c>
      <c r="TH701" t="s">
        <v>0</v>
      </c>
      <c r="TI701">
        <v>47</v>
      </c>
      <c r="TJ701" t="s">
        <v>0</v>
      </c>
      <c r="TK701" t="s">
        <v>0</v>
      </c>
      <c r="TL701" t="s">
        <v>0</v>
      </c>
      <c r="TM701" t="s">
        <v>0</v>
      </c>
      <c r="TN701">
        <v>52</v>
      </c>
      <c r="TO701" t="s">
        <v>0</v>
      </c>
      <c r="TP701" t="s">
        <v>0</v>
      </c>
      <c r="TQ701" t="s">
        <v>0</v>
      </c>
      <c r="TR701" t="s">
        <v>0</v>
      </c>
      <c r="TS701">
        <v>57</v>
      </c>
      <c r="TT701" t="s">
        <v>0</v>
      </c>
      <c r="TU701">
        <v>59</v>
      </c>
    </row>
    <row r="702" spans="371:541">
      <c r="NG702">
        <v>10</v>
      </c>
      <c r="NH702">
        <v>11</v>
      </c>
      <c r="NI702">
        <v>25</v>
      </c>
      <c r="NJ702">
        <v>43</v>
      </c>
      <c r="NK702">
        <v>51</v>
      </c>
      <c r="NL702">
        <v>55</v>
      </c>
    </row>
    <row r="703" spans="371:541">
      <c r="NG703">
        <v>8</v>
      </c>
      <c r="NH703">
        <v>10</v>
      </c>
      <c r="NI703">
        <v>16</v>
      </c>
      <c r="NJ703">
        <v>19</v>
      </c>
      <c r="NK703">
        <v>38</v>
      </c>
      <c r="NL703">
        <v>54</v>
      </c>
    </row>
    <row r="704" spans="371:541">
      <c r="NG704">
        <v>18</v>
      </c>
      <c r="NH704">
        <v>30</v>
      </c>
      <c r="NI704">
        <v>31</v>
      </c>
      <c r="NJ704">
        <v>34</v>
      </c>
      <c r="NK704">
        <v>49</v>
      </c>
      <c r="NL704">
        <v>54</v>
      </c>
    </row>
    <row r="705" spans="371:541">
      <c r="NG705">
        <v>15</v>
      </c>
      <c r="NH705">
        <v>23</v>
      </c>
      <c r="NI705">
        <v>32</v>
      </c>
      <c r="NJ705">
        <v>41</v>
      </c>
      <c r="NK705">
        <v>46</v>
      </c>
      <c r="NL705">
        <v>51</v>
      </c>
    </row>
    <row r="706" spans="371:541">
      <c r="NG706">
        <v>17</v>
      </c>
      <c r="NH706">
        <v>31</v>
      </c>
      <c r="NI706">
        <v>45</v>
      </c>
      <c r="NJ706">
        <v>48</v>
      </c>
      <c r="NK706">
        <v>49</v>
      </c>
      <c r="NL706">
        <v>55</v>
      </c>
    </row>
    <row r="707" spans="371:541">
      <c r="NG707">
        <v>2</v>
      </c>
      <c r="NH707">
        <v>8</v>
      </c>
      <c r="NI707">
        <v>13</v>
      </c>
      <c r="NJ707">
        <v>43</v>
      </c>
      <c r="NK707">
        <v>45</v>
      </c>
      <c r="NL707">
        <v>53</v>
      </c>
    </row>
    <row r="708" spans="371:541">
      <c r="NG708">
        <v>1</v>
      </c>
      <c r="NH708">
        <v>19</v>
      </c>
      <c r="NI708">
        <v>21</v>
      </c>
      <c r="NJ708">
        <v>49</v>
      </c>
      <c r="NK708">
        <v>50</v>
      </c>
      <c r="NL708">
        <v>58</v>
      </c>
    </row>
    <row r="709" spans="371:541">
      <c r="NG709">
        <v>12</v>
      </c>
      <c r="NH709">
        <v>13</v>
      </c>
      <c r="NI709">
        <v>17</v>
      </c>
      <c r="NJ709">
        <v>26</v>
      </c>
      <c r="NK709">
        <v>35</v>
      </c>
      <c r="NL709">
        <v>43</v>
      </c>
    </row>
    <row r="710" spans="371:541">
      <c r="NG710">
        <v>14</v>
      </c>
      <c r="NH710">
        <v>15</v>
      </c>
      <c r="NI710">
        <v>23</v>
      </c>
      <c r="NJ710">
        <v>37</v>
      </c>
      <c r="NK710">
        <v>40</v>
      </c>
      <c r="NL710">
        <v>57</v>
      </c>
    </row>
    <row r="711" spans="371:541">
      <c r="NG711">
        <v>7</v>
      </c>
      <c r="NH711">
        <v>14</v>
      </c>
      <c r="NI711">
        <v>26</v>
      </c>
      <c r="NJ711">
        <v>27</v>
      </c>
      <c r="NK711">
        <v>39</v>
      </c>
      <c r="NL711">
        <v>41</v>
      </c>
      <c r="RN711">
        <f>59-COUNTIFS(RO711:TU711,"x")</f>
        <v>21</v>
      </c>
      <c r="RO711">
        <v>1</v>
      </c>
      <c r="RP711">
        <v>2</v>
      </c>
      <c r="RQ711" t="s">
        <v>0</v>
      </c>
      <c r="RR711">
        <v>4</v>
      </c>
      <c r="RS711">
        <v>5</v>
      </c>
      <c r="RT711">
        <v>6</v>
      </c>
      <c r="RU711" t="s">
        <v>0</v>
      </c>
      <c r="RV711" t="s">
        <v>0</v>
      </c>
      <c r="RW711" t="s">
        <v>0</v>
      </c>
      <c r="RX711">
        <v>10</v>
      </c>
      <c r="RY711">
        <v>11</v>
      </c>
      <c r="RZ711" t="s">
        <v>0</v>
      </c>
      <c r="SA711" t="s">
        <v>0</v>
      </c>
      <c r="SB711" t="s">
        <v>0</v>
      </c>
      <c r="SC711" t="s">
        <v>0</v>
      </c>
      <c r="SD711" t="s">
        <v>0</v>
      </c>
      <c r="SE711" t="s">
        <v>0</v>
      </c>
      <c r="SF711" t="s">
        <v>0</v>
      </c>
      <c r="SG711">
        <v>19</v>
      </c>
      <c r="SH711" t="s">
        <v>0</v>
      </c>
      <c r="SI711" t="s">
        <v>0</v>
      </c>
      <c r="SJ711" t="s">
        <v>0</v>
      </c>
      <c r="SK711" t="s">
        <v>0</v>
      </c>
      <c r="SL711" t="s">
        <v>0</v>
      </c>
      <c r="SM711">
        <v>25</v>
      </c>
      <c r="SN711" t="s">
        <v>0</v>
      </c>
      <c r="SO711" t="s">
        <v>0</v>
      </c>
      <c r="SP711" t="s">
        <v>0</v>
      </c>
      <c r="SQ711">
        <v>29</v>
      </c>
      <c r="SR711" t="s">
        <v>0</v>
      </c>
      <c r="SS711">
        <v>31</v>
      </c>
      <c r="ST711" t="s">
        <v>0</v>
      </c>
      <c r="SU711">
        <v>33</v>
      </c>
      <c r="SV711" t="s">
        <v>0</v>
      </c>
      <c r="SW711" t="s">
        <v>0</v>
      </c>
      <c r="SX711">
        <v>36</v>
      </c>
      <c r="SY711" t="s">
        <v>0</v>
      </c>
      <c r="SZ711" t="s">
        <v>0</v>
      </c>
      <c r="TA711" t="s">
        <v>0</v>
      </c>
      <c r="TB711" t="s">
        <v>0</v>
      </c>
      <c r="TC711" t="s">
        <v>0</v>
      </c>
      <c r="TD711" t="s">
        <v>0</v>
      </c>
      <c r="TE711" t="s">
        <v>0</v>
      </c>
      <c r="TF711" t="s">
        <v>0</v>
      </c>
      <c r="TG711">
        <v>45</v>
      </c>
      <c r="TH711">
        <v>46</v>
      </c>
      <c r="TI711" t="s">
        <v>0</v>
      </c>
      <c r="TJ711">
        <v>48</v>
      </c>
      <c r="TK711">
        <v>49</v>
      </c>
      <c r="TL711" t="s">
        <v>0</v>
      </c>
      <c r="TM711">
        <v>51</v>
      </c>
      <c r="TN711">
        <v>52</v>
      </c>
      <c r="TO711" t="s">
        <v>0</v>
      </c>
      <c r="TP711" t="s">
        <v>0</v>
      </c>
      <c r="TQ711">
        <v>55</v>
      </c>
      <c r="TR711" t="s">
        <v>0</v>
      </c>
      <c r="TS711" t="s">
        <v>0</v>
      </c>
      <c r="TT711">
        <v>58</v>
      </c>
      <c r="TU711" t="s">
        <v>0</v>
      </c>
    </row>
    <row r="712" spans="371:541">
      <c r="NG712">
        <v>7</v>
      </c>
      <c r="NH712">
        <v>13</v>
      </c>
      <c r="NI712">
        <v>16</v>
      </c>
      <c r="NJ712">
        <v>40</v>
      </c>
      <c r="NK712">
        <v>41</v>
      </c>
      <c r="NL712">
        <v>47</v>
      </c>
    </row>
    <row r="713" spans="371:541">
      <c r="NG713">
        <v>3</v>
      </c>
      <c r="NH713">
        <v>24</v>
      </c>
      <c r="NI713">
        <v>35</v>
      </c>
      <c r="NJ713">
        <v>42</v>
      </c>
      <c r="NK713">
        <v>44</v>
      </c>
      <c r="NL713">
        <v>50</v>
      </c>
    </row>
    <row r="714" spans="371:541">
      <c r="NG714">
        <v>14</v>
      </c>
      <c r="NH714">
        <v>32</v>
      </c>
      <c r="NI714">
        <v>40</v>
      </c>
      <c r="NJ714">
        <v>41</v>
      </c>
      <c r="NK714">
        <v>54</v>
      </c>
      <c r="NL714">
        <v>57</v>
      </c>
    </row>
    <row r="715" spans="371:541">
      <c r="NG715">
        <v>18</v>
      </c>
      <c r="NH715">
        <v>20</v>
      </c>
      <c r="NI715">
        <v>22</v>
      </c>
      <c r="NJ715">
        <v>28</v>
      </c>
      <c r="NK715">
        <v>40</v>
      </c>
      <c r="NL715">
        <v>56</v>
      </c>
    </row>
    <row r="716" spans="371:541">
      <c r="NG716">
        <v>8</v>
      </c>
      <c r="NH716">
        <v>21</v>
      </c>
      <c r="NI716">
        <v>32</v>
      </c>
      <c r="NJ716">
        <v>34</v>
      </c>
      <c r="NK716">
        <v>37</v>
      </c>
      <c r="NL716">
        <v>44</v>
      </c>
    </row>
    <row r="717" spans="371:541">
      <c r="NG717">
        <v>9</v>
      </c>
      <c r="NH717">
        <v>27</v>
      </c>
      <c r="NI717">
        <v>30</v>
      </c>
      <c r="NJ717">
        <v>34</v>
      </c>
      <c r="NK717">
        <v>50</v>
      </c>
      <c r="NL717">
        <v>53</v>
      </c>
    </row>
    <row r="718" spans="371:541">
      <c r="NG718">
        <v>14</v>
      </c>
      <c r="NH718">
        <v>20</v>
      </c>
      <c r="NI718">
        <v>30</v>
      </c>
      <c r="NJ718">
        <v>38</v>
      </c>
      <c r="NK718">
        <v>40</v>
      </c>
      <c r="NL718">
        <v>59</v>
      </c>
    </row>
    <row r="719" spans="371:541">
      <c r="NG719">
        <v>15</v>
      </c>
      <c r="NH719">
        <v>20</v>
      </c>
      <c r="NI719">
        <v>24</v>
      </c>
      <c r="NJ719">
        <v>25</v>
      </c>
      <c r="NK719">
        <v>42</v>
      </c>
      <c r="NL719">
        <v>43</v>
      </c>
    </row>
    <row r="720" spans="371:541">
      <c r="NG720">
        <v>8</v>
      </c>
      <c r="NH720">
        <v>13</v>
      </c>
      <c r="NI720">
        <v>34</v>
      </c>
      <c r="NJ720">
        <v>44</v>
      </c>
      <c r="NK720">
        <v>53</v>
      </c>
      <c r="NL720">
        <v>58</v>
      </c>
    </row>
    <row r="721" spans="371:541">
      <c r="NG721">
        <v>2</v>
      </c>
      <c r="NH721">
        <v>8</v>
      </c>
      <c r="NI721">
        <v>17</v>
      </c>
      <c r="NJ721">
        <v>18</v>
      </c>
      <c r="NK721">
        <v>40</v>
      </c>
      <c r="NL721">
        <v>47</v>
      </c>
      <c r="RN721">
        <f>59-COUNTIFS(RO721:TU721,"x")</f>
        <v>19</v>
      </c>
      <c r="RO721" t="s">
        <v>0</v>
      </c>
      <c r="RP721" t="s">
        <v>0</v>
      </c>
      <c r="RQ721">
        <v>3</v>
      </c>
      <c r="RR721">
        <v>4</v>
      </c>
      <c r="RS721" t="s">
        <v>0</v>
      </c>
      <c r="RT721">
        <v>6</v>
      </c>
      <c r="RU721" t="s">
        <v>0</v>
      </c>
      <c r="RV721" t="s">
        <v>0</v>
      </c>
      <c r="RW721">
        <v>9</v>
      </c>
      <c r="RX721" t="s">
        <v>0</v>
      </c>
      <c r="RY721" t="s">
        <v>0</v>
      </c>
      <c r="RZ721">
        <v>12</v>
      </c>
      <c r="SA721" t="s">
        <v>0</v>
      </c>
      <c r="SB721" t="s">
        <v>0</v>
      </c>
      <c r="SC721" t="s">
        <v>0</v>
      </c>
      <c r="SD721" t="s">
        <v>0</v>
      </c>
      <c r="SE721" t="s">
        <v>0</v>
      </c>
      <c r="SF721" t="s">
        <v>0</v>
      </c>
      <c r="SG721" t="s">
        <v>0</v>
      </c>
      <c r="SH721" t="s">
        <v>0</v>
      </c>
      <c r="SI721" t="s">
        <v>0</v>
      </c>
      <c r="SJ721" t="s">
        <v>0</v>
      </c>
      <c r="SK721">
        <v>23</v>
      </c>
      <c r="SL721" t="s">
        <v>0</v>
      </c>
      <c r="SM721" t="s">
        <v>0</v>
      </c>
      <c r="SN721" t="s">
        <v>0</v>
      </c>
      <c r="SO721" t="s">
        <v>0</v>
      </c>
      <c r="SP721">
        <v>28</v>
      </c>
      <c r="SQ721">
        <v>29</v>
      </c>
      <c r="SR721">
        <v>30</v>
      </c>
      <c r="SS721" t="s">
        <v>0</v>
      </c>
      <c r="ST721" t="s">
        <v>0</v>
      </c>
      <c r="SU721">
        <v>33</v>
      </c>
      <c r="SV721" t="s">
        <v>0</v>
      </c>
      <c r="SW721" t="s">
        <v>0</v>
      </c>
      <c r="SX721" t="s">
        <v>0</v>
      </c>
      <c r="SY721">
        <v>37</v>
      </c>
      <c r="SZ721" t="s">
        <v>0</v>
      </c>
      <c r="TA721" t="s">
        <v>0</v>
      </c>
      <c r="TB721" t="s">
        <v>0</v>
      </c>
      <c r="TC721">
        <v>41</v>
      </c>
      <c r="TD721" t="s">
        <v>0</v>
      </c>
      <c r="TE721" t="s">
        <v>0</v>
      </c>
      <c r="TF721" t="s">
        <v>0</v>
      </c>
      <c r="TG721">
        <v>45</v>
      </c>
      <c r="TH721">
        <v>46</v>
      </c>
      <c r="TI721" t="s">
        <v>0</v>
      </c>
      <c r="TJ721">
        <v>48</v>
      </c>
      <c r="TK721">
        <v>49</v>
      </c>
      <c r="TL721" t="s">
        <v>0</v>
      </c>
      <c r="TM721">
        <v>51</v>
      </c>
      <c r="TN721">
        <v>52</v>
      </c>
      <c r="TO721" t="s">
        <v>0</v>
      </c>
      <c r="TP721" t="s">
        <v>0</v>
      </c>
      <c r="TQ721" t="s">
        <v>0</v>
      </c>
      <c r="TR721" t="s">
        <v>0</v>
      </c>
      <c r="TS721" t="s">
        <v>0</v>
      </c>
      <c r="TT721" t="s">
        <v>0</v>
      </c>
      <c r="TU721">
        <v>59</v>
      </c>
    </row>
    <row r="722" spans="371:541">
      <c r="NG722">
        <v>11</v>
      </c>
      <c r="NH722">
        <v>16</v>
      </c>
      <c r="NI722">
        <v>35</v>
      </c>
      <c r="NJ722">
        <v>36</v>
      </c>
      <c r="NK722">
        <v>54</v>
      </c>
      <c r="NL722">
        <v>56</v>
      </c>
    </row>
    <row r="723" spans="371:541">
      <c r="NG723">
        <v>22</v>
      </c>
      <c r="NH723">
        <v>26</v>
      </c>
      <c r="NI723">
        <v>31</v>
      </c>
      <c r="NJ723">
        <v>36</v>
      </c>
      <c r="NK723">
        <v>39</v>
      </c>
      <c r="NL723">
        <v>50</v>
      </c>
    </row>
    <row r="724" spans="371:541">
      <c r="NG724">
        <v>5</v>
      </c>
      <c r="NH724">
        <v>14</v>
      </c>
      <c r="NI724">
        <v>26</v>
      </c>
      <c r="NJ724">
        <v>27</v>
      </c>
      <c r="NK724">
        <v>39</v>
      </c>
      <c r="NL724">
        <v>42</v>
      </c>
    </row>
    <row r="725" spans="371:541">
      <c r="NG725">
        <v>7</v>
      </c>
      <c r="NH725">
        <v>11</v>
      </c>
      <c r="NI725">
        <v>20</v>
      </c>
      <c r="NJ725">
        <v>21</v>
      </c>
      <c r="NK725">
        <v>34</v>
      </c>
      <c r="NL725">
        <v>47</v>
      </c>
    </row>
    <row r="726" spans="371:541">
      <c r="NG726">
        <v>1</v>
      </c>
      <c r="NH726">
        <v>14</v>
      </c>
      <c r="NI726">
        <v>25</v>
      </c>
      <c r="NJ726">
        <v>32</v>
      </c>
      <c r="NK726">
        <v>47</v>
      </c>
      <c r="NL726">
        <v>50</v>
      </c>
    </row>
    <row r="727" spans="371:541">
      <c r="NG727">
        <v>2</v>
      </c>
      <c r="NH727">
        <v>25</v>
      </c>
      <c r="NI727">
        <v>32</v>
      </c>
      <c r="NJ727">
        <v>53</v>
      </c>
      <c r="NK727">
        <v>55</v>
      </c>
      <c r="NL727">
        <v>57</v>
      </c>
    </row>
    <row r="728" spans="371:541">
      <c r="NG728">
        <v>10</v>
      </c>
      <c r="NH728">
        <v>19</v>
      </c>
      <c r="NI728">
        <v>24</v>
      </c>
      <c r="NJ728">
        <v>38</v>
      </c>
      <c r="NK728">
        <v>39</v>
      </c>
      <c r="NL728">
        <v>55</v>
      </c>
    </row>
    <row r="729" spans="371:541">
      <c r="NG729">
        <v>16</v>
      </c>
      <c r="NH729">
        <v>17</v>
      </c>
      <c r="NI729">
        <v>21</v>
      </c>
      <c r="NJ729">
        <v>30</v>
      </c>
      <c r="NK729">
        <v>43</v>
      </c>
      <c r="NL729">
        <v>44</v>
      </c>
    </row>
    <row r="730" spans="371:541">
      <c r="NG730">
        <v>4</v>
      </c>
      <c r="NH730">
        <v>8</v>
      </c>
      <c r="NI730">
        <v>19</v>
      </c>
      <c r="NJ730">
        <v>34</v>
      </c>
      <c r="NK730">
        <v>47</v>
      </c>
      <c r="NL730">
        <v>54</v>
      </c>
    </row>
    <row r="731" spans="371:541">
      <c r="NG731">
        <v>3</v>
      </c>
      <c r="NH731">
        <v>12</v>
      </c>
      <c r="NI731">
        <v>22</v>
      </c>
      <c r="NJ731">
        <v>38</v>
      </c>
      <c r="NK731">
        <v>48</v>
      </c>
      <c r="NL731">
        <v>50</v>
      </c>
      <c r="RN731">
        <f>59-COUNTIFS(RO731:TU731,"x")</f>
        <v>18</v>
      </c>
      <c r="RO731">
        <v>1</v>
      </c>
      <c r="RP731">
        <v>2</v>
      </c>
      <c r="RQ731" t="s">
        <v>0</v>
      </c>
      <c r="RR731" t="s">
        <v>0</v>
      </c>
      <c r="RS731" t="s">
        <v>0</v>
      </c>
      <c r="RT731">
        <v>6</v>
      </c>
      <c r="RU731" t="s">
        <v>0</v>
      </c>
      <c r="RV731" t="s">
        <v>0</v>
      </c>
      <c r="RW731" t="s">
        <v>0</v>
      </c>
      <c r="RX731">
        <v>10</v>
      </c>
      <c r="RY731" t="s">
        <v>0</v>
      </c>
      <c r="RZ731" t="s">
        <v>0</v>
      </c>
      <c r="SA731">
        <v>13</v>
      </c>
      <c r="SB731" t="s">
        <v>0</v>
      </c>
      <c r="SC731" t="s">
        <v>0</v>
      </c>
      <c r="SD731" t="s">
        <v>0</v>
      </c>
      <c r="SE731" t="s">
        <v>0</v>
      </c>
      <c r="SF731" t="s">
        <v>0</v>
      </c>
      <c r="SG731" t="s">
        <v>0</v>
      </c>
      <c r="SH731">
        <v>20</v>
      </c>
      <c r="SI731" t="s">
        <v>0</v>
      </c>
      <c r="SJ731" t="s">
        <v>0</v>
      </c>
      <c r="SK731" t="s">
        <v>0</v>
      </c>
      <c r="SL731" t="s">
        <v>0</v>
      </c>
      <c r="SM731">
        <v>25</v>
      </c>
      <c r="SN731" t="s">
        <v>0</v>
      </c>
      <c r="SO731" t="s">
        <v>0</v>
      </c>
      <c r="SP731">
        <v>28</v>
      </c>
      <c r="SQ731">
        <v>29</v>
      </c>
      <c r="SR731" t="s">
        <v>0</v>
      </c>
      <c r="SS731">
        <v>31</v>
      </c>
      <c r="ST731" t="s">
        <v>0</v>
      </c>
      <c r="SU731" t="s">
        <v>0</v>
      </c>
      <c r="SV731" t="s">
        <v>0</v>
      </c>
      <c r="SW731">
        <v>35</v>
      </c>
      <c r="SX731" t="s">
        <v>0</v>
      </c>
      <c r="SY731">
        <v>37</v>
      </c>
      <c r="SZ731" t="s">
        <v>0</v>
      </c>
      <c r="TA731">
        <v>39</v>
      </c>
      <c r="TB731" t="s">
        <v>0</v>
      </c>
      <c r="TC731" t="s">
        <v>0</v>
      </c>
      <c r="TD731">
        <v>42</v>
      </c>
      <c r="TE731" t="s">
        <v>0</v>
      </c>
      <c r="TF731" t="s">
        <v>0</v>
      </c>
      <c r="TG731" t="s">
        <v>0</v>
      </c>
      <c r="TH731">
        <v>46</v>
      </c>
      <c r="TI731" t="s">
        <v>0</v>
      </c>
      <c r="TJ731" t="s">
        <v>0</v>
      </c>
      <c r="TK731" t="s">
        <v>0</v>
      </c>
      <c r="TL731" t="s">
        <v>0</v>
      </c>
      <c r="TM731" t="s">
        <v>0</v>
      </c>
      <c r="TN731" t="s">
        <v>0</v>
      </c>
      <c r="TO731" t="s">
        <v>0</v>
      </c>
      <c r="TP731" t="s">
        <v>0</v>
      </c>
      <c r="TQ731" t="s">
        <v>0</v>
      </c>
      <c r="TR731">
        <v>56</v>
      </c>
      <c r="TS731" t="s">
        <v>0</v>
      </c>
      <c r="TT731">
        <v>58</v>
      </c>
      <c r="TU731">
        <v>59</v>
      </c>
    </row>
    <row r="732" spans="371:541">
      <c r="NG732">
        <v>3</v>
      </c>
      <c r="NH732">
        <v>18</v>
      </c>
      <c r="NI732">
        <v>23</v>
      </c>
      <c r="NJ732">
        <v>33</v>
      </c>
      <c r="NK732">
        <v>34</v>
      </c>
      <c r="NL732">
        <v>57</v>
      </c>
    </row>
    <row r="733" spans="371:541">
      <c r="NG733">
        <v>3</v>
      </c>
      <c r="NH733">
        <v>8</v>
      </c>
      <c r="NI733">
        <v>21</v>
      </c>
      <c r="NJ733">
        <v>23</v>
      </c>
      <c r="NK733">
        <v>40</v>
      </c>
      <c r="NL733">
        <v>57</v>
      </c>
    </row>
    <row r="734" spans="371:541">
      <c r="NG734">
        <v>8</v>
      </c>
      <c r="NH734">
        <v>22</v>
      </c>
      <c r="NI734">
        <v>32</v>
      </c>
      <c r="NJ734">
        <v>41</v>
      </c>
      <c r="NK734">
        <v>53</v>
      </c>
      <c r="NL734">
        <v>57</v>
      </c>
    </row>
    <row r="735" spans="371:541">
      <c r="NG735">
        <v>7</v>
      </c>
      <c r="NH735">
        <v>24</v>
      </c>
      <c r="NI735">
        <v>36</v>
      </c>
      <c r="NJ735">
        <v>52</v>
      </c>
      <c r="NK735">
        <v>54</v>
      </c>
      <c r="NL735">
        <v>55</v>
      </c>
    </row>
    <row r="736" spans="371:541">
      <c r="NG736">
        <v>7</v>
      </c>
      <c r="NH736">
        <v>11</v>
      </c>
      <c r="NI736">
        <v>23</v>
      </c>
      <c r="NJ736">
        <v>24</v>
      </c>
      <c r="NK736">
        <v>27</v>
      </c>
      <c r="NL736">
        <v>49</v>
      </c>
    </row>
    <row r="737" spans="371:541">
      <c r="NG737">
        <v>9</v>
      </c>
      <c r="NH737">
        <v>14</v>
      </c>
      <c r="NI737">
        <v>26</v>
      </c>
      <c r="NJ737">
        <v>27</v>
      </c>
      <c r="NK737">
        <v>51</v>
      </c>
      <c r="NL737">
        <v>55</v>
      </c>
    </row>
    <row r="738" spans="371:541">
      <c r="NG738">
        <v>5</v>
      </c>
      <c r="NH738">
        <v>8</v>
      </c>
      <c r="NI738">
        <v>15</v>
      </c>
      <c r="NJ738">
        <v>18</v>
      </c>
      <c r="NK738">
        <v>24</v>
      </c>
      <c r="NL738">
        <v>45</v>
      </c>
    </row>
    <row r="739" spans="371:541">
      <c r="NG739">
        <v>5</v>
      </c>
      <c r="NH739">
        <v>11</v>
      </c>
      <c r="NI739">
        <v>17</v>
      </c>
      <c r="NJ739">
        <v>24</v>
      </c>
      <c r="NK739">
        <v>25</v>
      </c>
      <c r="NL739">
        <v>39</v>
      </c>
    </row>
    <row r="740" spans="371:541">
      <c r="NG740">
        <v>1</v>
      </c>
      <c r="NH740">
        <v>4</v>
      </c>
      <c r="NI740">
        <v>11</v>
      </c>
      <c r="NJ740">
        <v>24</v>
      </c>
      <c r="NK740">
        <v>42</v>
      </c>
      <c r="NL740">
        <v>56</v>
      </c>
    </row>
    <row r="741" spans="371:541">
      <c r="NG741">
        <v>6</v>
      </c>
      <c r="NH741">
        <v>24</v>
      </c>
      <c r="NI741">
        <v>30</v>
      </c>
      <c r="NJ741">
        <v>50</v>
      </c>
      <c r="NK741">
        <v>51</v>
      </c>
      <c r="NL741">
        <v>57</v>
      </c>
      <c r="RN741">
        <f>59-COUNTIFS(RO741:TU741,"x")</f>
        <v>23</v>
      </c>
      <c r="RO741" t="s">
        <v>0</v>
      </c>
      <c r="RP741">
        <v>2</v>
      </c>
      <c r="RQ741" t="s">
        <v>0</v>
      </c>
      <c r="RR741" t="s">
        <v>0</v>
      </c>
      <c r="RS741" t="s">
        <v>0</v>
      </c>
      <c r="RT741" t="s">
        <v>0</v>
      </c>
      <c r="RU741" t="s">
        <v>0</v>
      </c>
      <c r="RV741" t="s">
        <v>0</v>
      </c>
      <c r="RW741" t="s">
        <v>0</v>
      </c>
      <c r="RX741">
        <v>10</v>
      </c>
      <c r="RY741" t="s">
        <v>0</v>
      </c>
      <c r="RZ741">
        <v>12</v>
      </c>
      <c r="SA741" t="s">
        <v>0</v>
      </c>
      <c r="SB741">
        <v>14</v>
      </c>
      <c r="SC741">
        <v>15</v>
      </c>
      <c r="SD741" t="s">
        <v>0</v>
      </c>
      <c r="SE741" t="s">
        <v>0</v>
      </c>
      <c r="SF741">
        <v>18</v>
      </c>
      <c r="SG741">
        <v>19</v>
      </c>
      <c r="SH741">
        <v>20</v>
      </c>
      <c r="SI741" t="s">
        <v>0</v>
      </c>
      <c r="SJ741">
        <v>22</v>
      </c>
      <c r="SK741">
        <v>23</v>
      </c>
      <c r="SL741" t="s">
        <v>0</v>
      </c>
      <c r="SM741" t="s">
        <v>0</v>
      </c>
      <c r="SN741">
        <v>26</v>
      </c>
      <c r="SO741">
        <v>27</v>
      </c>
      <c r="SP741">
        <v>28</v>
      </c>
      <c r="SQ741">
        <v>29</v>
      </c>
      <c r="SR741" t="s">
        <v>0</v>
      </c>
      <c r="SS741">
        <v>31</v>
      </c>
      <c r="ST741" t="s">
        <v>0</v>
      </c>
      <c r="SU741" t="s">
        <v>0</v>
      </c>
      <c r="SV741" t="s">
        <v>0</v>
      </c>
      <c r="SW741" t="s">
        <v>0</v>
      </c>
      <c r="SX741">
        <v>36</v>
      </c>
      <c r="SY741" t="s">
        <v>0</v>
      </c>
      <c r="SZ741">
        <v>38</v>
      </c>
      <c r="TA741" t="s">
        <v>0</v>
      </c>
      <c r="TB741" t="s">
        <v>0</v>
      </c>
      <c r="TC741">
        <v>41</v>
      </c>
      <c r="TD741" t="s">
        <v>0</v>
      </c>
      <c r="TE741">
        <v>43</v>
      </c>
      <c r="TF741" t="s">
        <v>0</v>
      </c>
      <c r="TG741" t="s">
        <v>0</v>
      </c>
      <c r="TH741" t="s">
        <v>0</v>
      </c>
      <c r="TI741" t="s">
        <v>0</v>
      </c>
      <c r="TJ741">
        <v>48</v>
      </c>
      <c r="TK741" t="s">
        <v>0</v>
      </c>
      <c r="TL741" t="s">
        <v>0</v>
      </c>
      <c r="TM741" t="s">
        <v>0</v>
      </c>
      <c r="TN741" t="s">
        <v>0</v>
      </c>
      <c r="TO741" t="s">
        <v>0</v>
      </c>
      <c r="TP741">
        <v>54</v>
      </c>
      <c r="TQ741">
        <v>55</v>
      </c>
      <c r="TR741" t="s">
        <v>0</v>
      </c>
      <c r="TS741" t="s">
        <v>0</v>
      </c>
      <c r="TT741" t="s">
        <v>0</v>
      </c>
      <c r="TU741">
        <v>59</v>
      </c>
    </row>
    <row r="742" spans="371:541">
      <c r="NG742">
        <v>17</v>
      </c>
      <c r="NH742">
        <v>25</v>
      </c>
      <c r="NI742">
        <v>32</v>
      </c>
      <c r="NJ742">
        <v>35</v>
      </c>
      <c r="NK742">
        <v>40</v>
      </c>
      <c r="NL742">
        <v>53</v>
      </c>
    </row>
    <row r="743" spans="371:541">
      <c r="NG743">
        <v>8</v>
      </c>
      <c r="NH743">
        <v>24</v>
      </c>
      <c r="NI743">
        <v>33</v>
      </c>
      <c r="NJ743">
        <v>35</v>
      </c>
      <c r="NK743">
        <v>44</v>
      </c>
      <c r="NL743">
        <v>53</v>
      </c>
    </row>
    <row r="744" spans="371:541">
      <c r="NG744">
        <v>1</v>
      </c>
      <c r="NH744">
        <v>7</v>
      </c>
      <c r="NI744">
        <v>13</v>
      </c>
      <c r="NJ744">
        <v>30</v>
      </c>
      <c r="NK744">
        <v>34</v>
      </c>
      <c r="NL744">
        <v>46</v>
      </c>
    </row>
    <row r="745" spans="371:541">
      <c r="NG745">
        <v>4</v>
      </c>
      <c r="NH745">
        <v>9</v>
      </c>
      <c r="NI745">
        <v>25</v>
      </c>
      <c r="NJ745">
        <v>40</v>
      </c>
      <c r="NK745">
        <v>52</v>
      </c>
      <c r="NL745">
        <v>57</v>
      </c>
    </row>
    <row r="746" spans="371:541">
      <c r="NG746">
        <v>1</v>
      </c>
      <c r="NH746">
        <v>9</v>
      </c>
      <c r="NI746">
        <v>21</v>
      </c>
      <c r="NJ746">
        <v>37</v>
      </c>
      <c r="NK746">
        <v>45</v>
      </c>
      <c r="NL746">
        <v>53</v>
      </c>
    </row>
    <row r="747" spans="371:541">
      <c r="NG747">
        <v>1</v>
      </c>
      <c r="NH747">
        <v>3</v>
      </c>
      <c r="NI747">
        <v>34</v>
      </c>
      <c r="NJ747">
        <v>44</v>
      </c>
      <c r="NK747">
        <v>47</v>
      </c>
      <c r="NL747">
        <v>49</v>
      </c>
    </row>
    <row r="748" spans="371:541">
      <c r="NG748">
        <v>16</v>
      </c>
      <c r="NH748">
        <v>25</v>
      </c>
      <c r="NI748">
        <v>32</v>
      </c>
      <c r="NJ748">
        <v>45</v>
      </c>
      <c r="NK748">
        <v>46</v>
      </c>
      <c r="NL748">
        <v>58</v>
      </c>
    </row>
    <row r="749" spans="371:541">
      <c r="NG749">
        <v>19</v>
      </c>
      <c r="NH749">
        <v>28</v>
      </c>
      <c r="NI749">
        <v>30</v>
      </c>
      <c r="NJ749">
        <v>34</v>
      </c>
      <c r="NK749">
        <v>51</v>
      </c>
      <c r="NL749">
        <v>52</v>
      </c>
    </row>
    <row r="750" spans="371:541">
      <c r="NG750">
        <v>3</v>
      </c>
      <c r="NH750">
        <v>14</v>
      </c>
      <c r="NI750">
        <v>16</v>
      </c>
      <c r="NJ750">
        <v>45</v>
      </c>
      <c r="NK750">
        <v>53</v>
      </c>
      <c r="NL750">
        <v>57</v>
      </c>
    </row>
    <row r="751" spans="371:541">
      <c r="NG751">
        <v>10</v>
      </c>
      <c r="NH751">
        <v>15</v>
      </c>
      <c r="NI751">
        <v>17</v>
      </c>
      <c r="NJ751">
        <v>37</v>
      </c>
      <c r="NK751">
        <v>41</v>
      </c>
      <c r="NL751">
        <v>53</v>
      </c>
      <c r="RN751">
        <f>59-COUNTIFS(RO751:TU751,"x")</f>
        <v>20</v>
      </c>
      <c r="RO751" t="s">
        <v>0</v>
      </c>
      <c r="RP751" t="s">
        <v>0</v>
      </c>
      <c r="RQ751" t="s">
        <v>0</v>
      </c>
      <c r="RR751" t="s">
        <v>0</v>
      </c>
      <c r="RS751">
        <v>5</v>
      </c>
      <c r="RT751" t="s">
        <v>0</v>
      </c>
      <c r="RU751">
        <v>7</v>
      </c>
      <c r="RV751" t="s">
        <v>0</v>
      </c>
      <c r="RW751">
        <v>9</v>
      </c>
      <c r="RX751" t="s">
        <v>0</v>
      </c>
      <c r="RY751" t="s">
        <v>0</v>
      </c>
      <c r="RZ751" t="s">
        <v>0</v>
      </c>
      <c r="SA751">
        <v>13</v>
      </c>
      <c r="SB751" t="s">
        <v>0</v>
      </c>
      <c r="SC751" t="s">
        <v>0</v>
      </c>
      <c r="SD751" t="s">
        <v>0</v>
      </c>
      <c r="SE751" t="s">
        <v>0</v>
      </c>
      <c r="SF751">
        <v>18</v>
      </c>
      <c r="SG751" t="s">
        <v>0</v>
      </c>
      <c r="SH751" t="s">
        <v>0</v>
      </c>
      <c r="SI751">
        <v>21</v>
      </c>
      <c r="SJ751">
        <v>22</v>
      </c>
      <c r="SK751">
        <v>23</v>
      </c>
      <c r="SL751" t="s">
        <v>0</v>
      </c>
      <c r="SM751" t="s">
        <v>0</v>
      </c>
      <c r="SN751" t="s">
        <v>0</v>
      </c>
      <c r="SO751">
        <v>27</v>
      </c>
      <c r="SP751" t="s">
        <v>0</v>
      </c>
      <c r="SQ751">
        <v>29</v>
      </c>
      <c r="SR751" t="s">
        <v>0</v>
      </c>
      <c r="SS751" t="s">
        <v>0</v>
      </c>
      <c r="ST751" t="s">
        <v>0</v>
      </c>
      <c r="SU751" t="s">
        <v>0</v>
      </c>
      <c r="SV751" t="s">
        <v>0</v>
      </c>
      <c r="SW751">
        <v>35</v>
      </c>
      <c r="SX751">
        <v>36</v>
      </c>
      <c r="SY751" t="s">
        <v>0</v>
      </c>
      <c r="SZ751">
        <v>38</v>
      </c>
      <c r="TA751">
        <v>39</v>
      </c>
      <c r="TB751">
        <v>40</v>
      </c>
      <c r="TC751" t="s">
        <v>0</v>
      </c>
      <c r="TD751" t="s">
        <v>0</v>
      </c>
      <c r="TE751">
        <v>43</v>
      </c>
      <c r="TF751" t="s">
        <v>0</v>
      </c>
      <c r="TG751" t="s">
        <v>0</v>
      </c>
      <c r="TH751">
        <v>46</v>
      </c>
      <c r="TI751" t="s">
        <v>0</v>
      </c>
      <c r="TJ751" t="s">
        <v>0</v>
      </c>
      <c r="TK751" t="s">
        <v>0</v>
      </c>
      <c r="TL751">
        <v>50</v>
      </c>
      <c r="TM751" t="s">
        <v>0</v>
      </c>
      <c r="TN751" t="s">
        <v>0</v>
      </c>
      <c r="TO751" t="s">
        <v>0</v>
      </c>
      <c r="TP751" t="s">
        <v>0</v>
      </c>
      <c r="TQ751" t="s">
        <v>0</v>
      </c>
      <c r="TR751">
        <v>56</v>
      </c>
      <c r="TS751" t="s">
        <v>0</v>
      </c>
      <c r="TT751">
        <v>58</v>
      </c>
      <c r="TU751" t="s">
        <v>0</v>
      </c>
    </row>
    <row r="752" spans="371:541">
      <c r="NG752">
        <v>17</v>
      </c>
      <c r="NH752">
        <v>24</v>
      </c>
      <c r="NI752">
        <v>25</v>
      </c>
      <c r="NJ752">
        <v>26</v>
      </c>
      <c r="NK752">
        <v>42</v>
      </c>
      <c r="NL752">
        <v>54</v>
      </c>
    </row>
    <row r="753" spans="371:541">
      <c r="NG753">
        <v>2</v>
      </c>
      <c r="NH753">
        <v>6</v>
      </c>
      <c r="NI753">
        <v>16</v>
      </c>
      <c r="NJ753">
        <v>17</v>
      </c>
      <c r="NK753">
        <v>25</v>
      </c>
      <c r="NL753">
        <v>59</v>
      </c>
    </row>
    <row r="754" spans="371:541">
      <c r="NG754">
        <v>3</v>
      </c>
      <c r="NH754">
        <v>20</v>
      </c>
      <c r="NI754">
        <v>26</v>
      </c>
      <c r="NJ754">
        <v>44</v>
      </c>
      <c r="NK754">
        <v>55</v>
      </c>
      <c r="NL754">
        <v>57</v>
      </c>
    </row>
    <row r="755" spans="371:541">
      <c r="NG755">
        <v>2</v>
      </c>
      <c r="NH755">
        <v>11</v>
      </c>
      <c r="NI755">
        <v>12</v>
      </c>
      <c r="NJ755">
        <v>16</v>
      </c>
      <c r="NK755">
        <v>32</v>
      </c>
      <c r="NL755">
        <v>49</v>
      </c>
    </row>
    <row r="756" spans="371:541">
      <c r="NG756">
        <v>25</v>
      </c>
      <c r="NH756">
        <v>26</v>
      </c>
      <c r="NI756">
        <v>33</v>
      </c>
      <c r="NJ756">
        <v>45</v>
      </c>
      <c r="NK756">
        <v>47</v>
      </c>
      <c r="NL756">
        <v>48</v>
      </c>
    </row>
    <row r="757" spans="371:541">
      <c r="NG757">
        <v>4</v>
      </c>
      <c r="NH757">
        <v>11</v>
      </c>
      <c r="NI757">
        <v>26</v>
      </c>
      <c r="NJ757">
        <v>31</v>
      </c>
      <c r="NK757">
        <v>37</v>
      </c>
      <c r="NL757">
        <v>49</v>
      </c>
    </row>
    <row r="758" spans="371:541">
      <c r="NG758">
        <v>1</v>
      </c>
      <c r="NH758">
        <v>8</v>
      </c>
      <c r="NI758">
        <v>10</v>
      </c>
      <c r="NJ758">
        <v>31</v>
      </c>
      <c r="NK758">
        <v>52</v>
      </c>
      <c r="NL758">
        <v>57</v>
      </c>
    </row>
    <row r="759" spans="371:541">
      <c r="NG759">
        <v>10</v>
      </c>
      <c r="NH759">
        <v>16</v>
      </c>
      <c r="NI759">
        <v>41</v>
      </c>
      <c r="NJ759">
        <v>50</v>
      </c>
      <c r="NK759">
        <v>51</v>
      </c>
      <c r="NL759">
        <v>55</v>
      </c>
    </row>
    <row r="760" spans="371:541">
      <c r="NG760">
        <v>7</v>
      </c>
      <c r="NH760">
        <v>8</v>
      </c>
      <c r="NI760">
        <v>10</v>
      </c>
      <c r="NJ760">
        <v>12</v>
      </c>
      <c r="NK760">
        <v>15</v>
      </c>
      <c r="NL760">
        <v>37</v>
      </c>
    </row>
    <row r="761" spans="371:541">
      <c r="NG761">
        <v>25</v>
      </c>
      <c r="NH761">
        <v>30</v>
      </c>
      <c r="NI761">
        <v>33</v>
      </c>
      <c r="NJ761">
        <v>41</v>
      </c>
      <c r="NK761">
        <v>42</v>
      </c>
      <c r="NL761">
        <v>54</v>
      </c>
      <c r="RN761">
        <f>59-COUNTIFS(RO761:TU761,"x")</f>
        <v>19</v>
      </c>
      <c r="RO761" t="s">
        <v>0</v>
      </c>
      <c r="RP761">
        <v>2</v>
      </c>
      <c r="RQ761" t="s">
        <v>0</v>
      </c>
      <c r="RR761" t="s">
        <v>0</v>
      </c>
      <c r="RS761">
        <v>5</v>
      </c>
      <c r="RT761">
        <v>6</v>
      </c>
      <c r="RU761" t="s">
        <v>0</v>
      </c>
      <c r="RV761" t="s">
        <v>0</v>
      </c>
      <c r="RW761" t="s">
        <v>0</v>
      </c>
      <c r="RX761" t="s">
        <v>0</v>
      </c>
      <c r="RY761" t="s">
        <v>0</v>
      </c>
      <c r="RZ761" t="s">
        <v>0</v>
      </c>
      <c r="SA761" t="s">
        <v>0</v>
      </c>
      <c r="SB761" t="s">
        <v>0</v>
      </c>
      <c r="SC761" t="s">
        <v>0</v>
      </c>
      <c r="SD761" t="s">
        <v>0</v>
      </c>
      <c r="SE761" t="s">
        <v>0</v>
      </c>
      <c r="SF761">
        <v>18</v>
      </c>
      <c r="SG761" t="s">
        <v>0</v>
      </c>
      <c r="SH761">
        <v>20</v>
      </c>
      <c r="SI761" t="s">
        <v>0</v>
      </c>
      <c r="SJ761" t="s">
        <v>0</v>
      </c>
      <c r="SK761">
        <v>23</v>
      </c>
      <c r="SL761" t="s">
        <v>0</v>
      </c>
      <c r="SM761" t="s">
        <v>0</v>
      </c>
      <c r="SN761">
        <v>26</v>
      </c>
      <c r="SO761" t="s">
        <v>0</v>
      </c>
      <c r="SP761" t="s">
        <v>0</v>
      </c>
      <c r="SQ761" t="s">
        <v>0</v>
      </c>
      <c r="SR761" t="s">
        <v>0</v>
      </c>
      <c r="SS761">
        <v>31</v>
      </c>
      <c r="ST761" t="s">
        <v>0</v>
      </c>
      <c r="SU761" t="s">
        <v>0</v>
      </c>
      <c r="SV761" t="s">
        <v>0</v>
      </c>
      <c r="SW761">
        <v>35</v>
      </c>
      <c r="SX761">
        <v>36</v>
      </c>
      <c r="SY761" t="s">
        <v>0</v>
      </c>
      <c r="SZ761">
        <v>38</v>
      </c>
      <c r="TA761" t="s">
        <v>0</v>
      </c>
      <c r="TB761" t="s">
        <v>0</v>
      </c>
      <c r="TC761" t="s">
        <v>0</v>
      </c>
      <c r="TD761" t="s">
        <v>0</v>
      </c>
      <c r="TE761">
        <v>43</v>
      </c>
      <c r="TF761" t="s">
        <v>0</v>
      </c>
      <c r="TG761">
        <v>45</v>
      </c>
      <c r="TH761" t="s">
        <v>0</v>
      </c>
      <c r="TI761" t="s">
        <v>0</v>
      </c>
      <c r="TJ761" t="s">
        <v>0</v>
      </c>
      <c r="TK761">
        <v>49</v>
      </c>
      <c r="TL761" t="s">
        <v>0</v>
      </c>
      <c r="TM761" t="s">
        <v>0</v>
      </c>
      <c r="TN761">
        <v>52</v>
      </c>
      <c r="TO761">
        <v>53</v>
      </c>
      <c r="TP761" t="s">
        <v>0</v>
      </c>
      <c r="TQ761" t="s">
        <v>0</v>
      </c>
      <c r="TR761">
        <v>56</v>
      </c>
      <c r="TS761" t="s">
        <v>0</v>
      </c>
      <c r="TT761">
        <v>58</v>
      </c>
      <c r="TU761">
        <v>59</v>
      </c>
    </row>
    <row r="762" spans="371:541">
      <c r="NG762">
        <v>3</v>
      </c>
      <c r="NH762">
        <v>8</v>
      </c>
      <c r="NI762">
        <v>39</v>
      </c>
      <c r="NJ762">
        <v>46</v>
      </c>
      <c r="NK762">
        <v>48</v>
      </c>
      <c r="NL762">
        <v>57</v>
      </c>
    </row>
    <row r="763" spans="371:541">
      <c r="NG763">
        <v>1</v>
      </c>
      <c r="NH763">
        <v>17</v>
      </c>
      <c r="NI763">
        <v>19</v>
      </c>
      <c r="NJ763">
        <v>22</v>
      </c>
      <c r="NK763">
        <v>24</v>
      </c>
      <c r="NL763">
        <v>29</v>
      </c>
    </row>
    <row r="764" spans="371:541">
      <c r="NG764">
        <v>15</v>
      </c>
      <c r="NH764">
        <v>21</v>
      </c>
      <c r="NI764">
        <v>29</v>
      </c>
      <c r="NJ764">
        <v>37</v>
      </c>
      <c r="NK764">
        <v>41</v>
      </c>
      <c r="NL764">
        <v>44</v>
      </c>
    </row>
    <row r="765" spans="371:541">
      <c r="NG765">
        <v>4</v>
      </c>
      <c r="NH765">
        <v>21</v>
      </c>
      <c r="NI765">
        <v>32</v>
      </c>
      <c r="NJ765">
        <v>39</v>
      </c>
      <c r="NK765">
        <v>44</v>
      </c>
      <c r="NL765">
        <v>47</v>
      </c>
    </row>
    <row r="766" spans="371:541">
      <c r="NG766">
        <v>12</v>
      </c>
      <c r="NH766">
        <v>14</v>
      </c>
      <c r="NI766">
        <v>40</v>
      </c>
      <c r="NJ766">
        <v>41</v>
      </c>
      <c r="NK766">
        <v>44</v>
      </c>
      <c r="NL766">
        <v>57</v>
      </c>
    </row>
    <row r="767" spans="371:541">
      <c r="NG767">
        <v>9</v>
      </c>
      <c r="NH767">
        <v>13</v>
      </c>
      <c r="NI767">
        <v>27</v>
      </c>
      <c r="NJ767">
        <v>28</v>
      </c>
      <c r="NK767">
        <v>34</v>
      </c>
      <c r="NL767">
        <v>46</v>
      </c>
    </row>
    <row r="768" spans="371:541">
      <c r="NG768">
        <v>11</v>
      </c>
      <c r="NH768">
        <v>12</v>
      </c>
      <c r="NI768">
        <v>15</v>
      </c>
      <c r="NJ768">
        <v>27</v>
      </c>
      <c r="NK768">
        <v>46</v>
      </c>
      <c r="NL768">
        <v>50</v>
      </c>
    </row>
    <row r="769" spans="371:541">
      <c r="NG769">
        <v>3</v>
      </c>
      <c r="NH769">
        <v>9</v>
      </c>
      <c r="NI769">
        <v>10</v>
      </c>
      <c r="NJ769">
        <v>16</v>
      </c>
      <c r="NK769">
        <v>27</v>
      </c>
      <c r="NL769">
        <v>58</v>
      </c>
    </row>
    <row r="770" spans="371:541">
      <c r="NG770">
        <v>8</v>
      </c>
      <c r="NH770">
        <v>9</v>
      </c>
      <c r="NI770">
        <v>17</v>
      </c>
      <c r="NJ770">
        <v>48</v>
      </c>
      <c r="NK770">
        <v>54</v>
      </c>
      <c r="NL770">
        <v>55</v>
      </c>
    </row>
    <row r="771" spans="371:541">
      <c r="NG771">
        <v>1</v>
      </c>
      <c r="NH771">
        <v>7</v>
      </c>
      <c r="NI771">
        <v>16</v>
      </c>
      <c r="NJ771">
        <v>25</v>
      </c>
      <c r="NK771">
        <v>47</v>
      </c>
      <c r="NL771">
        <v>49</v>
      </c>
      <c r="RN771">
        <f>59-COUNTIFS(RO771:TU771,"x")</f>
        <v>21</v>
      </c>
      <c r="RO771" t="s">
        <v>0</v>
      </c>
      <c r="RP771" t="s">
        <v>0</v>
      </c>
      <c r="RQ771" t="s">
        <v>0</v>
      </c>
      <c r="RR771">
        <v>4</v>
      </c>
      <c r="RS771" t="s">
        <v>0</v>
      </c>
      <c r="RT771" t="s">
        <v>0</v>
      </c>
      <c r="RU771" t="s">
        <v>0</v>
      </c>
      <c r="RV771" t="s">
        <v>0</v>
      </c>
      <c r="RW771" t="s">
        <v>0</v>
      </c>
      <c r="RX771" t="s">
        <v>0</v>
      </c>
      <c r="RY771" t="s">
        <v>0</v>
      </c>
      <c r="RZ771">
        <v>12</v>
      </c>
      <c r="SA771" t="s">
        <v>0</v>
      </c>
      <c r="SB771" t="s">
        <v>0</v>
      </c>
      <c r="SC771">
        <v>15</v>
      </c>
      <c r="SD771" t="s">
        <v>0</v>
      </c>
      <c r="SE771" t="s">
        <v>0</v>
      </c>
      <c r="SF771" t="s">
        <v>0</v>
      </c>
      <c r="SG771">
        <v>19</v>
      </c>
      <c r="SH771">
        <v>20</v>
      </c>
      <c r="SI771">
        <v>21</v>
      </c>
      <c r="SJ771">
        <v>22</v>
      </c>
      <c r="SK771">
        <v>23</v>
      </c>
      <c r="SL771" t="s">
        <v>0</v>
      </c>
      <c r="SM771" t="s">
        <v>0</v>
      </c>
      <c r="SN771" t="s">
        <v>0</v>
      </c>
      <c r="SO771" t="s">
        <v>0</v>
      </c>
      <c r="SP771">
        <v>28</v>
      </c>
      <c r="SQ771" t="s">
        <v>0</v>
      </c>
      <c r="SR771" t="s">
        <v>0</v>
      </c>
      <c r="SS771">
        <v>31</v>
      </c>
      <c r="ST771">
        <v>32</v>
      </c>
      <c r="SU771" t="s">
        <v>0</v>
      </c>
      <c r="SV771" t="s">
        <v>0</v>
      </c>
      <c r="SW771">
        <v>35</v>
      </c>
      <c r="SX771" t="s">
        <v>0</v>
      </c>
      <c r="SY771">
        <v>37</v>
      </c>
      <c r="SZ771">
        <v>38</v>
      </c>
      <c r="TA771" t="s">
        <v>0</v>
      </c>
      <c r="TB771">
        <v>40</v>
      </c>
      <c r="TC771" t="s">
        <v>0</v>
      </c>
      <c r="TD771">
        <v>42</v>
      </c>
      <c r="TE771" t="s">
        <v>0</v>
      </c>
      <c r="TF771" t="s">
        <v>0</v>
      </c>
      <c r="TG771" t="s">
        <v>0</v>
      </c>
      <c r="TH771">
        <v>46</v>
      </c>
      <c r="TI771" t="s">
        <v>0</v>
      </c>
      <c r="TJ771" t="s">
        <v>0</v>
      </c>
      <c r="TK771" t="s">
        <v>0</v>
      </c>
      <c r="TL771">
        <v>50</v>
      </c>
      <c r="TM771" t="s">
        <v>0</v>
      </c>
      <c r="TN771" t="s">
        <v>0</v>
      </c>
      <c r="TO771" t="s">
        <v>0</v>
      </c>
      <c r="TP771" t="s">
        <v>0</v>
      </c>
      <c r="TQ771" t="s">
        <v>0</v>
      </c>
      <c r="TR771">
        <v>56</v>
      </c>
      <c r="TS771">
        <v>57</v>
      </c>
      <c r="TT771" t="s">
        <v>0</v>
      </c>
      <c r="TU771">
        <v>59</v>
      </c>
    </row>
    <row r="772" spans="371:541">
      <c r="NG772">
        <v>1</v>
      </c>
      <c r="NH772">
        <v>18</v>
      </c>
      <c r="NI772">
        <v>29</v>
      </c>
      <c r="NJ772">
        <v>30</v>
      </c>
      <c r="NK772">
        <v>51</v>
      </c>
      <c r="NL772">
        <v>53</v>
      </c>
    </row>
    <row r="773" spans="371:541">
      <c r="NG773">
        <v>14</v>
      </c>
      <c r="NH773">
        <v>33</v>
      </c>
      <c r="NI773">
        <v>41</v>
      </c>
      <c r="NJ773">
        <v>43</v>
      </c>
      <c r="NK773">
        <v>44</v>
      </c>
      <c r="NL773">
        <v>47</v>
      </c>
    </row>
    <row r="774" spans="371:541">
      <c r="NG774">
        <v>1</v>
      </c>
      <c r="NH774">
        <v>2</v>
      </c>
      <c r="NI774">
        <v>14</v>
      </c>
      <c r="NJ774">
        <v>25</v>
      </c>
      <c r="NK774">
        <v>33</v>
      </c>
      <c r="NL774">
        <v>36</v>
      </c>
    </row>
    <row r="775" spans="371:541">
      <c r="NG775">
        <v>2</v>
      </c>
      <c r="NH775">
        <v>9</v>
      </c>
      <c r="NI775">
        <v>16</v>
      </c>
      <c r="NJ775">
        <v>18</v>
      </c>
      <c r="NK775">
        <v>49</v>
      </c>
      <c r="NL775">
        <v>54</v>
      </c>
    </row>
    <row r="776" spans="371:541">
      <c r="NG776">
        <v>3</v>
      </c>
      <c r="NH776">
        <v>7</v>
      </c>
      <c r="NI776">
        <v>13</v>
      </c>
      <c r="NJ776">
        <v>24</v>
      </c>
      <c r="NK776">
        <v>33</v>
      </c>
      <c r="NL776">
        <v>47</v>
      </c>
    </row>
    <row r="777" spans="371:541">
      <c r="NG777">
        <v>5</v>
      </c>
      <c r="NH777">
        <v>13</v>
      </c>
      <c r="NI777">
        <v>24</v>
      </c>
      <c r="NJ777">
        <v>30</v>
      </c>
      <c r="NK777">
        <v>45</v>
      </c>
      <c r="NL777">
        <v>53</v>
      </c>
    </row>
    <row r="778" spans="371:541">
      <c r="NG778">
        <v>6</v>
      </c>
      <c r="NH778">
        <v>11</v>
      </c>
      <c r="NI778">
        <v>26</v>
      </c>
      <c r="NJ778">
        <v>34</v>
      </c>
      <c r="NK778">
        <v>39</v>
      </c>
      <c r="NL778">
        <v>52</v>
      </c>
    </row>
    <row r="779" spans="371:541">
      <c r="NG779">
        <v>2</v>
      </c>
      <c r="NH779">
        <v>4</v>
      </c>
      <c r="NI779">
        <v>6</v>
      </c>
      <c r="NJ779">
        <v>31</v>
      </c>
      <c r="NK779">
        <v>32</v>
      </c>
      <c r="NL779">
        <v>34</v>
      </c>
    </row>
    <row r="780" spans="371:541">
      <c r="NG780">
        <v>28</v>
      </c>
      <c r="NH780">
        <v>37</v>
      </c>
      <c r="NI780">
        <v>38</v>
      </c>
      <c r="NJ780">
        <v>40</v>
      </c>
      <c r="NK780">
        <v>50</v>
      </c>
      <c r="NL780">
        <v>56</v>
      </c>
    </row>
    <row r="781" spans="371:541">
      <c r="NG781">
        <v>25</v>
      </c>
      <c r="NH781">
        <v>27</v>
      </c>
      <c r="NI781">
        <v>34</v>
      </c>
      <c r="NJ781">
        <v>48</v>
      </c>
      <c r="NK781">
        <v>55</v>
      </c>
      <c r="NL781">
        <v>58</v>
      </c>
      <c r="RN781">
        <f>59-COUNTIFS(RO781:TU781,"x")</f>
        <v>23</v>
      </c>
      <c r="RO781">
        <v>1</v>
      </c>
      <c r="RP781" t="s">
        <v>0</v>
      </c>
      <c r="RQ781">
        <v>3</v>
      </c>
      <c r="RR781" t="s">
        <v>0</v>
      </c>
      <c r="RS781">
        <v>5</v>
      </c>
      <c r="RT781" t="s">
        <v>0</v>
      </c>
      <c r="RU781" t="s">
        <v>0</v>
      </c>
      <c r="RV781" t="s">
        <v>0</v>
      </c>
      <c r="RW781" t="s">
        <v>0</v>
      </c>
      <c r="RX781">
        <v>10</v>
      </c>
      <c r="RY781">
        <v>11</v>
      </c>
      <c r="RZ781" t="s">
        <v>0</v>
      </c>
      <c r="SA781">
        <v>13</v>
      </c>
      <c r="SB781">
        <v>14</v>
      </c>
      <c r="SC781">
        <v>15</v>
      </c>
      <c r="SD781">
        <v>16</v>
      </c>
      <c r="SE781" t="s">
        <v>0</v>
      </c>
      <c r="SF781" t="s">
        <v>0</v>
      </c>
      <c r="SG781">
        <v>19</v>
      </c>
      <c r="SH781" t="s">
        <v>0</v>
      </c>
      <c r="SI781">
        <v>21</v>
      </c>
      <c r="SJ781" t="s">
        <v>0</v>
      </c>
      <c r="SK781">
        <v>23</v>
      </c>
      <c r="SL781" t="s">
        <v>0</v>
      </c>
      <c r="SM781" t="s">
        <v>0</v>
      </c>
      <c r="SN781">
        <v>26</v>
      </c>
      <c r="SO781" t="s">
        <v>0</v>
      </c>
      <c r="SP781" t="s">
        <v>0</v>
      </c>
      <c r="SQ781">
        <v>29</v>
      </c>
      <c r="SR781">
        <v>30</v>
      </c>
      <c r="SS781" t="s">
        <v>0</v>
      </c>
      <c r="ST781" t="s">
        <v>0</v>
      </c>
      <c r="SU781" t="s">
        <v>0</v>
      </c>
      <c r="SV781" t="s">
        <v>0</v>
      </c>
      <c r="SW781">
        <v>35</v>
      </c>
      <c r="SX781">
        <v>36</v>
      </c>
      <c r="SY781" t="s">
        <v>0</v>
      </c>
      <c r="SZ781" t="s">
        <v>0</v>
      </c>
      <c r="TA781" t="s">
        <v>0</v>
      </c>
      <c r="TB781" t="s">
        <v>0</v>
      </c>
      <c r="TC781" t="s">
        <v>0</v>
      </c>
      <c r="TD781">
        <v>42</v>
      </c>
      <c r="TE781" t="s">
        <v>0</v>
      </c>
      <c r="TF781">
        <v>44</v>
      </c>
      <c r="TG781" t="s">
        <v>0</v>
      </c>
      <c r="TH781">
        <v>46</v>
      </c>
      <c r="TI781" t="s">
        <v>0</v>
      </c>
      <c r="TJ781" t="s">
        <v>0</v>
      </c>
      <c r="TK781">
        <v>49</v>
      </c>
      <c r="TL781" t="s">
        <v>0</v>
      </c>
      <c r="TM781" t="s">
        <v>0</v>
      </c>
      <c r="TN781">
        <v>52</v>
      </c>
      <c r="TO781" t="s">
        <v>0</v>
      </c>
      <c r="TP781" t="s">
        <v>0</v>
      </c>
      <c r="TQ781" t="s">
        <v>0</v>
      </c>
      <c r="TR781" t="s">
        <v>0</v>
      </c>
      <c r="TS781" t="s">
        <v>0</v>
      </c>
      <c r="TT781" t="s">
        <v>0</v>
      </c>
      <c r="TU781">
        <v>59</v>
      </c>
    </row>
    <row r="782" spans="371:541">
      <c r="NG782">
        <v>18</v>
      </c>
      <c r="NH782">
        <v>32</v>
      </c>
      <c r="NI782">
        <v>50</v>
      </c>
      <c r="NJ782">
        <v>51</v>
      </c>
      <c r="NK782">
        <v>53</v>
      </c>
      <c r="NL782">
        <v>58</v>
      </c>
    </row>
    <row r="783" spans="371:541">
      <c r="NG783">
        <v>12</v>
      </c>
      <c r="NH783">
        <v>18</v>
      </c>
      <c r="NI783">
        <v>28</v>
      </c>
      <c r="NJ783">
        <v>40</v>
      </c>
      <c r="NK783">
        <v>45</v>
      </c>
      <c r="NL783">
        <v>57</v>
      </c>
    </row>
    <row r="784" spans="371:541">
      <c r="NG784">
        <v>7</v>
      </c>
      <c r="NH784">
        <v>20</v>
      </c>
      <c r="NI784">
        <v>25</v>
      </c>
      <c r="NJ784">
        <v>28</v>
      </c>
      <c r="NK784">
        <v>32</v>
      </c>
      <c r="NL784">
        <v>37</v>
      </c>
    </row>
    <row r="785" spans="371:541">
      <c r="NG785">
        <v>8</v>
      </c>
      <c r="NH785">
        <v>9</v>
      </c>
      <c r="NI785">
        <v>24</v>
      </c>
      <c r="NJ785">
        <v>39</v>
      </c>
      <c r="NK785">
        <v>40</v>
      </c>
      <c r="NL785">
        <v>47</v>
      </c>
    </row>
    <row r="786" spans="371:541">
      <c r="NG786">
        <v>7</v>
      </c>
      <c r="NH786">
        <v>12</v>
      </c>
      <c r="NI786">
        <v>41</v>
      </c>
      <c r="NJ786">
        <v>51</v>
      </c>
      <c r="NK786">
        <v>53</v>
      </c>
      <c r="NL786">
        <v>54</v>
      </c>
    </row>
    <row r="787" spans="371:541">
      <c r="NG787">
        <v>17</v>
      </c>
      <c r="NH787">
        <v>33</v>
      </c>
      <c r="NI787">
        <v>41</v>
      </c>
      <c r="NJ787">
        <v>50</v>
      </c>
      <c r="NK787">
        <v>53</v>
      </c>
      <c r="NL787">
        <v>55</v>
      </c>
    </row>
    <row r="788" spans="371:541">
      <c r="NG788">
        <v>20</v>
      </c>
      <c r="NH788">
        <v>22</v>
      </c>
      <c r="NI788">
        <v>31</v>
      </c>
      <c r="NJ788">
        <v>32</v>
      </c>
      <c r="NK788">
        <v>43</v>
      </c>
      <c r="NL788">
        <v>45</v>
      </c>
    </row>
    <row r="789" spans="371:541">
      <c r="NG789">
        <v>8</v>
      </c>
      <c r="NH789">
        <v>9</v>
      </c>
      <c r="NI789">
        <v>13</v>
      </c>
      <c r="NJ789">
        <v>21</v>
      </c>
      <c r="NK789">
        <v>24</v>
      </c>
      <c r="NL789">
        <v>54</v>
      </c>
    </row>
    <row r="790" spans="371:541">
      <c r="NG790">
        <v>1</v>
      </c>
      <c r="NH790">
        <v>6</v>
      </c>
      <c r="NI790">
        <v>21</v>
      </c>
      <c r="NJ790">
        <v>28</v>
      </c>
      <c r="NK790">
        <v>29</v>
      </c>
      <c r="NL790">
        <v>42</v>
      </c>
    </row>
    <row r="791" spans="371:541">
      <c r="NG791">
        <v>1</v>
      </c>
      <c r="NH791">
        <v>23</v>
      </c>
      <c r="NI791">
        <v>31</v>
      </c>
      <c r="NJ791">
        <v>33</v>
      </c>
      <c r="NK791">
        <v>44</v>
      </c>
      <c r="NL791">
        <v>53</v>
      </c>
      <c r="RN791">
        <f>59-COUNTIFS(RO791:TU791,"x")</f>
        <v>21</v>
      </c>
      <c r="RO791" t="s">
        <v>0</v>
      </c>
      <c r="RP791">
        <v>2</v>
      </c>
      <c r="RQ791">
        <v>3</v>
      </c>
      <c r="RR791">
        <v>4</v>
      </c>
      <c r="RS791" t="s">
        <v>0</v>
      </c>
      <c r="RT791" t="s">
        <v>0</v>
      </c>
      <c r="RU791" t="s">
        <v>0</v>
      </c>
      <c r="RV791" t="s">
        <v>0</v>
      </c>
      <c r="RW791" t="s">
        <v>0</v>
      </c>
      <c r="RX791">
        <v>10</v>
      </c>
      <c r="RY791">
        <v>11</v>
      </c>
      <c r="RZ791">
        <v>12</v>
      </c>
      <c r="SA791" t="s">
        <v>0</v>
      </c>
      <c r="SB791">
        <v>14</v>
      </c>
      <c r="SC791" t="s">
        <v>0</v>
      </c>
      <c r="SD791">
        <v>16</v>
      </c>
      <c r="SE791" t="s">
        <v>0</v>
      </c>
      <c r="SF791">
        <v>18</v>
      </c>
      <c r="SG791" t="s">
        <v>0</v>
      </c>
      <c r="SH791" t="s">
        <v>0</v>
      </c>
      <c r="SI791" t="s">
        <v>0</v>
      </c>
      <c r="SJ791" t="s">
        <v>0</v>
      </c>
      <c r="SK791" t="s">
        <v>0</v>
      </c>
      <c r="SL791" t="s">
        <v>0</v>
      </c>
      <c r="SM791">
        <v>25</v>
      </c>
      <c r="SN791" t="s">
        <v>0</v>
      </c>
      <c r="SO791">
        <v>27</v>
      </c>
      <c r="SP791" t="s">
        <v>0</v>
      </c>
      <c r="SQ791" t="s">
        <v>0</v>
      </c>
      <c r="SR791">
        <v>30</v>
      </c>
      <c r="SS791" t="s">
        <v>0</v>
      </c>
      <c r="ST791">
        <v>32</v>
      </c>
      <c r="SU791" t="s">
        <v>0</v>
      </c>
      <c r="SV791" t="s">
        <v>0</v>
      </c>
      <c r="SW791">
        <v>35</v>
      </c>
      <c r="SX791">
        <v>36</v>
      </c>
      <c r="SY791" t="s">
        <v>0</v>
      </c>
      <c r="SZ791" t="s">
        <v>0</v>
      </c>
      <c r="TA791">
        <v>39</v>
      </c>
      <c r="TB791" t="s">
        <v>0</v>
      </c>
      <c r="TC791">
        <v>41</v>
      </c>
      <c r="TD791" t="s">
        <v>0</v>
      </c>
      <c r="TE791">
        <v>43</v>
      </c>
      <c r="TF791" t="s">
        <v>0</v>
      </c>
      <c r="TG791" t="s">
        <v>0</v>
      </c>
      <c r="TH791" t="s">
        <v>0</v>
      </c>
      <c r="TI791" t="s">
        <v>0</v>
      </c>
      <c r="TJ791" t="s">
        <v>0</v>
      </c>
      <c r="TK791" t="s">
        <v>0</v>
      </c>
      <c r="TL791">
        <v>50</v>
      </c>
      <c r="TM791" t="s">
        <v>0</v>
      </c>
      <c r="TN791" t="s">
        <v>0</v>
      </c>
      <c r="TO791" t="s">
        <v>0</v>
      </c>
      <c r="TP791" t="s">
        <v>0</v>
      </c>
      <c r="TQ791">
        <v>55</v>
      </c>
      <c r="TR791" t="s">
        <v>0</v>
      </c>
      <c r="TS791" t="s">
        <v>0</v>
      </c>
      <c r="TT791">
        <v>58</v>
      </c>
      <c r="TU791" t="s">
        <v>0</v>
      </c>
    </row>
    <row r="792" spans="371:541">
      <c r="NG792">
        <v>6</v>
      </c>
      <c r="NH792">
        <v>29</v>
      </c>
      <c r="NI792">
        <v>33</v>
      </c>
      <c r="NJ792">
        <v>44</v>
      </c>
      <c r="NK792">
        <v>51</v>
      </c>
      <c r="NL792">
        <v>56</v>
      </c>
    </row>
    <row r="793" spans="371:541">
      <c r="NG793">
        <v>19</v>
      </c>
      <c r="NH793">
        <v>33</v>
      </c>
      <c r="NI793">
        <v>45</v>
      </c>
      <c r="NJ793">
        <v>49</v>
      </c>
      <c r="NK793">
        <v>52</v>
      </c>
      <c r="NL793">
        <v>57</v>
      </c>
    </row>
    <row r="794" spans="371:541">
      <c r="NG794">
        <v>7</v>
      </c>
      <c r="NH794">
        <v>13</v>
      </c>
      <c r="NI794">
        <v>15</v>
      </c>
      <c r="NJ794">
        <v>26</v>
      </c>
      <c r="NK794">
        <v>33</v>
      </c>
      <c r="NL794">
        <v>57</v>
      </c>
    </row>
    <row r="795" spans="371:541">
      <c r="NG795">
        <v>1</v>
      </c>
      <c r="NH795">
        <v>6</v>
      </c>
      <c r="NI795">
        <v>20</v>
      </c>
      <c r="NJ795">
        <v>48</v>
      </c>
      <c r="NK795">
        <v>53</v>
      </c>
      <c r="NL795">
        <v>59</v>
      </c>
    </row>
    <row r="796" spans="371:541">
      <c r="NG796">
        <v>22</v>
      </c>
      <c r="NH796">
        <v>31</v>
      </c>
      <c r="NI796">
        <v>34</v>
      </c>
      <c r="NJ796">
        <v>40</v>
      </c>
      <c r="NK796">
        <v>45</v>
      </c>
      <c r="NL796">
        <v>52</v>
      </c>
    </row>
    <row r="797" spans="371:541">
      <c r="NG797">
        <v>5</v>
      </c>
      <c r="NH797">
        <v>6</v>
      </c>
      <c r="NI797">
        <v>17</v>
      </c>
      <c r="NJ797">
        <v>33</v>
      </c>
      <c r="NK797">
        <v>37</v>
      </c>
      <c r="NL797">
        <v>46</v>
      </c>
    </row>
    <row r="798" spans="371:541">
      <c r="NG798">
        <v>21</v>
      </c>
      <c r="NH798">
        <v>23</v>
      </c>
      <c r="NI798">
        <v>28</v>
      </c>
      <c r="NJ798">
        <v>38</v>
      </c>
      <c r="NK798">
        <v>42</v>
      </c>
      <c r="NL798">
        <v>47</v>
      </c>
    </row>
    <row r="799" spans="371:541">
      <c r="NG799">
        <v>6</v>
      </c>
      <c r="NH799">
        <v>15</v>
      </c>
      <c r="NI799">
        <v>34</v>
      </c>
      <c r="NJ799">
        <v>35</v>
      </c>
      <c r="NK799">
        <v>47</v>
      </c>
      <c r="NL799">
        <v>58</v>
      </c>
    </row>
    <row r="800" spans="371:541">
      <c r="NG800">
        <v>2</v>
      </c>
      <c r="NH800">
        <v>13</v>
      </c>
      <c r="NI800">
        <v>19</v>
      </c>
      <c r="NJ800">
        <v>20</v>
      </c>
      <c r="NK800">
        <v>36</v>
      </c>
      <c r="NL800">
        <v>46</v>
      </c>
    </row>
    <row r="801" spans="371:541">
      <c r="NG801">
        <v>5</v>
      </c>
      <c r="NH801">
        <v>12</v>
      </c>
      <c r="NI801">
        <v>22</v>
      </c>
      <c r="NJ801">
        <v>23</v>
      </c>
      <c r="NK801">
        <v>25</v>
      </c>
      <c r="NL801">
        <v>57</v>
      </c>
      <c r="RN801">
        <f>59-COUNTIFS(RO801:TU801,"x")</f>
        <v>17</v>
      </c>
      <c r="RO801" t="s">
        <v>0</v>
      </c>
      <c r="RP801" t="s">
        <v>0</v>
      </c>
      <c r="RQ801">
        <v>3</v>
      </c>
      <c r="RR801" t="s">
        <v>0</v>
      </c>
      <c r="RS801" t="s">
        <v>0</v>
      </c>
      <c r="RT801" t="s">
        <v>0</v>
      </c>
      <c r="RU801">
        <v>7</v>
      </c>
      <c r="RV801" t="s">
        <v>0</v>
      </c>
      <c r="RW801" t="s">
        <v>0</v>
      </c>
      <c r="RX801" t="s">
        <v>0</v>
      </c>
      <c r="RY801" t="s">
        <v>0</v>
      </c>
      <c r="RZ801" t="s">
        <v>0</v>
      </c>
      <c r="SA801" t="s">
        <v>0</v>
      </c>
      <c r="SB801">
        <v>14</v>
      </c>
      <c r="SC801" t="s">
        <v>0</v>
      </c>
      <c r="SD801">
        <v>16</v>
      </c>
      <c r="SE801" t="s">
        <v>0</v>
      </c>
      <c r="SF801">
        <v>18</v>
      </c>
      <c r="SG801" t="s">
        <v>0</v>
      </c>
      <c r="SH801" t="s">
        <v>0</v>
      </c>
      <c r="SI801" t="s">
        <v>0</v>
      </c>
      <c r="SJ801" t="s">
        <v>0</v>
      </c>
      <c r="SK801" t="s">
        <v>0</v>
      </c>
      <c r="SL801">
        <v>24</v>
      </c>
      <c r="SM801" t="s">
        <v>0</v>
      </c>
      <c r="SN801" t="s">
        <v>0</v>
      </c>
      <c r="SO801">
        <v>27</v>
      </c>
      <c r="SP801" t="s">
        <v>0</v>
      </c>
      <c r="SQ801" t="s">
        <v>0</v>
      </c>
      <c r="SR801" t="s">
        <v>0</v>
      </c>
      <c r="SS801" t="s">
        <v>0</v>
      </c>
      <c r="ST801">
        <v>32</v>
      </c>
      <c r="SU801" t="s">
        <v>0</v>
      </c>
      <c r="SV801" t="s">
        <v>0</v>
      </c>
      <c r="SW801" t="s">
        <v>0</v>
      </c>
      <c r="SX801" t="s">
        <v>0</v>
      </c>
      <c r="SY801">
        <v>37</v>
      </c>
      <c r="SZ801">
        <v>38</v>
      </c>
      <c r="TA801" t="s">
        <v>0</v>
      </c>
      <c r="TB801" t="s">
        <v>0</v>
      </c>
      <c r="TC801">
        <v>41</v>
      </c>
      <c r="TD801">
        <v>42</v>
      </c>
      <c r="TE801">
        <v>43</v>
      </c>
      <c r="TF801">
        <v>44</v>
      </c>
      <c r="TG801" t="s">
        <v>0</v>
      </c>
      <c r="TH801" t="s">
        <v>0</v>
      </c>
      <c r="TI801" t="s">
        <v>0</v>
      </c>
      <c r="TJ801" t="s">
        <v>0</v>
      </c>
      <c r="TK801">
        <v>49</v>
      </c>
      <c r="TL801" t="s">
        <v>0</v>
      </c>
      <c r="TM801">
        <v>51</v>
      </c>
      <c r="TN801" t="s">
        <v>0</v>
      </c>
      <c r="TO801" t="s">
        <v>0</v>
      </c>
      <c r="TP801" t="s">
        <v>0</v>
      </c>
      <c r="TQ801">
        <v>55</v>
      </c>
      <c r="TR801" t="s">
        <v>0</v>
      </c>
      <c r="TS801" t="s">
        <v>0</v>
      </c>
      <c r="TT801" t="s">
        <v>0</v>
      </c>
      <c r="TU801" t="s">
        <v>0</v>
      </c>
    </row>
    <row r="802" spans="371:541">
      <c r="NG802">
        <v>11</v>
      </c>
      <c r="NH802">
        <v>13</v>
      </c>
      <c r="NI802">
        <v>19</v>
      </c>
      <c r="NJ802">
        <v>31</v>
      </c>
      <c r="NK802">
        <v>36</v>
      </c>
      <c r="NL802">
        <v>54</v>
      </c>
    </row>
    <row r="803" spans="371:541">
      <c r="NG803">
        <v>10</v>
      </c>
      <c r="NH803">
        <v>15</v>
      </c>
      <c r="NI803">
        <v>39</v>
      </c>
      <c r="NJ803">
        <v>45</v>
      </c>
      <c r="NK803">
        <v>50</v>
      </c>
      <c r="NL803">
        <v>59</v>
      </c>
    </row>
    <row r="804" spans="371:541">
      <c r="NG804">
        <v>15</v>
      </c>
      <c r="NH804">
        <v>20</v>
      </c>
      <c r="NI804">
        <v>33</v>
      </c>
      <c r="NJ804">
        <v>45</v>
      </c>
      <c r="NK804">
        <v>57</v>
      </c>
      <c r="NL804">
        <v>58</v>
      </c>
    </row>
    <row r="805" spans="371:541">
      <c r="NG805">
        <v>8</v>
      </c>
      <c r="NH805">
        <v>9</v>
      </c>
      <c r="NI805">
        <v>21</v>
      </c>
      <c r="NJ805">
        <v>39</v>
      </c>
      <c r="NK805">
        <v>40</v>
      </c>
      <c r="NL805">
        <v>48</v>
      </c>
    </row>
    <row r="806" spans="371:541">
      <c r="NG806">
        <v>17</v>
      </c>
      <c r="NH806">
        <v>28</v>
      </c>
      <c r="NI806">
        <v>31</v>
      </c>
      <c r="NJ806">
        <v>39</v>
      </c>
      <c r="NK806">
        <v>52</v>
      </c>
      <c r="NL806">
        <v>53</v>
      </c>
    </row>
    <row r="807" spans="371:541">
      <c r="NG807">
        <v>1</v>
      </c>
      <c r="NH807">
        <v>4</v>
      </c>
      <c r="NI807">
        <v>29</v>
      </c>
      <c r="NJ807">
        <v>30</v>
      </c>
      <c r="NK807">
        <v>40</v>
      </c>
      <c r="NL807">
        <v>59</v>
      </c>
    </row>
    <row r="808" spans="371:541">
      <c r="NG808">
        <v>20</v>
      </c>
      <c r="NH808">
        <v>23</v>
      </c>
      <c r="NI808">
        <v>26</v>
      </c>
      <c r="NJ808">
        <v>29</v>
      </c>
      <c r="NK808">
        <v>50</v>
      </c>
      <c r="NL808">
        <v>56</v>
      </c>
    </row>
    <row r="809" spans="371:541">
      <c r="NG809">
        <v>11</v>
      </c>
      <c r="NH809">
        <v>21</v>
      </c>
      <c r="NI809">
        <v>26</v>
      </c>
      <c r="NJ809">
        <v>28</v>
      </c>
      <c r="NK809">
        <v>43</v>
      </c>
      <c r="NL809">
        <v>49</v>
      </c>
    </row>
    <row r="810" spans="371:541">
      <c r="NG810">
        <v>21</v>
      </c>
      <c r="NH810">
        <v>26</v>
      </c>
      <c r="NI810">
        <v>36</v>
      </c>
      <c r="NJ810">
        <v>39</v>
      </c>
      <c r="NK810">
        <v>51</v>
      </c>
      <c r="NL810">
        <v>54</v>
      </c>
    </row>
    <row r="811" spans="371:541">
      <c r="NG811">
        <v>5</v>
      </c>
      <c r="NH811">
        <v>9</v>
      </c>
      <c r="NI811">
        <v>18</v>
      </c>
      <c r="NJ811">
        <v>26</v>
      </c>
      <c r="NK811">
        <v>35</v>
      </c>
      <c r="NL811">
        <v>56</v>
      </c>
      <c r="RN811">
        <f>59-COUNTIFS(RO811:TU811,"x")</f>
        <v>17</v>
      </c>
      <c r="RO811">
        <v>1</v>
      </c>
      <c r="RP811" t="s">
        <v>0</v>
      </c>
      <c r="RQ811" t="s">
        <v>0</v>
      </c>
      <c r="RR811" t="s">
        <v>0</v>
      </c>
      <c r="RS811" t="s">
        <v>0</v>
      </c>
      <c r="RT811" t="s">
        <v>0</v>
      </c>
      <c r="RU811" t="s">
        <v>0</v>
      </c>
      <c r="RV811" t="s">
        <v>0</v>
      </c>
      <c r="RW811" t="s">
        <v>0</v>
      </c>
      <c r="RX811">
        <v>10</v>
      </c>
      <c r="RY811" t="s">
        <v>0</v>
      </c>
      <c r="RZ811">
        <v>12</v>
      </c>
      <c r="SA811" t="s">
        <v>0</v>
      </c>
      <c r="SB811">
        <v>14</v>
      </c>
      <c r="SC811" t="s">
        <v>0</v>
      </c>
      <c r="SD811" t="s">
        <v>0</v>
      </c>
      <c r="SE811" t="s">
        <v>0</v>
      </c>
      <c r="SF811" t="s">
        <v>0</v>
      </c>
      <c r="SG811" t="s">
        <v>0</v>
      </c>
      <c r="SH811">
        <v>20</v>
      </c>
      <c r="SI811" t="s">
        <v>0</v>
      </c>
      <c r="SJ811">
        <v>22</v>
      </c>
      <c r="SK811" t="s">
        <v>0</v>
      </c>
      <c r="SL811">
        <v>24</v>
      </c>
      <c r="SM811">
        <v>25</v>
      </c>
      <c r="SN811" t="s">
        <v>0</v>
      </c>
      <c r="SO811">
        <v>27</v>
      </c>
      <c r="SP811" t="s">
        <v>0</v>
      </c>
      <c r="SQ811">
        <v>29</v>
      </c>
      <c r="SR811" t="s">
        <v>0</v>
      </c>
      <c r="SS811">
        <v>31</v>
      </c>
      <c r="ST811" t="s">
        <v>0</v>
      </c>
      <c r="SU811" t="s">
        <v>0</v>
      </c>
      <c r="SV811" t="s">
        <v>0</v>
      </c>
      <c r="SW811" t="s">
        <v>0</v>
      </c>
      <c r="SX811" t="s">
        <v>0</v>
      </c>
      <c r="SY811" t="s">
        <v>0</v>
      </c>
      <c r="SZ811" t="s">
        <v>0</v>
      </c>
      <c r="TA811" t="s">
        <v>0</v>
      </c>
      <c r="TB811" t="s">
        <v>0</v>
      </c>
      <c r="TC811" t="s">
        <v>0</v>
      </c>
      <c r="TD811" t="s">
        <v>0</v>
      </c>
      <c r="TE811" t="s">
        <v>0</v>
      </c>
      <c r="TF811" t="s">
        <v>0</v>
      </c>
      <c r="TG811" t="s">
        <v>0</v>
      </c>
      <c r="TH811">
        <v>46</v>
      </c>
      <c r="TI811">
        <v>47</v>
      </c>
      <c r="TJ811" t="s">
        <v>0</v>
      </c>
      <c r="TK811" t="s">
        <v>0</v>
      </c>
      <c r="TL811" t="s">
        <v>0</v>
      </c>
      <c r="TM811" t="s">
        <v>0</v>
      </c>
      <c r="TN811">
        <v>52</v>
      </c>
      <c r="TO811">
        <v>53</v>
      </c>
      <c r="TP811" t="s">
        <v>0</v>
      </c>
      <c r="TQ811">
        <v>55</v>
      </c>
      <c r="TR811" t="s">
        <v>0</v>
      </c>
      <c r="TS811" t="s">
        <v>0</v>
      </c>
      <c r="TT811" t="s">
        <v>0</v>
      </c>
      <c r="TU811">
        <v>59</v>
      </c>
    </row>
    <row r="812" spans="371:541">
      <c r="NG812">
        <v>4</v>
      </c>
      <c r="NH812">
        <v>5</v>
      </c>
      <c r="NI812">
        <v>17</v>
      </c>
      <c r="NJ812">
        <v>32</v>
      </c>
      <c r="NK812">
        <v>50</v>
      </c>
      <c r="NL812">
        <v>58</v>
      </c>
    </row>
    <row r="813" spans="371:541">
      <c r="NG813">
        <v>2</v>
      </c>
      <c r="NH813">
        <v>5</v>
      </c>
      <c r="NI813">
        <v>15</v>
      </c>
      <c r="NJ813">
        <v>34</v>
      </c>
      <c r="NK813">
        <v>38</v>
      </c>
      <c r="NL813">
        <v>57</v>
      </c>
    </row>
    <row r="814" spans="371:541">
      <c r="NG814">
        <v>3</v>
      </c>
      <c r="NH814">
        <v>8</v>
      </c>
      <c r="NI814">
        <v>23</v>
      </c>
      <c r="NJ814">
        <v>35</v>
      </c>
      <c r="NK814">
        <v>37</v>
      </c>
      <c r="NL814">
        <v>40</v>
      </c>
    </row>
    <row r="815" spans="371:541">
      <c r="NG815">
        <v>8</v>
      </c>
      <c r="NH815">
        <v>16</v>
      </c>
      <c r="NI815">
        <v>17</v>
      </c>
      <c r="NJ815">
        <v>30</v>
      </c>
      <c r="NK815">
        <v>41</v>
      </c>
      <c r="NL815">
        <v>48</v>
      </c>
    </row>
    <row r="816" spans="371:541">
      <c r="NG816">
        <v>6</v>
      </c>
      <c r="NH816">
        <v>7</v>
      </c>
      <c r="NI816">
        <v>13</v>
      </c>
      <c r="NJ816">
        <v>35</v>
      </c>
      <c r="NK816">
        <v>42</v>
      </c>
      <c r="NL816">
        <v>43</v>
      </c>
    </row>
    <row r="817" spans="371:541">
      <c r="NG817">
        <v>6</v>
      </c>
      <c r="NH817">
        <v>33</v>
      </c>
      <c r="NI817">
        <v>39</v>
      </c>
      <c r="NJ817">
        <v>40</v>
      </c>
      <c r="NK817">
        <v>42</v>
      </c>
      <c r="NL817">
        <v>44</v>
      </c>
    </row>
    <row r="818" spans="371:541">
      <c r="NG818">
        <v>3</v>
      </c>
      <c r="NH818">
        <v>19</v>
      </c>
      <c r="NI818">
        <v>32</v>
      </c>
      <c r="NJ818">
        <v>37</v>
      </c>
      <c r="NK818">
        <v>42</v>
      </c>
      <c r="NL818">
        <v>45</v>
      </c>
    </row>
    <row r="819" spans="371:541">
      <c r="NG819">
        <v>12</v>
      </c>
      <c r="NH819">
        <v>16</v>
      </c>
      <c r="NI819">
        <v>21</v>
      </c>
      <c r="NJ819">
        <v>39</v>
      </c>
      <c r="NK819">
        <v>43</v>
      </c>
      <c r="NL819">
        <v>51</v>
      </c>
    </row>
    <row r="820" spans="371:541">
      <c r="NG820">
        <v>2</v>
      </c>
      <c r="NH820">
        <v>8</v>
      </c>
      <c r="NI820">
        <v>23</v>
      </c>
      <c r="NJ820">
        <v>35</v>
      </c>
      <c r="NK820">
        <v>41</v>
      </c>
      <c r="NL820">
        <v>54</v>
      </c>
    </row>
    <row r="821" spans="371:541">
      <c r="NG821">
        <v>2</v>
      </c>
      <c r="NH821">
        <v>4</v>
      </c>
      <c r="NI821">
        <v>24</v>
      </c>
      <c r="NJ821">
        <v>31</v>
      </c>
      <c r="NK821">
        <v>36</v>
      </c>
      <c r="NL821">
        <v>50</v>
      </c>
      <c r="RN821">
        <f>59-COUNTIFS(RO821:TU821,"x")</f>
        <v>18</v>
      </c>
      <c r="RO821">
        <v>1</v>
      </c>
      <c r="RP821" t="s">
        <v>0</v>
      </c>
      <c r="RQ821">
        <v>3</v>
      </c>
      <c r="RR821" t="s">
        <v>0</v>
      </c>
      <c r="RS821">
        <v>5</v>
      </c>
      <c r="RT821">
        <v>6</v>
      </c>
      <c r="RU821" t="s">
        <v>0</v>
      </c>
      <c r="RV821" t="s">
        <v>0</v>
      </c>
      <c r="RW821" t="s">
        <v>0</v>
      </c>
      <c r="RX821" t="s">
        <v>0</v>
      </c>
      <c r="RY821" t="s">
        <v>0</v>
      </c>
      <c r="RZ821" t="s">
        <v>0</v>
      </c>
      <c r="SA821">
        <v>13</v>
      </c>
      <c r="SB821" t="s">
        <v>0</v>
      </c>
      <c r="SC821" t="s">
        <v>0</v>
      </c>
      <c r="SD821" t="s">
        <v>0</v>
      </c>
      <c r="SE821">
        <v>17</v>
      </c>
      <c r="SF821">
        <v>18</v>
      </c>
      <c r="SG821">
        <v>19</v>
      </c>
      <c r="SH821" t="s">
        <v>0</v>
      </c>
      <c r="SI821" t="s">
        <v>0</v>
      </c>
      <c r="SJ821" t="s">
        <v>0</v>
      </c>
      <c r="SK821" t="s">
        <v>0</v>
      </c>
      <c r="SL821" t="s">
        <v>0</v>
      </c>
      <c r="SM821">
        <v>25</v>
      </c>
      <c r="SN821" t="s">
        <v>0</v>
      </c>
      <c r="SO821" t="s">
        <v>0</v>
      </c>
      <c r="SP821" t="s">
        <v>0</v>
      </c>
      <c r="SQ821">
        <v>29</v>
      </c>
      <c r="SR821" t="s">
        <v>0</v>
      </c>
      <c r="SS821" t="s">
        <v>0</v>
      </c>
      <c r="ST821" t="s">
        <v>0</v>
      </c>
      <c r="SU821">
        <v>33</v>
      </c>
      <c r="SV821" t="s">
        <v>0</v>
      </c>
      <c r="SW821" t="s">
        <v>0</v>
      </c>
      <c r="SX821" t="s">
        <v>0</v>
      </c>
      <c r="SY821" t="s">
        <v>0</v>
      </c>
      <c r="SZ821" t="s">
        <v>0</v>
      </c>
      <c r="TA821" t="s">
        <v>0</v>
      </c>
      <c r="TB821">
        <v>40</v>
      </c>
      <c r="TC821" t="s">
        <v>0</v>
      </c>
      <c r="TD821">
        <v>42</v>
      </c>
      <c r="TE821" t="s">
        <v>0</v>
      </c>
      <c r="TF821">
        <v>44</v>
      </c>
      <c r="TG821" t="s">
        <v>0</v>
      </c>
      <c r="TH821">
        <v>46</v>
      </c>
      <c r="TI821" t="s">
        <v>0</v>
      </c>
      <c r="TJ821">
        <v>48</v>
      </c>
      <c r="TK821" t="s">
        <v>0</v>
      </c>
      <c r="TL821" t="s">
        <v>0</v>
      </c>
      <c r="TM821" t="s">
        <v>0</v>
      </c>
      <c r="TN821">
        <v>52</v>
      </c>
      <c r="TO821" t="s">
        <v>0</v>
      </c>
      <c r="TP821" t="s">
        <v>0</v>
      </c>
      <c r="TQ821" t="s">
        <v>0</v>
      </c>
      <c r="TR821" t="s">
        <v>0</v>
      </c>
      <c r="TS821" t="s">
        <v>0</v>
      </c>
      <c r="TT821">
        <v>58</v>
      </c>
      <c r="TU821" t="s">
        <v>0</v>
      </c>
    </row>
    <row r="822" spans="371:541">
      <c r="NG822">
        <v>9</v>
      </c>
      <c r="NH822">
        <v>16</v>
      </c>
      <c r="NI822">
        <v>41</v>
      </c>
      <c r="NJ822">
        <v>45</v>
      </c>
      <c r="NK822">
        <v>49</v>
      </c>
      <c r="NL822">
        <v>53</v>
      </c>
    </row>
    <row r="823" spans="371:541">
      <c r="NG823">
        <v>4</v>
      </c>
      <c r="NH823">
        <v>9</v>
      </c>
      <c r="NI823">
        <v>22</v>
      </c>
      <c r="NJ823">
        <v>26</v>
      </c>
      <c r="NK823">
        <v>39</v>
      </c>
      <c r="NL823">
        <v>50</v>
      </c>
    </row>
    <row r="824" spans="371:541">
      <c r="NG824">
        <v>11</v>
      </c>
      <c r="NH824">
        <v>14</v>
      </c>
      <c r="NI824">
        <v>28</v>
      </c>
      <c r="NJ824">
        <v>31</v>
      </c>
      <c r="NK824">
        <v>47</v>
      </c>
      <c r="NL824">
        <v>57</v>
      </c>
    </row>
    <row r="825" spans="371:541">
      <c r="NG825">
        <v>7</v>
      </c>
      <c r="NH825">
        <v>10</v>
      </c>
      <c r="NI825">
        <v>20</v>
      </c>
      <c r="NJ825">
        <v>30</v>
      </c>
      <c r="NK825">
        <v>36</v>
      </c>
      <c r="NL825">
        <v>57</v>
      </c>
    </row>
    <row r="826" spans="371:541">
      <c r="NG826">
        <v>15</v>
      </c>
      <c r="NH826">
        <v>37</v>
      </c>
      <c r="NI826">
        <v>43</v>
      </c>
      <c r="NJ826">
        <v>55</v>
      </c>
      <c r="NK826">
        <v>56</v>
      </c>
      <c r="NL826">
        <v>59</v>
      </c>
    </row>
    <row r="827" spans="371:541">
      <c r="NG827">
        <v>23</v>
      </c>
      <c r="NH827">
        <v>27</v>
      </c>
      <c r="NI827">
        <v>35</v>
      </c>
      <c r="NJ827">
        <v>36</v>
      </c>
      <c r="NK827">
        <v>38</v>
      </c>
      <c r="NL827">
        <v>45</v>
      </c>
    </row>
    <row r="828" spans="371:541">
      <c r="NG828">
        <v>16</v>
      </c>
      <c r="NH828">
        <v>27</v>
      </c>
      <c r="NI828">
        <v>32</v>
      </c>
      <c r="NJ828">
        <v>34</v>
      </c>
      <c r="NK828">
        <v>36</v>
      </c>
      <c r="NL828">
        <v>57</v>
      </c>
    </row>
    <row r="829" spans="371:541">
      <c r="NG829">
        <v>4</v>
      </c>
      <c r="NH829">
        <v>25</v>
      </c>
      <c r="NI829">
        <v>38</v>
      </c>
      <c r="NJ829">
        <v>40</v>
      </c>
      <c r="NK829">
        <v>43</v>
      </c>
      <c r="NL829">
        <v>48</v>
      </c>
    </row>
    <row r="830" spans="371:541">
      <c r="NG830">
        <v>2</v>
      </c>
      <c r="NH830">
        <v>17</v>
      </c>
      <c r="NI830">
        <v>19</v>
      </c>
      <c r="NJ830">
        <v>42</v>
      </c>
      <c r="NK830">
        <v>44</v>
      </c>
      <c r="NL830">
        <v>47</v>
      </c>
    </row>
    <row r="831" spans="371:541">
      <c r="NG831">
        <v>6</v>
      </c>
      <c r="NH831">
        <v>19</v>
      </c>
      <c r="NI831">
        <v>20</v>
      </c>
      <c r="NJ831">
        <v>21</v>
      </c>
      <c r="NK831">
        <v>25</v>
      </c>
      <c r="NL831">
        <v>43</v>
      </c>
      <c r="RN831">
        <f>59-COUNTIFS(RO831:TU831,"x")</f>
        <v>19</v>
      </c>
      <c r="RO831">
        <v>1</v>
      </c>
      <c r="RP831" t="s">
        <v>0</v>
      </c>
      <c r="RQ831">
        <v>3</v>
      </c>
      <c r="RR831" t="s">
        <v>0</v>
      </c>
      <c r="RS831" t="s">
        <v>0</v>
      </c>
      <c r="RT831" t="s">
        <v>0</v>
      </c>
      <c r="RU831">
        <v>7</v>
      </c>
      <c r="RV831" t="s">
        <v>0</v>
      </c>
      <c r="RW831" t="s">
        <v>0</v>
      </c>
      <c r="RX831">
        <v>10</v>
      </c>
      <c r="RY831">
        <v>11</v>
      </c>
      <c r="RZ831" t="s">
        <v>0</v>
      </c>
      <c r="SA831">
        <v>13</v>
      </c>
      <c r="SB831" t="s">
        <v>0</v>
      </c>
      <c r="SC831" t="s">
        <v>0</v>
      </c>
      <c r="SD831" t="s">
        <v>0</v>
      </c>
      <c r="SE831" t="s">
        <v>0</v>
      </c>
      <c r="SF831" t="s">
        <v>0</v>
      </c>
      <c r="SG831" t="s">
        <v>0</v>
      </c>
      <c r="SH831" t="s">
        <v>0</v>
      </c>
      <c r="SI831" t="s">
        <v>0</v>
      </c>
      <c r="SJ831" t="s">
        <v>0</v>
      </c>
      <c r="SK831">
        <v>23</v>
      </c>
      <c r="SL831">
        <v>24</v>
      </c>
      <c r="SM831" t="s">
        <v>0</v>
      </c>
      <c r="SN831">
        <v>26</v>
      </c>
      <c r="SO831" t="s">
        <v>0</v>
      </c>
      <c r="SP831" t="s">
        <v>0</v>
      </c>
      <c r="SQ831" t="s">
        <v>0</v>
      </c>
      <c r="SR831" t="s">
        <v>0</v>
      </c>
      <c r="SS831" t="s">
        <v>0</v>
      </c>
      <c r="ST831">
        <v>32</v>
      </c>
      <c r="SU831" t="s">
        <v>0</v>
      </c>
      <c r="SV831" t="s">
        <v>0</v>
      </c>
      <c r="SW831" t="s">
        <v>0</v>
      </c>
      <c r="SX831" t="s">
        <v>0</v>
      </c>
      <c r="SY831">
        <v>37</v>
      </c>
      <c r="SZ831" t="s">
        <v>0</v>
      </c>
      <c r="TA831" t="s">
        <v>0</v>
      </c>
      <c r="TB831" t="s">
        <v>0</v>
      </c>
      <c r="TC831" t="s">
        <v>0</v>
      </c>
      <c r="TD831" t="s">
        <v>0</v>
      </c>
      <c r="TE831" t="s">
        <v>0</v>
      </c>
      <c r="TF831" t="s">
        <v>0</v>
      </c>
      <c r="TG831">
        <v>45</v>
      </c>
      <c r="TH831">
        <v>46</v>
      </c>
      <c r="TI831" t="s">
        <v>0</v>
      </c>
      <c r="TJ831" t="s">
        <v>0</v>
      </c>
      <c r="TK831" t="s">
        <v>0</v>
      </c>
      <c r="TL831" t="s">
        <v>0</v>
      </c>
      <c r="TM831">
        <v>51</v>
      </c>
      <c r="TN831">
        <v>52</v>
      </c>
      <c r="TO831" t="s">
        <v>0</v>
      </c>
      <c r="TP831">
        <v>54</v>
      </c>
      <c r="TQ831">
        <v>55</v>
      </c>
      <c r="TR831">
        <v>56</v>
      </c>
      <c r="TS831">
        <v>57</v>
      </c>
      <c r="TT831" t="s">
        <v>0</v>
      </c>
      <c r="TU831" t="s">
        <v>0</v>
      </c>
    </row>
    <row r="832" spans="371:541">
      <c r="NG832">
        <v>14</v>
      </c>
      <c r="NH832">
        <v>22</v>
      </c>
      <c r="NI832">
        <v>28</v>
      </c>
      <c r="NJ832">
        <v>30</v>
      </c>
      <c r="NK832">
        <v>31</v>
      </c>
      <c r="NL832">
        <v>38</v>
      </c>
    </row>
    <row r="833" spans="371:541">
      <c r="NG833">
        <v>9</v>
      </c>
      <c r="NH833">
        <v>14</v>
      </c>
      <c r="NI833">
        <v>18</v>
      </c>
      <c r="NJ833">
        <v>21</v>
      </c>
      <c r="NK833">
        <v>41</v>
      </c>
      <c r="NL833">
        <v>58</v>
      </c>
    </row>
    <row r="834" spans="371:541">
      <c r="NG834">
        <v>15</v>
      </c>
      <c r="NH834">
        <v>16</v>
      </c>
      <c r="NI834">
        <v>33</v>
      </c>
      <c r="NJ834">
        <v>34</v>
      </c>
      <c r="NK834">
        <v>40</v>
      </c>
      <c r="NL834">
        <v>50</v>
      </c>
    </row>
    <row r="835" spans="371:541">
      <c r="NG835">
        <v>8</v>
      </c>
      <c r="NH835">
        <v>36</v>
      </c>
      <c r="NI835">
        <v>38</v>
      </c>
      <c r="NJ835">
        <v>49</v>
      </c>
      <c r="NK835">
        <v>50</v>
      </c>
      <c r="NL835">
        <v>59</v>
      </c>
    </row>
    <row r="836" spans="371:541">
      <c r="NG836">
        <v>6</v>
      </c>
      <c r="NH836">
        <v>29</v>
      </c>
      <c r="NI836">
        <v>35</v>
      </c>
      <c r="NJ836">
        <v>39</v>
      </c>
      <c r="NK836">
        <v>48</v>
      </c>
      <c r="NL836">
        <v>53</v>
      </c>
    </row>
    <row r="837" spans="371:541">
      <c r="NG837">
        <v>12</v>
      </c>
      <c r="NH837">
        <v>17</v>
      </c>
      <c r="NI837">
        <v>18</v>
      </c>
      <c r="NJ837">
        <v>38</v>
      </c>
      <c r="NK837">
        <v>47</v>
      </c>
      <c r="NL837">
        <v>59</v>
      </c>
    </row>
    <row r="838" spans="371:541">
      <c r="NG838">
        <v>2</v>
      </c>
      <c r="NH838">
        <v>5</v>
      </c>
      <c r="NI838">
        <v>27</v>
      </c>
      <c r="NJ838">
        <v>30</v>
      </c>
      <c r="NK838">
        <v>38</v>
      </c>
      <c r="NL838">
        <v>48</v>
      </c>
    </row>
    <row r="839" spans="371:541">
      <c r="NG839">
        <v>24</v>
      </c>
      <c r="NH839">
        <v>31</v>
      </c>
      <c r="NI839">
        <v>39</v>
      </c>
      <c r="NJ839">
        <v>42</v>
      </c>
      <c r="NK839">
        <v>49</v>
      </c>
      <c r="NL839">
        <v>52</v>
      </c>
    </row>
    <row r="840" spans="371:541">
      <c r="NG840">
        <v>12</v>
      </c>
      <c r="NH840">
        <v>16</v>
      </c>
      <c r="NI840">
        <v>27</v>
      </c>
      <c r="NJ840">
        <v>28</v>
      </c>
      <c r="NK840">
        <v>34</v>
      </c>
      <c r="NL840">
        <v>39</v>
      </c>
    </row>
    <row r="841" spans="371:541">
      <c r="NG841">
        <v>18</v>
      </c>
      <c r="NH841">
        <v>25</v>
      </c>
      <c r="NI841">
        <v>31</v>
      </c>
      <c r="NJ841">
        <v>36</v>
      </c>
      <c r="NK841">
        <v>46</v>
      </c>
      <c r="NL841">
        <v>56</v>
      </c>
      <c r="RN841">
        <f>59-COUNTIFS(RO841:TU841,"x")</f>
        <v>17</v>
      </c>
      <c r="RO841" t="s">
        <v>0</v>
      </c>
      <c r="RP841">
        <v>2</v>
      </c>
      <c r="RQ841">
        <v>3</v>
      </c>
      <c r="RR841" t="s">
        <v>0</v>
      </c>
      <c r="RS841" t="s">
        <v>0</v>
      </c>
      <c r="RT841" t="s">
        <v>0</v>
      </c>
      <c r="RU841" t="s">
        <v>0</v>
      </c>
      <c r="RV841">
        <v>8</v>
      </c>
      <c r="RW841">
        <v>9</v>
      </c>
      <c r="RX841">
        <v>10</v>
      </c>
      <c r="RY841">
        <v>11</v>
      </c>
      <c r="RZ841" t="s">
        <v>0</v>
      </c>
      <c r="SA841" t="s">
        <v>0</v>
      </c>
      <c r="SB841" t="s">
        <v>0</v>
      </c>
      <c r="SC841" t="s">
        <v>0</v>
      </c>
      <c r="SD841" t="s">
        <v>0</v>
      </c>
      <c r="SE841">
        <v>17</v>
      </c>
      <c r="SF841" t="s">
        <v>0</v>
      </c>
      <c r="SG841" t="s">
        <v>0</v>
      </c>
      <c r="SH841">
        <v>20</v>
      </c>
      <c r="SI841" t="s">
        <v>0</v>
      </c>
      <c r="SJ841" t="s">
        <v>0</v>
      </c>
      <c r="SK841" t="s">
        <v>0</v>
      </c>
      <c r="SL841" t="s">
        <v>0</v>
      </c>
      <c r="SM841" t="s">
        <v>0</v>
      </c>
      <c r="SN841">
        <v>26</v>
      </c>
      <c r="SO841" t="s">
        <v>0</v>
      </c>
      <c r="SP841" t="s">
        <v>0</v>
      </c>
      <c r="SQ841" t="s">
        <v>0</v>
      </c>
      <c r="SR841">
        <v>30</v>
      </c>
      <c r="SS841" t="s">
        <v>0</v>
      </c>
      <c r="ST841">
        <v>32</v>
      </c>
      <c r="SU841">
        <v>33</v>
      </c>
      <c r="SV841" t="s">
        <v>0</v>
      </c>
      <c r="SW841" t="s">
        <v>0</v>
      </c>
      <c r="SX841" t="s">
        <v>0</v>
      </c>
      <c r="SY841" t="s">
        <v>0</v>
      </c>
      <c r="SZ841" t="s">
        <v>0</v>
      </c>
      <c r="TA841" t="s">
        <v>0</v>
      </c>
      <c r="TB841">
        <v>40</v>
      </c>
      <c r="TC841" t="s">
        <v>0</v>
      </c>
      <c r="TD841" t="s">
        <v>0</v>
      </c>
      <c r="TE841">
        <v>43</v>
      </c>
      <c r="TF841">
        <v>44</v>
      </c>
      <c r="TG841" t="s">
        <v>0</v>
      </c>
      <c r="TH841" t="s">
        <v>0</v>
      </c>
      <c r="TI841" t="s">
        <v>0</v>
      </c>
      <c r="TJ841">
        <v>48</v>
      </c>
      <c r="TK841" t="s">
        <v>0</v>
      </c>
      <c r="TL841" t="s">
        <v>0</v>
      </c>
      <c r="TM841" t="s">
        <v>0</v>
      </c>
      <c r="TN841" t="s">
        <v>0</v>
      </c>
      <c r="TO841" t="s">
        <v>0</v>
      </c>
      <c r="TP841" t="s">
        <v>0</v>
      </c>
      <c r="TQ841" t="s">
        <v>0</v>
      </c>
      <c r="TR841" t="s">
        <v>0</v>
      </c>
      <c r="TS841" t="s">
        <v>0</v>
      </c>
      <c r="TT841">
        <v>58</v>
      </c>
      <c r="TU841" t="s">
        <v>0</v>
      </c>
    </row>
    <row r="842" spans="371:541">
      <c r="NG842">
        <v>23</v>
      </c>
      <c r="NH842">
        <v>24</v>
      </c>
      <c r="NI842">
        <v>29</v>
      </c>
      <c r="NJ842">
        <v>35</v>
      </c>
      <c r="NK842">
        <v>37</v>
      </c>
      <c r="NL842">
        <v>46</v>
      </c>
    </row>
    <row r="843" spans="371:541">
      <c r="NG843">
        <v>6</v>
      </c>
      <c r="NH843">
        <v>12</v>
      </c>
      <c r="NI843">
        <v>14</v>
      </c>
      <c r="NJ843">
        <v>41</v>
      </c>
      <c r="NK843">
        <v>46</v>
      </c>
      <c r="NL843">
        <v>59</v>
      </c>
    </row>
    <row r="844" spans="371:541">
      <c r="NG844">
        <v>1</v>
      </c>
      <c r="NH844">
        <v>5</v>
      </c>
      <c r="NI844">
        <v>7</v>
      </c>
      <c r="NJ844">
        <v>19</v>
      </c>
      <c r="NK844">
        <v>21</v>
      </c>
      <c r="NL844">
        <v>55</v>
      </c>
    </row>
    <row r="845" spans="371:541">
      <c r="NG845">
        <v>5</v>
      </c>
      <c r="NH845">
        <v>15</v>
      </c>
      <c r="NI845">
        <v>19</v>
      </c>
      <c r="NJ845">
        <v>51</v>
      </c>
      <c r="NK845">
        <v>53</v>
      </c>
      <c r="NL845">
        <v>54</v>
      </c>
    </row>
    <row r="846" spans="371:541">
      <c r="NG846">
        <v>14</v>
      </c>
      <c r="NH846">
        <v>23</v>
      </c>
      <c r="NI846">
        <v>36</v>
      </c>
      <c r="NJ846">
        <v>38</v>
      </c>
      <c r="NK846">
        <v>45</v>
      </c>
      <c r="NL846">
        <v>57</v>
      </c>
    </row>
    <row r="847" spans="371:541">
      <c r="NG847">
        <v>19</v>
      </c>
      <c r="NH847">
        <v>21</v>
      </c>
      <c r="NI847">
        <v>29</v>
      </c>
      <c r="NJ847">
        <v>35</v>
      </c>
      <c r="NK847">
        <v>47</v>
      </c>
      <c r="NL847">
        <v>57</v>
      </c>
    </row>
    <row r="848" spans="371:541">
      <c r="NG848">
        <v>4</v>
      </c>
      <c r="NH848">
        <v>12</v>
      </c>
      <c r="NI848">
        <v>13</v>
      </c>
      <c r="NJ848">
        <v>22</v>
      </c>
      <c r="NK848">
        <v>31</v>
      </c>
      <c r="NL848">
        <v>50</v>
      </c>
    </row>
    <row r="849" spans="371:541">
      <c r="NG849">
        <v>2</v>
      </c>
      <c r="NH849">
        <v>10</v>
      </c>
      <c r="NI849">
        <v>42</v>
      </c>
      <c r="NJ849">
        <v>45</v>
      </c>
      <c r="NK849">
        <v>50</v>
      </c>
      <c r="NL849">
        <v>51</v>
      </c>
    </row>
    <row r="850" spans="371:541">
      <c r="NG850">
        <v>3</v>
      </c>
      <c r="NH850">
        <v>10</v>
      </c>
      <c r="NI850">
        <v>14</v>
      </c>
      <c r="NJ850">
        <v>22</v>
      </c>
      <c r="NK850">
        <v>40</v>
      </c>
      <c r="NL850">
        <v>52</v>
      </c>
    </row>
    <row r="851" spans="371:541">
      <c r="NG851">
        <v>5</v>
      </c>
      <c r="NH851">
        <v>18</v>
      </c>
      <c r="NI851">
        <v>22</v>
      </c>
      <c r="NJ851">
        <v>49</v>
      </c>
      <c r="NK851">
        <v>57</v>
      </c>
      <c r="NL851">
        <v>59</v>
      </c>
      <c r="RN851">
        <f>59-COUNTIFS(RO851:TU851,"x")</f>
        <v>20</v>
      </c>
      <c r="RO851">
        <v>1</v>
      </c>
      <c r="RP851" t="s">
        <v>0</v>
      </c>
      <c r="RQ851" t="s">
        <v>0</v>
      </c>
      <c r="RR851">
        <v>4</v>
      </c>
      <c r="RS851" t="s">
        <v>0</v>
      </c>
      <c r="RT851">
        <v>6</v>
      </c>
      <c r="RU851">
        <v>7</v>
      </c>
      <c r="RV851">
        <v>8</v>
      </c>
      <c r="RW851">
        <v>9</v>
      </c>
      <c r="RX851" t="s">
        <v>0</v>
      </c>
      <c r="RY851" t="s">
        <v>0</v>
      </c>
      <c r="RZ851" t="s">
        <v>0</v>
      </c>
      <c r="SA851" t="s">
        <v>0</v>
      </c>
      <c r="SB851" t="s">
        <v>0</v>
      </c>
      <c r="SC851">
        <v>15</v>
      </c>
      <c r="SD851" t="s">
        <v>0</v>
      </c>
      <c r="SE851" t="s">
        <v>0</v>
      </c>
      <c r="SF851" t="s">
        <v>0</v>
      </c>
      <c r="SG851" t="s">
        <v>0</v>
      </c>
      <c r="SH851" t="s">
        <v>0</v>
      </c>
      <c r="SI851" t="s">
        <v>0</v>
      </c>
      <c r="SJ851" t="s">
        <v>0</v>
      </c>
      <c r="SK851">
        <v>23</v>
      </c>
      <c r="SL851" t="s">
        <v>0</v>
      </c>
      <c r="SM851" t="s">
        <v>0</v>
      </c>
      <c r="SN851">
        <v>26</v>
      </c>
      <c r="SO851" t="s">
        <v>0</v>
      </c>
      <c r="SP851">
        <v>28</v>
      </c>
      <c r="SQ851">
        <v>29</v>
      </c>
      <c r="SR851">
        <v>30</v>
      </c>
      <c r="SS851" t="s">
        <v>0</v>
      </c>
      <c r="ST851" t="s">
        <v>0</v>
      </c>
      <c r="SU851">
        <v>33</v>
      </c>
      <c r="SV851">
        <v>34</v>
      </c>
      <c r="SW851">
        <v>35</v>
      </c>
      <c r="SX851" t="s">
        <v>0</v>
      </c>
      <c r="SY851" t="s">
        <v>0</v>
      </c>
      <c r="SZ851" t="s">
        <v>0</v>
      </c>
      <c r="TA851">
        <v>39</v>
      </c>
      <c r="TB851" t="s">
        <v>0</v>
      </c>
      <c r="TC851" t="s">
        <v>0</v>
      </c>
      <c r="TD851" t="s">
        <v>0</v>
      </c>
      <c r="TE851" t="s">
        <v>0</v>
      </c>
      <c r="TF851" t="s">
        <v>0</v>
      </c>
      <c r="TG851" t="s">
        <v>0</v>
      </c>
      <c r="TH851">
        <v>46</v>
      </c>
      <c r="TI851" t="s">
        <v>0</v>
      </c>
      <c r="TJ851">
        <v>48</v>
      </c>
      <c r="TK851" t="s">
        <v>0</v>
      </c>
      <c r="TL851" t="s">
        <v>0</v>
      </c>
      <c r="TM851" t="s">
        <v>0</v>
      </c>
      <c r="TN851" t="s">
        <v>0</v>
      </c>
      <c r="TO851" t="s">
        <v>0</v>
      </c>
      <c r="TP851" t="s">
        <v>0</v>
      </c>
      <c r="TQ851" t="s">
        <v>0</v>
      </c>
      <c r="TR851">
        <v>56</v>
      </c>
      <c r="TS851" t="s">
        <v>0</v>
      </c>
      <c r="TT851">
        <v>58</v>
      </c>
      <c r="TU851" t="s">
        <v>0</v>
      </c>
    </row>
    <row r="852" spans="371:541">
      <c r="NG852">
        <v>2</v>
      </c>
      <c r="NH852">
        <v>13</v>
      </c>
      <c r="NI852">
        <v>24</v>
      </c>
      <c r="NJ852">
        <v>32</v>
      </c>
      <c r="NK852">
        <v>38</v>
      </c>
      <c r="NL852">
        <v>54</v>
      </c>
    </row>
    <row r="853" spans="371:541">
      <c r="NG853">
        <v>3</v>
      </c>
      <c r="NH853">
        <v>18</v>
      </c>
      <c r="NI853">
        <v>19</v>
      </c>
      <c r="NJ853">
        <v>25</v>
      </c>
      <c r="NK853">
        <v>53</v>
      </c>
      <c r="NL853">
        <v>57</v>
      </c>
    </row>
    <row r="854" spans="371:541">
      <c r="NG854">
        <v>2</v>
      </c>
      <c r="NH854">
        <v>3</v>
      </c>
      <c r="NI854">
        <v>19</v>
      </c>
      <c r="NJ854">
        <v>44</v>
      </c>
      <c r="NK854">
        <v>47</v>
      </c>
      <c r="NL854">
        <v>57</v>
      </c>
    </row>
    <row r="855" spans="371:541">
      <c r="NG855">
        <v>17</v>
      </c>
      <c r="NH855">
        <v>20</v>
      </c>
      <c r="NI855">
        <v>22</v>
      </c>
      <c r="NJ855">
        <v>31</v>
      </c>
      <c r="NK855">
        <v>42</v>
      </c>
      <c r="NL855">
        <v>47</v>
      </c>
    </row>
    <row r="856" spans="371:541">
      <c r="NG856">
        <v>16</v>
      </c>
      <c r="NH856">
        <v>24</v>
      </c>
      <c r="NI856">
        <v>41</v>
      </c>
      <c r="NJ856">
        <v>47</v>
      </c>
      <c r="NK856">
        <v>53</v>
      </c>
      <c r="NL856">
        <v>57</v>
      </c>
    </row>
    <row r="857" spans="371:541">
      <c r="NG857">
        <v>5</v>
      </c>
      <c r="NH857">
        <v>27</v>
      </c>
      <c r="NI857">
        <v>37</v>
      </c>
      <c r="NJ857">
        <v>43</v>
      </c>
      <c r="NK857">
        <v>45</v>
      </c>
      <c r="NL857">
        <v>55</v>
      </c>
    </row>
    <row r="858" spans="371:541">
      <c r="NG858">
        <v>11</v>
      </c>
      <c r="NH858">
        <v>12</v>
      </c>
      <c r="NI858">
        <v>21</v>
      </c>
      <c r="NJ858">
        <v>36</v>
      </c>
      <c r="NK858">
        <v>50</v>
      </c>
      <c r="NL858">
        <v>59</v>
      </c>
    </row>
    <row r="859" spans="371:541">
      <c r="NG859">
        <v>4</v>
      </c>
      <c r="NH859">
        <v>5</v>
      </c>
      <c r="NI859">
        <v>10</v>
      </c>
      <c r="NJ859">
        <v>14</v>
      </c>
      <c r="NK859">
        <v>16</v>
      </c>
      <c r="NL859">
        <v>33</v>
      </c>
    </row>
    <row r="860" spans="371:541">
      <c r="NG860">
        <v>3</v>
      </c>
      <c r="NH860">
        <v>6</v>
      </c>
      <c r="NI860">
        <v>26</v>
      </c>
      <c r="NJ860">
        <v>31</v>
      </c>
      <c r="NK860">
        <v>33</v>
      </c>
      <c r="NL860">
        <v>51</v>
      </c>
    </row>
    <row r="861" spans="371:541">
      <c r="NG861">
        <v>29</v>
      </c>
      <c r="NH861">
        <v>30</v>
      </c>
      <c r="NI861">
        <v>43</v>
      </c>
      <c r="NJ861">
        <v>49</v>
      </c>
      <c r="NK861">
        <v>55</v>
      </c>
      <c r="NL861">
        <v>56</v>
      </c>
      <c r="RN861">
        <f>59-COUNTIFS(RO861:TU861,"x")</f>
        <v>18</v>
      </c>
      <c r="RO861" t="s">
        <v>0</v>
      </c>
      <c r="RP861" t="s">
        <v>0</v>
      </c>
      <c r="RQ861" t="s">
        <v>0</v>
      </c>
      <c r="RR861" t="s">
        <v>0</v>
      </c>
      <c r="RS861" t="s">
        <v>0</v>
      </c>
      <c r="RT861" t="s">
        <v>0</v>
      </c>
      <c r="RU861" t="s">
        <v>0</v>
      </c>
      <c r="RV861" t="s">
        <v>0</v>
      </c>
      <c r="RW861" t="s">
        <v>0</v>
      </c>
      <c r="RX861" t="s">
        <v>0</v>
      </c>
      <c r="RY861">
        <v>11</v>
      </c>
      <c r="RZ861">
        <v>12</v>
      </c>
      <c r="SA861">
        <v>13</v>
      </c>
      <c r="SB861" t="s">
        <v>0</v>
      </c>
      <c r="SC861">
        <v>15</v>
      </c>
      <c r="SD861" t="s">
        <v>0</v>
      </c>
      <c r="SE861">
        <v>17</v>
      </c>
      <c r="SF861">
        <v>18</v>
      </c>
      <c r="SG861">
        <v>19</v>
      </c>
      <c r="SH861" t="s">
        <v>0</v>
      </c>
      <c r="SI861">
        <v>21</v>
      </c>
      <c r="SJ861" t="s">
        <v>0</v>
      </c>
      <c r="SK861" t="s">
        <v>0</v>
      </c>
      <c r="SL861" t="s">
        <v>0</v>
      </c>
      <c r="SM861" t="s">
        <v>0</v>
      </c>
      <c r="SN861" t="s">
        <v>0</v>
      </c>
      <c r="SO861" t="s">
        <v>0</v>
      </c>
      <c r="SP861">
        <v>28</v>
      </c>
      <c r="SQ861" t="s">
        <v>0</v>
      </c>
      <c r="SR861" t="s">
        <v>0</v>
      </c>
      <c r="SS861" t="s">
        <v>0</v>
      </c>
      <c r="ST861">
        <v>32</v>
      </c>
      <c r="SU861" t="s">
        <v>0</v>
      </c>
      <c r="SV861">
        <v>34</v>
      </c>
      <c r="SW861">
        <v>35</v>
      </c>
      <c r="SX861" t="s">
        <v>0</v>
      </c>
      <c r="SY861">
        <v>37</v>
      </c>
      <c r="SZ861">
        <v>38</v>
      </c>
      <c r="TA861" t="s">
        <v>0</v>
      </c>
      <c r="TB861" t="s">
        <v>0</v>
      </c>
      <c r="TC861" t="s">
        <v>0</v>
      </c>
      <c r="TD861" t="s">
        <v>0</v>
      </c>
      <c r="TE861" t="s">
        <v>0</v>
      </c>
      <c r="TF861" t="s">
        <v>0</v>
      </c>
      <c r="TG861" t="s">
        <v>0</v>
      </c>
      <c r="TH861">
        <v>46</v>
      </c>
      <c r="TI861" t="s">
        <v>0</v>
      </c>
      <c r="TJ861" t="s">
        <v>0</v>
      </c>
      <c r="TK861" t="s">
        <v>0</v>
      </c>
      <c r="TL861" t="s">
        <v>0</v>
      </c>
      <c r="TM861" t="s">
        <v>0</v>
      </c>
      <c r="TN861" t="s">
        <v>0</v>
      </c>
      <c r="TO861">
        <v>53</v>
      </c>
      <c r="TP861" t="s">
        <v>0</v>
      </c>
      <c r="TQ861" t="s">
        <v>0</v>
      </c>
      <c r="TR861" t="s">
        <v>0</v>
      </c>
      <c r="TS861">
        <v>57</v>
      </c>
      <c r="TT861" t="s">
        <v>0</v>
      </c>
      <c r="TU861">
        <v>59</v>
      </c>
    </row>
    <row r="862" spans="371:541">
      <c r="NG862">
        <v>8</v>
      </c>
      <c r="NH862">
        <v>9</v>
      </c>
      <c r="NI862">
        <v>40</v>
      </c>
      <c r="NJ862">
        <v>44</v>
      </c>
      <c r="NK862">
        <v>52</v>
      </c>
      <c r="NL862">
        <v>55</v>
      </c>
    </row>
    <row r="863" spans="371:541">
      <c r="NG863">
        <v>5</v>
      </c>
      <c r="NH863">
        <v>16</v>
      </c>
      <c r="NI863">
        <v>43</v>
      </c>
      <c r="NJ863">
        <v>48</v>
      </c>
      <c r="NK863">
        <v>52</v>
      </c>
      <c r="NL863">
        <v>54</v>
      </c>
    </row>
    <row r="864" spans="371:541">
      <c r="NG864">
        <v>7</v>
      </c>
      <c r="NH864">
        <v>26</v>
      </c>
      <c r="NI864">
        <v>41</v>
      </c>
      <c r="NJ864">
        <v>42</v>
      </c>
      <c r="NK864">
        <v>43</v>
      </c>
      <c r="NL864">
        <v>49</v>
      </c>
    </row>
    <row r="865" spans="371:541">
      <c r="NG865">
        <v>2</v>
      </c>
      <c r="NH865">
        <v>4</v>
      </c>
      <c r="NI865">
        <v>5</v>
      </c>
      <c r="NJ865">
        <v>22</v>
      </c>
      <c r="NK865">
        <v>23</v>
      </c>
      <c r="NL865">
        <v>45</v>
      </c>
    </row>
    <row r="866" spans="371:541">
      <c r="NG866">
        <v>7</v>
      </c>
      <c r="NH866">
        <v>14</v>
      </c>
      <c r="NI866">
        <v>20</v>
      </c>
      <c r="NJ866">
        <v>23</v>
      </c>
      <c r="NK866">
        <v>24</v>
      </c>
      <c r="NL866">
        <v>54</v>
      </c>
    </row>
    <row r="867" spans="371:541">
      <c r="NG867">
        <v>1</v>
      </c>
      <c r="NH867">
        <v>36</v>
      </c>
      <c r="NI867">
        <v>39</v>
      </c>
      <c r="NJ867">
        <v>50</v>
      </c>
      <c r="NK867">
        <v>51</v>
      </c>
      <c r="NL867">
        <v>58</v>
      </c>
    </row>
    <row r="868" spans="371:541">
      <c r="NG868">
        <v>8</v>
      </c>
      <c r="NH868">
        <v>14</v>
      </c>
      <c r="NI868">
        <v>25</v>
      </c>
      <c r="NJ868">
        <v>27</v>
      </c>
      <c r="NK868">
        <v>42</v>
      </c>
      <c r="NL868">
        <v>47</v>
      </c>
    </row>
    <row r="869" spans="371:541">
      <c r="NG869">
        <v>4</v>
      </c>
      <c r="NH869">
        <v>19</v>
      </c>
      <c r="NI869">
        <v>22</v>
      </c>
      <c r="NJ869">
        <v>30</v>
      </c>
      <c r="NK869">
        <v>34</v>
      </c>
      <c r="NL869">
        <v>38</v>
      </c>
    </row>
    <row r="870" spans="371:541">
      <c r="NG870">
        <v>1</v>
      </c>
      <c r="NH870">
        <v>16</v>
      </c>
      <c r="NI870">
        <v>26</v>
      </c>
      <c r="NJ870">
        <v>28</v>
      </c>
      <c r="NK870">
        <v>36</v>
      </c>
      <c r="NL870">
        <v>40</v>
      </c>
    </row>
    <row r="871" spans="371:541">
      <c r="NG871">
        <v>14</v>
      </c>
      <c r="NH871">
        <v>19</v>
      </c>
      <c r="NI871">
        <v>20</v>
      </c>
      <c r="NJ871">
        <v>31</v>
      </c>
      <c r="NK871">
        <v>50</v>
      </c>
      <c r="NL871">
        <v>52</v>
      </c>
      <c r="RN871">
        <f>59-COUNTIFS(RO871:TU871,"x")</f>
        <v>21</v>
      </c>
      <c r="RO871" t="s">
        <v>0</v>
      </c>
      <c r="RP871" t="s">
        <v>0</v>
      </c>
      <c r="RQ871">
        <v>3</v>
      </c>
      <c r="RR871" t="s">
        <v>0</v>
      </c>
      <c r="RS871">
        <v>5</v>
      </c>
      <c r="RT871" t="s">
        <v>0</v>
      </c>
      <c r="RU871" t="s">
        <v>0</v>
      </c>
      <c r="RV871" t="s">
        <v>0</v>
      </c>
      <c r="RW871">
        <v>9</v>
      </c>
      <c r="RX871">
        <v>10</v>
      </c>
      <c r="RY871" t="s">
        <v>0</v>
      </c>
      <c r="RZ871" t="s">
        <v>0</v>
      </c>
      <c r="SA871" t="s">
        <v>0</v>
      </c>
      <c r="SB871" t="s">
        <v>0</v>
      </c>
      <c r="SC871" t="s">
        <v>0</v>
      </c>
      <c r="SD871" t="s">
        <v>0</v>
      </c>
      <c r="SE871" t="s">
        <v>0</v>
      </c>
      <c r="SF871">
        <v>18</v>
      </c>
      <c r="SG871" t="s">
        <v>0</v>
      </c>
      <c r="SH871" t="s">
        <v>0</v>
      </c>
      <c r="SI871" t="s">
        <v>0</v>
      </c>
      <c r="SJ871" t="s">
        <v>0</v>
      </c>
      <c r="SK871">
        <v>23</v>
      </c>
      <c r="SL871">
        <v>24</v>
      </c>
      <c r="SM871">
        <v>25</v>
      </c>
      <c r="SN871" t="s">
        <v>0</v>
      </c>
      <c r="SO871" t="s">
        <v>0</v>
      </c>
      <c r="SP871" t="s">
        <v>0</v>
      </c>
      <c r="SQ871" t="s">
        <v>0</v>
      </c>
      <c r="SR871" t="s">
        <v>0</v>
      </c>
      <c r="SS871" t="s">
        <v>0</v>
      </c>
      <c r="ST871" t="s">
        <v>0</v>
      </c>
      <c r="SU871">
        <v>33</v>
      </c>
      <c r="SV871" t="s">
        <v>0</v>
      </c>
      <c r="SW871" t="s">
        <v>0</v>
      </c>
      <c r="SX871" t="s">
        <v>0</v>
      </c>
      <c r="SY871" t="s">
        <v>0</v>
      </c>
      <c r="SZ871" t="s">
        <v>0</v>
      </c>
      <c r="TA871">
        <v>39</v>
      </c>
      <c r="TB871" t="s">
        <v>0</v>
      </c>
      <c r="TC871">
        <v>41</v>
      </c>
      <c r="TD871" t="s">
        <v>0</v>
      </c>
      <c r="TE871" t="s">
        <v>0</v>
      </c>
      <c r="TF871">
        <v>44</v>
      </c>
      <c r="TG871" t="s">
        <v>0</v>
      </c>
      <c r="TH871">
        <v>46</v>
      </c>
      <c r="TI871">
        <v>47</v>
      </c>
      <c r="TJ871">
        <v>48</v>
      </c>
      <c r="TK871" t="s">
        <v>0</v>
      </c>
      <c r="TL871" t="s">
        <v>0</v>
      </c>
      <c r="TM871">
        <v>51</v>
      </c>
      <c r="TN871" t="s">
        <v>0</v>
      </c>
      <c r="TO871" t="s">
        <v>0</v>
      </c>
      <c r="TP871">
        <v>54</v>
      </c>
      <c r="TQ871">
        <v>55</v>
      </c>
      <c r="TR871">
        <v>56</v>
      </c>
      <c r="TS871">
        <v>57</v>
      </c>
      <c r="TT871">
        <v>58</v>
      </c>
      <c r="TU871" t="s">
        <v>0</v>
      </c>
    </row>
    <row r="872" spans="371:541">
      <c r="NG872">
        <v>2</v>
      </c>
      <c r="NH872">
        <v>11</v>
      </c>
      <c r="NI872">
        <v>14</v>
      </c>
      <c r="NJ872">
        <v>16</v>
      </c>
      <c r="NK872">
        <v>43</v>
      </c>
      <c r="NL872">
        <v>59</v>
      </c>
    </row>
    <row r="873" spans="371:541">
      <c r="NG873">
        <v>6</v>
      </c>
      <c r="NH873">
        <v>12</v>
      </c>
      <c r="NI873">
        <v>15</v>
      </c>
      <c r="NJ873">
        <v>17</v>
      </c>
      <c r="NK873">
        <v>26</v>
      </c>
      <c r="NL873">
        <v>34</v>
      </c>
    </row>
    <row r="874" spans="371:541">
      <c r="NG874">
        <v>15</v>
      </c>
      <c r="NH874">
        <v>19</v>
      </c>
      <c r="NI874">
        <v>21</v>
      </c>
      <c r="NJ874">
        <v>22</v>
      </c>
      <c r="NK874">
        <v>42</v>
      </c>
      <c r="NL874">
        <v>52</v>
      </c>
    </row>
    <row r="875" spans="371:541">
      <c r="NG875">
        <v>6</v>
      </c>
      <c r="NH875">
        <v>8</v>
      </c>
      <c r="NI875">
        <v>12</v>
      </c>
      <c r="NJ875">
        <v>13</v>
      </c>
      <c r="NK875">
        <v>17</v>
      </c>
      <c r="NL875">
        <v>26</v>
      </c>
    </row>
    <row r="876" spans="371:541">
      <c r="NG876">
        <v>7</v>
      </c>
      <c r="NH876">
        <v>19</v>
      </c>
      <c r="NI876">
        <v>20</v>
      </c>
      <c r="NJ876">
        <v>26</v>
      </c>
      <c r="NK876">
        <v>32</v>
      </c>
      <c r="NL876">
        <v>43</v>
      </c>
    </row>
    <row r="877" spans="371:541">
      <c r="NG877">
        <v>14</v>
      </c>
      <c r="NH877">
        <v>27</v>
      </c>
      <c r="NI877">
        <v>35</v>
      </c>
      <c r="NJ877">
        <v>37</v>
      </c>
      <c r="NK877">
        <v>49</v>
      </c>
      <c r="NL877">
        <v>50</v>
      </c>
    </row>
    <row r="878" spans="371:541">
      <c r="NG878">
        <v>4</v>
      </c>
      <c r="NH878">
        <v>20</v>
      </c>
      <c r="NI878">
        <v>29</v>
      </c>
      <c r="NJ878">
        <v>32</v>
      </c>
      <c r="NK878">
        <v>45</v>
      </c>
      <c r="NL878">
        <v>53</v>
      </c>
    </row>
    <row r="879" spans="371:541">
      <c r="NG879">
        <v>25</v>
      </c>
      <c r="NH879">
        <v>36</v>
      </c>
      <c r="NI879">
        <v>38</v>
      </c>
      <c r="NJ879">
        <v>44</v>
      </c>
      <c r="NK879">
        <v>55</v>
      </c>
      <c r="NL879">
        <v>57</v>
      </c>
    </row>
    <row r="880" spans="371:541">
      <c r="NG880">
        <v>3</v>
      </c>
      <c r="NH880">
        <v>6</v>
      </c>
      <c r="NI880">
        <v>20</v>
      </c>
      <c r="NJ880">
        <v>22</v>
      </c>
      <c r="NK880">
        <v>44</v>
      </c>
      <c r="NL880">
        <v>54</v>
      </c>
    </row>
    <row r="881" spans="371:541">
      <c r="NG881">
        <v>8</v>
      </c>
      <c r="NH881">
        <v>24</v>
      </c>
      <c r="NI881">
        <v>36</v>
      </c>
      <c r="NJ881">
        <v>52</v>
      </c>
      <c r="NK881">
        <v>53</v>
      </c>
      <c r="NL881">
        <v>57</v>
      </c>
      <c r="RN881">
        <f>59-COUNTIFS(RO881:TU881,"x")</f>
        <v>23</v>
      </c>
      <c r="RO881" t="s">
        <v>0</v>
      </c>
      <c r="RP881">
        <v>2</v>
      </c>
      <c r="RQ881" t="s">
        <v>0</v>
      </c>
      <c r="RR881">
        <v>4</v>
      </c>
      <c r="RS881">
        <v>5</v>
      </c>
      <c r="RT881" t="s">
        <v>0</v>
      </c>
      <c r="RU881" t="s">
        <v>0</v>
      </c>
      <c r="RV881" t="s">
        <v>0</v>
      </c>
      <c r="RW881" t="s">
        <v>0</v>
      </c>
      <c r="RX881" t="s">
        <v>0</v>
      </c>
      <c r="RY881" t="s">
        <v>0</v>
      </c>
      <c r="RZ881" t="s">
        <v>0</v>
      </c>
      <c r="SA881" t="s">
        <v>0</v>
      </c>
      <c r="SB881" t="s">
        <v>0</v>
      </c>
      <c r="SC881">
        <v>15</v>
      </c>
      <c r="SD881">
        <v>16</v>
      </c>
      <c r="SE881">
        <v>17</v>
      </c>
      <c r="SF881">
        <v>18</v>
      </c>
      <c r="SG881">
        <v>19</v>
      </c>
      <c r="SH881" t="s">
        <v>0</v>
      </c>
      <c r="SI881">
        <v>21</v>
      </c>
      <c r="SJ881" t="s">
        <v>0</v>
      </c>
      <c r="SK881">
        <v>23</v>
      </c>
      <c r="SL881" t="s">
        <v>0</v>
      </c>
      <c r="SM881" t="s">
        <v>0</v>
      </c>
      <c r="SN881">
        <v>26</v>
      </c>
      <c r="SO881" t="s">
        <v>0</v>
      </c>
      <c r="SP881" t="s">
        <v>0</v>
      </c>
      <c r="SQ881">
        <v>29</v>
      </c>
      <c r="SR881" t="s">
        <v>0</v>
      </c>
      <c r="SS881" t="s">
        <v>0</v>
      </c>
      <c r="ST881">
        <v>32</v>
      </c>
      <c r="SU881">
        <v>33</v>
      </c>
      <c r="SV881" t="s">
        <v>0</v>
      </c>
      <c r="SW881">
        <v>35</v>
      </c>
      <c r="SX881" t="s">
        <v>0</v>
      </c>
      <c r="SY881" t="s">
        <v>0</v>
      </c>
      <c r="SZ881" t="s">
        <v>0</v>
      </c>
      <c r="TA881">
        <v>39</v>
      </c>
      <c r="TB881" t="s">
        <v>0</v>
      </c>
      <c r="TC881" t="s">
        <v>0</v>
      </c>
      <c r="TD881">
        <v>42</v>
      </c>
      <c r="TE881" t="s">
        <v>0</v>
      </c>
      <c r="TF881" t="s">
        <v>0</v>
      </c>
      <c r="TG881">
        <v>45</v>
      </c>
      <c r="TH881" t="s">
        <v>0</v>
      </c>
      <c r="TI881">
        <v>47</v>
      </c>
      <c r="TJ881">
        <v>48</v>
      </c>
      <c r="TK881">
        <v>49</v>
      </c>
      <c r="TL881" t="s">
        <v>0</v>
      </c>
      <c r="TM881">
        <v>51</v>
      </c>
      <c r="TN881" t="s">
        <v>0</v>
      </c>
      <c r="TO881" t="s">
        <v>0</v>
      </c>
      <c r="TP881" t="s">
        <v>0</v>
      </c>
      <c r="TQ881" t="s">
        <v>0</v>
      </c>
      <c r="TR881" t="s">
        <v>0</v>
      </c>
      <c r="TS881" t="s">
        <v>0</v>
      </c>
      <c r="TT881">
        <v>58</v>
      </c>
      <c r="TU881" t="s">
        <v>0</v>
      </c>
    </row>
    <row r="882" spans="371:541">
      <c r="NG882">
        <v>11</v>
      </c>
      <c r="NH882">
        <v>13</v>
      </c>
      <c r="NI882">
        <v>20</v>
      </c>
      <c r="NJ882">
        <v>41</v>
      </c>
      <c r="NK882">
        <v>56</v>
      </c>
      <c r="NL882">
        <v>59</v>
      </c>
    </row>
    <row r="883" spans="371:541">
      <c r="NG883">
        <v>7</v>
      </c>
      <c r="NH883">
        <v>9</v>
      </c>
      <c r="NI883">
        <v>11</v>
      </c>
      <c r="NJ883">
        <v>12</v>
      </c>
      <c r="NK883">
        <v>28</v>
      </c>
      <c r="NL883">
        <v>38</v>
      </c>
    </row>
    <row r="884" spans="371:541">
      <c r="NG884">
        <v>13</v>
      </c>
      <c r="NH884">
        <v>25</v>
      </c>
      <c r="NI884">
        <v>28</v>
      </c>
      <c r="NJ884">
        <v>30</v>
      </c>
      <c r="NK884">
        <v>46</v>
      </c>
      <c r="NL884">
        <v>55</v>
      </c>
    </row>
    <row r="885" spans="371:541">
      <c r="NG885">
        <v>28</v>
      </c>
      <c r="NH885">
        <v>31</v>
      </c>
      <c r="NI885">
        <v>40</v>
      </c>
      <c r="NJ885">
        <v>43</v>
      </c>
      <c r="NK885">
        <v>50</v>
      </c>
      <c r="NL885">
        <v>59</v>
      </c>
    </row>
    <row r="886" spans="371:541">
      <c r="NG886">
        <v>1</v>
      </c>
      <c r="NH886">
        <v>6</v>
      </c>
      <c r="NI886">
        <v>36</v>
      </c>
      <c r="NJ886">
        <v>41</v>
      </c>
      <c r="NK886">
        <v>55</v>
      </c>
      <c r="NL886">
        <v>57</v>
      </c>
    </row>
    <row r="887" spans="371:541">
      <c r="NG887">
        <v>7</v>
      </c>
      <c r="NH887">
        <v>10</v>
      </c>
      <c r="NI887">
        <v>27</v>
      </c>
      <c r="NJ887">
        <v>34</v>
      </c>
      <c r="NK887">
        <v>37</v>
      </c>
      <c r="NL887">
        <v>52</v>
      </c>
    </row>
    <row r="888" spans="371:541">
      <c r="NG888">
        <v>3</v>
      </c>
      <c r="NH888">
        <v>9</v>
      </c>
      <c r="NI888">
        <v>14</v>
      </c>
      <c r="NJ888">
        <v>24</v>
      </c>
      <c r="NK888">
        <v>41</v>
      </c>
      <c r="NL888">
        <v>44</v>
      </c>
    </row>
    <row r="889" spans="371:541">
      <c r="NG889">
        <v>1</v>
      </c>
      <c r="NH889">
        <v>2</v>
      </c>
      <c r="NI889">
        <v>25</v>
      </c>
      <c r="NJ889">
        <v>27</v>
      </c>
      <c r="NK889">
        <v>49</v>
      </c>
      <c r="NL889">
        <v>55</v>
      </c>
    </row>
    <row r="890" spans="371:541">
      <c r="NG890">
        <v>12</v>
      </c>
      <c r="NH890">
        <v>18</v>
      </c>
      <c r="NI890">
        <v>36</v>
      </c>
      <c r="NJ890">
        <v>41</v>
      </c>
      <c r="NK890">
        <v>49</v>
      </c>
      <c r="NL890">
        <v>53</v>
      </c>
    </row>
    <row r="891" spans="371:541">
      <c r="NG891">
        <v>4</v>
      </c>
      <c r="NH891">
        <v>7</v>
      </c>
      <c r="NI891">
        <v>18</v>
      </c>
      <c r="NJ891">
        <v>28</v>
      </c>
      <c r="NK891">
        <v>40</v>
      </c>
      <c r="NL891">
        <v>58</v>
      </c>
      <c r="RN891">
        <f>59-COUNTIFS(RO891:TU891,"x")</f>
        <v>19</v>
      </c>
      <c r="RO891" t="s">
        <v>0</v>
      </c>
      <c r="RP891" t="s">
        <v>0</v>
      </c>
      <c r="RQ891" t="s">
        <v>0</v>
      </c>
      <c r="RR891" t="s">
        <v>0</v>
      </c>
      <c r="RS891">
        <v>5</v>
      </c>
      <c r="RT891">
        <v>6</v>
      </c>
      <c r="RU891" t="s">
        <v>0</v>
      </c>
      <c r="RV891" t="s">
        <v>0</v>
      </c>
      <c r="RW891" t="s">
        <v>0</v>
      </c>
      <c r="RX891">
        <v>10</v>
      </c>
      <c r="RY891" t="s">
        <v>0</v>
      </c>
      <c r="RZ891" t="s">
        <v>0</v>
      </c>
      <c r="SA891" t="s">
        <v>0</v>
      </c>
      <c r="SB891">
        <v>14</v>
      </c>
      <c r="SC891">
        <v>15</v>
      </c>
      <c r="SD891" t="s">
        <v>0</v>
      </c>
      <c r="SE891">
        <v>17</v>
      </c>
      <c r="SF891" t="s">
        <v>0</v>
      </c>
      <c r="SG891" t="s">
        <v>0</v>
      </c>
      <c r="SH891" t="s">
        <v>0</v>
      </c>
      <c r="SI891" t="s">
        <v>0</v>
      </c>
      <c r="SJ891">
        <v>22</v>
      </c>
      <c r="SK891" t="s">
        <v>0</v>
      </c>
      <c r="SL891">
        <v>24</v>
      </c>
      <c r="SM891" t="s">
        <v>0</v>
      </c>
      <c r="SN891">
        <v>26</v>
      </c>
      <c r="SO891" t="s">
        <v>0</v>
      </c>
      <c r="SP891" t="s">
        <v>0</v>
      </c>
      <c r="SQ891" t="s">
        <v>0</v>
      </c>
      <c r="SR891" t="s">
        <v>0</v>
      </c>
      <c r="SS891" t="s">
        <v>0</v>
      </c>
      <c r="ST891">
        <v>32</v>
      </c>
      <c r="SU891" t="s">
        <v>0</v>
      </c>
      <c r="SV891">
        <v>34</v>
      </c>
      <c r="SW891">
        <v>35</v>
      </c>
      <c r="SX891" t="s">
        <v>0</v>
      </c>
      <c r="SY891">
        <v>37</v>
      </c>
      <c r="SZ891" t="s">
        <v>0</v>
      </c>
      <c r="TA891">
        <v>39</v>
      </c>
      <c r="TB891" t="s">
        <v>0</v>
      </c>
      <c r="TC891" t="s">
        <v>0</v>
      </c>
      <c r="TD891">
        <v>42</v>
      </c>
      <c r="TE891" t="s">
        <v>0</v>
      </c>
      <c r="TF891" t="s">
        <v>0</v>
      </c>
      <c r="TG891" t="s">
        <v>0</v>
      </c>
      <c r="TH891">
        <v>46</v>
      </c>
      <c r="TI891" t="s">
        <v>0</v>
      </c>
      <c r="TJ891">
        <v>48</v>
      </c>
      <c r="TK891" t="s">
        <v>0</v>
      </c>
      <c r="TL891">
        <v>50</v>
      </c>
      <c r="TM891" t="s">
        <v>0</v>
      </c>
      <c r="TN891" t="s">
        <v>0</v>
      </c>
      <c r="TO891" t="s">
        <v>0</v>
      </c>
      <c r="TP891" t="s">
        <v>0</v>
      </c>
      <c r="TQ891" t="s">
        <v>0</v>
      </c>
      <c r="TR891">
        <v>56</v>
      </c>
      <c r="TS891" t="s">
        <v>0</v>
      </c>
      <c r="TT891" t="s">
        <v>0</v>
      </c>
      <c r="TU891" t="s">
        <v>0</v>
      </c>
    </row>
    <row r="892" spans="371:541">
      <c r="NG892">
        <v>4</v>
      </c>
      <c r="NH892">
        <v>19</v>
      </c>
      <c r="NI892">
        <v>20</v>
      </c>
      <c r="NJ892">
        <v>21</v>
      </c>
      <c r="NK892">
        <v>23</v>
      </c>
      <c r="NL892">
        <v>45</v>
      </c>
    </row>
    <row r="893" spans="371:541">
      <c r="NG893">
        <v>7</v>
      </c>
      <c r="NH893">
        <v>8</v>
      </c>
      <c r="NI893">
        <v>9</v>
      </c>
      <c r="NJ893">
        <v>11</v>
      </c>
      <c r="NK893">
        <v>16</v>
      </c>
      <c r="NL893">
        <v>57</v>
      </c>
    </row>
    <row r="894" spans="371:541">
      <c r="NG894">
        <v>7</v>
      </c>
      <c r="NH894">
        <v>33</v>
      </c>
      <c r="NI894">
        <v>40</v>
      </c>
      <c r="NJ894">
        <v>43</v>
      </c>
      <c r="NK894">
        <v>47</v>
      </c>
      <c r="NL894">
        <v>52</v>
      </c>
    </row>
    <row r="895" spans="371:541">
      <c r="NG895">
        <v>8</v>
      </c>
      <c r="NH895">
        <v>18</v>
      </c>
      <c r="NI895">
        <v>25</v>
      </c>
      <c r="NJ895">
        <v>38</v>
      </c>
      <c r="NK895">
        <v>49</v>
      </c>
      <c r="NL895">
        <v>51</v>
      </c>
    </row>
    <row r="896" spans="371:541">
      <c r="NG896">
        <v>3</v>
      </c>
      <c r="NH896">
        <v>9</v>
      </c>
      <c r="NI896">
        <v>38</v>
      </c>
      <c r="NJ896">
        <v>44</v>
      </c>
      <c r="NK896">
        <v>51</v>
      </c>
      <c r="NL896">
        <v>59</v>
      </c>
    </row>
    <row r="897" spans="371:541">
      <c r="NG897">
        <v>13</v>
      </c>
      <c r="NH897">
        <v>23</v>
      </c>
      <c r="NI897">
        <v>25</v>
      </c>
      <c r="NJ897">
        <v>30</v>
      </c>
      <c r="NK897">
        <v>49</v>
      </c>
      <c r="NL897">
        <v>59</v>
      </c>
    </row>
    <row r="898" spans="371:541">
      <c r="NG898">
        <v>13</v>
      </c>
      <c r="NH898">
        <v>29</v>
      </c>
      <c r="NI898">
        <v>31</v>
      </c>
      <c r="NJ898">
        <v>33</v>
      </c>
      <c r="NK898">
        <v>54</v>
      </c>
      <c r="NL898">
        <v>59</v>
      </c>
    </row>
    <row r="899" spans="371:541">
      <c r="NG899">
        <v>24</v>
      </c>
      <c r="NH899">
        <v>25</v>
      </c>
      <c r="NI899">
        <v>38</v>
      </c>
      <c r="NJ899">
        <v>41</v>
      </c>
      <c r="NK899">
        <v>49</v>
      </c>
      <c r="NL899">
        <v>59</v>
      </c>
    </row>
    <row r="900" spans="371:541">
      <c r="NG900">
        <v>13</v>
      </c>
      <c r="NH900">
        <v>32</v>
      </c>
      <c r="NI900">
        <v>34</v>
      </c>
      <c r="NJ900">
        <v>36</v>
      </c>
      <c r="NK900">
        <v>41</v>
      </c>
      <c r="NL900">
        <v>50</v>
      </c>
    </row>
    <row r="901" spans="371:541">
      <c r="NG901">
        <v>5</v>
      </c>
      <c r="NH901">
        <v>17</v>
      </c>
      <c r="NI901">
        <v>30</v>
      </c>
      <c r="NJ901">
        <v>40</v>
      </c>
      <c r="NK901">
        <v>43</v>
      </c>
      <c r="NL901">
        <v>57</v>
      </c>
      <c r="RN901">
        <f>59-COUNTIFS(RO901:TU901,"x")</f>
        <v>18</v>
      </c>
      <c r="RO901" t="s">
        <v>0</v>
      </c>
      <c r="RP901" t="s">
        <v>0</v>
      </c>
      <c r="RQ901" t="s">
        <v>0</v>
      </c>
      <c r="RR901" t="s">
        <v>0</v>
      </c>
      <c r="RS901" t="s">
        <v>0</v>
      </c>
      <c r="RT901">
        <v>6</v>
      </c>
      <c r="RU901">
        <v>7</v>
      </c>
      <c r="RV901" t="s">
        <v>0</v>
      </c>
      <c r="RW901">
        <v>9</v>
      </c>
      <c r="RX901" t="s">
        <v>0</v>
      </c>
      <c r="RY901">
        <v>11</v>
      </c>
      <c r="RZ901" t="s">
        <v>0</v>
      </c>
      <c r="SA901" t="s">
        <v>0</v>
      </c>
      <c r="SB901">
        <v>14</v>
      </c>
      <c r="SC901" t="s">
        <v>0</v>
      </c>
      <c r="SD901" t="s">
        <v>0</v>
      </c>
      <c r="SE901" t="s">
        <v>0</v>
      </c>
      <c r="SF901">
        <v>18</v>
      </c>
      <c r="SG901" t="s">
        <v>0</v>
      </c>
      <c r="SH901" t="s">
        <v>0</v>
      </c>
      <c r="SI901">
        <v>21</v>
      </c>
      <c r="SJ901" t="s">
        <v>0</v>
      </c>
      <c r="SK901" t="s">
        <v>0</v>
      </c>
      <c r="SL901" t="s">
        <v>0</v>
      </c>
      <c r="SM901" t="s">
        <v>0</v>
      </c>
      <c r="SN901" t="s">
        <v>0</v>
      </c>
      <c r="SO901" t="s">
        <v>0</v>
      </c>
      <c r="SP901">
        <v>28</v>
      </c>
      <c r="SQ901" t="s">
        <v>0</v>
      </c>
      <c r="SR901" t="s">
        <v>0</v>
      </c>
      <c r="SS901" t="s">
        <v>0</v>
      </c>
      <c r="ST901" t="s">
        <v>0</v>
      </c>
      <c r="SU901">
        <v>33</v>
      </c>
      <c r="SV901" t="s">
        <v>0</v>
      </c>
      <c r="SW901" t="s">
        <v>0</v>
      </c>
      <c r="SX901" t="s">
        <v>0</v>
      </c>
      <c r="SY901" t="s">
        <v>0</v>
      </c>
      <c r="SZ901" t="s">
        <v>0</v>
      </c>
      <c r="TA901">
        <v>39</v>
      </c>
      <c r="TB901" t="s">
        <v>0</v>
      </c>
      <c r="TC901" t="s">
        <v>0</v>
      </c>
      <c r="TD901" t="s">
        <v>0</v>
      </c>
      <c r="TE901" t="s">
        <v>0</v>
      </c>
      <c r="TF901">
        <v>44</v>
      </c>
      <c r="TG901">
        <v>45</v>
      </c>
      <c r="TH901">
        <v>46</v>
      </c>
      <c r="TI901">
        <v>47</v>
      </c>
      <c r="TJ901" t="s">
        <v>0</v>
      </c>
      <c r="TK901" t="s">
        <v>0</v>
      </c>
      <c r="TL901" t="s">
        <v>0</v>
      </c>
      <c r="TM901">
        <v>51</v>
      </c>
      <c r="TN901" t="s">
        <v>0</v>
      </c>
      <c r="TO901">
        <v>53</v>
      </c>
      <c r="TP901" t="s">
        <v>0</v>
      </c>
      <c r="TQ901">
        <v>55</v>
      </c>
      <c r="TR901">
        <v>56</v>
      </c>
      <c r="TS901" t="s">
        <v>0</v>
      </c>
      <c r="TT901" t="s">
        <v>0</v>
      </c>
      <c r="TU901" t="s">
        <v>0</v>
      </c>
    </row>
    <row r="902" spans="371:541">
      <c r="NG902">
        <v>16</v>
      </c>
      <c r="NH902">
        <v>26</v>
      </c>
      <c r="NI902">
        <v>31</v>
      </c>
      <c r="NJ902">
        <v>32</v>
      </c>
      <c r="NK902">
        <v>54</v>
      </c>
      <c r="NL902">
        <v>58</v>
      </c>
    </row>
    <row r="903" spans="371:541">
      <c r="NG903">
        <v>1</v>
      </c>
      <c r="NH903">
        <v>2</v>
      </c>
      <c r="NI903">
        <v>3</v>
      </c>
      <c r="NJ903">
        <v>13</v>
      </c>
      <c r="NK903">
        <v>27</v>
      </c>
      <c r="NL903">
        <v>40</v>
      </c>
    </row>
    <row r="904" spans="371:541">
      <c r="NG904">
        <v>10</v>
      </c>
      <c r="NH904">
        <v>13</v>
      </c>
      <c r="NI904">
        <v>22</v>
      </c>
      <c r="NJ904">
        <v>25</v>
      </c>
      <c r="NK904">
        <v>42</v>
      </c>
      <c r="NL904">
        <v>43</v>
      </c>
    </row>
    <row r="905" spans="371:541">
      <c r="NG905">
        <v>4</v>
      </c>
      <c r="NH905">
        <v>8</v>
      </c>
      <c r="NI905">
        <v>12</v>
      </c>
      <c r="NJ905">
        <v>23</v>
      </c>
      <c r="NK905">
        <v>49</v>
      </c>
      <c r="NL905">
        <v>52</v>
      </c>
    </row>
    <row r="906" spans="371:541">
      <c r="NG906">
        <v>15</v>
      </c>
      <c r="NH906">
        <v>23</v>
      </c>
      <c r="NI906">
        <v>29</v>
      </c>
      <c r="NJ906">
        <v>37</v>
      </c>
      <c r="NK906">
        <v>40</v>
      </c>
      <c r="NL906">
        <v>52</v>
      </c>
    </row>
    <row r="907" spans="371:541">
      <c r="NG907">
        <v>8</v>
      </c>
      <c r="NH907">
        <v>10</v>
      </c>
      <c r="NI907">
        <v>24</v>
      </c>
      <c r="NJ907">
        <v>29</v>
      </c>
      <c r="NK907">
        <v>48</v>
      </c>
      <c r="NL907">
        <v>49</v>
      </c>
    </row>
    <row r="908" spans="371:541">
      <c r="NG908">
        <v>1</v>
      </c>
      <c r="NH908">
        <v>8</v>
      </c>
      <c r="NI908">
        <v>19</v>
      </c>
      <c r="NJ908">
        <v>20</v>
      </c>
      <c r="NK908">
        <v>30</v>
      </c>
      <c r="NL908">
        <v>35</v>
      </c>
    </row>
    <row r="909" spans="371:541">
      <c r="NG909">
        <v>11</v>
      </c>
      <c r="NH909">
        <v>18</v>
      </c>
      <c r="NI909">
        <v>21</v>
      </c>
      <c r="NJ909">
        <v>23</v>
      </c>
      <c r="NK909">
        <v>43</v>
      </c>
      <c r="NL909">
        <v>52</v>
      </c>
    </row>
    <row r="910" spans="371:541">
      <c r="NG910">
        <v>20</v>
      </c>
      <c r="NH910">
        <v>24</v>
      </c>
      <c r="NI910">
        <v>34</v>
      </c>
      <c r="NJ910">
        <v>36</v>
      </c>
      <c r="NK910">
        <v>37</v>
      </c>
      <c r="NL910">
        <v>56</v>
      </c>
    </row>
    <row r="911" spans="371:541">
      <c r="NG911">
        <v>10</v>
      </c>
      <c r="NH911">
        <v>15</v>
      </c>
      <c r="NI911">
        <v>25</v>
      </c>
      <c r="NJ911">
        <v>36</v>
      </c>
      <c r="NK911">
        <v>46</v>
      </c>
      <c r="NL911">
        <v>52</v>
      </c>
      <c r="RN911">
        <f>59-COUNTIFS(RO911:TU911,"x")</f>
        <v>21</v>
      </c>
      <c r="RO911" t="s">
        <v>0</v>
      </c>
      <c r="RP911">
        <v>2</v>
      </c>
      <c r="RQ911" t="s">
        <v>0</v>
      </c>
      <c r="RR911">
        <v>4</v>
      </c>
      <c r="RS911">
        <v>5</v>
      </c>
      <c r="RT911" t="s">
        <v>0</v>
      </c>
      <c r="RU911" t="s">
        <v>0</v>
      </c>
      <c r="RV911">
        <v>8</v>
      </c>
      <c r="RW911" t="s">
        <v>0</v>
      </c>
      <c r="RX911" t="s">
        <v>0</v>
      </c>
      <c r="RY911" t="s">
        <v>0</v>
      </c>
      <c r="RZ911">
        <v>12</v>
      </c>
      <c r="SA911">
        <v>13</v>
      </c>
      <c r="SB911">
        <v>14</v>
      </c>
      <c r="SC911" t="s">
        <v>0</v>
      </c>
      <c r="SD911" t="s">
        <v>0</v>
      </c>
      <c r="SE911">
        <v>17</v>
      </c>
      <c r="SF911" t="s">
        <v>0</v>
      </c>
      <c r="SG911" t="s">
        <v>0</v>
      </c>
      <c r="SH911" t="s">
        <v>0</v>
      </c>
      <c r="SI911" t="s">
        <v>0</v>
      </c>
      <c r="SJ911" t="s">
        <v>0</v>
      </c>
      <c r="SK911" t="s">
        <v>0</v>
      </c>
      <c r="SL911" t="s">
        <v>0</v>
      </c>
      <c r="SM911" t="s">
        <v>0</v>
      </c>
      <c r="SN911">
        <v>26</v>
      </c>
      <c r="SO911" t="s">
        <v>0</v>
      </c>
      <c r="SP911" t="s">
        <v>0</v>
      </c>
      <c r="SQ911">
        <v>29</v>
      </c>
      <c r="SR911" t="s">
        <v>0</v>
      </c>
      <c r="SS911">
        <v>31</v>
      </c>
      <c r="ST911">
        <v>32</v>
      </c>
      <c r="SU911" t="s">
        <v>0</v>
      </c>
      <c r="SV911" t="s">
        <v>0</v>
      </c>
      <c r="SW911">
        <v>35</v>
      </c>
      <c r="SX911" t="s">
        <v>0</v>
      </c>
      <c r="SY911" t="s">
        <v>0</v>
      </c>
      <c r="SZ911">
        <v>38</v>
      </c>
      <c r="TA911" t="s">
        <v>0</v>
      </c>
      <c r="TB911" t="s">
        <v>0</v>
      </c>
      <c r="TC911">
        <v>41</v>
      </c>
      <c r="TD911">
        <v>42</v>
      </c>
      <c r="TE911" t="s">
        <v>0</v>
      </c>
      <c r="TF911">
        <v>44</v>
      </c>
      <c r="TG911" t="s">
        <v>0</v>
      </c>
      <c r="TH911" t="s">
        <v>0</v>
      </c>
      <c r="TI911" t="s">
        <v>0</v>
      </c>
      <c r="TJ911">
        <v>48</v>
      </c>
      <c r="TK911" t="s">
        <v>0</v>
      </c>
      <c r="TL911">
        <v>50</v>
      </c>
      <c r="TM911" t="s">
        <v>0</v>
      </c>
      <c r="TN911" t="s">
        <v>0</v>
      </c>
      <c r="TO911" t="s">
        <v>0</v>
      </c>
      <c r="TP911">
        <v>54</v>
      </c>
      <c r="TQ911" t="s">
        <v>0</v>
      </c>
      <c r="TR911" t="s">
        <v>0</v>
      </c>
      <c r="TS911">
        <v>57</v>
      </c>
      <c r="TT911" t="s">
        <v>0</v>
      </c>
      <c r="TU911" t="s">
        <v>0</v>
      </c>
    </row>
    <row r="912" spans="371:541">
      <c r="NG912">
        <v>3</v>
      </c>
      <c r="NH912">
        <v>21</v>
      </c>
      <c r="NI912">
        <v>27</v>
      </c>
      <c r="NJ912">
        <v>37</v>
      </c>
      <c r="NK912">
        <v>40</v>
      </c>
      <c r="NL912">
        <v>47</v>
      </c>
    </row>
    <row r="913" spans="371:541">
      <c r="NG913">
        <v>6</v>
      </c>
      <c r="NH913">
        <v>28</v>
      </c>
      <c r="NI913">
        <v>33</v>
      </c>
      <c r="NJ913">
        <v>46</v>
      </c>
      <c r="NK913">
        <v>49</v>
      </c>
      <c r="NL913">
        <v>59</v>
      </c>
    </row>
    <row r="914" spans="371:541">
      <c r="NG914">
        <v>7</v>
      </c>
      <c r="NH914">
        <v>9</v>
      </c>
      <c r="NI914">
        <v>16</v>
      </c>
      <c r="NJ914">
        <v>36</v>
      </c>
      <c r="NK914">
        <v>39</v>
      </c>
      <c r="NL914">
        <v>56</v>
      </c>
    </row>
    <row r="915" spans="371:541">
      <c r="NG915">
        <v>1</v>
      </c>
      <c r="NH915">
        <v>11</v>
      </c>
      <c r="NI915">
        <v>40</v>
      </c>
      <c r="NJ915">
        <v>45</v>
      </c>
      <c r="NK915">
        <v>53</v>
      </c>
      <c r="NL915">
        <v>58</v>
      </c>
    </row>
    <row r="916" spans="371:541">
      <c r="NG916">
        <v>9</v>
      </c>
      <c r="NH916">
        <v>19</v>
      </c>
      <c r="NI916">
        <v>21</v>
      </c>
      <c r="NJ916">
        <v>51</v>
      </c>
      <c r="NK916">
        <v>53</v>
      </c>
      <c r="NL916">
        <v>58</v>
      </c>
    </row>
    <row r="917" spans="371:541">
      <c r="NG917">
        <v>1</v>
      </c>
      <c r="NH917">
        <v>39</v>
      </c>
      <c r="NI917">
        <v>40</v>
      </c>
      <c r="NJ917">
        <v>46</v>
      </c>
      <c r="NK917">
        <v>51</v>
      </c>
      <c r="NL917">
        <v>55</v>
      </c>
    </row>
    <row r="918" spans="371:541">
      <c r="NG918">
        <v>6</v>
      </c>
      <c r="NH918">
        <v>7</v>
      </c>
      <c r="NI918">
        <v>22</v>
      </c>
      <c r="NJ918">
        <v>30</v>
      </c>
      <c r="NK918">
        <v>40</v>
      </c>
      <c r="NL918">
        <v>43</v>
      </c>
    </row>
    <row r="919" spans="371:541">
      <c r="NG919">
        <v>7</v>
      </c>
      <c r="NH919">
        <v>13</v>
      </c>
      <c r="NI919">
        <v>32</v>
      </c>
      <c r="NJ919">
        <v>34</v>
      </c>
      <c r="NK919">
        <v>39</v>
      </c>
      <c r="NL919">
        <v>56</v>
      </c>
    </row>
    <row r="920" spans="371:541">
      <c r="NG920">
        <v>6</v>
      </c>
      <c r="NH920">
        <v>30</v>
      </c>
      <c r="NI920">
        <v>40</v>
      </c>
      <c r="NJ920">
        <v>47</v>
      </c>
      <c r="NK920">
        <v>53</v>
      </c>
      <c r="NL920">
        <v>55</v>
      </c>
    </row>
    <row r="921" spans="371:541">
      <c r="NG921">
        <v>3</v>
      </c>
      <c r="NH921">
        <v>9</v>
      </c>
      <c r="NI921">
        <v>40</v>
      </c>
      <c r="NJ921">
        <v>45</v>
      </c>
      <c r="NK921">
        <v>52</v>
      </c>
      <c r="NL921">
        <v>54</v>
      </c>
      <c r="RN921">
        <f>59-COUNTIFS(RO921:TU921,"x")</f>
        <v>25</v>
      </c>
      <c r="RO921" t="s">
        <v>0</v>
      </c>
      <c r="RP921" t="s">
        <v>0</v>
      </c>
      <c r="RQ921" t="s">
        <v>0</v>
      </c>
      <c r="RR921">
        <v>4</v>
      </c>
      <c r="RS921" t="s">
        <v>0</v>
      </c>
      <c r="RT921" t="s">
        <v>0</v>
      </c>
      <c r="RU921" t="s">
        <v>0</v>
      </c>
      <c r="RV921" t="s">
        <v>0</v>
      </c>
      <c r="RW921" t="s">
        <v>0</v>
      </c>
      <c r="RX921" t="s">
        <v>0</v>
      </c>
      <c r="RY921">
        <v>11</v>
      </c>
      <c r="RZ921">
        <v>12</v>
      </c>
      <c r="SA921" t="s">
        <v>0</v>
      </c>
      <c r="SB921">
        <v>14</v>
      </c>
      <c r="SC921">
        <v>15</v>
      </c>
      <c r="SD921">
        <v>16</v>
      </c>
      <c r="SE921">
        <v>17</v>
      </c>
      <c r="SF921">
        <v>18</v>
      </c>
      <c r="SG921">
        <v>19</v>
      </c>
      <c r="SH921">
        <v>20</v>
      </c>
      <c r="SI921">
        <v>21</v>
      </c>
      <c r="SJ921" t="s">
        <v>0</v>
      </c>
      <c r="SK921">
        <v>23</v>
      </c>
      <c r="SL921" t="s">
        <v>0</v>
      </c>
      <c r="SM921">
        <v>25</v>
      </c>
      <c r="SN921">
        <v>26</v>
      </c>
      <c r="SO921">
        <v>27</v>
      </c>
      <c r="SP921" t="s">
        <v>0</v>
      </c>
      <c r="SQ921">
        <v>29</v>
      </c>
      <c r="SR921" t="s">
        <v>0</v>
      </c>
      <c r="SS921">
        <v>31</v>
      </c>
      <c r="ST921" t="s">
        <v>0</v>
      </c>
      <c r="SU921">
        <v>33</v>
      </c>
      <c r="SV921" t="s">
        <v>0</v>
      </c>
      <c r="SW921" t="s">
        <v>0</v>
      </c>
      <c r="SX921" t="s">
        <v>0</v>
      </c>
      <c r="SY921">
        <v>37</v>
      </c>
      <c r="SZ921">
        <v>38</v>
      </c>
      <c r="TA921" t="s">
        <v>0</v>
      </c>
      <c r="TB921" t="s">
        <v>0</v>
      </c>
      <c r="TC921">
        <v>41</v>
      </c>
      <c r="TD921">
        <v>42</v>
      </c>
      <c r="TE921" t="s">
        <v>0</v>
      </c>
      <c r="TF921" t="s">
        <v>0</v>
      </c>
      <c r="TG921" t="s">
        <v>0</v>
      </c>
      <c r="TH921" t="s">
        <v>0</v>
      </c>
      <c r="TI921" t="s">
        <v>0</v>
      </c>
      <c r="TJ921" t="s">
        <v>0</v>
      </c>
      <c r="TK921">
        <v>49</v>
      </c>
      <c r="TL921">
        <v>50</v>
      </c>
      <c r="TM921">
        <v>51</v>
      </c>
      <c r="TN921" t="s">
        <v>0</v>
      </c>
      <c r="TO921" t="s">
        <v>0</v>
      </c>
      <c r="TP921" t="s">
        <v>0</v>
      </c>
      <c r="TQ921" t="s">
        <v>0</v>
      </c>
      <c r="TR921" t="s">
        <v>0</v>
      </c>
      <c r="TS921" t="s">
        <v>0</v>
      </c>
      <c r="TT921" t="s">
        <v>0</v>
      </c>
      <c r="TU921" t="s">
        <v>0</v>
      </c>
    </row>
    <row r="922" spans="371:541">
      <c r="NG922">
        <v>2</v>
      </c>
      <c r="NH922">
        <v>13</v>
      </c>
      <c r="NI922">
        <v>24</v>
      </c>
      <c r="NJ922">
        <v>45</v>
      </c>
      <c r="NK922">
        <v>52</v>
      </c>
      <c r="NL922">
        <v>53</v>
      </c>
    </row>
    <row r="923" spans="371:541">
      <c r="NG923">
        <v>9</v>
      </c>
      <c r="NH923">
        <v>13</v>
      </c>
      <c r="NI923">
        <v>30</v>
      </c>
      <c r="NJ923">
        <v>34</v>
      </c>
      <c r="NK923">
        <v>44</v>
      </c>
      <c r="NL923">
        <v>46</v>
      </c>
    </row>
    <row r="924" spans="371:541">
      <c r="NG924">
        <v>1</v>
      </c>
      <c r="NH924">
        <v>8</v>
      </c>
      <c r="NI924">
        <v>9</v>
      </c>
      <c r="NJ924">
        <v>32</v>
      </c>
      <c r="NK924">
        <v>48</v>
      </c>
      <c r="NL924">
        <v>58</v>
      </c>
    </row>
    <row r="925" spans="371:541">
      <c r="NG925">
        <v>9</v>
      </c>
      <c r="NH925">
        <v>22</v>
      </c>
      <c r="NI925">
        <v>28</v>
      </c>
      <c r="NJ925">
        <v>35</v>
      </c>
      <c r="NK925">
        <v>43</v>
      </c>
      <c r="NL925">
        <v>46</v>
      </c>
    </row>
    <row r="926" spans="371:541">
      <c r="NG926">
        <v>5</v>
      </c>
      <c r="NH926">
        <v>36</v>
      </c>
      <c r="NI926">
        <v>39</v>
      </c>
      <c r="NJ926">
        <v>54</v>
      </c>
      <c r="NK926">
        <v>57</v>
      </c>
      <c r="NL926">
        <v>59</v>
      </c>
    </row>
    <row r="927" spans="371:541">
      <c r="NG927">
        <v>9</v>
      </c>
      <c r="NH927">
        <v>10</v>
      </c>
      <c r="NI927">
        <v>22</v>
      </c>
      <c r="NJ927">
        <v>24</v>
      </c>
      <c r="NK927">
        <v>32</v>
      </c>
      <c r="NL927">
        <v>58</v>
      </c>
    </row>
    <row r="928" spans="371:541">
      <c r="NG928">
        <v>3</v>
      </c>
      <c r="NH928">
        <v>7</v>
      </c>
      <c r="NI928">
        <v>28</v>
      </c>
      <c r="NJ928">
        <v>36</v>
      </c>
      <c r="NK928">
        <v>47</v>
      </c>
      <c r="NL928">
        <v>53</v>
      </c>
    </row>
    <row r="929" spans="371:541">
      <c r="NG929">
        <v>3</v>
      </c>
      <c r="NH929">
        <v>11</v>
      </c>
      <c r="NI929">
        <v>18</v>
      </c>
      <c r="NJ929">
        <v>40</v>
      </c>
      <c r="NK929">
        <v>49</v>
      </c>
      <c r="NL929">
        <v>51</v>
      </c>
    </row>
    <row r="930" spans="371:541">
      <c r="NG930">
        <v>6</v>
      </c>
      <c r="NH930">
        <v>32</v>
      </c>
      <c r="NI930">
        <v>34</v>
      </c>
      <c r="NJ930">
        <v>42</v>
      </c>
      <c r="NK930">
        <v>46</v>
      </c>
      <c r="NL930">
        <v>50</v>
      </c>
    </row>
    <row r="931" spans="371:541">
      <c r="NG931">
        <v>7</v>
      </c>
      <c r="NH931">
        <v>16</v>
      </c>
      <c r="NI931">
        <v>26</v>
      </c>
      <c r="NJ931">
        <v>39</v>
      </c>
      <c r="NK931">
        <v>47</v>
      </c>
      <c r="NL931">
        <v>50</v>
      </c>
      <c r="RN931">
        <f>59-COUNTIFS(RO931:TU931,"x")</f>
        <v>19</v>
      </c>
      <c r="RO931">
        <v>1</v>
      </c>
      <c r="RP931" t="s">
        <v>0</v>
      </c>
      <c r="RQ931" t="s">
        <v>0</v>
      </c>
      <c r="RR931">
        <v>4</v>
      </c>
      <c r="RS931" t="s">
        <v>0</v>
      </c>
      <c r="RT931" t="s">
        <v>0</v>
      </c>
      <c r="RU931" t="s">
        <v>0</v>
      </c>
      <c r="RV931">
        <v>8</v>
      </c>
      <c r="RW931" t="s">
        <v>0</v>
      </c>
      <c r="RX931" t="s">
        <v>0</v>
      </c>
      <c r="RY931" t="s">
        <v>0</v>
      </c>
      <c r="RZ931">
        <v>12</v>
      </c>
      <c r="SA931">
        <v>13</v>
      </c>
      <c r="SB931" t="s">
        <v>0</v>
      </c>
      <c r="SC931" t="s">
        <v>0</v>
      </c>
      <c r="SD931" t="s">
        <v>0</v>
      </c>
      <c r="SE931">
        <v>17</v>
      </c>
      <c r="SF931" t="s">
        <v>0</v>
      </c>
      <c r="SG931" t="s">
        <v>0</v>
      </c>
      <c r="SH931">
        <v>20</v>
      </c>
      <c r="SI931">
        <v>21</v>
      </c>
      <c r="SJ931">
        <v>22</v>
      </c>
      <c r="SK931">
        <v>23</v>
      </c>
      <c r="SL931">
        <v>24</v>
      </c>
      <c r="SM931" t="s">
        <v>0</v>
      </c>
      <c r="SN931" t="s">
        <v>0</v>
      </c>
      <c r="SO931" t="s">
        <v>0</v>
      </c>
      <c r="SP931">
        <v>28</v>
      </c>
      <c r="SQ931">
        <v>29</v>
      </c>
      <c r="SR931" t="s">
        <v>0</v>
      </c>
      <c r="SS931" t="s">
        <v>0</v>
      </c>
      <c r="ST931" t="s">
        <v>0</v>
      </c>
      <c r="SU931" t="s">
        <v>0</v>
      </c>
      <c r="SV931" t="s">
        <v>0</v>
      </c>
      <c r="SW931" t="s">
        <v>0</v>
      </c>
      <c r="SX931" t="s">
        <v>0</v>
      </c>
      <c r="SY931" t="s">
        <v>0</v>
      </c>
      <c r="SZ931" t="s">
        <v>0</v>
      </c>
      <c r="TA931" t="s">
        <v>0</v>
      </c>
      <c r="TB931" t="s">
        <v>0</v>
      </c>
      <c r="TC931" t="s">
        <v>0</v>
      </c>
      <c r="TD931" t="s">
        <v>0</v>
      </c>
      <c r="TE931" t="s">
        <v>0</v>
      </c>
      <c r="TF931">
        <v>44</v>
      </c>
      <c r="TG931">
        <v>45</v>
      </c>
      <c r="TH931" t="s">
        <v>0</v>
      </c>
      <c r="TI931" t="s">
        <v>0</v>
      </c>
      <c r="TJ931">
        <v>48</v>
      </c>
      <c r="TK931" t="s">
        <v>0</v>
      </c>
      <c r="TL931" t="s">
        <v>0</v>
      </c>
      <c r="TM931" t="s">
        <v>0</v>
      </c>
      <c r="TN931" t="s">
        <v>0</v>
      </c>
      <c r="TO931" t="s">
        <v>0</v>
      </c>
      <c r="TP931" t="s">
        <v>0</v>
      </c>
      <c r="TQ931">
        <v>55</v>
      </c>
      <c r="TR931" t="s">
        <v>0</v>
      </c>
      <c r="TS931" t="s">
        <v>0</v>
      </c>
      <c r="TT931">
        <v>58</v>
      </c>
      <c r="TU931">
        <v>59</v>
      </c>
    </row>
    <row r="932" spans="371:541">
      <c r="NG932">
        <v>2</v>
      </c>
      <c r="NH932">
        <v>3</v>
      </c>
      <c r="NI932">
        <v>16</v>
      </c>
      <c r="NJ932">
        <v>26</v>
      </c>
      <c r="NK932">
        <v>43</v>
      </c>
      <c r="NL932">
        <v>52</v>
      </c>
    </row>
    <row r="933" spans="371:541">
      <c r="NG933">
        <v>5</v>
      </c>
      <c r="NH933">
        <v>10</v>
      </c>
      <c r="NI933">
        <v>15</v>
      </c>
      <c r="NJ933">
        <v>25</v>
      </c>
      <c r="NK933">
        <v>30</v>
      </c>
      <c r="NL933">
        <v>35</v>
      </c>
    </row>
    <row r="934" spans="371:541">
      <c r="NG934">
        <v>19</v>
      </c>
      <c r="NH934">
        <v>32</v>
      </c>
      <c r="NI934">
        <v>34</v>
      </c>
      <c r="NJ934">
        <v>37</v>
      </c>
      <c r="NK934">
        <v>41</v>
      </c>
      <c r="NL934">
        <v>53</v>
      </c>
    </row>
    <row r="935" spans="371:541">
      <c r="NG935">
        <v>27</v>
      </c>
      <c r="NH935">
        <v>31</v>
      </c>
      <c r="NI935">
        <v>32</v>
      </c>
      <c r="NJ935">
        <v>33</v>
      </c>
      <c r="NK935">
        <v>51</v>
      </c>
      <c r="NL935">
        <v>53</v>
      </c>
    </row>
    <row r="936" spans="371:541">
      <c r="NG936">
        <v>5</v>
      </c>
      <c r="NH936">
        <v>14</v>
      </c>
      <c r="NI936">
        <v>16</v>
      </c>
      <c r="NJ936">
        <v>38</v>
      </c>
      <c r="NK936">
        <v>49</v>
      </c>
      <c r="NL936">
        <v>56</v>
      </c>
    </row>
    <row r="937" spans="371:541">
      <c r="NG937">
        <v>5</v>
      </c>
      <c r="NH937">
        <v>14</v>
      </c>
      <c r="NI937">
        <v>33</v>
      </c>
      <c r="NJ937">
        <v>36</v>
      </c>
      <c r="NK937">
        <v>50</v>
      </c>
      <c r="NL937">
        <v>54</v>
      </c>
    </row>
    <row r="938" spans="371:541">
      <c r="NG938">
        <v>9</v>
      </c>
      <c r="NH938">
        <v>16</v>
      </c>
      <c r="NI938">
        <v>32</v>
      </c>
      <c r="NJ938">
        <v>42</v>
      </c>
      <c r="NK938">
        <v>53</v>
      </c>
      <c r="NL938">
        <v>57</v>
      </c>
    </row>
    <row r="939" spans="371:541">
      <c r="NG939">
        <v>8</v>
      </c>
      <c r="NH939">
        <v>11</v>
      </c>
      <c r="NI939">
        <v>20</v>
      </c>
      <c r="NJ939">
        <v>34</v>
      </c>
      <c r="NK939">
        <v>37</v>
      </c>
      <c r="NL939">
        <v>57</v>
      </c>
    </row>
    <row r="940" spans="371:541">
      <c r="NG940">
        <v>2</v>
      </c>
      <c r="NH940">
        <v>3</v>
      </c>
      <c r="NI940">
        <v>15</v>
      </c>
      <c r="NJ940">
        <v>26</v>
      </c>
      <c r="NK940">
        <v>39</v>
      </c>
      <c r="NL940">
        <v>56</v>
      </c>
    </row>
    <row r="941" spans="371:541">
      <c r="NG941">
        <v>1</v>
      </c>
      <c r="NH941">
        <v>13</v>
      </c>
      <c r="NI941">
        <v>22</v>
      </c>
      <c r="NJ941">
        <v>31</v>
      </c>
      <c r="NK941">
        <v>36</v>
      </c>
      <c r="NL941">
        <v>53</v>
      </c>
      <c r="RN941">
        <f>59-COUNTIFS(RO941:TU941,"x")</f>
        <v>21</v>
      </c>
      <c r="RO941" t="s">
        <v>0</v>
      </c>
      <c r="RP941" t="s">
        <v>0</v>
      </c>
      <c r="RQ941" t="s">
        <v>0</v>
      </c>
      <c r="RR941" t="s">
        <v>0</v>
      </c>
      <c r="RS941">
        <v>5</v>
      </c>
      <c r="RT941" t="s">
        <v>0</v>
      </c>
      <c r="RU941">
        <v>7</v>
      </c>
      <c r="RV941" t="s">
        <v>0</v>
      </c>
      <c r="RW941" t="s">
        <v>0</v>
      </c>
      <c r="RX941">
        <v>10</v>
      </c>
      <c r="RY941" t="s">
        <v>0</v>
      </c>
      <c r="RZ941" t="s">
        <v>0</v>
      </c>
      <c r="SA941" t="s">
        <v>0</v>
      </c>
      <c r="SB941">
        <v>14</v>
      </c>
      <c r="SC941" t="s">
        <v>0</v>
      </c>
      <c r="SD941" t="s">
        <v>0</v>
      </c>
      <c r="SE941">
        <v>17</v>
      </c>
      <c r="SF941">
        <v>18</v>
      </c>
      <c r="SG941">
        <v>19</v>
      </c>
      <c r="SH941" t="s">
        <v>0</v>
      </c>
      <c r="SI941" t="s">
        <v>0</v>
      </c>
      <c r="SJ941" t="s">
        <v>0</v>
      </c>
      <c r="SK941">
        <v>23</v>
      </c>
      <c r="SL941">
        <v>24</v>
      </c>
      <c r="SM941" t="s">
        <v>0</v>
      </c>
      <c r="SN941" t="s">
        <v>0</v>
      </c>
      <c r="SO941" t="s">
        <v>0</v>
      </c>
      <c r="SP941">
        <v>28</v>
      </c>
      <c r="SQ941" t="s">
        <v>0</v>
      </c>
      <c r="SR941" t="s">
        <v>0</v>
      </c>
      <c r="SS941" t="s">
        <v>0</v>
      </c>
      <c r="ST941">
        <v>32</v>
      </c>
      <c r="SU941" t="s">
        <v>0</v>
      </c>
      <c r="SV941" t="s">
        <v>0</v>
      </c>
      <c r="SW941" t="s">
        <v>0</v>
      </c>
      <c r="SX941" t="s">
        <v>0</v>
      </c>
      <c r="SY941" t="s">
        <v>0</v>
      </c>
      <c r="SZ941" t="s">
        <v>0</v>
      </c>
      <c r="TA941" t="s">
        <v>0</v>
      </c>
      <c r="TB941">
        <v>40</v>
      </c>
      <c r="TC941">
        <v>41</v>
      </c>
      <c r="TD941" t="s">
        <v>0</v>
      </c>
      <c r="TE941">
        <v>43</v>
      </c>
      <c r="TF941" t="s">
        <v>0</v>
      </c>
      <c r="TG941" t="s">
        <v>0</v>
      </c>
      <c r="TH941">
        <v>46</v>
      </c>
      <c r="TI941">
        <v>47</v>
      </c>
      <c r="TJ941" t="s">
        <v>0</v>
      </c>
      <c r="TK941">
        <v>49</v>
      </c>
      <c r="TL941" t="s">
        <v>0</v>
      </c>
      <c r="TM941">
        <v>51</v>
      </c>
      <c r="TN941">
        <v>52</v>
      </c>
      <c r="TO941" t="s">
        <v>0</v>
      </c>
      <c r="TP941">
        <v>54</v>
      </c>
      <c r="TQ941" t="s">
        <v>0</v>
      </c>
      <c r="TR941" t="s">
        <v>0</v>
      </c>
      <c r="TS941" t="s">
        <v>0</v>
      </c>
      <c r="TT941">
        <v>58</v>
      </c>
      <c r="TU941" t="s">
        <v>0</v>
      </c>
    </row>
    <row r="942" spans="371:541">
      <c r="NG942">
        <v>20</v>
      </c>
      <c r="NH942">
        <v>27</v>
      </c>
      <c r="NI942">
        <v>29</v>
      </c>
      <c r="NJ942">
        <v>50</v>
      </c>
      <c r="NK942">
        <v>53</v>
      </c>
      <c r="NL942">
        <v>59</v>
      </c>
    </row>
    <row r="943" spans="371:541">
      <c r="NG943">
        <v>16</v>
      </c>
      <c r="NH943">
        <v>20</v>
      </c>
      <c r="NI943">
        <v>30</v>
      </c>
      <c r="NJ943">
        <v>31</v>
      </c>
      <c r="NK943">
        <v>35</v>
      </c>
      <c r="NL943">
        <v>45</v>
      </c>
    </row>
    <row r="944" spans="371:541">
      <c r="NG944">
        <v>6</v>
      </c>
      <c r="NH944">
        <v>33</v>
      </c>
      <c r="NI944">
        <v>34</v>
      </c>
      <c r="NJ944">
        <v>37</v>
      </c>
      <c r="NK944">
        <v>55</v>
      </c>
      <c r="NL944">
        <v>56</v>
      </c>
    </row>
    <row r="945" spans="371:541">
      <c r="NG945">
        <v>4</v>
      </c>
      <c r="NH945">
        <v>11</v>
      </c>
      <c r="NI945">
        <v>21</v>
      </c>
      <c r="NJ945">
        <v>34</v>
      </c>
      <c r="NK945">
        <v>38</v>
      </c>
      <c r="NL945">
        <v>44</v>
      </c>
    </row>
    <row r="946" spans="371:541">
      <c r="NG946">
        <v>9</v>
      </c>
      <c r="NH946">
        <v>25</v>
      </c>
      <c r="NI946">
        <v>35</v>
      </c>
      <c r="NJ946">
        <v>42</v>
      </c>
      <c r="NK946">
        <v>48</v>
      </c>
      <c r="NL946">
        <v>57</v>
      </c>
    </row>
    <row r="947" spans="371:541">
      <c r="NG947">
        <v>2</v>
      </c>
      <c r="NH947">
        <v>12</v>
      </c>
      <c r="NI947">
        <v>15</v>
      </c>
      <c r="NJ947">
        <v>53</v>
      </c>
      <c r="NK947">
        <v>55</v>
      </c>
      <c r="NL947">
        <v>59</v>
      </c>
    </row>
    <row r="948" spans="371:541">
      <c r="NG948">
        <v>2</v>
      </c>
      <c r="NH948">
        <v>3</v>
      </c>
      <c r="NI948">
        <v>6</v>
      </c>
      <c r="NJ948">
        <v>31</v>
      </c>
      <c r="NK948">
        <v>39</v>
      </c>
      <c r="NL948">
        <v>48</v>
      </c>
    </row>
    <row r="949" spans="371:541">
      <c r="NG949">
        <v>4</v>
      </c>
      <c r="NH949">
        <v>7</v>
      </c>
      <c r="NI949">
        <v>25</v>
      </c>
      <c r="NJ949">
        <v>31</v>
      </c>
      <c r="NK949">
        <v>43</v>
      </c>
      <c r="NL949">
        <v>45</v>
      </c>
    </row>
    <row r="950" spans="371:541">
      <c r="NG950">
        <v>9</v>
      </c>
      <c r="NH950">
        <v>10</v>
      </c>
      <c r="NI950">
        <v>21</v>
      </c>
      <c r="NJ950">
        <v>26</v>
      </c>
      <c r="NK950">
        <v>34</v>
      </c>
      <c r="NL950">
        <v>49</v>
      </c>
    </row>
    <row r="951" spans="371:541">
      <c r="NG951">
        <v>13</v>
      </c>
      <c r="NH951">
        <v>33</v>
      </c>
      <c r="NI951">
        <v>35</v>
      </c>
      <c r="NJ951">
        <v>41</v>
      </c>
      <c r="NK951">
        <v>47</v>
      </c>
      <c r="NL951">
        <v>49</v>
      </c>
      <c r="RN951">
        <f>59-COUNTIFS(RO951:TU951,"x")</f>
        <v>24</v>
      </c>
      <c r="RO951" t="s">
        <v>0</v>
      </c>
      <c r="RP951" t="s">
        <v>0</v>
      </c>
      <c r="RQ951">
        <v>3</v>
      </c>
      <c r="RR951" t="s">
        <v>0</v>
      </c>
      <c r="RS951">
        <v>5</v>
      </c>
      <c r="RT951">
        <v>6</v>
      </c>
      <c r="RU951" t="s">
        <v>0</v>
      </c>
      <c r="RV951" t="s">
        <v>0</v>
      </c>
      <c r="RW951" t="s">
        <v>0</v>
      </c>
      <c r="RX951" t="s">
        <v>0</v>
      </c>
      <c r="RY951" t="s">
        <v>0</v>
      </c>
      <c r="RZ951" t="s">
        <v>0</v>
      </c>
      <c r="SA951" t="s">
        <v>0</v>
      </c>
      <c r="SB951">
        <v>14</v>
      </c>
      <c r="SC951" t="s">
        <v>0</v>
      </c>
      <c r="SD951" t="s">
        <v>0</v>
      </c>
      <c r="SE951">
        <v>17</v>
      </c>
      <c r="SF951" t="s">
        <v>0</v>
      </c>
      <c r="SG951">
        <v>19</v>
      </c>
      <c r="SH951" t="s">
        <v>0</v>
      </c>
      <c r="SI951" t="s">
        <v>0</v>
      </c>
      <c r="SJ951" t="s">
        <v>0</v>
      </c>
      <c r="SK951" t="s">
        <v>0</v>
      </c>
      <c r="SL951">
        <v>24</v>
      </c>
      <c r="SM951" t="s">
        <v>0</v>
      </c>
      <c r="SN951" t="s">
        <v>0</v>
      </c>
      <c r="SO951">
        <v>27</v>
      </c>
      <c r="SP951">
        <v>28</v>
      </c>
      <c r="SQ951">
        <v>29</v>
      </c>
      <c r="SR951">
        <v>30</v>
      </c>
      <c r="SS951" t="s">
        <v>0</v>
      </c>
      <c r="ST951">
        <v>32</v>
      </c>
      <c r="SU951" t="s">
        <v>0</v>
      </c>
      <c r="SV951" t="s">
        <v>0</v>
      </c>
      <c r="SW951" t="s">
        <v>0</v>
      </c>
      <c r="SX951">
        <v>36</v>
      </c>
      <c r="SY951">
        <v>37</v>
      </c>
      <c r="SZ951">
        <v>38</v>
      </c>
      <c r="TA951">
        <v>39</v>
      </c>
      <c r="TB951" t="s">
        <v>0</v>
      </c>
      <c r="TC951" t="s">
        <v>0</v>
      </c>
      <c r="TD951" t="s">
        <v>0</v>
      </c>
      <c r="TE951" t="s">
        <v>0</v>
      </c>
      <c r="TF951" t="s">
        <v>0</v>
      </c>
      <c r="TG951" t="s">
        <v>0</v>
      </c>
      <c r="TH951">
        <v>46</v>
      </c>
      <c r="TI951" t="s">
        <v>0</v>
      </c>
      <c r="TJ951">
        <v>48</v>
      </c>
      <c r="TK951" t="s">
        <v>0</v>
      </c>
      <c r="TL951" t="s">
        <v>0</v>
      </c>
      <c r="TM951" t="s">
        <v>0</v>
      </c>
      <c r="TN951" t="s">
        <v>0</v>
      </c>
      <c r="TO951">
        <v>53</v>
      </c>
      <c r="TP951">
        <v>54</v>
      </c>
      <c r="TQ951">
        <v>55</v>
      </c>
      <c r="TR951">
        <v>56</v>
      </c>
      <c r="TS951" t="s">
        <v>0</v>
      </c>
      <c r="TT951">
        <v>58</v>
      </c>
      <c r="TU951">
        <v>59</v>
      </c>
    </row>
    <row r="952" spans="371:541">
      <c r="NG952">
        <v>1</v>
      </c>
      <c r="NH952">
        <v>10</v>
      </c>
      <c r="NI952">
        <v>11</v>
      </c>
      <c r="NJ952">
        <v>15</v>
      </c>
      <c r="NK952">
        <v>16</v>
      </c>
      <c r="NL952">
        <v>44</v>
      </c>
    </row>
    <row r="953" spans="371:541">
      <c r="NG953">
        <v>21</v>
      </c>
      <c r="NH953">
        <v>23</v>
      </c>
      <c r="NI953">
        <v>31</v>
      </c>
      <c r="NJ953">
        <v>40</v>
      </c>
      <c r="NK953">
        <v>42</v>
      </c>
      <c r="NL953">
        <v>52</v>
      </c>
    </row>
    <row r="954" spans="371:541">
      <c r="NG954">
        <v>2</v>
      </c>
      <c r="NH954">
        <v>4</v>
      </c>
      <c r="NI954">
        <v>16</v>
      </c>
      <c r="NJ954">
        <v>18</v>
      </c>
      <c r="NK954">
        <v>47</v>
      </c>
      <c r="NL954">
        <v>49</v>
      </c>
    </row>
    <row r="955" spans="371:541">
      <c r="NG955">
        <v>18</v>
      </c>
      <c r="NH955">
        <v>20</v>
      </c>
      <c r="NI955">
        <v>23</v>
      </c>
      <c r="NJ955">
        <v>40</v>
      </c>
      <c r="NK955">
        <v>52</v>
      </c>
      <c r="NL955">
        <v>57</v>
      </c>
    </row>
    <row r="956" spans="371:541">
      <c r="NG956">
        <v>1</v>
      </c>
      <c r="NH956">
        <v>11</v>
      </c>
      <c r="NI956">
        <v>12</v>
      </c>
      <c r="NJ956">
        <v>13</v>
      </c>
      <c r="NK956">
        <v>23</v>
      </c>
      <c r="NL956">
        <v>50</v>
      </c>
    </row>
    <row r="957" spans="371:541">
      <c r="NG957">
        <v>8</v>
      </c>
      <c r="NH957">
        <v>11</v>
      </c>
      <c r="NI957">
        <v>12</v>
      </c>
      <c r="NJ957">
        <v>20</v>
      </c>
      <c r="NK957">
        <v>41</v>
      </c>
      <c r="NL957">
        <v>51</v>
      </c>
    </row>
    <row r="958" spans="371:541">
      <c r="NG958">
        <v>4</v>
      </c>
      <c r="NH958">
        <v>8</v>
      </c>
      <c r="NI958">
        <v>10</v>
      </c>
      <c r="NJ958">
        <v>13</v>
      </c>
      <c r="NK958">
        <v>15</v>
      </c>
      <c r="NL958">
        <v>22</v>
      </c>
    </row>
    <row r="959" spans="371:541">
      <c r="NG959">
        <v>3</v>
      </c>
      <c r="NH959">
        <v>6</v>
      </c>
      <c r="NI959">
        <v>18</v>
      </c>
      <c r="NJ959">
        <v>36</v>
      </c>
      <c r="NK959">
        <v>41</v>
      </c>
      <c r="NL959">
        <v>57</v>
      </c>
    </row>
    <row r="960" spans="371:541">
      <c r="NG960">
        <v>21</v>
      </c>
      <c r="NH960">
        <v>27</v>
      </c>
      <c r="NI960">
        <v>49</v>
      </c>
      <c r="NJ960">
        <v>55</v>
      </c>
      <c r="NK960">
        <v>58</v>
      </c>
      <c r="NL960">
        <v>59</v>
      </c>
    </row>
    <row r="961" spans="371:541">
      <c r="NG961">
        <v>24</v>
      </c>
      <c r="NH961">
        <v>25</v>
      </c>
      <c r="NI961">
        <v>27</v>
      </c>
      <c r="NJ961">
        <v>42</v>
      </c>
      <c r="NK961">
        <v>46</v>
      </c>
      <c r="NL961">
        <v>57</v>
      </c>
      <c r="RN961">
        <f>59-COUNTIFS(RO961:TU961,"x")</f>
        <v>22</v>
      </c>
      <c r="RO961">
        <v>1</v>
      </c>
      <c r="RP961" t="s">
        <v>0</v>
      </c>
      <c r="RQ961" t="s">
        <v>0</v>
      </c>
      <c r="RR961" t="s">
        <v>0</v>
      </c>
      <c r="RS961" t="s">
        <v>0</v>
      </c>
      <c r="RT961" t="s">
        <v>0</v>
      </c>
      <c r="RU961">
        <v>7</v>
      </c>
      <c r="RV961">
        <v>8</v>
      </c>
      <c r="RW961">
        <v>9</v>
      </c>
      <c r="RX961" t="s">
        <v>0</v>
      </c>
      <c r="RY961" t="s">
        <v>0</v>
      </c>
      <c r="RZ961" t="s">
        <v>0</v>
      </c>
      <c r="SA961">
        <v>13</v>
      </c>
      <c r="SB961">
        <v>14</v>
      </c>
      <c r="SC961">
        <v>15</v>
      </c>
      <c r="SD961">
        <v>16</v>
      </c>
      <c r="SE961" t="s">
        <v>0</v>
      </c>
      <c r="SF961" t="s">
        <v>0</v>
      </c>
      <c r="SG961">
        <v>19</v>
      </c>
      <c r="SH961">
        <v>20</v>
      </c>
      <c r="SI961" t="s">
        <v>0</v>
      </c>
      <c r="SJ961">
        <v>22</v>
      </c>
      <c r="SK961" t="s">
        <v>0</v>
      </c>
      <c r="SL961" t="s">
        <v>0</v>
      </c>
      <c r="SM961" t="s">
        <v>0</v>
      </c>
      <c r="SN961">
        <v>26</v>
      </c>
      <c r="SO961" t="s">
        <v>0</v>
      </c>
      <c r="SP961">
        <v>28</v>
      </c>
      <c r="SQ961">
        <v>29</v>
      </c>
      <c r="SR961" t="s">
        <v>0</v>
      </c>
      <c r="SS961">
        <v>31</v>
      </c>
      <c r="ST961" t="s">
        <v>0</v>
      </c>
      <c r="SU961" t="s">
        <v>0</v>
      </c>
      <c r="SV961" t="s">
        <v>0</v>
      </c>
      <c r="SW961" t="s">
        <v>0</v>
      </c>
      <c r="SX961" t="s">
        <v>0</v>
      </c>
      <c r="SY961">
        <v>37</v>
      </c>
      <c r="SZ961" t="s">
        <v>0</v>
      </c>
      <c r="TA961" t="s">
        <v>0</v>
      </c>
      <c r="TB961" t="s">
        <v>0</v>
      </c>
      <c r="TC961" t="s">
        <v>0</v>
      </c>
      <c r="TD961" t="s">
        <v>0</v>
      </c>
      <c r="TE961">
        <v>43</v>
      </c>
      <c r="TF961">
        <v>44</v>
      </c>
      <c r="TG961">
        <v>45</v>
      </c>
      <c r="TH961" t="s">
        <v>0</v>
      </c>
      <c r="TI961" t="s">
        <v>0</v>
      </c>
      <c r="TJ961" t="s">
        <v>0</v>
      </c>
      <c r="TK961" t="s">
        <v>0</v>
      </c>
      <c r="TL961" t="s">
        <v>0</v>
      </c>
      <c r="TM961" t="s">
        <v>0</v>
      </c>
      <c r="TN961">
        <v>52</v>
      </c>
      <c r="TO961" t="s">
        <v>0</v>
      </c>
      <c r="TP961">
        <v>54</v>
      </c>
      <c r="TQ961" t="s">
        <v>0</v>
      </c>
      <c r="TR961">
        <v>56</v>
      </c>
      <c r="TS961" t="s">
        <v>0</v>
      </c>
      <c r="TT961" t="s">
        <v>0</v>
      </c>
      <c r="TU961" t="s">
        <v>0</v>
      </c>
    </row>
    <row r="962" spans="371:541">
      <c r="NG962">
        <v>2</v>
      </c>
      <c r="NH962">
        <v>11</v>
      </c>
      <c r="NI962">
        <v>12</v>
      </c>
      <c r="NJ962">
        <v>47</v>
      </c>
      <c r="NK962">
        <v>49</v>
      </c>
      <c r="NL962">
        <v>50</v>
      </c>
    </row>
    <row r="963" spans="371:541">
      <c r="NG963">
        <v>11</v>
      </c>
      <c r="NH963">
        <v>21</v>
      </c>
      <c r="NI963">
        <v>23</v>
      </c>
      <c r="NJ963">
        <v>34</v>
      </c>
      <c r="NK963">
        <v>36</v>
      </c>
      <c r="NL963">
        <v>38</v>
      </c>
    </row>
    <row r="964" spans="371:541">
      <c r="NG964">
        <v>10</v>
      </c>
      <c r="NH964">
        <v>18</v>
      </c>
      <c r="NI964">
        <v>21</v>
      </c>
      <c r="NJ964">
        <v>38</v>
      </c>
      <c r="NK964">
        <v>40</v>
      </c>
      <c r="NL964">
        <v>57</v>
      </c>
    </row>
    <row r="965" spans="371:541">
      <c r="NG965">
        <v>4</v>
      </c>
      <c r="NH965">
        <v>41</v>
      </c>
      <c r="NI965">
        <v>42</v>
      </c>
      <c r="NJ965">
        <v>48</v>
      </c>
      <c r="NK965">
        <v>51</v>
      </c>
      <c r="NL965">
        <v>55</v>
      </c>
    </row>
    <row r="966" spans="371:541">
      <c r="NG966">
        <v>18</v>
      </c>
      <c r="NH966">
        <v>27</v>
      </c>
      <c r="NI966">
        <v>30</v>
      </c>
      <c r="NJ966">
        <v>34</v>
      </c>
      <c r="NK966">
        <v>35</v>
      </c>
      <c r="NL966">
        <v>39</v>
      </c>
    </row>
    <row r="967" spans="371:541">
      <c r="NG967">
        <v>5</v>
      </c>
      <c r="NH967">
        <v>23</v>
      </c>
      <c r="NI967">
        <v>33</v>
      </c>
      <c r="NJ967">
        <v>35</v>
      </c>
      <c r="NK967">
        <v>36</v>
      </c>
      <c r="NL967">
        <v>53</v>
      </c>
    </row>
    <row r="968" spans="371:541">
      <c r="NG968">
        <v>12</v>
      </c>
      <c r="NH968">
        <v>17</v>
      </c>
      <c r="NI968">
        <v>25</v>
      </c>
      <c r="NJ968">
        <v>32</v>
      </c>
      <c r="NK968">
        <v>48</v>
      </c>
      <c r="NL968">
        <v>55</v>
      </c>
    </row>
    <row r="969" spans="371:541">
      <c r="NG969">
        <v>16</v>
      </c>
      <c r="NH969">
        <v>21</v>
      </c>
      <c r="NI969">
        <v>22</v>
      </c>
      <c r="NJ969">
        <v>43</v>
      </c>
      <c r="NK969">
        <v>53</v>
      </c>
      <c r="NL969">
        <v>59</v>
      </c>
    </row>
    <row r="970" spans="371:541">
      <c r="NG970">
        <v>3</v>
      </c>
      <c r="NH970">
        <v>26</v>
      </c>
      <c r="NI970">
        <v>30</v>
      </c>
      <c r="NJ970">
        <v>43</v>
      </c>
      <c r="NK970">
        <v>51</v>
      </c>
      <c r="NL970">
        <v>59</v>
      </c>
    </row>
    <row r="971" spans="371:541">
      <c r="NG971">
        <v>21</v>
      </c>
      <c r="NH971">
        <v>27</v>
      </c>
      <c r="NI971">
        <v>29</v>
      </c>
      <c r="NJ971">
        <v>33</v>
      </c>
      <c r="NK971">
        <v>39</v>
      </c>
      <c r="NL971">
        <v>44</v>
      </c>
      <c r="RN971">
        <f>59-COUNTIFS(RO971:TU971,"x")</f>
        <v>19</v>
      </c>
      <c r="RO971" t="s">
        <v>0</v>
      </c>
      <c r="RP971" t="s">
        <v>0</v>
      </c>
      <c r="RQ971" t="s">
        <v>0</v>
      </c>
      <c r="RR971">
        <v>4</v>
      </c>
      <c r="RS971">
        <v>5</v>
      </c>
      <c r="RT971" t="s">
        <v>0</v>
      </c>
      <c r="RU971">
        <v>7</v>
      </c>
      <c r="RV971" t="s">
        <v>0</v>
      </c>
      <c r="RW971">
        <v>9</v>
      </c>
      <c r="RX971" t="s">
        <v>0</v>
      </c>
      <c r="RY971" t="s">
        <v>0</v>
      </c>
      <c r="RZ971" t="s">
        <v>0</v>
      </c>
      <c r="SA971" t="s">
        <v>0</v>
      </c>
      <c r="SB971" t="s">
        <v>0</v>
      </c>
      <c r="SC971" t="s">
        <v>0</v>
      </c>
      <c r="SD971" t="s">
        <v>0</v>
      </c>
      <c r="SE971" t="s">
        <v>0</v>
      </c>
      <c r="SF971" t="s">
        <v>0</v>
      </c>
      <c r="SG971">
        <v>19</v>
      </c>
      <c r="SH971" t="s">
        <v>0</v>
      </c>
      <c r="SI971" t="s">
        <v>0</v>
      </c>
      <c r="SJ971" t="s">
        <v>0</v>
      </c>
      <c r="SK971" t="s">
        <v>0</v>
      </c>
      <c r="SL971" t="s">
        <v>0</v>
      </c>
      <c r="SM971">
        <v>25</v>
      </c>
      <c r="SN971" t="s">
        <v>0</v>
      </c>
      <c r="SO971" t="s">
        <v>0</v>
      </c>
      <c r="SP971" t="s">
        <v>0</v>
      </c>
      <c r="SQ971" t="s">
        <v>0</v>
      </c>
      <c r="SR971" t="s">
        <v>0</v>
      </c>
      <c r="SS971">
        <v>31</v>
      </c>
      <c r="ST971" t="s">
        <v>0</v>
      </c>
      <c r="SU971" t="s">
        <v>0</v>
      </c>
      <c r="SV971" t="s">
        <v>0</v>
      </c>
      <c r="SW971">
        <v>35</v>
      </c>
      <c r="SX971">
        <v>36</v>
      </c>
      <c r="SY971" t="s">
        <v>0</v>
      </c>
      <c r="SZ971">
        <v>38</v>
      </c>
      <c r="TA971" t="s">
        <v>0</v>
      </c>
      <c r="TB971" t="s">
        <v>0</v>
      </c>
      <c r="TC971" t="s">
        <v>0</v>
      </c>
      <c r="TD971" t="s">
        <v>0</v>
      </c>
      <c r="TE971" t="s">
        <v>0</v>
      </c>
      <c r="TF971" t="s">
        <v>0</v>
      </c>
      <c r="TG971">
        <v>45</v>
      </c>
      <c r="TH971">
        <v>46</v>
      </c>
      <c r="TI971">
        <v>47</v>
      </c>
      <c r="TJ971" t="s">
        <v>0</v>
      </c>
      <c r="TK971">
        <v>49</v>
      </c>
      <c r="TL971" t="s">
        <v>0</v>
      </c>
      <c r="TM971" t="s">
        <v>0</v>
      </c>
      <c r="TN971" t="s">
        <v>0</v>
      </c>
      <c r="TO971" t="s">
        <v>0</v>
      </c>
      <c r="TP971">
        <v>54</v>
      </c>
      <c r="TQ971">
        <v>55</v>
      </c>
      <c r="TR971">
        <v>56</v>
      </c>
      <c r="TS971">
        <v>57</v>
      </c>
      <c r="TT971">
        <v>58</v>
      </c>
      <c r="TU971" t="s">
        <v>0</v>
      </c>
    </row>
    <row r="972" spans="371:541">
      <c r="NG972">
        <v>1</v>
      </c>
      <c r="NH972">
        <v>13</v>
      </c>
      <c r="NI972">
        <v>32</v>
      </c>
      <c r="NJ972">
        <v>34</v>
      </c>
      <c r="NK972">
        <v>41</v>
      </c>
      <c r="NL972">
        <v>59</v>
      </c>
    </row>
    <row r="973" spans="371:541">
      <c r="NG973">
        <v>3</v>
      </c>
      <c r="NH973">
        <v>10</v>
      </c>
      <c r="NI973">
        <v>18</v>
      </c>
      <c r="NJ973">
        <v>24</v>
      </c>
      <c r="NK973">
        <v>27</v>
      </c>
      <c r="NL973">
        <v>50</v>
      </c>
    </row>
    <row r="974" spans="371:541">
      <c r="NG974">
        <v>17</v>
      </c>
      <c r="NH974">
        <v>20</v>
      </c>
      <c r="NI974">
        <v>21</v>
      </c>
      <c r="NJ974">
        <v>30</v>
      </c>
      <c r="NK974">
        <v>39</v>
      </c>
      <c r="NL974">
        <v>50</v>
      </c>
    </row>
    <row r="975" spans="371:541">
      <c r="NG975">
        <v>2</v>
      </c>
      <c r="NH975">
        <v>6</v>
      </c>
      <c r="NI975">
        <v>8</v>
      </c>
      <c r="NJ975">
        <v>11</v>
      </c>
      <c r="NK975">
        <v>51</v>
      </c>
      <c r="NL975">
        <v>59</v>
      </c>
    </row>
    <row r="976" spans="371:541">
      <c r="NG976">
        <v>14</v>
      </c>
      <c r="NH976">
        <v>22</v>
      </c>
      <c r="NI976">
        <v>37</v>
      </c>
      <c r="NJ976">
        <v>42</v>
      </c>
      <c r="NK976">
        <v>50</v>
      </c>
      <c r="NL976">
        <v>59</v>
      </c>
    </row>
    <row r="977" spans="371:541">
      <c r="NG977">
        <v>20</v>
      </c>
      <c r="NH977">
        <v>28</v>
      </c>
      <c r="NI977">
        <v>37</v>
      </c>
      <c r="NJ977">
        <v>40</v>
      </c>
      <c r="NK977">
        <v>52</v>
      </c>
      <c r="NL977">
        <v>53</v>
      </c>
    </row>
    <row r="978" spans="371:541">
      <c r="NG978">
        <v>12</v>
      </c>
      <c r="NH978">
        <v>15</v>
      </c>
      <c r="NI978">
        <v>16</v>
      </c>
      <c r="NJ978">
        <v>23</v>
      </c>
      <c r="NK978">
        <v>40</v>
      </c>
      <c r="NL978">
        <v>48</v>
      </c>
    </row>
    <row r="979" spans="371:541">
      <c r="NG979">
        <v>31</v>
      </c>
      <c r="NH979">
        <v>41</v>
      </c>
      <c r="NI979">
        <v>45</v>
      </c>
      <c r="NJ979">
        <v>46</v>
      </c>
      <c r="NK979">
        <v>49</v>
      </c>
      <c r="NL979">
        <v>50</v>
      </c>
    </row>
    <row r="980" spans="371:541">
      <c r="NG980">
        <v>8</v>
      </c>
      <c r="NH980">
        <v>25</v>
      </c>
      <c r="NI980">
        <v>35</v>
      </c>
      <c r="NJ980">
        <v>40</v>
      </c>
      <c r="NK980">
        <v>46</v>
      </c>
      <c r="NL980">
        <v>59</v>
      </c>
    </row>
    <row r="981" spans="371:541">
      <c r="NG981">
        <v>1</v>
      </c>
      <c r="NH981">
        <v>4</v>
      </c>
      <c r="NI981">
        <v>9</v>
      </c>
      <c r="NJ981">
        <v>25</v>
      </c>
      <c r="NK981">
        <v>32</v>
      </c>
      <c r="NL981">
        <v>58</v>
      </c>
      <c r="RN981">
        <f>59-COUNTIFS(RO981:TU981,"x")</f>
        <v>21</v>
      </c>
      <c r="RO981" t="s">
        <v>0</v>
      </c>
      <c r="RP981">
        <v>2</v>
      </c>
      <c r="RQ981">
        <v>3</v>
      </c>
      <c r="RR981" t="s">
        <v>0</v>
      </c>
      <c r="RS981">
        <v>5</v>
      </c>
      <c r="RT981" t="s">
        <v>0</v>
      </c>
      <c r="RU981">
        <v>7</v>
      </c>
      <c r="RV981" t="s">
        <v>0</v>
      </c>
      <c r="RW981" t="s">
        <v>0</v>
      </c>
      <c r="RX981" t="s">
        <v>0</v>
      </c>
      <c r="RY981">
        <v>11</v>
      </c>
      <c r="RZ981">
        <v>12</v>
      </c>
      <c r="SA981">
        <v>13</v>
      </c>
      <c r="SB981">
        <v>14</v>
      </c>
      <c r="SC981" t="s">
        <v>0</v>
      </c>
      <c r="SD981">
        <v>16</v>
      </c>
      <c r="SE981" t="s">
        <v>0</v>
      </c>
      <c r="SF981">
        <v>18</v>
      </c>
      <c r="SG981" t="s">
        <v>0</v>
      </c>
      <c r="SH981" t="s">
        <v>0</v>
      </c>
      <c r="SI981">
        <v>21</v>
      </c>
      <c r="SJ981" t="s">
        <v>0</v>
      </c>
      <c r="SK981">
        <v>23</v>
      </c>
      <c r="SL981" t="s">
        <v>0</v>
      </c>
      <c r="SM981" t="s">
        <v>0</v>
      </c>
      <c r="SN981" t="s">
        <v>0</v>
      </c>
      <c r="SO981" t="s">
        <v>0</v>
      </c>
      <c r="SP981">
        <v>28</v>
      </c>
      <c r="SQ981">
        <v>29</v>
      </c>
      <c r="SR981">
        <v>30</v>
      </c>
      <c r="SS981" t="s">
        <v>0</v>
      </c>
      <c r="ST981" t="s">
        <v>0</v>
      </c>
      <c r="SU981">
        <v>33</v>
      </c>
      <c r="SV981" t="s">
        <v>0</v>
      </c>
      <c r="SW981" t="s">
        <v>0</v>
      </c>
      <c r="SX981" t="s">
        <v>0</v>
      </c>
      <c r="SY981" t="s">
        <v>0</v>
      </c>
      <c r="SZ981" t="s">
        <v>0</v>
      </c>
      <c r="TA981">
        <v>39</v>
      </c>
      <c r="TB981" t="s">
        <v>0</v>
      </c>
      <c r="TC981" t="s">
        <v>0</v>
      </c>
      <c r="TD981">
        <v>42</v>
      </c>
      <c r="TE981" t="s">
        <v>0</v>
      </c>
      <c r="TF981" t="s">
        <v>0</v>
      </c>
      <c r="TG981" t="s">
        <v>0</v>
      </c>
      <c r="TH981" t="s">
        <v>0</v>
      </c>
      <c r="TI981" t="s">
        <v>0</v>
      </c>
      <c r="TJ981" t="s">
        <v>0</v>
      </c>
      <c r="TK981" t="s">
        <v>0</v>
      </c>
      <c r="TL981" t="s">
        <v>0</v>
      </c>
      <c r="TM981">
        <v>51</v>
      </c>
      <c r="TN981" t="s">
        <v>0</v>
      </c>
      <c r="TO981" t="s">
        <v>0</v>
      </c>
      <c r="TP981" t="s">
        <v>0</v>
      </c>
      <c r="TQ981" t="s">
        <v>0</v>
      </c>
      <c r="TR981">
        <v>56</v>
      </c>
      <c r="TS981">
        <v>57</v>
      </c>
      <c r="TT981" t="s">
        <v>0</v>
      </c>
      <c r="TU981" t="s">
        <v>0</v>
      </c>
    </row>
    <row r="982" spans="371:541">
      <c r="NG982">
        <v>19</v>
      </c>
      <c r="NH982">
        <v>26</v>
      </c>
      <c r="NI982">
        <v>41</v>
      </c>
      <c r="NJ982">
        <v>52</v>
      </c>
      <c r="NK982">
        <v>54</v>
      </c>
      <c r="NL982">
        <v>58</v>
      </c>
    </row>
    <row r="983" spans="371:541">
      <c r="NG983">
        <v>10</v>
      </c>
      <c r="NH983">
        <v>15</v>
      </c>
      <c r="NI983">
        <v>19</v>
      </c>
      <c r="NJ983">
        <v>38</v>
      </c>
      <c r="NK983">
        <v>54</v>
      </c>
      <c r="NL983">
        <v>55</v>
      </c>
    </row>
    <row r="984" spans="371:541">
      <c r="NG984">
        <v>17</v>
      </c>
      <c r="NH984">
        <v>32</v>
      </c>
      <c r="NI984">
        <v>41</v>
      </c>
      <c r="NJ984">
        <v>43</v>
      </c>
      <c r="NK984">
        <v>45</v>
      </c>
      <c r="NL984">
        <v>59</v>
      </c>
    </row>
    <row r="985" spans="371:541">
      <c r="NG985">
        <v>20</v>
      </c>
      <c r="NH985">
        <v>34</v>
      </c>
      <c r="NI985">
        <v>36</v>
      </c>
      <c r="NJ985">
        <v>47</v>
      </c>
      <c r="NK985">
        <v>52</v>
      </c>
      <c r="NL985">
        <v>59</v>
      </c>
    </row>
    <row r="986" spans="371:541">
      <c r="NG986">
        <v>8</v>
      </c>
      <c r="NH986">
        <v>25</v>
      </c>
      <c r="NI986">
        <v>27</v>
      </c>
      <c r="NJ986">
        <v>40</v>
      </c>
      <c r="NK986">
        <v>47</v>
      </c>
      <c r="NL986">
        <v>48</v>
      </c>
    </row>
    <row r="987" spans="371:541">
      <c r="NG987">
        <v>6</v>
      </c>
      <c r="NH987">
        <v>24</v>
      </c>
      <c r="NI987">
        <v>38</v>
      </c>
      <c r="NJ987">
        <v>49</v>
      </c>
      <c r="NK987">
        <v>52</v>
      </c>
      <c r="NL987">
        <v>53</v>
      </c>
    </row>
    <row r="988" spans="371:541">
      <c r="NG988">
        <v>22</v>
      </c>
      <c r="NH988">
        <v>37</v>
      </c>
      <c r="NI988">
        <v>38</v>
      </c>
      <c r="NJ988">
        <v>44</v>
      </c>
      <c r="NK988">
        <v>55</v>
      </c>
      <c r="NL988">
        <v>59</v>
      </c>
    </row>
    <row r="989" spans="371:541">
      <c r="NG989">
        <v>12</v>
      </c>
      <c r="NH989">
        <v>15</v>
      </c>
      <c r="NI989">
        <v>29</v>
      </c>
      <c r="NJ989">
        <v>47</v>
      </c>
      <c r="NK989">
        <v>55</v>
      </c>
      <c r="NL989">
        <v>57</v>
      </c>
    </row>
    <row r="990" spans="371:541">
      <c r="NG990">
        <v>1</v>
      </c>
      <c r="NH990">
        <v>2</v>
      </c>
      <c r="NI990">
        <v>4</v>
      </c>
      <c r="NJ990">
        <v>15</v>
      </c>
      <c r="NK990">
        <v>24</v>
      </c>
      <c r="NL990">
        <v>57</v>
      </c>
    </row>
    <row r="991" spans="371:541">
      <c r="NG991">
        <v>3</v>
      </c>
      <c r="NH991">
        <v>37</v>
      </c>
      <c r="NI991">
        <v>40</v>
      </c>
      <c r="NJ991">
        <v>46</v>
      </c>
      <c r="NK991">
        <v>47</v>
      </c>
      <c r="NL991">
        <v>48</v>
      </c>
      <c r="RN991">
        <f>59-COUNTIFS(RO991:TU991,"x")</f>
        <v>21</v>
      </c>
      <c r="RO991" t="s">
        <v>0</v>
      </c>
      <c r="RP991" t="s">
        <v>0</v>
      </c>
      <c r="RQ991" t="s">
        <v>0</v>
      </c>
      <c r="RR991" t="s">
        <v>0</v>
      </c>
      <c r="RS991" t="s">
        <v>0</v>
      </c>
      <c r="RT991" t="s">
        <v>0</v>
      </c>
      <c r="RU991">
        <v>7</v>
      </c>
      <c r="RV991">
        <v>8</v>
      </c>
      <c r="RW991" t="s">
        <v>0</v>
      </c>
      <c r="RX991" t="s">
        <v>0</v>
      </c>
      <c r="RY991" t="s">
        <v>0</v>
      </c>
      <c r="RZ991" t="s">
        <v>0</v>
      </c>
      <c r="SA991">
        <v>13</v>
      </c>
      <c r="SB991">
        <v>14</v>
      </c>
      <c r="SC991" t="s">
        <v>0</v>
      </c>
      <c r="SD991" t="s">
        <v>0</v>
      </c>
      <c r="SE991" t="s">
        <v>0</v>
      </c>
      <c r="SF991">
        <v>18</v>
      </c>
      <c r="SG991">
        <v>19</v>
      </c>
      <c r="SH991" t="s">
        <v>0</v>
      </c>
      <c r="SI991">
        <v>21</v>
      </c>
      <c r="SJ991" t="s">
        <v>0</v>
      </c>
      <c r="SK991">
        <v>23</v>
      </c>
      <c r="SL991" t="s">
        <v>0</v>
      </c>
      <c r="SM991" t="s">
        <v>0</v>
      </c>
      <c r="SN991">
        <v>26</v>
      </c>
      <c r="SO991">
        <v>27</v>
      </c>
      <c r="SP991" t="s">
        <v>0</v>
      </c>
      <c r="SQ991" t="s">
        <v>0</v>
      </c>
      <c r="SR991">
        <v>30</v>
      </c>
      <c r="SS991">
        <v>31</v>
      </c>
      <c r="ST991">
        <v>32</v>
      </c>
      <c r="SU991">
        <v>33</v>
      </c>
      <c r="SV991" t="s">
        <v>0</v>
      </c>
      <c r="SW991">
        <v>35</v>
      </c>
      <c r="SX991">
        <v>36</v>
      </c>
      <c r="SY991" t="s">
        <v>0</v>
      </c>
      <c r="SZ991" t="s">
        <v>0</v>
      </c>
      <c r="TA991" t="s">
        <v>0</v>
      </c>
      <c r="TB991" t="s">
        <v>0</v>
      </c>
      <c r="TC991" t="s">
        <v>0</v>
      </c>
      <c r="TD991" t="s">
        <v>0</v>
      </c>
      <c r="TE991" t="s">
        <v>0</v>
      </c>
      <c r="TF991" t="s">
        <v>0</v>
      </c>
      <c r="TG991" t="s">
        <v>0</v>
      </c>
      <c r="TH991" t="s">
        <v>0</v>
      </c>
      <c r="TI991" t="s">
        <v>0</v>
      </c>
      <c r="TJ991" t="s">
        <v>0</v>
      </c>
      <c r="TK991">
        <v>49</v>
      </c>
      <c r="TL991" t="s">
        <v>0</v>
      </c>
      <c r="TM991" t="s">
        <v>0</v>
      </c>
      <c r="TN991" t="s">
        <v>0</v>
      </c>
      <c r="TO991">
        <v>53</v>
      </c>
      <c r="TP991">
        <v>54</v>
      </c>
      <c r="TQ991" t="s">
        <v>0</v>
      </c>
      <c r="TR991">
        <v>56</v>
      </c>
      <c r="TS991" t="s">
        <v>0</v>
      </c>
      <c r="TT991">
        <v>58</v>
      </c>
      <c r="TU991" t="s">
        <v>0</v>
      </c>
    </row>
    <row r="992" spans="371:541">
      <c r="NG992">
        <v>10</v>
      </c>
      <c r="NH992">
        <v>15</v>
      </c>
      <c r="NI992">
        <v>20</v>
      </c>
      <c r="NJ992">
        <v>25</v>
      </c>
      <c r="NK992">
        <v>38</v>
      </c>
      <c r="NL992">
        <v>51</v>
      </c>
    </row>
    <row r="993" spans="371:541">
      <c r="NG993">
        <v>6</v>
      </c>
      <c r="NH993">
        <v>9</v>
      </c>
      <c r="NI993">
        <v>28</v>
      </c>
      <c r="NJ993">
        <v>41</v>
      </c>
      <c r="NK993">
        <v>46</v>
      </c>
      <c r="NL993">
        <v>50</v>
      </c>
    </row>
    <row r="994" spans="371:541">
      <c r="NG994">
        <v>2</v>
      </c>
      <c r="NH994">
        <v>4</v>
      </c>
      <c r="NI994">
        <v>9</v>
      </c>
      <c r="NJ994">
        <v>17</v>
      </c>
      <c r="NK994">
        <v>46</v>
      </c>
      <c r="NL994">
        <v>52</v>
      </c>
    </row>
    <row r="995" spans="371:541">
      <c r="NG995">
        <v>5</v>
      </c>
      <c r="NH995">
        <v>12</v>
      </c>
      <c r="NI995">
        <v>22</v>
      </c>
      <c r="NJ995">
        <v>34</v>
      </c>
      <c r="NK995">
        <v>39</v>
      </c>
      <c r="NL995">
        <v>44</v>
      </c>
    </row>
    <row r="996" spans="371:541">
      <c r="NG996">
        <v>3</v>
      </c>
      <c r="NH996">
        <v>4</v>
      </c>
      <c r="NI996">
        <v>11</v>
      </c>
      <c r="NJ996">
        <v>42</v>
      </c>
      <c r="NK996">
        <v>44</v>
      </c>
      <c r="NL996">
        <v>45</v>
      </c>
    </row>
    <row r="997" spans="371:541">
      <c r="NG997">
        <v>17</v>
      </c>
      <c r="NH997">
        <v>28</v>
      </c>
      <c r="NI997">
        <v>29</v>
      </c>
      <c r="NJ997">
        <v>37</v>
      </c>
      <c r="NK997">
        <v>43</v>
      </c>
      <c r="NL997">
        <v>48</v>
      </c>
    </row>
    <row r="998" spans="371:541">
      <c r="NG998">
        <v>10</v>
      </c>
      <c r="NH998">
        <v>16</v>
      </c>
      <c r="NI998">
        <v>20</v>
      </c>
      <c r="NJ998">
        <v>25</v>
      </c>
      <c r="NK998">
        <v>50</v>
      </c>
      <c r="NL998">
        <v>59</v>
      </c>
    </row>
    <row r="999" spans="371:541">
      <c r="NG999">
        <v>3</v>
      </c>
      <c r="NH999">
        <v>11</v>
      </c>
      <c r="NI999">
        <v>16</v>
      </c>
      <c r="NJ999">
        <v>22</v>
      </c>
      <c r="NK999">
        <v>41</v>
      </c>
      <c r="NL999">
        <v>49</v>
      </c>
    </row>
    <row r="1000" spans="371:541">
      <c r="NG1000">
        <v>9</v>
      </c>
      <c r="NH1000">
        <v>16</v>
      </c>
      <c r="NI1000">
        <v>38</v>
      </c>
      <c r="NJ1000">
        <v>44</v>
      </c>
      <c r="NK1000">
        <v>51</v>
      </c>
      <c r="NL1000">
        <v>58</v>
      </c>
    </row>
    <row r="1001" spans="371:541">
      <c r="NG1001">
        <v>8</v>
      </c>
      <c r="NH1001">
        <v>19</v>
      </c>
      <c r="NI1001">
        <v>27</v>
      </c>
      <c r="NJ1001">
        <v>43</v>
      </c>
      <c r="NK1001">
        <v>49</v>
      </c>
      <c r="NL1001">
        <v>51</v>
      </c>
      <c r="RN1001">
        <f>59-COUNTIFS(RO1001:TU1001,"x")</f>
        <v>21</v>
      </c>
      <c r="RO1001">
        <v>1</v>
      </c>
      <c r="RP1001">
        <v>2</v>
      </c>
      <c r="RQ1001" t="s">
        <v>0</v>
      </c>
      <c r="RR1001">
        <v>4</v>
      </c>
      <c r="RS1001">
        <v>5</v>
      </c>
      <c r="RT1001" t="s">
        <v>0</v>
      </c>
      <c r="RU1001">
        <v>7</v>
      </c>
      <c r="RV1001" t="s">
        <v>0</v>
      </c>
      <c r="RW1001" t="s">
        <v>0</v>
      </c>
      <c r="RX1001" t="s">
        <v>0</v>
      </c>
      <c r="RY1001" t="s">
        <v>0</v>
      </c>
      <c r="RZ1001" t="s">
        <v>0</v>
      </c>
      <c r="SA1001">
        <v>13</v>
      </c>
      <c r="SB1001">
        <v>14</v>
      </c>
      <c r="SC1001" t="s">
        <v>0</v>
      </c>
      <c r="SD1001" t="s">
        <v>0</v>
      </c>
      <c r="SE1001" t="s">
        <v>0</v>
      </c>
      <c r="SF1001" t="s">
        <v>0</v>
      </c>
      <c r="SG1001" t="s">
        <v>0</v>
      </c>
      <c r="SH1001">
        <v>20</v>
      </c>
      <c r="SI1001" t="s">
        <v>0</v>
      </c>
      <c r="SJ1001" t="s">
        <v>0</v>
      </c>
      <c r="SK1001" t="s">
        <v>0</v>
      </c>
      <c r="SL1001" t="s">
        <v>0</v>
      </c>
      <c r="SM1001" t="s">
        <v>0</v>
      </c>
      <c r="SN1001">
        <v>26</v>
      </c>
      <c r="SO1001" t="s">
        <v>0</v>
      </c>
      <c r="SP1001">
        <v>28</v>
      </c>
      <c r="SQ1001" t="s">
        <v>0</v>
      </c>
      <c r="SR1001" t="s">
        <v>0</v>
      </c>
      <c r="SS1001" t="s">
        <v>0</v>
      </c>
      <c r="ST1001" t="s">
        <v>0</v>
      </c>
      <c r="SU1001" t="s">
        <v>0</v>
      </c>
      <c r="SV1001">
        <v>34</v>
      </c>
      <c r="SW1001" t="s">
        <v>0</v>
      </c>
      <c r="SX1001" t="s">
        <v>0</v>
      </c>
      <c r="SY1001">
        <v>37</v>
      </c>
      <c r="SZ1001" t="s">
        <v>0</v>
      </c>
      <c r="TA1001" t="s">
        <v>0</v>
      </c>
      <c r="TB1001" t="s">
        <v>0</v>
      </c>
      <c r="TC1001" t="s">
        <v>0</v>
      </c>
      <c r="TD1001">
        <v>42</v>
      </c>
      <c r="TE1001" t="s">
        <v>0</v>
      </c>
      <c r="TF1001" t="s">
        <v>0</v>
      </c>
      <c r="TG1001">
        <v>45</v>
      </c>
      <c r="TH1001" t="s">
        <v>0</v>
      </c>
      <c r="TI1001">
        <v>47</v>
      </c>
      <c r="TJ1001">
        <v>48</v>
      </c>
      <c r="TK1001" t="s">
        <v>0</v>
      </c>
      <c r="TL1001">
        <v>50</v>
      </c>
      <c r="TM1001" t="s">
        <v>0</v>
      </c>
      <c r="TN1001">
        <v>52</v>
      </c>
      <c r="TO1001">
        <v>53</v>
      </c>
      <c r="TP1001" t="s">
        <v>0</v>
      </c>
      <c r="TQ1001" t="s">
        <v>0</v>
      </c>
      <c r="TR1001">
        <v>56</v>
      </c>
      <c r="TS1001">
        <v>57</v>
      </c>
      <c r="TT1001" t="s">
        <v>0</v>
      </c>
      <c r="TU1001" t="s">
        <v>0</v>
      </c>
    </row>
    <row r="1002" spans="371:541">
      <c r="NG1002">
        <v>25</v>
      </c>
      <c r="NH1002">
        <v>30</v>
      </c>
      <c r="NI1002">
        <v>35</v>
      </c>
      <c r="NJ1002">
        <v>40</v>
      </c>
      <c r="NK1002">
        <v>43</v>
      </c>
      <c r="NL1002">
        <v>59</v>
      </c>
    </row>
    <row r="1003" spans="371:541">
      <c r="NG1003">
        <v>9</v>
      </c>
      <c r="NH1003">
        <v>15</v>
      </c>
      <c r="NI1003">
        <v>17</v>
      </c>
      <c r="NJ1003">
        <v>24</v>
      </c>
      <c r="NK1003">
        <v>31</v>
      </c>
      <c r="NL1003">
        <v>44</v>
      </c>
    </row>
    <row r="1004" spans="371:541">
      <c r="NG1004">
        <v>3</v>
      </c>
      <c r="NH1004">
        <v>6</v>
      </c>
      <c r="NI1004">
        <v>27</v>
      </c>
      <c r="NJ1004">
        <v>38</v>
      </c>
      <c r="NK1004">
        <v>54</v>
      </c>
      <c r="NL1004">
        <v>55</v>
      </c>
    </row>
    <row r="1005" spans="371:541">
      <c r="NG1005">
        <v>11</v>
      </c>
      <c r="NH1005">
        <v>18</v>
      </c>
      <c r="NI1005">
        <v>21</v>
      </c>
      <c r="NJ1005">
        <v>32</v>
      </c>
      <c r="NK1005">
        <v>33</v>
      </c>
      <c r="NL1005">
        <v>46</v>
      </c>
    </row>
    <row r="1006" spans="371:541">
      <c r="NG1006">
        <v>12</v>
      </c>
      <c r="NH1006">
        <v>23</v>
      </c>
      <c r="NI1006">
        <v>27</v>
      </c>
      <c r="NJ1006">
        <v>31</v>
      </c>
      <c r="NK1006">
        <v>58</v>
      </c>
      <c r="NL1006">
        <v>59</v>
      </c>
    </row>
    <row r="1007" spans="371:541">
      <c r="NG1007">
        <v>10</v>
      </c>
      <c r="NH1007">
        <v>22</v>
      </c>
      <c r="NI1007">
        <v>23</v>
      </c>
      <c r="NJ1007">
        <v>25</v>
      </c>
      <c r="NK1007">
        <v>41</v>
      </c>
      <c r="NL1007">
        <v>55</v>
      </c>
    </row>
    <row r="1008" spans="371:541">
      <c r="NG1008">
        <v>11</v>
      </c>
      <c r="NH1008">
        <v>25</v>
      </c>
      <c r="NI1008">
        <v>29</v>
      </c>
      <c r="NJ1008">
        <v>36</v>
      </c>
      <c r="NK1008">
        <v>39</v>
      </c>
      <c r="NL1008">
        <v>44</v>
      </c>
    </row>
    <row r="1009" spans="371:541">
      <c r="NG1009">
        <v>7</v>
      </c>
      <c r="NH1009">
        <v>26</v>
      </c>
      <c r="NI1009">
        <v>36</v>
      </c>
      <c r="NJ1009">
        <v>37</v>
      </c>
      <c r="NK1009">
        <v>42</v>
      </c>
      <c r="NL1009">
        <v>53</v>
      </c>
    </row>
    <row r="1010" spans="371:541">
      <c r="NG1010">
        <v>4</v>
      </c>
      <c r="NH1010">
        <v>17</v>
      </c>
      <c r="NI1010">
        <v>36</v>
      </c>
      <c r="NJ1010">
        <v>43</v>
      </c>
      <c r="NK1010">
        <v>51</v>
      </c>
      <c r="NL1010">
        <v>55</v>
      </c>
    </row>
    <row r="1011" spans="371:541">
      <c r="NG1011">
        <v>4</v>
      </c>
      <c r="NH1011">
        <v>25</v>
      </c>
      <c r="NI1011">
        <v>26</v>
      </c>
      <c r="NJ1011">
        <v>35</v>
      </c>
      <c r="NK1011">
        <v>36</v>
      </c>
      <c r="NL1011">
        <v>54</v>
      </c>
      <c r="RN1011">
        <f>59-COUNTIFS(RO1011:TU1011,"x")</f>
        <v>24</v>
      </c>
      <c r="RO1011">
        <v>1</v>
      </c>
      <c r="RP1011" t="s">
        <v>0</v>
      </c>
      <c r="RQ1011">
        <v>3</v>
      </c>
      <c r="RR1011" t="s">
        <v>0</v>
      </c>
      <c r="RS1011">
        <v>5</v>
      </c>
      <c r="RT1011" t="s">
        <v>0</v>
      </c>
      <c r="RU1011" t="s">
        <v>0</v>
      </c>
      <c r="RV1011" t="s">
        <v>0</v>
      </c>
      <c r="RW1011">
        <v>9</v>
      </c>
      <c r="RX1011" t="s">
        <v>0</v>
      </c>
      <c r="RY1011">
        <v>11</v>
      </c>
      <c r="RZ1011">
        <v>12</v>
      </c>
      <c r="SA1011" t="s">
        <v>0</v>
      </c>
      <c r="SB1011" t="s">
        <v>0</v>
      </c>
      <c r="SC1011" t="s">
        <v>0</v>
      </c>
      <c r="SD1011">
        <v>16</v>
      </c>
      <c r="SE1011" t="s">
        <v>0</v>
      </c>
      <c r="SF1011">
        <v>18</v>
      </c>
      <c r="SG1011">
        <v>19</v>
      </c>
      <c r="SH1011" t="s">
        <v>0</v>
      </c>
      <c r="SI1011" t="s">
        <v>0</v>
      </c>
      <c r="SJ1011" t="s">
        <v>0</v>
      </c>
      <c r="SK1011" t="s">
        <v>0</v>
      </c>
      <c r="SL1011" t="s">
        <v>0</v>
      </c>
      <c r="SM1011" t="s">
        <v>0</v>
      </c>
      <c r="SN1011" t="s">
        <v>0</v>
      </c>
      <c r="SO1011">
        <v>27</v>
      </c>
      <c r="SP1011">
        <v>28</v>
      </c>
      <c r="SQ1011">
        <v>29</v>
      </c>
      <c r="SR1011">
        <v>30</v>
      </c>
      <c r="SS1011" t="s">
        <v>0</v>
      </c>
      <c r="ST1011" t="s">
        <v>0</v>
      </c>
      <c r="SU1011">
        <v>33</v>
      </c>
      <c r="SV1011">
        <v>34</v>
      </c>
      <c r="SW1011" t="s">
        <v>0</v>
      </c>
      <c r="SX1011" t="s">
        <v>0</v>
      </c>
      <c r="SY1011" t="s">
        <v>0</v>
      </c>
      <c r="SZ1011" t="s">
        <v>0</v>
      </c>
      <c r="TA1011">
        <v>39</v>
      </c>
      <c r="TB1011" t="s">
        <v>0</v>
      </c>
      <c r="TC1011">
        <v>41</v>
      </c>
      <c r="TD1011" t="s">
        <v>0</v>
      </c>
      <c r="TE1011" t="s">
        <v>0</v>
      </c>
      <c r="TF1011">
        <v>44</v>
      </c>
      <c r="TG1011">
        <v>45</v>
      </c>
      <c r="TH1011">
        <v>46</v>
      </c>
      <c r="TI1011">
        <v>47</v>
      </c>
      <c r="TJ1011">
        <v>48</v>
      </c>
      <c r="TK1011">
        <v>49</v>
      </c>
      <c r="TL1011" t="s">
        <v>0</v>
      </c>
      <c r="TM1011" t="s">
        <v>0</v>
      </c>
      <c r="TN1011" t="s">
        <v>0</v>
      </c>
      <c r="TO1011" t="s">
        <v>0</v>
      </c>
      <c r="TP1011" t="s">
        <v>0</v>
      </c>
      <c r="TQ1011" t="s">
        <v>0</v>
      </c>
      <c r="TR1011" t="s">
        <v>0</v>
      </c>
      <c r="TS1011" t="s">
        <v>0</v>
      </c>
      <c r="TT1011">
        <v>58</v>
      </c>
      <c r="TU1011" t="s">
        <v>0</v>
      </c>
    </row>
    <row r="1012" spans="371:541">
      <c r="NG1012">
        <v>2</v>
      </c>
      <c r="NH1012">
        <v>21</v>
      </c>
      <c r="NI1012">
        <v>38</v>
      </c>
      <c r="NJ1012">
        <v>50</v>
      </c>
      <c r="NK1012">
        <v>52</v>
      </c>
      <c r="NL1012">
        <v>53</v>
      </c>
    </row>
    <row r="1013" spans="371:541">
      <c r="NG1013">
        <v>6</v>
      </c>
      <c r="NH1013">
        <v>14</v>
      </c>
      <c r="NI1013">
        <v>20</v>
      </c>
      <c r="NJ1013">
        <v>31</v>
      </c>
      <c r="NK1013">
        <v>57</v>
      </c>
      <c r="NL1013">
        <v>59</v>
      </c>
    </row>
    <row r="1014" spans="371:541">
      <c r="NG1014">
        <v>8</v>
      </c>
      <c r="NH1014">
        <v>20</v>
      </c>
      <c r="NI1014">
        <v>50</v>
      </c>
      <c r="NJ1014">
        <v>52</v>
      </c>
      <c r="NK1014">
        <v>54</v>
      </c>
      <c r="NL1014">
        <v>56</v>
      </c>
    </row>
    <row r="1015" spans="371:541">
      <c r="NG1015">
        <v>10</v>
      </c>
      <c r="NH1015">
        <v>17</v>
      </c>
      <c r="NI1015">
        <v>20</v>
      </c>
      <c r="NJ1015">
        <v>21</v>
      </c>
      <c r="NK1015">
        <v>35</v>
      </c>
      <c r="NL1015">
        <v>37</v>
      </c>
    </row>
    <row r="1016" spans="371:541">
      <c r="NG1016">
        <v>8</v>
      </c>
      <c r="NH1016">
        <v>13</v>
      </c>
      <c r="NI1016">
        <v>15</v>
      </c>
      <c r="NJ1016">
        <v>40</v>
      </c>
      <c r="NK1016">
        <v>42</v>
      </c>
      <c r="NL1016">
        <v>56</v>
      </c>
    </row>
    <row r="1017" spans="371:541">
      <c r="NG1017">
        <v>7</v>
      </c>
      <c r="NH1017">
        <v>13</v>
      </c>
      <c r="NI1017">
        <v>23</v>
      </c>
      <c r="NJ1017">
        <v>24</v>
      </c>
      <c r="NK1017">
        <v>32</v>
      </c>
      <c r="NL1017">
        <v>43</v>
      </c>
    </row>
    <row r="1018" spans="371:541">
      <c r="NG1018">
        <v>7</v>
      </c>
      <c r="NH1018">
        <v>14</v>
      </c>
      <c r="NI1018">
        <v>22</v>
      </c>
      <c r="NJ1018">
        <v>32</v>
      </c>
      <c r="NK1018">
        <v>40</v>
      </c>
      <c r="NL1018">
        <v>51</v>
      </c>
    </row>
    <row r="1019" spans="371:541">
      <c r="NG1019">
        <v>4</v>
      </c>
      <c r="NH1019">
        <v>9</v>
      </c>
      <c r="NI1019">
        <v>14</v>
      </c>
      <c r="NJ1019">
        <v>16</v>
      </c>
      <c r="NK1019">
        <v>37</v>
      </c>
      <c r="NL1019">
        <v>53</v>
      </c>
    </row>
    <row r="1020" spans="371:541">
      <c r="NG1020">
        <v>4</v>
      </c>
      <c r="NH1020">
        <v>6</v>
      </c>
      <c r="NI1020">
        <v>10</v>
      </c>
      <c r="NJ1020">
        <v>12</v>
      </c>
      <c r="NK1020">
        <v>43</v>
      </c>
      <c r="NL1020">
        <v>46</v>
      </c>
    </row>
    <row r="1021" spans="371:541">
      <c r="NG1021">
        <v>19</v>
      </c>
      <c r="NH1021">
        <v>27</v>
      </c>
      <c r="NI1021">
        <v>36</v>
      </c>
      <c r="NJ1021">
        <v>45</v>
      </c>
      <c r="NK1021">
        <v>53</v>
      </c>
      <c r="NL1021">
        <v>55</v>
      </c>
      <c r="RN1021">
        <f>59-COUNTIFS(RO1021:TU1021,"x")</f>
        <v>23</v>
      </c>
      <c r="RO1021">
        <v>1</v>
      </c>
      <c r="RP1021">
        <v>2</v>
      </c>
      <c r="RQ1021" t="s">
        <v>0</v>
      </c>
      <c r="RR1021" t="s">
        <v>0</v>
      </c>
      <c r="RS1021">
        <v>5</v>
      </c>
      <c r="RT1021" t="s">
        <v>0</v>
      </c>
      <c r="RU1021">
        <v>7</v>
      </c>
      <c r="RV1021">
        <v>8</v>
      </c>
      <c r="RW1021" t="s">
        <v>0</v>
      </c>
      <c r="RX1021" t="s">
        <v>0</v>
      </c>
      <c r="RY1021">
        <v>11</v>
      </c>
      <c r="RZ1021" t="s">
        <v>0</v>
      </c>
      <c r="SA1021" t="s">
        <v>0</v>
      </c>
      <c r="SB1021" t="s">
        <v>0</v>
      </c>
      <c r="SC1021" t="s">
        <v>0</v>
      </c>
      <c r="SD1021" t="s">
        <v>0</v>
      </c>
      <c r="SE1021" t="s">
        <v>0</v>
      </c>
      <c r="SF1021">
        <v>18</v>
      </c>
      <c r="SG1021" t="s">
        <v>0</v>
      </c>
      <c r="SH1021">
        <v>20</v>
      </c>
      <c r="SI1021" t="s">
        <v>0</v>
      </c>
      <c r="SJ1021" t="s">
        <v>0</v>
      </c>
      <c r="SK1021">
        <v>23</v>
      </c>
      <c r="SL1021">
        <v>24</v>
      </c>
      <c r="SM1021">
        <v>25</v>
      </c>
      <c r="SN1021" t="s">
        <v>0</v>
      </c>
      <c r="SO1021" t="s">
        <v>0</v>
      </c>
      <c r="SP1021">
        <v>28</v>
      </c>
      <c r="SQ1021">
        <v>29</v>
      </c>
      <c r="SR1021">
        <v>30</v>
      </c>
      <c r="SS1021" t="s">
        <v>0</v>
      </c>
      <c r="ST1021">
        <v>32</v>
      </c>
      <c r="SU1021" t="s">
        <v>0</v>
      </c>
      <c r="SV1021">
        <v>34</v>
      </c>
      <c r="SW1021">
        <v>35</v>
      </c>
      <c r="SX1021" t="s">
        <v>0</v>
      </c>
      <c r="SY1021" t="s">
        <v>0</v>
      </c>
      <c r="SZ1021" t="s">
        <v>0</v>
      </c>
      <c r="TA1021" t="s">
        <v>0</v>
      </c>
      <c r="TB1021" t="s">
        <v>0</v>
      </c>
      <c r="TC1021" t="s">
        <v>0</v>
      </c>
      <c r="TD1021">
        <v>42</v>
      </c>
      <c r="TE1021" t="s">
        <v>0</v>
      </c>
      <c r="TF1021" t="s">
        <v>0</v>
      </c>
      <c r="TG1021" t="s">
        <v>0</v>
      </c>
      <c r="TH1021" t="s">
        <v>0</v>
      </c>
      <c r="TI1021" t="s">
        <v>0</v>
      </c>
      <c r="TJ1021" t="s">
        <v>0</v>
      </c>
      <c r="TK1021">
        <v>49</v>
      </c>
      <c r="TL1021" t="s">
        <v>0</v>
      </c>
      <c r="TM1021" t="s">
        <v>0</v>
      </c>
      <c r="TN1021" t="s">
        <v>0</v>
      </c>
      <c r="TO1021" t="s">
        <v>0</v>
      </c>
      <c r="TP1021">
        <v>54</v>
      </c>
      <c r="TQ1021" t="s">
        <v>0</v>
      </c>
      <c r="TR1021">
        <v>56</v>
      </c>
      <c r="TS1021">
        <v>57</v>
      </c>
      <c r="TT1021" t="s">
        <v>0</v>
      </c>
      <c r="TU1021">
        <v>59</v>
      </c>
    </row>
    <row r="1022" spans="371:541">
      <c r="NG1022">
        <v>14</v>
      </c>
      <c r="NH1022">
        <v>17</v>
      </c>
      <c r="NI1022">
        <v>21</v>
      </c>
      <c r="NJ1022">
        <v>22</v>
      </c>
      <c r="NK1022">
        <v>26</v>
      </c>
      <c r="NL1022">
        <v>58</v>
      </c>
    </row>
    <row r="1023" spans="371:541">
      <c r="NG1023">
        <v>3</v>
      </c>
      <c r="NH1023">
        <v>38</v>
      </c>
      <c r="NI1023">
        <v>39</v>
      </c>
      <c r="NJ1023">
        <v>40</v>
      </c>
      <c r="NK1023">
        <v>43</v>
      </c>
      <c r="NL1023">
        <v>48</v>
      </c>
    </row>
    <row r="1024" spans="371:541">
      <c r="NG1024">
        <v>3</v>
      </c>
      <c r="NH1024">
        <v>19</v>
      </c>
      <c r="NI1024">
        <v>22</v>
      </c>
      <c r="NJ1024">
        <v>41</v>
      </c>
      <c r="NK1024">
        <v>44</v>
      </c>
      <c r="NL1024">
        <v>55</v>
      </c>
    </row>
    <row r="1025" spans="371:541">
      <c r="NG1025">
        <v>15</v>
      </c>
      <c r="NH1025">
        <v>31</v>
      </c>
      <c r="NI1025">
        <v>41</v>
      </c>
      <c r="NJ1025">
        <v>44</v>
      </c>
      <c r="NK1025">
        <v>47</v>
      </c>
      <c r="NL1025">
        <v>58</v>
      </c>
    </row>
    <row r="1026" spans="371:541">
      <c r="NG1026">
        <v>13</v>
      </c>
      <c r="NH1026">
        <v>14</v>
      </c>
      <c r="NI1026">
        <v>21</v>
      </c>
      <c r="NJ1026">
        <v>43</v>
      </c>
      <c r="NK1026">
        <v>50</v>
      </c>
      <c r="NL1026">
        <v>51</v>
      </c>
    </row>
    <row r="1027" spans="371:541">
      <c r="NG1027">
        <v>15</v>
      </c>
      <c r="NH1027">
        <v>19</v>
      </c>
      <c r="NI1027">
        <v>33</v>
      </c>
      <c r="NJ1027">
        <v>46</v>
      </c>
      <c r="NK1027">
        <v>52</v>
      </c>
      <c r="NL1027">
        <v>53</v>
      </c>
    </row>
    <row r="1028" spans="371:541">
      <c r="NG1028">
        <v>10</v>
      </c>
      <c r="NH1028">
        <v>37</v>
      </c>
      <c r="NI1028">
        <v>38</v>
      </c>
      <c r="NJ1028">
        <v>40</v>
      </c>
      <c r="NK1028">
        <v>50</v>
      </c>
      <c r="NL1028">
        <v>52</v>
      </c>
    </row>
    <row r="1029" spans="371:541">
      <c r="NG1029">
        <v>1</v>
      </c>
      <c r="NH1029">
        <v>3</v>
      </c>
      <c r="NI1029">
        <v>39</v>
      </c>
      <c r="NJ1029">
        <v>46</v>
      </c>
      <c r="NK1029">
        <v>50</v>
      </c>
      <c r="NL1029">
        <v>53</v>
      </c>
    </row>
    <row r="1030" spans="371:541">
      <c r="NG1030">
        <v>2</v>
      </c>
      <c r="NH1030">
        <v>8</v>
      </c>
      <c r="NI1030">
        <v>24</v>
      </c>
      <c r="NJ1030">
        <v>42</v>
      </c>
      <c r="NK1030">
        <v>44</v>
      </c>
      <c r="NL1030">
        <v>58</v>
      </c>
    </row>
    <row r="1031" spans="371:541">
      <c r="NG1031">
        <v>31</v>
      </c>
      <c r="NH1031">
        <v>32</v>
      </c>
      <c r="NI1031">
        <v>34</v>
      </c>
      <c r="NJ1031">
        <v>48</v>
      </c>
      <c r="NK1031">
        <v>54</v>
      </c>
      <c r="NL1031">
        <v>55</v>
      </c>
      <c r="RN1031">
        <f>59-COUNTIFS(RO1031:TU1031,"x")</f>
        <v>17</v>
      </c>
      <c r="RO1031" t="s">
        <v>0</v>
      </c>
      <c r="RP1031" t="s">
        <v>0</v>
      </c>
      <c r="RQ1031" t="s">
        <v>0</v>
      </c>
      <c r="RR1031" t="s">
        <v>0</v>
      </c>
      <c r="RS1031">
        <v>5</v>
      </c>
      <c r="RT1031">
        <v>6</v>
      </c>
      <c r="RU1031" t="s">
        <v>0</v>
      </c>
      <c r="RV1031" t="s">
        <v>0</v>
      </c>
      <c r="RW1031">
        <v>9</v>
      </c>
      <c r="RX1031" t="s">
        <v>0</v>
      </c>
      <c r="RY1031" t="s">
        <v>0</v>
      </c>
      <c r="RZ1031" t="s">
        <v>0</v>
      </c>
      <c r="SA1031" t="s">
        <v>0</v>
      </c>
      <c r="SB1031" t="s">
        <v>0</v>
      </c>
      <c r="SC1031" t="s">
        <v>0</v>
      </c>
      <c r="SD1031" t="s">
        <v>0</v>
      </c>
      <c r="SE1031" t="s">
        <v>0</v>
      </c>
      <c r="SF1031" t="s">
        <v>0</v>
      </c>
      <c r="SG1031" t="s">
        <v>0</v>
      </c>
      <c r="SH1031">
        <v>20</v>
      </c>
      <c r="SI1031">
        <v>21</v>
      </c>
      <c r="SJ1031">
        <v>22</v>
      </c>
      <c r="SK1031">
        <v>23</v>
      </c>
      <c r="SL1031" t="s">
        <v>0</v>
      </c>
      <c r="SM1031">
        <v>25</v>
      </c>
      <c r="SN1031" t="s">
        <v>0</v>
      </c>
      <c r="SO1031" t="s">
        <v>0</v>
      </c>
      <c r="SP1031" t="s">
        <v>0</v>
      </c>
      <c r="SQ1031" t="s">
        <v>0</v>
      </c>
      <c r="SR1031" t="s">
        <v>0</v>
      </c>
      <c r="SS1031" t="s">
        <v>0</v>
      </c>
      <c r="ST1031" t="s">
        <v>0</v>
      </c>
      <c r="SU1031">
        <v>33</v>
      </c>
      <c r="SV1031" t="s">
        <v>0</v>
      </c>
      <c r="SW1031">
        <v>35</v>
      </c>
      <c r="SX1031">
        <v>36</v>
      </c>
      <c r="SY1031" t="s">
        <v>0</v>
      </c>
      <c r="SZ1031" t="s">
        <v>0</v>
      </c>
      <c r="TA1031" t="s">
        <v>0</v>
      </c>
      <c r="TB1031" t="s">
        <v>0</v>
      </c>
      <c r="TC1031">
        <v>41</v>
      </c>
      <c r="TD1031" t="s">
        <v>0</v>
      </c>
      <c r="TE1031">
        <v>43</v>
      </c>
      <c r="TF1031" t="s">
        <v>0</v>
      </c>
      <c r="TG1031" t="s">
        <v>0</v>
      </c>
      <c r="TH1031" t="s">
        <v>0</v>
      </c>
      <c r="TI1031">
        <v>47</v>
      </c>
      <c r="TJ1031" t="s">
        <v>0</v>
      </c>
      <c r="TK1031">
        <v>49</v>
      </c>
      <c r="TL1031" t="s">
        <v>0</v>
      </c>
      <c r="TM1031">
        <v>51</v>
      </c>
      <c r="TN1031" t="s">
        <v>0</v>
      </c>
      <c r="TO1031" t="s">
        <v>0</v>
      </c>
      <c r="TP1031" t="s">
        <v>0</v>
      </c>
      <c r="TQ1031" t="s">
        <v>0</v>
      </c>
      <c r="TR1031" t="s">
        <v>0</v>
      </c>
      <c r="TS1031" t="s">
        <v>0</v>
      </c>
      <c r="TT1031" t="s">
        <v>0</v>
      </c>
      <c r="TU1031">
        <v>59</v>
      </c>
    </row>
    <row r="1032" spans="371:541">
      <c r="NG1032">
        <v>7</v>
      </c>
      <c r="NH1032">
        <v>16</v>
      </c>
      <c r="NI1032">
        <v>24</v>
      </c>
      <c r="NJ1032">
        <v>26</v>
      </c>
      <c r="NK1032">
        <v>55</v>
      </c>
      <c r="NL1032">
        <v>56</v>
      </c>
    </row>
    <row r="1033" spans="371:541">
      <c r="NG1033">
        <v>13</v>
      </c>
      <c r="NH1033">
        <v>17</v>
      </c>
      <c r="NI1033">
        <v>27</v>
      </c>
      <c r="NJ1033">
        <v>38</v>
      </c>
      <c r="NK1033">
        <v>52</v>
      </c>
      <c r="NL1033">
        <v>57</v>
      </c>
    </row>
    <row r="1034" spans="371:541">
      <c r="NG1034">
        <v>10</v>
      </c>
      <c r="NH1034">
        <v>12</v>
      </c>
      <c r="NI1034">
        <v>15</v>
      </c>
      <c r="NJ1034">
        <v>30</v>
      </c>
      <c r="NK1034">
        <v>45</v>
      </c>
      <c r="NL1034">
        <v>57</v>
      </c>
    </row>
    <row r="1035" spans="371:541">
      <c r="NG1035">
        <v>4</v>
      </c>
      <c r="NH1035">
        <v>26</v>
      </c>
      <c r="NI1035">
        <v>28</v>
      </c>
      <c r="NJ1035">
        <v>30</v>
      </c>
      <c r="NK1035">
        <v>37</v>
      </c>
      <c r="NL1035">
        <v>46</v>
      </c>
    </row>
    <row r="1036" spans="371:541">
      <c r="NG1036">
        <v>2</v>
      </c>
      <c r="NH1036">
        <v>16</v>
      </c>
      <c r="NI1036">
        <v>17</v>
      </c>
      <c r="NJ1036">
        <v>18</v>
      </c>
      <c r="NK1036">
        <v>42</v>
      </c>
      <c r="NL1036">
        <v>50</v>
      </c>
    </row>
    <row r="1037" spans="371:541">
      <c r="NG1037">
        <v>1</v>
      </c>
      <c r="NH1037">
        <v>2</v>
      </c>
      <c r="NI1037">
        <v>11</v>
      </c>
      <c r="NJ1037">
        <v>30</v>
      </c>
      <c r="NK1037">
        <v>39</v>
      </c>
      <c r="NL1037">
        <v>48</v>
      </c>
    </row>
    <row r="1038" spans="371:541">
      <c r="NG1038">
        <v>14</v>
      </c>
      <c r="NH1038">
        <v>19</v>
      </c>
      <c r="NI1038">
        <v>29</v>
      </c>
      <c r="NJ1038">
        <v>34</v>
      </c>
      <c r="NK1038">
        <v>40</v>
      </c>
      <c r="NL1038">
        <v>52</v>
      </c>
    </row>
    <row r="1039" spans="371:541">
      <c r="NG1039">
        <v>7</v>
      </c>
      <c r="NH1039">
        <v>17</v>
      </c>
      <c r="NI1039">
        <v>22</v>
      </c>
      <c r="NJ1039">
        <v>51</v>
      </c>
      <c r="NK1039">
        <v>57</v>
      </c>
      <c r="NL1039">
        <v>59</v>
      </c>
    </row>
    <row r="1040" spans="371:541">
      <c r="NG1040">
        <v>8</v>
      </c>
      <c r="NH1040">
        <v>30</v>
      </c>
      <c r="NI1040">
        <v>51</v>
      </c>
      <c r="NJ1040">
        <v>54</v>
      </c>
      <c r="NK1040">
        <v>57</v>
      </c>
      <c r="NL1040">
        <v>58</v>
      </c>
    </row>
    <row r="1041" spans="371:541">
      <c r="NG1041">
        <v>7</v>
      </c>
      <c r="NH1041">
        <v>11</v>
      </c>
      <c r="NI1041">
        <v>15</v>
      </c>
      <c r="NJ1041">
        <v>26</v>
      </c>
      <c r="NK1041">
        <v>45</v>
      </c>
      <c r="NL1041">
        <v>49</v>
      </c>
      <c r="RN1041">
        <f>59-COUNTIFS(RO1041:TU1041,"x")</f>
        <v>20</v>
      </c>
      <c r="RO1041" t="s">
        <v>0</v>
      </c>
      <c r="RP1041">
        <v>2</v>
      </c>
      <c r="RQ1041" t="s">
        <v>0</v>
      </c>
      <c r="RR1041" t="s">
        <v>0</v>
      </c>
      <c r="RS1041">
        <v>5</v>
      </c>
      <c r="RT1041">
        <v>6</v>
      </c>
      <c r="RU1041" t="s">
        <v>0</v>
      </c>
      <c r="RV1041" t="s">
        <v>0</v>
      </c>
      <c r="RW1041" t="s">
        <v>0</v>
      </c>
      <c r="RX1041">
        <v>10</v>
      </c>
      <c r="RY1041" t="s">
        <v>0</v>
      </c>
      <c r="RZ1041" t="s">
        <v>0</v>
      </c>
      <c r="SA1041" t="s">
        <v>0</v>
      </c>
      <c r="SB1041">
        <v>14</v>
      </c>
      <c r="SC1041" t="s">
        <v>0</v>
      </c>
      <c r="SD1041" t="s">
        <v>0</v>
      </c>
      <c r="SE1041" t="s">
        <v>0</v>
      </c>
      <c r="SF1041">
        <v>18</v>
      </c>
      <c r="SG1041">
        <v>19</v>
      </c>
      <c r="SH1041" t="s">
        <v>0</v>
      </c>
      <c r="SI1041">
        <v>21</v>
      </c>
      <c r="SJ1041" t="s">
        <v>0</v>
      </c>
      <c r="SK1041">
        <v>23</v>
      </c>
      <c r="SL1041" t="s">
        <v>0</v>
      </c>
      <c r="SM1041" t="s">
        <v>0</v>
      </c>
      <c r="SN1041" t="s">
        <v>0</v>
      </c>
      <c r="SO1041">
        <v>27</v>
      </c>
      <c r="SP1041">
        <v>28</v>
      </c>
      <c r="SQ1041" t="s">
        <v>0</v>
      </c>
      <c r="SR1041" t="s">
        <v>0</v>
      </c>
      <c r="SS1041">
        <v>31</v>
      </c>
      <c r="ST1041">
        <v>32</v>
      </c>
      <c r="SU1041" t="s">
        <v>0</v>
      </c>
      <c r="SV1041">
        <v>34</v>
      </c>
      <c r="SW1041" t="s">
        <v>0</v>
      </c>
      <c r="SX1041" t="s">
        <v>0</v>
      </c>
      <c r="SY1041">
        <v>37</v>
      </c>
      <c r="SZ1041" t="s">
        <v>0</v>
      </c>
      <c r="TA1041" t="s">
        <v>0</v>
      </c>
      <c r="TB1041" t="s">
        <v>0</v>
      </c>
      <c r="TC1041" t="s">
        <v>0</v>
      </c>
      <c r="TD1041">
        <v>42</v>
      </c>
      <c r="TE1041" t="s">
        <v>0</v>
      </c>
      <c r="TF1041" t="s">
        <v>0</v>
      </c>
      <c r="TG1041" t="s">
        <v>0</v>
      </c>
      <c r="TH1041">
        <v>46</v>
      </c>
      <c r="TI1041" t="s">
        <v>0</v>
      </c>
      <c r="TJ1041">
        <v>48</v>
      </c>
      <c r="TK1041" t="s">
        <v>0</v>
      </c>
      <c r="TL1041">
        <v>50</v>
      </c>
      <c r="TM1041" t="s">
        <v>0</v>
      </c>
      <c r="TN1041">
        <v>52</v>
      </c>
      <c r="TO1041" t="s">
        <v>0</v>
      </c>
      <c r="TP1041" t="s">
        <v>0</v>
      </c>
      <c r="TQ1041" t="s">
        <v>0</v>
      </c>
      <c r="TR1041" t="s">
        <v>0</v>
      </c>
      <c r="TS1041" t="s">
        <v>0</v>
      </c>
      <c r="TT1041" t="s">
        <v>0</v>
      </c>
      <c r="TU1041" t="s">
        <v>0</v>
      </c>
    </row>
    <row r="1042" spans="371:541">
      <c r="NG1042">
        <v>8</v>
      </c>
      <c r="NH1042">
        <v>9</v>
      </c>
      <c r="NI1042">
        <v>11</v>
      </c>
      <c r="NJ1042">
        <v>13</v>
      </c>
      <c r="NK1042">
        <v>25</v>
      </c>
      <c r="NL1042">
        <v>53</v>
      </c>
    </row>
    <row r="1043" spans="371:541">
      <c r="NG1043">
        <v>11</v>
      </c>
      <c r="NH1043">
        <v>13</v>
      </c>
      <c r="NI1043">
        <v>35</v>
      </c>
      <c r="NJ1043">
        <v>41</v>
      </c>
      <c r="NK1043">
        <v>47</v>
      </c>
      <c r="NL1043">
        <v>56</v>
      </c>
    </row>
    <row r="1044" spans="371:541">
      <c r="NG1044">
        <v>12</v>
      </c>
      <c r="NH1044">
        <v>13</v>
      </c>
      <c r="NI1044">
        <v>16</v>
      </c>
      <c r="NJ1044">
        <v>24</v>
      </c>
      <c r="NK1044">
        <v>25</v>
      </c>
      <c r="NL1044">
        <v>39</v>
      </c>
    </row>
    <row r="1045" spans="371:541">
      <c r="NG1045">
        <v>3</v>
      </c>
      <c r="NH1045">
        <v>12</v>
      </c>
      <c r="NI1045">
        <v>16</v>
      </c>
      <c r="NJ1045">
        <v>20</v>
      </c>
      <c r="NK1045">
        <v>24</v>
      </c>
      <c r="NL1045">
        <v>36</v>
      </c>
    </row>
    <row r="1046" spans="371:541">
      <c r="NG1046">
        <v>4</v>
      </c>
      <c r="NH1046">
        <v>22</v>
      </c>
      <c r="NI1046">
        <v>40</v>
      </c>
      <c r="NJ1046">
        <v>41</v>
      </c>
      <c r="NK1046">
        <v>43</v>
      </c>
      <c r="NL1046">
        <v>44</v>
      </c>
    </row>
    <row r="1047" spans="371:541">
      <c r="NG1047">
        <v>4</v>
      </c>
      <c r="NH1047">
        <v>8</v>
      </c>
      <c r="NI1047">
        <v>25</v>
      </c>
      <c r="NJ1047">
        <v>29</v>
      </c>
      <c r="NK1047">
        <v>54</v>
      </c>
      <c r="NL1047">
        <v>57</v>
      </c>
    </row>
    <row r="1048" spans="371:541">
      <c r="NG1048">
        <v>1</v>
      </c>
      <c r="NH1048">
        <v>33</v>
      </c>
      <c r="NI1048">
        <v>38</v>
      </c>
      <c r="NJ1048">
        <v>54</v>
      </c>
      <c r="NK1048">
        <v>55</v>
      </c>
      <c r="NL1048">
        <v>56</v>
      </c>
    </row>
    <row r="1049" spans="371:541">
      <c r="NG1049">
        <v>12</v>
      </c>
      <c r="NH1049">
        <v>25</v>
      </c>
      <c r="NI1049">
        <v>31</v>
      </c>
      <c r="NJ1049">
        <v>40</v>
      </c>
      <c r="NK1049">
        <v>41</v>
      </c>
      <c r="NL1049">
        <v>53</v>
      </c>
    </row>
    <row r="1050" spans="371:541">
      <c r="NG1050">
        <v>3</v>
      </c>
      <c r="NH1050">
        <v>18</v>
      </c>
      <c r="NI1050">
        <v>23</v>
      </c>
      <c r="NJ1050">
        <v>37</v>
      </c>
      <c r="NK1050">
        <v>50</v>
      </c>
      <c r="NL1050">
        <v>58</v>
      </c>
    </row>
    <row r="1051" spans="371:541">
      <c r="NG1051">
        <v>13</v>
      </c>
      <c r="NH1051">
        <v>23</v>
      </c>
      <c r="NI1051">
        <v>29</v>
      </c>
      <c r="NJ1051">
        <v>30</v>
      </c>
      <c r="NK1051">
        <v>43</v>
      </c>
      <c r="NL1051">
        <v>47</v>
      </c>
      <c r="RN1051">
        <f>59-COUNTIFS(RO1051:TU1051,"x")</f>
        <v>23</v>
      </c>
      <c r="RO1051" t="s">
        <v>0</v>
      </c>
      <c r="RP1051" t="s">
        <v>0</v>
      </c>
      <c r="RQ1051" t="s">
        <v>0</v>
      </c>
      <c r="RR1051">
        <v>4</v>
      </c>
      <c r="RS1051" t="s">
        <v>0</v>
      </c>
      <c r="RT1051" t="s">
        <v>0</v>
      </c>
      <c r="RU1051">
        <v>7</v>
      </c>
      <c r="RV1051" t="s">
        <v>0</v>
      </c>
      <c r="RW1051">
        <v>9</v>
      </c>
      <c r="RX1051">
        <v>10</v>
      </c>
      <c r="RY1051" t="s">
        <v>0</v>
      </c>
      <c r="RZ1051" t="s">
        <v>0</v>
      </c>
      <c r="SA1051" t="s">
        <v>0</v>
      </c>
      <c r="SB1051">
        <v>14</v>
      </c>
      <c r="SC1051" t="s">
        <v>0</v>
      </c>
      <c r="SD1051">
        <v>16</v>
      </c>
      <c r="SE1051">
        <v>17</v>
      </c>
      <c r="SF1051" t="s">
        <v>0</v>
      </c>
      <c r="SG1051" t="s">
        <v>0</v>
      </c>
      <c r="SH1051" t="s">
        <v>0</v>
      </c>
      <c r="SI1051">
        <v>21</v>
      </c>
      <c r="SJ1051">
        <v>22</v>
      </c>
      <c r="SK1051" t="s">
        <v>0</v>
      </c>
      <c r="SL1051">
        <v>24</v>
      </c>
      <c r="SM1051" t="s">
        <v>0</v>
      </c>
      <c r="SN1051">
        <v>26</v>
      </c>
      <c r="SO1051" t="s">
        <v>0</v>
      </c>
      <c r="SP1051">
        <v>28</v>
      </c>
      <c r="SQ1051" t="s">
        <v>0</v>
      </c>
      <c r="SR1051" t="s">
        <v>0</v>
      </c>
      <c r="SS1051" t="s">
        <v>0</v>
      </c>
      <c r="ST1051">
        <v>32</v>
      </c>
      <c r="SU1051">
        <v>33</v>
      </c>
      <c r="SV1051" t="s">
        <v>0</v>
      </c>
      <c r="SW1051">
        <v>35</v>
      </c>
      <c r="SX1051" t="s">
        <v>0</v>
      </c>
      <c r="SY1051" t="s">
        <v>0</v>
      </c>
      <c r="SZ1051" t="s">
        <v>0</v>
      </c>
      <c r="TA1051" t="s">
        <v>0</v>
      </c>
      <c r="TB1051" t="s">
        <v>0</v>
      </c>
      <c r="TC1051" t="s">
        <v>0</v>
      </c>
      <c r="TD1051">
        <v>42</v>
      </c>
      <c r="TE1051" t="s">
        <v>0</v>
      </c>
      <c r="TF1051">
        <v>44</v>
      </c>
      <c r="TG1051">
        <v>45</v>
      </c>
      <c r="TH1051" t="s">
        <v>0</v>
      </c>
      <c r="TI1051" t="s">
        <v>0</v>
      </c>
      <c r="TJ1051" t="s">
        <v>0</v>
      </c>
      <c r="TK1051">
        <v>49</v>
      </c>
      <c r="TL1051" t="s">
        <v>0</v>
      </c>
      <c r="TM1051">
        <v>51</v>
      </c>
      <c r="TN1051" t="s">
        <v>0</v>
      </c>
      <c r="TO1051" t="s">
        <v>0</v>
      </c>
      <c r="TP1051" t="s">
        <v>0</v>
      </c>
      <c r="TQ1051">
        <v>55</v>
      </c>
      <c r="TR1051">
        <v>56</v>
      </c>
      <c r="TS1051" t="s">
        <v>0</v>
      </c>
      <c r="TT1051" t="s">
        <v>0</v>
      </c>
      <c r="TU1051">
        <v>59</v>
      </c>
    </row>
    <row r="1052" spans="371:541">
      <c r="NG1052">
        <v>18</v>
      </c>
      <c r="NH1052">
        <v>23</v>
      </c>
      <c r="NI1052">
        <v>27</v>
      </c>
      <c r="NJ1052">
        <v>37</v>
      </c>
      <c r="NK1052">
        <v>43</v>
      </c>
      <c r="NL1052">
        <v>50</v>
      </c>
    </row>
    <row r="1053" spans="371:541">
      <c r="NG1053">
        <v>23</v>
      </c>
      <c r="NH1053">
        <v>29</v>
      </c>
      <c r="NI1053">
        <v>46</v>
      </c>
      <c r="NJ1053">
        <v>48</v>
      </c>
      <c r="NK1053">
        <v>52</v>
      </c>
      <c r="NL1053">
        <v>57</v>
      </c>
    </row>
    <row r="1054" spans="371:541">
      <c r="NG1054">
        <v>6</v>
      </c>
      <c r="NH1054">
        <v>11</v>
      </c>
      <c r="NI1054">
        <v>36</v>
      </c>
      <c r="NJ1054">
        <v>41</v>
      </c>
      <c r="NK1054">
        <v>46</v>
      </c>
      <c r="NL1054">
        <v>53</v>
      </c>
    </row>
    <row r="1055" spans="371:541">
      <c r="NG1055">
        <v>1</v>
      </c>
      <c r="NH1055">
        <v>6</v>
      </c>
      <c r="NI1055">
        <v>8</v>
      </c>
      <c r="NJ1055">
        <v>12</v>
      </c>
      <c r="NK1055">
        <v>37</v>
      </c>
      <c r="NL1055">
        <v>48</v>
      </c>
    </row>
    <row r="1056" spans="371:541">
      <c r="NG1056">
        <v>5</v>
      </c>
      <c r="NH1056">
        <v>13</v>
      </c>
      <c r="NI1056">
        <v>15</v>
      </c>
      <c r="NJ1056">
        <v>38</v>
      </c>
      <c r="NK1056">
        <v>52</v>
      </c>
      <c r="NL1056">
        <v>53</v>
      </c>
    </row>
    <row r="1057" spans="371:541">
      <c r="NG1057">
        <v>2</v>
      </c>
      <c r="NH1057">
        <v>19</v>
      </c>
      <c r="NI1057">
        <v>31</v>
      </c>
      <c r="NJ1057">
        <v>39</v>
      </c>
      <c r="NK1057">
        <v>47</v>
      </c>
      <c r="NL1057">
        <v>54</v>
      </c>
    </row>
    <row r="1058" spans="371:541">
      <c r="NG1058">
        <v>20</v>
      </c>
      <c r="NH1058">
        <v>34</v>
      </c>
      <c r="NI1058">
        <v>41</v>
      </c>
      <c r="NJ1058">
        <v>47</v>
      </c>
      <c r="NK1058">
        <v>54</v>
      </c>
      <c r="NL1058">
        <v>57</v>
      </c>
    </row>
    <row r="1059" spans="371:541">
      <c r="NG1059">
        <v>8</v>
      </c>
      <c r="NH1059">
        <v>16</v>
      </c>
      <c r="NI1059">
        <v>23</v>
      </c>
      <c r="NJ1059">
        <v>34</v>
      </c>
      <c r="NK1059">
        <v>43</v>
      </c>
      <c r="NL1059">
        <v>49</v>
      </c>
    </row>
    <row r="1060" spans="371:541">
      <c r="NG1060">
        <v>6</v>
      </c>
      <c r="NH1060">
        <v>16</v>
      </c>
      <c r="NI1060">
        <v>26</v>
      </c>
      <c r="NJ1060">
        <v>36</v>
      </c>
      <c r="NK1060">
        <v>41</v>
      </c>
      <c r="NL1060">
        <v>57</v>
      </c>
    </row>
    <row r="1061" spans="371:541">
      <c r="NG1061">
        <v>21</v>
      </c>
      <c r="NH1061">
        <v>30</v>
      </c>
      <c r="NI1061">
        <v>32</v>
      </c>
      <c r="NJ1061">
        <v>38</v>
      </c>
      <c r="NK1061">
        <v>46</v>
      </c>
      <c r="NL1061">
        <v>53</v>
      </c>
      <c r="RN1061">
        <f>59-COUNTIFS(RO1061:TU1061,"x")</f>
        <v>18</v>
      </c>
      <c r="RO1061">
        <v>1</v>
      </c>
      <c r="RP1061" t="s">
        <v>0</v>
      </c>
      <c r="RQ1061" t="s">
        <v>0</v>
      </c>
      <c r="RR1061">
        <v>4</v>
      </c>
      <c r="RS1061" t="s">
        <v>0</v>
      </c>
      <c r="RT1061" t="s">
        <v>0</v>
      </c>
      <c r="RU1061" t="s">
        <v>0</v>
      </c>
      <c r="RV1061" t="s">
        <v>0</v>
      </c>
      <c r="RW1061" t="s">
        <v>0</v>
      </c>
      <c r="RX1061" t="s">
        <v>0</v>
      </c>
      <c r="RY1061" t="s">
        <v>0</v>
      </c>
      <c r="RZ1061" t="s">
        <v>0</v>
      </c>
      <c r="SA1061" t="s">
        <v>0</v>
      </c>
      <c r="SB1061">
        <v>14</v>
      </c>
      <c r="SC1061">
        <v>15</v>
      </c>
      <c r="SD1061" t="s">
        <v>0</v>
      </c>
      <c r="SE1061">
        <v>17</v>
      </c>
      <c r="SF1061">
        <v>18</v>
      </c>
      <c r="SG1061" t="s">
        <v>0</v>
      </c>
      <c r="SH1061" t="s">
        <v>0</v>
      </c>
      <c r="SI1061" t="s">
        <v>0</v>
      </c>
      <c r="SJ1061">
        <v>22</v>
      </c>
      <c r="SK1061" t="s">
        <v>0</v>
      </c>
      <c r="SL1061">
        <v>24</v>
      </c>
      <c r="SM1061" t="s">
        <v>0</v>
      </c>
      <c r="SN1061" t="s">
        <v>0</v>
      </c>
      <c r="SO1061" t="s">
        <v>0</v>
      </c>
      <c r="SP1061">
        <v>28</v>
      </c>
      <c r="SQ1061" t="s">
        <v>0</v>
      </c>
      <c r="SR1061" t="s">
        <v>0</v>
      </c>
      <c r="SS1061" t="s">
        <v>0</v>
      </c>
      <c r="ST1061" t="s">
        <v>0</v>
      </c>
      <c r="SU1061">
        <v>33</v>
      </c>
      <c r="SV1061" t="s">
        <v>0</v>
      </c>
      <c r="SW1061">
        <v>35</v>
      </c>
      <c r="SX1061" t="s">
        <v>0</v>
      </c>
      <c r="SY1061">
        <v>37</v>
      </c>
      <c r="SZ1061" t="s">
        <v>0</v>
      </c>
      <c r="TA1061">
        <v>39</v>
      </c>
      <c r="TB1061">
        <v>40</v>
      </c>
      <c r="TC1061" t="s">
        <v>0</v>
      </c>
      <c r="TD1061">
        <v>42</v>
      </c>
      <c r="TE1061" t="s">
        <v>0</v>
      </c>
      <c r="TF1061" t="s">
        <v>0</v>
      </c>
      <c r="TG1061" t="s">
        <v>0</v>
      </c>
      <c r="TH1061" t="s">
        <v>0</v>
      </c>
      <c r="TI1061" t="s">
        <v>0</v>
      </c>
      <c r="TJ1061">
        <v>48</v>
      </c>
      <c r="TK1061" t="s">
        <v>0</v>
      </c>
      <c r="TL1061" t="s">
        <v>0</v>
      </c>
      <c r="TM1061" t="s">
        <v>0</v>
      </c>
      <c r="TN1061" t="s">
        <v>0</v>
      </c>
      <c r="TO1061" t="s">
        <v>0</v>
      </c>
      <c r="TP1061">
        <v>54</v>
      </c>
      <c r="TQ1061">
        <v>55</v>
      </c>
      <c r="TR1061" t="s">
        <v>0</v>
      </c>
      <c r="TS1061" t="s">
        <v>0</v>
      </c>
      <c r="TT1061" t="s">
        <v>0</v>
      </c>
      <c r="TU1061" t="s">
        <v>0</v>
      </c>
    </row>
    <row r="1062" spans="371:541">
      <c r="NG1062">
        <v>8</v>
      </c>
      <c r="NH1062">
        <v>12</v>
      </c>
      <c r="NI1062">
        <v>20</v>
      </c>
      <c r="NJ1062">
        <v>53</v>
      </c>
      <c r="NK1062">
        <v>56</v>
      </c>
      <c r="NL1062">
        <v>59</v>
      </c>
    </row>
    <row r="1063" spans="371:541">
      <c r="NG1063">
        <v>5</v>
      </c>
      <c r="NH1063">
        <v>8</v>
      </c>
      <c r="NI1063">
        <v>16</v>
      </c>
      <c r="NJ1063">
        <v>23</v>
      </c>
      <c r="NK1063">
        <v>27</v>
      </c>
      <c r="NL1063">
        <v>31</v>
      </c>
    </row>
    <row r="1064" spans="371:541">
      <c r="NG1064">
        <v>7</v>
      </c>
      <c r="NH1064">
        <v>10</v>
      </c>
      <c r="NI1064">
        <v>13</v>
      </c>
      <c r="NJ1064">
        <v>25</v>
      </c>
      <c r="NK1064">
        <v>29</v>
      </c>
      <c r="NL1064">
        <v>57</v>
      </c>
    </row>
    <row r="1065" spans="371:541">
      <c r="NG1065">
        <v>11</v>
      </c>
      <c r="NH1065">
        <v>19</v>
      </c>
      <c r="NI1065">
        <v>26</v>
      </c>
      <c r="NJ1065">
        <v>29</v>
      </c>
      <c r="NK1065">
        <v>47</v>
      </c>
      <c r="NL1065">
        <v>50</v>
      </c>
    </row>
    <row r="1066" spans="371:541">
      <c r="NG1066">
        <v>3</v>
      </c>
      <c r="NH1066">
        <v>30</v>
      </c>
      <c r="NI1066">
        <v>34</v>
      </c>
      <c r="NJ1066">
        <v>44</v>
      </c>
      <c r="NK1066">
        <v>45</v>
      </c>
      <c r="NL1066">
        <v>51</v>
      </c>
    </row>
    <row r="1067" spans="371:541">
      <c r="NG1067">
        <v>2</v>
      </c>
      <c r="NH1067">
        <v>7</v>
      </c>
      <c r="NI1067">
        <v>30</v>
      </c>
      <c r="NJ1067">
        <v>52</v>
      </c>
      <c r="NK1067">
        <v>53</v>
      </c>
      <c r="NL1067">
        <v>58</v>
      </c>
    </row>
    <row r="1068" spans="371:541">
      <c r="NG1068">
        <v>9</v>
      </c>
      <c r="NH1068">
        <v>13</v>
      </c>
      <c r="NI1068">
        <v>16</v>
      </c>
      <c r="NJ1068">
        <v>27</v>
      </c>
      <c r="NK1068">
        <v>50</v>
      </c>
      <c r="NL1068">
        <v>56</v>
      </c>
    </row>
    <row r="1069" spans="371:541">
      <c r="NG1069">
        <v>7</v>
      </c>
      <c r="NH1069">
        <v>14</v>
      </c>
      <c r="NI1069">
        <v>22</v>
      </c>
      <c r="NJ1069">
        <v>42</v>
      </c>
      <c r="NK1069">
        <v>49</v>
      </c>
      <c r="NL1069">
        <v>58</v>
      </c>
    </row>
    <row r="1070" spans="371:541">
      <c r="NG1070">
        <v>22</v>
      </c>
      <c r="NH1070">
        <v>26</v>
      </c>
      <c r="NI1070">
        <v>29</v>
      </c>
      <c r="NJ1070">
        <v>31</v>
      </c>
      <c r="NK1070">
        <v>35</v>
      </c>
      <c r="NL1070">
        <v>49</v>
      </c>
    </row>
    <row r="1071" spans="371:541">
      <c r="NG1071">
        <v>4</v>
      </c>
      <c r="NH1071">
        <v>36</v>
      </c>
      <c r="NI1071">
        <v>39</v>
      </c>
      <c r="NJ1071">
        <v>52</v>
      </c>
      <c r="NK1071">
        <v>53</v>
      </c>
      <c r="NL1071">
        <v>54</v>
      </c>
      <c r="RN1071">
        <f>59-COUNTIFS(RO1071:TU1071,"x")</f>
        <v>16</v>
      </c>
      <c r="RO1071" t="s">
        <v>0</v>
      </c>
      <c r="RP1071" t="s">
        <v>0</v>
      </c>
      <c r="RQ1071" t="s">
        <v>0</v>
      </c>
      <c r="RR1071" t="s">
        <v>0</v>
      </c>
      <c r="RS1071">
        <v>5</v>
      </c>
      <c r="RT1071" t="s">
        <v>0</v>
      </c>
      <c r="RU1071" t="s">
        <v>0</v>
      </c>
      <c r="RV1071">
        <v>8</v>
      </c>
      <c r="RW1071" t="s">
        <v>0</v>
      </c>
      <c r="RX1071">
        <v>10</v>
      </c>
      <c r="RY1071" t="s">
        <v>0</v>
      </c>
      <c r="RZ1071">
        <v>12</v>
      </c>
      <c r="SA1071">
        <v>13</v>
      </c>
      <c r="SB1071" t="s">
        <v>0</v>
      </c>
      <c r="SC1071">
        <v>15</v>
      </c>
      <c r="SD1071" t="s">
        <v>0</v>
      </c>
      <c r="SE1071" t="s">
        <v>0</v>
      </c>
      <c r="SF1071" t="s">
        <v>0</v>
      </c>
      <c r="SG1071" t="s">
        <v>0</v>
      </c>
      <c r="SH1071" t="s">
        <v>0</v>
      </c>
      <c r="SI1071" t="s">
        <v>0</v>
      </c>
      <c r="SJ1071" t="s">
        <v>0</v>
      </c>
      <c r="SK1071" t="s">
        <v>0</v>
      </c>
      <c r="SL1071" t="s">
        <v>0</v>
      </c>
      <c r="SM1071">
        <v>25</v>
      </c>
      <c r="SN1071" t="s">
        <v>0</v>
      </c>
      <c r="SO1071" t="s">
        <v>0</v>
      </c>
      <c r="SP1071" t="s">
        <v>0</v>
      </c>
      <c r="SQ1071" t="s">
        <v>0</v>
      </c>
      <c r="SR1071" t="s">
        <v>0</v>
      </c>
      <c r="SS1071" t="s">
        <v>0</v>
      </c>
      <c r="ST1071" t="s">
        <v>0</v>
      </c>
      <c r="SU1071">
        <v>33</v>
      </c>
      <c r="SV1071">
        <v>34</v>
      </c>
      <c r="SW1071" t="s">
        <v>0</v>
      </c>
      <c r="SX1071" t="s">
        <v>0</v>
      </c>
      <c r="SY1071" t="s">
        <v>0</v>
      </c>
      <c r="SZ1071" t="s">
        <v>0</v>
      </c>
      <c r="TA1071" t="s">
        <v>0</v>
      </c>
      <c r="TB1071" t="s">
        <v>0</v>
      </c>
      <c r="TC1071">
        <v>41</v>
      </c>
      <c r="TD1071" t="s">
        <v>0</v>
      </c>
      <c r="TE1071" t="s">
        <v>0</v>
      </c>
      <c r="TF1071" t="s">
        <v>0</v>
      </c>
      <c r="TG1071" t="s">
        <v>0</v>
      </c>
      <c r="TH1071">
        <v>46</v>
      </c>
      <c r="TI1071" t="s">
        <v>0</v>
      </c>
      <c r="TJ1071">
        <v>48</v>
      </c>
      <c r="TK1071" t="s">
        <v>0</v>
      </c>
      <c r="TL1071">
        <v>50</v>
      </c>
      <c r="TM1071">
        <v>51</v>
      </c>
      <c r="TN1071" t="s">
        <v>0</v>
      </c>
      <c r="TO1071" t="s">
        <v>0</v>
      </c>
      <c r="TP1071" t="s">
        <v>0</v>
      </c>
      <c r="TQ1071" t="s">
        <v>0</v>
      </c>
      <c r="TR1071">
        <v>56</v>
      </c>
      <c r="TS1071" t="s">
        <v>0</v>
      </c>
      <c r="TT1071" t="s">
        <v>0</v>
      </c>
      <c r="TU1071">
        <v>59</v>
      </c>
    </row>
    <row r="1072" spans="371:541">
      <c r="NG1072">
        <v>1</v>
      </c>
      <c r="NH1072">
        <v>16</v>
      </c>
      <c r="NI1072">
        <v>17</v>
      </c>
      <c r="NJ1072">
        <v>20</v>
      </c>
      <c r="NK1072">
        <v>40</v>
      </c>
      <c r="NL1072">
        <v>43</v>
      </c>
    </row>
    <row r="1073" spans="371:541">
      <c r="NG1073">
        <v>3</v>
      </c>
      <c r="NH1073">
        <v>9</v>
      </c>
      <c r="NI1073">
        <v>31</v>
      </c>
      <c r="NJ1073">
        <v>44</v>
      </c>
      <c r="NK1073">
        <v>47</v>
      </c>
      <c r="NL1073">
        <v>57</v>
      </c>
    </row>
    <row r="1074" spans="371:541">
      <c r="NG1074">
        <v>2</v>
      </c>
      <c r="NH1074">
        <v>3</v>
      </c>
      <c r="NI1074">
        <v>11</v>
      </c>
      <c r="NJ1074">
        <v>24</v>
      </c>
      <c r="NK1074">
        <v>38</v>
      </c>
      <c r="NL1074">
        <v>54</v>
      </c>
    </row>
    <row r="1075" spans="371:541">
      <c r="NG1075">
        <v>6</v>
      </c>
      <c r="NH1075">
        <v>20</v>
      </c>
      <c r="NI1075">
        <v>30</v>
      </c>
      <c r="NJ1075">
        <v>32</v>
      </c>
      <c r="NK1075">
        <v>37</v>
      </c>
      <c r="NL1075">
        <v>57</v>
      </c>
    </row>
    <row r="1076" spans="371:541">
      <c r="NG1076">
        <v>6</v>
      </c>
      <c r="NH1076">
        <v>19</v>
      </c>
      <c r="NI1076">
        <v>23</v>
      </c>
      <c r="NJ1076">
        <v>28</v>
      </c>
      <c r="NK1076">
        <v>42</v>
      </c>
      <c r="NL1076">
        <v>55</v>
      </c>
    </row>
    <row r="1077" spans="371:541">
      <c r="NG1077">
        <v>18</v>
      </c>
      <c r="NH1077">
        <v>27</v>
      </c>
      <c r="NI1077">
        <v>35</v>
      </c>
      <c r="NJ1077">
        <v>40</v>
      </c>
      <c r="NK1077">
        <v>45</v>
      </c>
      <c r="NL1077">
        <v>53</v>
      </c>
    </row>
    <row r="1078" spans="371:541">
      <c r="NG1078">
        <v>1</v>
      </c>
      <c r="NH1078">
        <v>11</v>
      </c>
      <c r="NI1078">
        <v>21</v>
      </c>
      <c r="NJ1078">
        <v>45</v>
      </c>
      <c r="NK1078">
        <v>53</v>
      </c>
      <c r="NL1078">
        <v>58</v>
      </c>
    </row>
    <row r="1079" spans="371:541">
      <c r="NG1079">
        <v>8</v>
      </c>
      <c r="NH1079">
        <v>36</v>
      </c>
      <c r="NI1079">
        <v>40</v>
      </c>
      <c r="NJ1079">
        <v>41</v>
      </c>
      <c r="NK1079">
        <v>46</v>
      </c>
      <c r="NL1079">
        <v>54</v>
      </c>
    </row>
    <row r="1080" spans="371:541">
      <c r="NG1080">
        <v>14</v>
      </c>
      <c r="NH1080">
        <v>34</v>
      </c>
      <c r="NI1080">
        <v>47</v>
      </c>
      <c r="NJ1080">
        <v>50</v>
      </c>
      <c r="NK1080">
        <v>51</v>
      </c>
      <c r="NL1080">
        <v>56</v>
      </c>
    </row>
    <row r="1081" spans="371:541">
      <c r="NG1081">
        <v>9</v>
      </c>
      <c r="NH1081">
        <v>23</v>
      </c>
      <c r="NI1081">
        <v>26</v>
      </c>
      <c r="NJ1081">
        <v>38</v>
      </c>
      <c r="NK1081">
        <v>46</v>
      </c>
      <c r="NL1081">
        <v>51</v>
      </c>
      <c r="RN1081">
        <f>59-COUNTIFS(RO1081:TU1081,"x")</f>
        <v>20</v>
      </c>
      <c r="RO1081">
        <v>1</v>
      </c>
      <c r="RP1081">
        <v>2</v>
      </c>
      <c r="RQ1081" t="s">
        <v>0</v>
      </c>
      <c r="RR1081">
        <v>4</v>
      </c>
      <c r="RS1081" t="s">
        <v>0</v>
      </c>
      <c r="RT1081">
        <v>6</v>
      </c>
      <c r="RU1081">
        <v>7</v>
      </c>
      <c r="RV1081" t="s">
        <v>0</v>
      </c>
      <c r="RW1081" t="s">
        <v>0</v>
      </c>
      <c r="RX1081" t="s">
        <v>0</v>
      </c>
      <c r="RY1081" t="s">
        <v>0</v>
      </c>
      <c r="RZ1081">
        <v>12</v>
      </c>
      <c r="SA1081" t="s">
        <v>0</v>
      </c>
      <c r="SB1081" t="s">
        <v>0</v>
      </c>
      <c r="SC1081">
        <v>15</v>
      </c>
      <c r="SD1081">
        <v>16</v>
      </c>
      <c r="SE1081" t="s">
        <v>0</v>
      </c>
      <c r="SF1081" t="s">
        <v>0</v>
      </c>
      <c r="SG1081" t="s">
        <v>0</v>
      </c>
      <c r="SH1081">
        <v>20</v>
      </c>
      <c r="SI1081">
        <v>21</v>
      </c>
      <c r="SJ1081" t="s">
        <v>0</v>
      </c>
      <c r="SK1081" t="s">
        <v>0</v>
      </c>
      <c r="SL1081" t="s">
        <v>0</v>
      </c>
      <c r="SM1081" t="s">
        <v>0</v>
      </c>
      <c r="SN1081" t="s">
        <v>0</v>
      </c>
      <c r="SO1081" t="s">
        <v>0</v>
      </c>
      <c r="SP1081">
        <v>28</v>
      </c>
      <c r="SQ1081" t="s">
        <v>0</v>
      </c>
      <c r="SR1081">
        <v>30</v>
      </c>
      <c r="SS1081" t="s">
        <v>0</v>
      </c>
      <c r="ST1081" t="s">
        <v>0</v>
      </c>
      <c r="SU1081">
        <v>33</v>
      </c>
      <c r="SV1081" t="s">
        <v>0</v>
      </c>
      <c r="SW1081" t="s">
        <v>0</v>
      </c>
      <c r="SX1081" t="s">
        <v>0</v>
      </c>
      <c r="SY1081">
        <v>37</v>
      </c>
      <c r="SZ1081" t="s">
        <v>0</v>
      </c>
      <c r="TA1081" t="s">
        <v>0</v>
      </c>
      <c r="TB1081" t="s">
        <v>0</v>
      </c>
      <c r="TC1081" t="s">
        <v>0</v>
      </c>
      <c r="TD1081">
        <v>42</v>
      </c>
      <c r="TE1081" t="s">
        <v>0</v>
      </c>
      <c r="TF1081" t="s">
        <v>0</v>
      </c>
      <c r="TG1081">
        <v>45</v>
      </c>
      <c r="TH1081" t="s">
        <v>0</v>
      </c>
      <c r="TI1081" t="s">
        <v>0</v>
      </c>
      <c r="TJ1081" t="s">
        <v>0</v>
      </c>
      <c r="TK1081">
        <v>49</v>
      </c>
      <c r="TL1081" t="s">
        <v>0</v>
      </c>
      <c r="TM1081" t="s">
        <v>0</v>
      </c>
      <c r="TN1081">
        <v>52</v>
      </c>
      <c r="TO1081" t="s">
        <v>0</v>
      </c>
      <c r="TP1081" t="s">
        <v>0</v>
      </c>
      <c r="TQ1081" t="s">
        <v>0</v>
      </c>
      <c r="TR1081" t="s">
        <v>0</v>
      </c>
      <c r="TS1081">
        <v>57</v>
      </c>
      <c r="TT1081">
        <v>58</v>
      </c>
      <c r="TU1081" t="s">
        <v>0</v>
      </c>
    </row>
    <row r="1082" spans="371:541">
      <c r="NG1082">
        <v>8</v>
      </c>
      <c r="NH1082">
        <v>27</v>
      </c>
      <c r="NI1082">
        <v>32</v>
      </c>
      <c r="NJ1082">
        <v>35</v>
      </c>
      <c r="NK1082">
        <v>51</v>
      </c>
      <c r="NL1082">
        <v>59</v>
      </c>
    </row>
    <row r="1083" spans="371:541">
      <c r="NG1083">
        <v>5</v>
      </c>
      <c r="NH1083">
        <v>31</v>
      </c>
      <c r="NI1083">
        <v>38</v>
      </c>
      <c r="NJ1083">
        <v>40</v>
      </c>
      <c r="NK1083">
        <v>43</v>
      </c>
      <c r="NL1083">
        <v>44</v>
      </c>
    </row>
    <row r="1084" spans="371:541">
      <c r="NG1084">
        <v>14</v>
      </c>
      <c r="NH1084">
        <v>19</v>
      </c>
      <c r="NI1084">
        <v>32</v>
      </c>
      <c r="NJ1084">
        <v>46</v>
      </c>
      <c r="NK1084">
        <v>48</v>
      </c>
      <c r="NL1084">
        <v>55</v>
      </c>
    </row>
    <row r="1085" spans="371:541">
      <c r="NG1085">
        <v>5</v>
      </c>
      <c r="NH1085">
        <v>17</v>
      </c>
      <c r="NI1085">
        <v>22</v>
      </c>
      <c r="NJ1085">
        <v>26</v>
      </c>
      <c r="NK1085">
        <v>29</v>
      </c>
      <c r="NL1085">
        <v>56</v>
      </c>
    </row>
    <row r="1086" spans="371:541">
      <c r="NG1086">
        <v>11</v>
      </c>
      <c r="NH1086">
        <v>18</v>
      </c>
      <c r="NI1086">
        <v>23</v>
      </c>
      <c r="NJ1086">
        <v>25</v>
      </c>
      <c r="NK1086">
        <v>35</v>
      </c>
      <c r="NL1086">
        <v>53</v>
      </c>
    </row>
    <row r="1087" spans="371:541">
      <c r="NG1087">
        <v>3</v>
      </c>
      <c r="NH1087">
        <v>10</v>
      </c>
      <c r="NI1087">
        <v>11</v>
      </c>
      <c r="NJ1087">
        <v>26</v>
      </c>
      <c r="NK1087">
        <v>39</v>
      </c>
      <c r="NL1087">
        <v>54</v>
      </c>
    </row>
    <row r="1088" spans="371:541">
      <c r="NG1088">
        <v>13</v>
      </c>
      <c r="NH1088">
        <v>19</v>
      </c>
      <c r="NI1088">
        <v>24</v>
      </c>
      <c r="NJ1088">
        <v>34</v>
      </c>
      <c r="NK1088">
        <v>40</v>
      </c>
      <c r="NL1088">
        <v>46</v>
      </c>
    </row>
    <row r="1089" spans="371:541">
      <c r="NG1089">
        <v>20</v>
      </c>
      <c r="NH1089">
        <v>30</v>
      </c>
      <c r="NI1089">
        <v>39</v>
      </c>
      <c r="NJ1089">
        <v>46</v>
      </c>
      <c r="NK1089">
        <v>47</v>
      </c>
      <c r="NL1089">
        <v>58</v>
      </c>
    </row>
    <row r="1090" spans="371:541">
      <c r="NG1090">
        <v>3</v>
      </c>
      <c r="NH1090">
        <v>26</v>
      </c>
      <c r="NI1090">
        <v>34</v>
      </c>
      <c r="NJ1090">
        <v>36</v>
      </c>
      <c r="NK1090">
        <v>42</v>
      </c>
      <c r="NL1090">
        <v>57</v>
      </c>
    </row>
    <row r="1091" spans="371:541">
      <c r="NG1091">
        <v>20</v>
      </c>
      <c r="NH1091">
        <v>28</v>
      </c>
      <c r="NI1091">
        <v>38</v>
      </c>
      <c r="NJ1091">
        <v>40</v>
      </c>
      <c r="NK1091">
        <v>44</v>
      </c>
      <c r="NL1091">
        <v>59</v>
      </c>
      <c r="RN1091">
        <f>59-COUNTIFS(RO1091:TU1091,"x")</f>
        <v>21</v>
      </c>
      <c r="RO1091" t="s">
        <v>0</v>
      </c>
      <c r="RP1091">
        <v>2</v>
      </c>
      <c r="RQ1091" t="s">
        <v>0</v>
      </c>
      <c r="RR1091">
        <v>4</v>
      </c>
      <c r="RS1091">
        <v>5</v>
      </c>
      <c r="RT1091">
        <v>6</v>
      </c>
      <c r="RU1091" t="s">
        <v>0</v>
      </c>
      <c r="RV1091" t="s">
        <v>0</v>
      </c>
      <c r="RW1091">
        <v>9</v>
      </c>
      <c r="RX1091" t="s">
        <v>0</v>
      </c>
      <c r="RY1091">
        <v>11</v>
      </c>
      <c r="RZ1091">
        <v>12</v>
      </c>
      <c r="SA1091">
        <v>13</v>
      </c>
      <c r="SB1091">
        <v>14</v>
      </c>
      <c r="SC1091" t="s">
        <v>0</v>
      </c>
      <c r="SD1091">
        <v>16</v>
      </c>
      <c r="SE1091" t="s">
        <v>0</v>
      </c>
      <c r="SF1091" t="s">
        <v>0</v>
      </c>
      <c r="SG1091" t="s">
        <v>0</v>
      </c>
      <c r="SH1091" t="s">
        <v>0</v>
      </c>
      <c r="SI1091" t="s">
        <v>0</v>
      </c>
      <c r="SJ1091" t="s">
        <v>0</v>
      </c>
      <c r="SK1091">
        <v>23</v>
      </c>
      <c r="SL1091">
        <v>24</v>
      </c>
      <c r="SM1091">
        <v>25</v>
      </c>
      <c r="SN1091" t="s">
        <v>0</v>
      </c>
      <c r="SO1091" t="s">
        <v>0</v>
      </c>
      <c r="SP1091" t="s">
        <v>0</v>
      </c>
      <c r="SQ1091">
        <v>29</v>
      </c>
      <c r="SR1091" t="s">
        <v>0</v>
      </c>
      <c r="SS1091" t="s">
        <v>0</v>
      </c>
      <c r="ST1091">
        <v>32</v>
      </c>
      <c r="SU1091">
        <v>33</v>
      </c>
      <c r="SV1091" t="s">
        <v>0</v>
      </c>
      <c r="SW1091">
        <v>35</v>
      </c>
      <c r="SX1091" t="s">
        <v>0</v>
      </c>
      <c r="SY1091" t="s">
        <v>0</v>
      </c>
      <c r="SZ1091" t="s">
        <v>0</v>
      </c>
      <c r="TA1091" t="s">
        <v>0</v>
      </c>
      <c r="TB1091" t="s">
        <v>0</v>
      </c>
      <c r="TC1091" t="s">
        <v>0</v>
      </c>
      <c r="TD1091" t="s">
        <v>0</v>
      </c>
      <c r="TE1091" t="s">
        <v>0</v>
      </c>
      <c r="TF1091" t="s">
        <v>0</v>
      </c>
      <c r="TG1091" t="s">
        <v>0</v>
      </c>
      <c r="TH1091" t="s">
        <v>0</v>
      </c>
      <c r="TI1091" t="s">
        <v>0</v>
      </c>
      <c r="TJ1091">
        <v>48</v>
      </c>
      <c r="TK1091" t="s">
        <v>0</v>
      </c>
      <c r="TL1091" t="s">
        <v>0</v>
      </c>
      <c r="TM1091">
        <v>51</v>
      </c>
      <c r="TN1091" t="s">
        <v>0</v>
      </c>
      <c r="TO1091">
        <v>53</v>
      </c>
      <c r="TP1091" t="s">
        <v>0</v>
      </c>
      <c r="TQ1091">
        <v>55</v>
      </c>
      <c r="TR1091" t="s">
        <v>0</v>
      </c>
      <c r="TS1091" t="s">
        <v>0</v>
      </c>
      <c r="TT1091" t="s">
        <v>0</v>
      </c>
      <c r="TU1091" t="s">
        <v>0</v>
      </c>
    </row>
    <row r="1092" spans="371:541">
      <c r="NG1092">
        <v>1</v>
      </c>
      <c r="NH1092">
        <v>3</v>
      </c>
      <c r="NI1092">
        <v>15</v>
      </c>
      <c r="NJ1092">
        <v>30</v>
      </c>
      <c r="NK1092">
        <v>49</v>
      </c>
      <c r="NL1092">
        <v>52</v>
      </c>
    </row>
    <row r="1093" spans="371:541">
      <c r="NG1093">
        <v>22</v>
      </c>
      <c r="NH1093">
        <v>28</v>
      </c>
      <c r="NI1093">
        <v>31</v>
      </c>
      <c r="NJ1093">
        <v>45</v>
      </c>
      <c r="NK1093">
        <v>49</v>
      </c>
      <c r="NL1093">
        <v>56</v>
      </c>
    </row>
    <row r="1094" spans="371:541">
      <c r="NG1094">
        <v>7</v>
      </c>
      <c r="NH1094">
        <v>17</v>
      </c>
      <c r="NI1094">
        <v>28</v>
      </c>
      <c r="NJ1094">
        <v>34</v>
      </c>
      <c r="NK1094">
        <v>43</v>
      </c>
      <c r="NL1094">
        <v>50</v>
      </c>
    </row>
    <row r="1095" spans="371:541">
      <c r="NG1095">
        <v>10</v>
      </c>
      <c r="NH1095">
        <v>37</v>
      </c>
      <c r="NI1095">
        <v>38</v>
      </c>
      <c r="NJ1095">
        <v>43</v>
      </c>
      <c r="NK1095">
        <v>49</v>
      </c>
      <c r="NL1095">
        <v>50</v>
      </c>
    </row>
    <row r="1096" spans="371:541">
      <c r="NG1096">
        <v>21</v>
      </c>
      <c r="NH1096">
        <v>27</v>
      </c>
      <c r="NI1096">
        <v>28</v>
      </c>
      <c r="NJ1096">
        <v>52</v>
      </c>
      <c r="NK1096">
        <v>56</v>
      </c>
      <c r="NL1096">
        <v>57</v>
      </c>
    </row>
    <row r="1097" spans="371:541">
      <c r="NG1097">
        <v>8</v>
      </c>
      <c r="NH1097">
        <v>18</v>
      </c>
      <c r="NI1097">
        <v>37</v>
      </c>
      <c r="NJ1097">
        <v>46</v>
      </c>
      <c r="NK1097">
        <v>49</v>
      </c>
      <c r="NL1097">
        <v>57</v>
      </c>
    </row>
    <row r="1098" spans="371:541">
      <c r="NG1098">
        <v>19</v>
      </c>
      <c r="NH1098">
        <v>20</v>
      </c>
      <c r="NI1098">
        <v>41</v>
      </c>
      <c r="NJ1098">
        <v>42</v>
      </c>
      <c r="NK1098">
        <v>44</v>
      </c>
      <c r="NL1098">
        <v>54</v>
      </c>
    </row>
    <row r="1099" spans="371:541">
      <c r="NG1099">
        <v>3</v>
      </c>
      <c r="NH1099">
        <v>16</v>
      </c>
      <c r="NI1099">
        <v>19</v>
      </c>
      <c r="NJ1099">
        <v>24</v>
      </c>
      <c r="NK1099">
        <v>36</v>
      </c>
      <c r="NL1099">
        <v>57</v>
      </c>
    </row>
    <row r="1100" spans="371:541">
      <c r="NG1100">
        <v>31</v>
      </c>
      <c r="NH1100">
        <v>33</v>
      </c>
      <c r="NI1100">
        <v>41</v>
      </c>
      <c r="NJ1100">
        <v>50</v>
      </c>
      <c r="NK1100">
        <v>51</v>
      </c>
      <c r="NL1100">
        <v>54</v>
      </c>
    </row>
    <row r="1101" spans="371:541">
      <c r="NG1101">
        <v>3</v>
      </c>
      <c r="NH1101">
        <v>20</v>
      </c>
      <c r="NI1101">
        <v>24</v>
      </c>
      <c r="NJ1101">
        <v>25</v>
      </c>
      <c r="NK1101">
        <v>54</v>
      </c>
      <c r="NL1101">
        <v>58</v>
      </c>
      <c r="RN1101">
        <f>59-COUNTIFS(RO1101:TU1101,"x")</f>
        <v>25</v>
      </c>
      <c r="RO1101">
        <v>1</v>
      </c>
      <c r="RP1101" t="s">
        <v>0</v>
      </c>
      <c r="RQ1101" t="s">
        <v>0</v>
      </c>
      <c r="RR1101" t="s">
        <v>0</v>
      </c>
      <c r="RS1101">
        <v>5</v>
      </c>
      <c r="RT1101" t="s">
        <v>0</v>
      </c>
      <c r="RU1101">
        <v>7</v>
      </c>
      <c r="RV1101">
        <v>8</v>
      </c>
      <c r="RW1101">
        <v>9</v>
      </c>
      <c r="RX1101">
        <v>10</v>
      </c>
      <c r="RY1101" t="s">
        <v>0</v>
      </c>
      <c r="RZ1101" t="s">
        <v>0</v>
      </c>
      <c r="SA1101">
        <v>13</v>
      </c>
      <c r="SB1101" t="s">
        <v>0</v>
      </c>
      <c r="SC1101" t="s">
        <v>0</v>
      </c>
      <c r="SD1101" t="s">
        <v>0</v>
      </c>
      <c r="SE1101" t="s">
        <v>0</v>
      </c>
      <c r="SF1101">
        <v>18</v>
      </c>
      <c r="SG1101" t="s">
        <v>0</v>
      </c>
      <c r="SH1101" t="s">
        <v>0</v>
      </c>
      <c r="SI1101">
        <v>21</v>
      </c>
      <c r="SJ1101">
        <v>22</v>
      </c>
      <c r="SK1101" t="s">
        <v>0</v>
      </c>
      <c r="SL1101" t="s">
        <v>0</v>
      </c>
      <c r="SM1101" t="s">
        <v>0</v>
      </c>
      <c r="SN1101">
        <v>26</v>
      </c>
      <c r="SO1101" t="s">
        <v>0</v>
      </c>
      <c r="SP1101">
        <v>28</v>
      </c>
      <c r="SQ1101">
        <v>29</v>
      </c>
      <c r="SR1101">
        <v>30</v>
      </c>
      <c r="SS1101" t="s">
        <v>0</v>
      </c>
      <c r="ST1101" t="s">
        <v>0</v>
      </c>
      <c r="SU1101" t="s">
        <v>0</v>
      </c>
      <c r="SV1101">
        <v>34</v>
      </c>
      <c r="SW1101" t="s">
        <v>0</v>
      </c>
      <c r="SX1101" t="s">
        <v>0</v>
      </c>
      <c r="SY1101" t="s">
        <v>0</v>
      </c>
      <c r="SZ1101">
        <v>38</v>
      </c>
      <c r="TA1101" t="s">
        <v>0</v>
      </c>
      <c r="TB1101">
        <v>40</v>
      </c>
      <c r="TC1101" t="s">
        <v>0</v>
      </c>
      <c r="TD1101" t="s">
        <v>0</v>
      </c>
      <c r="TE1101">
        <v>43</v>
      </c>
      <c r="TF1101">
        <v>44</v>
      </c>
      <c r="TG1101" t="s">
        <v>0</v>
      </c>
      <c r="TH1101">
        <v>46</v>
      </c>
      <c r="TI1101" t="s">
        <v>0</v>
      </c>
      <c r="TJ1101">
        <v>48</v>
      </c>
      <c r="TK1101" t="s">
        <v>0</v>
      </c>
      <c r="TL1101" t="s">
        <v>0</v>
      </c>
      <c r="TM1101" t="s">
        <v>0</v>
      </c>
      <c r="TN1101" t="s">
        <v>0</v>
      </c>
      <c r="TO1101">
        <v>53</v>
      </c>
      <c r="TP1101" t="s">
        <v>0</v>
      </c>
      <c r="TQ1101">
        <v>55</v>
      </c>
      <c r="TR1101">
        <v>56</v>
      </c>
      <c r="TS1101" t="s">
        <v>0</v>
      </c>
      <c r="TT1101" t="s">
        <v>0</v>
      </c>
      <c r="TU1101">
        <v>59</v>
      </c>
    </row>
    <row r="1102" spans="371:541">
      <c r="NG1102">
        <v>6</v>
      </c>
      <c r="NH1102">
        <v>12</v>
      </c>
      <c r="NI1102">
        <v>16</v>
      </c>
      <c r="NJ1102">
        <v>20</v>
      </c>
      <c r="NK1102">
        <v>35</v>
      </c>
      <c r="NL1102">
        <v>41</v>
      </c>
    </row>
    <row r="1103" spans="371:541">
      <c r="NG1103">
        <v>14</v>
      </c>
      <c r="NH1103">
        <v>15</v>
      </c>
      <c r="NI1103">
        <v>23</v>
      </c>
      <c r="NJ1103">
        <v>32</v>
      </c>
      <c r="NK1103">
        <v>45</v>
      </c>
      <c r="NL1103">
        <v>47</v>
      </c>
    </row>
    <row r="1104" spans="371:541">
      <c r="NG1104">
        <v>3</v>
      </c>
      <c r="NH1104">
        <v>4</v>
      </c>
      <c r="NI1104">
        <v>31</v>
      </c>
      <c r="NJ1104">
        <v>37</v>
      </c>
      <c r="NK1104">
        <v>39</v>
      </c>
      <c r="NL1104">
        <v>58</v>
      </c>
    </row>
    <row r="1105" spans="371:541">
      <c r="NG1105">
        <v>2</v>
      </c>
      <c r="NH1105">
        <v>11</v>
      </c>
      <c r="NI1105">
        <v>12</v>
      </c>
      <c r="NJ1105">
        <v>20</v>
      </c>
      <c r="NK1105">
        <v>36</v>
      </c>
      <c r="NL1105">
        <v>49</v>
      </c>
    </row>
    <row r="1106" spans="371:541">
      <c r="NG1106">
        <v>17</v>
      </c>
      <c r="NH1106">
        <v>42</v>
      </c>
      <c r="NI1106">
        <v>45</v>
      </c>
      <c r="NJ1106">
        <v>50</v>
      </c>
      <c r="NK1106">
        <v>51</v>
      </c>
      <c r="NL1106">
        <v>52</v>
      </c>
    </row>
    <row r="1107" spans="371:541">
      <c r="NG1107">
        <v>2</v>
      </c>
      <c r="NH1107">
        <v>4</v>
      </c>
      <c r="NI1107">
        <v>19</v>
      </c>
      <c r="NJ1107">
        <v>23</v>
      </c>
      <c r="NK1107">
        <v>49</v>
      </c>
      <c r="NL1107">
        <v>51</v>
      </c>
    </row>
    <row r="1108" spans="371:541">
      <c r="NG1108">
        <v>24</v>
      </c>
      <c r="NH1108">
        <v>27</v>
      </c>
      <c r="NI1108">
        <v>36</v>
      </c>
      <c r="NJ1108">
        <v>42</v>
      </c>
      <c r="NK1108">
        <v>50</v>
      </c>
      <c r="NL1108">
        <v>52</v>
      </c>
    </row>
    <row r="1109" spans="371:541">
      <c r="NG1109">
        <v>1</v>
      </c>
      <c r="NH1109">
        <v>20</v>
      </c>
      <c r="NI1109">
        <v>35</v>
      </c>
      <c r="NJ1109">
        <v>36</v>
      </c>
      <c r="NK1109">
        <v>52</v>
      </c>
      <c r="NL1109">
        <v>59</v>
      </c>
    </row>
    <row r="1110" spans="371:541">
      <c r="NG1110">
        <v>2</v>
      </c>
      <c r="NH1110">
        <v>10</v>
      </c>
      <c r="NI1110">
        <v>17</v>
      </c>
      <c r="NJ1110">
        <v>26</v>
      </c>
      <c r="NK1110">
        <v>35</v>
      </c>
      <c r="NL1110">
        <v>53</v>
      </c>
    </row>
    <row r="1111" spans="371:541">
      <c r="NG1111">
        <v>2</v>
      </c>
      <c r="NH1111">
        <v>4</v>
      </c>
      <c r="NI1111">
        <v>9</v>
      </c>
      <c r="NJ1111">
        <v>23</v>
      </c>
      <c r="NK1111">
        <v>30</v>
      </c>
      <c r="NL1111">
        <v>34</v>
      </c>
      <c r="RN1111">
        <f>59-COUNTIFS(RO1111:TU1111,"x")</f>
        <v>20</v>
      </c>
      <c r="RO1111" t="s">
        <v>0</v>
      </c>
      <c r="RP1111" t="s">
        <v>0</v>
      </c>
      <c r="RQ1111" t="s">
        <v>0</v>
      </c>
      <c r="RR1111" t="s">
        <v>0</v>
      </c>
      <c r="RS1111" t="s">
        <v>0</v>
      </c>
      <c r="RT1111" t="s">
        <v>0</v>
      </c>
      <c r="RU1111" t="s">
        <v>0</v>
      </c>
      <c r="RV1111" t="s">
        <v>0</v>
      </c>
      <c r="RW1111" t="s">
        <v>0</v>
      </c>
      <c r="RX1111" t="s">
        <v>0</v>
      </c>
      <c r="RY1111">
        <v>11</v>
      </c>
      <c r="RZ1111">
        <v>12</v>
      </c>
      <c r="SA1111">
        <v>13</v>
      </c>
      <c r="SB1111" t="s">
        <v>0</v>
      </c>
      <c r="SC1111" t="s">
        <v>0</v>
      </c>
      <c r="SD1111">
        <v>16</v>
      </c>
      <c r="SE1111" t="s">
        <v>0</v>
      </c>
      <c r="SF1111">
        <v>18</v>
      </c>
      <c r="SG1111">
        <v>19</v>
      </c>
      <c r="SH1111" t="s">
        <v>0</v>
      </c>
      <c r="SI1111">
        <v>21</v>
      </c>
      <c r="SJ1111" t="s">
        <v>0</v>
      </c>
      <c r="SK1111" t="s">
        <v>0</v>
      </c>
      <c r="SL1111">
        <v>24</v>
      </c>
      <c r="SM1111" t="s">
        <v>0</v>
      </c>
      <c r="SN1111" t="s">
        <v>0</v>
      </c>
      <c r="SO1111">
        <v>27</v>
      </c>
      <c r="SP1111" t="s">
        <v>0</v>
      </c>
      <c r="SQ1111" t="s">
        <v>0</v>
      </c>
      <c r="SR1111" t="s">
        <v>0</v>
      </c>
      <c r="SS1111" t="s">
        <v>0</v>
      </c>
      <c r="ST1111" t="s">
        <v>0</v>
      </c>
      <c r="SU1111" t="s">
        <v>0</v>
      </c>
      <c r="SV1111" t="s">
        <v>0</v>
      </c>
      <c r="SW1111" t="s">
        <v>0</v>
      </c>
      <c r="SX1111" t="s">
        <v>0</v>
      </c>
      <c r="SY1111">
        <v>37</v>
      </c>
      <c r="SZ1111" t="s">
        <v>0</v>
      </c>
      <c r="TA1111" t="s">
        <v>0</v>
      </c>
      <c r="TB1111" t="s">
        <v>0</v>
      </c>
      <c r="TC1111" t="s">
        <v>0</v>
      </c>
      <c r="TD1111" t="s">
        <v>0</v>
      </c>
      <c r="TE1111" t="s">
        <v>0</v>
      </c>
      <c r="TF1111">
        <v>44</v>
      </c>
      <c r="TG1111">
        <v>45</v>
      </c>
      <c r="TH1111">
        <v>46</v>
      </c>
      <c r="TI1111">
        <v>47</v>
      </c>
      <c r="TJ1111">
        <v>48</v>
      </c>
      <c r="TK1111">
        <v>49</v>
      </c>
      <c r="TL1111" t="s">
        <v>0</v>
      </c>
      <c r="TM1111">
        <v>51</v>
      </c>
      <c r="TN1111" t="s">
        <v>0</v>
      </c>
      <c r="TO1111" t="s">
        <v>0</v>
      </c>
      <c r="TP1111" t="s">
        <v>0</v>
      </c>
      <c r="TQ1111">
        <v>55</v>
      </c>
      <c r="TR1111">
        <v>56</v>
      </c>
      <c r="TS1111">
        <v>57</v>
      </c>
      <c r="TT1111" t="s">
        <v>0</v>
      </c>
      <c r="TU1111" t="s">
        <v>0</v>
      </c>
    </row>
    <row r="1112" spans="371:541">
      <c r="NG1112">
        <v>1</v>
      </c>
      <c r="NH1112">
        <v>22</v>
      </c>
      <c r="NI1112">
        <v>29</v>
      </c>
      <c r="NJ1112">
        <v>40</v>
      </c>
      <c r="NK1112">
        <v>42</v>
      </c>
      <c r="NL1112">
        <v>58</v>
      </c>
    </row>
    <row r="1113" spans="371:541">
      <c r="NG1113">
        <v>3</v>
      </c>
      <c r="NH1113">
        <v>5</v>
      </c>
      <c r="NI1113">
        <v>10</v>
      </c>
      <c r="NJ1113">
        <v>41</v>
      </c>
      <c r="NK1113">
        <v>54</v>
      </c>
      <c r="NL1113">
        <v>58</v>
      </c>
    </row>
    <row r="1114" spans="371:541">
      <c r="NG1114">
        <v>6</v>
      </c>
      <c r="NH1114">
        <v>25</v>
      </c>
      <c r="NI1114">
        <v>31</v>
      </c>
      <c r="NJ1114">
        <v>34</v>
      </c>
      <c r="NK1114">
        <v>39</v>
      </c>
      <c r="NL1114">
        <v>41</v>
      </c>
    </row>
    <row r="1115" spans="371:541">
      <c r="NG1115">
        <v>6</v>
      </c>
      <c r="NH1115">
        <v>7</v>
      </c>
      <c r="NI1115">
        <v>14</v>
      </c>
      <c r="NJ1115">
        <v>32</v>
      </c>
      <c r="NK1115">
        <v>42</v>
      </c>
      <c r="NL1115">
        <v>43</v>
      </c>
    </row>
    <row r="1116" spans="371:541">
      <c r="NG1116">
        <v>15</v>
      </c>
      <c r="NH1116">
        <v>17</v>
      </c>
      <c r="NI1116">
        <v>28</v>
      </c>
      <c r="NJ1116">
        <v>38</v>
      </c>
      <c r="NK1116">
        <v>50</v>
      </c>
      <c r="NL1116">
        <v>54</v>
      </c>
    </row>
    <row r="1117" spans="371:541">
      <c r="NG1117">
        <v>8</v>
      </c>
      <c r="NH1117">
        <v>28</v>
      </c>
      <c r="NI1117">
        <v>31</v>
      </c>
      <c r="NJ1117">
        <v>32</v>
      </c>
      <c r="NK1117">
        <v>42</v>
      </c>
      <c r="NL1117">
        <v>52</v>
      </c>
    </row>
    <row r="1118" spans="371:541">
      <c r="NG1118">
        <v>3</v>
      </c>
      <c r="NH1118">
        <v>17</v>
      </c>
      <c r="NI1118">
        <v>33</v>
      </c>
      <c r="NJ1118">
        <v>35</v>
      </c>
      <c r="NK1118">
        <v>43</v>
      </c>
      <c r="NL1118">
        <v>59</v>
      </c>
    </row>
    <row r="1119" spans="371:541">
      <c r="NG1119">
        <v>4</v>
      </c>
      <c r="NH1119">
        <v>12</v>
      </c>
      <c r="NI1119">
        <v>13</v>
      </c>
      <c r="NJ1119">
        <v>15</v>
      </c>
      <c r="NK1119">
        <v>27</v>
      </c>
      <c r="NL1119">
        <v>43</v>
      </c>
    </row>
    <row r="1120" spans="371:541">
      <c r="NG1120">
        <v>9</v>
      </c>
      <c r="NH1120">
        <v>18</v>
      </c>
      <c r="NI1120">
        <v>27</v>
      </c>
      <c r="NJ1120">
        <v>47</v>
      </c>
      <c r="NK1120">
        <v>51</v>
      </c>
      <c r="NL1120">
        <v>53</v>
      </c>
    </row>
    <row r="1121" spans="371:541">
      <c r="NG1121">
        <v>3</v>
      </c>
      <c r="NH1121">
        <v>10</v>
      </c>
      <c r="NI1121">
        <v>38</v>
      </c>
      <c r="NJ1121">
        <v>44</v>
      </c>
      <c r="NK1121">
        <v>47</v>
      </c>
      <c r="NL1121">
        <v>57</v>
      </c>
      <c r="RN1121">
        <f>59-COUNTIFS(RO1121:TU1121,"x")</f>
        <v>21</v>
      </c>
      <c r="RO1121" t="s">
        <v>0</v>
      </c>
      <c r="RP1121" t="s">
        <v>0</v>
      </c>
      <c r="RQ1121" t="s">
        <v>0</v>
      </c>
      <c r="RR1121" t="s">
        <v>0</v>
      </c>
      <c r="RS1121" t="s">
        <v>0</v>
      </c>
      <c r="RT1121">
        <v>6</v>
      </c>
      <c r="RU1121">
        <v>7</v>
      </c>
      <c r="RV1121" t="s">
        <v>0</v>
      </c>
      <c r="RW1121" t="s">
        <v>0</v>
      </c>
      <c r="RX1121" t="s">
        <v>0</v>
      </c>
      <c r="RY1121" t="s">
        <v>0</v>
      </c>
      <c r="RZ1121" t="s">
        <v>0</v>
      </c>
      <c r="SA1121" t="s">
        <v>0</v>
      </c>
      <c r="SB1121">
        <v>14</v>
      </c>
      <c r="SC1121" t="s">
        <v>0</v>
      </c>
      <c r="SD1121">
        <v>16</v>
      </c>
      <c r="SE1121" t="s">
        <v>0</v>
      </c>
      <c r="SF1121" t="s">
        <v>0</v>
      </c>
      <c r="SG1121">
        <v>19</v>
      </c>
      <c r="SH1121">
        <v>20</v>
      </c>
      <c r="SI1121">
        <v>21</v>
      </c>
      <c r="SJ1121" t="s">
        <v>0</v>
      </c>
      <c r="SK1121">
        <v>23</v>
      </c>
      <c r="SL1121" t="s">
        <v>0</v>
      </c>
      <c r="SM1121">
        <v>25</v>
      </c>
      <c r="SN1121" t="s">
        <v>0</v>
      </c>
      <c r="SO1121" t="s">
        <v>0</v>
      </c>
      <c r="SP1121" t="s">
        <v>0</v>
      </c>
      <c r="SQ1121">
        <v>29</v>
      </c>
      <c r="SR1121" t="s">
        <v>0</v>
      </c>
      <c r="SS1121" t="s">
        <v>0</v>
      </c>
      <c r="ST1121">
        <v>32</v>
      </c>
      <c r="SU1121">
        <v>33</v>
      </c>
      <c r="SV1121">
        <v>34</v>
      </c>
      <c r="SW1121" t="s">
        <v>0</v>
      </c>
      <c r="SX1121" t="s">
        <v>0</v>
      </c>
      <c r="SY1121">
        <v>37</v>
      </c>
      <c r="SZ1121" t="s">
        <v>0</v>
      </c>
      <c r="TA1121" t="s">
        <v>0</v>
      </c>
      <c r="TB1121" t="s">
        <v>0</v>
      </c>
      <c r="TC1121">
        <v>41</v>
      </c>
      <c r="TD1121" t="s">
        <v>0</v>
      </c>
      <c r="TE1121" t="s">
        <v>0</v>
      </c>
      <c r="TF1121" t="s">
        <v>0</v>
      </c>
      <c r="TG1121">
        <v>45</v>
      </c>
      <c r="TH1121" t="s">
        <v>0</v>
      </c>
      <c r="TI1121" t="s">
        <v>0</v>
      </c>
      <c r="TJ1121">
        <v>48</v>
      </c>
      <c r="TK1121">
        <v>49</v>
      </c>
      <c r="TL1121">
        <v>50</v>
      </c>
      <c r="TM1121" t="s">
        <v>0</v>
      </c>
      <c r="TN1121" t="s">
        <v>0</v>
      </c>
      <c r="TO1121" t="s">
        <v>0</v>
      </c>
      <c r="TP1121" t="s">
        <v>0</v>
      </c>
      <c r="TQ1121">
        <v>55</v>
      </c>
      <c r="TR1121">
        <v>56</v>
      </c>
      <c r="TS1121" t="s">
        <v>0</v>
      </c>
      <c r="TT1121" t="s">
        <v>0</v>
      </c>
      <c r="TU1121" t="s">
        <v>0</v>
      </c>
    </row>
    <row r="1122" spans="371:541">
      <c r="NG1122">
        <v>5</v>
      </c>
      <c r="NH1122">
        <v>17</v>
      </c>
      <c r="NI1122">
        <v>42</v>
      </c>
      <c r="NJ1122">
        <v>44</v>
      </c>
      <c r="NK1122">
        <v>53</v>
      </c>
      <c r="NL1122">
        <v>57</v>
      </c>
    </row>
    <row r="1123" spans="371:541">
      <c r="NG1123">
        <v>2</v>
      </c>
      <c r="NH1123">
        <v>40</v>
      </c>
      <c r="NI1123">
        <v>42</v>
      </c>
      <c r="NJ1123">
        <v>52</v>
      </c>
      <c r="NK1123">
        <v>54</v>
      </c>
      <c r="NL1123">
        <v>57</v>
      </c>
    </row>
    <row r="1124" spans="371:541">
      <c r="NG1124">
        <v>1</v>
      </c>
      <c r="NH1124">
        <v>4</v>
      </c>
      <c r="NI1124">
        <v>11</v>
      </c>
      <c r="NJ1124">
        <v>46</v>
      </c>
      <c r="NK1124">
        <v>47</v>
      </c>
      <c r="NL1124">
        <v>59</v>
      </c>
    </row>
    <row r="1125" spans="371:541">
      <c r="NG1125">
        <v>3</v>
      </c>
      <c r="NH1125">
        <v>15</v>
      </c>
      <c r="NI1125">
        <v>24</v>
      </c>
      <c r="NJ1125">
        <v>43</v>
      </c>
      <c r="NK1125">
        <v>51</v>
      </c>
      <c r="NL1125">
        <v>58</v>
      </c>
    </row>
    <row r="1126" spans="371:541">
      <c r="NG1126">
        <v>24</v>
      </c>
      <c r="NH1126">
        <v>27</v>
      </c>
      <c r="NI1126">
        <v>35</v>
      </c>
      <c r="NJ1126">
        <v>36</v>
      </c>
      <c r="NK1126">
        <v>51</v>
      </c>
      <c r="NL1126">
        <v>58</v>
      </c>
    </row>
    <row r="1127" spans="371:541">
      <c r="NG1127">
        <v>9</v>
      </c>
      <c r="NH1127">
        <v>10</v>
      </c>
      <c r="NI1127">
        <v>13</v>
      </c>
      <c r="NJ1127">
        <v>22</v>
      </c>
      <c r="NK1127">
        <v>30</v>
      </c>
      <c r="NL1127">
        <v>39</v>
      </c>
    </row>
    <row r="1128" spans="371:541">
      <c r="NG1128">
        <v>4</v>
      </c>
      <c r="NH1128">
        <v>8</v>
      </c>
      <c r="NI1128">
        <v>26</v>
      </c>
      <c r="NJ1128">
        <v>28</v>
      </c>
      <c r="NK1128">
        <v>31</v>
      </c>
      <c r="NL1128">
        <v>44</v>
      </c>
    </row>
    <row r="1129" spans="371:541">
      <c r="NG1129">
        <v>8</v>
      </c>
      <c r="NH1129">
        <v>13</v>
      </c>
      <c r="NI1129">
        <v>15</v>
      </c>
      <c r="NJ1129">
        <v>18</v>
      </c>
      <c r="NK1129">
        <v>19</v>
      </c>
      <c r="NL1129">
        <v>46</v>
      </c>
    </row>
    <row r="1130" spans="371:541">
      <c r="NG1130">
        <v>11</v>
      </c>
      <c r="NH1130">
        <v>21</v>
      </c>
      <c r="NI1130">
        <v>24</v>
      </c>
      <c r="NJ1130">
        <v>40</v>
      </c>
      <c r="NK1130">
        <v>49</v>
      </c>
      <c r="NL1130">
        <v>55</v>
      </c>
    </row>
    <row r="1131" spans="371:541">
      <c r="NG1131">
        <v>8</v>
      </c>
      <c r="NH1131">
        <v>17</v>
      </c>
      <c r="NI1131">
        <v>22</v>
      </c>
      <c r="NJ1131">
        <v>39</v>
      </c>
      <c r="NK1131">
        <v>44</v>
      </c>
      <c r="NL1131">
        <v>54</v>
      </c>
      <c r="RN1131">
        <f>59-COUNTIFS(RO1131:TU1131,"x")</f>
        <v>17</v>
      </c>
      <c r="RO1131">
        <v>1</v>
      </c>
      <c r="RP1131" t="s">
        <v>0</v>
      </c>
      <c r="RQ1131" t="s">
        <v>0</v>
      </c>
      <c r="RR1131" t="s">
        <v>0</v>
      </c>
      <c r="RS1131">
        <v>5</v>
      </c>
      <c r="RT1131" t="s">
        <v>0</v>
      </c>
      <c r="RU1131">
        <v>7</v>
      </c>
      <c r="RV1131" t="s">
        <v>0</v>
      </c>
      <c r="RW1131" t="s">
        <v>0</v>
      </c>
      <c r="RX1131">
        <v>10</v>
      </c>
      <c r="RY1131" t="s">
        <v>0</v>
      </c>
      <c r="RZ1131">
        <v>12</v>
      </c>
      <c r="SA1131" t="s">
        <v>0</v>
      </c>
      <c r="SB1131">
        <v>14</v>
      </c>
      <c r="SC1131" t="s">
        <v>0</v>
      </c>
      <c r="SD1131">
        <v>16</v>
      </c>
      <c r="SE1131" t="s">
        <v>0</v>
      </c>
      <c r="SF1131" t="s">
        <v>0</v>
      </c>
      <c r="SG1131" t="s">
        <v>0</v>
      </c>
      <c r="SH1131">
        <v>20</v>
      </c>
      <c r="SI1131" t="s">
        <v>0</v>
      </c>
      <c r="SJ1131" t="s">
        <v>0</v>
      </c>
      <c r="SK1131" t="s">
        <v>0</v>
      </c>
      <c r="SL1131" t="s">
        <v>0</v>
      </c>
      <c r="SM1131" t="s">
        <v>0</v>
      </c>
      <c r="SN1131">
        <v>26</v>
      </c>
      <c r="SO1131">
        <v>27</v>
      </c>
      <c r="SP1131">
        <v>28</v>
      </c>
      <c r="SQ1131" t="s">
        <v>0</v>
      </c>
      <c r="SR1131" t="s">
        <v>0</v>
      </c>
      <c r="SS1131" t="s">
        <v>0</v>
      </c>
      <c r="ST1131" t="s">
        <v>0</v>
      </c>
      <c r="SU1131" t="s">
        <v>0</v>
      </c>
      <c r="SV1131" t="s">
        <v>0</v>
      </c>
      <c r="SW1131" t="s">
        <v>0</v>
      </c>
      <c r="SX1131" t="s">
        <v>0</v>
      </c>
      <c r="SY1131" t="s">
        <v>0</v>
      </c>
      <c r="SZ1131">
        <v>38</v>
      </c>
      <c r="TA1131" t="s">
        <v>0</v>
      </c>
      <c r="TB1131" t="s">
        <v>0</v>
      </c>
      <c r="TC1131" t="s">
        <v>0</v>
      </c>
      <c r="TD1131" t="s">
        <v>0</v>
      </c>
      <c r="TE1131" t="s">
        <v>0</v>
      </c>
      <c r="TF1131" t="s">
        <v>0</v>
      </c>
      <c r="TG1131">
        <v>45</v>
      </c>
      <c r="TH1131" t="s">
        <v>0</v>
      </c>
      <c r="TI1131" t="s">
        <v>0</v>
      </c>
      <c r="TJ1131">
        <v>48</v>
      </c>
      <c r="TK1131" t="s">
        <v>0</v>
      </c>
      <c r="TL1131" t="s">
        <v>0</v>
      </c>
      <c r="TM1131" t="s">
        <v>0</v>
      </c>
      <c r="TN1131">
        <v>52</v>
      </c>
      <c r="TO1131">
        <v>53</v>
      </c>
      <c r="TP1131" t="s">
        <v>0</v>
      </c>
      <c r="TQ1131" t="s">
        <v>0</v>
      </c>
      <c r="TR1131" t="s">
        <v>0</v>
      </c>
      <c r="TS1131" t="s">
        <v>0</v>
      </c>
      <c r="TT1131" t="s">
        <v>0</v>
      </c>
      <c r="TU1131">
        <v>59</v>
      </c>
    </row>
    <row r="1132" spans="371:541">
      <c r="NG1132">
        <v>25</v>
      </c>
      <c r="NH1132">
        <v>29</v>
      </c>
      <c r="NI1132">
        <v>33</v>
      </c>
      <c r="NJ1132">
        <v>37</v>
      </c>
      <c r="NK1132">
        <v>42</v>
      </c>
      <c r="NL1132">
        <v>51</v>
      </c>
    </row>
    <row r="1133" spans="371:541">
      <c r="NG1133">
        <v>6</v>
      </c>
      <c r="NH1133">
        <v>9</v>
      </c>
      <c r="NI1133">
        <v>34</v>
      </c>
      <c r="NJ1133">
        <v>44</v>
      </c>
      <c r="NK1133">
        <v>49</v>
      </c>
      <c r="NL1133">
        <v>58</v>
      </c>
    </row>
    <row r="1134" spans="371:541">
      <c r="NG1134">
        <v>23</v>
      </c>
      <c r="NH1134">
        <v>31</v>
      </c>
      <c r="NI1134">
        <v>34</v>
      </c>
      <c r="NJ1134">
        <v>35</v>
      </c>
      <c r="NK1134">
        <v>43</v>
      </c>
      <c r="NL1134">
        <v>46</v>
      </c>
    </row>
    <row r="1135" spans="371:541">
      <c r="NG1135">
        <v>30</v>
      </c>
      <c r="NH1135">
        <v>32</v>
      </c>
      <c r="NI1135">
        <v>47</v>
      </c>
      <c r="NJ1135">
        <v>54</v>
      </c>
      <c r="NK1135">
        <v>55</v>
      </c>
      <c r="NL1135">
        <v>57</v>
      </c>
    </row>
    <row r="1136" spans="371:541">
      <c r="NG1136">
        <v>4</v>
      </c>
      <c r="NH1136">
        <v>19</v>
      </c>
      <c r="NI1136">
        <v>24</v>
      </c>
      <c r="NJ1136">
        <v>29</v>
      </c>
      <c r="NK1136">
        <v>47</v>
      </c>
      <c r="NL1136">
        <v>56</v>
      </c>
    </row>
    <row r="1137" spans="371:541">
      <c r="NG1137">
        <v>3</v>
      </c>
      <c r="NH1137">
        <v>19</v>
      </c>
      <c r="NI1137">
        <v>36</v>
      </c>
      <c r="NJ1137">
        <v>44</v>
      </c>
      <c r="NK1137">
        <v>46</v>
      </c>
      <c r="NL1137">
        <v>55</v>
      </c>
    </row>
    <row r="1138" spans="371:541">
      <c r="NG1138">
        <v>2</v>
      </c>
      <c r="NH1138">
        <v>37</v>
      </c>
      <c r="NI1138">
        <v>41</v>
      </c>
      <c r="NJ1138">
        <v>46</v>
      </c>
      <c r="NK1138">
        <v>47</v>
      </c>
      <c r="NL1138">
        <v>50</v>
      </c>
    </row>
    <row r="1139" spans="371:541">
      <c r="NG1139">
        <v>7</v>
      </c>
      <c r="NH1139">
        <v>15</v>
      </c>
      <c r="NI1139">
        <v>17</v>
      </c>
      <c r="NJ1139">
        <v>20</v>
      </c>
      <c r="NK1139">
        <v>22</v>
      </c>
      <c r="NL1139">
        <v>37</v>
      </c>
    </row>
    <row r="1140" spans="371:541">
      <c r="NG1140">
        <v>18</v>
      </c>
      <c r="NH1140">
        <v>23</v>
      </c>
      <c r="NI1140">
        <v>25</v>
      </c>
      <c r="NJ1140">
        <v>27</v>
      </c>
      <c r="NK1140">
        <v>48</v>
      </c>
      <c r="NL1140">
        <v>57</v>
      </c>
    </row>
    <row r="1141" spans="371:541">
      <c r="NG1141">
        <v>2</v>
      </c>
      <c r="NH1141">
        <v>21</v>
      </c>
      <c r="NI1141">
        <v>22</v>
      </c>
      <c r="NJ1141">
        <v>34</v>
      </c>
      <c r="NK1141">
        <v>48</v>
      </c>
      <c r="NL1141">
        <v>59</v>
      </c>
      <c r="RN1141">
        <f>59-COUNTIFS(RO1141:TU1141,"x")</f>
        <v>20</v>
      </c>
      <c r="RO1141" t="s">
        <v>0</v>
      </c>
      <c r="RP1141" t="s">
        <v>0</v>
      </c>
      <c r="RQ1141" t="s">
        <v>0</v>
      </c>
      <c r="RR1141" t="s">
        <v>0</v>
      </c>
      <c r="RS1141" t="s">
        <v>0</v>
      </c>
      <c r="RT1141" t="s">
        <v>0</v>
      </c>
      <c r="RU1141" t="s">
        <v>0</v>
      </c>
      <c r="RV1141" t="s">
        <v>0</v>
      </c>
      <c r="RW1141" t="s">
        <v>0</v>
      </c>
      <c r="RX1141" t="s">
        <v>0</v>
      </c>
      <c r="RY1141" t="s">
        <v>0</v>
      </c>
      <c r="RZ1141" t="s">
        <v>0</v>
      </c>
      <c r="SA1141">
        <v>13</v>
      </c>
      <c r="SB1141">
        <v>14</v>
      </c>
      <c r="SC1141" t="s">
        <v>0</v>
      </c>
      <c r="SD1141">
        <v>16</v>
      </c>
      <c r="SE1141" t="s">
        <v>0</v>
      </c>
      <c r="SF1141" t="s">
        <v>0</v>
      </c>
      <c r="SG1141">
        <v>19</v>
      </c>
      <c r="SH1141" t="s">
        <v>0</v>
      </c>
      <c r="SI1141" t="s">
        <v>0</v>
      </c>
      <c r="SJ1141" t="s">
        <v>0</v>
      </c>
      <c r="SK1141" t="s">
        <v>0</v>
      </c>
      <c r="SL1141">
        <v>24</v>
      </c>
      <c r="SM1141" t="s">
        <v>0</v>
      </c>
      <c r="SN1141" t="s">
        <v>0</v>
      </c>
      <c r="SO1141" t="s">
        <v>0</v>
      </c>
      <c r="SP1141" t="s">
        <v>0</v>
      </c>
      <c r="SQ1141">
        <v>29</v>
      </c>
      <c r="SR1141">
        <v>30</v>
      </c>
      <c r="SS1141" t="s">
        <v>0</v>
      </c>
      <c r="ST1141" t="s">
        <v>0</v>
      </c>
      <c r="SU1141">
        <v>33</v>
      </c>
      <c r="SV1141" t="s">
        <v>0</v>
      </c>
      <c r="SW1141">
        <v>35</v>
      </c>
      <c r="SX1141" t="s">
        <v>0</v>
      </c>
      <c r="SY1141" t="s">
        <v>0</v>
      </c>
      <c r="SZ1141" t="s">
        <v>0</v>
      </c>
      <c r="TA1141">
        <v>39</v>
      </c>
      <c r="TB1141">
        <v>40</v>
      </c>
      <c r="TC1141">
        <v>41</v>
      </c>
      <c r="TD1141" t="s">
        <v>0</v>
      </c>
      <c r="TE1141" t="s">
        <v>0</v>
      </c>
      <c r="TF1141" t="s">
        <v>0</v>
      </c>
      <c r="TG1141" t="s">
        <v>0</v>
      </c>
      <c r="TH1141" t="s">
        <v>0</v>
      </c>
      <c r="TI1141">
        <v>47</v>
      </c>
      <c r="TJ1141" t="s">
        <v>0</v>
      </c>
      <c r="TK1141">
        <v>49</v>
      </c>
      <c r="TL1141">
        <v>50</v>
      </c>
      <c r="TM1141">
        <v>51</v>
      </c>
      <c r="TN1141" t="s">
        <v>0</v>
      </c>
      <c r="TO1141">
        <v>53</v>
      </c>
      <c r="TP1141">
        <v>54</v>
      </c>
      <c r="TQ1141">
        <v>55</v>
      </c>
      <c r="TR1141" t="s">
        <v>0</v>
      </c>
      <c r="TS1141" t="s">
        <v>0</v>
      </c>
      <c r="TT1141">
        <v>58</v>
      </c>
      <c r="TU1141" t="s">
        <v>0</v>
      </c>
    </row>
    <row r="1142" spans="371:541">
      <c r="NG1142">
        <v>3</v>
      </c>
      <c r="NH1142">
        <v>9</v>
      </c>
      <c r="NI1142">
        <v>28</v>
      </c>
      <c r="NJ1142">
        <v>42</v>
      </c>
      <c r="NK1142">
        <v>43</v>
      </c>
      <c r="NL1142">
        <v>52</v>
      </c>
    </row>
    <row r="1143" spans="371:541">
      <c r="NG1143">
        <v>6</v>
      </c>
      <c r="NH1143">
        <v>9</v>
      </c>
      <c r="NI1143">
        <v>11</v>
      </c>
      <c r="NJ1143">
        <v>12</v>
      </c>
      <c r="NK1143">
        <v>25</v>
      </c>
      <c r="NL1143">
        <v>46</v>
      </c>
    </row>
    <row r="1144" spans="371:541">
      <c r="NG1144">
        <v>8</v>
      </c>
      <c r="NH1144">
        <v>22</v>
      </c>
      <c r="NI1144">
        <v>25</v>
      </c>
      <c r="NJ1144">
        <v>28</v>
      </c>
      <c r="NK1144">
        <v>36</v>
      </c>
      <c r="NL1144">
        <v>56</v>
      </c>
    </row>
    <row r="1145" spans="371:541">
      <c r="NG1145">
        <v>2</v>
      </c>
      <c r="NH1145">
        <v>5</v>
      </c>
      <c r="NI1145">
        <v>25</v>
      </c>
      <c r="NJ1145">
        <v>46</v>
      </c>
      <c r="NK1145">
        <v>52</v>
      </c>
      <c r="NL1145">
        <v>56</v>
      </c>
    </row>
    <row r="1146" spans="371:541">
      <c r="NG1146">
        <v>1</v>
      </c>
      <c r="NH1146">
        <v>4</v>
      </c>
      <c r="NI1146">
        <v>7</v>
      </c>
      <c r="NJ1146">
        <v>18</v>
      </c>
      <c r="NK1146">
        <v>44</v>
      </c>
      <c r="NL1146">
        <v>45</v>
      </c>
    </row>
    <row r="1147" spans="371:541">
      <c r="NG1147">
        <v>10</v>
      </c>
      <c r="NH1147">
        <v>22</v>
      </c>
      <c r="NI1147">
        <v>25</v>
      </c>
      <c r="NJ1147">
        <v>31</v>
      </c>
      <c r="NK1147">
        <v>38</v>
      </c>
      <c r="NL1147">
        <v>44</v>
      </c>
    </row>
    <row r="1148" spans="371:541">
      <c r="NG1148">
        <v>22</v>
      </c>
      <c r="NH1148">
        <v>26</v>
      </c>
      <c r="NI1148">
        <v>32</v>
      </c>
      <c r="NJ1148">
        <v>44</v>
      </c>
      <c r="NK1148">
        <v>46</v>
      </c>
      <c r="NL1148">
        <v>56</v>
      </c>
    </row>
    <row r="1149" spans="371:541">
      <c r="NG1149">
        <v>8</v>
      </c>
      <c r="NH1149">
        <v>15</v>
      </c>
      <c r="NI1149">
        <v>19</v>
      </c>
      <c r="NJ1149">
        <v>27</v>
      </c>
      <c r="NK1149">
        <v>38</v>
      </c>
      <c r="NL1149">
        <v>59</v>
      </c>
    </row>
    <row r="1150" spans="371:541">
      <c r="NG1150">
        <v>20</v>
      </c>
      <c r="NH1150">
        <v>26</v>
      </c>
      <c r="NI1150">
        <v>31</v>
      </c>
      <c r="NJ1150">
        <v>39</v>
      </c>
      <c r="NK1150">
        <v>42</v>
      </c>
      <c r="NL1150">
        <v>55</v>
      </c>
    </row>
    <row r="1151" spans="371:541">
      <c r="NG1151">
        <v>5</v>
      </c>
      <c r="NH1151">
        <v>32</v>
      </c>
      <c r="NI1151">
        <v>41</v>
      </c>
      <c r="NJ1151">
        <v>54</v>
      </c>
      <c r="NK1151">
        <v>56</v>
      </c>
      <c r="NL1151">
        <v>57</v>
      </c>
      <c r="RN1151">
        <f>59-COUNTIFS(RO1151:TU1151,"x")</f>
        <v>20</v>
      </c>
      <c r="RO1151">
        <v>1</v>
      </c>
      <c r="RP1151">
        <v>2</v>
      </c>
      <c r="RQ1151">
        <v>3</v>
      </c>
      <c r="RR1151" t="s">
        <v>0</v>
      </c>
      <c r="RS1151" t="s">
        <v>0</v>
      </c>
      <c r="RT1151">
        <v>6</v>
      </c>
      <c r="RU1151">
        <v>7</v>
      </c>
      <c r="RV1151" t="s">
        <v>0</v>
      </c>
      <c r="RW1151">
        <v>9</v>
      </c>
      <c r="RX1151">
        <v>10</v>
      </c>
      <c r="RY1151" t="s">
        <v>0</v>
      </c>
      <c r="RZ1151" t="s">
        <v>0</v>
      </c>
      <c r="SA1151">
        <v>13</v>
      </c>
      <c r="SB1151" t="s">
        <v>0</v>
      </c>
      <c r="SC1151" t="s">
        <v>0</v>
      </c>
      <c r="SD1151">
        <v>16</v>
      </c>
      <c r="SE1151" t="s">
        <v>0</v>
      </c>
      <c r="SF1151">
        <v>18</v>
      </c>
      <c r="SG1151" t="s">
        <v>0</v>
      </c>
      <c r="SH1151" t="s">
        <v>0</v>
      </c>
      <c r="SI1151" t="s">
        <v>0</v>
      </c>
      <c r="SJ1151">
        <v>22</v>
      </c>
      <c r="SK1151" t="s">
        <v>0</v>
      </c>
      <c r="SL1151">
        <v>24</v>
      </c>
      <c r="SM1151">
        <v>25</v>
      </c>
      <c r="SN1151" t="s">
        <v>0</v>
      </c>
      <c r="SO1151" t="s">
        <v>0</v>
      </c>
      <c r="SP1151" t="s">
        <v>0</v>
      </c>
      <c r="SQ1151" t="s">
        <v>0</v>
      </c>
      <c r="SR1151">
        <v>30</v>
      </c>
      <c r="SS1151" t="s">
        <v>0</v>
      </c>
      <c r="ST1151" t="s">
        <v>0</v>
      </c>
      <c r="SU1151" t="s">
        <v>0</v>
      </c>
      <c r="SV1151" t="s">
        <v>0</v>
      </c>
      <c r="SW1151">
        <v>35</v>
      </c>
      <c r="SX1151" t="s">
        <v>0</v>
      </c>
      <c r="SY1151">
        <v>37</v>
      </c>
      <c r="SZ1151" t="s">
        <v>0</v>
      </c>
      <c r="TA1151" t="s">
        <v>0</v>
      </c>
      <c r="TB1151" t="s">
        <v>0</v>
      </c>
      <c r="TC1151" t="s">
        <v>0</v>
      </c>
      <c r="TD1151" t="s">
        <v>0</v>
      </c>
      <c r="TE1151">
        <v>43</v>
      </c>
      <c r="TF1151" t="s">
        <v>0</v>
      </c>
      <c r="TG1151">
        <v>45</v>
      </c>
      <c r="TH1151">
        <v>46</v>
      </c>
      <c r="TI1151" t="s">
        <v>0</v>
      </c>
      <c r="TJ1151" t="s">
        <v>0</v>
      </c>
      <c r="TK1151" t="s">
        <v>0</v>
      </c>
      <c r="TL1151" t="s">
        <v>0</v>
      </c>
      <c r="TM1151" t="s">
        <v>0</v>
      </c>
      <c r="TN1151">
        <v>52</v>
      </c>
      <c r="TO1151" t="s">
        <v>0</v>
      </c>
      <c r="TP1151" t="s">
        <v>0</v>
      </c>
      <c r="TQ1151" t="s">
        <v>0</v>
      </c>
      <c r="TR1151" t="s">
        <v>0</v>
      </c>
      <c r="TS1151" t="s">
        <v>0</v>
      </c>
      <c r="TT1151" t="s">
        <v>0</v>
      </c>
      <c r="TU1151" t="s">
        <v>0</v>
      </c>
    </row>
    <row r="1152" spans="371:541">
      <c r="NG1152">
        <v>15</v>
      </c>
      <c r="NH1152">
        <v>32</v>
      </c>
      <c r="NI1152">
        <v>36</v>
      </c>
      <c r="NJ1152">
        <v>42</v>
      </c>
      <c r="NK1152">
        <v>44</v>
      </c>
      <c r="NL1152">
        <v>49</v>
      </c>
    </row>
    <row r="1153" spans="371:541">
      <c r="NG1153">
        <v>14</v>
      </c>
      <c r="NH1153">
        <v>21</v>
      </c>
      <c r="NI1153">
        <v>40</v>
      </c>
      <c r="NJ1153">
        <v>49</v>
      </c>
      <c r="NK1153">
        <v>53</v>
      </c>
      <c r="NL1153">
        <v>58</v>
      </c>
    </row>
    <row r="1154" spans="371:541">
      <c r="NG1154">
        <v>4</v>
      </c>
      <c r="NH1154">
        <v>19</v>
      </c>
      <c r="NI1154">
        <v>27</v>
      </c>
      <c r="NJ1154">
        <v>29</v>
      </c>
      <c r="NK1154">
        <v>36</v>
      </c>
      <c r="NL1154">
        <v>50</v>
      </c>
    </row>
    <row r="1155" spans="371:541">
      <c r="NG1155">
        <v>4</v>
      </c>
      <c r="NH1155">
        <v>29</v>
      </c>
      <c r="NI1155">
        <v>31</v>
      </c>
      <c r="NJ1155">
        <v>32</v>
      </c>
      <c r="NK1155">
        <v>48</v>
      </c>
      <c r="NL1155">
        <v>54</v>
      </c>
    </row>
    <row r="1156" spans="371:541">
      <c r="NG1156">
        <v>11</v>
      </c>
      <c r="NH1156">
        <v>14</v>
      </c>
      <c r="NI1156">
        <v>23</v>
      </c>
      <c r="NJ1156">
        <v>28</v>
      </c>
      <c r="NK1156">
        <v>34</v>
      </c>
      <c r="NL1156">
        <v>47</v>
      </c>
    </row>
    <row r="1157" spans="371:541">
      <c r="NG1157">
        <v>17</v>
      </c>
      <c r="NH1157">
        <v>20</v>
      </c>
      <c r="NI1157">
        <v>23</v>
      </c>
      <c r="NJ1157">
        <v>36</v>
      </c>
      <c r="NK1157">
        <v>51</v>
      </c>
      <c r="NL1157">
        <v>59</v>
      </c>
    </row>
    <row r="1158" spans="371:541">
      <c r="NG1158">
        <v>12</v>
      </c>
      <c r="NH1158">
        <v>19</v>
      </c>
      <c r="NI1158">
        <v>23</v>
      </c>
      <c r="NJ1158">
        <v>33</v>
      </c>
      <c r="NK1158">
        <v>54</v>
      </c>
      <c r="NL1158">
        <v>55</v>
      </c>
    </row>
    <row r="1159" spans="371:541">
      <c r="NG1159">
        <v>3</v>
      </c>
      <c r="NH1159">
        <v>29</v>
      </c>
      <c r="NI1159">
        <v>32</v>
      </c>
      <c r="NJ1159">
        <v>45</v>
      </c>
      <c r="NK1159">
        <v>50</v>
      </c>
      <c r="NL1159">
        <v>57</v>
      </c>
    </row>
    <row r="1160" spans="371:541">
      <c r="NG1160">
        <v>8</v>
      </c>
      <c r="NH1160">
        <v>20</v>
      </c>
      <c r="NI1160">
        <v>30</v>
      </c>
      <c r="NJ1160">
        <v>49</v>
      </c>
      <c r="NK1160">
        <v>50</v>
      </c>
      <c r="NL1160">
        <v>57</v>
      </c>
    </row>
    <row r="1161" spans="371:541">
      <c r="NG1161">
        <v>7</v>
      </c>
      <c r="NH1161">
        <v>17</v>
      </c>
      <c r="NI1161">
        <v>37</v>
      </c>
      <c r="NJ1161">
        <v>47</v>
      </c>
      <c r="NK1161">
        <v>48</v>
      </c>
      <c r="NL1161">
        <v>52</v>
      </c>
      <c r="RN1161">
        <f>59-COUNTIFS(RO1161:TU1161,"x")</f>
        <v>20</v>
      </c>
      <c r="RO1161">
        <v>1</v>
      </c>
      <c r="RP1161" t="s">
        <v>0</v>
      </c>
      <c r="RQ1161" t="s">
        <v>0</v>
      </c>
      <c r="RR1161" t="s">
        <v>0</v>
      </c>
      <c r="RS1161" t="s">
        <v>0</v>
      </c>
      <c r="RT1161" t="s">
        <v>0</v>
      </c>
      <c r="RU1161" t="s">
        <v>0</v>
      </c>
      <c r="RV1161" t="s">
        <v>0</v>
      </c>
      <c r="RW1161">
        <v>9</v>
      </c>
      <c r="RX1161">
        <v>10</v>
      </c>
      <c r="RY1161" t="s">
        <v>0</v>
      </c>
      <c r="RZ1161">
        <v>12</v>
      </c>
      <c r="SA1161">
        <v>13</v>
      </c>
      <c r="SB1161">
        <v>14</v>
      </c>
      <c r="SC1161" t="s">
        <v>0</v>
      </c>
      <c r="SD1161">
        <v>16</v>
      </c>
      <c r="SE1161" t="s">
        <v>0</v>
      </c>
      <c r="SF1161">
        <v>18</v>
      </c>
      <c r="SG1161">
        <v>19</v>
      </c>
      <c r="SH1161" t="s">
        <v>0</v>
      </c>
      <c r="SI1161" t="s">
        <v>0</v>
      </c>
      <c r="SJ1161">
        <v>22</v>
      </c>
      <c r="SK1161" t="s">
        <v>0</v>
      </c>
      <c r="SL1161">
        <v>24</v>
      </c>
      <c r="SM1161">
        <v>25</v>
      </c>
      <c r="SN1161" t="s">
        <v>0</v>
      </c>
      <c r="SO1161">
        <v>27</v>
      </c>
      <c r="SP1161" t="s">
        <v>0</v>
      </c>
      <c r="SQ1161" t="s">
        <v>0</v>
      </c>
      <c r="SR1161" t="s">
        <v>0</v>
      </c>
      <c r="SS1161" t="s">
        <v>0</v>
      </c>
      <c r="ST1161" t="s">
        <v>0</v>
      </c>
      <c r="SU1161">
        <v>33</v>
      </c>
      <c r="SV1161" t="s">
        <v>0</v>
      </c>
      <c r="SW1161" t="s">
        <v>0</v>
      </c>
      <c r="SX1161" t="s">
        <v>0</v>
      </c>
      <c r="SY1161" t="s">
        <v>0</v>
      </c>
      <c r="SZ1161" t="s">
        <v>0</v>
      </c>
      <c r="TA1161" t="s">
        <v>0</v>
      </c>
      <c r="TB1161" t="s">
        <v>0</v>
      </c>
      <c r="TC1161">
        <v>41</v>
      </c>
      <c r="TD1161">
        <v>42</v>
      </c>
      <c r="TE1161" t="s">
        <v>0</v>
      </c>
      <c r="TF1161" t="s">
        <v>0</v>
      </c>
      <c r="TG1161" t="s">
        <v>0</v>
      </c>
      <c r="TH1161">
        <v>46</v>
      </c>
      <c r="TI1161" t="s">
        <v>0</v>
      </c>
      <c r="TJ1161" t="s">
        <v>0</v>
      </c>
      <c r="TK1161" t="s">
        <v>0</v>
      </c>
      <c r="TL1161" t="s">
        <v>0</v>
      </c>
      <c r="TM1161">
        <v>51</v>
      </c>
      <c r="TN1161" t="s">
        <v>0</v>
      </c>
      <c r="TO1161" t="s">
        <v>0</v>
      </c>
      <c r="TP1161">
        <v>54</v>
      </c>
      <c r="TQ1161" t="s">
        <v>0</v>
      </c>
      <c r="TR1161" t="s">
        <v>0</v>
      </c>
      <c r="TS1161" t="s">
        <v>0</v>
      </c>
      <c r="TT1161" t="s">
        <v>0</v>
      </c>
      <c r="TU1161">
        <v>59</v>
      </c>
    </row>
    <row r="1162" spans="371:541">
      <c r="NG1162">
        <v>3</v>
      </c>
      <c r="NH1162">
        <v>4</v>
      </c>
      <c r="NI1162">
        <v>29</v>
      </c>
      <c r="NJ1162">
        <v>34</v>
      </c>
      <c r="NK1162">
        <v>43</v>
      </c>
      <c r="NL1162">
        <v>53</v>
      </c>
    </row>
    <row r="1163" spans="371:541">
      <c r="NG1163">
        <v>7</v>
      </c>
      <c r="NH1163">
        <v>15</v>
      </c>
      <c r="NI1163">
        <v>28</v>
      </c>
      <c r="NJ1163">
        <v>32</v>
      </c>
      <c r="NK1163">
        <v>39</v>
      </c>
      <c r="NL1163">
        <v>56</v>
      </c>
    </row>
    <row r="1164" spans="371:541">
      <c r="NG1164">
        <v>5</v>
      </c>
      <c r="NH1164">
        <v>7</v>
      </c>
      <c r="NI1164">
        <v>11</v>
      </c>
      <c r="NJ1164">
        <v>20</v>
      </c>
      <c r="NK1164">
        <v>26</v>
      </c>
      <c r="NL1164">
        <v>38</v>
      </c>
    </row>
    <row r="1165" spans="371:541">
      <c r="NG1165">
        <v>20</v>
      </c>
      <c r="NH1165">
        <v>21</v>
      </c>
      <c r="NI1165">
        <v>30</v>
      </c>
      <c r="NJ1165">
        <v>36</v>
      </c>
      <c r="NK1165">
        <v>44</v>
      </c>
      <c r="NL1165">
        <v>58</v>
      </c>
    </row>
    <row r="1166" spans="371:541">
      <c r="NG1166">
        <v>5</v>
      </c>
      <c r="NH1166">
        <v>8</v>
      </c>
      <c r="NI1166">
        <v>31</v>
      </c>
      <c r="NJ1166">
        <v>35</v>
      </c>
      <c r="NK1166">
        <v>53</v>
      </c>
      <c r="NL1166">
        <v>57</v>
      </c>
    </row>
    <row r="1167" spans="371:541">
      <c r="NG1167">
        <v>5</v>
      </c>
      <c r="NH1167">
        <v>17</v>
      </c>
      <c r="NI1167">
        <v>23</v>
      </c>
      <c r="NJ1167">
        <v>29</v>
      </c>
      <c r="NK1167">
        <v>34</v>
      </c>
      <c r="NL1167">
        <v>40</v>
      </c>
    </row>
    <row r="1168" spans="371:541">
      <c r="NG1168">
        <v>2</v>
      </c>
      <c r="NH1168">
        <v>3</v>
      </c>
      <c r="NI1168">
        <v>6</v>
      </c>
      <c r="NJ1168">
        <v>15</v>
      </c>
      <c r="NK1168">
        <v>20</v>
      </c>
      <c r="NL1168">
        <v>55</v>
      </c>
    </row>
    <row r="1169" spans="371:541">
      <c r="NG1169">
        <v>12</v>
      </c>
      <c r="NH1169">
        <v>16</v>
      </c>
      <c r="NI1169">
        <v>22</v>
      </c>
      <c r="NJ1169">
        <v>34</v>
      </c>
      <c r="NK1169">
        <v>42</v>
      </c>
      <c r="NL1169">
        <v>54</v>
      </c>
    </row>
    <row r="1170" spans="371:541">
      <c r="NG1170">
        <v>19</v>
      </c>
      <c r="NH1170">
        <v>26</v>
      </c>
      <c r="NI1170">
        <v>28</v>
      </c>
      <c r="NJ1170">
        <v>29</v>
      </c>
      <c r="NK1170">
        <v>48</v>
      </c>
      <c r="NL1170">
        <v>57</v>
      </c>
    </row>
    <row r="1171" spans="371:541">
      <c r="NG1171">
        <v>38</v>
      </c>
      <c r="NH1171">
        <v>45</v>
      </c>
      <c r="NI1171">
        <v>47</v>
      </c>
      <c r="NJ1171">
        <v>49</v>
      </c>
      <c r="NK1171">
        <v>51</v>
      </c>
      <c r="NL1171">
        <v>56</v>
      </c>
      <c r="RN1171">
        <f>59-COUNTIFS(RO1171:TU1171,"x")</f>
        <v>18</v>
      </c>
      <c r="RO1171" t="s">
        <v>0</v>
      </c>
      <c r="RP1171">
        <v>2</v>
      </c>
      <c r="RQ1171">
        <v>3</v>
      </c>
      <c r="RR1171" t="s">
        <v>0</v>
      </c>
      <c r="RS1171" t="s">
        <v>0</v>
      </c>
      <c r="RT1171" t="s">
        <v>0</v>
      </c>
      <c r="RU1171" t="s">
        <v>0</v>
      </c>
      <c r="RV1171" t="s">
        <v>0</v>
      </c>
      <c r="RW1171" t="s">
        <v>0</v>
      </c>
      <c r="RX1171">
        <v>10</v>
      </c>
      <c r="RY1171" t="s">
        <v>0</v>
      </c>
      <c r="RZ1171" t="s">
        <v>0</v>
      </c>
      <c r="SA1171" t="s">
        <v>0</v>
      </c>
      <c r="SB1171">
        <v>14</v>
      </c>
      <c r="SC1171">
        <v>15</v>
      </c>
      <c r="SD1171" t="s">
        <v>0</v>
      </c>
      <c r="SE1171">
        <v>17</v>
      </c>
      <c r="SF1171" t="s">
        <v>0</v>
      </c>
      <c r="SG1171" t="s">
        <v>0</v>
      </c>
      <c r="SH1171">
        <v>20</v>
      </c>
      <c r="SI1171">
        <v>21</v>
      </c>
      <c r="SJ1171" t="s">
        <v>0</v>
      </c>
      <c r="SK1171" t="s">
        <v>0</v>
      </c>
      <c r="SL1171" t="s">
        <v>0</v>
      </c>
      <c r="SM1171" t="s">
        <v>0</v>
      </c>
      <c r="SN1171" t="s">
        <v>0</v>
      </c>
      <c r="SO1171">
        <v>27</v>
      </c>
      <c r="SP1171" t="s">
        <v>0</v>
      </c>
      <c r="SQ1171" t="s">
        <v>0</v>
      </c>
      <c r="SR1171">
        <v>30</v>
      </c>
      <c r="SS1171" t="s">
        <v>0</v>
      </c>
      <c r="ST1171">
        <v>32</v>
      </c>
      <c r="SU1171">
        <v>33</v>
      </c>
      <c r="SV1171" t="s">
        <v>0</v>
      </c>
      <c r="SW1171">
        <v>35</v>
      </c>
      <c r="SX1171">
        <v>36</v>
      </c>
      <c r="SY1171" t="s">
        <v>0</v>
      </c>
      <c r="SZ1171" t="s">
        <v>0</v>
      </c>
      <c r="TA1171" t="s">
        <v>0</v>
      </c>
      <c r="TB1171" t="s">
        <v>0</v>
      </c>
      <c r="TC1171" t="s">
        <v>0</v>
      </c>
      <c r="TD1171" t="s">
        <v>0</v>
      </c>
      <c r="TE1171" t="s">
        <v>0</v>
      </c>
      <c r="TF1171">
        <v>44</v>
      </c>
      <c r="TG1171" t="s">
        <v>0</v>
      </c>
      <c r="TH1171" t="s">
        <v>0</v>
      </c>
      <c r="TI1171" t="s">
        <v>0</v>
      </c>
      <c r="TJ1171" t="s">
        <v>0</v>
      </c>
      <c r="TK1171" t="s">
        <v>0</v>
      </c>
      <c r="TL1171">
        <v>50</v>
      </c>
      <c r="TM1171" t="s">
        <v>0</v>
      </c>
      <c r="TN1171">
        <v>52</v>
      </c>
      <c r="TO1171" t="s">
        <v>0</v>
      </c>
      <c r="TP1171" t="s">
        <v>0</v>
      </c>
      <c r="TQ1171" t="s">
        <v>0</v>
      </c>
      <c r="TR1171" t="s">
        <v>0</v>
      </c>
      <c r="TS1171" t="s">
        <v>0</v>
      </c>
      <c r="TT1171">
        <v>58</v>
      </c>
      <c r="TU1171" t="s">
        <v>0</v>
      </c>
    </row>
    <row r="1172" spans="371:541">
      <c r="NG1172">
        <v>18</v>
      </c>
      <c r="NH1172">
        <v>39</v>
      </c>
      <c r="NI1172">
        <v>43</v>
      </c>
      <c r="NJ1172">
        <v>47</v>
      </c>
      <c r="NK1172">
        <v>48</v>
      </c>
      <c r="NL1172">
        <v>55</v>
      </c>
    </row>
    <row r="1173" spans="371:541">
      <c r="NG1173">
        <v>4</v>
      </c>
      <c r="NH1173">
        <v>7</v>
      </c>
      <c r="NI1173">
        <v>23</v>
      </c>
      <c r="NJ1173">
        <v>39</v>
      </c>
      <c r="NK1173">
        <v>56</v>
      </c>
      <c r="NL1173">
        <v>59</v>
      </c>
    </row>
    <row r="1174" spans="371:541">
      <c r="NG1174">
        <v>5</v>
      </c>
      <c r="NH1174">
        <v>8</v>
      </c>
      <c r="NI1174">
        <v>16</v>
      </c>
      <c r="NJ1174">
        <v>25</v>
      </c>
      <c r="NK1174">
        <v>31</v>
      </c>
      <c r="NL1174">
        <v>46</v>
      </c>
    </row>
    <row r="1175" spans="371:541">
      <c r="NG1175">
        <v>9</v>
      </c>
      <c r="NH1175">
        <v>38</v>
      </c>
      <c r="NI1175">
        <v>40</v>
      </c>
      <c r="NJ1175">
        <v>41</v>
      </c>
      <c r="NK1175">
        <v>48</v>
      </c>
      <c r="NL1175">
        <v>54</v>
      </c>
    </row>
    <row r="1176" spans="371:541">
      <c r="NG1176">
        <v>1</v>
      </c>
      <c r="NH1176">
        <v>6</v>
      </c>
      <c r="NI1176">
        <v>11</v>
      </c>
      <c r="NJ1176">
        <v>24</v>
      </c>
      <c r="NK1176">
        <v>25</v>
      </c>
      <c r="NL1176">
        <v>39</v>
      </c>
    </row>
    <row r="1177" spans="371:541">
      <c r="NG1177">
        <v>11</v>
      </c>
      <c r="NH1177">
        <v>18</v>
      </c>
      <c r="NI1177">
        <v>38</v>
      </c>
      <c r="NJ1177">
        <v>41</v>
      </c>
      <c r="NK1177">
        <v>49</v>
      </c>
      <c r="NL1177">
        <v>53</v>
      </c>
    </row>
    <row r="1178" spans="371:541">
      <c r="NG1178">
        <v>13</v>
      </c>
      <c r="NH1178">
        <v>26</v>
      </c>
      <c r="NI1178">
        <v>37</v>
      </c>
      <c r="NJ1178">
        <v>41</v>
      </c>
      <c r="NK1178">
        <v>42</v>
      </c>
      <c r="NL1178">
        <v>46</v>
      </c>
    </row>
    <row r="1179" spans="371:541">
      <c r="NG1179">
        <v>25</v>
      </c>
      <c r="NH1179">
        <v>45</v>
      </c>
      <c r="NI1179">
        <v>46</v>
      </c>
      <c r="NJ1179">
        <v>49</v>
      </c>
      <c r="NK1179">
        <v>51</v>
      </c>
      <c r="NL1179">
        <v>58</v>
      </c>
    </row>
    <row r="1180" spans="371:541">
      <c r="NG1180">
        <v>13</v>
      </c>
      <c r="NH1180">
        <v>17</v>
      </c>
      <c r="NI1180">
        <v>20</v>
      </c>
      <c r="NJ1180">
        <v>31</v>
      </c>
      <c r="NK1180">
        <v>36</v>
      </c>
      <c r="NL1180">
        <v>43</v>
      </c>
    </row>
    <row r="1181" spans="371:541">
      <c r="NG1181">
        <v>16</v>
      </c>
      <c r="NH1181">
        <v>21</v>
      </c>
      <c r="NI1181">
        <v>25</v>
      </c>
      <c r="NJ1181">
        <v>36</v>
      </c>
      <c r="NK1181">
        <v>49</v>
      </c>
      <c r="NL1181">
        <v>59</v>
      </c>
      <c r="RN1181">
        <f>59-COUNTIFS(RO1181:TU1181,"x")</f>
        <v>20</v>
      </c>
      <c r="RO1181" t="s">
        <v>0</v>
      </c>
      <c r="RP1181" t="s">
        <v>0</v>
      </c>
      <c r="RQ1181">
        <v>3</v>
      </c>
      <c r="RR1181" t="s">
        <v>0</v>
      </c>
      <c r="RS1181">
        <v>5</v>
      </c>
      <c r="RT1181" t="s">
        <v>0</v>
      </c>
      <c r="RU1181">
        <v>7</v>
      </c>
      <c r="RV1181">
        <v>8</v>
      </c>
      <c r="RW1181">
        <v>9</v>
      </c>
      <c r="RX1181">
        <v>10</v>
      </c>
      <c r="RY1181" t="s">
        <v>0</v>
      </c>
      <c r="RZ1181">
        <v>12</v>
      </c>
      <c r="SA1181" t="s">
        <v>0</v>
      </c>
      <c r="SB1181" t="s">
        <v>0</v>
      </c>
      <c r="SC1181">
        <v>15</v>
      </c>
      <c r="SD1181" t="s">
        <v>0</v>
      </c>
      <c r="SE1181" t="s">
        <v>0</v>
      </c>
      <c r="SF1181" t="s">
        <v>0</v>
      </c>
      <c r="SG1181" t="s">
        <v>0</v>
      </c>
      <c r="SH1181" t="s">
        <v>0</v>
      </c>
      <c r="SI1181" t="s">
        <v>0</v>
      </c>
      <c r="SJ1181">
        <v>22</v>
      </c>
      <c r="SK1181" t="s">
        <v>0</v>
      </c>
      <c r="SL1181" t="s">
        <v>0</v>
      </c>
      <c r="SM1181" t="s">
        <v>0</v>
      </c>
      <c r="SN1181">
        <v>26</v>
      </c>
      <c r="SO1181" t="s">
        <v>0</v>
      </c>
      <c r="SP1181">
        <v>28</v>
      </c>
      <c r="SQ1181" t="s">
        <v>0</v>
      </c>
      <c r="SR1181" t="s">
        <v>0</v>
      </c>
      <c r="SS1181" t="s">
        <v>0</v>
      </c>
      <c r="ST1181">
        <v>32</v>
      </c>
      <c r="SU1181">
        <v>33</v>
      </c>
      <c r="SV1181" t="s">
        <v>0</v>
      </c>
      <c r="SW1181" t="s">
        <v>0</v>
      </c>
      <c r="SX1181" t="s">
        <v>0</v>
      </c>
      <c r="SY1181" t="s">
        <v>0</v>
      </c>
      <c r="SZ1181" t="s">
        <v>0</v>
      </c>
      <c r="TA1181" t="s">
        <v>0</v>
      </c>
      <c r="TB1181" t="s">
        <v>0</v>
      </c>
      <c r="TC1181">
        <v>41</v>
      </c>
      <c r="TD1181">
        <v>42</v>
      </c>
      <c r="TE1181" t="s">
        <v>0</v>
      </c>
      <c r="TF1181">
        <v>44</v>
      </c>
      <c r="TG1181" t="s">
        <v>0</v>
      </c>
      <c r="TH1181" t="s">
        <v>0</v>
      </c>
      <c r="TI1181" t="s">
        <v>0</v>
      </c>
      <c r="TJ1181" t="s">
        <v>0</v>
      </c>
      <c r="TK1181" t="s">
        <v>0</v>
      </c>
      <c r="TL1181" t="s">
        <v>0</v>
      </c>
      <c r="TM1181" t="s">
        <v>0</v>
      </c>
      <c r="TN1181">
        <v>52</v>
      </c>
      <c r="TO1181" t="s">
        <v>0</v>
      </c>
      <c r="TP1181" t="s">
        <v>0</v>
      </c>
      <c r="TQ1181">
        <v>55</v>
      </c>
      <c r="TR1181">
        <v>56</v>
      </c>
      <c r="TS1181">
        <v>57</v>
      </c>
      <c r="TT1181" t="s">
        <v>0</v>
      </c>
      <c r="TU1181" t="s">
        <v>0</v>
      </c>
    </row>
    <row r="1182" spans="371:541">
      <c r="NG1182">
        <v>2</v>
      </c>
      <c r="NH1182">
        <v>11</v>
      </c>
      <c r="NI1182">
        <v>14</v>
      </c>
      <c r="NJ1182">
        <v>17</v>
      </c>
      <c r="NK1182">
        <v>34</v>
      </c>
      <c r="NL1182">
        <v>38</v>
      </c>
    </row>
    <row r="1183" spans="371:541">
      <c r="NG1183">
        <v>6</v>
      </c>
      <c r="NH1183">
        <v>17</v>
      </c>
      <c r="NI1183">
        <v>24</v>
      </c>
      <c r="NJ1183">
        <v>30</v>
      </c>
      <c r="NK1183">
        <v>35</v>
      </c>
      <c r="NL1183">
        <v>40</v>
      </c>
    </row>
    <row r="1184" spans="371:541">
      <c r="NG1184">
        <v>6</v>
      </c>
      <c r="NH1184">
        <v>18</v>
      </c>
      <c r="NI1184">
        <v>31</v>
      </c>
      <c r="NJ1184">
        <v>43</v>
      </c>
      <c r="NK1184">
        <v>53</v>
      </c>
      <c r="NL1184">
        <v>54</v>
      </c>
    </row>
    <row r="1185" spans="371:541">
      <c r="NG1185">
        <v>1</v>
      </c>
      <c r="NH1185">
        <v>4</v>
      </c>
      <c r="NI1185">
        <v>6</v>
      </c>
      <c r="NJ1185">
        <v>25</v>
      </c>
      <c r="NK1185">
        <v>30</v>
      </c>
      <c r="NL1185">
        <v>54</v>
      </c>
    </row>
    <row r="1186" spans="371:541">
      <c r="NG1186">
        <v>14</v>
      </c>
      <c r="NH1186">
        <v>16</v>
      </c>
      <c r="NI1186">
        <v>27</v>
      </c>
      <c r="NJ1186">
        <v>39</v>
      </c>
      <c r="NK1186">
        <v>47</v>
      </c>
      <c r="NL1186">
        <v>48</v>
      </c>
    </row>
    <row r="1187" spans="371:541">
      <c r="NG1187">
        <v>4</v>
      </c>
      <c r="NH1187">
        <v>14</v>
      </c>
      <c r="NI1187">
        <v>21</v>
      </c>
      <c r="NJ1187">
        <v>23</v>
      </c>
      <c r="NK1187">
        <v>30</v>
      </c>
      <c r="NL1187">
        <v>39</v>
      </c>
    </row>
    <row r="1188" spans="371:541">
      <c r="NG1188">
        <v>17</v>
      </c>
      <c r="NH1188">
        <v>19</v>
      </c>
      <c r="NI1188">
        <v>29</v>
      </c>
      <c r="NJ1188">
        <v>37</v>
      </c>
      <c r="NK1188">
        <v>40</v>
      </c>
      <c r="NL1188">
        <v>50</v>
      </c>
    </row>
    <row r="1189" spans="371:541">
      <c r="NG1189">
        <v>5</v>
      </c>
      <c r="NH1189">
        <v>26</v>
      </c>
      <c r="NI1189">
        <v>27</v>
      </c>
      <c r="NJ1189">
        <v>43</v>
      </c>
      <c r="NK1189">
        <v>54</v>
      </c>
      <c r="NL1189">
        <v>59</v>
      </c>
    </row>
    <row r="1190" spans="371:541">
      <c r="NG1190">
        <v>15</v>
      </c>
      <c r="NH1190">
        <v>17</v>
      </c>
      <c r="NI1190">
        <v>19</v>
      </c>
      <c r="NJ1190">
        <v>27</v>
      </c>
      <c r="NK1190">
        <v>28</v>
      </c>
      <c r="NL1190">
        <v>32</v>
      </c>
    </row>
    <row r="1191" spans="371:541">
      <c r="NG1191">
        <v>12</v>
      </c>
      <c r="NH1191">
        <v>16</v>
      </c>
      <c r="NI1191">
        <v>23</v>
      </c>
      <c r="NJ1191">
        <v>38</v>
      </c>
      <c r="NK1191">
        <v>54</v>
      </c>
      <c r="NL1191">
        <v>55</v>
      </c>
      <c r="RN1191">
        <f>59-COUNTIFS(RO1191:TU1191,"x")</f>
        <v>17</v>
      </c>
      <c r="RO1191" t="s">
        <v>0</v>
      </c>
      <c r="RP1191" t="s">
        <v>0</v>
      </c>
      <c r="RQ1191">
        <v>3</v>
      </c>
      <c r="RR1191" t="s">
        <v>0</v>
      </c>
      <c r="RS1191" t="s">
        <v>0</v>
      </c>
      <c r="RT1191" t="s">
        <v>0</v>
      </c>
      <c r="RU1191" t="s">
        <v>0</v>
      </c>
      <c r="RV1191" t="s">
        <v>0</v>
      </c>
      <c r="RW1191">
        <v>9</v>
      </c>
      <c r="RX1191" t="s">
        <v>0</v>
      </c>
      <c r="RY1191" t="s">
        <v>0</v>
      </c>
      <c r="RZ1191" t="s">
        <v>0</v>
      </c>
      <c r="SA1191" t="s">
        <v>0</v>
      </c>
      <c r="SB1191" t="s">
        <v>0</v>
      </c>
      <c r="SC1191" t="s">
        <v>0</v>
      </c>
      <c r="SD1191" t="s">
        <v>0</v>
      </c>
      <c r="SE1191" t="s">
        <v>0</v>
      </c>
      <c r="SF1191" t="s">
        <v>0</v>
      </c>
      <c r="SG1191" t="s">
        <v>0</v>
      </c>
      <c r="SH1191">
        <v>20</v>
      </c>
      <c r="SI1191" t="s">
        <v>0</v>
      </c>
      <c r="SJ1191">
        <v>22</v>
      </c>
      <c r="SK1191" t="s">
        <v>0</v>
      </c>
      <c r="SL1191">
        <v>24</v>
      </c>
      <c r="SM1191">
        <v>25</v>
      </c>
      <c r="SN1191" t="s">
        <v>0</v>
      </c>
      <c r="SO1191" t="s">
        <v>0</v>
      </c>
      <c r="SP1191" t="s">
        <v>0</v>
      </c>
      <c r="SQ1191">
        <v>29</v>
      </c>
      <c r="SR1191" t="s">
        <v>0</v>
      </c>
      <c r="SS1191" t="s">
        <v>0</v>
      </c>
      <c r="ST1191" t="s">
        <v>0</v>
      </c>
      <c r="SU1191" t="s">
        <v>0</v>
      </c>
      <c r="SV1191">
        <v>34</v>
      </c>
      <c r="SW1191" t="s">
        <v>0</v>
      </c>
      <c r="SX1191" t="s">
        <v>0</v>
      </c>
      <c r="SY1191" t="s">
        <v>0</v>
      </c>
      <c r="SZ1191" t="s">
        <v>0</v>
      </c>
      <c r="TA1191">
        <v>39</v>
      </c>
      <c r="TB1191">
        <v>40</v>
      </c>
      <c r="TC1191">
        <v>41</v>
      </c>
      <c r="TD1191">
        <v>42</v>
      </c>
      <c r="TE1191" t="s">
        <v>0</v>
      </c>
      <c r="TF1191">
        <v>44</v>
      </c>
      <c r="TG1191" t="s">
        <v>0</v>
      </c>
      <c r="TH1191" t="s">
        <v>0</v>
      </c>
      <c r="TI1191">
        <v>47</v>
      </c>
      <c r="TJ1191">
        <v>48</v>
      </c>
      <c r="TK1191" t="s">
        <v>0</v>
      </c>
      <c r="TL1191" t="s">
        <v>0</v>
      </c>
      <c r="TM1191">
        <v>51</v>
      </c>
      <c r="TN1191" t="s">
        <v>0</v>
      </c>
      <c r="TO1191" t="s">
        <v>0</v>
      </c>
      <c r="TP1191" t="s">
        <v>0</v>
      </c>
      <c r="TQ1191" t="s">
        <v>0</v>
      </c>
      <c r="TR1191">
        <v>56</v>
      </c>
      <c r="TS1191" t="s">
        <v>0</v>
      </c>
      <c r="TT1191" t="s">
        <v>0</v>
      </c>
      <c r="TU1191" t="s">
        <v>0</v>
      </c>
    </row>
    <row r="1192" spans="371:541">
      <c r="NG1192">
        <v>23</v>
      </c>
      <c r="NH1192">
        <v>30</v>
      </c>
      <c r="NI1192">
        <v>46</v>
      </c>
      <c r="NJ1192">
        <v>49</v>
      </c>
      <c r="NK1192">
        <v>53</v>
      </c>
      <c r="NL1192">
        <v>58</v>
      </c>
    </row>
    <row r="1193" spans="371:541">
      <c r="NG1193">
        <v>2</v>
      </c>
      <c r="NH1193">
        <v>5</v>
      </c>
      <c r="NI1193">
        <v>11</v>
      </c>
      <c r="NJ1193">
        <v>33</v>
      </c>
      <c r="NK1193">
        <v>50</v>
      </c>
      <c r="NL1193">
        <v>54</v>
      </c>
    </row>
    <row r="1194" spans="371:541">
      <c r="NG1194">
        <v>7</v>
      </c>
      <c r="NH1194">
        <v>8</v>
      </c>
      <c r="NI1194">
        <v>12</v>
      </c>
      <c r="NJ1194">
        <v>21</v>
      </c>
      <c r="NK1194">
        <v>37</v>
      </c>
      <c r="NL1194">
        <v>45</v>
      </c>
    </row>
    <row r="1195" spans="371:541">
      <c r="NG1195">
        <v>2</v>
      </c>
      <c r="NH1195">
        <v>5</v>
      </c>
      <c r="NI1195">
        <v>13</v>
      </c>
      <c r="NJ1195">
        <v>18</v>
      </c>
      <c r="NK1195">
        <v>28</v>
      </c>
      <c r="NL1195">
        <v>36</v>
      </c>
    </row>
    <row r="1196" spans="371:541">
      <c r="NG1196">
        <v>6</v>
      </c>
      <c r="NH1196">
        <v>10</v>
      </c>
      <c r="NI1196">
        <v>12</v>
      </c>
      <c r="NJ1196">
        <v>27</v>
      </c>
      <c r="NK1196">
        <v>52</v>
      </c>
      <c r="NL1196">
        <v>54</v>
      </c>
    </row>
    <row r="1197" spans="371:541">
      <c r="NG1197">
        <v>15</v>
      </c>
      <c r="NH1197">
        <v>28</v>
      </c>
      <c r="NI1197">
        <v>31</v>
      </c>
      <c r="NJ1197">
        <v>49</v>
      </c>
      <c r="NK1197">
        <v>50</v>
      </c>
      <c r="NL1197">
        <v>57</v>
      </c>
    </row>
    <row r="1198" spans="371:541">
      <c r="NG1198">
        <v>1</v>
      </c>
      <c r="NH1198">
        <v>4</v>
      </c>
      <c r="NI1198">
        <v>6</v>
      </c>
      <c r="NJ1198">
        <v>13</v>
      </c>
      <c r="NK1198">
        <v>14</v>
      </c>
      <c r="NL1198">
        <v>35</v>
      </c>
    </row>
    <row r="1199" spans="371:541">
      <c r="NG1199">
        <v>15</v>
      </c>
      <c r="NH1199">
        <v>18</v>
      </c>
      <c r="NI1199">
        <v>39</v>
      </c>
      <c r="NJ1199">
        <v>45</v>
      </c>
      <c r="NK1199">
        <v>52</v>
      </c>
      <c r="NL1199">
        <v>53</v>
      </c>
    </row>
    <row r="1200" spans="371:541">
      <c r="NG1200">
        <v>13</v>
      </c>
      <c r="NH1200">
        <v>22</v>
      </c>
      <c r="NI1200">
        <v>24</v>
      </c>
      <c r="NJ1200">
        <v>26</v>
      </c>
      <c r="NK1200">
        <v>27</v>
      </c>
      <c r="NL1200">
        <v>50</v>
      </c>
    </row>
    <row r="1201" spans="371:541">
      <c r="NG1201">
        <v>3</v>
      </c>
      <c r="NH1201">
        <v>13</v>
      </c>
      <c r="NI1201">
        <v>19</v>
      </c>
      <c r="NJ1201">
        <v>31</v>
      </c>
      <c r="NK1201">
        <v>32</v>
      </c>
      <c r="NL1201">
        <v>34</v>
      </c>
      <c r="RN1201">
        <f>59-COUNTIFS(RO1201:TU1201,"x")</f>
        <v>19</v>
      </c>
      <c r="RO1201" t="s">
        <v>0</v>
      </c>
      <c r="RP1201" t="s">
        <v>0</v>
      </c>
      <c r="RQ1201" t="s">
        <v>0</v>
      </c>
      <c r="RR1201">
        <v>4</v>
      </c>
      <c r="RS1201" t="s">
        <v>0</v>
      </c>
      <c r="RT1201" t="s">
        <v>0</v>
      </c>
      <c r="RU1201">
        <v>7</v>
      </c>
      <c r="RV1201" t="s">
        <v>0</v>
      </c>
      <c r="RW1201">
        <v>9</v>
      </c>
      <c r="RX1201">
        <v>10</v>
      </c>
      <c r="RY1201" t="s">
        <v>0</v>
      </c>
      <c r="RZ1201" t="s">
        <v>0</v>
      </c>
      <c r="SA1201" t="s">
        <v>0</v>
      </c>
      <c r="SB1201">
        <v>14</v>
      </c>
      <c r="SC1201" t="s">
        <v>0</v>
      </c>
      <c r="SD1201">
        <v>16</v>
      </c>
      <c r="SE1201">
        <v>17</v>
      </c>
      <c r="SF1201" t="s">
        <v>0</v>
      </c>
      <c r="SG1201" t="s">
        <v>0</v>
      </c>
      <c r="SH1201">
        <v>20</v>
      </c>
      <c r="SI1201">
        <v>21</v>
      </c>
      <c r="SJ1201" t="s">
        <v>0</v>
      </c>
      <c r="SK1201">
        <v>23</v>
      </c>
      <c r="SL1201" t="s">
        <v>0</v>
      </c>
      <c r="SM1201">
        <v>25</v>
      </c>
      <c r="SN1201" t="s">
        <v>0</v>
      </c>
      <c r="SO1201" t="s">
        <v>0</v>
      </c>
      <c r="SP1201" t="s">
        <v>0</v>
      </c>
      <c r="SQ1201" t="s">
        <v>0</v>
      </c>
      <c r="SR1201" t="s">
        <v>0</v>
      </c>
      <c r="SS1201" t="s">
        <v>0</v>
      </c>
      <c r="ST1201" t="s">
        <v>0</v>
      </c>
      <c r="SU1201" t="s">
        <v>0</v>
      </c>
      <c r="SV1201" t="s">
        <v>0</v>
      </c>
      <c r="SW1201" t="s">
        <v>0</v>
      </c>
      <c r="SX1201">
        <v>36</v>
      </c>
      <c r="SY1201" t="s">
        <v>0</v>
      </c>
      <c r="SZ1201">
        <v>38</v>
      </c>
      <c r="TA1201" t="s">
        <v>0</v>
      </c>
      <c r="TB1201" t="s">
        <v>0</v>
      </c>
      <c r="TC1201" t="s">
        <v>0</v>
      </c>
      <c r="TD1201">
        <v>42</v>
      </c>
      <c r="TE1201" t="s">
        <v>0</v>
      </c>
      <c r="TF1201" t="s">
        <v>0</v>
      </c>
      <c r="TG1201" t="s">
        <v>0</v>
      </c>
      <c r="TH1201">
        <v>46</v>
      </c>
      <c r="TI1201">
        <v>47</v>
      </c>
      <c r="TJ1201" t="s">
        <v>0</v>
      </c>
      <c r="TK1201" t="s">
        <v>0</v>
      </c>
      <c r="TL1201" t="s">
        <v>0</v>
      </c>
      <c r="TM1201" t="s">
        <v>0</v>
      </c>
      <c r="TN1201" t="s">
        <v>0</v>
      </c>
      <c r="TO1201" t="s">
        <v>0</v>
      </c>
      <c r="TP1201">
        <v>54</v>
      </c>
      <c r="TQ1201">
        <v>55</v>
      </c>
      <c r="TR1201" t="s">
        <v>0</v>
      </c>
      <c r="TS1201" t="s">
        <v>0</v>
      </c>
      <c r="TT1201" t="s">
        <v>0</v>
      </c>
      <c r="TU1201">
        <v>59</v>
      </c>
    </row>
    <row r="1202" spans="371:541">
      <c r="NG1202">
        <v>1</v>
      </c>
      <c r="NH1202">
        <v>22</v>
      </c>
      <c r="NI1202">
        <v>28</v>
      </c>
      <c r="NJ1202">
        <v>30</v>
      </c>
      <c r="NK1202">
        <v>45</v>
      </c>
      <c r="NL1202">
        <v>49</v>
      </c>
    </row>
    <row r="1203" spans="371:541">
      <c r="NG1203">
        <v>1</v>
      </c>
      <c r="NH1203">
        <v>12</v>
      </c>
      <c r="NI1203">
        <v>30</v>
      </c>
      <c r="NJ1203">
        <v>37</v>
      </c>
      <c r="NK1203">
        <v>44</v>
      </c>
      <c r="NL1203">
        <v>49</v>
      </c>
    </row>
    <row r="1204" spans="371:541">
      <c r="NG1204">
        <v>5</v>
      </c>
      <c r="NH1204">
        <v>8</v>
      </c>
      <c r="NI1204">
        <v>11</v>
      </c>
      <c r="NJ1204">
        <v>33</v>
      </c>
      <c r="NK1204">
        <v>48</v>
      </c>
      <c r="NL1204">
        <v>57</v>
      </c>
    </row>
    <row r="1205" spans="371:541">
      <c r="NG1205">
        <v>11</v>
      </c>
      <c r="NH1205">
        <v>27</v>
      </c>
      <c r="NI1205">
        <v>29</v>
      </c>
      <c r="NJ1205">
        <v>40</v>
      </c>
      <c r="NK1205">
        <v>51</v>
      </c>
      <c r="NL1205">
        <v>58</v>
      </c>
    </row>
    <row r="1206" spans="371:541">
      <c r="NG1206">
        <v>6</v>
      </c>
      <c r="NH1206">
        <v>18</v>
      </c>
      <c r="NI1206">
        <v>30</v>
      </c>
      <c r="NJ1206">
        <v>34</v>
      </c>
      <c r="NK1206">
        <v>35</v>
      </c>
      <c r="NL1206">
        <v>56</v>
      </c>
    </row>
    <row r="1207" spans="371:541">
      <c r="NG1207">
        <v>3</v>
      </c>
      <c r="NH1207">
        <v>19</v>
      </c>
      <c r="NI1207">
        <v>27</v>
      </c>
      <c r="NJ1207">
        <v>43</v>
      </c>
      <c r="NK1207">
        <v>50</v>
      </c>
      <c r="NL1207">
        <v>53</v>
      </c>
    </row>
    <row r="1208" spans="371:541">
      <c r="NG1208">
        <v>1</v>
      </c>
      <c r="NH1208">
        <v>2</v>
      </c>
      <c r="NI1208">
        <v>26</v>
      </c>
      <c r="NJ1208">
        <v>33</v>
      </c>
      <c r="NK1208">
        <v>40</v>
      </c>
      <c r="NL1208">
        <v>41</v>
      </c>
    </row>
    <row r="1209" spans="371:541">
      <c r="NG1209">
        <v>7</v>
      </c>
      <c r="NH1209">
        <v>10</v>
      </c>
      <c r="NI1209">
        <v>14</v>
      </c>
      <c r="NJ1209">
        <v>15</v>
      </c>
      <c r="NK1209">
        <v>22</v>
      </c>
      <c r="NL1209">
        <v>31</v>
      </c>
    </row>
    <row r="1210" spans="371:541">
      <c r="NG1210">
        <v>1</v>
      </c>
      <c r="NH1210">
        <v>2</v>
      </c>
      <c r="NI1210">
        <v>25</v>
      </c>
      <c r="NJ1210">
        <v>38</v>
      </c>
      <c r="NK1210">
        <v>46</v>
      </c>
      <c r="NL1210">
        <v>49</v>
      </c>
    </row>
    <row r="1211" spans="371:541">
      <c r="NG1211">
        <v>4</v>
      </c>
      <c r="NH1211">
        <v>15</v>
      </c>
      <c r="NI1211">
        <v>28</v>
      </c>
      <c r="NJ1211">
        <v>29</v>
      </c>
      <c r="NK1211">
        <v>30</v>
      </c>
      <c r="NL1211">
        <v>55</v>
      </c>
      <c r="RN1211">
        <f>59-COUNTIFS(RO1211:TU1211,"x")</f>
        <v>20</v>
      </c>
      <c r="RO1211" t="s">
        <v>0</v>
      </c>
      <c r="RP1211" t="s">
        <v>0</v>
      </c>
      <c r="RQ1211">
        <v>3</v>
      </c>
      <c r="RR1211" t="s">
        <v>0</v>
      </c>
      <c r="RS1211" t="s">
        <v>0</v>
      </c>
      <c r="RT1211">
        <v>6</v>
      </c>
      <c r="RU1211" t="s">
        <v>0</v>
      </c>
      <c r="RV1211" t="s">
        <v>0</v>
      </c>
      <c r="RW1211">
        <v>9</v>
      </c>
      <c r="RX1211" t="s">
        <v>0</v>
      </c>
      <c r="RY1211" t="s">
        <v>0</v>
      </c>
      <c r="RZ1211" t="s">
        <v>0</v>
      </c>
      <c r="SA1211">
        <v>13</v>
      </c>
      <c r="SB1211" t="s">
        <v>0</v>
      </c>
      <c r="SC1211" t="s">
        <v>0</v>
      </c>
      <c r="SD1211" t="s">
        <v>0</v>
      </c>
      <c r="SE1211" t="s">
        <v>0</v>
      </c>
      <c r="SF1211">
        <v>18</v>
      </c>
      <c r="SG1211">
        <v>19</v>
      </c>
      <c r="SH1211">
        <v>20</v>
      </c>
      <c r="SI1211" t="s">
        <v>0</v>
      </c>
      <c r="SJ1211" t="s">
        <v>0</v>
      </c>
      <c r="SK1211">
        <v>23</v>
      </c>
      <c r="SL1211" t="s">
        <v>0</v>
      </c>
      <c r="SM1211" t="s">
        <v>0</v>
      </c>
      <c r="SN1211" t="s">
        <v>0</v>
      </c>
      <c r="SO1211">
        <v>27</v>
      </c>
      <c r="SP1211" t="s">
        <v>0</v>
      </c>
      <c r="SQ1211" t="s">
        <v>0</v>
      </c>
      <c r="SR1211" t="s">
        <v>0</v>
      </c>
      <c r="SS1211" t="s">
        <v>0</v>
      </c>
      <c r="ST1211" t="s">
        <v>0</v>
      </c>
      <c r="SU1211">
        <v>33</v>
      </c>
      <c r="SV1211" t="s">
        <v>0</v>
      </c>
      <c r="SW1211" t="s">
        <v>0</v>
      </c>
      <c r="SX1211">
        <v>36</v>
      </c>
      <c r="SY1211" t="s">
        <v>0</v>
      </c>
      <c r="SZ1211" t="s">
        <v>0</v>
      </c>
      <c r="TA1211" t="s">
        <v>0</v>
      </c>
      <c r="TB1211">
        <v>40</v>
      </c>
      <c r="TC1211">
        <v>41</v>
      </c>
      <c r="TD1211">
        <v>42</v>
      </c>
      <c r="TE1211">
        <v>43</v>
      </c>
      <c r="TF1211" t="s">
        <v>0</v>
      </c>
      <c r="TG1211" t="s">
        <v>0</v>
      </c>
      <c r="TH1211" t="s">
        <v>0</v>
      </c>
      <c r="TI1211" t="s">
        <v>0</v>
      </c>
      <c r="TJ1211">
        <v>48</v>
      </c>
      <c r="TK1211" t="s">
        <v>0</v>
      </c>
      <c r="TL1211" t="s">
        <v>0</v>
      </c>
      <c r="TM1211" t="s">
        <v>0</v>
      </c>
      <c r="TN1211" t="s">
        <v>0</v>
      </c>
      <c r="TO1211">
        <v>53</v>
      </c>
      <c r="TP1211" t="s">
        <v>0</v>
      </c>
      <c r="TQ1211" t="s">
        <v>0</v>
      </c>
      <c r="TR1211" t="s">
        <v>0</v>
      </c>
      <c r="TS1211">
        <v>57</v>
      </c>
      <c r="TT1211">
        <v>58</v>
      </c>
      <c r="TU1211">
        <v>59</v>
      </c>
    </row>
    <row r="1212" spans="371:541">
      <c r="NG1212">
        <v>8</v>
      </c>
      <c r="NH1212">
        <v>12</v>
      </c>
      <c r="NI1212">
        <v>21</v>
      </c>
      <c r="NJ1212">
        <v>51</v>
      </c>
      <c r="NK1212">
        <v>54</v>
      </c>
      <c r="NL1212">
        <v>56</v>
      </c>
    </row>
    <row r="1213" spans="371:541">
      <c r="NG1213">
        <v>21</v>
      </c>
      <c r="NH1213">
        <v>24</v>
      </c>
      <c r="NI1213">
        <v>31</v>
      </c>
      <c r="NJ1213">
        <v>35</v>
      </c>
      <c r="NK1213">
        <v>45</v>
      </c>
      <c r="NL1213">
        <v>54</v>
      </c>
    </row>
    <row r="1214" spans="371:541">
      <c r="NG1214">
        <v>17</v>
      </c>
      <c r="NH1214">
        <v>26</v>
      </c>
      <c r="NI1214">
        <v>31</v>
      </c>
      <c r="NJ1214">
        <v>39</v>
      </c>
      <c r="NK1214">
        <v>47</v>
      </c>
      <c r="NL1214">
        <v>50</v>
      </c>
    </row>
    <row r="1215" spans="371:541">
      <c r="NG1215">
        <v>22</v>
      </c>
      <c r="NH1215">
        <v>25</v>
      </c>
      <c r="NI1215">
        <v>35</v>
      </c>
      <c r="NJ1215">
        <v>37</v>
      </c>
      <c r="NK1215">
        <v>44</v>
      </c>
      <c r="NL1215">
        <v>52</v>
      </c>
    </row>
    <row r="1216" spans="371:541">
      <c r="NG1216">
        <v>2</v>
      </c>
      <c r="NH1216">
        <v>26</v>
      </c>
      <c r="NI1216">
        <v>32</v>
      </c>
      <c r="NJ1216">
        <v>35</v>
      </c>
      <c r="NK1216">
        <v>44</v>
      </c>
      <c r="NL1216">
        <v>52</v>
      </c>
    </row>
    <row r="1217" spans="371:541">
      <c r="NG1217">
        <v>10</v>
      </c>
      <c r="NH1217">
        <v>11</v>
      </c>
      <c r="NI1217">
        <v>32</v>
      </c>
      <c r="NJ1217">
        <v>34</v>
      </c>
      <c r="NK1217">
        <v>35</v>
      </c>
      <c r="NL1217">
        <v>46</v>
      </c>
    </row>
    <row r="1218" spans="371:541">
      <c r="NG1218">
        <v>5</v>
      </c>
      <c r="NH1218">
        <v>16</v>
      </c>
      <c r="NI1218">
        <v>35</v>
      </c>
      <c r="NJ1218">
        <v>47</v>
      </c>
      <c r="NK1218">
        <v>49</v>
      </c>
      <c r="NL1218">
        <v>55</v>
      </c>
    </row>
    <row r="1219" spans="371:541">
      <c r="NG1219">
        <v>6</v>
      </c>
      <c r="NH1219">
        <v>7</v>
      </c>
      <c r="NI1219">
        <v>19</v>
      </c>
      <c r="NJ1219">
        <v>22</v>
      </c>
      <c r="NK1219">
        <v>27</v>
      </c>
      <c r="NL1219">
        <v>40</v>
      </c>
    </row>
    <row r="1220" spans="371:541">
      <c r="NG1220">
        <v>6</v>
      </c>
      <c r="NH1220">
        <v>7</v>
      </c>
      <c r="NI1220">
        <v>15</v>
      </c>
      <c r="NJ1220">
        <v>31</v>
      </c>
      <c r="NK1220">
        <v>51</v>
      </c>
      <c r="NL1220">
        <v>53</v>
      </c>
    </row>
    <row r="1221" spans="371:541">
      <c r="NG1221">
        <v>16</v>
      </c>
      <c r="NH1221">
        <v>19</v>
      </c>
      <c r="NI1221">
        <v>20</v>
      </c>
      <c r="NJ1221">
        <v>40</v>
      </c>
      <c r="NK1221">
        <v>51</v>
      </c>
      <c r="NL1221">
        <v>55</v>
      </c>
      <c r="RN1221">
        <f>59-COUNTIFS(RO1221:TU1221,"x")</f>
        <v>22</v>
      </c>
      <c r="RO1221" t="s">
        <v>0</v>
      </c>
      <c r="RP1221">
        <v>2</v>
      </c>
      <c r="RQ1221">
        <v>3</v>
      </c>
      <c r="RR1221">
        <v>4</v>
      </c>
      <c r="RS1221">
        <v>5</v>
      </c>
      <c r="RT1221" t="s">
        <v>0</v>
      </c>
      <c r="RU1221" t="s">
        <v>0</v>
      </c>
      <c r="RV1221">
        <v>8</v>
      </c>
      <c r="RW1221" t="s">
        <v>0</v>
      </c>
      <c r="RX1221">
        <v>10</v>
      </c>
      <c r="RY1221" t="s">
        <v>0</v>
      </c>
      <c r="RZ1221">
        <v>12</v>
      </c>
      <c r="SA1221" t="s">
        <v>0</v>
      </c>
      <c r="SB1221">
        <v>14</v>
      </c>
      <c r="SC1221" t="s">
        <v>0</v>
      </c>
      <c r="SD1221" t="s">
        <v>0</v>
      </c>
      <c r="SE1221">
        <v>17</v>
      </c>
      <c r="SF1221" t="s">
        <v>0</v>
      </c>
      <c r="SG1221" t="s">
        <v>0</v>
      </c>
      <c r="SH1221" t="s">
        <v>0</v>
      </c>
      <c r="SI1221">
        <v>21</v>
      </c>
      <c r="SJ1221" t="s">
        <v>0</v>
      </c>
      <c r="SK1221" t="s">
        <v>0</v>
      </c>
      <c r="SL1221" t="s">
        <v>0</v>
      </c>
      <c r="SM1221" t="s">
        <v>0</v>
      </c>
      <c r="SN1221" t="s">
        <v>0</v>
      </c>
      <c r="SO1221" t="s">
        <v>0</v>
      </c>
      <c r="SP1221">
        <v>28</v>
      </c>
      <c r="SQ1221" t="s">
        <v>0</v>
      </c>
      <c r="SR1221">
        <v>30</v>
      </c>
      <c r="SS1221" t="s">
        <v>0</v>
      </c>
      <c r="ST1221">
        <v>32</v>
      </c>
      <c r="SU1221" t="s">
        <v>0</v>
      </c>
      <c r="SV1221" t="s">
        <v>0</v>
      </c>
      <c r="SW1221" t="s">
        <v>0</v>
      </c>
      <c r="SX1221">
        <v>36</v>
      </c>
      <c r="SY1221">
        <v>37</v>
      </c>
      <c r="SZ1221" t="s">
        <v>0</v>
      </c>
      <c r="TA1221" t="s">
        <v>0</v>
      </c>
      <c r="TB1221" t="s">
        <v>0</v>
      </c>
      <c r="TC1221" t="s">
        <v>0</v>
      </c>
      <c r="TD1221" t="s">
        <v>0</v>
      </c>
      <c r="TE1221" t="s">
        <v>0</v>
      </c>
      <c r="TF1221" t="s">
        <v>0</v>
      </c>
      <c r="TG1221">
        <v>45</v>
      </c>
      <c r="TH1221" t="s">
        <v>0</v>
      </c>
      <c r="TI1221" t="s">
        <v>0</v>
      </c>
      <c r="TJ1221">
        <v>48</v>
      </c>
      <c r="TK1221">
        <v>49</v>
      </c>
      <c r="TL1221" t="s">
        <v>0</v>
      </c>
      <c r="TM1221" t="s">
        <v>0</v>
      </c>
      <c r="TN1221">
        <v>52</v>
      </c>
      <c r="TO1221" t="s">
        <v>0</v>
      </c>
      <c r="TP1221" t="s">
        <v>0</v>
      </c>
      <c r="TQ1221" t="s">
        <v>0</v>
      </c>
      <c r="TR1221">
        <v>56</v>
      </c>
      <c r="TS1221">
        <v>57</v>
      </c>
      <c r="TT1221">
        <v>58</v>
      </c>
      <c r="TU1221" t="s">
        <v>0</v>
      </c>
    </row>
    <row r="1222" spans="371:541">
      <c r="NG1222">
        <v>1</v>
      </c>
      <c r="NH1222">
        <v>6</v>
      </c>
      <c r="NI1222">
        <v>19</v>
      </c>
      <c r="NJ1222">
        <v>26</v>
      </c>
      <c r="NK1222">
        <v>40</v>
      </c>
      <c r="NL1222">
        <v>41</v>
      </c>
    </row>
    <row r="1223" spans="371:541">
      <c r="NG1223">
        <v>18</v>
      </c>
      <c r="NH1223">
        <v>33</v>
      </c>
      <c r="NI1223">
        <v>35</v>
      </c>
      <c r="NJ1223">
        <v>46</v>
      </c>
      <c r="NK1223">
        <v>51</v>
      </c>
      <c r="NL1223">
        <v>59</v>
      </c>
    </row>
    <row r="1224" spans="371:541">
      <c r="NG1224">
        <v>24</v>
      </c>
      <c r="NH1224">
        <v>29</v>
      </c>
      <c r="NI1224">
        <v>42</v>
      </c>
      <c r="NJ1224">
        <v>43</v>
      </c>
      <c r="NK1224">
        <v>47</v>
      </c>
      <c r="NL1224">
        <v>53</v>
      </c>
    </row>
    <row r="1225" spans="371:541">
      <c r="NG1225">
        <v>15</v>
      </c>
      <c r="NH1225">
        <v>24</v>
      </c>
      <c r="NI1225">
        <v>29</v>
      </c>
      <c r="NJ1225">
        <v>34</v>
      </c>
      <c r="NK1225">
        <v>39</v>
      </c>
      <c r="NL1225">
        <v>54</v>
      </c>
    </row>
    <row r="1226" spans="371:541">
      <c r="NG1226">
        <v>7</v>
      </c>
      <c r="NH1226">
        <v>11</v>
      </c>
      <c r="NI1226">
        <v>13</v>
      </c>
      <c r="NJ1226">
        <v>26</v>
      </c>
      <c r="NK1226">
        <v>34</v>
      </c>
      <c r="NL1226">
        <v>39</v>
      </c>
    </row>
    <row r="1227" spans="371:541">
      <c r="NG1227">
        <v>7</v>
      </c>
      <c r="NH1227">
        <v>9</v>
      </c>
      <c r="NI1227">
        <v>26</v>
      </c>
      <c r="NJ1227">
        <v>29</v>
      </c>
      <c r="NK1227">
        <v>50</v>
      </c>
      <c r="NL1227">
        <v>55</v>
      </c>
    </row>
    <row r="1228" spans="371:541">
      <c r="NG1228">
        <v>23</v>
      </c>
      <c r="NH1228">
        <v>25</v>
      </c>
      <c r="NI1228">
        <v>31</v>
      </c>
      <c r="NJ1228">
        <v>38</v>
      </c>
      <c r="NK1228">
        <v>43</v>
      </c>
      <c r="NL1228">
        <v>44</v>
      </c>
    </row>
    <row r="1229" spans="371:541">
      <c r="NG1229">
        <v>3</v>
      </c>
      <c r="NH1229">
        <v>10</v>
      </c>
      <c r="NI1229">
        <v>12</v>
      </c>
      <c r="NJ1229">
        <v>38</v>
      </c>
      <c r="NK1229">
        <v>57</v>
      </c>
      <c r="NL1229">
        <v>58</v>
      </c>
    </row>
    <row r="1230" spans="371:541">
      <c r="NG1230">
        <v>10</v>
      </c>
      <c r="NH1230">
        <v>14</v>
      </c>
      <c r="NI1230">
        <v>18</v>
      </c>
      <c r="NJ1230">
        <v>30</v>
      </c>
      <c r="NK1230">
        <v>33</v>
      </c>
      <c r="NL1230">
        <v>55</v>
      </c>
    </row>
    <row r="1231" spans="371:541">
      <c r="NG1231">
        <v>8</v>
      </c>
      <c r="NH1231">
        <v>16</v>
      </c>
      <c r="NI1231">
        <v>17</v>
      </c>
      <c r="NJ1231">
        <v>25</v>
      </c>
      <c r="NK1231">
        <v>40</v>
      </c>
      <c r="NL1231">
        <v>54</v>
      </c>
      <c r="RN1231">
        <f>59-COUNTIFS(RO1231:TU1231,"x")</f>
        <v>21</v>
      </c>
      <c r="RO1231">
        <v>1</v>
      </c>
      <c r="RP1231">
        <v>2</v>
      </c>
      <c r="RQ1231" t="s">
        <v>0</v>
      </c>
      <c r="RR1231" t="s">
        <v>0</v>
      </c>
      <c r="RS1231">
        <v>5</v>
      </c>
      <c r="RT1231" t="s">
        <v>0</v>
      </c>
      <c r="RU1231" t="s">
        <v>0</v>
      </c>
      <c r="RV1231" t="s">
        <v>0</v>
      </c>
      <c r="RW1231">
        <v>9</v>
      </c>
      <c r="RX1231" t="s">
        <v>0</v>
      </c>
      <c r="RY1231" t="s">
        <v>0</v>
      </c>
      <c r="RZ1231" t="s">
        <v>0</v>
      </c>
      <c r="SA1231">
        <v>13</v>
      </c>
      <c r="SB1231" t="s">
        <v>0</v>
      </c>
      <c r="SC1231" t="s">
        <v>0</v>
      </c>
      <c r="SD1231" t="s">
        <v>0</v>
      </c>
      <c r="SE1231" t="s">
        <v>0</v>
      </c>
      <c r="SF1231" t="s">
        <v>0</v>
      </c>
      <c r="SG1231">
        <v>19</v>
      </c>
      <c r="SH1231" t="s">
        <v>0</v>
      </c>
      <c r="SI1231" t="s">
        <v>0</v>
      </c>
      <c r="SJ1231" t="s">
        <v>0</v>
      </c>
      <c r="SK1231">
        <v>23</v>
      </c>
      <c r="SL1231">
        <v>24</v>
      </c>
      <c r="SM1231" t="s">
        <v>0</v>
      </c>
      <c r="SN1231">
        <v>26</v>
      </c>
      <c r="SO1231" t="s">
        <v>0</v>
      </c>
      <c r="SP1231">
        <v>28</v>
      </c>
      <c r="SQ1231" t="s">
        <v>0</v>
      </c>
      <c r="SR1231" t="s">
        <v>0</v>
      </c>
      <c r="SS1231" t="s">
        <v>0</v>
      </c>
      <c r="ST1231">
        <v>32</v>
      </c>
      <c r="SU1231" t="s">
        <v>0</v>
      </c>
      <c r="SV1231">
        <v>34</v>
      </c>
      <c r="SW1231">
        <v>35</v>
      </c>
      <c r="SX1231" t="s">
        <v>0</v>
      </c>
      <c r="SY1231">
        <v>37</v>
      </c>
      <c r="SZ1231" t="s">
        <v>0</v>
      </c>
      <c r="TA1231">
        <v>39</v>
      </c>
      <c r="TB1231" t="s">
        <v>0</v>
      </c>
      <c r="TC1231" t="s">
        <v>0</v>
      </c>
      <c r="TD1231">
        <v>42</v>
      </c>
      <c r="TE1231" t="s">
        <v>0</v>
      </c>
      <c r="TF1231" t="s">
        <v>0</v>
      </c>
      <c r="TG1231">
        <v>45</v>
      </c>
      <c r="TH1231" t="s">
        <v>0</v>
      </c>
      <c r="TI1231" t="s">
        <v>0</v>
      </c>
      <c r="TJ1231" t="s">
        <v>0</v>
      </c>
      <c r="TK1231">
        <v>49</v>
      </c>
      <c r="TL1231">
        <v>50</v>
      </c>
      <c r="TM1231" t="s">
        <v>0</v>
      </c>
      <c r="TN1231" t="s">
        <v>0</v>
      </c>
      <c r="TO1231" t="s">
        <v>0</v>
      </c>
      <c r="TP1231" t="s">
        <v>0</v>
      </c>
      <c r="TQ1231" t="s">
        <v>0</v>
      </c>
      <c r="TR1231">
        <v>56</v>
      </c>
      <c r="TS1231" t="s">
        <v>0</v>
      </c>
      <c r="TT1231" t="s">
        <v>0</v>
      </c>
      <c r="TU1231">
        <v>59</v>
      </c>
    </row>
    <row r="1232" spans="371:541">
      <c r="NG1232">
        <v>6</v>
      </c>
      <c r="NH1232">
        <v>10</v>
      </c>
      <c r="NI1232">
        <v>20</v>
      </c>
      <c r="NJ1232">
        <v>30</v>
      </c>
      <c r="NK1232">
        <v>43</v>
      </c>
      <c r="NL1232">
        <v>46</v>
      </c>
    </row>
    <row r="1233" spans="371:541">
      <c r="NG1233">
        <v>7</v>
      </c>
      <c r="NH1233">
        <v>11</v>
      </c>
      <c r="NI1233">
        <v>14</v>
      </c>
      <c r="NJ1233">
        <v>21</v>
      </c>
      <c r="NK1233">
        <v>40</v>
      </c>
      <c r="NL1233">
        <v>48</v>
      </c>
    </row>
    <row r="1234" spans="371:541">
      <c r="NG1234">
        <v>4</v>
      </c>
      <c r="NH1234">
        <v>22</v>
      </c>
      <c r="NI1234">
        <v>25</v>
      </c>
      <c r="NJ1234">
        <v>53</v>
      </c>
      <c r="NK1234">
        <v>54</v>
      </c>
      <c r="NL1234">
        <v>58</v>
      </c>
    </row>
    <row r="1235" spans="371:541">
      <c r="NG1235">
        <v>27</v>
      </c>
      <c r="NH1235">
        <v>29</v>
      </c>
      <c r="NI1235">
        <v>31</v>
      </c>
      <c r="NJ1235">
        <v>38</v>
      </c>
      <c r="NK1235">
        <v>51</v>
      </c>
      <c r="NL1235">
        <v>52</v>
      </c>
    </row>
    <row r="1236" spans="371:541">
      <c r="NG1236">
        <v>20</v>
      </c>
      <c r="NH1236">
        <v>30</v>
      </c>
      <c r="NI1236">
        <v>33</v>
      </c>
      <c r="NJ1236">
        <v>36</v>
      </c>
      <c r="NK1236">
        <v>38</v>
      </c>
      <c r="NL1236">
        <v>57</v>
      </c>
    </row>
    <row r="1237" spans="371:541">
      <c r="NG1237">
        <v>11</v>
      </c>
      <c r="NH1237">
        <v>15</v>
      </c>
      <c r="NI1237">
        <v>16</v>
      </c>
      <c r="NJ1237">
        <v>25</v>
      </c>
      <c r="NK1237">
        <v>44</v>
      </c>
      <c r="NL1237">
        <v>47</v>
      </c>
    </row>
    <row r="1238" spans="371:541">
      <c r="NG1238">
        <v>8</v>
      </c>
      <c r="NH1238">
        <v>12</v>
      </c>
      <c r="NI1238">
        <v>22</v>
      </c>
      <c r="NJ1238">
        <v>30</v>
      </c>
      <c r="NK1238">
        <v>41</v>
      </c>
      <c r="NL1238">
        <v>44</v>
      </c>
    </row>
    <row r="1239" spans="371:541">
      <c r="NG1239">
        <v>7</v>
      </c>
      <c r="NH1239">
        <v>11</v>
      </c>
      <c r="NI1239">
        <v>32</v>
      </c>
      <c r="NJ1239">
        <v>37</v>
      </c>
      <c r="NK1239">
        <v>47</v>
      </c>
      <c r="NL1239">
        <v>51</v>
      </c>
    </row>
    <row r="1240" spans="371:541">
      <c r="NG1240">
        <v>10</v>
      </c>
      <c r="NH1240">
        <v>14</v>
      </c>
      <c r="NI1240">
        <v>18</v>
      </c>
      <c r="NJ1240">
        <v>22</v>
      </c>
      <c r="NK1240">
        <v>33</v>
      </c>
      <c r="NL1240">
        <v>57</v>
      </c>
    </row>
    <row r="1241" spans="371:541">
      <c r="NG1241">
        <v>13</v>
      </c>
      <c r="NH1241">
        <v>24</v>
      </c>
      <c r="NI1241">
        <v>35</v>
      </c>
      <c r="NJ1241">
        <v>50</v>
      </c>
      <c r="NK1241">
        <v>57</v>
      </c>
      <c r="NL1241">
        <v>58</v>
      </c>
      <c r="RN1241">
        <f>59-COUNTIFS(RO1241:TU1241,"x")</f>
        <v>19</v>
      </c>
      <c r="RO1241">
        <v>1</v>
      </c>
      <c r="RP1241">
        <v>2</v>
      </c>
      <c r="RQ1241" t="s">
        <v>0</v>
      </c>
      <c r="RR1241">
        <v>4</v>
      </c>
      <c r="RS1241" t="s">
        <v>0</v>
      </c>
      <c r="RT1241" t="s">
        <v>0</v>
      </c>
      <c r="RU1241" t="s">
        <v>0</v>
      </c>
      <c r="RV1241">
        <v>8</v>
      </c>
      <c r="RW1241">
        <v>9</v>
      </c>
      <c r="RX1241" t="s">
        <v>0</v>
      </c>
      <c r="RY1241" t="s">
        <v>0</v>
      </c>
      <c r="RZ1241" t="s">
        <v>0</v>
      </c>
      <c r="SA1241" t="s">
        <v>0</v>
      </c>
      <c r="SB1241" t="s">
        <v>0</v>
      </c>
      <c r="SC1241" t="s">
        <v>0</v>
      </c>
      <c r="SD1241" t="s">
        <v>0</v>
      </c>
      <c r="SE1241" t="s">
        <v>0</v>
      </c>
      <c r="SF1241" t="s">
        <v>0</v>
      </c>
      <c r="SG1241">
        <v>19</v>
      </c>
      <c r="SH1241">
        <v>20</v>
      </c>
      <c r="SI1241" t="s">
        <v>0</v>
      </c>
      <c r="SJ1241" t="s">
        <v>0</v>
      </c>
      <c r="SK1241">
        <v>23</v>
      </c>
      <c r="SL1241" t="s">
        <v>0</v>
      </c>
      <c r="SM1241">
        <v>25</v>
      </c>
      <c r="SN1241" t="s">
        <v>0</v>
      </c>
      <c r="SO1241">
        <v>27</v>
      </c>
      <c r="SP1241" t="s">
        <v>0</v>
      </c>
      <c r="SQ1241" t="s">
        <v>0</v>
      </c>
      <c r="SR1241" t="s">
        <v>0</v>
      </c>
      <c r="SS1241" t="s">
        <v>0</v>
      </c>
      <c r="ST1241" t="s">
        <v>0</v>
      </c>
      <c r="SU1241" t="s">
        <v>0</v>
      </c>
      <c r="SV1241" t="s">
        <v>0</v>
      </c>
      <c r="SW1241" t="s">
        <v>0</v>
      </c>
      <c r="SX1241">
        <v>36</v>
      </c>
      <c r="SY1241" t="s">
        <v>0</v>
      </c>
      <c r="SZ1241" t="s">
        <v>0</v>
      </c>
      <c r="TA1241" t="s">
        <v>0</v>
      </c>
      <c r="TB1241">
        <v>40</v>
      </c>
      <c r="TC1241">
        <v>41</v>
      </c>
      <c r="TD1241">
        <v>42</v>
      </c>
      <c r="TE1241">
        <v>43</v>
      </c>
      <c r="TF1241" t="s">
        <v>0</v>
      </c>
      <c r="TG1241" t="s">
        <v>0</v>
      </c>
      <c r="TH1241">
        <v>46</v>
      </c>
      <c r="TI1241" t="s">
        <v>0</v>
      </c>
      <c r="TJ1241">
        <v>48</v>
      </c>
      <c r="TK1241" t="s">
        <v>0</v>
      </c>
      <c r="TL1241" t="s">
        <v>0</v>
      </c>
      <c r="TM1241" t="s">
        <v>0</v>
      </c>
      <c r="TN1241" t="s">
        <v>0</v>
      </c>
      <c r="TO1241">
        <v>53</v>
      </c>
      <c r="TP1241" t="s">
        <v>0</v>
      </c>
      <c r="TQ1241" t="s">
        <v>0</v>
      </c>
      <c r="TR1241" t="s">
        <v>0</v>
      </c>
      <c r="TS1241" t="s">
        <v>0</v>
      </c>
      <c r="TT1241" t="s">
        <v>0</v>
      </c>
      <c r="TU1241">
        <v>59</v>
      </c>
    </row>
    <row r="1242" spans="371:541">
      <c r="NG1242">
        <v>3</v>
      </c>
      <c r="NH1242">
        <v>28</v>
      </c>
      <c r="NI1242">
        <v>30</v>
      </c>
      <c r="NJ1242">
        <v>37</v>
      </c>
      <c r="NK1242">
        <v>49</v>
      </c>
      <c r="NL1242">
        <v>54</v>
      </c>
    </row>
    <row r="1243" spans="371:541">
      <c r="NG1243">
        <v>6</v>
      </c>
      <c r="NH1243">
        <v>10</v>
      </c>
      <c r="NI1243">
        <v>13</v>
      </c>
      <c r="NJ1243">
        <v>31</v>
      </c>
      <c r="NK1243">
        <v>33</v>
      </c>
      <c r="NL1243">
        <v>39</v>
      </c>
    </row>
    <row r="1244" spans="371:541">
      <c r="NG1244">
        <v>7</v>
      </c>
      <c r="NH1244">
        <v>12</v>
      </c>
      <c r="NI1244">
        <v>32</v>
      </c>
      <c r="NJ1244">
        <v>37</v>
      </c>
      <c r="NK1244">
        <v>38</v>
      </c>
      <c r="NL1244">
        <v>50</v>
      </c>
    </row>
    <row r="1245" spans="371:541">
      <c r="NG1245">
        <v>5</v>
      </c>
      <c r="NH1245">
        <v>15</v>
      </c>
      <c r="NI1245">
        <v>26</v>
      </c>
      <c r="NJ1245">
        <v>51</v>
      </c>
      <c r="NK1245">
        <v>55</v>
      </c>
      <c r="NL1245">
        <v>57</v>
      </c>
    </row>
    <row r="1246" spans="371:541">
      <c r="NG1246">
        <v>29</v>
      </c>
      <c r="NH1246">
        <v>32</v>
      </c>
      <c r="NI1246">
        <v>34</v>
      </c>
      <c r="NJ1246">
        <v>37</v>
      </c>
      <c r="NK1246">
        <v>52</v>
      </c>
      <c r="NL1246">
        <v>57</v>
      </c>
    </row>
    <row r="1247" spans="371:541">
      <c r="NG1247">
        <v>7</v>
      </c>
      <c r="NH1247">
        <v>14</v>
      </c>
      <c r="NI1247">
        <v>16</v>
      </c>
      <c r="NJ1247">
        <v>29</v>
      </c>
      <c r="NK1247">
        <v>45</v>
      </c>
      <c r="NL1247">
        <v>56</v>
      </c>
    </row>
    <row r="1248" spans="371:541">
      <c r="NG1248">
        <v>6</v>
      </c>
      <c r="NH1248">
        <v>10</v>
      </c>
      <c r="NI1248">
        <v>17</v>
      </c>
      <c r="NJ1248">
        <v>21</v>
      </c>
      <c r="NK1248">
        <v>29</v>
      </c>
      <c r="NL1248">
        <v>44</v>
      </c>
    </row>
    <row r="1249" spans="371:541">
      <c r="NG1249">
        <v>16</v>
      </c>
      <c r="NH1249">
        <v>31</v>
      </c>
      <c r="NI1249">
        <v>32</v>
      </c>
      <c r="NJ1249">
        <v>37</v>
      </c>
      <c r="NK1249">
        <v>40</v>
      </c>
      <c r="NL1249">
        <v>45</v>
      </c>
    </row>
    <row r="1250" spans="371:541">
      <c r="NG1250">
        <v>5</v>
      </c>
      <c r="NH1250">
        <v>8</v>
      </c>
      <c r="NI1250">
        <v>15</v>
      </c>
      <c r="NJ1250">
        <v>40</v>
      </c>
      <c r="NK1250">
        <v>51</v>
      </c>
      <c r="NL1250">
        <v>53</v>
      </c>
    </row>
    <row r="1251" spans="371:541">
      <c r="NG1251">
        <v>10</v>
      </c>
      <c r="NH1251">
        <v>25</v>
      </c>
      <c r="NI1251">
        <v>32</v>
      </c>
      <c r="NJ1251">
        <v>44</v>
      </c>
      <c r="NK1251">
        <v>51</v>
      </c>
      <c r="NL1251">
        <v>58</v>
      </c>
      <c r="RN1251">
        <f>59-COUNTIFS(RO1251:TU1251,"x")</f>
        <v>18</v>
      </c>
      <c r="RO1251" t="s">
        <v>0</v>
      </c>
      <c r="RP1251">
        <v>2</v>
      </c>
      <c r="RQ1251" t="s">
        <v>0</v>
      </c>
      <c r="RR1251" t="s">
        <v>0</v>
      </c>
      <c r="RS1251" t="s">
        <v>0</v>
      </c>
      <c r="RT1251" t="s">
        <v>0</v>
      </c>
      <c r="RU1251" t="s">
        <v>0</v>
      </c>
      <c r="RV1251" t="s">
        <v>0</v>
      </c>
      <c r="RW1251" t="s">
        <v>0</v>
      </c>
      <c r="RX1251" t="s">
        <v>0</v>
      </c>
      <c r="RY1251">
        <v>11</v>
      </c>
      <c r="RZ1251" t="s">
        <v>0</v>
      </c>
      <c r="SA1251" t="s">
        <v>0</v>
      </c>
      <c r="SB1251" t="s">
        <v>0</v>
      </c>
      <c r="SC1251" t="s">
        <v>0</v>
      </c>
      <c r="SD1251" t="s">
        <v>0</v>
      </c>
      <c r="SE1251" t="s">
        <v>0</v>
      </c>
      <c r="SF1251">
        <v>18</v>
      </c>
      <c r="SG1251">
        <v>19</v>
      </c>
      <c r="SH1251" t="s">
        <v>0</v>
      </c>
      <c r="SI1251" t="s">
        <v>0</v>
      </c>
      <c r="SJ1251" t="s">
        <v>0</v>
      </c>
      <c r="SK1251">
        <v>23</v>
      </c>
      <c r="SL1251" t="s">
        <v>0</v>
      </c>
      <c r="SM1251" t="s">
        <v>0</v>
      </c>
      <c r="SN1251">
        <v>26</v>
      </c>
      <c r="SO1251">
        <v>27</v>
      </c>
      <c r="SP1251" t="s">
        <v>0</v>
      </c>
      <c r="SQ1251" t="s">
        <v>0</v>
      </c>
      <c r="SR1251" t="s">
        <v>0</v>
      </c>
      <c r="SS1251" t="s">
        <v>0</v>
      </c>
      <c r="ST1251" t="s">
        <v>0</v>
      </c>
      <c r="SU1251">
        <v>33</v>
      </c>
      <c r="SV1251">
        <v>34</v>
      </c>
      <c r="SW1251" t="s">
        <v>0</v>
      </c>
      <c r="SX1251">
        <v>36</v>
      </c>
      <c r="SY1251" t="s">
        <v>0</v>
      </c>
      <c r="SZ1251">
        <v>38</v>
      </c>
      <c r="TA1251" t="s">
        <v>0</v>
      </c>
      <c r="TB1251" t="s">
        <v>0</v>
      </c>
      <c r="TC1251" t="s">
        <v>0</v>
      </c>
      <c r="TD1251">
        <v>42</v>
      </c>
      <c r="TE1251">
        <v>43</v>
      </c>
      <c r="TF1251" t="s">
        <v>0</v>
      </c>
      <c r="TG1251" t="s">
        <v>0</v>
      </c>
      <c r="TH1251">
        <v>46</v>
      </c>
      <c r="TI1251">
        <v>47</v>
      </c>
      <c r="TJ1251">
        <v>48</v>
      </c>
      <c r="TK1251" t="s">
        <v>0</v>
      </c>
      <c r="TL1251" t="s">
        <v>0</v>
      </c>
      <c r="TM1251" t="s">
        <v>0</v>
      </c>
      <c r="TN1251">
        <v>52</v>
      </c>
      <c r="TO1251" t="s">
        <v>0</v>
      </c>
      <c r="TP1251" t="s">
        <v>0</v>
      </c>
      <c r="TQ1251">
        <v>55</v>
      </c>
      <c r="TR1251" t="s">
        <v>0</v>
      </c>
      <c r="TS1251" t="s">
        <v>0</v>
      </c>
      <c r="TT1251" t="s">
        <v>0</v>
      </c>
      <c r="TU1251" t="s">
        <v>0</v>
      </c>
    </row>
    <row r="1252" spans="371:541">
      <c r="NG1252">
        <v>6</v>
      </c>
      <c r="NH1252">
        <v>9</v>
      </c>
      <c r="NI1252">
        <v>10</v>
      </c>
      <c r="NJ1252">
        <v>12</v>
      </c>
      <c r="NK1252">
        <v>49</v>
      </c>
      <c r="NL1252">
        <v>56</v>
      </c>
    </row>
    <row r="1253" spans="371:541">
      <c r="NG1253">
        <v>17</v>
      </c>
      <c r="NH1253">
        <v>28</v>
      </c>
      <c r="NI1253">
        <v>31</v>
      </c>
      <c r="NJ1253">
        <v>32</v>
      </c>
      <c r="NK1253">
        <v>39</v>
      </c>
      <c r="NL1253">
        <v>59</v>
      </c>
    </row>
    <row r="1254" spans="371:541">
      <c r="NG1254">
        <v>8</v>
      </c>
      <c r="NH1254">
        <v>13</v>
      </c>
      <c r="NI1254">
        <v>29</v>
      </c>
      <c r="NJ1254">
        <v>30</v>
      </c>
      <c r="NK1254">
        <v>37</v>
      </c>
      <c r="NL1254">
        <v>53</v>
      </c>
    </row>
    <row r="1255" spans="371:541">
      <c r="NG1255">
        <v>9</v>
      </c>
      <c r="NH1255">
        <v>16</v>
      </c>
      <c r="NI1255">
        <v>22</v>
      </c>
      <c r="NJ1255">
        <v>28</v>
      </c>
      <c r="NK1255">
        <v>49</v>
      </c>
      <c r="NL1255">
        <v>50</v>
      </c>
    </row>
    <row r="1256" spans="371:541">
      <c r="NG1256">
        <v>4</v>
      </c>
      <c r="NH1256">
        <v>14</v>
      </c>
      <c r="NI1256">
        <v>21</v>
      </c>
      <c r="NJ1256">
        <v>29</v>
      </c>
      <c r="NK1256">
        <v>35</v>
      </c>
      <c r="NL1256">
        <v>53</v>
      </c>
    </row>
    <row r="1257" spans="371:541">
      <c r="NG1257">
        <v>5</v>
      </c>
      <c r="NH1257">
        <v>20</v>
      </c>
      <c r="NI1257">
        <v>28</v>
      </c>
      <c r="NJ1257">
        <v>50</v>
      </c>
      <c r="NK1257">
        <v>54</v>
      </c>
      <c r="NL1257">
        <v>57</v>
      </c>
    </row>
    <row r="1258" spans="371:541">
      <c r="NG1258">
        <v>1</v>
      </c>
      <c r="NH1258">
        <v>3</v>
      </c>
      <c r="NI1258">
        <v>7</v>
      </c>
      <c r="NJ1258">
        <v>24</v>
      </c>
      <c r="NK1258">
        <v>30</v>
      </c>
      <c r="NL1258">
        <v>41</v>
      </c>
    </row>
    <row r="1259" spans="371:541">
      <c r="NG1259">
        <v>11</v>
      </c>
      <c r="NH1259">
        <v>15</v>
      </c>
      <c r="NI1259">
        <v>16</v>
      </c>
      <c r="NJ1259">
        <v>29</v>
      </c>
      <c r="NK1259">
        <v>37</v>
      </c>
      <c r="NL1259">
        <v>55</v>
      </c>
    </row>
    <row r="1260" spans="371:541">
      <c r="NG1260">
        <v>2</v>
      </c>
      <c r="NH1260">
        <v>13</v>
      </c>
      <c r="NI1260">
        <v>22</v>
      </c>
      <c r="NJ1260">
        <v>30</v>
      </c>
      <c r="NK1260">
        <v>53</v>
      </c>
      <c r="NL1260">
        <v>55</v>
      </c>
    </row>
    <row r="1261" spans="371:541">
      <c r="NG1261">
        <v>4</v>
      </c>
      <c r="NH1261">
        <v>10</v>
      </c>
      <c r="NI1261">
        <v>22</v>
      </c>
      <c r="NJ1261">
        <v>34</v>
      </c>
      <c r="NK1261">
        <v>40</v>
      </c>
      <c r="NL1261">
        <v>54</v>
      </c>
      <c r="RN1261">
        <f>59-COUNTIFS(RO1261:TU1261,"x")</f>
        <v>20</v>
      </c>
      <c r="RO1261">
        <v>1</v>
      </c>
      <c r="RP1261" t="s">
        <v>0</v>
      </c>
      <c r="RQ1261">
        <v>3</v>
      </c>
      <c r="RR1261" t="s">
        <v>0</v>
      </c>
      <c r="RS1261">
        <v>5</v>
      </c>
      <c r="RT1261" t="s">
        <v>0</v>
      </c>
      <c r="RU1261" t="s">
        <v>0</v>
      </c>
      <c r="RV1261" t="s">
        <v>0</v>
      </c>
      <c r="RW1261" t="s">
        <v>0</v>
      </c>
      <c r="RX1261" t="s">
        <v>0</v>
      </c>
      <c r="RY1261" t="s">
        <v>0</v>
      </c>
      <c r="RZ1261" t="s">
        <v>0</v>
      </c>
      <c r="SA1261" t="s">
        <v>0</v>
      </c>
      <c r="SB1261" t="s">
        <v>0</v>
      </c>
      <c r="SC1261" t="s">
        <v>0</v>
      </c>
      <c r="SD1261" t="s">
        <v>0</v>
      </c>
      <c r="SE1261" t="s">
        <v>0</v>
      </c>
      <c r="SF1261">
        <v>18</v>
      </c>
      <c r="SG1261">
        <v>19</v>
      </c>
      <c r="SH1261" t="s">
        <v>0</v>
      </c>
      <c r="SI1261">
        <v>21</v>
      </c>
      <c r="SJ1261" t="s">
        <v>0</v>
      </c>
      <c r="SK1261">
        <v>23</v>
      </c>
      <c r="SL1261">
        <v>24</v>
      </c>
      <c r="SM1261" t="s">
        <v>0</v>
      </c>
      <c r="SN1261">
        <v>26</v>
      </c>
      <c r="SO1261">
        <v>27</v>
      </c>
      <c r="SP1261">
        <v>28</v>
      </c>
      <c r="SQ1261" t="s">
        <v>0</v>
      </c>
      <c r="SR1261" t="s">
        <v>0</v>
      </c>
      <c r="SS1261" t="s">
        <v>0</v>
      </c>
      <c r="ST1261" t="s">
        <v>0</v>
      </c>
      <c r="SU1261" t="s">
        <v>0</v>
      </c>
      <c r="SV1261" t="s">
        <v>0</v>
      </c>
      <c r="SW1261">
        <v>35</v>
      </c>
      <c r="SX1261" t="s">
        <v>0</v>
      </c>
      <c r="SY1261" t="s">
        <v>0</v>
      </c>
      <c r="SZ1261">
        <v>38</v>
      </c>
      <c r="TA1261">
        <v>39</v>
      </c>
      <c r="TB1261" t="s">
        <v>0</v>
      </c>
      <c r="TC1261">
        <v>41</v>
      </c>
      <c r="TD1261" t="s">
        <v>0</v>
      </c>
      <c r="TE1261" t="s">
        <v>0</v>
      </c>
      <c r="TF1261">
        <v>44</v>
      </c>
      <c r="TG1261" t="s">
        <v>0</v>
      </c>
      <c r="TH1261">
        <v>46</v>
      </c>
      <c r="TI1261">
        <v>47</v>
      </c>
      <c r="TJ1261" t="s">
        <v>0</v>
      </c>
      <c r="TK1261">
        <v>49</v>
      </c>
      <c r="TL1261" t="s">
        <v>0</v>
      </c>
      <c r="TM1261" t="s">
        <v>0</v>
      </c>
      <c r="TN1261" t="s">
        <v>0</v>
      </c>
      <c r="TO1261" t="s">
        <v>0</v>
      </c>
      <c r="TP1261" t="s">
        <v>0</v>
      </c>
      <c r="TQ1261" t="s">
        <v>0</v>
      </c>
      <c r="TR1261">
        <v>56</v>
      </c>
      <c r="TS1261" t="s">
        <v>0</v>
      </c>
      <c r="TT1261" t="s">
        <v>0</v>
      </c>
      <c r="TU1261" t="s">
        <v>0</v>
      </c>
    </row>
    <row r="1262" spans="371:541">
      <c r="NG1262">
        <v>13</v>
      </c>
      <c r="NH1262">
        <v>29</v>
      </c>
      <c r="NI1262">
        <v>37</v>
      </c>
      <c r="NJ1262">
        <v>43</v>
      </c>
      <c r="NK1262">
        <v>51</v>
      </c>
      <c r="NL1262">
        <v>58</v>
      </c>
    </row>
    <row r="1263" spans="371:541">
      <c r="NG1263">
        <v>12</v>
      </c>
      <c r="NH1263">
        <v>16</v>
      </c>
      <c r="NI1263">
        <v>33</v>
      </c>
      <c r="NJ1263">
        <v>42</v>
      </c>
      <c r="NK1263">
        <v>50</v>
      </c>
      <c r="NL1263">
        <v>59</v>
      </c>
    </row>
    <row r="1264" spans="371:541">
      <c r="NG1264">
        <v>13</v>
      </c>
      <c r="NH1264">
        <v>14</v>
      </c>
      <c r="NI1264">
        <v>15</v>
      </c>
      <c r="NJ1264">
        <v>37</v>
      </c>
      <c r="NK1264">
        <v>52</v>
      </c>
      <c r="NL1264">
        <v>54</v>
      </c>
    </row>
    <row r="1265" spans="371:541">
      <c r="NG1265">
        <v>8</v>
      </c>
      <c r="NH1265">
        <v>20</v>
      </c>
      <c r="NI1265">
        <v>33</v>
      </c>
      <c r="NJ1265">
        <v>36</v>
      </c>
      <c r="NK1265">
        <v>42</v>
      </c>
      <c r="NL1265">
        <v>57</v>
      </c>
    </row>
    <row r="1266" spans="371:541">
      <c r="NG1266">
        <v>4</v>
      </c>
      <c r="NH1266">
        <v>17</v>
      </c>
      <c r="NI1266">
        <v>25</v>
      </c>
      <c r="NJ1266">
        <v>31</v>
      </c>
      <c r="NK1266">
        <v>42</v>
      </c>
      <c r="NL1266">
        <v>45</v>
      </c>
    </row>
    <row r="1267" spans="371:541">
      <c r="NG1267">
        <v>6</v>
      </c>
      <c r="NH1267">
        <v>7</v>
      </c>
      <c r="NI1267">
        <v>32</v>
      </c>
      <c r="NJ1267">
        <v>45</v>
      </c>
      <c r="NK1267">
        <v>48</v>
      </c>
      <c r="NL1267">
        <v>52</v>
      </c>
    </row>
    <row r="1268" spans="371:541">
      <c r="NG1268">
        <v>6</v>
      </c>
      <c r="NH1268">
        <v>9</v>
      </c>
      <c r="NI1268">
        <v>11</v>
      </c>
      <c r="NJ1268">
        <v>17</v>
      </c>
      <c r="NK1268">
        <v>32</v>
      </c>
      <c r="NL1268">
        <v>58</v>
      </c>
    </row>
    <row r="1269" spans="371:541">
      <c r="NG1269">
        <v>12</v>
      </c>
      <c r="NH1269">
        <v>24</v>
      </c>
      <c r="NI1269">
        <v>32</v>
      </c>
      <c r="NJ1269">
        <v>49</v>
      </c>
      <c r="NK1269">
        <v>52</v>
      </c>
      <c r="NL1269">
        <v>56</v>
      </c>
    </row>
    <row r="1270" spans="371:541">
      <c r="NG1270">
        <v>8</v>
      </c>
      <c r="NH1270">
        <v>43</v>
      </c>
      <c r="NI1270">
        <v>46</v>
      </c>
      <c r="NJ1270">
        <v>48</v>
      </c>
      <c r="NK1270">
        <v>53</v>
      </c>
      <c r="NL1270">
        <v>55</v>
      </c>
    </row>
    <row r="1271" spans="371:541">
      <c r="NG1271">
        <v>4</v>
      </c>
      <c r="NH1271">
        <v>18</v>
      </c>
      <c r="NI1271">
        <v>40</v>
      </c>
      <c r="NJ1271">
        <v>45</v>
      </c>
      <c r="NK1271">
        <v>52</v>
      </c>
      <c r="NL1271">
        <v>56</v>
      </c>
      <c r="RN1271">
        <f>59-COUNTIFS(RO1271:TU1271,"x")</f>
        <v>21</v>
      </c>
      <c r="RO1271">
        <v>1</v>
      </c>
      <c r="RP1271" t="s">
        <v>0</v>
      </c>
      <c r="RQ1271" t="s">
        <v>0</v>
      </c>
      <c r="RR1271" t="s">
        <v>0</v>
      </c>
      <c r="RS1271" t="s">
        <v>0</v>
      </c>
      <c r="RT1271">
        <v>6</v>
      </c>
      <c r="RU1271">
        <v>7</v>
      </c>
      <c r="RV1271" t="s">
        <v>0</v>
      </c>
      <c r="RW1271" t="s">
        <v>0</v>
      </c>
      <c r="RX1271" t="s">
        <v>0</v>
      </c>
      <c r="RY1271">
        <v>11</v>
      </c>
      <c r="RZ1271" t="s">
        <v>0</v>
      </c>
      <c r="SA1271" t="s">
        <v>0</v>
      </c>
      <c r="SB1271" t="s">
        <v>0</v>
      </c>
      <c r="SC1271" t="s">
        <v>0</v>
      </c>
      <c r="SD1271" t="s">
        <v>0</v>
      </c>
      <c r="SE1271" t="s">
        <v>0</v>
      </c>
      <c r="SF1271" t="s">
        <v>0</v>
      </c>
      <c r="SG1271" t="s">
        <v>0</v>
      </c>
      <c r="SH1271">
        <v>20</v>
      </c>
      <c r="SI1271">
        <v>21</v>
      </c>
      <c r="SJ1271" t="s">
        <v>0</v>
      </c>
      <c r="SK1271">
        <v>23</v>
      </c>
      <c r="SL1271" t="s">
        <v>0</v>
      </c>
      <c r="SM1271" t="s">
        <v>0</v>
      </c>
      <c r="SN1271" t="s">
        <v>0</v>
      </c>
      <c r="SO1271" t="s">
        <v>0</v>
      </c>
      <c r="SP1271">
        <v>28</v>
      </c>
      <c r="SQ1271">
        <v>29</v>
      </c>
      <c r="SR1271" t="s">
        <v>0</v>
      </c>
      <c r="SS1271">
        <v>31</v>
      </c>
      <c r="ST1271" t="s">
        <v>0</v>
      </c>
      <c r="SU1271">
        <v>33</v>
      </c>
      <c r="SV1271">
        <v>34</v>
      </c>
      <c r="SW1271" t="s">
        <v>0</v>
      </c>
      <c r="SX1271" t="s">
        <v>0</v>
      </c>
      <c r="SY1271">
        <v>37</v>
      </c>
      <c r="SZ1271" t="s">
        <v>0</v>
      </c>
      <c r="TA1271">
        <v>39</v>
      </c>
      <c r="TB1271" t="s">
        <v>0</v>
      </c>
      <c r="TC1271">
        <v>41</v>
      </c>
      <c r="TD1271">
        <v>42</v>
      </c>
      <c r="TE1271" t="s">
        <v>0</v>
      </c>
      <c r="TF1271" t="s">
        <v>0</v>
      </c>
      <c r="TG1271" t="s">
        <v>0</v>
      </c>
      <c r="TH1271" t="s">
        <v>0</v>
      </c>
      <c r="TI1271" t="s">
        <v>0</v>
      </c>
      <c r="TJ1271" t="s">
        <v>0</v>
      </c>
      <c r="TK1271" t="s">
        <v>0</v>
      </c>
      <c r="TL1271">
        <v>50</v>
      </c>
      <c r="TM1271">
        <v>51</v>
      </c>
      <c r="TN1271" t="s">
        <v>0</v>
      </c>
      <c r="TO1271" t="s">
        <v>0</v>
      </c>
      <c r="TP1271">
        <v>54</v>
      </c>
      <c r="TQ1271" t="s">
        <v>0</v>
      </c>
      <c r="TR1271" t="s">
        <v>0</v>
      </c>
      <c r="TS1271" t="s">
        <v>0</v>
      </c>
      <c r="TT1271">
        <v>58</v>
      </c>
      <c r="TU1271">
        <v>59</v>
      </c>
    </row>
    <row r="1272" spans="371:541">
      <c r="NG1272">
        <v>2</v>
      </c>
      <c r="NH1272">
        <v>5</v>
      </c>
      <c r="NI1272">
        <v>30</v>
      </c>
      <c r="NJ1272">
        <v>32</v>
      </c>
      <c r="NK1272">
        <v>45</v>
      </c>
      <c r="NL1272">
        <v>46</v>
      </c>
    </row>
    <row r="1273" spans="371:541">
      <c r="NG1273">
        <v>14</v>
      </c>
      <c r="NH1273">
        <v>16</v>
      </c>
      <c r="NI1273">
        <v>25</v>
      </c>
      <c r="NJ1273">
        <v>26</v>
      </c>
      <c r="NK1273">
        <v>27</v>
      </c>
      <c r="NL1273">
        <v>35</v>
      </c>
    </row>
    <row r="1274" spans="371:541">
      <c r="NG1274">
        <v>2</v>
      </c>
      <c r="NH1274">
        <v>10</v>
      </c>
      <c r="NI1274">
        <v>18</v>
      </c>
      <c r="NJ1274">
        <v>25</v>
      </c>
      <c r="NK1274">
        <v>38</v>
      </c>
      <c r="NL1274">
        <v>40</v>
      </c>
    </row>
    <row r="1275" spans="371:541">
      <c r="NG1275">
        <v>3</v>
      </c>
      <c r="NH1275">
        <v>10</v>
      </c>
      <c r="NI1275">
        <v>14</v>
      </c>
      <c r="NJ1275">
        <v>22</v>
      </c>
      <c r="NK1275">
        <v>46</v>
      </c>
      <c r="NL1275">
        <v>47</v>
      </c>
    </row>
    <row r="1276" spans="371:541">
      <c r="NG1276">
        <v>2</v>
      </c>
      <c r="NH1276">
        <v>9</v>
      </c>
      <c r="NI1276">
        <v>13</v>
      </c>
      <c r="NJ1276">
        <v>19</v>
      </c>
      <c r="NK1276">
        <v>24</v>
      </c>
      <c r="NL1276">
        <v>46</v>
      </c>
    </row>
    <row r="1277" spans="371:541">
      <c r="NG1277">
        <v>15</v>
      </c>
      <c r="NH1277">
        <v>17</v>
      </c>
      <c r="NI1277">
        <v>19</v>
      </c>
      <c r="NJ1277">
        <v>27</v>
      </c>
      <c r="NK1277">
        <v>36</v>
      </c>
      <c r="NL1277">
        <v>57</v>
      </c>
    </row>
    <row r="1278" spans="371:541">
      <c r="NG1278">
        <v>4</v>
      </c>
      <c r="NH1278">
        <v>19</v>
      </c>
      <c r="NI1278">
        <v>22</v>
      </c>
      <c r="NJ1278">
        <v>25</v>
      </c>
      <c r="NK1278">
        <v>43</v>
      </c>
      <c r="NL1278">
        <v>44</v>
      </c>
    </row>
    <row r="1279" spans="371:541">
      <c r="NG1279">
        <v>10</v>
      </c>
      <c r="NH1279">
        <v>22</v>
      </c>
      <c r="NI1279">
        <v>25</v>
      </c>
      <c r="NJ1279">
        <v>33</v>
      </c>
      <c r="NK1279">
        <v>34</v>
      </c>
      <c r="NL1279">
        <v>54</v>
      </c>
    </row>
    <row r="1280" spans="371:541">
      <c r="NG1280">
        <v>10</v>
      </c>
      <c r="NH1280">
        <v>14</v>
      </c>
      <c r="NI1280">
        <v>24</v>
      </c>
      <c r="NJ1280">
        <v>43</v>
      </c>
      <c r="NK1280">
        <v>45</v>
      </c>
      <c r="NL1280">
        <v>53</v>
      </c>
    </row>
    <row r="1281" spans="371:541">
      <c r="NG1281">
        <v>7</v>
      </c>
      <c r="NH1281">
        <v>8</v>
      </c>
      <c r="NI1281">
        <v>17</v>
      </c>
      <c r="NJ1281">
        <v>21</v>
      </c>
      <c r="NK1281">
        <v>25</v>
      </c>
      <c r="NL1281">
        <v>32</v>
      </c>
      <c r="RN1281">
        <f>59-COUNTIFS(RO1281:TU1281,"x")</f>
        <v>23</v>
      </c>
      <c r="RO1281">
        <v>1</v>
      </c>
      <c r="RP1281" t="s">
        <v>0</v>
      </c>
      <c r="RQ1281">
        <v>3</v>
      </c>
      <c r="RR1281" t="s">
        <v>0</v>
      </c>
      <c r="RS1281" t="s">
        <v>0</v>
      </c>
      <c r="RT1281" t="s">
        <v>0</v>
      </c>
      <c r="RU1281" t="s">
        <v>0</v>
      </c>
      <c r="RV1281" t="s">
        <v>0</v>
      </c>
      <c r="RW1281">
        <v>9</v>
      </c>
      <c r="RX1281" t="s">
        <v>0</v>
      </c>
      <c r="RY1281">
        <v>11</v>
      </c>
      <c r="RZ1281" t="s">
        <v>0</v>
      </c>
      <c r="SA1281" t="s">
        <v>0</v>
      </c>
      <c r="SB1281" t="s">
        <v>0</v>
      </c>
      <c r="SC1281">
        <v>15</v>
      </c>
      <c r="SD1281" t="s">
        <v>0</v>
      </c>
      <c r="SE1281" t="s">
        <v>0</v>
      </c>
      <c r="SF1281">
        <v>18</v>
      </c>
      <c r="SG1281">
        <v>19</v>
      </c>
      <c r="SH1281" t="s">
        <v>0</v>
      </c>
      <c r="SI1281" t="s">
        <v>0</v>
      </c>
      <c r="SJ1281" t="s">
        <v>0</v>
      </c>
      <c r="SK1281">
        <v>23</v>
      </c>
      <c r="SL1281" t="s">
        <v>0</v>
      </c>
      <c r="SM1281" t="s">
        <v>0</v>
      </c>
      <c r="SN1281">
        <v>26</v>
      </c>
      <c r="SO1281" t="s">
        <v>0</v>
      </c>
      <c r="SP1281" t="s">
        <v>0</v>
      </c>
      <c r="SQ1281">
        <v>29</v>
      </c>
      <c r="SR1281">
        <v>30</v>
      </c>
      <c r="SS1281" t="s">
        <v>0</v>
      </c>
      <c r="ST1281" t="s">
        <v>0</v>
      </c>
      <c r="SU1281" t="s">
        <v>0</v>
      </c>
      <c r="SV1281" t="s">
        <v>0</v>
      </c>
      <c r="SW1281" t="s">
        <v>0</v>
      </c>
      <c r="SX1281">
        <v>36</v>
      </c>
      <c r="SY1281">
        <v>37</v>
      </c>
      <c r="SZ1281" t="s">
        <v>0</v>
      </c>
      <c r="TA1281">
        <v>39</v>
      </c>
      <c r="TB1281">
        <v>40</v>
      </c>
      <c r="TC1281">
        <v>41</v>
      </c>
      <c r="TD1281" t="s">
        <v>0</v>
      </c>
      <c r="TE1281" t="s">
        <v>0</v>
      </c>
      <c r="TF1281">
        <v>44</v>
      </c>
      <c r="TG1281" t="s">
        <v>0</v>
      </c>
      <c r="TH1281" t="s">
        <v>0</v>
      </c>
      <c r="TI1281" t="s">
        <v>0</v>
      </c>
      <c r="TJ1281" t="s">
        <v>0</v>
      </c>
      <c r="TK1281">
        <v>49</v>
      </c>
      <c r="TL1281" t="s">
        <v>0</v>
      </c>
      <c r="TM1281">
        <v>51</v>
      </c>
      <c r="TN1281">
        <v>52</v>
      </c>
      <c r="TO1281" t="s">
        <v>0</v>
      </c>
      <c r="TP1281" t="s">
        <v>0</v>
      </c>
      <c r="TQ1281" t="s">
        <v>0</v>
      </c>
      <c r="TR1281">
        <v>56</v>
      </c>
      <c r="TS1281">
        <v>57</v>
      </c>
      <c r="TT1281" t="s">
        <v>0</v>
      </c>
      <c r="TU1281">
        <v>59</v>
      </c>
    </row>
    <row r="1282" spans="371:541">
      <c r="NG1282">
        <v>21</v>
      </c>
      <c r="NH1282">
        <v>32</v>
      </c>
      <c r="NI1282">
        <v>38</v>
      </c>
      <c r="NJ1282">
        <v>47</v>
      </c>
      <c r="NK1282">
        <v>48</v>
      </c>
      <c r="NL1282">
        <v>58</v>
      </c>
    </row>
    <row r="1283" spans="371:541">
      <c r="NG1283">
        <v>6</v>
      </c>
      <c r="NH1283">
        <v>14</v>
      </c>
      <c r="NI1283">
        <v>27</v>
      </c>
      <c r="NJ1283">
        <v>38</v>
      </c>
      <c r="NK1283">
        <v>50</v>
      </c>
      <c r="NL1283">
        <v>58</v>
      </c>
    </row>
    <row r="1284" spans="371:541">
      <c r="NG1284">
        <v>2</v>
      </c>
      <c r="NH1284">
        <v>7</v>
      </c>
      <c r="NI1284">
        <v>31</v>
      </c>
      <c r="NJ1284">
        <v>33</v>
      </c>
      <c r="NK1284">
        <v>48</v>
      </c>
      <c r="NL1284">
        <v>55</v>
      </c>
    </row>
    <row r="1285" spans="371:541">
      <c r="NG1285">
        <v>5</v>
      </c>
      <c r="NH1285">
        <v>16</v>
      </c>
      <c r="NI1285">
        <v>25</v>
      </c>
      <c r="NJ1285">
        <v>28</v>
      </c>
      <c r="NK1285">
        <v>34</v>
      </c>
      <c r="NL1285">
        <v>45</v>
      </c>
    </row>
    <row r="1286" spans="371:541">
      <c r="NG1286">
        <v>4</v>
      </c>
      <c r="NH1286">
        <v>31</v>
      </c>
      <c r="NI1286">
        <v>35</v>
      </c>
      <c r="NJ1286">
        <v>42</v>
      </c>
      <c r="NK1286">
        <v>46</v>
      </c>
      <c r="NL1286">
        <v>58</v>
      </c>
    </row>
    <row r="1287" spans="371:541">
      <c r="NG1287">
        <v>10</v>
      </c>
      <c r="NH1287">
        <v>12</v>
      </c>
      <c r="NI1287">
        <v>16</v>
      </c>
      <c r="NJ1287">
        <v>20</v>
      </c>
      <c r="NK1287">
        <v>28</v>
      </c>
      <c r="NL1287">
        <v>47</v>
      </c>
    </row>
    <row r="1288" spans="371:541">
      <c r="NG1288">
        <v>12</v>
      </c>
      <c r="NH1288">
        <v>13</v>
      </c>
      <c r="NI1288">
        <v>14</v>
      </c>
      <c r="NJ1288">
        <v>31</v>
      </c>
      <c r="NK1288">
        <v>34</v>
      </c>
      <c r="NL1288">
        <v>48</v>
      </c>
    </row>
    <row r="1289" spans="371:541">
      <c r="NG1289">
        <v>8</v>
      </c>
      <c r="NH1289">
        <v>20</v>
      </c>
      <c r="NI1289">
        <v>30</v>
      </c>
      <c r="NJ1289">
        <v>32</v>
      </c>
      <c r="NK1289">
        <v>46</v>
      </c>
      <c r="NL1289">
        <v>58</v>
      </c>
    </row>
    <row r="1290" spans="371:541">
      <c r="NG1290">
        <v>11</v>
      </c>
      <c r="NH1290">
        <v>27</v>
      </c>
      <c r="NI1290">
        <v>31</v>
      </c>
      <c r="NJ1290">
        <v>41</v>
      </c>
      <c r="NK1290">
        <v>42</v>
      </c>
      <c r="NL1290">
        <v>56</v>
      </c>
    </row>
    <row r="1291" spans="371:541">
      <c r="NG1291">
        <v>7</v>
      </c>
      <c r="NH1291">
        <v>8</v>
      </c>
      <c r="NI1291">
        <v>30</v>
      </c>
      <c r="NJ1291">
        <v>39</v>
      </c>
      <c r="NK1291">
        <v>41</v>
      </c>
      <c r="NL1291">
        <v>57</v>
      </c>
      <c r="RN1291">
        <f>59-COUNTIFS(RO1291:TU1291,"x")</f>
        <v>20</v>
      </c>
      <c r="RO1291" t="s">
        <v>0</v>
      </c>
      <c r="RP1291">
        <v>2</v>
      </c>
      <c r="RQ1291" t="s">
        <v>0</v>
      </c>
      <c r="RR1291" t="s">
        <v>0</v>
      </c>
      <c r="RS1291" t="s">
        <v>0</v>
      </c>
      <c r="RT1291" t="s">
        <v>0</v>
      </c>
      <c r="RU1291" t="s">
        <v>0</v>
      </c>
      <c r="RV1291" t="s">
        <v>0</v>
      </c>
      <c r="RW1291">
        <v>9</v>
      </c>
      <c r="RX1291">
        <v>10</v>
      </c>
      <c r="RY1291" t="s">
        <v>0</v>
      </c>
      <c r="RZ1291" t="s">
        <v>0</v>
      </c>
      <c r="SA1291">
        <v>13</v>
      </c>
      <c r="SB1291">
        <v>14</v>
      </c>
      <c r="SC1291">
        <v>15</v>
      </c>
      <c r="SD1291" t="s">
        <v>0</v>
      </c>
      <c r="SE1291">
        <v>17</v>
      </c>
      <c r="SF1291">
        <v>18</v>
      </c>
      <c r="SG1291" t="s">
        <v>0</v>
      </c>
      <c r="SH1291" t="s">
        <v>0</v>
      </c>
      <c r="SI1291" t="s">
        <v>0</v>
      </c>
      <c r="SJ1291">
        <v>22</v>
      </c>
      <c r="SK1291" t="s">
        <v>0</v>
      </c>
      <c r="SL1291" t="s">
        <v>0</v>
      </c>
      <c r="SM1291">
        <v>25</v>
      </c>
      <c r="SN1291" t="s">
        <v>0</v>
      </c>
      <c r="SO1291" t="s">
        <v>0</v>
      </c>
      <c r="SP1291" t="s">
        <v>0</v>
      </c>
      <c r="SQ1291" t="s">
        <v>0</v>
      </c>
      <c r="SR1291" t="s">
        <v>0</v>
      </c>
      <c r="SS1291" t="s">
        <v>0</v>
      </c>
      <c r="ST1291" t="s">
        <v>0</v>
      </c>
      <c r="SU1291" t="s">
        <v>0</v>
      </c>
      <c r="SV1291">
        <v>34</v>
      </c>
      <c r="SW1291">
        <v>35</v>
      </c>
      <c r="SX1291" t="s">
        <v>0</v>
      </c>
      <c r="SY1291" t="s">
        <v>0</v>
      </c>
      <c r="SZ1291" t="s">
        <v>0</v>
      </c>
      <c r="TA1291" t="s">
        <v>0</v>
      </c>
      <c r="TB1291">
        <v>40</v>
      </c>
      <c r="TC1291" t="s">
        <v>0</v>
      </c>
      <c r="TD1291" t="s">
        <v>0</v>
      </c>
      <c r="TE1291" t="s">
        <v>0</v>
      </c>
      <c r="TF1291">
        <v>44</v>
      </c>
      <c r="TG1291">
        <v>45</v>
      </c>
      <c r="TH1291" t="s">
        <v>0</v>
      </c>
      <c r="TI1291">
        <v>47</v>
      </c>
      <c r="TJ1291">
        <v>48</v>
      </c>
      <c r="TK1291">
        <v>49</v>
      </c>
      <c r="TL1291">
        <v>50</v>
      </c>
      <c r="TM1291" t="s">
        <v>0</v>
      </c>
      <c r="TN1291">
        <v>52</v>
      </c>
      <c r="TO1291" t="s">
        <v>0</v>
      </c>
      <c r="TP1291" t="s">
        <v>0</v>
      </c>
      <c r="TQ1291" t="s">
        <v>0</v>
      </c>
      <c r="TR1291" t="s">
        <v>0</v>
      </c>
      <c r="TS1291" t="s">
        <v>0</v>
      </c>
      <c r="TT1291" t="s">
        <v>0</v>
      </c>
      <c r="TU1291" t="s">
        <v>0</v>
      </c>
    </row>
    <row r="1292" spans="371:541">
      <c r="NG1292">
        <v>1</v>
      </c>
      <c r="NH1292">
        <v>24</v>
      </c>
      <c r="NI1292">
        <v>27</v>
      </c>
      <c r="NJ1292">
        <v>36</v>
      </c>
      <c r="NK1292">
        <v>51</v>
      </c>
      <c r="NL1292">
        <v>55</v>
      </c>
    </row>
    <row r="1293" spans="371:541">
      <c r="NG1293">
        <v>19</v>
      </c>
      <c r="NH1293">
        <v>23</v>
      </c>
      <c r="NI1293">
        <v>28</v>
      </c>
      <c r="NJ1293">
        <v>41</v>
      </c>
      <c r="NK1293">
        <v>43</v>
      </c>
      <c r="NL1293">
        <v>55</v>
      </c>
    </row>
    <row r="1294" spans="371:541">
      <c r="NG1294">
        <v>3</v>
      </c>
      <c r="NH1294">
        <v>5</v>
      </c>
      <c r="NI1294">
        <v>29</v>
      </c>
      <c r="NJ1294">
        <v>39</v>
      </c>
      <c r="NK1294">
        <v>42</v>
      </c>
      <c r="NL1294">
        <v>43</v>
      </c>
    </row>
    <row r="1295" spans="371:541">
      <c r="NG1295">
        <v>7</v>
      </c>
      <c r="NH1295">
        <v>12</v>
      </c>
      <c r="NI1295">
        <v>26</v>
      </c>
      <c r="NJ1295">
        <v>33</v>
      </c>
      <c r="NK1295">
        <v>38</v>
      </c>
      <c r="NL1295">
        <v>39</v>
      </c>
    </row>
    <row r="1296" spans="371:541">
      <c r="NG1296">
        <v>5</v>
      </c>
      <c r="NH1296">
        <v>6</v>
      </c>
      <c r="NI1296">
        <v>16</v>
      </c>
      <c r="NJ1296">
        <v>20</v>
      </c>
      <c r="NK1296">
        <v>56</v>
      </c>
      <c r="NL1296">
        <v>59</v>
      </c>
    </row>
    <row r="1297" spans="371:541">
      <c r="NG1297">
        <v>21</v>
      </c>
      <c r="NH1297">
        <v>29</v>
      </c>
      <c r="NI1297">
        <v>38</v>
      </c>
      <c r="NJ1297">
        <v>39</v>
      </c>
      <c r="NK1297">
        <v>51</v>
      </c>
      <c r="NL1297">
        <v>54</v>
      </c>
    </row>
    <row r="1298" spans="371:541">
      <c r="NG1298">
        <v>3</v>
      </c>
      <c r="NH1298">
        <v>4</v>
      </c>
      <c r="NI1298">
        <v>30</v>
      </c>
      <c r="NJ1298">
        <v>37</v>
      </c>
      <c r="NK1298">
        <v>43</v>
      </c>
      <c r="NL1298">
        <v>53</v>
      </c>
    </row>
    <row r="1299" spans="371:541">
      <c r="NG1299">
        <v>10</v>
      </c>
      <c r="NH1299">
        <v>12</v>
      </c>
      <c r="NI1299">
        <v>34</v>
      </c>
      <c r="NJ1299">
        <v>45</v>
      </c>
      <c r="NK1299">
        <v>51</v>
      </c>
      <c r="NL1299">
        <v>55</v>
      </c>
    </row>
    <row r="1300" spans="371:541">
      <c r="NG1300">
        <v>20</v>
      </c>
      <c r="NH1300">
        <v>24</v>
      </c>
      <c r="NI1300">
        <v>31</v>
      </c>
      <c r="NJ1300">
        <v>38</v>
      </c>
      <c r="NK1300">
        <v>43</v>
      </c>
      <c r="NL1300">
        <v>47</v>
      </c>
    </row>
    <row r="1301" spans="371:541">
      <c r="NG1301">
        <v>2</v>
      </c>
      <c r="NH1301">
        <v>10</v>
      </c>
      <c r="NI1301">
        <v>33</v>
      </c>
      <c r="NJ1301">
        <v>39</v>
      </c>
      <c r="NK1301">
        <v>41</v>
      </c>
      <c r="NL1301">
        <v>52</v>
      </c>
      <c r="RN1301">
        <f>59-COUNTIFS(RO1301:TU1301,"x")</f>
        <v>22</v>
      </c>
      <c r="RO1301">
        <v>1</v>
      </c>
      <c r="RP1301" t="s">
        <v>0</v>
      </c>
      <c r="RQ1301">
        <v>3</v>
      </c>
      <c r="RR1301" t="s">
        <v>0</v>
      </c>
      <c r="RS1301">
        <v>5</v>
      </c>
      <c r="RT1301">
        <v>6</v>
      </c>
      <c r="RU1301">
        <v>7</v>
      </c>
      <c r="RV1301">
        <v>8</v>
      </c>
      <c r="RW1301">
        <v>9</v>
      </c>
      <c r="RX1301" t="s">
        <v>0</v>
      </c>
      <c r="RY1301">
        <v>11</v>
      </c>
      <c r="RZ1301" t="s">
        <v>0</v>
      </c>
      <c r="SA1301">
        <v>13</v>
      </c>
      <c r="SB1301" t="s">
        <v>0</v>
      </c>
      <c r="SC1301" t="s">
        <v>0</v>
      </c>
      <c r="SD1301">
        <v>16</v>
      </c>
      <c r="SE1301" t="s">
        <v>0</v>
      </c>
      <c r="SF1301">
        <v>18</v>
      </c>
      <c r="SG1301" t="s">
        <v>0</v>
      </c>
      <c r="SH1301" t="s">
        <v>0</v>
      </c>
      <c r="SI1301">
        <v>21</v>
      </c>
      <c r="SJ1301" t="s">
        <v>0</v>
      </c>
      <c r="SK1301">
        <v>23</v>
      </c>
      <c r="SL1301" t="s">
        <v>0</v>
      </c>
      <c r="SM1301">
        <v>25</v>
      </c>
      <c r="SN1301">
        <v>26</v>
      </c>
      <c r="SO1301" t="s">
        <v>0</v>
      </c>
      <c r="SP1301" t="s">
        <v>0</v>
      </c>
      <c r="SQ1301" t="s">
        <v>0</v>
      </c>
      <c r="SR1301" t="s">
        <v>0</v>
      </c>
      <c r="SS1301" t="s">
        <v>0</v>
      </c>
      <c r="ST1301">
        <v>32</v>
      </c>
      <c r="SU1301" t="s">
        <v>0</v>
      </c>
      <c r="SV1301" t="s">
        <v>0</v>
      </c>
      <c r="SW1301" t="s">
        <v>0</v>
      </c>
      <c r="SX1301" t="s">
        <v>0</v>
      </c>
      <c r="SY1301" t="s">
        <v>0</v>
      </c>
      <c r="SZ1301" t="s">
        <v>0</v>
      </c>
      <c r="TA1301" t="s">
        <v>0</v>
      </c>
      <c r="TB1301" t="s">
        <v>0</v>
      </c>
      <c r="TC1301" t="s">
        <v>0</v>
      </c>
      <c r="TD1301">
        <v>42</v>
      </c>
      <c r="TE1301" t="s">
        <v>0</v>
      </c>
      <c r="TF1301" t="s">
        <v>0</v>
      </c>
      <c r="TG1301" t="s">
        <v>0</v>
      </c>
      <c r="TH1301">
        <v>46</v>
      </c>
      <c r="TI1301" t="s">
        <v>0</v>
      </c>
      <c r="TJ1301">
        <v>48</v>
      </c>
      <c r="TK1301" t="s">
        <v>0</v>
      </c>
      <c r="TL1301" t="s">
        <v>0</v>
      </c>
      <c r="TM1301" t="s">
        <v>0</v>
      </c>
      <c r="TN1301" t="s">
        <v>0</v>
      </c>
      <c r="TO1301" t="s">
        <v>0</v>
      </c>
      <c r="TP1301" t="s">
        <v>0</v>
      </c>
      <c r="TQ1301" t="s">
        <v>0</v>
      </c>
      <c r="TR1301" t="s">
        <v>0</v>
      </c>
      <c r="TS1301">
        <v>57</v>
      </c>
      <c r="TT1301">
        <v>58</v>
      </c>
      <c r="TU1301">
        <v>59</v>
      </c>
    </row>
    <row r="1302" spans="371:541">
      <c r="NG1302">
        <v>17</v>
      </c>
      <c r="NH1302">
        <v>19</v>
      </c>
      <c r="NI1302">
        <v>20</v>
      </c>
      <c r="NJ1302">
        <v>22</v>
      </c>
      <c r="NK1302">
        <v>31</v>
      </c>
      <c r="NL1302">
        <v>50</v>
      </c>
    </row>
    <row r="1303" spans="371:541">
      <c r="NG1303">
        <v>4</v>
      </c>
      <c r="NH1303">
        <v>12</v>
      </c>
      <c r="NI1303">
        <v>14</v>
      </c>
      <c r="NJ1303">
        <v>27</v>
      </c>
      <c r="NK1303">
        <v>29</v>
      </c>
      <c r="NL1303">
        <v>35</v>
      </c>
    </row>
    <row r="1304" spans="371:541">
      <c r="NG1304">
        <v>12</v>
      </c>
      <c r="NH1304">
        <v>15</v>
      </c>
      <c r="NI1304">
        <v>31</v>
      </c>
      <c r="NJ1304">
        <v>40</v>
      </c>
      <c r="NK1304">
        <v>45</v>
      </c>
      <c r="NL1304">
        <v>50</v>
      </c>
    </row>
    <row r="1305" spans="371:541">
      <c r="NG1305">
        <v>4</v>
      </c>
      <c r="NH1305">
        <v>28</v>
      </c>
      <c r="NI1305">
        <v>36</v>
      </c>
      <c r="NJ1305">
        <v>37</v>
      </c>
      <c r="NK1305">
        <v>54</v>
      </c>
      <c r="NL1305">
        <v>56</v>
      </c>
    </row>
    <row r="1306" spans="371:541">
      <c r="NG1306">
        <v>22</v>
      </c>
      <c r="NH1306">
        <v>37</v>
      </c>
      <c r="NI1306">
        <v>40</v>
      </c>
      <c r="NJ1306">
        <v>44</v>
      </c>
      <c r="NK1306">
        <v>45</v>
      </c>
      <c r="NL1306">
        <v>49</v>
      </c>
    </row>
    <row r="1307" spans="371:541">
      <c r="NG1307">
        <v>15</v>
      </c>
      <c r="NH1307">
        <v>30</v>
      </c>
      <c r="NI1307">
        <v>31</v>
      </c>
      <c r="NJ1307">
        <v>43</v>
      </c>
      <c r="NK1307">
        <v>53</v>
      </c>
      <c r="NL1307">
        <v>54</v>
      </c>
    </row>
    <row r="1308" spans="371:541">
      <c r="NG1308">
        <v>10</v>
      </c>
      <c r="NH1308">
        <v>15</v>
      </c>
      <c r="NI1308">
        <v>29</v>
      </c>
      <c r="NJ1308">
        <v>34</v>
      </c>
      <c r="NK1308">
        <v>36</v>
      </c>
      <c r="NL1308">
        <v>43</v>
      </c>
    </row>
    <row r="1309" spans="371:541">
      <c r="NG1309">
        <v>3</v>
      </c>
      <c r="NH1309">
        <v>13</v>
      </c>
      <c r="NI1309">
        <v>30</v>
      </c>
      <c r="NJ1309">
        <v>40</v>
      </c>
      <c r="NK1309">
        <v>47</v>
      </c>
      <c r="NL1309">
        <v>57</v>
      </c>
    </row>
    <row r="1310" spans="371:541">
      <c r="NG1310">
        <v>2</v>
      </c>
      <c r="NH1310">
        <v>24</v>
      </c>
      <c r="NI1310">
        <v>38</v>
      </c>
      <c r="NJ1310">
        <v>49</v>
      </c>
      <c r="NK1310">
        <v>55</v>
      </c>
      <c r="NL1310">
        <v>57</v>
      </c>
    </row>
    <row r="1311" spans="371:541">
      <c r="NG1311">
        <v>6</v>
      </c>
      <c r="NH1311">
        <v>14</v>
      </c>
      <c r="NI1311">
        <v>25</v>
      </c>
      <c r="NJ1311">
        <v>44</v>
      </c>
      <c r="NK1311">
        <v>45</v>
      </c>
      <c r="NL1311">
        <v>58</v>
      </c>
      <c r="RN1311">
        <f>59-COUNTIFS(RO1311:TU1311,"x")</f>
        <v>22</v>
      </c>
      <c r="RO1311" t="s">
        <v>0</v>
      </c>
      <c r="RP1311" t="s">
        <v>0</v>
      </c>
      <c r="RQ1311" t="s">
        <v>0</v>
      </c>
      <c r="RR1311" t="s">
        <v>0</v>
      </c>
      <c r="RS1311">
        <v>5</v>
      </c>
      <c r="RT1311" t="s">
        <v>0</v>
      </c>
      <c r="RU1311">
        <v>7</v>
      </c>
      <c r="RV1311">
        <v>8</v>
      </c>
      <c r="RW1311" t="s">
        <v>0</v>
      </c>
      <c r="RX1311">
        <v>10</v>
      </c>
      <c r="RY1311" t="s">
        <v>0</v>
      </c>
      <c r="RZ1311" t="s">
        <v>0</v>
      </c>
      <c r="SA1311" t="s">
        <v>0</v>
      </c>
      <c r="SB1311" t="s">
        <v>0</v>
      </c>
      <c r="SC1311">
        <v>15</v>
      </c>
      <c r="SD1311">
        <v>16</v>
      </c>
      <c r="SE1311" t="s">
        <v>0</v>
      </c>
      <c r="SF1311">
        <v>18</v>
      </c>
      <c r="SG1311">
        <v>19</v>
      </c>
      <c r="SH1311">
        <v>20</v>
      </c>
      <c r="SI1311" t="s">
        <v>0</v>
      </c>
      <c r="SJ1311" t="s">
        <v>0</v>
      </c>
      <c r="SK1311" t="s">
        <v>0</v>
      </c>
      <c r="SL1311" t="s">
        <v>0</v>
      </c>
      <c r="SM1311" t="s">
        <v>0</v>
      </c>
      <c r="SN1311">
        <v>26</v>
      </c>
      <c r="SO1311">
        <v>27</v>
      </c>
      <c r="SP1311" t="s">
        <v>0</v>
      </c>
      <c r="SQ1311" t="s">
        <v>0</v>
      </c>
      <c r="SR1311" t="s">
        <v>0</v>
      </c>
      <c r="SS1311">
        <v>31</v>
      </c>
      <c r="ST1311" t="s">
        <v>0</v>
      </c>
      <c r="SU1311">
        <v>33</v>
      </c>
      <c r="SV1311">
        <v>34</v>
      </c>
      <c r="SW1311" t="s">
        <v>0</v>
      </c>
      <c r="SX1311">
        <v>36</v>
      </c>
      <c r="SY1311">
        <v>37</v>
      </c>
      <c r="SZ1311" t="s">
        <v>0</v>
      </c>
      <c r="TA1311" t="s">
        <v>0</v>
      </c>
      <c r="TB1311" t="s">
        <v>0</v>
      </c>
      <c r="TC1311" t="s">
        <v>0</v>
      </c>
      <c r="TD1311">
        <v>42</v>
      </c>
      <c r="TE1311" t="s">
        <v>0</v>
      </c>
      <c r="TF1311" t="s">
        <v>0</v>
      </c>
      <c r="TG1311" t="s">
        <v>0</v>
      </c>
      <c r="TH1311">
        <v>46</v>
      </c>
      <c r="TI1311" t="s">
        <v>0</v>
      </c>
      <c r="TJ1311" t="s">
        <v>0</v>
      </c>
      <c r="TK1311" t="s">
        <v>0</v>
      </c>
      <c r="TL1311" t="s">
        <v>0</v>
      </c>
      <c r="TM1311">
        <v>51</v>
      </c>
      <c r="TN1311">
        <v>52</v>
      </c>
      <c r="TO1311" t="s">
        <v>0</v>
      </c>
      <c r="TP1311" t="s">
        <v>0</v>
      </c>
      <c r="TQ1311" t="s">
        <v>0</v>
      </c>
      <c r="TR1311">
        <v>56</v>
      </c>
      <c r="TS1311" t="s">
        <v>0</v>
      </c>
      <c r="TT1311" t="s">
        <v>0</v>
      </c>
      <c r="TU1311">
        <v>59</v>
      </c>
    </row>
    <row r="1312" spans="371:541">
      <c r="NG1312">
        <v>1</v>
      </c>
      <c r="NH1312">
        <v>12</v>
      </c>
      <c r="NI1312">
        <v>14</v>
      </c>
      <c r="NJ1312">
        <v>22</v>
      </c>
      <c r="NK1312">
        <v>23</v>
      </c>
      <c r="NL1312">
        <v>28</v>
      </c>
    </row>
    <row r="1313" spans="371:541">
      <c r="NG1313">
        <v>1</v>
      </c>
      <c r="NH1313">
        <v>9</v>
      </c>
      <c r="NI1313">
        <v>11</v>
      </c>
      <c r="NJ1313">
        <v>48</v>
      </c>
      <c r="NK1313">
        <v>50</v>
      </c>
      <c r="NL1313">
        <v>53</v>
      </c>
    </row>
    <row r="1314" spans="371:541">
      <c r="NG1314">
        <v>6</v>
      </c>
      <c r="NH1314">
        <v>14</v>
      </c>
      <c r="NI1314">
        <v>24</v>
      </c>
      <c r="NJ1314">
        <v>29</v>
      </c>
      <c r="NK1314">
        <v>35</v>
      </c>
      <c r="NL1314">
        <v>54</v>
      </c>
    </row>
    <row r="1315" spans="371:541">
      <c r="NG1315">
        <v>1</v>
      </c>
      <c r="NH1315">
        <v>14</v>
      </c>
      <c r="NI1315">
        <v>32</v>
      </c>
      <c r="NJ1315">
        <v>35</v>
      </c>
      <c r="NK1315">
        <v>41</v>
      </c>
      <c r="NL1315">
        <v>54</v>
      </c>
    </row>
    <row r="1316" spans="371:541">
      <c r="NG1316">
        <v>4</v>
      </c>
      <c r="NH1316">
        <v>17</v>
      </c>
      <c r="NI1316">
        <v>35</v>
      </c>
      <c r="NJ1316">
        <v>39</v>
      </c>
      <c r="NK1316">
        <v>43</v>
      </c>
      <c r="NL1316">
        <v>45</v>
      </c>
    </row>
    <row r="1317" spans="371:541">
      <c r="NG1317">
        <v>4</v>
      </c>
      <c r="NH1317">
        <v>12</v>
      </c>
      <c r="NI1317">
        <v>13</v>
      </c>
      <c r="NJ1317">
        <v>17</v>
      </c>
      <c r="NK1317">
        <v>49</v>
      </c>
      <c r="NL1317">
        <v>58</v>
      </c>
    </row>
    <row r="1318" spans="371:541">
      <c r="NG1318">
        <v>4</v>
      </c>
      <c r="NH1318">
        <v>9</v>
      </c>
      <c r="NI1318">
        <v>17</v>
      </c>
      <c r="NJ1318">
        <v>21</v>
      </c>
      <c r="NK1318">
        <v>43</v>
      </c>
      <c r="NL1318">
        <v>57</v>
      </c>
    </row>
    <row r="1319" spans="371:541">
      <c r="NG1319">
        <v>19</v>
      </c>
      <c r="NH1319">
        <v>30</v>
      </c>
      <c r="NI1319">
        <v>36</v>
      </c>
      <c r="NJ1319">
        <v>39</v>
      </c>
      <c r="NK1319">
        <v>46</v>
      </c>
      <c r="NL1319">
        <v>47</v>
      </c>
    </row>
    <row r="1320" spans="371:541">
      <c r="NG1320">
        <v>16</v>
      </c>
      <c r="NH1320">
        <v>19</v>
      </c>
      <c r="NI1320">
        <v>28</v>
      </c>
      <c r="NJ1320">
        <v>32</v>
      </c>
      <c r="NK1320">
        <v>53</v>
      </c>
      <c r="NL1320">
        <v>54</v>
      </c>
    </row>
    <row r="1321" spans="371:541">
      <c r="NG1321">
        <v>8</v>
      </c>
      <c r="NH1321">
        <v>26</v>
      </c>
      <c r="NI1321">
        <v>34</v>
      </c>
      <c r="NJ1321">
        <v>35</v>
      </c>
      <c r="NK1321">
        <v>44</v>
      </c>
      <c r="NL1321">
        <v>50</v>
      </c>
      <c r="RN1321">
        <f>59-COUNTIFS(RO1321:TU1321,"x")</f>
        <v>17</v>
      </c>
      <c r="RO1321" t="s">
        <v>0</v>
      </c>
      <c r="RP1321" t="s">
        <v>0</v>
      </c>
      <c r="RQ1321" t="s">
        <v>0</v>
      </c>
      <c r="RR1321">
        <v>4</v>
      </c>
      <c r="RS1321" t="s">
        <v>0</v>
      </c>
      <c r="RT1321" t="s">
        <v>0</v>
      </c>
      <c r="RU1321">
        <v>7</v>
      </c>
      <c r="RV1321" t="s">
        <v>0</v>
      </c>
      <c r="RW1321" t="s">
        <v>0</v>
      </c>
      <c r="RX1321">
        <v>10</v>
      </c>
      <c r="RY1321" t="s">
        <v>0</v>
      </c>
      <c r="RZ1321">
        <v>12</v>
      </c>
      <c r="SA1321" t="s">
        <v>0</v>
      </c>
      <c r="SB1321">
        <v>14</v>
      </c>
      <c r="SC1321">
        <v>15</v>
      </c>
      <c r="SD1321" t="s">
        <v>0</v>
      </c>
      <c r="SE1321">
        <v>17</v>
      </c>
      <c r="SF1321">
        <v>18</v>
      </c>
      <c r="SG1321" t="s">
        <v>0</v>
      </c>
      <c r="SH1321" t="s">
        <v>0</v>
      </c>
      <c r="SI1321" t="s">
        <v>0</v>
      </c>
      <c r="SJ1321" t="s">
        <v>0</v>
      </c>
      <c r="SK1321" t="s">
        <v>0</v>
      </c>
      <c r="SL1321" t="s">
        <v>0</v>
      </c>
      <c r="SM1321" t="s">
        <v>0</v>
      </c>
      <c r="SN1321" t="s">
        <v>0</v>
      </c>
      <c r="SO1321" t="s">
        <v>0</v>
      </c>
      <c r="SP1321" t="s">
        <v>0</v>
      </c>
      <c r="SQ1321" t="s">
        <v>0</v>
      </c>
      <c r="SR1321" t="s">
        <v>0</v>
      </c>
      <c r="SS1321">
        <v>31</v>
      </c>
      <c r="ST1321" t="s">
        <v>0</v>
      </c>
      <c r="SU1321">
        <v>33</v>
      </c>
      <c r="SV1321" t="s">
        <v>0</v>
      </c>
      <c r="SW1321" t="s">
        <v>0</v>
      </c>
      <c r="SX1321" t="s">
        <v>0</v>
      </c>
      <c r="SY1321" t="s">
        <v>0</v>
      </c>
      <c r="SZ1321">
        <v>38</v>
      </c>
      <c r="TA1321" t="s">
        <v>0</v>
      </c>
      <c r="TB1321" t="s">
        <v>0</v>
      </c>
      <c r="TC1321" t="s">
        <v>0</v>
      </c>
      <c r="TD1321" t="s">
        <v>0</v>
      </c>
      <c r="TE1321">
        <v>43</v>
      </c>
      <c r="TF1321" t="s">
        <v>0</v>
      </c>
      <c r="TG1321" t="s">
        <v>0</v>
      </c>
      <c r="TH1321" t="s">
        <v>0</v>
      </c>
      <c r="TI1321" t="s">
        <v>0</v>
      </c>
      <c r="TJ1321">
        <v>48</v>
      </c>
      <c r="TK1321" t="s">
        <v>0</v>
      </c>
      <c r="TL1321" t="s">
        <v>0</v>
      </c>
      <c r="TM1321" t="s">
        <v>0</v>
      </c>
      <c r="TN1321" t="s">
        <v>0</v>
      </c>
      <c r="TO1321" t="s">
        <v>0</v>
      </c>
      <c r="TP1321" t="s">
        <v>0</v>
      </c>
      <c r="TQ1321">
        <v>55</v>
      </c>
      <c r="TR1321">
        <v>56</v>
      </c>
      <c r="TS1321">
        <v>57</v>
      </c>
      <c r="TT1321" t="s">
        <v>0</v>
      </c>
      <c r="TU1321">
        <v>59</v>
      </c>
    </row>
    <row r="1322" spans="371:541">
      <c r="NG1322">
        <v>24</v>
      </c>
      <c r="NH1322">
        <v>27</v>
      </c>
      <c r="NI1322">
        <v>37</v>
      </c>
      <c r="NJ1322">
        <v>50</v>
      </c>
      <c r="NK1322">
        <v>51</v>
      </c>
      <c r="NL1322">
        <v>58</v>
      </c>
    </row>
    <row r="1323" spans="371:541">
      <c r="NG1323">
        <v>2</v>
      </c>
      <c r="NH1323">
        <v>5</v>
      </c>
      <c r="NI1323">
        <v>11</v>
      </c>
      <c r="NJ1323">
        <v>24</v>
      </c>
      <c r="NK1323">
        <v>45</v>
      </c>
      <c r="NL1323">
        <v>52</v>
      </c>
    </row>
    <row r="1324" spans="371:541">
      <c r="NG1324">
        <v>9</v>
      </c>
      <c r="NH1324">
        <v>20</v>
      </c>
      <c r="NI1324">
        <v>21</v>
      </c>
      <c r="NJ1324">
        <v>28</v>
      </c>
      <c r="NK1324">
        <v>32</v>
      </c>
      <c r="NL1324">
        <v>50</v>
      </c>
    </row>
    <row r="1325" spans="371:541">
      <c r="NG1325">
        <v>13</v>
      </c>
      <c r="NH1325">
        <v>22</v>
      </c>
      <c r="NI1325">
        <v>27</v>
      </c>
      <c r="NJ1325">
        <v>46</v>
      </c>
      <c r="NK1325">
        <v>49</v>
      </c>
      <c r="NL1325">
        <v>53</v>
      </c>
    </row>
    <row r="1326" spans="371:541">
      <c r="NG1326">
        <v>3</v>
      </c>
      <c r="NH1326">
        <v>11</v>
      </c>
      <c r="NI1326">
        <v>29</v>
      </c>
      <c r="NJ1326">
        <v>37</v>
      </c>
      <c r="NK1326">
        <v>41</v>
      </c>
      <c r="NL1326">
        <v>49</v>
      </c>
    </row>
    <row r="1327" spans="371:541">
      <c r="NG1327">
        <v>1</v>
      </c>
      <c r="NH1327">
        <v>20</v>
      </c>
      <c r="NI1327">
        <v>25</v>
      </c>
      <c r="NJ1327">
        <v>40</v>
      </c>
      <c r="NK1327">
        <v>42</v>
      </c>
      <c r="NL1327">
        <v>46</v>
      </c>
    </row>
    <row r="1328" spans="371:541">
      <c r="NG1328">
        <v>5</v>
      </c>
      <c r="NH1328">
        <v>6</v>
      </c>
      <c r="NI1328">
        <v>23</v>
      </c>
      <c r="NJ1328">
        <v>35</v>
      </c>
      <c r="NK1328">
        <v>36</v>
      </c>
      <c r="NL1328">
        <v>44</v>
      </c>
    </row>
    <row r="1329" spans="371:541">
      <c r="NG1329">
        <v>1</v>
      </c>
      <c r="NH1329">
        <v>2</v>
      </c>
      <c r="NI1329">
        <v>18</v>
      </c>
      <c r="NJ1329">
        <v>42</v>
      </c>
      <c r="NK1329">
        <v>55</v>
      </c>
      <c r="NL1329">
        <v>57</v>
      </c>
    </row>
    <row r="1330" spans="371:541">
      <c r="NG1330">
        <v>5</v>
      </c>
      <c r="NH1330">
        <v>24</v>
      </c>
      <c r="NI1330">
        <v>29</v>
      </c>
      <c r="NJ1330">
        <v>31</v>
      </c>
      <c r="NK1330">
        <v>39</v>
      </c>
      <c r="NL1330">
        <v>48</v>
      </c>
    </row>
    <row r="1331" spans="371:541">
      <c r="NG1331">
        <v>2</v>
      </c>
      <c r="NH1331">
        <v>9</v>
      </c>
      <c r="NI1331">
        <v>10</v>
      </c>
      <c r="NJ1331">
        <v>16</v>
      </c>
      <c r="NK1331">
        <v>24</v>
      </c>
      <c r="NL1331">
        <v>44</v>
      </c>
      <c r="RN1331">
        <f>59-COUNTIFS(RO1331:TU1331,"x")</f>
        <v>22</v>
      </c>
      <c r="RO1331" t="s">
        <v>0</v>
      </c>
      <c r="RP1331" t="s">
        <v>0</v>
      </c>
      <c r="RQ1331" t="s">
        <v>0</v>
      </c>
      <c r="RR1331" t="s">
        <v>0</v>
      </c>
      <c r="RS1331" t="s">
        <v>0</v>
      </c>
      <c r="RT1331">
        <v>6</v>
      </c>
      <c r="RU1331" t="s">
        <v>0</v>
      </c>
      <c r="RV1331" t="s">
        <v>0</v>
      </c>
      <c r="RW1331" t="s">
        <v>0</v>
      </c>
      <c r="RX1331" t="s">
        <v>0</v>
      </c>
      <c r="RY1331" t="s">
        <v>0</v>
      </c>
      <c r="RZ1331">
        <v>12</v>
      </c>
      <c r="SA1331">
        <v>13</v>
      </c>
      <c r="SB1331" t="s">
        <v>0</v>
      </c>
      <c r="SC1331" t="s">
        <v>0</v>
      </c>
      <c r="SD1331" t="s">
        <v>0</v>
      </c>
      <c r="SE1331" t="s">
        <v>0</v>
      </c>
      <c r="SF1331" t="s">
        <v>0</v>
      </c>
      <c r="SG1331">
        <v>19</v>
      </c>
      <c r="SH1331" t="s">
        <v>0</v>
      </c>
      <c r="SI1331">
        <v>21</v>
      </c>
      <c r="SJ1331">
        <v>22</v>
      </c>
      <c r="SK1331" t="s">
        <v>0</v>
      </c>
      <c r="SL1331" t="s">
        <v>0</v>
      </c>
      <c r="SM1331">
        <v>25</v>
      </c>
      <c r="SN1331">
        <v>26</v>
      </c>
      <c r="SO1331">
        <v>27</v>
      </c>
      <c r="SP1331" t="s">
        <v>0</v>
      </c>
      <c r="SQ1331" t="s">
        <v>0</v>
      </c>
      <c r="SR1331">
        <v>30</v>
      </c>
      <c r="SS1331" t="s">
        <v>0</v>
      </c>
      <c r="ST1331">
        <v>32</v>
      </c>
      <c r="SU1331">
        <v>33</v>
      </c>
      <c r="SV1331">
        <v>34</v>
      </c>
      <c r="SW1331" t="s">
        <v>0</v>
      </c>
      <c r="SX1331" t="s">
        <v>0</v>
      </c>
      <c r="SY1331">
        <v>37</v>
      </c>
      <c r="SZ1331">
        <v>38</v>
      </c>
      <c r="TA1331" t="s">
        <v>0</v>
      </c>
      <c r="TB1331">
        <v>40</v>
      </c>
      <c r="TC1331">
        <v>41</v>
      </c>
      <c r="TD1331" t="s">
        <v>0</v>
      </c>
      <c r="TE1331">
        <v>43</v>
      </c>
      <c r="TF1331" t="s">
        <v>0</v>
      </c>
      <c r="TG1331" t="s">
        <v>0</v>
      </c>
      <c r="TH1331" t="s">
        <v>0</v>
      </c>
      <c r="TI1331" t="s">
        <v>0</v>
      </c>
      <c r="TJ1331" t="s">
        <v>0</v>
      </c>
      <c r="TK1331" t="s">
        <v>0</v>
      </c>
      <c r="TL1331">
        <v>50</v>
      </c>
      <c r="TM1331" t="s">
        <v>0</v>
      </c>
      <c r="TN1331" t="s">
        <v>0</v>
      </c>
      <c r="TO1331" t="s">
        <v>0</v>
      </c>
      <c r="TP1331">
        <v>54</v>
      </c>
      <c r="TQ1331" t="s">
        <v>0</v>
      </c>
      <c r="TR1331">
        <v>56</v>
      </c>
      <c r="TS1331" t="s">
        <v>0</v>
      </c>
      <c r="TT1331" t="s">
        <v>0</v>
      </c>
      <c r="TU1331">
        <v>59</v>
      </c>
    </row>
    <row r="1332" spans="371:541">
      <c r="NG1332">
        <v>11</v>
      </c>
      <c r="NH1332">
        <v>20</v>
      </c>
      <c r="NI1332">
        <v>23</v>
      </c>
      <c r="NJ1332">
        <v>28</v>
      </c>
      <c r="NK1332">
        <v>45</v>
      </c>
      <c r="NL1332">
        <v>57</v>
      </c>
    </row>
    <row r="1333" spans="371:541">
      <c r="NG1333">
        <v>8</v>
      </c>
      <c r="NH1333">
        <v>39</v>
      </c>
      <c r="NI1333">
        <v>42</v>
      </c>
      <c r="NJ1333">
        <v>44</v>
      </c>
      <c r="NK1333">
        <v>48</v>
      </c>
      <c r="NL1333">
        <v>49</v>
      </c>
    </row>
    <row r="1334" spans="371:541">
      <c r="NG1334">
        <v>3</v>
      </c>
      <c r="NH1334">
        <v>11</v>
      </c>
      <c r="NI1334">
        <v>16</v>
      </c>
      <c r="NJ1334">
        <v>17</v>
      </c>
      <c r="NK1334">
        <v>46</v>
      </c>
      <c r="NL1334">
        <v>53</v>
      </c>
    </row>
    <row r="1335" spans="371:541">
      <c r="NG1335">
        <v>14</v>
      </c>
      <c r="NH1335">
        <v>35</v>
      </c>
      <c r="NI1335">
        <v>36</v>
      </c>
      <c r="NJ1335">
        <v>44</v>
      </c>
      <c r="NK1335">
        <v>51</v>
      </c>
      <c r="NL1335">
        <v>58</v>
      </c>
    </row>
    <row r="1336" spans="371:541">
      <c r="NG1336">
        <v>4</v>
      </c>
      <c r="NH1336">
        <v>10</v>
      </c>
      <c r="NI1336">
        <v>23</v>
      </c>
      <c r="NJ1336">
        <v>47</v>
      </c>
      <c r="NK1336">
        <v>53</v>
      </c>
      <c r="NL1336">
        <v>58</v>
      </c>
    </row>
    <row r="1337" spans="371:541">
      <c r="NG1337">
        <v>11</v>
      </c>
      <c r="NH1337">
        <v>18</v>
      </c>
      <c r="NI1337">
        <v>35</v>
      </c>
      <c r="NJ1337">
        <v>51</v>
      </c>
      <c r="NK1337">
        <v>53</v>
      </c>
      <c r="NL1337">
        <v>55</v>
      </c>
    </row>
    <row r="1338" spans="371:541">
      <c r="NG1338">
        <v>3</v>
      </c>
      <c r="NH1338">
        <v>7</v>
      </c>
      <c r="NI1338">
        <v>11</v>
      </c>
      <c r="NJ1338">
        <v>15</v>
      </c>
      <c r="NK1338">
        <v>52</v>
      </c>
      <c r="NL1338">
        <v>58</v>
      </c>
    </row>
    <row r="1339" spans="371:541">
      <c r="NG1339">
        <v>3</v>
      </c>
      <c r="NH1339">
        <v>23</v>
      </c>
      <c r="NI1339">
        <v>29</v>
      </c>
      <c r="NJ1339">
        <v>38</v>
      </c>
      <c r="NK1339">
        <v>45</v>
      </c>
      <c r="NL1339">
        <v>58</v>
      </c>
    </row>
    <row r="1340" spans="371:541">
      <c r="NG1340">
        <v>9</v>
      </c>
      <c r="NH1340">
        <v>12</v>
      </c>
      <c r="NI1340">
        <v>18</v>
      </c>
      <c r="NJ1340">
        <v>33</v>
      </c>
      <c r="NK1340">
        <v>36</v>
      </c>
      <c r="NL1340">
        <v>50</v>
      </c>
    </row>
    <row r="1341" spans="371:541">
      <c r="NG1341">
        <v>7</v>
      </c>
      <c r="NH1341">
        <v>17</v>
      </c>
      <c r="NI1341">
        <v>36</v>
      </c>
      <c r="NJ1341">
        <v>38</v>
      </c>
      <c r="NK1341">
        <v>48</v>
      </c>
      <c r="NL1341">
        <v>55</v>
      </c>
      <c r="RN1341">
        <f>59-COUNTIFS(RO1341:TU1341,"x")</f>
        <v>24</v>
      </c>
      <c r="RO1341">
        <v>1</v>
      </c>
      <c r="RP1341" t="s">
        <v>0</v>
      </c>
      <c r="RQ1341" t="s">
        <v>0</v>
      </c>
      <c r="RR1341" t="s">
        <v>0</v>
      </c>
      <c r="RS1341" t="s">
        <v>0</v>
      </c>
      <c r="RT1341" t="s">
        <v>0</v>
      </c>
      <c r="RU1341" t="s">
        <v>0</v>
      </c>
      <c r="RV1341">
        <v>8</v>
      </c>
      <c r="RW1341" t="s">
        <v>0</v>
      </c>
      <c r="RX1341">
        <v>10</v>
      </c>
      <c r="RY1341">
        <v>11</v>
      </c>
      <c r="RZ1341" t="s">
        <v>0</v>
      </c>
      <c r="SA1341" t="s">
        <v>0</v>
      </c>
      <c r="SB1341">
        <v>14</v>
      </c>
      <c r="SC1341" t="s">
        <v>0</v>
      </c>
      <c r="SD1341">
        <v>16</v>
      </c>
      <c r="SE1341" t="s">
        <v>0</v>
      </c>
      <c r="SF1341" t="s">
        <v>0</v>
      </c>
      <c r="SG1341" t="s">
        <v>0</v>
      </c>
      <c r="SH1341" t="s">
        <v>0</v>
      </c>
      <c r="SI1341">
        <v>21</v>
      </c>
      <c r="SJ1341">
        <v>22</v>
      </c>
      <c r="SK1341" t="s">
        <v>0</v>
      </c>
      <c r="SL1341" t="s">
        <v>0</v>
      </c>
      <c r="SM1341">
        <v>25</v>
      </c>
      <c r="SN1341">
        <v>26</v>
      </c>
      <c r="SO1341">
        <v>27</v>
      </c>
      <c r="SP1341">
        <v>28</v>
      </c>
      <c r="SQ1341" t="s">
        <v>0</v>
      </c>
      <c r="SR1341">
        <v>30</v>
      </c>
      <c r="SS1341">
        <v>31</v>
      </c>
      <c r="ST1341" t="s">
        <v>0</v>
      </c>
      <c r="SU1341" t="s">
        <v>0</v>
      </c>
      <c r="SV1341" t="s">
        <v>0</v>
      </c>
      <c r="SW1341" t="s">
        <v>0</v>
      </c>
      <c r="SX1341" t="s">
        <v>0</v>
      </c>
      <c r="SY1341">
        <v>37</v>
      </c>
      <c r="SZ1341" t="s">
        <v>0</v>
      </c>
      <c r="TA1341" t="s">
        <v>0</v>
      </c>
      <c r="TB1341">
        <v>40</v>
      </c>
      <c r="TC1341" t="s">
        <v>0</v>
      </c>
      <c r="TD1341">
        <v>42</v>
      </c>
      <c r="TE1341">
        <v>43</v>
      </c>
      <c r="TF1341" t="s">
        <v>0</v>
      </c>
      <c r="TG1341" t="s">
        <v>0</v>
      </c>
      <c r="TH1341">
        <v>46</v>
      </c>
      <c r="TI1341">
        <v>47</v>
      </c>
      <c r="TJ1341" t="s">
        <v>0</v>
      </c>
      <c r="TK1341">
        <v>49</v>
      </c>
      <c r="TL1341" t="s">
        <v>0</v>
      </c>
      <c r="TM1341">
        <v>51</v>
      </c>
      <c r="TN1341" t="s">
        <v>0</v>
      </c>
      <c r="TO1341">
        <v>53</v>
      </c>
      <c r="TP1341" t="s">
        <v>0</v>
      </c>
      <c r="TQ1341" t="s">
        <v>0</v>
      </c>
      <c r="TR1341" t="s">
        <v>0</v>
      </c>
      <c r="TS1341" t="s">
        <v>0</v>
      </c>
      <c r="TT1341" t="s">
        <v>0</v>
      </c>
      <c r="TU1341">
        <v>59</v>
      </c>
    </row>
    <row r="1342" spans="371:541">
      <c r="NG1342">
        <v>9</v>
      </c>
      <c r="NH1342">
        <v>35</v>
      </c>
      <c r="NI1342">
        <v>41</v>
      </c>
      <c r="NJ1342">
        <v>45</v>
      </c>
      <c r="NK1342">
        <v>54</v>
      </c>
      <c r="NL1342">
        <v>55</v>
      </c>
    </row>
    <row r="1343" spans="371:541">
      <c r="NG1343">
        <v>13</v>
      </c>
      <c r="NH1343">
        <v>15</v>
      </c>
      <c r="NI1343">
        <v>19</v>
      </c>
      <c r="NJ1343">
        <v>32</v>
      </c>
      <c r="NK1343">
        <v>34</v>
      </c>
      <c r="NL1343">
        <v>48</v>
      </c>
    </row>
    <row r="1344" spans="371:541">
      <c r="NG1344">
        <v>4</v>
      </c>
      <c r="NH1344">
        <v>6</v>
      </c>
      <c r="NI1344">
        <v>7</v>
      </c>
      <c r="NJ1344">
        <v>20</v>
      </c>
      <c r="NK1344">
        <v>44</v>
      </c>
      <c r="NL1344">
        <v>57</v>
      </c>
    </row>
    <row r="1345" spans="371:541">
      <c r="NG1345">
        <v>4</v>
      </c>
      <c r="NH1345">
        <v>6</v>
      </c>
      <c r="NI1345">
        <v>19</v>
      </c>
      <c r="NJ1345">
        <v>24</v>
      </c>
      <c r="NK1345">
        <v>33</v>
      </c>
      <c r="NL1345">
        <v>41</v>
      </c>
    </row>
    <row r="1346" spans="371:541">
      <c r="NG1346">
        <v>6</v>
      </c>
      <c r="NH1346">
        <v>9</v>
      </c>
      <c r="NI1346">
        <v>29</v>
      </c>
      <c r="NJ1346">
        <v>33</v>
      </c>
      <c r="NK1346">
        <v>52</v>
      </c>
      <c r="NL1346">
        <v>57</v>
      </c>
    </row>
    <row r="1347" spans="371:541">
      <c r="NG1347">
        <v>5</v>
      </c>
      <c r="NH1347">
        <v>13</v>
      </c>
      <c r="NI1347">
        <v>23</v>
      </c>
      <c r="NJ1347">
        <v>33</v>
      </c>
      <c r="NK1347">
        <v>45</v>
      </c>
      <c r="NL1347">
        <v>57</v>
      </c>
    </row>
    <row r="1348" spans="371:541">
      <c r="NG1348">
        <v>2</v>
      </c>
      <c r="NH1348">
        <v>15</v>
      </c>
      <c r="NI1348">
        <v>23</v>
      </c>
      <c r="NJ1348">
        <v>39</v>
      </c>
      <c r="NK1348">
        <v>54</v>
      </c>
      <c r="NL1348">
        <v>56</v>
      </c>
    </row>
    <row r="1349" spans="371:541">
      <c r="NG1349">
        <v>4</v>
      </c>
      <c r="NH1349">
        <v>10</v>
      </c>
      <c r="NI1349">
        <v>28</v>
      </c>
      <c r="NJ1349">
        <v>35</v>
      </c>
      <c r="NK1349">
        <v>38</v>
      </c>
      <c r="NL1349">
        <v>55</v>
      </c>
    </row>
    <row r="1350" spans="371:541">
      <c r="NG1350">
        <v>5</v>
      </c>
      <c r="NH1350">
        <v>13</v>
      </c>
      <c r="NI1350">
        <v>21</v>
      </c>
      <c r="NJ1350">
        <v>23</v>
      </c>
      <c r="NK1350">
        <v>38</v>
      </c>
      <c r="NL1350">
        <v>57</v>
      </c>
    </row>
    <row r="1351" spans="371:541">
      <c r="NG1351">
        <v>7</v>
      </c>
      <c r="NH1351">
        <v>28</v>
      </c>
      <c r="NI1351">
        <v>37</v>
      </c>
      <c r="NJ1351">
        <v>45</v>
      </c>
      <c r="NK1351">
        <v>48</v>
      </c>
      <c r="NL1351">
        <v>52</v>
      </c>
      <c r="RN1351">
        <f>59-COUNTIFS(RO1351:TU1351,"x")</f>
        <v>21</v>
      </c>
      <c r="RO1351">
        <v>1</v>
      </c>
      <c r="RP1351">
        <v>2</v>
      </c>
      <c r="RQ1351" t="s">
        <v>0</v>
      </c>
      <c r="RR1351" t="s">
        <v>0</v>
      </c>
      <c r="RS1351" t="s">
        <v>0</v>
      </c>
      <c r="RT1351">
        <v>6</v>
      </c>
      <c r="RU1351" t="s">
        <v>0</v>
      </c>
      <c r="RV1351">
        <v>8</v>
      </c>
      <c r="RW1351">
        <v>9</v>
      </c>
      <c r="RX1351" t="s">
        <v>0</v>
      </c>
      <c r="RY1351" t="s">
        <v>0</v>
      </c>
      <c r="RZ1351">
        <v>12</v>
      </c>
      <c r="SA1351" t="s">
        <v>0</v>
      </c>
      <c r="SB1351">
        <v>14</v>
      </c>
      <c r="SC1351" t="s">
        <v>0</v>
      </c>
      <c r="SD1351">
        <v>16</v>
      </c>
      <c r="SE1351">
        <v>17</v>
      </c>
      <c r="SF1351" t="s">
        <v>0</v>
      </c>
      <c r="SG1351" t="s">
        <v>0</v>
      </c>
      <c r="SH1351" t="s">
        <v>0</v>
      </c>
      <c r="SI1351" t="s">
        <v>0</v>
      </c>
      <c r="SJ1351" t="s">
        <v>0</v>
      </c>
      <c r="SK1351" t="s">
        <v>0</v>
      </c>
      <c r="SL1351" t="s">
        <v>0</v>
      </c>
      <c r="SM1351" t="s">
        <v>0</v>
      </c>
      <c r="SN1351" t="s">
        <v>0</v>
      </c>
      <c r="SO1351" t="s">
        <v>0</v>
      </c>
      <c r="SP1351" t="s">
        <v>0</v>
      </c>
      <c r="SQ1351" t="s">
        <v>0</v>
      </c>
      <c r="SR1351" t="s">
        <v>0</v>
      </c>
      <c r="SS1351">
        <v>31</v>
      </c>
      <c r="ST1351" t="s">
        <v>0</v>
      </c>
      <c r="SU1351">
        <v>33</v>
      </c>
      <c r="SV1351">
        <v>34</v>
      </c>
      <c r="SW1351" t="s">
        <v>0</v>
      </c>
      <c r="SX1351" t="s">
        <v>0</v>
      </c>
      <c r="SY1351" t="s">
        <v>0</v>
      </c>
      <c r="SZ1351" t="s">
        <v>0</v>
      </c>
      <c r="TA1351">
        <v>39</v>
      </c>
      <c r="TB1351">
        <v>40</v>
      </c>
      <c r="TC1351">
        <v>41</v>
      </c>
      <c r="TD1351" t="s">
        <v>0</v>
      </c>
      <c r="TE1351">
        <v>43</v>
      </c>
      <c r="TF1351" t="s">
        <v>0</v>
      </c>
      <c r="TG1351" t="s">
        <v>0</v>
      </c>
      <c r="TH1351">
        <v>46</v>
      </c>
      <c r="TI1351">
        <v>47</v>
      </c>
      <c r="TJ1351" t="s">
        <v>0</v>
      </c>
      <c r="TK1351">
        <v>49</v>
      </c>
      <c r="TL1351">
        <v>50</v>
      </c>
      <c r="TM1351" t="s">
        <v>0</v>
      </c>
      <c r="TN1351" t="s">
        <v>0</v>
      </c>
      <c r="TO1351">
        <v>53</v>
      </c>
      <c r="TP1351" t="s">
        <v>0</v>
      </c>
      <c r="TQ1351" t="s">
        <v>0</v>
      </c>
      <c r="TR1351" t="s">
        <v>0</v>
      </c>
      <c r="TS1351" t="s">
        <v>0</v>
      </c>
      <c r="TT1351" t="s">
        <v>0</v>
      </c>
      <c r="TU1351" t="s">
        <v>0</v>
      </c>
    </row>
    <row r="1352" spans="371:541">
      <c r="NG1352">
        <v>18</v>
      </c>
      <c r="NH1352">
        <v>19</v>
      </c>
      <c r="NI1352">
        <v>25</v>
      </c>
      <c r="NJ1352">
        <v>42</v>
      </c>
      <c r="NK1352">
        <v>52</v>
      </c>
      <c r="NL1352">
        <v>56</v>
      </c>
    </row>
    <row r="1353" spans="371:541">
      <c r="NG1353">
        <v>3</v>
      </c>
      <c r="NH1353">
        <v>10</v>
      </c>
      <c r="NI1353">
        <v>24</v>
      </c>
      <c r="NJ1353">
        <v>29</v>
      </c>
      <c r="NK1353">
        <v>44</v>
      </c>
      <c r="NL1353">
        <v>52</v>
      </c>
    </row>
    <row r="1354" spans="371:541">
      <c r="NG1354">
        <v>18</v>
      </c>
      <c r="NH1354">
        <v>22</v>
      </c>
      <c r="NI1354">
        <v>30</v>
      </c>
      <c r="NJ1354">
        <v>51</v>
      </c>
      <c r="NK1354">
        <v>55</v>
      </c>
      <c r="NL1354">
        <v>59</v>
      </c>
    </row>
    <row r="1355" spans="371:541">
      <c r="NG1355">
        <v>5</v>
      </c>
      <c r="NH1355">
        <v>7</v>
      </c>
      <c r="NI1355">
        <v>15</v>
      </c>
      <c r="NJ1355">
        <v>23</v>
      </c>
      <c r="NK1355">
        <v>32</v>
      </c>
      <c r="NL1355">
        <v>44</v>
      </c>
    </row>
    <row r="1356" spans="371:541">
      <c r="NG1356">
        <v>27</v>
      </c>
      <c r="NH1356">
        <v>36</v>
      </c>
      <c r="NI1356">
        <v>37</v>
      </c>
      <c r="NJ1356">
        <v>51</v>
      </c>
      <c r="NK1356">
        <v>58</v>
      </c>
      <c r="NL1356">
        <v>59</v>
      </c>
    </row>
    <row r="1357" spans="371:541">
      <c r="NG1357">
        <v>4</v>
      </c>
      <c r="NH1357">
        <v>20</v>
      </c>
      <c r="NI1357">
        <v>26</v>
      </c>
      <c r="NJ1357">
        <v>30</v>
      </c>
      <c r="NK1357">
        <v>54</v>
      </c>
      <c r="NL1357">
        <v>58</v>
      </c>
    </row>
    <row r="1358" spans="371:541">
      <c r="NG1358">
        <v>7</v>
      </c>
      <c r="NH1358">
        <v>11</v>
      </c>
      <c r="NI1358">
        <v>21</v>
      </c>
      <c r="NJ1358">
        <v>42</v>
      </c>
      <c r="NK1358">
        <v>45</v>
      </c>
      <c r="NL1358">
        <v>52</v>
      </c>
    </row>
    <row r="1359" spans="371:541">
      <c r="NG1359">
        <v>2</v>
      </c>
      <c r="NH1359">
        <v>15</v>
      </c>
      <c r="NI1359">
        <v>20</v>
      </c>
      <c r="NJ1359">
        <v>24</v>
      </c>
      <c r="NK1359">
        <v>48</v>
      </c>
      <c r="NL1359">
        <v>53</v>
      </c>
    </row>
    <row r="1360" spans="371:541">
      <c r="NG1360">
        <v>6</v>
      </c>
      <c r="NH1360">
        <v>10</v>
      </c>
      <c r="NI1360">
        <v>13</v>
      </c>
      <c r="NJ1360">
        <v>27</v>
      </c>
      <c r="NK1360">
        <v>29</v>
      </c>
      <c r="NL1360">
        <v>43</v>
      </c>
    </row>
    <row r="1361" spans="371:541">
      <c r="NG1361">
        <v>1</v>
      </c>
      <c r="NH1361">
        <v>7</v>
      </c>
      <c r="NI1361">
        <v>11</v>
      </c>
      <c r="NJ1361">
        <v>22</v>
      </c>
      <c r="NK1361">
        <v>42</v>
      </c>
      <c r="NL1361">
        <v>52</v>
      </c>
      <c r="RN1361">
        <f>59-COUNTIFS(RO1361:TU1361,"x")</f>
        <v>15</v>
      </c>
      <c r="RO1361" t="s">
        <v>0</v>
      </c>
      <c r="RP1361" t="s">
        <v>0</v>
      </c>
      <c r="RQ1361" t="s">
        <v>0</v>
      </c>
      <c r="RR1361" t="s">
        <v>0</v>
      </c>
      <c r="RS1361" t="s">
        <v>0</v>
      </c>
      <c r="RT1361" t="s">
        <v>0</v>
      </c>
      <c r="RU1361" t="s">
        <v>0</v>
      </c>
      <c r="RV1361">
        <v>8</v>
      </c>
      <c r="RW1361">
        <v>9</v>
      </c>
      <c r="RX1361" t="s">
        <v>0</v>
      </c>
      <c r="RY1361" t="s">
        <v>0</v>
      </c>
      <c r="RZ1361" t="s">
        <v>0</v>
      </c>
      <c r="SA1361" t="s">
        <v>0</v>
      </c>
      <c r="SB1361" t="s">
        <v>0</v>
      </c>
      <c r="SC1361" t="s">
        <v>0</v>
      </c>
      <c r="SD1361" t="s">
        <v>0</v>
      </c>
      <c r="SE1361">
        <v>17</v>
      </c>
      <c r="SF1361">
        <v>18</v>
      </c>
      <c r="SG1361">
        <v>19</v>
      </c>
      <c r="SH1361" t="s">
        <v>0</v>
      </c>
      <c r="SI1361" t="s">
        <v>0</v>
      </c>
      <c r="SJ1361" t="s">
        <v>0</v>
      </c>
      <c r="SK1361" t="s">
        <v>0</v>
      </c>
      <c r="SL1361" t="s">
        <v>0</v>
      </c>
      <c r="SM1361" t="s">
        <v>0</v>
      </c>
      <c r="SN1361" t="s">
        <v>0</v>
      </c>
      <c r="SO1361" t="s">
        <v>0</v>
      </c>
      <c r="SP1361">
        <v>28</v>
      </c>
      <c r="SQ1361" t="s">
        <v>0</v>
      </c>
      <c r="SR1361" t="s">
        <v>0</v>
      </c>
      <c r="SS1361" t="s">
        <v>0</v>
      </c>
      <c r="ST1361">
        <v>32</v>
      </c>
      <c r="SU1361" t="s">
        <v>0</v>
      </c>
      <c r="SV1361">
        <v>34</v>
      </c>
      <c r="SW1361" t="s">
        <v>0</v>
      </c>
      <c r="SX1361">
        <v>36</v>
      </c>
      <c r="SY1361">
        <v>37</v>
      </c>
      <c r="SZ1361">
        <v>38</v>
      </c>
      <c r="TA1361" t="s">
        <v>0</v>
      </c>
      <c r="TB1361" t="s">
        <v>0</v>
      </c>
      <c r="TC1361">
        <v>41</v>
      </c>
      <c r="TD1361" t="s">
        <v>0</v>
      </c>
      <c r="TE1361" t="s">
        <v>0</v>
      </c>
      <c r="TF1361" t="s">
        <v>0</v>
      </c>
      <c r="TG1361" t="s">
        <v>0</v>
      </c>
      <c r="TH1361" t="s">
        <v>0</v>
      </c>
      <c r="TI1361" t="s">
        <v>0</v>
      </c>
      <c r="TJ1361" t="s">
        <v>0</v>
      </c>
      <c r="TK1361" t="s">
        <v>0</v>
      </c>
      <c r="TL1361" t="s">
        <v>0</v>
      </c>
      <c r="TM1361" t="s">
        <v>0</v>
      </c>
      <c r="TN1361" t="s">
        <v>0</v>
      </c>
      <c r="TO1361" t="s">
        <v>0</v>
      </c>
      <c r="TP1361" t="s">
        <v>0</v>
      </c>
      <c r="TQ1361">
        <v>55</v>
      </c>
      <c r="TR1361" t="s">
        <v>0</v>
      </c>
      <c r="TS1361">
        <v>57</v>
      </c>
      <c r="TT1361">
        <v>58</v>
      </c>
      <c r="TU1361" t="s">
        <v>0</v>
      </c>
    </row>
    <row r="1362" spans="371:541">
      <c r="NG1362">
        <v>3</v>
      </c>
      <c r="NH1362">
        <v>14</v>
      </c>
      <c r="NI1362">
        <v>22</v>
      </c>
      <c r="NJ1362">
        <v>45</v>
      </c>
      <c r="NK1362">
        <v>50</v>
      </c>
      <c r="NL1362">
        <v>56</v>
      </c>
    </row>
    <row r="1363" spans="371:541">
      <c r="NG1363">
        <v>7</v>
      </c>
      <c r="NH1363">
        <v>16</v>
      </c>
      <c r="NI1363">
        <v>30</v>
      </c>
      <c r="NJ1363">
        <v>40</v>
      </c>
      <c r="NK1363">
        <v>51</v>
      </c>
      <c r="NL1363">
        <v>56</v>
      </c>
    </row>
    <row r="1364" spans="371:541">
      <c r="NG1364">
        <v>14</v>
      </c>
      <c r="NH1364">
        <v>20</v>
      </c>
      <c r="NI1364">
        <v>21</v>
      </c>
      <c r="NJ1364">
        <v>47</v>
      </c>
      <c r="NK1364">
        <v>51</v>
      </c>
      <c r="NL1364">
        <v>54</v>
      </c>
    </row>
    <row r="1365" spans="371:541">
      <c r="NG1365">
        <v>6</v>
      </c>
      <c r="NH1365">
        <v>26</v>
      </c>
      <c r="NI1365">
        <v>35</v>
      </c>
      <c r="NJ1365">
        <v>39</v>
      </c>
      <c r="NK1365">
        <v>50</v>
      </c>
      <c r="NL1365">
        <v>52</v>
      </c>
    </row>
    <row r="1366" spans="371:541">
      <c r="NG1366">
        <v>12</v>
      </c>
      <c r="NH1366">
        <v>15</v>
      </c>
      <c r="NI1366">
        <v>31</v>
      </c>
      <c r="NJ1366">
        <v>40</v>
      </c>
      <c r="NK1366">
        <v>47</v>
      </c>
      <c r="NL1366">
        <v>59</v>
      </c>
    </row>
    <row r="1367" spans="371:541">
      <c r="NG1367">
        <v>4</v>
      </c>
      <c r="NH1367">
        <v>44</v>
      </c>
      <c r="NI1367">
        <v>46</v>
      </c>
      <c r="NJ1367">
        <v>49</v>
      </c>
      <c r="NK1367">
        <v>54</v>
      </c>
      <c r="NL1367">
        <v>59</v>
      </c>
    </row>
    <row r="1368" spans="371:541">
      <c r="NG1368">
        <v>5</v>
      </c>
      <c r="NH1368">
        <v>14</v>
      </c>
      <c r="NI1368">
        <v>23</v>
      </c>
      <c r="NJ1368">
        <v>25</v>
      </c>
      <c r="NK1368">
        <v>33</v>
      </c>
      <c r="NL1368">
        <v>48</v>
      </c>
    </row>
    <row r="1369" spans="371:541">
      <c r="NG1369">
        <v>1</v>
      </c>
      <c r="NH1369">
        <v>5</v>
      </c>
      <c r="NI1369">
        <v>10</v>
      </c>
      <c r="NJ1369">
        <v>16</v>
      </c>
      <c r="NK1369">
        <v>28</v>
      </c>
      <c r="NL1369">
        <v>34</v>
      </c>
    </row>
    <row r="1370" spans="371:541">
      <c r="NG1370">
        <v>9</v>
      </c>
      <c r="NH1370">
        <v>12</v>
      </c>
      <c r="NI1370">
        <v>13</v>
      </c>
      <c r="NJ1370">
        <v>14</v>
      </c>
      <c r="NK1370">
        <v>23</v>
      </c>
      <c r="NL1370">
        <v>53</v>
      </c>
    </row>
    <row r="1371" spans="371:541">
      <c r="NG1371">
        <v>16</v>
      </c>
      <c r="NH1371">
        <v>24</v>
      </c>
      <c r="NI1371">
        <v>32</v>
      </c>
      <c r="NJ1371">
        <v>34</v>
      </c>
      <c r="NK1371">
        <v>39</v>
      </c>
      <c r="NL1371">
        <v>54</v>
      </c>
      <c r="RN1371">
        <f>59-COUNTIFS(RO1371:TU1371,"x")</f>
        <v>21</v>
      </c>
      <c r="RO1371" t="s">
        <v>0</v>
      </c>
      <c r="RP1371">
        <v>2</v>
      </c>
      <c r="RQ1371">
        <v>3</v>
      </c>
      <c r="RR1371" t="s">
        <v>0</v>
      </c>
      <c r="RS1371" t="s">
        <v>0</v>
      </c>
      <c r="RT1371" t="s">
        <v>0</v>
      </c>
      <c r="RU1371" t="s">
        <v>0</v>
      </c>
      <c r="RV1371" t="s">
        <v>0</v>
      </c>
      <c r="RW1371" t="s">
        <v>0</v>
      </c>
      <c r="RX1371" t="s">
        <v>0</v>
      </c>
      <c r="RY1371">
        <v>11</v>
      </c>
      <c r="RZ1371" t="s">
        <v>0</v>
      </c>
      <c r="SA1371" t="s">
        <v>0</v>
      </c>
      <c r="SB1371" t="s">
        <v>0</v>
      </c>
      <c r="SC1371" t="s">
        <v>0</v>
      </c>
      <c r="SD1371" t="s">
        <v>0</v>
      </c>
      <c r="SE1371" t="s">
        <v>0</v>
      </c>
      <c r="SF1371">
        <v>18</v>
      </c>
      <c r="SG1371">
        <v>19</v>
      </c>
      <c r="SH1371" t="s">
        <v>0</v>
      </c>
      <c r="SI1371" t="s">
        <v>0</v>
      </c>
      <c r="SJ1371" t="s">
        <v>0</v>
      </c>
      <c r="SK1371" t="s">
        <v>0</v>
      </c>
      <c r="SL1371" t="s">
        <v>0</v>
      </c>
      <c r="SM1371">
        <v>25</v>
      </c>
      <c r="SN1371" t="s">
        <v>0</v>
      </c>
      <c r="SO1371" t="s">
        <v>0</v>
      </c>
      <c r="SP1371" t="s">
        <v>0</v>
      </c>
      <c r="SQ1371" t="s">
        <v>0</v>
      </c>
      <c r="SR1371" t="s">
        <v>0</v>
      </c>
      <c r="SS1371" t="s">
        <v>0</v>
      </c>
      <c r="ST1371" t="s">
        <v>0</v>
      </c>
      <c r="SU1371">
        <v>33</v>
      </c>
      <c r="SV1371" t="s">
        <v>0</v>
      </c>
      <c r="SW1371" t="s">
        <v>0</v>
      </c>
      <c r="SX1371">
        <v>36</v>
      </c>
      <c r="SY1371">
        <v>37</v>
      </c>
      <c r="SZ1371">
        <v>38</v>
      </c>
      <c r="TA1371" t="s">
        <v>0</v>
      </c>
      <c r="TB1371">
        <v>40</v>
      </c>
      <c r="TC1371" t="s">
        <v>0</v>
      </c>
      <c r="TD1371" t="s">
        <v>0</v>
      </c>
      <c r="TE1371">
        <v>43</v>
      </c>
      <c r="TF1371" t="s">
        <v>0</v>
      </c>
      <c r="TG1371">
        <v>45</v>
      </c>
      <c r="TH1371">
        <v>46</v>
      </c>
      <c r="TI1371">
        <v>47</v>
      </c>
      <c r="TJ1371">
        <v>48</v>
      </c>
      <c r="TK1371" t="s">
        <v>0</v>
      </c>
      <c r="TL1371" t="s">
        <v>0</v>
      </c>
      <c r="TM1371" t="s">
        <v>0</v>
      </c>
      <c r="TN1371">
        <v>52</v>
      </c>
      <c r="TO1371" t="s">
        <v>0</v>
      </c>
      <c r="TP1371" t="s">
        <v>0</v>
      </c>
      <c r="TQ1371">
        <v>55</v>
      </c>
      <c r="TR1371" t="s">
        <v>0</v>
      </c>
      <c r="TS1371">
        <v>57</v>
      </c>
      <c r="TT1371">
        <v>58</v>
      </c>
      <c r="TU1371">
        <v>59</v>
      </c>
    </row>
    <row r="1372" spans="371:541">
      <c r="NG1372">
        <v>6</v>
      </c>
      <c r="NH1372">
        <v>12</v>
      </c>
      <c r="NI1372">
        <v>15</v>
      </c>
      <c r="NJ1372">
        <v>23</v>
      </c>
      <c r="NK1372">
        <v>39</v>
      </c>
      <c r="NL1372">
        <v>56</v>
      </c>
    </row>
    <row r="1373" spans="371:541">
      <c r="NG1373">
        <v>5</v>
      </c>
      <c r="NH1373">
        <v>7</v>
      </c>
      <c r="NI1373">
        <v>21</v>
      </c>
      <c r="NJ1373">
        <v>27</v>
      </c>
      <c r="NK1373">
        <v>29</v>
      </c>
      <c r="NL1373">
        <v>50</v>
      </c>
    </row>
    <row r="1374" spans="371:541">
      <c r="NG1374">
        <v>6</v>
      </c>
      <c r="NH1374">
        <v>10</v>
      </c>
      <c r="NI1374">
        <v>17</v>
      </c>
      <c r="NJ1374">
        <v>31</v>
      </c>
      <c r="NK1374">
        <v>35</v>
      </c>
      <c r="NL1374">
        <v>51</v>
      </c>
    </row>
    <row r="1375" spans="371:541">
      <c r="NG1375">
        <v>4</v>
      </c>
      <c r="NH1375">
        <v>8</v>
      </c>
      <c r="NI1375">
        <v>14</v>
      </c>
      <c r="NJ1375">
        <v>27</v>
      </c>
      <c r="NK1375">
        <v>44</v>
      </c>
      <c r="NL1375">
        <v>50</v>
      </c>
    </row>
    <row r="1376" spans="371:541">
      <c r="NG1376">
        <v>10</v>
      </c>
      <c r="NH1376">
        <v>20</v>
      </c>
      <c r="NI1376">
        <v>30</v>
      </c>
      <c r="NJ1376">
        <v>31</v>
      </c>
      <c r="NK1376">
        <v>42</v>
      </c>
      <c r="NL1376">
        <v>49</v>
      </c>
    </row>
    <row r="1377" spans="371:541">
      <c r="NG1377">
        <v>8</v>
      </c>
      <c r="NH1377">
        <v>9</v>
      </c>
      <c r="NI1377">
        <v>10</v>
      </c>
      <c r="NJ1377">
        <v>22</v>
      </c>
      <c r="NK1377">
        <v>31</v>
      </c>
      <c r="NL1377">
        <v>49</v>
      </c>
    </row>
    <row r="1378" spans="371:541">
      <c r="NG1378">
        <v>7</v>
      </c>
      <c r="NH1378">
        <v>26</v>
      </c>
      <c r="NI1378">
        <v>39</v>
      </c>
      <c r="NJ1378">
        <v>41</v>
      </c>
      <c r="NK1378">
        <v>50</v>
      </c>
      <c r="NL1378">
        <v>56</v>
      </c>
    </row>
    <row r="1379" spans="371:541">
      <c r="NG1379">
        <v>2</v>
      </c>
      <c r="NH1379">
        <v>8</v>
      </c>
      <c r="NI1379">
        <v>17</v>
      </c>
      <c r="NJ1379">
        <v>23</v>
      </c>
      <c r="NK1379">
        <v>27</v>
      </c>
      <c r="NL1379">
        <v>55</v>
      </c>
    </row>
    <row r="1380" spans="371:541">
      <c r="NG1380">
        <v>2</v>
      </c>
      <c r="NH1380">
        <v>11</v>
      </c>
      <c r="NI1380">
        <v>15</v>
      </c>
      <c r="NJ1380">
        <v>19</v>
      </c>
      <c r="NK1380">
        <v>23</v>
      </c>
      <c r="NL1380">
        <v>56</v>
      </c>
    </row>
    <row r="1381" spans="371:541">
      <c r="NG1381">
        <v>7</v>
      </c>
      <c r="NH1381">
        <v>9</v>
      </c>
      <c r="NI1381">
        <v>13</v>
      </c>
      <c r="NJ1381">
        <v>33</v>
      </c>
      <c r="NK1381">
        <v>35</v>
      </c>
      <c r="NL1381">
        <v>59</v>
      </c>
      <c r="RN1381">
        <f>59-COUNTIFS(RO1381:TU1381,"x")</f>
        <v>22</v>
      </c>
      <c r="RO1381">
        <v>1</v>
      </c>
      <c r="RP1381" t="s">
        <v>0</v>
      </c>
      <c r="RQ1381" t="s">
        <v>0</v>
      </c>
      <c r="RR1381">
        <v>4</v>
      </c>
      <c r="RS1381">
        <v>5</v>
      </c>
      <c r="RT1381">
        <v>6</v>
      </c>
      <c r="RU1381" t="s">
        <v>0</v>
      </c>
      <c r="RV1381" t="s">
        <v>0</v>
      </c>
      <c r="RW1381" t="s">
        <v>0</v>
      </c>
      <c r="RX1381">
        <v>10</v>
      </c>
      <c r="RY1381" t="s">
        <v>0</v>
      </c>
      <c r="RZ1381">
        <v>12</v>
      </c>
      <c r="SA1381" t="s">
        <v>0</v>
      </c>
      <c r="SB1381">
        <v>14</v>
      </c>
      <c r="SC1381" t="s">
        <v>0</v>
      </c>
      <c r="SD1381" t="s">
        <v>0</v>
      </c>
      <c r="SE1381" t="s">
        <v>0</v>
      </c>
      <c r="SF1381">
        <v>18</v>
      </c>
      <c r="SG1381" t="s">
        <v>0</v>
      </c>
      <c r="SH1381" t="s">
        <v>0</v>
      </c>
      <c r="SI1381" t="s">
        <v>0</v>
      </c>
      <c r="SJ1381">
        <v>22</v>
      </c>
      <c r="SK1381" t="s">
        <v>0</v>
      </c>
      <c r="SL1381" t="s">
        <v>0</v>
      </c>
      <c r="SM1381" t="s">
        <v>0</v>
      </c>
      <c r="SN1381" t="s">
        <v>0</v>
      </c>
      <c r="SO1381" t="s">
        <v>0</v>
      </c>
      <c r="SP1381">
        <v>28</v>
      </c>
      <c r="SQ1381">
        <v>29</v>
      </c>
      <c r="SR1381">
        <v>30</v>
      </c>
      <c r="SS1381" t="s">
        <v>0</v>
      </c>
      <c r="ST1381" t="s">
        <v>0</v>
      </c>
      <c r="SU1381" t="s">
        <v>0</v>
      </c>
      <c r="SV1381" t="s">
        <v>0</v>
      </c>
      <c r="SW1381" t="s">
        <v>0</v>
      </c>
      <c r="SX1381" t="s">
        <v>0</v>
      </c>
      <c r="SY1381" t="s">
        <v>0</v>
      </c>
      <c r="SZ1381" t="s">
        <v>0</v>
      </c>
      <c r="TA1381">
        <v>39</v>
      </c>
      <c r="TB1381" t="s">
        <v>0</v>
      </c>
      <c r="TC1381" t="s">
        <v>0</v>
      </c>
      <c r="TD1381">
        <v>42</v>
      </c>
      <c r="TE1381">
        <v>43</v>
      </c>
      <c r="TF1381">
        <v>44</v>
      </c>
      <c r="TG1381">
        <v>45</v>
      </c>
      <c r="TH1381">
        <v>46</v>
      </c>
      <c r="TI1381" t="s">
        <v>0</v>
      </c>
      <c r="TJ1381">
        <v>48</v>
      </c>
      <c r="TK1381" t="s">
        <v>0</v>
      </c>
      <c r="TL1381" t="s">
        <v>0</v>
      </c>
      <c r="TM1381" t="s">
        <v>0</v>
      </c>
      <c r="TN1381">
        <v>52</v>
      </c>
      <c r="TO1381">
        <v>53</v>
      </c>
      <c r="TP1381" t="s">
        <v>0</v>
      </c>
      <c r="TQ1381" t="s">
        <v>0</v>
      </c>
      <c r="TR1381" t="s">
        <v>0</v>
      </c>
      <c r="TS1381">
        <v>57</v>
      </c>
      <c r="TT1381" t="s">
        <v>0</v>
      </c>
      <c r="TU1381" t="s">
        <v>0</v>
      </c>
    </row>
    <row r="1382" spans="371:541">
      <c r="NG1382">
        <v>2</v>
      </c>
      <c r="NH1382">
        <v>8</v>
      </c>
      <c r="NI1382">
        <v>11</v>
      </c>
      <c r="NJ1382">
        <v>16</v>
      </c>
      <c r="NK1382">
        <v>37</v>
      </c>
      <c r="NL1382">
        <v>54</v>
      </c>
    </row>
    <row r="1383" spans="371:541">
      <c r="NG1383">
        <v>15</v>
      </c>
      <c r="NH1383">
        <v>31</v>
      </c>
      <c r="NI1383">
        <v>33</v>
      </c>
      <c r="NJ1383">
        <v>37</v>
      </c>
      <c r="NK1383">
        <v>49</v>
      </c>
      <c r="NL1383">
        <v>55</v>
      </c>
    </row>
    <row r="1384" spans="371:541">
      <c r="NG1384">
        <v>2</v>
      </c>
      <c r="NH1384">
        <v>19</v>
      </c>
      <c r="NI1384">
        <v>26</v>
      </c>
      <c r="NJ1384">
        <v>33</v>
      </c>
      <c r="NK1384">
        <v>50</v>
      </c>
      <c r="NL1384">
        <v>58</v>
      </c>
    </row>
    <row r="1385" spans="371:541">
      <c r="NG1385">
        <v>21</v>
      </c>
      <c r="NH1385">
        <v>24</v>
      </c>
      <c r="NI1385">
        <v>36</v>
      </c>
      <c r="NJ1385">
        <v>38</v>
      </c>
      <c r="NK1385">
        <v>41</v>
      </c>
      <c r="NL1385">
        <v>47</v>
      </c>
    </row>
    <row r="1386" spans="371:541">
      <c r="NG1386">
        <v>9</v>
      </c>
      <c r="NH1386">
        <v>16</v>
      </c>
      <c r="NI1386">
        <v>20</v>
      </c>
      <c r="NJ1386">
        <v>32</v>
      </c>
      <c r="NK1386">
        <v>34</v>
      </c>
      <c r="NL1386">
        <v>41</v>
      </c>
    </row>
    <row r="1387" spans="371:541">
      <c r="NG1387">
        <v>8</v>
      </c>
      <c r="NH1387">
        <v>23</v>
      </c>
      <c r="NI1387">
        <v>25</v>
      </c>
      <c r="NJ1387">
        <v>26</v>
      </c>
      <c r="NK1387">
        <v>40</v>
      </c>
      <c r="NL1387">
        <v>58</v>
      </c>
    </row>
    <row r="1388" spans="371:541">
      <c r="NG1388">
        <v>3</v>
      </c>
      <c r="NH1388">
        <v>16</v>
      </c>
      <c r="NI1388">
        <v>27</v>
      </c>
      <c r="NJ1388">
        <v>33</v>
      </c>
      <c r="NK1388">
        <v>51</v>
      </c>
      <c r="NL1388">
        <v>58</v>
      </c>
    </row>
    <row r="1389" spans="371:541">
      <c r="NG1389">
        <v>7</v>
      </c>
      <c r="NH1389">
        <v>19</v>
      </c>
      <c r="NI1389">
        <v>44</v>
      </c>
      <c r="NJ1389">
        <v>47</v>
      </c>
      <c r="NK1389">
        <v>48</v>
      </c>
      <c r="NL1389">
        <v>54</v>
      </c>
    </row>
    <row r="1390" spans="371:541">
      <c r="NG1390">
        <v>4</v>
      </c>
      <c r="NH1390">
        <v>7</v>
      </c>
      <c r="NI1390">
        <v>19</v>
      </c>
      <c r="NJ1390">
        <v>21</v>
      </c>
      <c r="NK1390">
        <v>26</v>
      </c>
      <c r="NL1390">
        <v>56</v>
      </c>
    </row>
    <row r="1391" spans="371:541">
      <c r="NG1391">
        <v>8</v>
      </c>
      <c r="NH1391">
        <v>20</v>
      </c>
      <c r="NI1391">
        <v>22</v>
      </c>
      <c r="NJ1391">
        <v>24</v>
      </c>
      <c r="NK1391">
        <v>33</v>
      </c>
      <c r="NL1391">
        <v>41</v>
      </c>
      <c r="RN1391">
        <f>59-COUNTIFS(RO1391:TU1391,"x")</f>
        <v>21</v>
      </c>
      <c r="RO1391">
        <v>1</v>
      </c>
      <c r="RP1391">
        <v>2</v>
      </c>
      <c r="RQ1391">
        <v>3</v>
      </c>
      <c r="RR1391" t="s">
        <v>0</v>
      </c>
      <c r="RS1391" t="s">
        <v>0</v>
      </c>
      <c r="RT1391">
        <v>6</v>
      </c>
      <c r="RU1391" t="s">
        <v>0</v>
      </c>
      <c r="RV1391" t="s">
        <v>0</v>
      </c>
      <c r="RW1391">
        <v>9</v>
      </c>
      <c r="RX1391" t="s">
        <v>0</v>
      </c>
      <c r="RY1391">
        <v>11</v>
      </c>
      <c r="RZ1391">
        <v>12</v>
      </c>
      <c r="SA1391">
        <v>13</v>
      </c>
      <c r="SB1391" t="s">
        <v>0</v>
      </c>
      <c r="SC1391" t="s">
        <v>0</v>
      </c>
      <c r="SD1391">
        <v>16</v>
      </c>
      <c r="SE1391" t="s">
        <v>0</v>
      </c>
      <c r="SF1391" t="s">
        <v>0</v>
      </c>
      <c r="SG1391" t="s">
        <v>0</v>
      </c>
      <c r="SH1391" t="s">
        <v>0</v>
      </c>
      <c r="SI1391" t="s">
        <v>0</v>
      </c>
      <c r="SJ1391" t="s">
        <v>0</v>
      </c>
      <c r="SK1391" t="s">
        <v>0</v>
      </c>
      <c r="SL1391" t="s">
        <v>0</v>
      </c>
      <c r="SM1391" t="s">
        <v>0</v>
      </c>
      <c r="SN1391" t="s">
        <v>0</v>
      </c>
      <c r="SO1391" t="s">
        <v>0</v>
      </c>
      <c r="SP1391">
        <v>28</v>
      </c>
      <c r="SQ1391" t="s">
        <v>0</v>
      </c>
      <c r="SR1391" t="s">
        <v>0</v>
      </c>
      <c r="SS1391" t="s">
        <v>0</v>
      </c>
      <c r="ST1391">
        <v>32</v>
      </c>
      <c r="SU1391" t="s">
        <v>0</v>
      </c>
      <c r="SV1391">
        <v>34</v>
      </c>
      <c r="SW1391">
        <v>35</v>
      </c>
      <c r="SX1391">
        <v>36</v>
      </c>
      <c r="SY1391" t="s">
        <v>0</v>
      </c>
      <c r="SZ1391">
        <v>38</v>
      </c>
      <c r="TA1391" t="s">
        <v>0</v>
      </c>
      <c r="TB1391" t="s">
        <v>0</v>
      </c>
      <c r="TC1391" t="s">
        <v>0</v>
      </c>
      <c r="TD1391">
        <v>42</v>
      </c>
      <c r="TE1391">
        <v>43</v>
      </c>
      <c r="TF1391" t="s">
        <v>0</v>
      </c>
      <c r="TG1391" t="s">
        <v>0</v>
      </c>
      <c r="TH1391" t="s">
        <v>0</v>
      </c>
      <c r="TI1391" t="s">
        <v>0</v>
      </c>
      <c r="TJ1391" t="s">
        <v>0</v>
      </c>
      <c r="TK1391">
        <v>49</v>
      </c>
      <c r="TL1391" t="s">
        <v>0</v>
      </c>
      <c r="TM1391">
        <v>51</v>
      </c>
      <c r="TN1391" t="s">
        <v>0</v>
      </c>
      <c r="TO1391" t="s">
        <v>0</v>
      </c>
      <c r="TP1391" t="s">
        <v>0</v>
      </c>
      <c r="TQ1391">
        <v>55</v>
      </c>
      <c r="TR1391" t="s">
        <v>0</v>
      </c>
      <c r="TS1391" t="s">
        <v>0</v>
      </c>
      <c r="TT1391">
        <v>58</v>
      </c>
      <c r="TU1391" t="s">
        <v>0</v>
      </c>
    </row>
    <row r="1392" spans="371:541">
      <c r="NG1392">
        <v>7</v>
      </c>
      <c r="NH1392">
        <v>17</v>
      </c>
      <c r="NI1392">
        <v>29</v>
      </c>
      <c r="NJ1392">
        <v>47</v>
      </c>
      <c r="NK1392">
        <v>57</v>
      </c>
      <c r="NL1392">
        <v>59</v>
      </c>
    </row>
    <row r="1393" spans="371:541">
      <c r="NG1393">
        <v>15</v>
      </c>
      <c r="NH1393">
        <v>18</v>
      </c>
      <c r="NI1393">
        <v>25</v>
      </c>
      <c r="NJ1393">
        <v>26</v>
      </c>
      <c r="NK1393">
        <v>27</v>
      </c>
      <c r="NL1393">
        <v>52</v>
      </c>
    </row>
    <row r="1394" spans="371:541">
      <c r="NG1394">
        <v>8</v>
      </c>
      <c r="NH1394">
        <v>19</v>
      </c>
      <c r="NI1394">
        <v>22</v>
      </c>
      <c r="NJ1394">
        <v>31</v>
      </c>
      <c r="NK1394">
        <v>44</v>
      </c>
      <c r="NL1394">
        <v>53</v>
      </c>
    </row>
    <row r="1395" spans="371:541">
      <c r="NG1395">
        <v>4</v>
      </c>
      <c r="NH1395">
        <v>24</v>
      </c>
      <c r="NI1395">
        <v>30</v>
      </c>
      <c r="NJ1395">
        <v>37</v>
      </c>
      <c r="NK1395">
        <v>40</v>
      </c>
      <c r="NL1395">
        <v>45</v>
      </c>
    </row>
    <row r="1396" spans="371:541">
      <c r="NG1396">
        <v>4</v>
      </c>
      <c r="NH1396">
        <v>5</v>
      </c>
      <c r="NI1396">
        <v>10</v>
      </c>
      <c r="NJ1396">
        <v>46</v>
      </c>
      <c r="NK1396">
        <v>50</v>
      </c>
      <c r="NL1396">
        <v>56</v>
      </c>
    </row>
    <row r="1397" spans="371:541">
      <c r="NG1397">
        <v>14</v>
      </c>
      <c r="NH1397">
        <v>17</v>
      </c>
      <c r="NI1397">
        <v>23</v>
      </c>
      <c r="NJ1397">
        <v>25</v>
      </c>
      <c r="NK1397">
        <v>39</v>
      </c>
      <c r="NL1397">
        <v>45</v>
      </c>
    </row>
    <row r="1398" spans="371:541">
      <c r="NG1398">
        <v>14</v>
      </c>
      <c r="NH1398">
        <v>30</v>
      </c>
      <c r="NI1398">
        <v>33</v>
      </c>
      <c r="NJ1398">
        <v>45</v>
      </c>
      <c r="NK1398">
        <v>52</v>
      </c>
      <c r="NL1398">
        <v>59</v>
      </c>
    </row>
    <row r="1399" spans="371:541">
      <c r="NG1399">
        <v>16</v>
      </c>
      <c r="NH1399">
        <v>25</v>
      </c>
      <c r="NI1399">
        <v>28</v>
      </c>
      <c r="NJ1399">
        <v>29</v>
      </c>
      <c r="NK1399">
        <v>46</v>
      </c>
      <c r="NL1399">
        <v>48</v>
      </c>
    </row>
    <row r="1400" spans="371:541">
      <c r="NG1400">
        <v>2</v>
      </c>
      <c r="NH1400">
        <v>3</v>
      </c>
      <c r="NI1400">
        <v>30</v>
      </c>
      <c r="NJ1400">
        <v>43</v>
      </c>
      <c r="NK1400">
        <v>55</v>
      </c>
      <c r="NL1400">
        <v>59</v>
      </c>
    </row>
    <row r="1401" spans="371:541">
      <c r="NG1401">
        <v>18</v>
      </c>
      <c r="NH1401">
        <v>34</v>
      </c>
      <c r="NI1401">
        <v>37</v>
      </c>
      <c r="NJ1401">
        <v>38</v>
      </c>
      <c r="NK1401">
        <v>42</v>
      </c>
      <c r="NL1401">
        <v>55</v>
      </c>
      <c r="RN1401">
        <f>59-COUNTIFS(RO1401:TU1401,"x")</f>
        <v>21</v>
      </c>
      <c r="RO1401" t="s">
        <v>0</v>
      </c>
      <c r="RP1401" t="s">
        <v>0</v>
      </c>
      <c r="RQ1401" t="s">
        <v>0</v>
      </c>
      <c r="RR1401">
        <v>4</v>
      </c>
      <c r="RS1401" t="s">
        <v>0</v>
      </c>
      <c r="RT1401">
        <v>6</v>
      </c>
      <c r="RU1401">
        <v>7</v>
      </c>
      <c r="RV1401">
        <v>8</v>
      </c>
      <c r="RW1401" t="s">
        <v>0</v>
      </c>
      <c r="RX1401" t="s">
        <v>0</v>
      </c>
      <c r="RY1401" t="s">
        <v>0</v>
      </c>
      <c r="RZ1401">
        <v>12</v>
      </c>
      <c r="SA1401">
        <v>13</v>
      </c>
      <c r="SB1401">
        <v>14</v>
      </c>
      <c r="SC1401" t="s">
        <v>0</v>
      </c>
      <c r="SD1401" t="s">
        <v>0</v>
      </c>
      <c r="SE1401" t="s">
        <v>0</v>
      </c>
      <c r="SF1401" t="s">
        <v>0</v>
      </c>
      <c r="SG1401">
        <v>19</v>
      </c>
      <c r="SH1401" t="s">
        <v>0</v>
      </c>
      <c r="SI1401" t="s">
        <v>0</v>
      </c>
      <c r="SJ1401" t="s">
        <v>0</v>
      </c>
      <c r="SK1401" t="s">
        <v>0</v>
      </c>
      <c r="SL1401">
        <v>24</v>
      </c>
      <c r="SM1401" t="s">
        <v>0</v>
      </c>
      <c r="SN1401">
        <v>26</v>
      </c>
      <c r="SO1401">
        <v>27</v>
      </c>
      <c r="SP1401" t="s">
        <v>0</v>
      </c>
      <c r="SQ1401" t="s">
        <v>0</v>
      </c>
      <c r="SR1401" t="s">
        <v>0</v>
      </c>
      <c r="SS1401" t="s">
        <v>0</v>
      </c>
      <c r="ST1401" t="s">
        <v>0</v>
      </c>
      <c r="SU1401">
        <v>33</v>
      </c>
      <c r="SV1401" t="s">
        <v>0</v>
      </c>
      <c r="SW1401">
        <v>35</v>
      </c>
      <c r="SX1401" t="s">
        <v>0</v>
      </c>
      <c r="SY1401" t="s">
        <v>0</v>
      </c>
      <c r="SZ1401" t="s">
        <v>0</v>
      </c>
      <c r="TA1401" t="s">
        <v>0</v>
      </c>
      <c r="TB1401">
        <v>40</v>
      </c>
      <c r="TC1401">
        <v>41</v>
      </c>
      <c r="TD1401" t="s">
        <v>0</v>
      </c>
      <c r="TE1401" t="s">
        <v>0</v>
      </c>
      <c r="TF1401" t="s">
        <v>0</v>
      </c>
      <c r="TG1401">
        <v>45</v>
      </c>
      <c r="TH1401" t="s">
        <v>0</v>
      </c>
      <c r="TI1401" t="s">
        <v>0</v>
      </c>
      <c r="TJ1401" t="s">
        <v>0</v>
      </c>
      <c r="TK1401" t="s">
        <v>0</v>
      </c>
      <c r="TL1401">
        <v>50</v>
      </c>
      <c r="TM1401">
        <v>51</v>
      </c>
      <c r="TN1401">
        <v>52</v>
      </c>
      <c r="TO1401" t="s">
        <v>0</v>
      </c>
      <c r="TP1401">
        <v>54</v>
      </c>
      <c r="TQ1401" t="s">
        <v>0</v>
      </c>
      <c r="TR1401" t="s">
        <v>0</v>
      </c>
      <c r="TS1401" t="s">
        <v>0</v>
      </c>
      <c r="TT1401">
        <v>58</v>
      </c>
      <c r="TU1401" t="s">
        <v>0</v>
      </c>
    </row>
    <row r="1402" spans="371:541">
      <c r="NG1402">
        <v>9</v>
      </c>
      <c r="NH1402">
        <v>16</v>
      </c>
      <c r="NI1402">
        <v>21</v>
      </c>
      <c r="NJ1402">
        <v>28</v>
      </c>
      <c r="NK1402">
        <v>30</v>
      </c>
      <c r="NL1402">
        <v>48</v>
      </c>
    </row>
    <row r="1403" spans="371:541">
      <c r="NG1403">
        <v>1</v>
      </c>
      <c r="NH1403">
        <v>9</v>
      </c>
      <c r="NI1403">
        <v>32</v>
      </c>
      <c r="NJ1403">
        <v>36</v>
      </c>
      <c r="NK1403">
        <v>56</v>
      </c>
      <c r="NL1403">
        <v>57</v>
      </c>
    </row>
    <row r="1404" spans="371:541">
      <c r="NG1404">
        <v>11</v>
      </c>
      <c r="NH1404">
        <v>16</v>
      </c>
      <c r="NI1404">
        <v>20</v>
      </c>
      <c r="NJ1404">
        <v>22</v>
      </c>
      <c r="NK1404">
        <v>30</v>
      </c>
      <c r="NL1404">
        <v>37</v>
      </c>
    </row>
    <row r="1405" spans="371:541">
      <c r="NG1405">
        <v>11</v>
      </c>
      <c r="NH1405">
        <v>23</v>
      </c>
      <c r="NI1405">
        <v>28</v>
      </c>
      <c r="NJ1405">
        <v>39</v>
      </c>
      <c r="NK1405">
        <v>44</v>
      </c>
      <c r="NL1405">
        <v>53</v>
      </c>
    </row>
    <row r="1406" spans="371:541">
      <c r="NG1406">
        <v>5</v>
      </c>
      <c r="NH1406">
        <v>16</v>
      </c>
      <c r="NI1406">
        <v>21</v>
      </c>
      <c r="NJ1406">
        <v>30</v>
      </c>
      <c r="NK1406">
        <v>38</v>
      </c>
      <c r="NL1406">
        <v>49</v>
      </c>
    </row>
    <row r="1407" spans="371:541">
      <c r="NG1407">
        <v>1</v>
      </c>
      <c r="NH1407">
        <v>10</v>
      </c>
      <c r="NI1407">
        <v>17</v>
      </c>
      <c r="NJ1407">
        <v>20</v>
      </c>
      <c r="NK1407">
        <v>23</v>
      </c>
      <c r="NL1407">
        <v>34</v>
      </c>
    </row>
    <row r="1408" spans="371:541">
      <c r="NG1408">
        <v>11</v>
      </c>
      <c r="NH1408">
        <v>15</v>
      </c>
      <c r="NI1408">
        <v>31</v>
      </c>
      <c r="NJ1408">
        <v>39</v>
      </c>
      <c r="NK1408">
        <v>47</v>
      </c>
      <c r="NL1408">
        <v>48</v>
      </c>
    </row>
    <row r="1409" spans="371:541">
      <c r="NG1409">
        <v>1</v>
      </c>
      <c r="NH1409">
        <v>17</v>
      </c>
      <c r="NI1409">
        <v>32</v>
      </c>
      <c r="NJ1409">
        <v>42</v>
      </c>
      <c r="NK1409">
        <v>43</v>
      </c>
      <c r="NL1409">
        <v>54</v>
      </c>
    </row>
    <row r="1410" spans="371:541">
      <c r="NG1410">
        <v>1</v>
      </c>
      <c r="NH1410">
        <v>10</v>
      </c>
      <c r="NI1410">
        <v>20</v>
      </c>
      <c r="NJ1410">
        <v>23</v>
      </c>
      <c r="NK1410">
        <v>29</v>
      </c>
      <c r="NL1410">
        <v>31</v>
      </c>
    </row>
    <row r="1411" spans="371:541">
      <c r="NG1411">
        <v>17</v>
      </c>
      <c r="NH1411">
        <v>26</v>
      </c>
      <c r="NI1411">
        <v>35</v>
      </c>
      <c r="NJ1411">
        <v>47</v>
      </c>
      <c r="NK1411">
        <v>55</v>
      </c>
      <c r="NL1411">
        <v>57</v>
      </c>
      <c r="RN1411">
        <f>59-COUNTIFS(RO1411:TU1411,"x")</f>
        <v>21</v>
      </c>
      <c r="RO1411" t="s">
        <v>0</v>
      </c>
      <c r="RP1411" t="s">
        <v>0</v>
      </c>
      <c r="RQ1411">
        <v>3</v>
      </c>
      <c r="RR1411">
        <v>4</v>
      </c>
      <c r="RS1411">
        <v>5</v>
      </c>
      <c r="RT1411" t="s">
        <v>0</v>
      </c>
      <c r="RU1411" t="s">
        <v>0</v>
      </c>
      <c r="RV1411">
        <v>8</v>
      </c>
      <c r="RW1411" t="s">
        <v>0</v>
      </c>
      <c r="RX1411" t="s">
        <v>0</v>
      </c>
      <c r="RY1411" t="s">
        <v>0</v>
      </c>
      <c r="RZ1411">
        <v>12</v>
      </c>
      <c r="SA1411">
        <v>13</v>
      </c>
      <c r="SB1411">
        <v>14</v>
      </c>
      <c r="SC1411" t="s">
        <v>0</v>
      </c>
      <c r="SD1411">
        <v>16</v>
      </c>
      <c r="SE1411" t="s">
        <v>0</v>
      </c>
      <c r="SF1411" t="s">
        <v>0</v>
      </c>
      <c r="SG1411" t="s">
        <v>0</v>
      </c>
      <c r="SH1411" t="s">
        <v>0</v>
      </c>
      <c r="SI1411" t="s">
        <v>0</v>
      </c>
      <c r="SJ1411">
        <v>22</v>
      </c>
      <c r="SK1411" t="s">
        <v>0</v>
      </c>
      <c r="SL1411">
        <v>24</v>
      </c>
      <c r="SM1411" t="s">
        <v>0</v>
      </c>
      <c r="SN1411" t="s">
        <v>0</v>
      </c>
      <c r="SO1411">
        <v>27</v>
      </c>
      <c r="SP1411">
        <v>28</v>
      </c>
      <c r="SQ1411" t="s">
        <v>0</v>
      </c>
      <c r="SR1411" t="s">
        <v>0</v>
      </c>
      <c r="SS1411" t="s">
        <v>0</v>
      </c>
      <c r="ST1411" t="s">
        <v>0</v>
      </c>
      <c r="SU1411">
        <v>33</v>
      </c>
      <c r="SV1411">
        <v>34</v>
      </c>
      <c r="SW1411" t="s">
        <v>0</v>
      </c>
      <c r="SX1411" t="s">
        <v>0</v>
      </c>
      <c r="SY1411">
        <v>37</v>
      </c>
      <c r="SZ1411" t="s">
        <v>0</v>
      </c>
      <c r="TA1411" t="s">
        <v>0</v>
      </c>
      <c r="TB1411">
        <v>40</v>
      </c>
      <c r="TC1411">
        <v>41</v>
      </c>
      <c r="TD1411" t="s">
        <v>0</v>
      </c>
      <c r="TE1411" t="s">
        <v>0</v>
      </c>
      <c r="TF1411" t="s">
        <v>0</v>
      </c>
      <c r="TG1411">
        <v>45</v>
      </c>
      <c r="TH1411" t="s">
        <v>0</v>
      </c>
      <c r="TI1411" t="s">
        <v>0</v>
      </c>
      <c r="TJ1411" t="s">
        <v>0</v>
      </c>
      <c r="TK1411" t="s">
        <v>0</v>
      </c>
      <c r="TL1411" t="s">
        <v>0</v>
      </c>
      <c r="TM1411">
        <v>51</v>
      </c>
      <c r="TN1411" t="s">
        <v>0</v>
      </c>
      <c r="TO1411" t="s">
        <v>0</v>
      </c>
      <c r="TP1411" t="s">
        <v>0</v>
      </c>
      <c r="TQ1411" t="s">
        <v>0</v>
      </c>
      <c r="TR1411" t="s">
        <v>0</v>
      </c>
      <c r="TS1411" t="s">
        <v>0</v>
      </c>
      <c r="TT1411">
        <v>58</v>
      </c>
      <c r="TU1411">
        <v>59</v>
      </c>
    </row>
    <row r="1412" spans="371:541">
      <c r="NG1412">
        <v>2</v>
      </c>
      <c r="NH1412">
        <v>18</v>
      </c>
      <c r="NI1412">
        <v>21</v>
      </c>
      <c r="NJ1412">
        <v>38</v>
      </c>
      <c r="NK1412">
        <v>39</v>
      </c>
      <c r="NL1412">
        <v>44</v>
      </c>
    </row>
    <row r="1413" spans="371:541">
      <c r="NG1413">
        <v>19</v>
      </c>
      <c r="NH1413">
        <v>20</v>
      </c>
      <c r="NI1413">
        <v>25</v>
      </c>
      <c r="NJ1413">
        <v>36</v>
      </c>
      <c r="NK1413">
        <v>38</v>
      </c>
      <c r="NL1413">
        <v>53</v>
      </c>
    </row>
    <row r="1414" spans="371:541">
      <c r="NG1414">
        <v>6</v>
      </c>
      <c r="NH1414">
        <v>15</v>
      </c>
      <c r="NI1414">
        <v>26</v>
      </c>
      <c r="NJ1414">
        <v>30</v>
      </c>
      <c r="NK1414">
        <v>55</v>
      </c>
      <c r="NL1414">
        <v>56</v>
      </c>
    </row>
    <row r="1415" spans="371:541">
      <c r="NG1415">
        <v>2</v>
      </c>
      <c r="NH1415">
        <v>9</v>
      </c>
      <c r="NI1415">
        <v>18</v>
      </c>
      <c r="NJ1415">
        <v>26</v>
      </c>
      <c r="NK1415">
        <v>36</v>
      </c>
      <c r="NL1415">
        <v>57</v>
      </c>
    </row>
    <row r="1416" spans="371:541">
      <c r="NG1416">
        <v>6</v>
      </c>
      <c r="NH1416">
        <v>15</v>
      </c>
      <c r="NI1416">
        <v>18</v>
      </c>
      <c r="NJ1416">
        <v>31</v>
      </c>
      <c r="NK1416">
        <v>48</v>
      </c>
      <c r="NL1416">
        <v>53</v>
      </c>
    </row>
    <row r="1417" spans="371:541">
      <c r="NG1417">
        <v>1</v>
      </c>
      <c r="NH1417">
        <v>11</v>
      </c>
      <c r="NI1417">
        <v>35</v>
      </c>
      <c r="NJ1417">
        <v>50</v>
      </c>
      <c r="NK1417">
        <v>55</v>
      </c>
      <c r="NL1417">
        <v>56</v>
      </c>
    </row>
    <row r="1418" spans="371:541">
      <c r="NG1418">
        <v>7</v>
      </c>
      <c r="NH1418">
        <v>43</v>
      </c>
      <c r="NI1418">
        <v>46</v>
      </c>
      <c r="NJ1418">
        <v>49</v>
      </c>
      <c r="NK1418">
        <v>52</v>
      </c>
      <c r="NL1418">
        <v>57</v>
      </c>
    </row>
    <row r="1419" spans="371:541">
      <c r="NG1419">
        <v>2</v>
      </c>
      <c r="NH1419">
        <v>14</v>
      </c>
      <c r="NI1419">
        <v>15</v>
      </c>
      <c r="NJ1419">
        <v>21</v>
      </c>
      <c r="NK1419">
        <v>48</v>
      </c>
      <c r="NL1419">
        <v>51</v>
      </c>
    </row>
    <row r="1420" spans="371:541">
      <c r="NG1420">
        <v>10</v>
      </c>
      <c r="NH1420">
        <v>25</v>
      </c>
      <c r="NI1420">
        <v>35</v>
      </c>
      <c r="NJ1420">
        <v>45</v>
      </c>
      <c r="NK1420">
        <v>48</v>
      </c>
      <c r="NL1420">
        <v>49</v>
      </c>
    </row>
    <row r="1421" spans="371:541">
      <c r="NG1421">
        <v>5</v>
      </c>
      <c r="NH1421">
        <v>22</v>
      </c>
      <c r="NI1421">
        <v>35</v>
      </c>
      <c r="NJ1421">
        <v>47</v>
      </c>
      <c r="NK1421">
        <v>52</v>
      </c>
      <c r="NL1421">
        <v>58</v>
      </c>
      <c r="RN1421">
        <f>59-COUNTIFS(RO1421:TU1421,"x")</f>
        <v>19</v>
      </c>
      <c r="RO1421" t="s">
        <v>0</v>
      </c>
      <c r="RP1421" t="s">
        <v>0</v>
      </c>
      <c r="RQ1421">
        <v>3</v>
      </c>
      <c r="RR1421">
        <v>4</v>
      </c>
      <c r="RS1421" t="s">
        <v>0</v>
      </c>
      <c r="RT1421" t="s">
        <v>0</v>
      </c>
      <c r="RU1421" t="s">
        <v>0</v>
      </c>
      <c r="RV1421" t="s">
        <v>0</v>
      </c>
      <c r="RW1421" t="s">
        <v>0</v>
      </c>
      <c r="RX1421" t="s">
        <v>0</v>
      </c>
      <c r="RY1421" t="s">
        <v>0</v>
      </c>
      <c r="RZ1421" t="s">
        <v>0</v>
      </c>
      <c r="SA1421" t="s">
        <v>0</v>
      </c>
      <c r="SB1421" t="s">
        <v>0</v>
      </c>
      <c r="SC1421" t="s">
        <v>0</v>
      </c>
      <c r="SD1421">
        <v>16</v>
      </c>
      <c r="SE1421" t="s">
        <v>0</v>
      </c>
      <c r="SF1421" t="s">
        <v>0</v>
      </c>
      <c r="SG1421">
        <v>19</v>
      </c>
      <c r="SH1421" t="s">
        <v>0</v>
      </c>
      <c r="SI1421" t="s">
        <v>0</v>
      </c>
      <c r="SJ1421" t="s">
        <v>0</v>
      </c>
      <c r="SK1421">
        <v>23</v>
      </c>
      <c r="SL1421">
        <v>24</v>
      </c>
      <c r="SM1421" t="s">
        <v>0</v>
      </c>
      <c r="SN1421" t="s">
        <v>0</v>
      </c>
      <c r="SO1421" t="s">
        <v>0</v>
      </c>
      <c r="SP1421">
        <v>28</v>
      </c>
      <c r="SQ1421" t="s">
        <v>0</v>
      </c>
      <c r="SR1421">
        <v>30</v>
      </c>
      <c r="SS1421">
        <v>31</v>
      </c>
      <c r="ST1421" t="s">
        <v>0</v>
      </c>
      <c r="SU1421" t="s">
        <v>0</v>
      </c>
      <c r="SV1421" t="s">
        <v>0</v>
      </c>
      <c r="SW1421" t="s">
        <v>0</v>
      </c>
      <c r="SX1421" t="s">
        <v>0</v>
      </c>
      <c r="SY1421">
        <v>37</v>
      </c>
      <c r="SZ1421" t="s">
        <v>0</v>
      </c>
      <c r="TA1421" t="s">
        <v>0</v>
      </c>
      <c r="TB1421">
        <v>40</v>
      </c>
      <c r="TC1421" t="s">
        <v>0</v>
      </c>
      <c r="TD1421">
        <v>42</v>
      </c>
      <c r="TE1421">
        <v>43</v>
      </c>
      <c r="TF1421" t="s">
        <v>0</v>
      </c>
      <c r="TG1421" t="s">
        <v>0</v>
      </c>
      <c r="TH1421">
        <v>46</v>
      </c>
      <c r="TI1421" t="s">
        <v>0</v>
      </c>
      <c r="TJ1421" t="s">
        <v>0</v>
      </c>
      <c r="TK1421" t="s">
        <v>0</v>
      </c>
      <c r="TL1421">
        <v>50</v>
      </c>
      <c r="TM1421" t="s">
        <v>0</v>
      </c>
      <c r="TN1421" t="s">
        <v>0</v>
      </c>
      <c r="TO1421">
        <v>53</v>
      </c>
      <c r="TP1421">
        <v>54</v>
      </c>
      <c r="TQ1421" t="s">
        <v>0</v>
      </c>
      <c r="TR1421" t="s">
        <v>0</v>
      </c>
      <c r="TS1421">
        <v>57</v>
      </c>
      <c r="TT1421" t="s">
        <v>0</v>
      </c>
      <c r="TU1421">
        <v>59</v>
      </c>
    </row>
    <row r="1422" spans="371:541">
      <c r="NG1422">
        <v>5</v>
      </c>
      <c r="NH1422">
        <v>7</v>
      </c>
      <c r="NI1422">
        <v>13</v>
      </c>
      <c r="NJ1422">
        <v>38</v>
      </c>
      <c r="NK1422">
        <v>44</v>
      </c>
      <c r="NL1422">
        <v>48</v>
      </c>
    </row>
    <row r="1423" spans="371:541">
      <c r="NG1423">
        <v>21</v>
      </c>
      <c r="NH1423">
        <v>27</v>
      </c>
      <c r="NI1423">
        <v>29</v>
      </c>
      <c r="NJ1423">
        <v>34</v>
      </c>
      <c r="NK1423">
        <v>41</v>
      </c>
      <c r="NL1423">
        <v>48</v>
      </c>
    </row>
    <row r="1424" spans="371:541">
      <c r="NG1424">
        <v>6</v>
      </c>
      <c r="NH1424">
        <v>8</v>
      </c>
      <c r="NI1424">
        <v>11</v>
      </c>
      <c r="NJ1424">
        <v>17</v>
      </c>
      <c r="NK1424">
        <v>22</v>
      </c>
      <c r="NL1424">
        <v>41</v>
      </c>
    </row>
    <row r="1425" spans="371:541">
      <c r="NG1425">
        <v>9</v>
      </c>
      <c r="NH1425">
        <v>10</v>
      </c>
      <c r="NI1425">
        <v>20</v>
      </c>
      <c r="NJ1425">
        <v>34</v>
      </c>
      <c r="NK1425">
        <v>55</v>
      </c>
      <c r="NL1425">
        <v>56</v>
      </c>
    </row>
    <row r="1426" spans="371:541">
      <c r="NG1426">
        <v>8</v>
      </c>
      <c r="NH1426">
        <v>18</v>
      </c>
      <c r="NI1426">
        <v>21</v>
      </c>
      <c r="NJ1426">
        <v>22</v>
      </c>
      <c r="NK1426">
        <v>26</v>
      </c>
      <c r="NL1426">
        <v>49</v>
      </c>
    </row>
    <row r="1427" spans="371:541">
      <c r="NG1427">
        <v>7</v>
      </c>
      <c r="NH1427">
        <v>12</v>
      </c>
      <c r="NI1427">
        <v>20</v>
      </c>
      <c r="NJ1427">
        <v>34</v>
      </c>
      <c r="NK1427">
        <v>51</v>
      </c>
      <c r="NL1427">
        <v>52</v>
      </c>
    </row>
    <row r="1428" spans="371:541">
      <c r="NG1428">
        <v>1</v>
      </c>
      <c r="NH1428">
        <v>2</v>
      </c>
      <c r="NI1428">
        <v>32</v>
      </c>
      <c r="NJ1428">
        <v>33</v>
      </c>
      <c r="NK1428">
        <v>36</v>
      </c>
      <c r="NL1428">
        <v>39</v>
      </c>
    </row>
    <row r="1429" spans="371:541">
      <c r="NG1429">
        <v>1</v>
      </c>
      <c r="NH1429">
        <v>17</v>
      </c>
      <c r="NI1429">
        <v>25</v>
      </c>
      <c r="NJ1429">
        <v>27</v>
      </c>
      <c r="NK1429">
        <v>28</v>
      </c>
      <c r="NL1429">
        <v>50</v>
      </c>
    </row>
    <row r="1430" spans="371:541">
      <c r="NG1430">
        <v>3</v>
      </c>
      <c r="NH1430">
        <v>8</v>
      </c>
      <c r="NI1430">
        <v>25</v>
      </c>
      <c r="NJ1430">
        <v>31</v>
      </c>
      <c r="NK1430">
        <v>38</v>
      </c>
      <c r="NL1430">
        <v>44</v>
      </c>
    </row>
    <row r="1431" spans="371:541">
      <c r="NG1431">
        <v>8</v>
      </c>
      <c r="NH1431">
        <v>18</v>
      </c>
      <c r="NI1431">
        <v>34</v>
      </c>
      <c r="NJ1431">
        <v>44</v>
      </c>
      <c r="NK1431">
        <v>50</v>
      </c>
      <c r="NL1431">
        <v>54</v>
      </c>
      <c r="RN1431">
        <f>59-COUNTIFS(RO1431:TU1431,"x")</f>
        <v>24</v>
      </c>
      <c r="RO1431" t="s">
        <v>0</v>
      </c>
      <c r="RP1431">
        <v>2</v>
      </c>
      <c r="RQ1431" t="s">
        <v>0</v>
      </c>
      <c r="RR1431">
        <v>4</v>
      </c>
      <c r="RS1431" t="s">
        <v>0</v>
      </c>
      <c r="RT1431" t="s">
        <v>0</v>
      </c>
      <c r="RU1431">
        <v>7</v>
      </c>
      <c r="RV1431" t="s">
        <v>0</v>
      </c>
      <c r="RW1431">
        <v>9</v>
      </c>
      <c r="RX1431">
        <v>10</v>
      </c>
      <c r="RY1431">
        <v>11</v>
      </c>
      <c r="RZ1431">
        <v>12</v>
      </c>
      <c r="SA1431" t="s">
        <v>0</v>
      </c>
      <c r="SB1431" t="s">
        <v>0</v>
      </c>
      <c r="SC1431" t="s">
        <v>0</v>
      </c>
      <c r="SD1431">
        <v>16</v>
      </c>
      <c r="SE1431" t="s">
        <v>0</v>
      </c>
      <c r="SF1431" t="s">
        <v>0</v>
      </c>
      <c r="SG1431" t="s">
        <v>0</v>
      </c>
      <c r="SH1431">
        <v>20</v>
      </c>
      <c r="SI1431" t="s">
        <v>0</v>
      </c>
      <c r="SJ1431">
        <v>22</v>
      </c>
      <c r="SK1431" t="s">
        <v>0</v>
      </c>
      <c r="SL1431" t="s">
        <v>0</v>
      </c>
      <c r="SM1431" t="s">
        <v>0</v>
      </c>
      <c r="SN1431">
        <v>26</v>
      </c>
      <c r="SO1431" t="s">
        <v>0</v>
      </c>
      <c r="SP1431" t="s">
        <v>0</v>
      </c>
      <c r="SQ1431">
        <v>29</v>
      </c>
      <c r="SR1431" t="s">
        <v>0</v>
      </c>
      <c r="SS1431" t="s">
        <v>0</v>
      </c>
      <c r="ST1431" t="s">
        <v>0</v>
      </c>
      <c r="SU1431" t="s">
        <v>0</v>
      </c>
      <c r="SV1431" t="s">
        <v>0</v>
      </c>
      <c r="SW1431" t="s">
        <v>0</v>
      </c>
      <c r="SX1431">
        <v>36</v>
      </c>
      <c r="SY1431">
        <v>37</v>
      </c>
      <c r="SZ1431" t="s">
        <v>0</v>
      </c>
      <c r="TA1431" t="s">
        <v>0</v>
      </c>
      <c r="TB1431" t="s">
        <v>0</v>
      </c>
      <c r="TC1431" t="s">
        <v>0</v>
      </c>
      <c r="TD1431" t="s">
        <v>0</v>
      </c>
      <c r="TE1431">
        <v>43</v>
      </c>
      <c r="TF1431" t="s">
        <v>0</v>
      </c>
      <c r="TG1431">
        <v>45</v>
      </c>
      <c r="TH1431">
        <v>46</v>
      </c>
      <c r="TI1431" t="s">
        <v>0</v>
      </c>
      <c r="TJ1431">
        <v>48</v>
      </c>
      <c r="TK1431" t="s">
        <v>0</v>
      </c>
      <c r="TL1431" t="s">
        <v>0</v>
      </c>
      <c r="TM1431" t="s">
        <v>0</v>
      </c>
      <c r="TN1431">
        <v>52</v>
      </c>
      <c r="TO1431">
        <v>53</v>
      </c>
      <c r="TP1431" t="s">
        <v>0</v>
      </c>
      <c r="TQ1431">
        <v>55</v>
      </c>
      <c r="TR1431" t="s">
        <v>0</v>
      </c>
      <c r="TS1431">
        <v>57</v>
      </c>
      <c r="TT1431">
        <v>58</v>
      </c>
      <c r="TU1431">
        <v>59</v>
      </c>
    </row>
    <row r="1432" spans="371:541">
      <c r="NG1432">
        <v>5</v>
      </c>
      <c r="NH1432">
        <v>8</v>
      </c>
      <c r="NI1432">
        <v>21</v>
      </c>
      <c r="NJ1432">
        <v>24</v>
      </c>
      <c r="NK1432">
        <v>50</v>
      </c>
      <c r="NL1432">
        <v>56</v>
      </c>
    </row>
    <row r="1433" spans="371:541">
      <c r="NG1433">
        <v>5</v>
      </c>
      <c r="NH1433">
        <v>17</v>
      </c>
      <c r="NI1433">
        <v>30</v>
      </c>
      <c r="NJ1433">
        <v>35</v>
      </c>
      <c r="NK1433">
        <v>41</v>
      </c>
      <c r="NL1433">
        <v>49</v>
      </c>
    </row>
    <row r="1434" spans="371:541">
      <c r="NG1434">
        <v>1</v>
      </c>
      <c r="NH1434">
        <v>6</v>
      </c>
      <c r="NI1434">
        <v>23</v>
      </c>
      <c r="NJ1434">
        <v>30</v>
      </c>
      <c r="NK1434">
        <v>40</v>
      </c>
      <c r="NL1434">
        <v>51</v>
      </c>
    </row>
    <row r="1435" spans="371:541">
      <c r="NG1435">
        <v>8</v>
      </c>
      <c r="NH1435">
        <v>14</v>
      </c>
      <c r="NI1435">
        <v>19</v>
      </c>
      <c r="NJ1435">
        <v>35</v>
      </c>
      <c r="NK1435">
        <v>42</v>
      </c>
      <c r="NL1435">
        <v>50</v>
      </c>
    </row>
    <row r="1436" spans="371:541">
      <c r="NG1436">
        <v>3</v>
      </c>
      <c r="NH1436">
        <v>8</v>
      </c>
      <c r="NI1436">
        <v>13</v>
      </c>
      <c r="NJ1436">
        <v>21</v>
      </c>
      <c r="NK1436">
        <v>33</v>
      </c>
      <c r="NL1436">
        <v>41</v>
      </c>
    </row>
    <row r="1437" spans="371:541">
      <c r="NG1437">
        <v>21</v>
      </c>
      <c r="NH1437">
        <v>25</v>
      </c>
      <c r="NI1437">
        <v>27</v>
      </c>
      <c r="NJ1437">
        <v>39</v>
      </c>
      <c r="NK1437">
        <v>44</v>
      </c>
      <c r="NL1437">
        <v>56</v>
      </c>
    </row>
    <row r="1438" spans="371:541">
      <c r="NG1438">
        <v>15</v>
      </c>
      <c r="NH1438">
        <v>19</v>
      </c>
      <c r="NI1438">
        <v>32</v>
      </c>
      <c r="NJ1438">
        <v>38</v>
      </c>
      <c r="NK1438">
        <v>47</v>
      </c>
      <c r="NL1438">
        <v>50</v>
      </c>
    </row>
    <row r="1439" spans="371:541">
      <c r="NG1439">
        <v>21</v>
      </c>
      <c r="NH1439">
        <v>25</v>
      </c>
      <c r="NI1439">
        <v>39</v>
      </c>
      <c r="NJ1439">
        <v>50</v>
      </c>
      <c r="NK1439">
        <v>54</v>
      </c>
      <c r="NL1439">
        <v>59</v>
      </c>
    </row>
    <row r="1440" spans="371:541">
      <c r="NG1440">
        <v>3</v>
      </c>
      <c r="NH1440">
        <v>8</v>
      </c>
      <c r="NI1440">
        <v>29</v>
      </c>
      <c r="NJ1440">
        <v>30</v>
      </c>
      <c r="NK1440">
        <v>31</v>
      </c>
      <c r="NL1440">
        <v>49</v>
      </c>
    </row>
    <row r="1441" spans="371:376">
      <c r="NG1441">
        <v>1</v>
      </c>
      <c r="NH1441">
        <v>15</v>
      </c>
      <c r="NI1441">
        <v>24</v>
      </c>
      <c r="NJ1441">
        <v>31</v>
      </c>
      <c r="NK1441">
        <v>34</v>
      </c>
      <c r="NL1441">
        <v>44</v>
      </c>
    </row>
    <row r="1442" spans="371:376">
      <c r="NG1442">
        <v>8</v>
      </c>
      <c r="NH1442">
        <v>13</v>
      </c>
      <c r="NI1442">
        <v>26</v>
      </c>
      <c r="NJ1442">
        <v>35</v>
      </c>
      <c r="NK1442">
        <v>45</v>
      </c>
      <c r="NL1442">
        <v>51</v>
      </c>
    </row>
  </sheetData>
  <sortState ref="XI1:XI1442">
    <sortCondition ref="XI1:XI1442"/>
  </sortState>
  <conditionalFormatting sqref="EF208:GL208 EF2:GL206">
    <cfRule type="expression" dxfId="2" priority="6">
      <formula>COUNTIF($NG2:$NL2,EF$1)=1</formula>
    </cfRule>
  </conditionalFormatting>
  <conditionalFormatting sqref="LX2:MC206">
    <cfRule type="expression" dxfId="1" priority="2">
      <formula>IF(ME2=1,1,0)</formula>
    </cfRule>
  </conditionalFormatting>
  <conditionalFormatting sqref="LX1:MC1">
    <cfRule type="expression" dxfId="0" priority="1">
      <formula>IF(ME1=1,1,0)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Sheet1!notout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pdsantos</dc:creator>
  <cp:lastModifiedBy>Paul</cp:lastModifiedBy>
  <dcterms:created xsi:type="dcterms:W3CDTF">2015-06-18T15:40:24Z</dcterms:created>
  <dcterms:modified xsi:type="dcterms:W3CDTF">2015-07-05T15:32:39Z</dcterms:modified>
</cp:coreProperties>
</file>